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0.xml" ContentType="application/vnd.openxmlformats-officedocument.drawing+xml"/>
  <Override PartName="/xl/charts/chart17.xml" ContentType="application/vnd.openxmlformats-officedocument.drawingml.chart+xml"/>
  <Override PartName="/xl/drawings/drawing11.xml" ContentType="application/vnd.openxmlformats-officedocument.drawing+xml"/>
  <Override PartName="/xl/charts/chart18.xml" ContentType="application/vnd.openxmlformats-officedocument.drawingml.chart+xml"/>
  <Override PartName="/xl/charts/style1.xml" ContentType="application/vnd.ms-office.chartstyle+xml"/>
  <Override PartName="/xl/charts/colors1.xml" ContentType="application/vnd.ms-office.chartcolorstyle+xml"/>
  <Override PartName="/xl/charts/chart19.xml" ContentType="application/vnd.openxmlformats-officedocument.drawingml.chart+xml"/>
  <Override PartName="/xl/charts/style2.xml" ContentType="application/vnd.ms-office.chartstyle+xml"/>
  <Override PartName="/xl/charts/colors2.xml" ContentType="application/vnd.ms-office.chartcolorstyle+xml"/>
  <Override PartName="/xl/charts/chart20.xml" ContentType="application/vnd.openxmlformats-officedocument.drawingml.chart+xml"/>
  <Override PartName="/xl/charts/style3.xml" ContentType="application/vnd.ms-office.chartstyle+xml"/>
  <Override PartName="/xl/charts/colors3.xml" ContentType="application/vnd.ms-office.chartcolorstyle+xml"/>
  <Override PartName="/xl/charts/chart21.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kondris\Documents\GitHub\HighMagFlows_EPA_Project\"/>
    </mc:Choice>
  </mc:AlternateContent>
  <xr:revisionPtr revIDLastSave="0" documentId="13_ncr:2001_{C71D4CD5-4C42-4EF4-812A-51547DC23B5E}" xr6:coauthVersionLast="47" xr6:coauthVersionMax="47" xr10:uidLastSave="{00000000-0000-0000-0000-000000000000}"/>
  <bookViews>
    <workbookView xWindow="3945" yWindow="1170" windowWidth="21225" windowHeight="15285" firstSheet="19" activeTab="19" xr2:uid="{00000000-000D-0000-FFFF-FFFF00000000}"/>
  </bookViews>
  <sheets>
    <sheet name="List of Tables" sheetId="1" r:id="rId1"/>
    <sheet name="Table S1" sheetId="31" r:id="rId2"/>
    <sheet name="Table S2" sheetId="48" r:id="rId3"/>
    <sheet name="Table S3" sheetId="2" r:id="rId4"/>
    <sheet name="Table S4" sheetId="3" r:id="rId5"/>
    <sheet name="Table S5" sheetId="4" r:id="rId6"/>
    <sheet name="Table S6" sheetId="5" r:id="rId7"/>
    <sheet name="Table S7" sheetId="6" r:id="rId8"/>
    <sheet name="Table S8" sheetId="7" r:id="rId9"/>
    <sheet name="Table S9" sheetId="13" r:id="rId10"/>
    <sheet name="Table S10" sheetId="8" r:id="rId11"/>
    <sheet name="Table S11" sheetId="9" r:id="rId12"/>
    <sheet name="Table S12" sheetId="10" r:id="rId13"/>
    <sheet name="Table S13" sheetId="11" r:id="rId14"/>
    <sheet name="Table S14" sheetId="15" r:id="rId15"/>
    <sheet name="Table S15" sheetId="28" r:id="rId16"/>
    <sheet name="Table S16" sheetId="25" r:id="rId17"/>
    <sheet name="Table S17" sheetId="27" r:id="rId18"/>
    <sheet name="Table S18" sheetId="26" r:id="rId19"/>
    <sheet name="Table S19" sheetId="12" r:id="rId20"/>
    <sheet name="Table S21" sheetId="33" r:id="rId21"/>
    <sheet name="Table S22" sheetId="43" r:id="rId22"/>
    <sheet name="Table S20" sheetId="16" r:id="rId23"/>
    <sheet name="Table S23" sheetId="46" r:id="rId24"/>
    <sheet name="Table S24" sheetId="53" r:id="rId25"/>
    <sheet name="Table S25" sheetId="51" r:id="rId26"/>
    <sheet name="Table S26" sheetId="65" r:id="rId27"/>
    <sheet name="Table S27" sheetId="55" r:id="rId28"/>
    <sheet name="Table S28" sheetId="64" r:id="rId29"/>
    <sheet name="Table S29" sheetId="56" r:id="rId30"/>
    <sheet name="Table S30" sheetId="38" r:id="rId31"/>
    <sheet name="Table S31" sheetId="39" r:id="rId32"/>
    <sheet name="Table S32" sheetId="40" r:id="rId33"/>
    <sheet name="Table S33" sheetId="41" r:id="rId34"/>
    <sheet name="Table S34" sheetId="45" r:id="rId35"/>
    <sheet name="Table S35" sheetId="36" r:id="rId36"/>
    <sheet name="Table S36" sheetId="37" r:id="rId37"/>
  </sheets>
  <externalReferences>
    <externalReference r:id="rId38"/>
    <externalReference r:id="rId39"/>
    <externalReference r:id="rId40"/>
  </externalReferences>
  <definedNames>
    <definedName name="_ENREF_1" localSheetId="27">'Table S27'!$A$18</definedName>
    <definedName name="_ENREF_11" localSheetId="27">'Table S27'!$A$20</definedName>
    <definedName name="_ENREF_13" localSheetId="27">'Table S27'!$A$21</definedName>
    <definedName name="_ENREF_18" localSheetId="27">'Table S27'!$A$22</definedName>
    <definedName name="_ENREF_20" localSheetId="27">'Table S27'!$A$23</definedName>
    <definedName name="_ENREF_21" localSheetId="27">'Table S27'!$A$24</definedName>
    <definedName name="_ENREF_22" localSheetId="27">'Table S27'!$A$25</definedName>
    <definedName name="_ENREF_24" localSheetId="27">'Table S27'!$A$26</definedName>
    <definedName name="_ENREF_25" localSheetId="27">'Table S27'!$A$27</definedName>
    <definedName name="_ENREF_28" localSheetId="27">'Table S27'!$A$28</definedName>
    <definedName name="_ENREF_39" localSheetId="27">'Table S27'!$A$29</definedName>
    <definedName name="_ENREF_45" localSheetId="27">'Table S27'!$A$30</definedName>
    <definedName name="_ENREF_46" localSheetId="27">'Table S27'!$A$31</definedName>
    <definedName name="_ENREF_49" localSheetId="27">'Table S27'!$A$35</definedName>
    <definedName name="_ENREF_50" localSheetId="27">'Table S27'!$A$32</definedName>
    <definedName name="_ENREF_51" localSheetId="27">'Table S27'!$A$33</definedName>
    <definedName name="_ENREF_52" localSheetId="27">'Table S27'!$A$34</definedName>
    <definedName name="_ENREF_6" localSheetId="27">'Table S27'!$A$19</definedName>
    <definedName name="_Hlk43732131" localSheetId="23">'Table S23'!#REF!</definedName>
    <definedName name="_Toc43936330" localSheetId="29">'Table S29'!$A$1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03" i="12" l="1"/>
  <c r="R202" i="12"/>
  <c r="R201" i="12"/>
  <c r="R200" i="12"/>
  <c r="R196" i="12"/>
  <c r="R221" i="12"/>
  <c r="R220" i="12"/>
  <c r="R219" i="12"/>
  <c r="R218" i="12"/>
  <c r="S221" i="12"/>
  <c r="S220" i="12"/>
  <c r="T220" i="12"/>
  <c r="S219" i="12"/>
  <c r="S218" i="12"/>
  <c r="U221" i="12"/>
  <c r="V221" i="12"/>
  <c r="W221" i="12"/>
  <c r="X221" i="12"/>
  <c r="Y221" i="12"/>
  <c r="Z221" i="12"/>
  <c r="AA221" i="12"/>
  <c r="AB221" i="12"/>
  <c r="AC221" i="12"/>
  <c r="AD221" i="12"/>
  <c r="AE221" i="12"/>
  <c r="T221" i="12"/>
  <c r="V220" i="12"/>
  <c r="W220" i="12"/>
  <c r="X220" i="12"/>
  <c r="Y220" i="12"/>
  <c r="Z220" i="12"/>
  <c r="AA220" i="12"/>
  <c r="AB220" i="12"/>
  <c r="AC220" i="12"/>
  <c r="AD220" i="12"/>
  <c r="AE220" i="12"/>
  <c r="V219" i="12"/>
  <c r="W219" i="12"/>
  <c r="X219" i="12"/>
  <c r="Y219" i="12"/>
  <c r="Z219" i="12"/>
  <c r="AA219" i="12"/>
  <c r="AB219" i="12"/>
  <c r="AC219" i="12"/>
  <c r="AD219" i="12"/>
  <c r="AE219" i="12"/>
  <c r="V218" i="12"/>
  <c r="W218" i="12"/>
  <c r="X218" i="12"/>
  <c r="Y218" i="12"/>
  <c r="Z218" i="12"/>
  <c r="AA218" i="12"/>
  <c r="AB218" i="12"/>
  <c r="AC218" i="12"/>
  <c r="AD218" i="12"/>
  <c r="AE218" i="12"/>
  <c r="U220" i="12"/>
  <c r="U219" i="12"/>
  <c r="U218" i="12"/>
  <c r="T219" i="12"/>
  <c r="T218" i="12"/>
  <c r="AA216" i="12"/>
  <c r="AA215" i="12"/>
  <c r="AA214" i="12"/>
  <c r="AA213" i="12"/>
  <c r="AE201" i="12" l="1"/>
  <c r="AE203" i="12"/>
  <c r="AE202" i="12"/>
  <c r="AE200" i="12"/>
  <c r="AD209" i="12"/>
  <c r="AD208" i="12"/>
  <c r="AD207" i="12"/>
  <c r="AD206" i="12"/>
  <c r="AD203" i="12"/>
  <c r="AD202" i="12"/>
  <c r="AD201" i="12"/>
  <c r="AD200" i="12"/>
  <c r="AC209" i="12"/>
  <c r="AC208" i="12"/>
  <c r="AC207" i="12"/>
  <c r="AC206" i="12"/>
  <c r="AC203" i="12"/>
  <c r="AC202" i="12"/>
  <c r="AC201" i="12"/>
  <c r="AC200" i="12"/>
  <c r="AB209" i="12"/>
  <c r="AB208" i="12"/>
  <c r="AB207" i="12"/>
  <c r="AB206" i="12"/>
  <c r="AB203" i="12"/>
  <c r="AB202" i="12"/>
  <c r="AB201" i="12"/>
  <c r="AB200" i="12"/>
  <c r="AA209" i="12"/>
  <c r="AA208" i="12"/>
  <c r="AA207" i="12"/>
  <c r="AA206" i="12"/>
  <c r="AA203" i="12"/>
  <c r="AA202" i="12"/>
  <c r="AA201" i="12"/>
  <c r="AA200" i="12"/>
  <c r="Z216" i="12"/>
  <c r="Z215" i="12"/>
  <c r="Z214" i="12"/>
  <c r="Z213" i="12"/>
  <c r="Z210" i="12"/>
  <c r="Z209" i="12"/>
  <c r="Z208" i="12"/>
  <c r="Z207" i="12"/>
  <c r="Z204" i="12"/>
  <c r="Z203" i="12"/>
  <c r="Z202" i="12"/>
  <c r="Z201" i="12"/>
  <c r="X209" i="12"/>
  <c r="U209" i="12"/>
  <c r="T209" i="12"/>
  <c r="X208" i="12"/>
  <c r="U208" i="12"/>
  <c r="T208" i="12"/>
  <c r="X207" i="12"/>
  <c r="U207" i="12"/>
  <c r="T207" i="12"/>
  <c r="X206" i="12"/>
  <c r="U206" i="12"/>
  <c r="T206" i="12"/>
  <c r="Y203" i="12"/>
  <c r="X203" i="12"/>
  <c r="W203" i="12"/>
  <c r="V203" i="12"/>
  <c r="U203" i="12"/>
  <c r="T203" i="12"/>
  <c r="S203" i="12"/>
  <c r="Y202" i="12"/>
  <c r="X202" i="12"/>
  <c r="W202" i="12"/>
  <c r="V202" i="12"/>
  <c r="U202" i="12"/>
  <c r="T202" i="12"/>
  <c r="S202" i="12"/>
  <c r="Y201" i="12"/>
  <c r="X201" i="12"/>
  <c r="W201" i="12"/>
  <c r="V201" i="12"/>
  <c r="U201" i="12"/>
  <c r="T201" i="12"/>
  <c r="S201" i="12"/>
  <c r="Y200" i="12"/>
  <c r="X200" i="12"/>
  <c r="W200" i="12"/>
  <c r="V200" i="12"/>
  <c r="U200" i="12"/>
  <c r="T200" i="12"/>
  <c r="S200" i="12"/>
  <c r="W196" i="12"/>
  <c r="S196" i="12"/>
  <c r="AE196" i="12"/>
  <c r="AD197" i="12"/>
  <c r="AD196" i="12"/>
  <c r="AC197" i="12"/>
  <c r="AC196" i="12"/>
  <c r="AB197" i="12"/>
  <c r="AB196" i="12"/>
  <c r="AA197" i="12"/>
  <c r="AA196" i="12"/>
  <c r="Z198" i="12"/>
  <c r="Z197" i="12"/>
  <c r="Z196" i="12"/>
  <c r="Y196" i="12"/>
  <c r="X197" i="12"/>
  <c r="X196" i="12"/>
  <c r="V196" i="12"/>
  <c r="U197" i="12"/>
  <c r="U196" i="12"/>
  <c r="T197" i="12"/>
  <c r="T196" i="12"/>
  <c r="C196" i="12"/>
  <c r="X192" i="12"/>
  <c r="W192" i="12"/>
  <c r="V192" i="12"/>
  <c r="U192" i="12"/>
  <c r="T192" i="12"/>
  <c r="S192" i="12"/>
  <c r="Q192" i="12"/>
  <c r="A192" i="12"/>
  <c r="A193" i="12" s="1"/>
  <c r="A189" i="12"/>
  <c r="A188" i="12"/>
  <c r="Q193" i="12"/>
  <c r="Q191" i="12"/>
  <c r="Q190" i="12"/>
  <c r="Q194" i="12"/>
  <c r="W191" i="12"/>
  <c r="W190" i="12"/>
  <c r="V191" i="12"/>
  <c r="V190" i="12"/>
  <c r="U191" i="12"/>
  <c r="U190" i="12"/>
  <c r="T191" i="12"/>
  <c r="T190" i="12"/>
  <c r="S191" i="12"/>
  <c r="S190" i="12"/>
  <c r="R189" i="12"/>
  <c r="Q189" i="12"/>
  <c r="R181" i="12"/>
  <c r="R169" i="12"/>
  <c r="R157" i="12"/>
  <c r="R145" i="12"/>
  <c r="R133" i="12"/>
  <c r="R121" i="12"/>
  <c r="R109" i="12"/>
  <c r="R97" i="12"/>
  <c r="R85" i="12"/>
  <c r="R73" i="12"/>
  <c r="R61" i="12"/>
  <c r="R49" i="12"/>
  <c r="R25" i="12"/>
  <c r="R37" i="12"/>
  <c r="R13" i="12"/>
  <c r="AV19" i="53"/>
  <c r="AU19" i="53"/>
  <c r="AU36" i="53"/>
  <c r="AU23" i="53"/>
  <c r="AU24" i="53"/>
  <c r="AU25" i="53"/>
  <c r="AU26" i="53"/>
  <c r="AU27" i="53"/>
  <c r="AU28" i="53"/>
  <c r="AU29" i="53"/>
  <c r="AU30" i="53"/>
  <c r="AU31" i="53"/>
  <c r="AU32" i="53"/>
  <c r="AU33" i="53"/>
  <c r="AU34" i="53"/>
  <c r="AU35" i="53"/>
  <c r="AU22" i="53"/>
  <c r="Q149" i="38"/>
  <c r="C189" i="12"/>
  <c r="B189" i="12"/>
  <c r="Y189" i="12"/>
  <c r="Z189" i="12"/>
  <c r="AA189" i="12"/>
  <c r="AB189" i="12"/>
  <c r="AC189" i="12"/>
  <c r="AD189" i="12"/>
  <c r="AE189" i="12"/>
  <c r="T189" i="12"/>
  <c r="U189" i="12"/>
  <c r="V189" i="12"/>
  <c r="W189" i="12"/>
  <c r="X189" i="12"/>
  <c r="S189" i="12"/>
  <c r="AG37" i="53"/>
  <c r="AH37" i="53"/>
  <c r="AI37" i="53"/>
  <c r="AJ37" i="53"/>
  <c r="AK37" i="53"/>
  <c r="AL37" i="53"/>
  <c r="AM37" i="53"/>
  <c r="AN37" i="53"/>
  <c r="AO37" i="53"/>
  <c r="AP37" i="53"/>
  <c r="AQ37" i="53"/>
  <c r="AR37" i="53"/>
  <c r="AS37" i="53"/>
  <c r="I17" i="65"/>
  <c r="H17" i="65"/>
  <c r="H16" i="65"/>
  <c r="I16" i="65" s="1"/>
  <c r="H15" i="65"/>
  <c r="I15" i="65" s="1"/>
  <c r="H14" i="65"/>
  <c r="I14" i="65" s="1"/>
  <c r="H13" i="65"/>
  <c r="I13" i="65" s="1"/>
  <c r="H12" i="65"/>
  <c r="I12" i="65" s="1"/>
  <c r="I11" i="65"/>
  <c r="H11" i="65"/>
  <c r="H10" i="65"/>
  <c r="I10" i="65" s="1"/>
  <c r="I9" i="65"/>
  <c r="H9" i="65"/>
  <c r="H8" i="65"/>
  <c r="I8" i="65" s="1"/>
  <c r="H7" i="65"/>
  <c r="I7" i="65" s="1"/>
  <c r="I6" i="65"/>
  <c r="H6" i="65"/>
  <c r="H5" i="65"/>
  <c r="I5" i="65" s="1"/>
  <c r="H4" i="65"/>
  <c r="I4" i="65" s="1"/>
  <c r="B36" i="53" l="1"/>
  <c r="C36" i="53"/>
  <c r="D36" i="53"/>
  <c r="E36" i="53"/>
  <c r="F36" i="53"/>
  <c r="G36" i="53"/>
  <c r="H36" i="53"/>
  <c r="I36" i="53"/>
  <c r="J36" i="53"/>
  <c r="K36" i="53"/>
  <c r="L36" i="53"/>
  <c r="M36" i="53"/>
  <c r="N36" i="53"/>
  <c r="O36" i="53"/>
  <c r="B23" i="53"/>
  <c r="C23" i="53"/>
  <c r="D23" i="53"/>
  <c r="E23" i="53"/>
  <c r="F23" i="53"/>
  <c r="G23" i="53"/>
  <c r="H23" i="53"/>
  <c r="I23" i="53"/>
  <c r="J23" i="53"/>
  <c r="K23" i="53"/>
  <c r="L23" i="53"/>
  <c r="M23" i="53"/>
  <c r="N23" i="53"/>
  <c r="O23" i="53"/>
  <c r="B24" i="53"/>
  <c r="C24" i="53"/>
  <c r="D24" i="53"/>
  <c r="E24" i="53"/>
  <c r="F24" i="53"/>
  <c r="G24" i="53"/>
  <c r="H24" i="53"/>
  <c r="I24" i="53"/>
  <c r="J24" i="53"/>
  <c r="K24" i="53"/>
  <c r="L24" i="53"/>
  <c r="M24" i="53"/>
  <c r="N24" i="53"/>
  <c r="O24" i="53"/>
  <c r="B25" i="53"/>
  <c r="C25" i="53"/>
  <c r="D25" i="53"/>
  <c r="E25" i="53"/>
  <c r="F25" i="53"/>
  <c r="G25" i="53"/>
  <c r="H25" i="53"/>
  <c r="I25" i="53"/>
  <c r="J25" i="53"/>
  <c r="K25" i="53"/>
  <c r="L25" i="53"/>
  <c r="M25" i="53"/>
  <c r="N25" i="53"/>
  <c r="O25" i="53"/>
  <c r="B26" i="53"/>
  <c r="C26" i="53"/>
  <c r="D26" i="53"/>
  <c r="E26" i="53"/>
  <c r="F26" i="53"/>
  <c r="G26" i="53"/>
  <c r="H26" i="53"/>
  <c r="I26" i="53"/>
  <c r="J26" i="53"/>
  <c r="K26" i="53"/>
  <c r="L26" i="53"/>
  <c r="M26" i="53"/>
  <c r="N26" i="53"/>
  <c r="O26" i="53"/>
  <c r="B27" i="53"/>
  <c r="C27" i="53"/>
  <c r="D27" i="53"/>
  <c r="E27" i="53"/>
  <c r="F27" i="53"/>
  <c r="G27" i="53"/>
  <c r="H27" i="53"/>
  <c r="I27" i="53"/>
  <c r="J27" i="53"/>
  <c r="K27" i="53"/>
  <c r="L27" i="53"/>
  <c r="M27" i="53"/>
  <c r="N27" i="53"/>
  <c r="O27" i="53"/>
  <c r="B28" i="53"/>
  <c r="C28" i="53"/>
  <c r="D28" i="53"/>
  <c r="E28" i="53"/>
  <c r="F28" i="53"/>
  <c r="G28" i="53"/>
  <c r="H28" i="53"/>
  <c r="I28" i="53"/>
  <c r="J28" i="53"/>
  <c r="K28" i="53"/>
  <c r="L28" i="53"/>
  <c r="M28" i="53"/>
  <c r="N28" i="53"/>
  <c r="O28" i="53"/>
  <c r="B29" i="53"/>
  <c r="C29" i="53"/>
  <c r="D29" i="53"/>
  <c r="E29" i="53"/>
  <c r="F29" i="53"/>
  <c r="G29" i="53"/>
  <c r="H29" i="53"/>
  <c r="I29" i="53"/>
  <c r="J29" i="53"/>
  <c r="K29" i="53"/>
  <c r="L29" i="53"/>
  <c r="M29" i="53"/>
  <c r="N29" i="53"/>
  <c r="O29" i="53"/>
  <c r="B30" i="53"/>
  <c r="C30" i="53"/>
  <c r="D30" i="53"/>
  <c r="E30" i="53"/>
  <c r="F30" i="53"/>
  <c r="G30" i="53"/>
  <c r="H30" i="53"/>
  <c r="I30" i="53"/>
  <c r="J30" i="53"/>
  <c r="K30" i="53"/>
  <c r="L30" i="53"/>
  <c r="M30" i="53"/>
  <c r="N30" i="53"/>
  <c r="O30" i="53"/>
  <c r="B31" i="53"/>
  <c r="C31" i="53"/>
  <c r="D31" i="53"/>
  <c r="E31" i="53"/>
  <c r="F31" i="53"/>
  <c r="G31" i="53"/>
  <c r="H31" i="53"/>
  <c r="I31" i="53"/>
  <c r="J31" i="53"/>
  <c r="K31" i="53"/>
  <c r="L31" i="53"/>
  <c r="M31" i="53"/>
  <c r="N31" i="53"/>
  <c r="O31" i="53"/>
  <c r="B32" i="53"/>
  <c r="C32" i="53"/>
  <c r="D32" i="53"/>
  <c r="E32" i="53"/>
  <c r="F32" i="53"/>
  <c r="G32" i="53"/>
  <c r="H32" i="53"/>
  <c r="I32" i="53"/>
  <c r="J32" i="53"/>
  <c r="K32" i="53"/>
  <c r="L32" i="53"/>
  <c r="M32" i="53"/>
  <c r="N32" i="53"/>
  <c r="O32" i="53"/>
  <c r="B33" i="53"/>
  <c r="C33" i="53"/>
  <c r="D33" i="53"/>
  <c r="E33" i="53"/>
  <c r="F33" i="53"/>
  <c r="G33" i="53"/>
  <c r="H33" i="53"/>
  <c r="I33" i="53"/>
  <c r="J33" i="53"/>
  <c r="K33" i="53"/>
  <c r="L33" i="53"/>
  <c r="M33" i="53"/>
  <c r="N33" i="53"/>
  <c r="O33" i="53"/>
  <c r="B34" i="53"/>
  <c r="C34" i="53"/>
  <c r="D34" i="53"/>
  <c r="E34" i="53"/>
  <c r="F34" i="53"/>
  <c r="G34" i="53"/>
  <c r="H34" i="53"/>
  <c r="I34" i="53"/>
  <c r="J34" i="53"/>
  <c r="K34" i="53"/>
  <c r="L34" i="53"/>
  <c r="M34" i="53"/>
  <c r="N34" i="53"/>
  <c r="O34" i="53"/>
  <c r="B35" i="53"/>
  <c r="C35" i="53"/>
  <c r="D35" i="53"/>
  <c r="E35" i="53"/>
  <c r="F35" i="53"/>
  <c r="G35" i="53"/>
  <c r="H35" i="53"/>
  <c r="I35" i="53"/>
  <c r="J35" i="53"/>
  <c r="K35" i="53"/>
  <c r="L35" i="53"/>
  <c r="M35" i="53"/>
  <c r="N35" i="53"/>
  <c r="O35" i="53"/>
  <c r="C22" i="53"/>
  <c r="D22" i="53"/>
  <c r="E22" i="53"/>
  <c r="F22" i="53"/>
  <c r="G22" i="53"/>
  <c r="H22" i="53"/>
  <c r="I22" i="53"/>
  <c r="J22" i="53"/>
  <c r="K22" i="53"/>
  <c r="L22" i="53"/>
  <c r="M22" i="53"/>
  <c r="N22" i="53"/>
  <c r="O22" i="53"/>
  <c r="B22" i="53"/>
  <c r="AL22" i="53"/>
  <c r="AH24" i="53"/>
  <c r="AP24" i="53"/>
  <c r="AN25" i="53"/>
  <c r="AH27" i="53"/>
  <c r="AP27" i="53"/>
  <c r="AM28" i="53"/>
  <c r="AK29" i="53"/>
  <c r="AH30" i="53"/>
  <c r="AP30" i="53"/>
  <c r="AM31" i="53"/>
  <c r="AJ32" i="53"/>
  <c r="AS32" i="53"/>
  <c r="AN33" i="53"/>
  <c r="AL34" i="53"/>
  <c r="AJ35" i="53"/>
  <c r="AH36" i="53"/>
  <c r="AP36" i="53"/>
  <c r="AF30" i="53"/>
  <c r="R22" i="53"/>
  <c r="AG22" i="53" s="1"/>
  <c r="S22" i="53"/>
  <c r="AH22" i="53" s="1"/>
  <c r="T22" i="53"/>
  <c r="AI22" i="53" s="1"/>
  <c r="U22" i="53"/>
  <c r="AJ22" i="53" s="1"/>
  <c r="V22" i="53"/>
  <c r="AK22" i="53" s="1"/>
  <c r="W22" i="53"/>
  <c r="X22" i="53"/>
  <c r="AM22" i="53" s="1"/>
  <c r="Y22" i="53"/>
  <c r="AN22" i="53" s="1"/>
  <c r="Z22" i="53"/>
  <c r="AO22" i="53" s="1"/>
  <c r="AA22" i="53"/>
  <c r="AP22" i="53" s="1"/>
  <c r="AB22" i="53"/>
  <c r="AQ22" i="53" s="1"/>
  <c r="AC22" i="53"/>
  <c r="AR22" i="53" s="1"/>
  <c r="AD22" i="53"/>
  <c r="AS22" i="53" s="1"/>
  <c r="R23" i="53"/>
  <c r="AG23" i="53" s="1"/>
  <c r="S23" i="53"/>
  <c r="AH23" i="53" s="1"/>
  <c r="T23" i="53"/>
  <c r="AI23" i="53" s="1"/>
  <c r="U23" i="53"/>
  <c r="AJ23" i="53" s="1"/>
  <c r="V23" i="53"/>
  <c r="AK23" i="53" s="1"/>
  <c r="W23" i="53"/>
  <c r="AL23" i="53" s="1"/>
  <c r="X23" i="53"/>
  <c r="AM23" i="53" s="1"/>
  <c r="Y23" i="53"/>
  <c r="AN23" i="53" s="1"/>
  <c r="Z23" i="53"/>
  <c r="AO23" i="53" s="1"/>
  <c r="AA23" i="53"/>
  <c r="AP23" i="53" s="1"/>
  <c r="AB23" i="53"/>
  <c r="AQ23" i="53" s="1"/>
  <c r="AC23" i="53"/>
  <c r="AR23" i="53" s="1"/>
  <c r="AD23" i="53"/>
  <c r="AS23" i="53" s="1"/>
  <c r="R24" i="53"/>
  <c r="AG24" i="53" s="1"/>
  <c r="S24" i="53"/>
  <c r="T24" i="53"/>
  <c r="AI24" i="53" s="1"/>
  <c r="U24" i="53"/>
  <c r="AJ24" i="53" s="1"/>
  <c r="V24" i="53"/>
  <c r="AK24" i="53" s="1"/>
  <c r="W24" i="53"/>
  <c r="AL24" i="53" s="1"/>
  <c r="X24" i="53"/>
  <c r="AM24" i="53" s="1"/>
  <c r="Y24" i="53"/>
  <c r="AN24" i="53" s="1"/>
  <c r="Z24" i="53"/>
  <c r="AO24" i="53" s="1"/>
  <c r="AA24" i="53"/>
  <c r="AB24" i="53"/>
  <c r="AQ24" i="53" s="1"/>
  <c r="AC24" i="53"/>
  <c r="AR24" i="53" s="1"/>
  <c r="AD24" i="53"/>
  <c r="AS24" i="53" s="1"/>
  <c r="R25" i="53"/>
  <c r="AG25" i="53" s="1"/>
  <c r="S25" i="53"/>
  <c r="AH25" i="53" s="1"/>
  <c r="T25" i="53"/>
  <c r="AI25" i="53" s="1"/>
  <c r="U25" i="53"/>
  <c r="AJ25" i="53" s="1"/>
  <c r="V25" i="53"/>
  <c r="AK25" i="53" s="1"/>
  <c r="W25" i="53"/>
  <c r="AL25" i="53" s="1"/>
  <c r="X25" i="53"/>
  <c r="AM25" i="53" s="1"/>
  <c r="Y25" i="53"/>
  <c r="Z25" i="53"/>
  <c r="AO25" i="53" s="1"/>
  <c r="AA25" i="53"/>
  <c r="AP25" i="53" s="1"/>
  <c r="AB25" i="53"/>
  <c r="AQ25" i="53" s="1"/>
  <c r="AC25" i="53"/>
  <c r="AR25" i="53" s="1"/>
  <c r="AD25" i="53"/>
  <c r="AS25" i="53" s="1"/>
  <c r="R26" i="53"/>
  <c r="AG26" i="53" s="1"/>
  <c r="S26" i="53"/>
  <c r="AH26" i="53" s="1"/>
  <c r="T26" i="53"/>
  <c r="AI26" i="53" s="1"/>
  <c r="U26" i="53"/>
  <c r="AJ26" i="53" s="1"/>
  <c r="V26" i="53"/>
  <c r="AK26" i="53" s="1"/>
  <c r="W26" i="53"/>
  <c r="AL26" i="53" s="1"/>
  <c r="X26" i="53"/>
  <c r="AM26" i="53" s="1"/>
  <c r="Y26" i="53"/>
  <c r="AN26" i="53" s="1"/>
  <c r="Z26" i="53"/>
  <c r="AO26" i="53" s="1"/>
  <c r="AA26" i="53"/>
  <c r="AP26" i="53" s="1"/>
  <c r="AB26" i="53"/>
  <c r="AQ26" i="53" s="1"/>
  <c r="AC26" i="53"/>
  <c r="AR26" i="53" s="1"/>
  <c r="AD26" i="53"/>
  <c r="AS26" i="53" s="1"/>
  <c r="R27" i="53"/>
  <c r="AG27" i="53" s="1"/>
  <c r="S27" i="53"/>
  <c r="T27" i="53"/>
  <c r="AI27" i="53" s="1"/>
  <c r="U27" i="53"/>
  <c r="AJ27" i="53" s="1"/>
  <c r="V27" i="53"/>
  <c r="AK27" i="53" s="1"/>
  <c r="W27" i="53"/>
  <c r="AL27" i="53" s="1"/>
  <c r="X27" i="53"/>
  <c r="AM27" i="53" s="1"/>
  <c r="Y27" i="53"/>
  <c r="AN27" i="53" s="1"/>
  <c r="Z27" i="53"/>
  <c r="AO27" i="53" s="1"/>
  <c r="AA27" i="53"/>
  <c r="AB27" i="53"/>
  <c r="AQ27" i="53" s="1"/>
  <c r="AC27" i="53"/>
  <c r="AR27" i="53" s="1"/>
  <c r="AD27" i="53"/>
  <c r="AS27" i="53" s="1"/>
  <c r="R28" i="53"/>
  <c r="AG28" i="53" s="1"/>
  <c r="S28" i="53"/>
  <c r="AH28" i="53" s="1"/>
  <c r="T28" i="53"/>
  <c r="AI28" i="53" s="1"/>
  <c r="U28" i="53"/>
  <c r="AJ28" i="53" s="1"/>
  <c r="V28" i="53"/>
  <c r="AK28" i="53" s="1"/>
  <c r="W28" i="53"/>
  <c r="AL28" i="53" s="1"/>
  <c r="X28" i="53"/>
  <c r="Y28" i="53"/>
  <c r="AN28" i="53" s="1"/>
  <c r="Z28" i="53"/>
  <c r="AO28" i="53" s="1"/>
  <c r="AA28" i="53"/>
  <c r="AP28" i="53" s="1"/>
  <c r="AB28" i="53"/>
  <c r="AQ28" i="53" s="1"/>
  <c r="AC28" i="53"/>
  <c r="AR28" i="53" s="1"/>
  <c r="AD28" i="53"/>
  <c r="AS28" i="53" s="1"/>
  <c r="R29" i="53"/>
  <c r="AG29" i="53" s="1"/>
  <c r="S29" i="53"/>
  <c r="AH29" i="53" s="1"/>
  <c r="T29" i="53"/>
  <c r="AI29" i="53" s="1"/>
  <c r="U29" i="53"/>
  <c r="AJ29" i="53" s="1"/>
  <c r="V29" i="53"/>
  <c r="W29" i="53"/>
  <c r="AL29" i="53" s="1"/>
  <c r="X29" i="53"/>
  <c r="AM29" i="53" s="1"/>
  <c r="Y29" i="53"/>
  <c r="AN29" i="53" s="1"/>
  <c r="Z29" i="53"/>
  <c r="AO29" i="53" s="1"/>
  <c r="AA29" i="53"/>
  <c r="AP29" i="53" s="1"/>
  <c r="AB29" i="53"/>
  <c r="AQ29" i="53" s="1"/>
  <c r="AC29" i="53"/>
  <c r="AR29" i="53" s="1"/>
  <c r="AD29" i="53"/>
  <c r="AS29" i="53" s="1"/>
  <c r="R30" i="53"/>
  <c r="AG30" i="53" s="1"/>
  <c r="S30" i="53"/>
  <c r="T30" i="53"/>
  <c r="AI30" i="53" s="1"/>
  <c r="U30" i="53"/>
  <c r="AJ30" i="53" s="1"/>
  <c r="V30" i="53"/>
  <c r="AK30" i="53" s="1"/>
  <c r="W30" i="53"/>
  <c r="AL30" i="53" s="1"/>
  <c r="X30" i="53"/>
  <c r="AM30" i="53" s="1"/>
  <c r="Y30" i="53"/>
  <c r="AN30" i="53" s="1"/>
  <c r="Z30" i="53"/>
  <c r="AO30" i="53" s="1"/>
  <c r="AA30" i="53"/>
  <c r="AB30" i="53"/>
  <c r="AQ30" i="53" s="1"/>
  <c r="AC30" i="53"/>
  <c r="AR30" i="53" s="1"/>
  <c r="AD30" i="53"/>
  <c r="AS30" i="53" s="1"/>
  <c r="R31" i="53"/>
  <c r="AG31" i="53" s="1"/>
  <c r="S31" i="53"/>
  <c r="AH31" i="53" s="1"/>
  <c r="T31" i="53"/>
  <c r="AI31" i="53" s="1"/>
  <c r="U31" i="53"/>
  <c r="AJ31" i="53" s="1"/>
  <c r="V31" i="53"/>
  <c r="AK31" i="53" s="1"/>
  <c r="W31" i="53"/>
  <c r="AL31" i="53" s="1"/>
  <c r="X31" i="53"/>
  <c r="Y31" i="53"/>
  <c r="AN31" i="53" s="1"/>
  <c r="Z31" i="53"/>
  <c r="AO31" i="53" s="1"/>
  <c r="AA31" i="53"/>
  <c r="AP31" i="53" s="1"/>
  <c r="AB31" i="53"/>
  <c r="AQ31" i="53" s="1"/>
  <c r="AC31" i="53"/>
  <c r="AR31" i="53" s="1"/>
  <c r="AD31" i="53"/>
  <c r="AS31" i="53" s="1"/>
  <c r="R32" i="53"/>
  <c r="AG32" i="53" s="1"/>
  <c r="S32" i="53"/>
  <c r="AH32" i="53" s="1"/>
  <c r="T32" i="53"/>
  <c r="AI32" i="53" s="1"/>
  <c r="U32" i="53"/>
  <c r="V32" i="53"/>
  <c r="AK32" i="53" s="1"/>
  <c r="W32" i="53"/>
  <c r="AL32" i="53" s="1"/>
  <c r="X32" i="53"/>
  <c r="AM32" i="53" s="1"/>
  <c r="Y32" i="53"/>
  <c r="AN32" i="53" s="1"/>
  <c r="Z32" i="53"/>
  <c r="AO32" i="53" s="1"/>
  <c r="AA32" i="53"/>
  <c r="AP32" i="53" s="1"/>
  <c r="AB32" i="53"/>
  <c r="AQ32" i="53" s="1"/>
  <c r="AC32" i="53"/>
  <c r="AR32" i="53" s="1"/>
  <c r="AD32" i="53"/>
  <c r="R33" i="53"/>
  <c r="AG33" i="53" s="1"/>
  <c r="S33" i="53"/>
  <c r="AH33" i="53" s="1"/>
  <c r="T33" i="53"/>
  <c r="AI33" i="53" s="1"/>
  <c r="U33" i="53"/>
  <c r="AJ33" i="53" s="1"/>
  <c r="V33" i="53"/>
  <c r="AK33" i="53" s="1"/>
  <c r="W33" i="53"/>
  <c r="AL33" i="53" s="1"/>
  <c r="X33" i="53"/>
  <c r="AM33" i="53" s="1"/>
  <c r="Y33" i="53"/>
  <c r="Z33" i="53"/>
  <c r="AO33" i="53" s="1"/>
  <c r="AA33" i="53"/>
  <c r="AP33" i="53" s="1"/>
  <c r="AB33" i="53"/>
  <c r="AQ33" i="53" s="1"/>
  <c r="AC33" i="53"/>
  <c r="AR33" i="53" s="1"/>
  <c r="AD33" i="53"/>
  <c r="AS33" i="53" s="1"/>
  <c r="R34" i="53"/>
  <c r="AG34" i="53" s="1"/>
  <c r="S34" i="53"/>
  <c r="AH34" i="53" s="1"/>
  <c r="T34" i="53"/>
  <c r="AI34" i="53" s="1"/>
  <c r="U34" i="53"/>
  <c r="AJ34" i="53" s="1"/>
  <c r="V34" i="53"/>
  <c r="AK34" i="53" s="1"/>
  <c r="W34" i="53"/>
  <c r="X34" i="53"/>
  <c r="AM34" i="53" s="1"/>
  <c r="Y34" i="53"/>
  <c r="AN34" i="53" s="1"/>
  <c r="Z34" i="53"/>
  <c r="AO34" i="53" s="1"/>
  <c r="AA34" i="53"/>
  <c r="AP34" i="53" s="1"/>
  <c r="AB34" i="53"/>
  <c r="AQ34" i="53" s="1"/>
  <c r="AC34" i="53"/>
  <c r="AR34" i="53" s="1"/>
  <c r="AD34" i="53"/>
  <c r="AS34" i="53" s="1"/>
  <c r="R35" i="53"/>
  <c r="AG35" i="53" s="1"/>
  <c r="S35" i="53"/>
  <c r="AH35" i="53" s="1"/>
  <c r="T35" i="53"/>
  <c r="AI35" i="53" s="1"/>
  <c r="U35" i="53"/>
  <c r="V35" i="53"/>
  <c r="AK35" i="53" s="1"/>
  <c r="W35" i="53"/>
  <c r="AL35" i="53" s="1"/>
  <c r="X35" i="53"/>
  <c r="AM35" i="53" s="1"/>
  <c r="Y35" i="53"/>
  <c r="AN35" i="53" s="1"/>
  <c r="Z35" i="53"/>
  <c r="AO35" i="53" s="1"/>
  <c r="AA35" i="53"/>
  <c r="AP35" i="53" s="1"/>
  <c r="AB35" i="53"/>
  <c r="AQ35" i="53" s="1"/>
  <c r="AC35" i="53"/>
  <c r="AR35" i="53" s="1"/>
  <c r="AD35" i="53"/>
  <c r="AS35" i="53" s="1"/>
  <c r="R36" i="53"/>
  <c r="AG36" i="53" s="1"/>
  <c r="S36" i="53"/>
  <c r="T36" i="53"/>
  <c r="AI36" i="53" s="1"/>
  <c r="U36" i="53"/>
  <c r="AJ36" i="53" s="1"/>
  <c r="V36" i="53"/>
  <c r="AK36" i="53" s="1"/>
  <c r="W36" i="53"/>
  <c r="AL36" i="53" s="1"/>
  <c r="X36" i="53"/>
  <c r="AM36" i="53" s="1"/>
  <c r="Y36" i="53"/>
  <c r="AN36" i="53" s="1"/>
  <c r="Z36" i="53"/>
  <c r="AO36" i="53" s="1"/>
  <c r="AA36" i="53"/>
  <c r="AB36" i="53"/>
  <c r="AQ36" i="53" s="1"/>
  <c r="AC36" i="53"/>
  <c r="AR36" i="53" s="1"/>
  <c r="AD36" i="53"/>
  <c r="AS36" i="53" s="1"/>
  <c r="Q30" i="53"/>
  <c r="Q31" i="53"/>
  <c r="AF31" i="53" s="1"/>
  <c r="Q32" i="53"/>
  <c r="AF32" i="53" s="1"/>
  <c r="Q33" i="53"/>
  <c r="AF33" i="53" s="1"/>
  <c r="Q34" i="53"/>
  <c r="AF34" i="53" s="1"/>
  <c r="Q35" i="53"/>
  <c r="AF35" i="53" s="1"/>
  <c r="Q36" i="53"/>
  <c r="AF36" i="53" s="1"/>
  <c r="Q23" i="53"/>
  <c r="AF23" i="53" s="1"/>
  <c r="Q24" i="53"/>
  <c r="AF24" i="53" s="1"/>
  <c r="Q25" i="53"/>
  <c r="AF25" i="53" s="1"/>
  <c r="Q26" i="53"/>
  <c r="AF26" i="53" s="1"/>
  <c r="Q27" i="53"/>
  <c r="AF27" i="53" s="1"/>
  <c r="Q28" i="53"/>
  <c r="AF28" i="53" s="1"/>
  <c r="Q29" i="53"/>
  <c r="AF29" i="53" s="1"/>
  <c r="Q22" i="53"/>
  <c r="AF22" i="53" s="1"/>
  <c r="AF37" i="53" l="1"/>
  <c r="C37" i="53"/>
  <c r="B37" i="53"/>
  <c r="Q37" i="53"/>
  <c r="H35" i="64"/>
  <c r="I35" i="64"/>
  <c r="D35" i="64"/>
  <c r="E35" i="64"/>
  <c r="F35" i="64"/>
  <c r="G35" i="64"/>
  <c r="C35" i="64"/>
  <c r="B35" i="64"/>
  <c r="H22" i="64" l="1"/>
  <c r="G22" i="64"/>
  <c r="F22" i="64"/>
  <c r="E22" i="64"/>
  <c r="D22" i="64"/>
  <c r="B22" i="64"/>
  <c r="AE17" i="46" l="1"/>
  <c r="AE15" i="46"/>
  <c r="AE13" i="46"/>
  <c r="AE11" i="46"/>
  <c r="AE9" i="46"/>
  <c r="AE7" i="46"/>
  <c r="AE5" i="46"/>
  <c r="H189" i="12"/>
  <c r="D189" i="12"/>
  <c r="S22" i="64"/>
  <c r="P22" i="64"/>
  <c r="I26" i="64"/>
  <c r="L22" i="64"/>
  <c r="D25" i="64" s="1"/>
  <c r="F25" i="64" s="1"/>
  <c r="I22" i="64"/>
  <c r="C32" i="64" l="1"/>
  <c r="E32" i="64" s="1"/>
  <c r="C29" i="64"/>
  <c r="E29" i="64" s="1"/>
  <c r="C25" i="64"/>
  <c r="E25" i="64" s="1"/>
  <c r="G25" i="64" s="1"/>
  <c r="D32" i="64"/>
  <c r="F32" i="64" s="1"/>
  <c r="R22" i="64"/>
  <c r="D31" i="64" s="1"/>
  <c r="F31" i="64" s="1"/>
  <c r="Q22" i="64"/>
  <c r="D30" i="64" s="1"/>
  <c r="F30" i="64" s="1"/>
  <c r="D29" i="64"/>
  <c r="F29" i="64" s="1"/>
  <c r="O22" i="64"/>
  <c r="D28" i="64" s="1"/>
  <c r="F28" i="64" s="1"/>
  <c r="N22" i="64"/>
  <c r="D27" i="64" s="1"/>
  <c r="F27" i="64" s="1"/>
  <c r="M22" i="64"/>
  <c r="D26" i="64" s="1"/>
  <c r="F26" i="64" s="1"/>
  <c r="C31" i="64"/>
  <c r="E31" i="64" s="1"/>
  <c r="C30" i="64"/>
  <c r="E30" i="64" s="1"/>
  <c r="C28" i="64"/>
  <c r="E28" i="64" s="1"/>
  <c r="C27" i="64"/>
  <c r="E27" i="64" s="1"/>
  <c r="C22" i="64"/>
  <c r="C26" i="64" s="1"/>
  <c r="E26" i="64" s="1"/>
  <c r="B4" i="25"/>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 i="48"/>
  <c r="G30" i="64" l="1"/>
  <c r="G28" i="64"/>
  <c r="G26" i="64"/>
  <c r="G27" i="64"/>
  <c r="G31" i="64"/>
  <c r="G29" i="64"/>
  <c r="G32" i="64"/>
  <c r="AR21" i="12"/>
  <c r="C20" i="43"/>
  <c r="C19" i="43"/>
  <c r="N20" i="46" l="1"/>
  <c r="Q21" i="31" l="1"/>
  <c r="M21" i="31"/>
  <c r="K21" i="31"/>
  <c r="I21" i="31"/>
  <c r="O186" i="26" l="1"/>
  <c r="N186" i="26"/>
  <c r="M186" i="26"/>
  <c r="L186" i="26"/>
  <c r="K186" i="26"/>
  <c r="J186" i="26"/>
  <c r="I186" i="26"/>
  <c r="H186" i="26"/>
  <c r="G186" i="26"/>
  <c r="F186" i="26"/>
  <c r="E186" i="26"/>
  <c r="D186" i="26"/>
  <c r="C186" i="26"/>
  <c r="B186" i="26"/>
  <c r="O185" i="26"/>
  <c r="N185" i="26"/>
  <c r="M185" i="26"/>
  <c r="L185" i="26"/>
  <c r="K185" i="26"/>
  <c r="J185" i="26"/>
  <c r="I185" i="26"/>
  <c r="H185" i="26"/>
  <c r="G185" i="26"/>
  <c r="F185" i="26"/>
  <c r="E185" i="26"/>
  <c r="D185" i="26"/>
  <c r="C185" i="26"/>
  <c r="B185" i="26"/>
  <c r="O184" i="26"/>
  <c r="N184" i="26"/>
  <c r="M184" i="26"/>
  <c r="L184" i="26"/>
  <c r="K184" i="26"/>
  <c r="J184" i="26"/>
  <c r="I184" i="26"/>
  <c r="H184" i="26"/>
  <c r="G184" i="26"/>
  <c r="F184" i="26"/>
  <c r="E184" i="26"/>
  <c r="D184" i="26"/>
  <c r="C184" i="26"/>
  <c r="B184" i="26"/>
  <c r="O183" i="26"/>
  <c r="N183" i="26"/>
  <c r="M183" i="26"/>
  <c r="L183" i="26"/>
  <c r="K183" i="26"/>
  <c r="J183" i="26"/>
  <c r="I183" i="26"/>
  <c r="H183" i="26"/>
  <c r="G183" i="26"/>
  <c r="F183" i="26"/>
  <c r="E183" i="26"/>
  <c r="D183" i="26"/>
  <c r="C183" i="26"/>
  <c r="B183" i="26"/>
  <c r="O182" i="26"/>
  <c r="N182" i="26"/>
  <c r="M182" i="26"/>
  <c r="L182" i="26"/>
  <c r="K182" i="26"/>
  <c r="J182" i="26"/>
  <c r="I182" i="26"/>
  <c r="H182" i="26"/>
  <c r="G182" i="26"/>
  <c r="F182" i="26"/>
  <c r="E182" i="26"/>
  <c r="D182" i="26"/>
  <c r="C182" i="26"/>
  <c r="B182" i="26"/>
  <c r="O181" i="26"/>
  <c r="N181" i="26"/>
  <c r="M181" i="26"/>
  <c r="L181" i="26"/>
  <c r="K181" i="26"/>
  <c r="J181" i="26"/>
  <c r="I181" i="26"/>
  <c r="H181" i="26"/>
  <c r="G181" i="26"/>
  <c r="F181" i="26"/>
  <c r="E181" i="26"/>
  <c r="D181" i="26"/>
  <c r="C181" i="26"/>
  <c r="B181" i="26"/>
  <c r="O180" i="26"/>
  <c r="N180" i="26"/>
  <c r="M180" i="26"/>
  <c r="L180" i="26"/>
  <c r="K180" i="26"/>
  <c r="J180" i="26"/>
  <c r="I180" i="26"/>
  <c r="H180" i="26"/>
  <c r="G180" i="26"/>
  <c r="F180" i="26"/>
  <c r="E180" i="26"/>
  <c r="D180" i="26"/>
  <c r="C180" i="26"/>
  <c r="B180" i="26"/>
  <c r="O179" i="26"/>
  <c r="N179" i="26"/>
  <c r="M179" i="26"/>
  <c r="L179" i="26"/>
  <c r="K179" i="26"/>
  <c r="J179" i="26"/>
  <c r="I179" i="26"/>
  <c r="H179" i="26"/>
  <c r="G179" i="26"/>
  <c r="F179" i="26"/>
  <c r="E179" i="26"/>
  <c r="D179" i="26"/>
  <c r="C179" i="26"/>
  <c r="B179" i="26"/>
  <c r="O178" i="26"/>
  <c r="N178" i="26"/>
  <c r="M178" i="26"/>
  <c r="L178" i="26"/>
  <c r="K178" i="26"/>
  <c r="J178" i="26"/>
  <c r="I178" i="26"/>
  <c r="H178" i="26"/>
  <c r="G178" i="26"/>
  <c r="F178" i="26"/>
  <c r="E178" i="26"/>
  <c r="D178" i="26"/>
  <c r="C178" i="26"/>
  <c r="B178" i="26"/>
  <c r="O177" i="26"/>
  <c r="N177" i="26"/>
  <c r="M177" i="26"/>
  <c r="L177" i="26"/>
  <c r="K177" i="26"/>
  <c r="J177" i="26"/>
  <c r="I177" i="26"/>
  <c r="H177" i="26"/>
  <c r="G177" i="26"/>
  <c r="F177" i="26"/>
  <c r="E177" i="26"/>
  <c r="D177" i="26"/>
  <c r="C177" i="26"/>
  <c r="B177" i="26"/>
  <c r="O176" i="26"/>
  <c r="N176" i="26"/>
  <c r="M176" i="26"/>
  <c r="L176" i="26"/>
  <c r="K176" i="26"/>
  <c r="J176" i="26"/>
  <c r="I176" i="26"/>
  <c r="H176" i="26"/>
  <c r="G176" i="26"/>
  <c r="F176" i="26"/>
  <c r="E176" i="26"/>
  <c r="D176" i="26"/>
  <c r="C176" i="26"/>
  <c r="B176" i="26"/>
  <c r="O175" i="26"/>
  <c r="N175" i="26"/>
  <c r="M175" i="26"/>
  <c r="L175" i="26"/>
  <c r="K175" i="26"/>
  <c r="J175" i="26"/>
  <c r="I175" i="26"/>
  <c r="H175" i="26"/>
  <c r="G175" i="26"/>
  <c r="F175" i="26"/>
  <c r="E175" i="26"/>
  <c r="D175" i="26"/>
  <c r="C175" i="26"/>
  <c r="B175" i="26"/>
  <c r="O174" i="26"/>
  <c r="N174" i="26"/>
  <c r="M174" i="26"/>
  <c r="L174" i="26"/>
  <c r="K174" i="26"/>
  <c r="J174" i="26"/>
  <c r="I174" i="26"/>
  <c r="H174" i="26"/>
  <c r="G174" i="26"/>
  <c r="F174" i="26"/>
  <c r="E174" i="26"/>
  <c r="D174" i="26"/>
  <c r="C174" i="26"/>
  <c r="B174" i="26"/>
  <c r="O173" i="26"/>
  <c r="N173" i="26"/>
  <c r="M173" i="26"/>
  <c r="L173" i="26"/>
  <c r="K173" i="26"/>
  <c r="J173" i="26"/>
  <c r="I173" i="26"/>
  <c r="H173" i="26"/>
  <c r="G173" i="26"/>
  <c r="F173" i="26"/>
  <c r="E173" i="26"/>
  <c r="D173" i="26"/>
  <c r="C173" i="26"/>
  <c r="B173" i="26"/>
  <c r="O172" i="26"/>
  <c r="N172" i="26"/>
  <c r="M172" i="26"/>
  <c r="L172" i="26"/>
  <c r="K172" i="26"/>
  <c r="J172" i="26"/>
  <c r="I172" i="26"/>
  <c r="H172" i="26"/>
  <c r="G172" i="26"/>
  <c r="F172" i="26"/>
  <c r="E172" i="26"/>
  <c r="D172" i="26"/>
  <c r="C172" i="26"/>
  <c r="B172" i="26"/>
  <c r="O171" i="26"/>
  <c r="N171" i="26"/>
  <c r="M171" i="26"/>
  <c r="L171" i="26"/>
  <c r="K171" i="26"/>
  <c r="J171" i="26"/>
  <c r="I171" i="26"/>
  <c r="H171" i="26"/>
  <c r="G171" i="26"/>
  <c r="F171" i="26"/>
  <c r="E171" i="26"/>
  <c r="D171" i="26"/>
  <c r="C171" i="26"/>
  <c r="B171" i="26"/>
  <c r="O170" i="26"/>
  <c r="N170" i="26"/>
  <c r="M170" i="26"/>
  <c r="L170" i="26"/>
  <c r="K170" i="26"/>
  <c r="J170" i="26"/>
  <c r="I170" i="26"/>
  <c r="H170" i="26"/>
  <c r="G170" i="26"/>
  <c r="F170" i="26"/>
  <c r="E170" i="26"/>
  <c r="D170" i="26"/>
  <c r="C170" i="26"/>
  <c r="B170" i="26"/>
  <c r="O169" i="26"/>
  <c r="N169" i="26"/>
  <c r="M169" i="26"/>
  <c r="L169" i="26"/>
  <c r="K169" i="26"/>
  <c r="J169" i="26"/>
  <c r="I169" i="26"/>
  <c r="H169" i="26"/>
  <c r="G169" i="26"/>
  <c r="F169" i="26"/>
  <c r="E169" i="26"/>
  <c r="D169" i="26"/>
  <c r="C169" i="26"/>
  <c r="B169" i="26"/>
  <c r="O168" i="26"/>
  <c r="N168" i="26"/>
  <c r="M168" i="26"/>
  <c r="L168" i="26"/>
  <c r="K168" i="26"/>
  <c r="J168" i="26"/>
  <c r="I168" i="26"/>
  <c r="H168" i="26"/>
  <c r="G168" i="26"/>
  <c r="F168" i="26"/>
  <c r="E168" i="26"/>
  <c r="D168" i="26"/>
  <c r="C168" i="26"/>
  <c r="B168" i="26"/>
  <c r="O167" i="26"/>
  <c r="N167" i="26"/>
  <c r="M167" i="26"/>
  <c r="L167" i="26"/>
  <c r="K167" i="26"/>
  <c r="J167" i="26"/>
  <c r="I167" i="26"/>
  <c r="H167" i="26"/>
  <c r="G167" i="26"/>
  <c r="F167" i="26"/>
  <c r="E167" i="26"/>
  <c r="D167" i="26"/>
  <c r="C167" i="26"/>
  <c r="B167" i="26"/>
  <c r="O166" i="26"/>
  <c r="N166" i="26"/>
  <c r="M166" i="26"/>
  <c r="L166" i="26"/>
  <c r="K166" i="26"/>
  <c r="J166" i="26"/>
  <c r="I166" i="26"/>
  <c r="H166" i="26"/>
  <c r="G166" i="26"/>
  <c r="F166" i="26"/>
  <c r="E166" i="26"/>
  <c r="D166" i="26"/>
  <c r="C166" i="26"/>
  <c r="B166" i="26"/>
  <c r="O165" i="26"/>
  <c r="N165" i="26"/>
  <c r="M165" i="26"/>
  <c r="L165" i="26"/>
  <c r="K165" i="26"/>
  <c r="J165" i="26"/>
  <c r="I165" i="26"/>
  <c r="H165" i="26"/>
  <c r="G165" i="26"/>
  <c r="F165" i="26"/>
  <c r="E165" i="26"/>
  <c r="D165" i="26"/>
  <c r="C165" i="26"/>
  <c r="B165" i="26"/>
  <c r="O164" i="26"/>
  <c r="N164" i="26"/>
  <c r="M164" i="26"/>
  <c r="L164" i="26"/>
  <c r="K164" i="26"/>
  <c r="J164" i="26"/>
  <c r="I164" i="26"/>
  <c r="H164" i="26"/>
  <c r="G164" i="26"/>
  <c r="F164" i="26"/>
  <c r="E164" i="26"/>
  <c r="D164" i="26"/>
  <c r="C164" i="26"/>
  <c r="B164" i="26"/>
  <c r="O163" i="26"/>
  <c r="N163" i="26"/>
  <c r="M163" i="26"/>
  <c r="L163" i="26"/>
  <c r="K163" i="26"/>
  <c r="J163" i="26"/>
  <c r="I163" i="26"/>
  <c r="H163" i="26"/>
  <c r="G163" i="26"/>
  <c r="F163" i="26"/>
  <c r="E163" i="26"/>
  <c r="D163" i="26"/>
  <c r="C163" i="26"/>
  <c r="B163" i="26"/>
  <c r="O162" i="26"/>
  <c r="N162" i="26"/>
  <c r="M162" i="26"/>
  <c r="L162" i="26"/>
  <c r="K162" i="26"/>
  <c r="J162" i="26"/>
  <c r="I162" i="26"/>
  <c r="H162" i="26"/>
  <c r="G162" i="26"/>
  <c r="F162" i="26"/>
  <c r="E162" i="26"/>
  <c r="D162" i="26"/>
  <c r="C162" i="26"/>
  <c r="B162" i="26"/>
  <c r="O161" i="26"/>
  <c r="N161" i="26"/>
  <c r="M161" i="26"/>
  <c r="L161" i="26"/>
  <c r="K161" i="26"/>
  <c r="J161" i="26"/>
  <c r="I161" i="26"/>
  <c r="H161" i="26"/>
  <c r="G161" i="26"/>
  <c r="F161" i="26"/>
  <c r="E161" i="26"/>
  <c r="D161" i="26"/>
  <c r="C161" i="26"/>
  <c r="B161" i="26"/>
  <c r="O160" i="26"/>
  <c r="N160" i="26"/>
  <c r="M160" i="26"/>
  <c r="L160" i="26"/>
  <c r="K160" i="26"/>
  <c r="J160" i="26"/>
  <c r="I160" i="26"/>
  <c r="H160" i="26"/>
  <c r="G160" i="26"/>
  <c r="F160" i="26"/>
  <c r="E160" i="26"/>
  <c r="D160" i="26"/>
  <c r="C160" i="26"/>
  <c r="B160" i="26"/>
  <c r="O159" i="26"/>
  <c r="N159" i="26"/>
  <c r="M159" i="26"/>
  <c r="L159" i="26"/>
  <c r="K159" i="26"/>
  <c r="J159" i="26"/>
  <c r="I159" i="26"/>
  <c r="H159" i="26"/>
  <c r="G159" i="26"/>
  <c r="F159" i="26"/>
  <c r="E159" i="26"/>
  <c r="D159" i="26"/>
  <c r="C159" i="26"/>
  <c r="B159" i="26"/>
  <c r="O158" i="26"/>
  <c r="N158" i="26"/>
  <c r="M158" i="26"/>
  <c r="L158" i="26"/>
  <c r="K158" i="26"/>
  <c r="J158" i="26"/>
  <c r="I158" i="26"/>
  <c r="H158" i="26"/>
  <c r="G158" i="26"/>
  <c r="F158" i="26"/>
  <c r="E158" i="26"/>
  <c r="D158" i="26"/>
  <c r="C158" i="26"/>
  <c r="B158" i="26"/>
  <c r="O157" i="26"/>
  <c r="N157" i="26"/>
  <c r="M157" i="26"/>
  <c r="L157" i="26"/>
  <c r="K157" i="26"/>
  <c r="J157" i="26"/>
  <c r="I157" i="26"/>
  <c r="H157" i="26"/>
  <c r="G157" i="26"/>
  <c r="F157" i="26"/>
  <c r="E157" i="26"/>
  <c r="D157" i="26"/>
  <c r="C157" i="26"/>
  <c r="B157" i="26"/>
  <c r="O156" i="26"/>
  <c r="N156" i="26"/>
  <c r="M156" i="26"/>
  <c r="L156" i="26"/>
  <c r="K156" i="26"/>
  <c r="J156" i="26"/>
  <c r="I156" i="26"/>
  <c r="H156" i="26"/>
  <c r="G156" i="26"/>
  <c r="F156" i="26"/>
  <c r="E156" i="26"/>
  <c r="D156" i="26"/>
  <c r="C156" i="26"/>
  <c r="B156" i="26"/>
  <c r="O155" i="26"/>
  <c r="N155" i="26"/>
  <c r="M155" i="26"/>
  <c r="L155" i="26"/>
  <c r="K155" i="26"/>
  <c r="J155" i="26"/>
  <c r="I155" i="26"/>
  <c r="H155" i="26"/>
  <c r="G155" i="26"/>
  <c r="F155" i="26"/>
  <c r="E155" i="26"/>
  <c r="D155" i="26"/>
  <c r="C155" i="26"/>
  <c r="B155" i="26"/>
  <c r="O154" i="26"/>
  <c r="N154" i="26"/>
  <c r="M154" i="26"/>
  <c r="L154" i="26"/>
  <c r="K154" i="26"/>
  <c r="J154" i="26"/>
  <c r="I154" i="26"/>
  <c r="H154" i="26"/>
  <c r="G154" i="26"/>
  <c r="F154" i="26"/>
  <c r="E154" i="26"/>
  <c r="D154" i="26"/>
  <c r="C154" i="26"/>
  <c r="B154" i="26"/>
  <c r="O153" i="26"/>
  <c r="N153" i="26"/>
  <c r="M153" i="26"/>
  <c r="L153" i="26"/>
  <c r="K153" i="26"/>
  <c r="J153" i="26"/>
  <c r="I153" i="26"/>
  <c r="H153" i="26"/>
  <c r="G153" i="26"/>
  <c r="F153" i="26"/>
  <c r="E153" i="26"/>
  <c r="D153" i="26"/>
  <c r="C153" i="26"/>
  <c r="B153" i="26"/>
  <c r="O152" i="26"/>
  <c r="N152" i="26"/>
  <c r="M152" i="26"/>
  <c r="L152" i="26"/>
  <c r="K152" i="26"/>
  <c r="J152" i="26"/>
  <c r="I152" i="26"/>
  <c r="H152" i="26"/>
  <c r="G152" i="26"/>
  <c r="F152" i="26"/>
  <c r="E152" i="26"/>
  <c r="D152" i="26"/>
  <c r="C152" i="26"/>
  <c r="B152" i="26"/>
  <c r="O151" i="26"/>
  <c r="N151" i="26"/>
  <c r="M151" i="26"/>
  <c r="L151" i="26"/>
  <c r="K151" i="26"/>
  <c r="J151" i="26"/>
  <c r="I151" i="26"/>
  <c r="H151" i="26"/>
  <c r="G151" i="26"/>
  <c r="F151" i="26"/>
  <c r="E151" i="26"/>
  <c r="D151" i="26"/>
  <c r="C151" i="26"/>
  <c r="B151" i="26"/>
  <c r="O150" i="26"/>
  <c r="N150" i="26"/>
  <c r="M150" i="26"/>
  <c r="L150" i="26"/>
  <c r="K150" i="26"/>
  <c r="J150" i="26"/>
  <c r="I150" i="26"/>
  <c r="H150" i="26"/>
  <c r="G150" i="26"/>
  <c r="F150" i="26"/>
  <c r="E150" i="26"/>
  <c r="D150" i="26"/>
  <c r="C150" i="26"/>
  <c r="B150" i="26"/>
  <c r="O149" i="26"/>
  <c r="N149" i="26"/>
  <c r="M149" i="26"/>
  <c r="L149" i="26"/>
  <c r="K149" i="26"/>
  <c r="J149" i="26"/>
  <c r="I149" i="26"/>
  <c r="H149" i="26"/>
  <c r="G149" i="26"/>
  <c r="F149" i="26"/>
  <c r="E149" i="26"/>
  <c r="D149" i="26"/>
  <c r="C149" i="26"/>
  <c r="B149" i="26"/>
  <c r="O148" i="26"/>
  <c r="N148" i="26"/>
  <c r="M148" i="26"/>
  <c r="L148" i="26"/>
  <c r="K148" i="26"/>
  <c r="J148" i="26"/>
  <c r="I148" i="26"/>
  <c r="H148" i="26"/>
  <c r="G148" i="26"/>
  <c r="F148" i="26"/>
  <c r="E148" i="26"/>
  <c r="D148" i="26"/>
  <c r="C148" i="26"/>
  <c r="B148" i="26"/>
  <c r="O147" i="26"/>
  <c r="N147" i="26"/>
  <c r="M147" i="26"/>
  <c r="L147" i="26"/>
  <c r="K147" i="26"/>
  <c r="J147" i="26"/>
  <c r="I147" i="26"/>
  <c r="H147" i="26"/>
  <c r="G147" i="26"/>
  <c r="F147" i="26"/>
  <c r="E147" i="26"/>
  <c r="D147" i="26"/>
  <c r="C147" i="26"/>
  <c r="B147" i="26"/>
  <c r="O146" i="26"/>
  <c r="N146" i="26"/>
  <c r="M146" i="26"/>
  <c r="L146" i="26"/>
  <c r="K146" i="26"/>
  <c r="J146" i="26"/>
  <c r="I146" i="26"/>
  <c r="H146" i="26"/>
  <c r="G146" i="26"/>
  <c r="F146" i="26"/>
  <c r="E146" i="26"/>
  <c r="D146" i="26"/>
  <c r="C146" i="26"/>
  <c r="B146" i="26"/>
  <c r="O145" i="26"/>
  <c r="N145" i="26"/>
  <c r="M145" i="26"/>
  <c r="L145" i="26"/>
  <c r="K145" i="26"/>
  <c r="J145" i="26"/>
  <c r="I145" i="26"/>
  <c r="H145" i="26"/>
  <c r="G145" i="26"/>
  <c r="F145" i="26"/>
  <c r="E145" i="26"/>
  <c r="D145" i="26"/>
  <c r="C145" i="26"/>
  <c r="B145" i="26"/>
  <c r="O144" i="26"/>
  <c r="N144" i="26"/>
  <c r="M144" i="26"/>
  <c r="L144" i="26"/>
  <c r="K144" i="26"/>
  <c r="J144" i="26"/>
  <c r="I144" i="26"/>
  <c r="H144" i="26"/>
  <c r="G144" i="26"/>
  <c r="F144" i="26"/>
  <c r="E144" i="26"/>
  <c r="D144" i="26"/>
  <c r="C144" i="26"/>
  <c r="B144" i="26"/>
  <c r="O143" i="26"/>
  <c r="N143" i="26"/>
  <c r="M143" i="26"/>
  <c r="L143" i="26"/>
  <c r="K143" i="26"/>
  <c r="J143" i="26"/>
  <c r="I143" i="26"/>
  <c r="H143" i="26"/>
  <c r="G143" i="26"/>
  <c r="F143" i="26"/>
  <c r="E143" i="26"/>
  <c r="D143" i="26"/>
  <c r="C143" i="26"/>
  <c r="B143" i="26"/>
  <c r="O142" i="26"/>
  <c r="N142" i="26"/>
  <c r="M142" i="26"/>
  <c r="L142" i="26"/>
  <c r="K142" i="26"/>
  <c r="J142" i="26"/>
  <c r="I142" i="26"/>
  <c r="H142" i="26"/>
  <c r="G142" i="26"/>
  <c r="F142" i="26"/>
  <c r="E142" i="26"/>
  <c r="D142" i="26"/>
  <c r="C142" i="26"/>
  <c r="B142" i="26"/>
  <c r="O141" i="26"/>
  <c r="N141" i="26"/>
  <c r="M141" i="26"/>
  <c r="L141" i="26"/>
  <c r="K141" i="26"/>
  <c r="J141" i="26"/>
  <c r="I141" i="26"/>
  <c r="H141" i="26"/>
  <c r="G141" i="26"/>
  <c r="F141" i="26"/>
  <c r="E141" i="26"/>
  <c r="D141" i="26"/>
  <c r="C141" i="26"/>
  <c r="B141" i="26"/>
  <c r="O140" i="26"/>
  <c r="N140" i="26"/>
  <c r="M140" i="26"/>
  <c r="L140" i="26"/>
  <c r="K140" i="26"/>
  <c r="J140" i="26"/>
  <c r="I140" i="26"/>
  <c r="H140" i="26"/>
  <c r="G140" i="26"/>
  <c r="F140" i="26"/>
  <c r="E140" i="26"/>
  <c r="D140" i="26"/>
  <c r="C140" i="26"/>
  <c r="B140" i="26"/>
  <c r="O139" i="26"/>
  <c r="N139" i="26"/>
  <c r="M139" i="26"/>
  <c r="L139" i="26"/>
  <c r="K139" i="26"/>
  <c r="J139" i="26"/>
  <c r="I139" i="26"/>
  <c r="H139" i="26"/>
  <c r="G139" i="26"/>
  <c r="F139" i="26"/>
  <c r="E139" i="26"/>
  <c r="D139" i="26"/>
  <c r="C139" i="26"/>
  <c r="B139" i="26"/>
  <c r="O138" i="26"/>
  <c r="N138" i="26"/>
  <c r="M138" i="26"/>
  <c r="L138" i="26"/>
  <c r="K138" i="26"/>
  <c r="J138" i="26"/>
  <c r="I138" i="26"/>
  <c r="H138" i="26"/>
  <c r="G138" i="26"/>
  <c r="F138" i="26"/>
  <c r="E138" i="26"/>
  <c r="D138" i="26"/>
  <c r="C138" i="26"/>
  <c r="B138" i="26"/>
  <c r="O137" i="26"/>
  <c r="N137" i="26"/>
  <c r="M137" i="26"/>
  <c r="L137" i="26"/>
  <c r="K137" i="26"/>
  <c r="J137" i="26"/>
  <c r="I137" i="26"/>
  <c r="H137" i="26"/>
  <c r="G137" i="26"/>
  <c r="F137" i="26"/>
  <c r="E137" i="26"/>
  <c r="D137" i="26"/>
  <c r="C137" i="26"/>
  <c r="B137" i="26"/>
  <c r="O136" i="26"/>
  <c r="N136" i="26"/>
  <c r="M136" i="26"/>
  <c r="L136" i="26"/>
  <c r="K136" i="26"/>
  <c r="J136" i="26"/>
  <c r="I136" i="26"/>
  <c r="H136" i="26"/>
  <c r="G136" i="26"/>
  <c r="F136" i="26"/>
  <c r="E136" i="26"/>
  <c r="D136" i="26"/>
  <c r="C136" i="26"/>
  <c r="B136" i="26"/>
  <c r="O135" i="26"/>
  <c r="N135" i="26"/>
  <c r="M135" i="26"/>
  <c r="L135" i="26"/>
  <c r="K135" i="26"/>
  <c r="J135" i="26"/>
  <c r="I135" i="26"/>
  <c r="H135" i="26"/>
  <c r="G135" i="26"/>
  <c r="F135" i="26"/>
  <c r="E135" i="26"/>
  <c r="D135" i="26"/>
  <c r="C135" i="26"/>
  <c r="B135" i="26"/>
  <c r="O134" i="26"/>
  <c r="N134" i="26"/>
  <c r="M134" i="26"/>
  <c r="L134" i="26"/>
  <c r="K134" i="26"/>
  <c r="J134" i="26"/>
  <c r="I134" i="26"/>
  <c r="H134" i="26"/>
  <c r="G134" i="26"/>
  <c r="F134" i="26"/>
  <c r="E134" i="26"/>
  <c r="D134" i="26"/>
  <c r="C134" i="26"/>
  <c r="B134" i="26"/>
  <c r="O133" i="26"/>
  <c r="N133" i="26"/>
  <c r="M133" i="26"/>
  <c r="L133" i="26"/>
  <c r="K133" i="26"/>
  <c r="J133" i="26"/>
  <c r="I133" i="26"/>
  <c r="H133" i="26"/>
  <c r="G133" i="26"/>
  <c r="F133" i="26"/>
  <c r="E133" i="26"/>
  <c r="D133" i="26"/>
  <c r="C133" i="26"/>
  <c r="B133" i="26"/>
  <c r="O132" i="26"/>
  <c r="N132" i="26"/>
  <c r="M132" i="26"/>
  <c r="L132" i="26"/>
  <c r="K132" i="26"/>
  <c r="J132" i="26"/>
  <c r="I132" i="26"/>
  <c r="H132" i="26"/>
  <c r="G132" i="26"/>
  <c r="F132" i="26"/>
  <c r="E132" i="26"/>
  <c r="D132" i="26"/>
  <c r="C132" i="26"/>
  <c r="B132" i="26"/>
  <c r="O131" i="26"/>
  <c r="N131" i="26"/>
  <c r="M131" i="26"/>
  <c r="L131" i="26"/>
  <c r="K131" i="26"/>
  <c r="J131" i="26"/>
  <c r="I131" i="26"/>
  <c r="H131" i="26"/>
  <c r="G131" i="26"/>
  <c r="F131" i="26"/>
  <c r="E131" i="26"/>
  <c r="D131" i="26"/>
  <c r="C131" i="26"/>
  <c r="B131" i="26"/>
  <c r="O130" i="26"/>
  <c r="N130" i="26"/>
  <c r="M130" i="26"/>
  <c r="L130" i="26"/>
  <c r="K130" i="26"/>
  <c r="J130" i="26"/>
  <c r="I130" i="26"/>
  <c r="H130" i="26"/>
  <c r="G130" i="26"/>
  <c r="F130" i="26"/>
  <c r="E130" i="26"/>
  <c r="D130" i="26"/>
  <c r="C130" i="26"/>
  <c r="B130" i="26"/>
  <c r="O129" i="26"/>
  <c r="N129" i="26"/>
  <c r="M129" i="26"/>
  <c r="L129" i="26"/>
  <c r="K129" i="26"/>
  <c r="J129" i="26"/>
  <c r="I129" i="26"/>
  <c r="H129" i="26"/>
  <c r="G129" i="26"/>
  <c r="F129" i="26"/>
  <c r="E129" i="26"/>
  <c r="D129" i="26"/>
  <c r="C129" i="26"/>
  <c r="B129" i="26"/>
  <c r="O128" i="26"/>
  <c r="N128" i="26"/>
  <c r="M128" i="26"/>
  <c r="L128" i="26"/>
  <c r="K128" i="26"/>
  <c r="J128" i="26"/>
  <c r="I128" i="26"/>
  <c r="H128" i="26"/>
  <c r="G128" i="26"/>
  <c r="F128" i="26"/>
  <c r="E128" i="26"/>
  <c r="D128" i="26"/>
  <c r="C128" i="26"/>
  <c r="B128" i="26"/>
  <c r="O127" i="26"/>
  <c r="N127" i="26"/>
  <c r="M127" i="26"/>
  <c r="L127" i="26"/>
  <c r="K127" i="26"/>
  <c r="J127" i="26"/>
  <c r="I127" i="26"/>
  <c r="H127" i="26"/>
  <c r="G127" i="26"/>
  <c r="F127" i="26"/>
  <c r="E127" i="26"/>
  <c r="D127" i="26"/>
  <c r="C127" i="26"/>
  <c r="B127" i="26"/>
  <c r="O126" i="26"/>
  <c r="N126" i="26"/>
  <c r="M126" i="26"/>
  <c r="L126" i="26"/>
  <c r="K126" i="26"/>
  <c r="J126" i="26"/>
  <c r="I126" i="26"/>
  <c r="H126" i="26"/>
  <c r="G126" i="26"/>
  <c r="F126" i="26"/>
  <c r="E126" i="26"/>
  <c r="D126" i="26"/>
  <c r="C126" i="26"/>
  <c r="B126" i="26"/>
  <c r="O125" i="26"/>
  <c r="N125" i="26"/>
  <c r="M125" i="26"/>
  <c r="L125" i="26"/>
  <c r="K125" i="26"/>
  <c r="J125" i="26"/>
  <c r="I125" i="26"/>
  <c r="H125" i="26"/>
  <c r="G125" i="26"/>
  <c r="F125" i="26"/>
  <c r="E125" i="26"/>
  <c r="D125" i="26"/>
  <c r="C125" i="26"/>
  <c r="B125" i="26"/>
  <c r="O124" i="26"/>
  <c r="N124" i="26"/>
  <c r="M124" i="26"/>
  <c r="L124" i="26"/>
  <c r="K124" i="26"/>
  <c r="J124" i="26"/>
  <c r="I124" i="26"/>
  <c r="H124" i="26"/>
  <c r="G124" i="26"/>
  <c r="F124" i="26"/>
  <c r="E124" i="26"/>
  <c r="D124" i="26"/>
  <c r="C124" i="26"/>
  <c r="B124" i="26"/>
  <c r="O123" i="26"/>
  <c r="N123" i="26"/>
  <c r="M123" i="26"/>
  <c r="L123" i="26"/>
  <c r="K123" i="26"/>
  <c r="J123" i="26"/>
  <c r="I123" i="26"/>
  <c r="H123" i="26"/>
  <c r="G123" i="26"/>
  <c r="F123" i="26"/>
  <c r="E123" i="26"/>
  <c r="D123" i="26"/>
  <c r="C123" i="26"/>
  <c r="B123" i="26"/>
  <c r="O122" i="26"/>
  <c r="N122" i="26"/>
  <c r="M122" i="26"/>
  <c r="L122" i="26"/>
  <c r="K122" i="26"/>
  <c r="J122" i="26"/>
  <c r="I122" i="26"/>
  <c r="H122" i="26"/>
  <c r="G122" i="26"/>
  <c r="F122" i="26"/>
  <c r="E122" i="26"/>
  <c r="D122" i="26"/>
  <c r="C122" i="26"/>
  <c r="B122" i="26"/>
  <c r="O121" i="26"/>
  <c r="N121" i="26"/>
  <c r="M121" i="26"/>
  <c r="L121" i="26"/>
  <c r="K121" i="26"/>
  <c r="J121" i="26"/>
  <c r="I121" i="26"/>
  <c r="H121" i="26"/>
  <c r="G121" i="26"/>
  <c r="F121" i="26"/>
  <c r="E121" i="26"/>
  <c r="D121" i="26"/>
  <c r="C121" i="26"/>
  <c r="B121" i="26"/>
  <c r="O120" i="26"/>
  <c r="N120" i="26"/>
  <c r="M120" i="26"/>
  <c r="L120" i="26"/>
  <c r="K120" i="26"/>
  <c r="J120" i="26"/>
  <c r="I120" i="26"/>
  <c r="H120" i="26"/>
  <c r="G120" i="26"/>
  <c r="F120" i="26"/>
  <c r="E120" i="26"/>
  <c r="D120" i="26"/>
  <c r="C120" i="26"/>
  <c r="B120" i="26"/>
  <c r="O119" i="26"/>
  <c r="N119" i="26"/>
  <c r="M119" i="26"/>
  <c r="L119" i="26"/>
  <c r="K119" i="26"/>
  <c r="J119" i="26"/>
  <c r="I119" i="26"/>
  <c r="H119" i="26"/>
  <c r="G119" i="26"/>
  <c r="F119" i="26"/>
  <c r="E119" i="26"/>
  <c r="D119" i="26"/>
  <c r="C119" i="26"/>
  <c r="B119" i="26"/>
  <c r="O118" i="26"/>
  <c r="N118" i="26"/>
  <c r="M118" i="26"/>
  <c r="L118" i="26"/>
  <c r="K118" i="26"/>
  <c r="J118" i="26"/>
  <c r="I118" i="26"/>
  <c r="H118" i="26"/>
  <c r="G118" i="26"/>
  <c r="F118" i="26"/>
  <c r="E118" i="26"/>
  <c r="D118" i="26"/>
  <c r="C118" i="26"/>
  <c r="B118" i="26"/>
  <c r="O117" i="26"/>
  <c r="N117" i="26"/>
  <c r="M117" i="26"/>
  <c r="L117" i="26"/>
  <c r="K117" i="26"/>
  <c r="J117" i="26"/>
  <c r="I117" i="26"/>
  <c r="H117" i="26"/>
  <c r="G117" i="26"/>
  <c r="F117" i="26"/>
  <c r="E117" i="26"/>
  <c r="D117" i="26"/>
  <c r="C117" i="26"/>
  <c r="B117" i="26"/>
  <c r="O116" i="26"/>
  <c r="N116" i="26"/>
  <c r="M116" i="26"/>
  <c r="L116" i="26"/>
  <c r="K116" i="26"/>
  <c r="J116" i="26"/>
  <c r="I116" i="26"/>
  <c r="H116" i="26"/>
  <c r="G116" i="26"/>
  <c r="F116" i="26"/>
  <c r="E116" i="26"/>
  <c r="D116" i="26"/>
  <c r="C116" i="26"/>
  <c r="B116" i="26"/>
  <c r="O115" i="26"/>
  <c r="N115" i="26"/>
  <c r="M115" i="26"/>
  <c r="L115" i="26"/>
  <c r="K115" i="26"/>
  <c r="J115" i="26"/>
  <c r="I115" i="26"/>
  <c r="H115" i="26"/>
  <c r="G115" i="26"/>
  <c r="F115" i="26"/>
  <c r="E115" i="26"/>
  <c r="D115" i="26"/>
  <c r="C115" i="26"/>
  <c r="B115" i="26"/>
  <c r="O114" i="26"/>
  <c r="N114" i="26"/>
  <c r="M114" i="26"/>
  <c r="L114" i="26"/>
  <c r="K114" i="26"/>
  <c r="J114" i="26"/>
  <c r="I114" i="26"/>
  <c r="H114" i="26"/>
  <c r="G114" i="26"/>
  <c r="F114" i="26"/>
  <c r="E114" i="26"/>
  <c r="D114" i="26"/>
  <c r="C114" i="26"/>
  <c r="B114" i="26"/>
  <c r="O113" i="26"/>
  <c r="N113" i="26"/>
  <c r="M113" i="26"/>
  <c r="L113" i="26"/>
  <c r="K113" i="26"/>
  <c r="J113" i="26"/>
  <c r="I113" i="26"/>
  <c r="H113" i="26"/>
  <c r="G113" i="26"/>
  <c r="F113" i="26"/>
  <c r="E113" i="26"/>
  <c r="D113" i="26"/>
  <c r="C113" i="26"/>
  <c r="B113" i="26"/>
  <c r="O112" i="26"/>
  <c r="N112" i="26"/>
  <c r="M112" i="26"/>
  <c r="L112" i="26"/>
  <c r="K112" i="26"/>
  <c r="J112" i="26"/>
  <c r="I112" i="26"/>
  <c r="H112" i="26"/>
  <c r="G112" i="26"/>
  <c r="F112" i="26"/>
  <c r="E112" i="26"/>
  <c r="D112" i="26"/>
  <c r="C112" i="26"/>
  <c r="B112" i="26"/>
  <c r="O111" i="26"/>
  <c r="N111" i="26"/>
  <c r="M111" i="26"/>
  <c r="L111" i="26"/>
  <c r="K111" i="26"/>
  <c r="J111" i="26"/>
  <c r="I111" i="26"/>
  <c r="H111" i="26"/>
  <c r="G111" i="26"/>
  <c r="F111" i="26"/>
  <c r="E111" i="26"/>
  <c r="D111" i="26"/>
  <c r="C111" i="26"/>
  <c r="B111" i="26"/>
  <c r="O110" i="26"/>
  <c r="N110" i="26"/>
  <c r="M110" i="26"/>
  <c r="L110" i="26"/>
  <c r="K110" i="26"/>
  <c r="J110" i="26"/>
  <c r="I110" i="26"/>
  <c r="H110" i="26"/>
  <c r="G110" i="26"/>
  <c r="F110" i="26"/>
  <c r="E110" i="26"/>
  <c r="D110" i="26"/>
  <c r="C110" i="26"/>
  <c r="B110" i="26"/>
  <c r="O109" i="26"/>
  <c r="N109" i="26"/>
  <c r="M109" i="26"/>
  <c r="L109" i="26"/>
  <c r="K109" i="26"/>
  <c r="J109" i="26"/>
  <c r="I109" i="26"/>
  <c r="H109" i="26"/>
  <c r="G109" i="26"/>
  <c r="F109" i="26"/>
  <c r="E109" i="26"/>
  <c r="D109" i="26"/>
  <c r="C109" i="26"/>
  <c r="B109" i="26"/>
  <c r="O108" i="26"/>
  <c r="N108" i="26"/>
  <c r="M108" i="26"/>
  <c r="L108" i="26"/>
  <c r="K108" i="26"/>
  <c r="J108" i="26"/>
  <c r="I108" i="26"/>
  <c r="H108" i="26"/>
  <c r="G108" i="26"/>
  <c r="F108" i="26"/>
  <c r="E108" i="26"/>
  <c r="D108" i="26"/>
  <c r="C108" i="26"/>
  <c r="B108" i="26"/>
  <c r="O107" i="26"/>
  <c r="N107" i="26"/>
  <c r="M107" i="26"/>
  <c r="L107" i="26"/>
  <c r="K107" i="26"/>
  <c r="J107" i="26"/>
  <c r="I107" i="26"/>
  <c r="H107" i="26"/>
  <c r="G107" i="26"/>
  <c r="F107" i="26"/>
  <c r="E107" i="26"/>
  <c r="D107" i="26"/>
  <c r="C107" i="26"/>
  <c r="B107" i="26"/>
  <c r="O106" i="26"/>
  <c r="N106" i="26"/>
  <c r="M106" i="26"/>
  <c r="L106" i="26"/>
  <c r="K106" i="26"/>
  <c r="J106" i="26"/>
  <c r="I106" i="26"/>
  <c r="H106" i="26"/>
  <c r="G106" i="26"/>
  <c r="F106" i="26"/>
  <c r="E106" i="26"/>
  <c r="D106" i="26"/>
  <c r="C106" i="26"/>
  <c r="B106" i="26"/>
  <c r="O105" i="26"/>
  <c r="N105" i="26"/>
  <c r="M105" i="26"/>
  <c r="L105" i="26"/>
  <c r="K105" i="26"/>
  <c r="J105" i="26"/>
  <c r="I105" i="26"/>
  <c r="H105" i="26"/>
  <c r="G105" i="26"/>
  <c r="F105" i="26"/>
  <c r="E105" i="26"/>
  <c r="D105" i="26"/>
  <c r="C105" i="26"/>
  <c r="B105" i="26"/>
  <c r="O104" i="26"/>
  <c r="N104" i="26"/>
  <c r="M104" i="26"/>
  <c r="L104" i="26"/>
  <c r="K104" i="26"/>
  <c r="J104" i="26"/>
  <c r="I104" i="26"/>
  <c r="H104" i="26"/>
  <c r="G104" i="26"/>
  <c r="F104" i="26"/>
  <c r="E104" i="26"/>
  <c r="D104" i="26"/>
  <c r="C104" i="26"/>
  <c r="B104" i="26"/>
  <c r="O103" i="26"/>
  <c r="N103" i="26"/>
  <c r="M103" i="26"/>
  <c r="L103" i="26"/>
  <c r="K103" i="26"/>
  <c r="J103" i="26"/>
  <c r="I103" i="26"/>
  <c r="H103" i="26"/>
  <c r="G103" i="26"/>
  <c r="F103" i="26"/>
  <c r="E103" i="26"/>
  <c r="D103" i="26"/>
  <c r="C103" i="26"/>
  <c r="B103" i="26"/>
  <c r="O102" i="26"/>
  <c r="N102" i="26"/>
  <c r="M102" i="26"/>
  <c r="L102" i="26"/>
  <c r="K102" i="26"/>
  <c r="J102" i="26"/>
  <c r="I102" i="26"/>
  <c r="H102" i="26"/>
  <c r="G102" i="26"/>
  <c r="F102" i="26"/>
  <c r="E102" i="26"/>
  <c r="D102" i="26"/>
  <c r="C102" i="26"/>
  <c r="B102" i="26"/>
  <c r="O101" i="26"/>
  <c r="N101" i="26"/>
  <c r="M101" i="26"/>
  <c r="L101" i="26"/>
  <c r="K101" i="26"/>
  <c r="J101" i="26"/>
  <c r="I101" i="26"/>
  <c r="H101" i="26"/>
  <c r="G101" i="26"/>
  <c r="F101" i="26"/>
  <c r="E101" i="26"/>
  <c r="D101" i="26"/>
  <c r="C101" i="26"/>
  <c r="B101" i="26"/>
  <c r="O100" i="26"/>
  <c r="N100" i="26"/>
  <c r="M100" i="26"/>
  <c r="L100" i="26"/>
  <c r="K100" i="26"/>
  <c r="J100" i="26"/>
  <c r="I100" i="26"/>
  <c r="H100" i="26"/>
  <c r="G100" i="26"/>
  <c r="F100" i="26"/>
  <c r="E100" i="26"/>
  <c r="D100" i="26"/>
  <c r="C100" i="26"/>
  <c r="B100" i="26"/>
  <c r="O99" i="26"/>
  <c r="N99" i="26"/>
  <c r="M99" i="26"/>
  <c r="L99" i="26"/>
  <c r="K99" i="26"/>
  <c r="J99" i="26"/>
  <c r="I99" i="26"/>
  <c r="H99" i="26"/>
  <c r="G99" i="26"/>
  <c r="F99" i="26"/>
  <c r="E99" i="26"/>
  <c r="D99" i="26"/>
  <c r="C99" i="26"/>
  <c r="B99" i="26"/>
  <c r="O98" i="26"/>
  <c r="N98" i="26"/>
  <c r="M98" i="26"/>
  <c r="L98" i="26"/>
  <c r="K98" i="26"/>
  <c r="J98" i="26"/>
  <c r="I98" i="26"/>
  <c r="H98" i="26"/>
  <c r="G98" i="26"/>
  <c r="F98" i="26"/>
  <c r="E98" i="26"/>
  <c r="D98" i="26"/>
  <c r="C98" i="26"/>
  <c r="B98" i="26"/>
  <c r="O97" i="26"/>
  <c r="N97" i="26"/>
  <c r="M97" i="26"/>
  <c r="L97" i="26"/>
  <c r="K97" i="26"/>
  <c r="J97" i="26"/>
  <c r="I97" i="26"/>
  <c r="H97" i="26"/>
  <c r="G97" i="26"/>
  <c r="F97" i="26"/>
  <c r="E97" i="26"/>
  <c r="D97" i="26"/>
  <c r="C97" i="26"/>
  <c r="B97" i="26"/>
  <c r="O96" i="26"/>
  <c r="N96" i="26"/>
  <c r="M96" i="26"/>
  <c r="L96" i="26"/>
  <c r="K96" i="26"/>
  <c r="J96" i="26"/>
  <c r="I96" i="26"/>
  <c r="H96" i="26"/>
  <c r="G96" i="26"/>
  <c r="F96" i="26"/>
  <c r="E96" i="26"/>
  <c r="D96" i="26"/>
  <c r="C96" i="26"/>
  <c r="B96" i="26"/>
  <c r="O95" i="26"/>
  <c r="N95" i="26"/>
  <c r="M95" i="26"/>
  <c r="L95" i="26"/>
  <c r="K95" i="26"/>
  <c r="J95" i="26"/>
  <c r="I95" i="26"/>
  <c r="H95" i="26"/>
  <c r="G95" i="26"/>
  <c r="F95" i="26"/>
  <c r="E95" i="26"/>
  <c r="D95" i="26"/>
  <c r="C95" i="26"/>
  <c r="B95" i="26"/>
  <c r="O94" i="26"/>
  <c r="N94" i="26"/>
  <c r="M94" i="26"/>
  <c r="L94" i="26"/>
  <c r="K94" i="26"/>
  <c r="J94" i="26"/>
  <c r="I94" i="26"/>
  <c r="H94" i="26"/>
  <c r="G94" i="26"/>
  <c r="F94" i="26"/>
  <c r="E94" i="26"/>
  <c r="D94" i="26"/>
  <c r="C94" i="26"/>
  <c r="B94" i="26"/>
  <c r="O93" i="26"/>
  <c r="N93" i="26"/>
  <c r="M93" i="26"/>
  <c r="L93" i="26"/>
  <c r="K93" i="26"/>
  <c r="J93" i="26"/>
  <c r="I93" i="26"/>
  <c r="H93" i="26"/>
  <c r="G93" i="26"/>
  <c r="F93" i="26"/>
  <c r="E93" i="26"/>
  <c r="D93" i="26"/>
  <c r="C93" i="26"/>
  <c r="B93" i="26"/>
  <c r="O92" i="26"/>
  <c r="N92" i="26"/>
  <c r="M92" i="26"/>
  <c r="L92" i="26"/>
  <c r="K92" i="26"/>
  <c r="J92" i="26"/>
  <c r="I92" i="26"/>
  <c r="H92" i="26"/>
  <c r="G92" i="26"/>
  <c r="F92" i="26"/>
  <c r="E92" i="26"/>
  <c r="D92" i="26"/>
  <c r="C92" i="26"/>
  <c r="B92" i="26"/>
  <c r="O91" i="26"/>
  <c r="N91" i="26"/>
  <c r="M91" i="26"/>
  <c r="L91" i="26"/>
  <c r="K91" i="26"/>
  <c r="J91" i="26"/>
  <c r="I91" i="26"/>
  <c r="H91" i="26"/>
  <c r="G91" i="26"/>
  <c r="F91" i="26"/>
  <c r="E91" i="26"/>
  <c r="D91" i="26"/>
  <c r="C91" i="26"/>
  <c r="B91" i="26"/>
  <c r="O90" i="26"/>
  <c r="N90" i="26"/>
  <c r="M90" i="26"/>
  <c r="L90" i="26"/>
  <c r="K90" i="26"/>
  <c r="J90" i="26"/>
  <c r="I90" i="26"/>
  <c r="H90" i="26"/>
  <c r="G90" i="26"/>
  <c r="F90" i="26"/>
  <c r="E90" i="26"/>
  <c r="D90" i="26"/>
  <c r="C90" i="26"/>
  <c r="B90" i="26"/>
  <c r="O89" i="26"/>
  <c r="N89" i="26"/>
  <c r="M89" i="26"/>
  <c r="L89" i="26"/>
  <c r="K89" i="26"/>
  <c r="J89" i="26"/>
  <c r="I89" i="26"/>
  <c r="H89" i="26"/>
  <c r="G89" i="26"/>
  <c r="F89" i="26"/>
  <c r="E89" i="26"/>
  <c r="D89" i="26"/>
  <c r="C89" i="26"/>
  <c r="B89" i="26"/>
  <c r="O88" i="26"/>
  <c r="N88" i="26"/>
  <c r="M88" i="26"/>
  <c r="L88" i="26"/>
  <c r="K88" i="26"/>
  <c r="J88" i="26"/>
  <c r="I88" i="26"/>
  <c r="H88" i="26"/>
  <c r="G88" i="26"/>
  <c r="F88" i="26"/>
  <c r="E88" i="26"/>
  <c r="D88" i="26"/>
  <c r="C88" i="26"/>
  <c r="B88" i="26"/>
  <c r="O87" i="26"/>
  <c r="N87" i="26"/>
  <c r="M87" i="26"/>
  <c r="L87" i="26"/>
  <c r="K87" i="26"/>
  <c r="J87" i="26"/>
  <c r="I87" i="26"/>
  <c r="H87" i="26"/>
  <c r="G87" i="26"/>
  <c r="F87" i="26"/>
  <c r="E87" i="26"/>
  <c r="D87" i="26"/>
  <c r="C87" i="26"/>
  <c r="B87" i="26"/>
  <c r="O86" i="26"/>
  <c r="N86" i="26"/>
  <c r="M86" i="26"/>
  <c r="L86" i="26"/>
  <c r="K86" i="26"/>
  <c r="J86" i="26"/>
  <c r="I86" i="26"/>
  <c r="H86" i="26"/>
  <c r="G86" i="26"/>
  <c r="F86" i="26"/>
  <c r="E86" i="26"/>
  <c r="D86" i="26"/>
  <c r="C86" i="26"/>
  <c r="B86" i="26"/>
  <c r="O85" i="26"/>
  <c r="N85" i="26"/>
  <c r="M85" i="26"/>
  <c r="L85" i="26"/>
  <c r="K85" i="26"/>
  <c r="J85" i="26"/>
  <c r="I85" i="26"/>
  <c r="H85" i="26"/>
  <c r="G85" i="26"/>
  <c r="F85" i="26"/>
  <c r="E85" i="26"/>
  <c r="D85" i="26"/>
  <c r="C85" i="26"/>
  <c r="B85" i="26"/>
  <c r="O84" i="26"/>
  <c r="N84" i="26"/>
  <c r="M84" i="26"/>
  <c r="L84" i="26"/>
  <c r="K84" i="26"/>
  <c r="J84" i="26"/>
  <c r="I84" i="26"/>
  <c r="H84" i="26"/>
  <c r="G84" i="26"/>
  <c r="F84" i="26"/>
  <c r="E84" i="26"/>
  <c r="D84" i="26"/>
  <c r="C84" i="26"/>
  <c r="B84" i="26"/>
  <c r="O83" i="26"/>
  <c r="N83" i="26"/>
  <c r="M83" i="26"/>
  <c r="L83" i="26"/>
  <c r="K83" i="26"/>
  <c r="J83" i="26"/>
  <c r="I83" i="26"/>
  <c r="H83" i="26"/>
  <c r="G83" i="26"/>
  <c r="F83" i="26"/>
  <c r="E83" i="26"/>
  <c r="D83" i="26"/>
  <c r="C83" i="26"/>
  <c r="B83" i="26"/>
  <c r="O82" i="26"/>
  <c r="N82" i="26"/>
  <c r="M82" i="26"/>
  <c r="L82" i="26"/>
  <c r="K82" i="26"/>
  <c r="J82" i="26"/>
  <c r="I82" i="26"/>
  <c r="H82" i="26"/>
  <c r="G82" i="26"/>
  <c r="F82" i="26"/>
  <c r="E82" i="26"/>
  <c r="D82" i="26"/>
  <c r="C82" i="26"/>
  <c r="B82" i="26"/>
  <c r="O81" i="26"/>
  <c r="N81" i="26"/>
  <c r="M81" i="26"/>
  <c r="L81" i="26"/>
  <c r="K81" i="26"/>
  <c r="J81" i="26"/>
  <c r="I81" i="26"/>
  <c r="H81" i="26"/>
  <c r="G81" i="26"/>
  <c r="F81" i="26"/>
  <c r="E81" i="26"/>
  <c r="D81" i="26"/>
  <c r="C81" i="26"/>
  <c r="B81" i="26"/>
  <c r="O80" i="26"/>
  <c r="N80" i="26"/>
  <c r="M80" i="26"/>
  <c r="L80" i="26"/>
  <c r="K80" i="26"/>
  <c r="J80" i="26"/>
  <c r="I80" i="26"/>
  <c r="H80" i="26"/>
  <c r="G80" i="26"/>
  <c r="F80" i="26"/>
  <c r="E80" i="26"/>
  <c r="D80" i="26"/>
  <c r="C80" i="26"/>
  <c r="B80" i="26"/>
  <c r="O79" i="26"/>
  <c r="N79" i="26"/>
  <c r="M79" i="26"/>
  <c r="L79" i="26"/>
  <c r="K79" i="26"/>
  <c r="J79" i="26"/>
  <c r="I79" i="26"/>
  <c r="H79" i="26"/>
  <c r="G79" i="26"/>
  <c r="F79" i="26"/>
  <c r="E79" i="26"/>
  <c r="D79" i="26"/>
  <c r="C79" i="26"/>
  <c r="B79" i="26"/>
  <c r="O78" i="26"/>
  <c r="N78" i="26"/>
  <c r="M78" i="26"/>
  <c r="L78" i="26"/>
  <c r="K78" i="26"/>
  <c r="J78" i="26"/>
  <c r="I78" i="26"/>
  <c r="H78" i="26"/>
  <c r="G78" i="26"/>
  <c r="F78" i="26"/>
  <c r="E78" i="26"/>
  <c r="D78" i="26"/>
  <c r="C78" i="26"/>
  <c r="B78" i="26"/>
  <c r="O77" i="26"/>
  <c r="N77" i="26"/>
  <c r="M77" i="26"/>
  <c r="L77" i="26"/>
  <c r="K77" i="26"/>
  <c r="J77" i="26"/>
  <c r="I77" i="26"/>
  <c r="H77" i="26"/>
  <c r="G77" i="26"/>
  <c r="F77" i="26"/>
  <c r="E77" i="26"/>
  <c r="D77" i="26"/>
  <c r="C77" i="26"/>
  <c r="B77" i="26"/>
  <c r="O76" i="26"/>
  <c r="N76" i="26"/>
  <c r="M76" i="26"/>
  <c r="L76" i="26"/>
  <c r="K76" i="26"/>
  <c r="J76" i="26"/>
  <c r="I76" i="26"/>
  <c r="H76" i="26"/>
  <c r="G76" i="26"/>
  <c r="F76" i="26"/>
  <c r="E76" i="26"/>
  <c r="D76" i="26"/>
  <c r="C76" i="26"/>
  <c r="B76" i="26"/>
  <c r="O75" i="26"/>
  <c r="N75" i="26"/>
  <c r="M75" i="26"/>
  <c r="L75" i="26"/>
  <c r="K75" i="26"/>
  <c r="J75" i="26"/>
  <c r="I75" i="26"/>
  <c r="H75" i="26"/>
  <c r="G75" i="26"/>
  <c r="F75" i="26"/>
  <c r="E75" i="26"/>
  <c r="D75" i="26"/>
  <c r="C75" i="26"/>
  <c r="B75" i="26"/>
  <c r="O74" i="26"/>
  <c r="N74" i="26"/>
  <c r="M74" i="26"/>
  <c r="L74" i="26"/>
  <c r="K74" i="26"/>
  <c r="J74" i="26"/>
  <c r="I74" i="26"/>
  <c r="H74" i="26"/>
  <c r="G74" i="26"/>
  <c r="F74" i="26"/>
  <c r="E74" i="26"/>
  <c r="D74" i="26"/>
  <c r="C74" i="26"/>
  <c r="B74" i="26"/>
  <c r="O73" i="26"/>
  <c r="N73" i="26"/>
  <c r="M73" i="26"/>
  <c r="L73" i="26"/>
  <c r="K73" i="26"/>
  <c r="J73" i="26"/>
  <c r="I73" i="26"/>
  <c r="H73" i="26"/>
  <c r="G73" i="26"/>
  <c r="F73" i="26"/>
  <c r="E73" i="26"/>
  <c r="D73" i="26"/>
  <c r="C73" i="26"/>
  <c r="B73" i="26"/>
  <c r="O72" i="26"/>
  <c r="N72" i="26"/>
  <c r="M72" i="26"/>
  <c r="L72" i="26"/>
  <c r="K72" i="26"/>
  <c r="J72" i="26"/>
  <c r="I72" i="26"/>
  <c r="H72" i="26"/>
  <c r="G72" i="26"/>
  <c r="F72" i="26"/>
  <c r="E72" i="26"/>
  <c r="D72" i="26"/>
  <c r="C72" i="26"/>
  <c r="B72" i="26"/>
  <c r="O71" i="26"/>
  <c r="N71" i="26"/>
  <c r="M71" i="26"/>
  <c r="L71" i="26"/>
  <c r="K71" i="26"/>
  <c r="J71" i="26"/>
  <c r="I71" i="26"/>
  <c r="H71" i="26"/>
  <c r="G71" i="26"/>
  <c r="F71" i="26"/>
  <c r="E71" i="26"/>
  <c r="D71" i="26"/>
  <c r="C71" i="26"/>
  <c r="B71" i="26"/>
  <c r="O70" i="26"/>
  <c r="N70" i="26"/>
  <c r="M70" i="26"/>
  <c r="L70" i="26"/>
  <c r="K70" i="26"/>
  <c r="J70" i="26"/>
  <c r="I70" i="26"/>
  <c r="H70" i="26"/>
  <c r="G70" i="26"/>
  <c r="F70" i="26"/>
  <c r="E70" i="26"/>
  <c r="D70" i="26"/>
  <c r="C70" i="26"/>
  <c r="B70" i="26"/>
  <c r="O69" i="26"/>
  <c r="N69" i="26"/>
  <c r="M69" i="26"/>
  <c r="L69" i="26"/>
  <c r="K69" i="26"/>
  <c r="J69" i="26"/>
  <c r="I69" i="26"/>
  <c r="H69" i="26"/>
  <c r="G69" i="26"/>
  <c r="F69" i="26"/>
  <c r="E69" i="26"/>
  <c r="D69" i="26"/>
  <c r="C69" i="26"/>
  <c r="B69" i="26"/>
  <c r="O68" i="26"/>
  <c r="N68" i="26"/>
  <c r="M68" i="26"/>
  <c r="L68" i="26"/>
  <c r="K68" i="26"/>
  <c r="J68" i="26"/>
  <c r="I68" i="26"/>
  <c r="H68" i="26"/>
  <c r="G68" i="26"/>
  <c r="F68" i="26"/>
  <c r="E68" i="26"/>
  <c r="D68" i="26"/>
  <c r="C68" i="26"/>
  <c r="B68" i="26"/>
  <c r="O67" i="26"/>
  <c r="N67" i="26"/>
  <c r="M67" i="26"/>
  <c r="L67" i="26"/>
  <c r="K67" i="26"/>
  <c r="J67" i="26"/>
  <c r="I67" i="26"/>
  <c r="H67" i="26"/>
  <c r="G67" i="26"/>
  <c r="F67" i="26"/>
  <c r="E67" i="26"/>
  <c r="D67" i="26"/>
  <c r="C67" i="26"/>
  <c r="B67" i="26"/>
  <c r="O66" i="26"/>
  <c r="N66" i="26"/>
  <c r="M66" i="26"/>
  <c r="L66" i="26"/>
  <c r="K66" i="26"/>
  <c r="J66" i="26"/>
  <c r="I66" i="26"/>
  <c r="H66" i="26"/>
  <c r="G66" i="26"/>
  <c r="F66" i="26"/>
  <c r="E66" i="26"/>
  <c r="D66" i="26"/>
  <c r="C66" i="26"/>
  <c r="B66" i="26"/>
  <c r="O65" i="26"/>
  <c r="N65" i="26"/>
  <c r="M65" i="26"/>
  <c r="L65" i="26"/>
  <c r="K65" i="26"/>
  <c r="J65" i="26"/>
  <c r="I65" i="26"/>
  <c r="H65" i="26"/>
  <c r="G65" i="26"/>
  <c r="F65" i="26"/>
  <c r="E65" i="26"/>
  <c r="D65" i="26"/>
  <c r="C65" i="26"/>
  <c r="B65" i="26"/>
  <c r="O64" i="26"/>
  <c r="N64" i="26"/>
  <c r="M64" i="26"/>
  <c r="L64" i="26"/>
  <c r="K64" i="26"/>
  <c r="J64" i="26"/>
  <c r="I64" i="26"/>
  <c r="H64" i="26"/>
  <c r="G64" i="26"/>
  <c r="F64" i="26"/>
  <c r="E64" i="26"/>
  <c r="D64" i="26"/>
  <c r="C64" i="26"/>
  <c r="B64" i="26"/>
  <c r="O63" i="26"/>
  <c r="N63" i="26"/>
  <c r="M63" i="26"/>
  <c r="L63" i="26"/>
  <c r="K63" i="26"/>
  <c r="J63" i="26"/>
  <c r="I63" i="26"/>
  <c r="H63" i="26"/>
  <c r="G63" i="26"/>
  <c r="F63" i="26"/>
  <c r="E63" i="26"/>
  <c r="D63" i="26"/>
  <c r="C63" i="26"/>
  <c r="B63" i="26"/>
  <c r="O62" i="26"/>
  <c r="N62" i="26"/>
  <c r="M62" i="26"/>
  <c r="L62" i="26"/>
  <c r="K62" i="26"/>
  <c r="J62" i="26"/>
  <c r="I62" i="26"/>
  <c r="H62" i="26"/>
  <c r="G62" i="26"/>
  <c r="F62" i="26"/>
  <c r="E62" i="26"/>
  <c r="D62" i="26"/>
  <c r="C62" i="26"/>
  <c r="B62" i="26"/>
  <c r="O61" i="26"/>
  <c r="N61" i="26"/>
  <c r="M61" i="26"/>
  <c r="L61" i="26"/>
  <c r="K61" i="26"/>
  <c r="J61" i="26"/>
  <c r="I61" i="26"/>
  <c r="H61" i="26"/>
  <c r="G61" i="26"/>
  <c r="F61" i="26"/>
  <c r="E61" i="26"/>
  <c r="D61" i="26"/>
  <c r="C61" i="26"/>
  <c r="B61" i="26"/>
  <c r="O60" i="26"/>
  <c r="N60" i="26"/>
  <c r="M60" i="26"/>
  <c r="L60" i="26"/>
  <c r="K60" i="26"/>
  <c r="J60" i="26"/>
  <c r="I60" i="26"/>
  <c r="H60" i="26"/>
  <c r="G60" i="26"/>
  <c r="F60" i="26"/>
  <c r="E60" i="26"/>
  <c r="D60" i="26"/>
  <c r="C60" i="26"/>
  <c r="B60" i="26"/>
  <c r="O59" i="26"/>
  <c r="N59" i="26"/>
  <c r="M59" i="26"/>
  <c r="L59" i="26"/>
  <c r="K59" i="26"/>
  <c r="J59" i="26"/>
  <c r="I59" i="26"/>
  <c r="H59" i="26"/>
  <c r="G59" i="26"/>
  <c r="F59" i="26"/>
  <c r="E59" i="26"/>
  <c r="D59" i="26"/>
  <c r="C59" i="26"/>
  <c r="B59" i="26"/>
  <c r="O58" i="26"/>
  <c r="N58" i="26"/>
  <c r="M58" i="26"/>
  <c r="L58" i="26"/>
  <c r="K58" i="26"/>
  <c r="J58" i="26"/>
  <c r="I58" i="26"/>
  <c r="H58" i="26"/>
  <c r="G58" i="26"/>
  <c r="F58" i="26"/>
  <c r="E58" i="26"/>
  <c r="D58" i="26"/>
  <c r="C58" i="26"/>
  <c r="B58" i="26"/>
  <c r="O57" i="26"/>
  <c r="N57" i="26"/>
  <c r="M57" i="26"/>
  <c r="L57" i="26"/>
  <c r="K57" i="26"/>
  <c r="J57" i="26"/>
  <c r="I57" i="26"/>
  <c r="H57" i="26"/>
  <c r="G57" i="26"/>
  <c r="F57" i="26"/>
  <c r="E57" i="26"/>
  <c r="D57" i="26"/>
  <c r="C57" i="26"/>
  <c r="B57" i="26"/>
  <c r="O56" i="26"/>
  <c r="N56" i="26"/>
  <c r="M56" i="26"/>
  <c r="L56" i="26"/>
  <c r="K56" i="26"/>
  <c r="J56" i="26"/>
  <c r="I56" i="26"/>
  <c r="H56" i="26"/>
  <c r="G56" i="26"/>
  <c r="F56" i="26"/>
  <c r="E56" i="26"/>
  <c r="D56" i="26"/>
  <c r="C56" i="26"/>
  <c r="B56" i="26"/>
  <c r="O55" i="26"/>
  <c r="N55" i="26"/>
  <c r="M55" i="26"/>
  <c r="L55" i="26"/>
  <c r="K55" i="26"/>
  <c r="J55" i="26"/>
  <c r="I55" i="26"/>
  <c r="H55" i="26"/>
  <c r="G55" i="26"/>
  <c r="F55" i="26"/>
  <c r="E55" i="26"/>
  <c r="D55" i="26"/>
  <c r="C55" i="26"/>
  <c r="B55" i="26"/>
  <c r="O54" i="26"/>
  <c r="N54" i="26"/>
  <c r="M54" i="26"/>
  <c r="L54" i="26"/>
  <c r="K54" i="26"/>
  <c r="J54" i="26"/>
  <c r="I54" i="26"/>
  <c r="H54" i="26"/>
  <c r="G54" i="26"/>
  <c r="F54" i="26"/>
  <c r="E54" i="26"/>
  <c r="D54" i="26"/>
  <c r="C54" i="26"/>
  <c r="B54" i="26"/>
  <c r="O53" i="26"/>
  <c r="N53" i="26"/>
  <c r="M53" i="26"/>
  <c r="L53" i="26"/>
  <c r="K53" i="26"/>
  <c r="J53" i="26"/>
  <c r="I53" i="26"/>
  <c r="H53" i="26"/>
  <c r="G53" i="26"/>
  <c r="F53" i="26"/>
  <c r="E53" i="26"/>
  <c r="D53" i="26"/>
  <c r="C53" i="26"/>
  <c r="B53" i="26"/>
  <c r="O52" i="26"/>
  <c r="N52" i="26"/>
  <c r="M52" i="26"/>
  <c r="L52" i="26"/>
  <c r="K52" i="26"/>
  <c r="J52" i="26"/>
  <c r="I52" i="26"/>
  <c r="H52" i="26"/>
  <c r="G52" i="26"/>
  <c r="F52" i="26"/>
  <c r="E52" i="26"/>
  <c r="D52" i="26"/>
  <c r="C52" i="26"/>
  <c r="B52" i="26"/>
  <c r="O51" i="26"/>
  <c r="N51" i="26"/>
  <c r="M51" i="26"/>
  <c r="L51" i="26"/>
  <c r="K51" i="26"/>
  <c r="J51" i="26"/>
  <c r="I51" i="26"/>
  <c r="H51" i="26"/>
  <c r="G51" i="26"/>
  <c r="F51" i="26"/>
  <c r="E51" i="26"/>
  <c r="D51" i="26"/>
  <c r="C51" i="26"/>
  <c r="B51" i="26"/>
  <c r="O50" i="26"/>
  <c r="N50" i="26"/>
  <c r="M50" i="26"/>
  <c r="L50" i="26"/>
  <c r="K50" i="26"/>
  <c r="J50" i="26"/>
  <c r="I50" i="26"/>
  <c r="H50" i="26"/>
  <c r="G50" i="26"/>
  <c r="F50" i="26"/>
  <c r="E50" i="26"/>
  <c r="D50" i="26"/>
  <c r="C50" i="26"/>
  <c r="B50" i="26"/>
  <c r="O49" i="26"/>
  <c r="N49" i="26"/>
  <c r="M49" i="26"/>
  <c r="L49" i="26"/>
  <c r="K49" i="26"/>
  <c r="J49" i="26"/>
  <c r="I49" i="26"/>
  <c r="H49" i="26"/>
  <c r="G49" i="26"/>
  <c r="F49" i="26"/>
  <c r="E49" i="26"/>
  <c r="D49" i="26"/>
  <c r="C49" i="26"/>
  <c r="B49" i="26"/>
  <c r="O48" i="26"/>
  <c r="N48" i="26"/>
  <c r="M48" i="26"/>
  <c r="L48" i="26"/>
  <c r="K48" i="26"/>
  <c r="J48" i="26"/>
  <c r="I48" i="26"/>
  <c r="H48" i="26"/>
  <c r="G48" i="26"/>
  <c r="F48" i="26"/>
  <c r="E48" i="26"/>
  <c r="D48" i="26"/>
  <c r="C48" i="26"/>
  <c r="B48" i="26"/>
  <c r="O47" i="26"/>
  <c r="N47" i="26"/>
  <c r="M47" i="26"/>
  <c r="L47" i="26"/>
  <c r="K47" i="26"/>
  <c r="J47" i="26"/>
  <c r="I47" i="26"/>
  <c r="H47" i="26"/>
  <c r="G47" i="26"/>
  <c r="F47" i="26"/>
  <c r="E47" i="26"/>
  <c r="D47" i="26"/>
  <c r="C47" i="26"/>
  <c r="B47" i="26"/>
  <c r="O46" i="26"/>
  <c r="N46" i="26"/>
  <c r="M46" i="26"/>
  <c r="L46" i="26"/>
  <c r="K46" i="26"/>
  <c r="J46" i="26"/>
  <c r="I46" i="26"/>
  <c r="H46" i="26"/>
  <c r="G46" i="26"/>
  <c r="F46" i="26"/>
  <c r="E46" i="26"/>
  <c r="D46" i="26"/>
  <c r="C46" i="26"/>
  <c r="B46" i="26"/>
  <c r="O45" i="26"/>
  <c r="N45" i="26"/>
  <c r="M45" i="26"/>
  <c r="L45" i="26"/>
  <c r="K45" i="26"/>
  <c r="J45" i="26"/>
  <c r="I45" i="26"/>
  <c r="H45" i="26"/>
  <c r="G45" i="26"/>
  <c r="F45" i="26"/>
  <c r="E45" i="26"/>
  <c r="D45" i="26"/>
  <c r="C45" i="26"/>
  <c r="B45" i="26"/>
  <c r="O44" i="26"/>
  <c r="N44" i="26"/>
  <c r="M44" i="26"/>
  <c r="L44" i="26"/>
  <c r="K44" i="26"/>
  <c r="J44" i="26"/>
  <c r="I44" i="26"/>
  <c r="H44" i="26"/>
  <c r="G44" i="26"/>
  <c r="F44" i="26"/>
  <c r="E44" i="26"/>
  <c r="D44" i="26"/>
  <c r="C44" i="26"/>
  <c r="B44" i="26"/>
  <c r="O43" i="26"/>
  <c r="N43" i="26"/>
  <c r="M43" i="26"/>
  <c r="L43" i="26"/>
  <c r="K43" i="26"/>
  <c r="J43" i="26"/>
  <c r="I43" i="26"/>
  <c r="H43" i="26"/>
  <c r="G43" i="26"/>
  <c r="F43" i="26"/>
  <c r="E43" i="26"/>
  <c r="D43" i="26"/>
  <c r="C43" i="26"/>
  <c r="B43" i="26"/>
  <c r="O42" i="26"/>
  <c r="N42" i="26"/>
  <c r="M42" i="26"/>
  <c r="L42" i="26"/>
  <c r="K42" i="26"/>
  <c r="J42" i="26"/>
  <c r="I42" i="26"/>
  <c r="H42" i="26"/>
  <c r="G42" i="26"/>
  <c r="F42" i="26"/>
  <c r="E42" i="26"/>
  <c r="D42" i="26"/>
  <c r="C42" i="26"/>
  <c r="B42" i="26"/>
  <c r="O41" i="26"/>
  <c r="N41" i="26"/>
  <c r="M41" i="26"/>
  <c r="L41" i="26"/>
  <c r="K41" i="26"/>
  <c r="J41" i="26"/>
  <c r="I41" i="26"/>
  <c r="H41" i="26"/>
  <c r="G41" i="26"/>
  <c r="F41" i="26"/>
  <c r="E41" i="26"/>
  <c r="D41" i="26"/>
  <c r="C41" i="26"/>
  <c r="B41" i="26"/>
  <c r="O40" i="26"/>
  <c r="N40" i="26"/>
  <c r="M40" i="26"/>
  <c r="L40" i="26"/>
  <c r="K40" i="26"/>
  <c r="J40" i="26"/>
  <c r="I40" i="26"/>
  <c r="H40" i="26"/>
  <c r="G40" i="26"/>
  <c r="F40" i="26"/>
  <c r="E40" i="26"/>
  <c r="D40" i="26"/>
  <c r="C40" i="26"/>
  <c r="B40" i="26"/>
  <c r="O39" i="26"/>
  <c r="N39" i="26"/>
  <c r="M39" i="26"/>
  <c r="L39" i="26"/>
  <c r="K39" i="26"/>
  <c r="J39" i="26"/>
  <c r="I39" i="26"/>
  <c r="H39" i="26"/>
  <c r="G39" i="26"/>
  <c r="F39" i="26"/>
  <c r="E39" i="26"/>
  <c r="D39" i="26"/>
  <c r="C39" i="26"/>
  <c r="B39" i="26"/>
  <c r="O38" i="26"/>
  <c r="N38" i="26"/>
  <c r="M38" i="26"/>
  <c r="L38" i="26"/>
  <c r="K38" i="26"/>
  <c r="J38" i="26"/>
  <c r="I38" i="26"/>
  <c r="H38" i="26"/>
  <c r="G38" i="26"/>
  <c r="F38" i="26"/>
  <c r="E38" i="26"/>
  <c r="D38" i="26"/>
  <c r="C38" i="26"/>
  <c r="B38" i="26"/>
  <c r="O37" i="26"/>
  <c r="N37" i="26"/>
  <c r="M37" i="26"/>
  <c r="L37" i="26"/>
  <c r="K37" i="26"/>
  <c r="J37" i="26"/>
  <c r="I37" i="26"/>
  <c r="H37" i="26"/>
  <c r="G37" i="26"/>
  <c r="F37" i="26"/>
  <c r="E37" i="26"/>
  <c r="D37" i="26"/>
  <c r="C37" i="26"/>
  <c r="B37" i="26"/>
  <c r="O36" i="26"/>
  <c r="N36" i="26"/>
  <c r="M36" i="26"/>
  <c r="L36" i="26"/>
  <c r="K36" i="26"/>
  <c r="J36" i="26"/>
  <c r="I36" i="26"/>
  <c r="H36" i="26"/>
  <c r="G36" i="26"/>
  <c r="F36" i="26"/>
  <c r="E36" i="26"/>
  <c r="D36" i="26"/>
  <c r="C36" i="26"/>
  <c r="B36" i="26"/>
  <c r="O35" i="26"/>
  <c r="N35" i="26"/>
  <c r="M35" i="26"/>
  <c r="L35" i="26"/>
  <c r="K35" i="26"/>
  <c r="J35" i="26"/>
  <c r="I35" i="26"/>
  <c r="H35" i="26"/>
  <c r="G35" i="26"/>
  <c r="F35" i="26"/>
  <c r="E35" i="26"/>
  <c r="D35" i="26"/>
  <c r="C35" i="26"/>
  <c r="B35" i="26"/>
  <c r="O34" i="26"/>
  <c r="N34" i="26"/>
  <c r="M34" i="26"/>
  <c r="L34" i="26"/>
  <c r="K34" i="26"/>
  <c r="J34" i="26"/>
  <c r="I34" i="26"/>
  <c r="H34" i="26"/>
  <c r="G34" i="26"/>
  <c r="F34" i="26"/>
  <c r="E34" i="26"/>
  <c r="D34" i="26"/>
  <c r="C34" i="26"/>
  <c r="B34" i="26"/>
  <c r="O33" i="26"/>
  <c r="N33" i="26"/>
  <c r="M33" i="26"/>
  <c r="L33" i="26"/>
  <c r="K33" i="26"/>
  <c r="J33" i="26"/>
  <c r="I33" i="26"/>
  <c r="H33" i="26"/>
  <c r="G33" i="26"/>
  <c r="F33" i="26"/>
  <c r="E33" i="26"/>
  <c r="D33" i="26"/>
  <c r="C33" i="26"/>
  <c r="B33" i="26"/>
  <c r="O32" i="26"/>
  <c r="N32" i="26"/>
  <c r="M32" i="26"/>
  <c r="L32" i="26"/>
  <c r="K32" i="26"/>
  <c r="J32" i="26"/>
  <c r="I32" i="26"/>
  <c r="H32" i="26"/>
  <c r="G32" i="26"/>
  <c r="F32" i="26"/>
  <c r="E32" i="26"/>
  <c r="D32" i="26"/>
  <c r="C32" i="26"/>
  <c r="B32" i="26"/>
  <c r="O31" i="26"/>
  <c r="N31" i="26"/>
  <c r="M31" i="26"/>
  <c r="L31" i="26"/>
  <c r="K31" i="26"/>
  <c r="J31" i="26"/>
  <c r="I31" i="26"/>
  <c r="H31" i="26"/>
  <c r="G31" i="26"/>
  <c r="F31" i="26"/>
  <c r="E31" i="26"/>
  <c r="D31" i="26"/>
  <c r="C31" i="26"/>
  <c r="B31" i="26"/>
  <c r="O30" i="26"/>
  <c r="N30" i="26"/>
  <c r="M30" i="26"/>
  <c r="L30" i="26"/>
  <c r="K30" i="26"/>
  <c r="J30" i="26"/>
  <c r="I30" i="26"/>
  <c r="H30" i="26"/>
  <c r="G30" i="26"/>
  <c r="F30" i="26"/>
  <c r="E30" i="26"/>
  <c r="D30" i="26"/>
  <c r="C30" i="26"/>
  <c r="B30" i="26"/>
  <c r="O29" i="26"/>
  <c r="N29" i="26"/>
  <c r="M29" i="26"/>
  <c r="L29" i="26"/>
  <c r="K29" i="26"/>
  <c r="J29" i="26"/>
  <c r="I29" i="26"/>
  <c r="H29" i="26"/>
  <c r="G29" i="26"/>
  <c r="F29" i="26"/>
  <c r="E29" i="26"/>
  <c r="D29" i="26"/>
  <c r="C29" i="26"/>
  <c r="B29" i="26"/>
  <c r="O28" i="26"/>
  <c r="N28" i="26"/>
  <c r="M28" i="26"/>
  <c r="L28" i="26"/>
  <c r="K28" i="26"/>
  <c r="J28" i="26"/>
  <c r="I28" i="26"/>
  <c r="H28" i="26"/>
  <c r="G28" i="26"/>
  <c r="F28" i="26"/>
  <c r="E28" i="26"/>
  <c r="D28" i="26"/>
  <c r="C28" i="26"/>
  <c r="B28" i="26"/>
  <c r="O27" i="26"/>
  <c r="N27" i="26"/>
  <c r="M27" i="26"/>
  <c r="L27" i="26"/>
  <c r="K27" i="26"/>
  <c r="J27" i="26"/>
  <c r="I27" i="26"/>
  <c r="H27" i="26"/>
  <c r="G27" i="26"/>
  <c r="F27" i="26"/>
  <c r="E27" i="26"/>
  <c r="D27" i="26"/>
  <c r="C27" i="26"/>
  <c r="B27" i="26"/>
  <c r="O26" i="26"/>
  <c r="N26" i="26"/>
  <c r="M26" i="26"/>
  <c r="L26" i="26"/>
  <c r="K26" i="26"/>
  <c r="J26" i="26"/>
  <c r="I26" i="26"/>
  <c r="H26" i="26"/>
  <c r="G26" i="26"/>
  <c r="F26" i="26"/>
  <c r="E26" i="26"/>
  <c r="D26" i="26"/>
  <c r="C26" i="26"/>
  <c r="B26" i="26"/>
  <c r="O25" i="26"/>
  <c r="N25" i="26"/>
  <c r="M25" i="26"/>
  <c r="L25" i="26"/>
  <c r="K25" i="26"/>
  <c r="J25" i="26"/>
  <c r="I25" i="26"/>
  <c r="H25" i="26"/>
  <c r="G25" i="26"/>
  <c r="F25" i="26"/>
  <c r="E25" i="26"/>
  <c r="D25" i="26"/>
  <c r="C25" i="26"/>
  <c r="B25" i="26"/>
  <c r="O24" i="26"/>
  <c r="N24" i="26"/>
  <c r="M24" i="26"/>
  <c r="L24" i="26"/>
  <c r="K24" i="26"/>
  <c r="J24" i="26"/>
  <c r="I24" i="26"/>
  <c r="H24" i="26"/>
  <c r="G24" i="26"/>
  <c r="F24" i="26"/>
  <c r="E24" i="26"/>
  <c r="D24" i="26"/>
  <c r="C24" i="26"/>
  <c r="B24" i="26"/>
  <c r="O23" i="26"/>
  <c r="N23" i="26"/>
  <c r="M23" i="26"/>
  <c r="L23" i="26"/>
  <c r="K23" i="26"/>
  <c r="J23" i="26"/>
  <c r="I23" i="26"/>
  <c r="H23" i="26"/>
  <c r="G23" i="26"/>
  <c r="F23" i="26"/>
  <c r="E23" i="26"/>
  <c r="D23" i="26"/>
  <c r="C23" i="26"/>
  <c r="B23" i="26"/>
  <c r="O22" i="26"/>
  <c r="N22" i="26"/>
  <c r="M22" i="26"/>
  <c r="L22" i="26"/>
  <c r="K22" i="26"/>
  <c r="J22" i="26"/>
  <c r="I22" i="26"/>
  <c r="H22" i="26"/>
  <c r="G22" i="26"/>
  <c r="F22" i="26"/>
  <c r="E22" i="26"/>
  <c r="D22" i="26"/>
  <c r="C22" i="26"/>
  <c r="B22" i="26"/>
  <c r="O21" i="26"/>
  <c r="N21" i="26"/>
  <c r="M21" i="26"/>
  <c r="L21" i="26"/>
  <c r="K21" i="26"/>
  <c r="J21" i="26"/>
  <c r="I21" i="26"/>
  <c r="H21" i="26"/>
  <c r="G21" i="26"/>
  <c r="F21" i="26"/>
  <c r="E21" i="26"/>
  <c r="D21" i="26"/>
  <c r="C21" i="26"/>
  <c r="B21" i="26"/>
  <c r="O20" i="26"/>
  <c r="N20" i="26"/>
  <c r="M20" i="26"/>
  <c r="L20" i="26"/>
  <c r="K20" i="26"/>
  <c r="J20" i="26"/>
  <c r="I20" i="26"/>
  <c r="H20" i="26"/>
  <c r="G20" i="26"/>
  <c r="F20" i="26"/>
  <c r="E20" i="26"/>
  <c r="D20" i="26"/>
  <c r="C20" i="26"/>
  <c r="B20" i="26"/>
  <c r="O19" i="26"/>
  <c r="N19" i="26"/>
  <c r="M19" i="26"/>
  <c r="L19" i="26"/>
  <c r="K19" i="26"/>
  <c r="J19" i="26"/>
  <c r="I19" i="26"/>
  <c r="H19" i="26"/>
  <c r="G19" i="26"/>
  <c r="F19" i="26"/>
  <c r="E19" i="26"/>
  <c r="D19" i="26"/>
  <c r="C19" i="26"/>
  <c r="B19" i="26"/>
  <c r="O18" i="26"/>
  <c r="N18" i="26"/>
  <c r="M18" i="26"/>
  <c r="L18" i="26"/>
  <c r="K18" i="26"/>
  <c r="J18" i="26"/>
  <c r="I18" i="26"/>
  <c r="H18" i="26"/>
  <c r="G18" i="26"/>
  <c r="F18" i="26"/>
  <c r="E18" i="26"/>
  <c r="D18" i="26"/>
  <c r="C18" i="26"/>
  <c r="B18" i="26"/>
  <c r="O17" i="26"/>
  <c r="N17" i="26"/>
  <c r="M17" i="26"/>
  <c r="L17" i="26"/>
  <c r="K17" i="26"/>
  <c r="J17" i="26"/>
  <c r="I17" i="26"/>
  <c r="H17" i="26"/>
  <c r="G17" i="26"/>
  <c r="F17" i="26"/>
  <c r="E17" i="26"/>
  <c r="D17" i="26"/>
  <c r="C17" i="26"/>
  <c r="B17" i="26"/>
  <c r="O16" i="26"/>
  <c r="N16" i="26"/>
  <c r="M16" i="26"/>
  <c r="L16" i="26"/>
  <c r="K16" i="26"/>
  <c r="J16" i="26"/>
  <c r="I16" i="26"/>
  <c r="H16" i="26"/>
  <c r="G16" i="26"/>
  <c r="F16" i="26"/>
  <c r="E16" i="26"/>
  <c r="D16" i="26"/>
  <c r="C16" i="26"/>
  <c r="B16" i="26"/>
  <c r="O15" i="26"/>
  <c r="N15" i="26"/>
  <c r="M15" i="26"/>
  <c r="L15" i="26"/>
  <c r="K15" i="26"/>
  <c r="J15" i="26"/>
  <c r="I15" i="26"/>
  <c r="H15" i="26"/>
  <c r="G15" i="26"/>
  <c r="F15" i="26"/>
  <c r="E15" i="26"/>
  <c r="D15" i="26"/>
  <c r="C15" i="26"/>
  <c r="B15" i="26"/>
  <c r="O14" i="26"/>
  <c r="N14" i="26"/>
  <c r="M14" i="26"/>
  <c r="L14" i="26"/>
  <c r="K14" i="26"/>
  <c r="J14" i="26"/>
  <c r="I14" i="26"/>
  <c r="H14" i="26"/>
  <c r="G14" i="26"/>
  <c r="F14" i="26"/>
  <c r="E14" i="26"/>
  <c r="D14" i="26"/>
  <c r="C14" i="26"/>
  <c r="B14" i="26"/>
  <c r="O13" i="26"/>
  <c r="N13" i="26"/>
  <c r="M13" i="26"/>
  <c r="L13" i="26"/>
  <c r="K13" i="26"/>
  <c r="J13" i="26"/>
  <c r="I13" i="26"/>
  <c r="H13" i="26"/>
  <c r="G13" i="26"/>
  <c r="F13" i="26"/>
  <c r="E13" i="26"/>
  <c r="D13" i="26"/>
  <c r="C13" i="26"/>
  <c r="B13" i="26"/>
  <c r="O12" i="26"/>
  <c r="N12" i="26"/>
  <c r="M12" i="26"/>
  <c r="L12" i="26"/>
  <c r="K12" i="26"/>
  <c r="J12" i="26"/>
  <c r="I12" i="26"/>
  <c r="H12" i="26"/>
  <c r="G12" i="26"/>
  <c r="F12" i="26"/>
  <c r="E12" i="26"/>
  <c r="D12" i="26"/>
  <c r="C12" i="26"/>
  <c r="B12" i="26"/>
  <c r="O11" i="26"/>
  <c r="N11" i="26"/>
  <c r="M11" i="26"/>
  <c r="L11" i="26"/>
  <c r="K11" i="26"/>
  <c r="J11" i="26"/>
  <c r="I11" i="26"/>
  <c r="H11" i="26"/>
  <c r="G11" i="26"/>
  <c r="F11" i="26"/>
  <c r="E11" i="26"/>
  <c r="D11" i="26"/>
  <c r="C11" i="26"/>
  <c r="B11" i="26"/>
  <c r="O10" i="26"/>
  <c r="N10" i="26"/>
  <c r="M10" i="26"/>
  <c r="L10" i="26"/>
  <c r="K10" i="26"/>
  <c r="J10" i="26"/>
  <c r="I10" i="26"/>
  <c r="H10" i="26"/>
  <c r="G10" i="26"/>
  <c r="F10" i="26"/>
  <c r="E10" i="26"/>
  <c r="D10" i="26"/>
  <c r="C10" i="26"/>
  <c r="B10" i="26"/>
  <c r="O9" i="26"/>
  <c r="N9" i="26"/>
  <c r="M9" i="26"/>
  <c r="L9" i="26"/>
  <c r="K9" i="26"/>
  <c r="J9" i="26"/>
  <c r="I9" i="26"/>
  <c r="H9" i="26"/>
  <c r="G9" i="26"/>
  <c r="F9" i="26"/>
  <c r="E9" i="26"/>
  <c r="D9" i="26"/>
  <c r="C9" i="26"/>
  <c r="B9" i="26"/>
  <c r="O8" i="26"/>
  <c r="N8" i="26"/>
  <c r="M8" i="26"/>
  <c r="L8" i="26"/>
  <c r="K8" i="26"/>
  <c r="J8" i="26"/>
  <c r="I8" i="26"/>
  <c r="H8" i="26"/>
  <c r="G8" i="26"/>
  <c r="F8" i="26"/>
  <c r="E8" i="26"/>
  <c r="D8" i="26"/>
  <c r="C8" i="26"/>
  <c r="B8" i="26"/>
  <c r="O7" i="26"/>
  <c r="N7" i="26"/>
  <c r="M7" i="26"/>
  <c r="L7" i="26"/>
  <c r="K7" i="26"/>
  <c r="J7" i="26"/>
  <c r="I7" i="26"/>
  <c r="H7" i="26"/>
  <c r="G7" i="26"/>
  <c r="F7" i="26"/>
  <c r="E7" i="26"/>
  <c r="D7" i="26"/>
  <c r="C7" i="26"/>
  <c r="B7" i="26"/>
  <c r="O6" i="26"/>
  <c r="N6" i="26"/>
  <c r="M6" i="26"/>
  <c r="L6" i="26"/>
  <c r="K6" i="26"/>
  <c r="J6" i="26"/>
  <c r="I6" i="26"/>
  <c r="H6" i="26"/>
  <c r="G6" i="26"/>
  <c r="F6" i="26"/>
  <c r="E6" i="26"/>
  <c r="D6" i="26"/>
  <c r="C6" i="26"/>
  <c r="B6" i="26"/>
  <c r="O5" i="26"/>
  <c r="N5" i="26"/>
  <c r="M5" i="26"/>
  <c r="L5" i="26"/>
  <c r="K5" i="26"/>
  <c r="J5" i="26"/>
  <c r="I5" i="26"/>
  <c r="H5" i="26"/>
  <c r="G5" i="26"/>
  <c r="F5" i="26"/>
  <c r="E5" i="26"/>
  <c r="D5" i="26"/>
  <c r="C5" i="26"/>
  <c r="B5" i="26"/>
  <c r="O4" i="26"/>
  <c r="N4" i="26"/>
  <c r="M4" i="26"/>
  <c r="L4" i="26"/>
  <c r="K4" i="26"/>
  <c r="J4" i="26"/>
  <c r="I4" i="26"/>
  <c r="H4" i="26"/>
  <c r="G4" i="26"/>
  <c r="F4" i="26"/>
  <c r="E4" i="26"/>
  <c r="D4" i="26"/>
  <c r="C4" i="26"/>
  <c r="B4" i="26"/>
  <c r="O168" i="25"/>
  <c r="N168" i="25"/>
  <c r="M168" i="25"/>
  <c r="L168" i="25"/>
  <c r="K168" i="25"/>
  <c r="J168" i="25"/>
  <c r="I168" i="25"/>
  <c r="H168" i="25"/>
  <c r="G168" i="25"/>
  <c r="F168" i="25"/>
  <c r="E168" i="25"/>
  <c r="D168" i="25"/>
  <c r="C168" i="25"/>
  <c r="B168" i="25"/>
  <c r="O167" i="25"/>
  <c r="N167" i="25"/>
  <c r="M167" i="25"/>
  <c r="L167" i="25"/>
  <c r="K167" i="25"/>
  <c r="J167" i="25"/>
  <c r="I167" i="25"/>
  <c r="H167" i="25"/>
  <c r="G167" i="25"/>
  <c r="F167" i="25"/>
  <c r="E167" i="25"/>
  <c r="D167" i="25"/>
  <c r="C167" i="25"/>
  <c r="B167" i="25"/>
  <c r="O166" i="25"/>
  <c r="N166" i="25"/>
  <c r="M166" i="25"/>
  <c r="L166" i="25"/>
  <c r="K166" i="25"/>
  <c r="J166" i="25"/>
  <c r="I166" i="25"/>
  <c r="H166" i="25"/>
  <c r="G166" i="25"/>
  <c r="F166" i="25"/>
  <c r="E166" i="25"/>
  <c r="D166" i="25"/>
  <c r="C166" i="25"/>
  <c r="B166" i="25"/>
  <c r="O165" i="25"/>
  <c r="N165" i="25"/>
  <c r="M165" i="25"/>
  <c r="L165" i="25"/>
  <c r="K165" i="25"/>
  <c r="J165" i="25"/>
  <c r="I165" i="25"/>
  <c r="H165" i="25"/>
  <c r="G165" i="25"/>
  <c r="F165" i="25"/>
  <c r="E165" i="25"/>
  <c r="D165" i="25"/>
  <c r="C165" i="25"/>
  <c r="B165" i="25"/>
  <c r="O164" i="25"/>
  <c r="N164" i="25"/>
  <c r="M164" i="25"/>
  <c r="L164" i="25"/>
  <c r="K164" i="25"/>
  <c r="J164" i="25"/>
  <c r="I164" i="25"/>
  <c r="H164" i="25"/>
  <c r="G164" i="25"/>
  <c r="F164" i="25"/>
  <c r="E164" i="25"/>
  <c r="D164" i="25"/>
  <c r="C164" i="25"/>
  <c r="B164" i="25"/>
  <c r="O163" i="25"/>
  <c r="N163" i="25"/>
  <c r="M163" i="25"/>
  <c r="L163" i="25"/>
  <c r="K163" i="25"/>
  <c r="J163" i="25"/>
  <c r="I163" i="25"/>
  <c r="H163" i="25"/>
  <c r="G163" i="25"/>
  <c r="F163" i="25"/>
  <c r="E163" i="25"/>
  <c r="D163" i="25"/>
  <c r="C163" i="25"/>
  <c r="B163" i="25"/>
  <c r="O162" i="25"/>
  <c r="N162" i="25"/>
  <c r="M162" i="25"/>
  <c r="L162" i="25"/>
  <c r="K162" i="25"/>
  <c r="J162" i="25"/>
  <c r="I162" i="25"/>
  <c r="H162" i="25"/>
  <c r="G162" i="25"/>
  <c r="F162" i="25"/>
  <c r="E162" i="25"/>
  <c r="D162" i="25"/>
  <c r="C162" i="25"/>
  <c r="B162" i="25"/>
  <c r="O161" i="25"/>
  <c r="N161" i="25"/>
  <c r="M161" i="25"/>
  <c r="L161" i="25"/>
  <c r="K161" i="25"/>
  <c r="J161" i="25"/>
  <c r="I161" i="25"/>
  <c r="H161" i="25"/>
  <c r="G161" i="25"/>
  <c r="F161" i="25"/>
  <c r="E161" i="25"/>
  <c r="D161" i="25"/>
  <c r="C161" i="25"/>
  <c r="B161" i="25"/>
  <c r="O160" i="25"/>
  <c r="N160" i="25"/>
  <c r="M160" i="25"/>
  <c r="L160" i="25"/>
  <c r="K160" i="25"/>
  <c r="J160" i="25"/>
  <c r="I160" i="25"/>
  <c r="H160" i="25"/>
  <c r="G160" i="25"/>
  <c r="F160" i="25"/>
  <c r="E160" i="25"/>
  <c r="D160" i="25"/>
  <c r="C160" i="25"/>
  <c r="B160" i="25"/>
  <c r="O159" i="25"/>
  <c r="N159" i="25"/>
  <c r="M159" i="25"/>
  <c r="L159" i="25"/>
  <c r="K159" i="25"/>
  <c r="J159" i="25"/>
  <c r="I159" i="25"/>
  <c r="H159" i="25"/>
  <c r="G159" i="25"/>
  <c r="F159" i="25"/>
  <c r="E159" i="25"/>
  <c r="D159" i="25"/>
  <c r="C159" i="25"/>
  <c r="B159" i="25"/>
  <c r="O158" i="25"/>
  <c r="N158" i="25"/>
  <c r="M158" i="25"/>
  <c r="L158" i="25"/>
  <c r="K158" i="25"/>
  <c r="J158" i="25"/>
  <c r="I158" i="25"/>
  <c r="H158" i="25"/>
  <c r="G158" i="25"/>
  <c r="F158" i="25"/>
  <c r="E158" i="25"/>
  <c r="D158" i="25"/>
  <c r="C158" i="25"/>
  <c r="B158" i="25"/>
  <c r="O157" i="25"/>
  <c r="N157" i="25"/>
  <c r="M157" i="25"/>
  <c r="L157" i="25"/>
  <c r="K157" i="25"/>
  <c r="J157" i="25"/>
  <c r="I157" i="25"/>
  <c r="H157" i="25"/>
  <c r="G157" i="25"/>
  <c r="F157" i="25"/>
  <c r="E157" i="25"/>
  <c r="D157" i="25"/>
  <c r="C157" i="25"/>
  <c r="B157" i="25"/>
  <c r="O156" i="25"/>
  <c r="N156" i="25"/>
  <c r="M156" i="25"/>
  <c r="L156" i="25"/>
  <c r="K156" i="25"/>
  <c r="J156" i="25"/>
  <c r="I156" i="25"/>
  <c r="H156" i="25"/>
  <c r="G156" i="25"/>
  <c r="F156" i="25"/>
  <c r="E156" i="25"/>
  <c r="D156" i="25"/>
  <c r="C156" i="25"/>
  <c r="B156" i="25"/>
  <c r="O155" i="25"/>
  <c r="N155" i="25"/>
  <c r="M155" i="25"/>
  <c r="L155" i="25"/>
  <c r="K155" i="25"/>
  <c r="J155" i="25"/>
  <c r="I155" i="25"/>
  <c r="H155" i="25"/>
  <c r="G155" i="25"/>
  <c r="F155" i="25"/>
  <c r="E155" i="25"/>
  <c r="D155" i="25"/>
  <c r="C155" i="25"/>
  <c r="B155" i="25"/>
  <c r="O154" i="25"/>
  <c r="N154" i="25"/>
  <c r="M154" i="25"/>
  <c r="L154" i="25"/>
  <c r="K154" i="25"/>
  <c r="J154" i="25"/>
  <c r="I154" i="25"/>
  <c r="H154" i="25"/>
  <c r="G154" i="25"/>
  <c r="F154" i="25"/>
  <c r="E154" i="25"/>
  <c r="D154" i="25"/>
  <c r="C154" i="25"/>
  <c r="B154" i="25"/>
  <c r="O153" i="25"/>
  <c r="N153" i="25"/>
  <c r="M153" i="25"/>
  <c r="L153" i="25"/>
  <c r="K153" i="25"/>
  <c r="J153" i="25"/>
  <c r="I153" i="25"/>
  <c r="H153" i="25"/>
  <c r="G153" i="25"/>
  <c r="F153" i="25"/>
  <c r="E153" i="25"/>
  <c r="D153" i="25"/>
  <c r="C153" i="25"/>
  <c r="B153" i="25"/>
  <c r="O152" i="25"/>
  <c r="N152" i="25"/>
  <c r="M152" i="25"/>
  <c r="L152" i="25"/>
  <c r="K152" i="25"/>
  <c r="J152" i="25"/>
  <c r="I152" i="25"/>
  <c r="H152" i="25"/>
  <c r="G152" i="25"/>
  <c r="F152" i="25"/>
  <c r="E152" i="25"/>
  <c r="D152" i="25"/>
  <c r="C152" i="25"/>
  <c r="B152" i="25"/>
  <c r="O151" i="25"/>
  <c r="N151" i="25"/>
  <c r="M151" i="25"/>
  <c r="L151" i="25"/>
  <c r="K151" i="25"/>
  <c r="J151" i="25"/>
  <c r="I151" i="25"/>
  <c r="H151" i="25"/>
  <c r="G151" i="25"/>
  <c r="F151" i="25"/>
  <c r="E151" i="25"/>
  <c r="D151" i="25"/>
  <c r="C151" i="25"/>
  <c r="B151" i="25"/>
  <c r="O150" i="25"/>
  <c r="N150" i="25"/>
  <c r="M150" i="25"/>
  <c r="L150" i="25"/>
  <c r="K150" i="25"/>
  <c r="J150" i="25"/>
  <c r="I150" i="25"/>
  <c r="H150" i="25"/>
  <c r="G150" i="25"/>
  <c r="F150" i="25"/>
  <c r="E150" i="25"/>
  <c r="D150" i="25"/>
  <c r="C150" i="25"/>
  <c r="B150" i="25"/>
  <c r="O149" i="25"/>
  <c r="N149" i="25"/>
  <c r="M149" i="25"/>
  <c r="L149" i="25"/>
  <c r="K149" i="25"/>
  <c r="J149" i="25"/>
  <c r="I149" i="25"/>
  <c r="H149" i="25"/>
  <c r="G149" i="25"/>
  <c r="F149" i="25"/>
  <c r="E149" i="25"/>
  <c r="D149" i="25"/>
  <c r="C149" i="25"/>
  <c r="B149" i="25"/>
  <c r="O148" i="25"/>
  <c r="N148" i="25"/>
  <c r="M148" i="25"/>
  <c r="L148" i="25"/>
  <c r="K148" i="25"/>
  <c r="J148" i="25"/>
  <c r="I148" i="25"/>
  <c r="H148" i="25"/>
  <c r="G148" i="25"/>
  <c r="F148" i="25"/>
  <c r="E148" i="25"/>
  <c r="D148" i="25"/>
  <c r="C148" i="25"/>
  <c r="B148" i="25"/>
  <c r="O147" i="25"/>
  <c r="N147" i="25"/>
  <c r="M147" i="25"/>
  <c r="L147" i="25"/>
  <c r="K147" i="25"/>
  <c r="J147" i="25"/>
  <c r="I147" i="25"/>
  <c r="H147" i="25"/>
  <c r="G147" i="25"/>
  <c r="F147" i="25"/>
  <c r="E147" i="25"/>
  <c r="D147" i="25"/>
  <c r="C147" i="25"/>
  <c r="B147" i="25"/>
  <c r="O146" i="25"/>
  <c r="N146" i="25"/>
  <c r="M146" i="25"/>
  <c r="L146" i="25"/>
  <c r="K146" i="25"/>
  <c r="J146" i="25"/>
  <c r="I146" i="25"/>
  <c r="H146" i="25"/>
  <c r="G146" i="25"/>
  <c r="F146" i="25"/>
  <c r="E146" i="25"/>
  <c r="D146" i="25"/>
  <c r="C146" i="25"/>
  <c r="B146" i="25"/>
  <c r="O145" i="25"/>
  <c r="N145" i="25"/>
  <c r="M145" i="25"/>
  <c r="L145" i="25"/>
  <c r="K145" i="25"/>
  <c r="J145" i="25"/>
  <c r="I145" i="25"/>
  <c r="H145" i="25"/>
  <c r="G145" i="25"/>
  <c r="F145" i="25"/>
  <c r="E145" i="25"/>
  <c r="D145" i="25"/>
  <c r="C145" i="25"/>
  <c r="B145" i="25"/>
  <c r="O144" i="25"/>
  <c r="N144" i="25"/>
  <c r="M144" i="25"/>
  <c r="L144" i="25"/>
  <c r="K144" i="25"/>
  <c r="J144" i="25"/>
  <c r="I144" i="25"/>
  <c r="H144" i="25"/>
  <c r="G144" i="25"/>
  <c r="F144" i="25"/>
  <c r="E144" i="25"/>
  <c r="D144" i="25"/>
  <c r="C144" i="25"/>
  <c r="B144" i="25"/>
  <c r="O143" i="25"/>
  <c r="N143" i="25"/>
  <c r="M143" i="25"/>
  <c r="L143" i="25"/>
  <c r="K143" i="25"/>
  <c r="J143" i="25"/>
  <c r="I143" i="25"/>
  <c r="H143" i="25"/>
  <c r="G143" i="25"/>
  <c r="F143" i="25"/>
  <c r="E143" i="25"/>
  <c r="D143" i="25"/>
  <c r="C143" i="25"/>
  <c r="B143" i="25"/>
  <c r="O142" i="25"/>
  <c r="N142" i="25"/>
  <c r="M142" i="25"/>
  <c r="L142" i="25"/>
  <c r="K142" i="25"/>
  <c r="J142" i="25"/>
  <c r="I142" i="25"/>
  <c r="H142" i="25"/>
  <c r="G142" i="25"/>
  <c r="F142" i="25"/>
  <c r="E142" i="25"/>
  <c r="D142" i="25"/>
  <c r="C142" i="25"/>
  <c r="B142" i="25"/>
  <c r="O141" i="25"/>
  <c r="N141" i="25"/>
  <c r="M141" i="25"/>
  <c r="L141" i="25"/>
  <c r="K141" i="25"/>
  <c r="J141" i="25"/>
  <c r="I141" i="25"/>
  <c r="H141" i="25"/>
  <c r="G141" i="25"/>
  <c r="F141" i="25"/>
  <c r="E141" i="25"/>
  <c r="D141" i="25"/>
  <c r="C141" i="25"/>
  <c r="B141" i="25"/>
  <c r="O140" i="25"/>
  <c r="N140" i="25"/>
  <c r="M140" i="25"/>
  <c r="L140" i="25"/>
  <c r="K140" i="25"/>
  <c r="J140" i="25"/>
  <c r="I140" i="25"/>
  <c r="H140" i="25"/>
  <c r="G140" i="25"/>
  <c r="F140" i="25"/>
  <c r="E140" i="25"/>
  <c r="D140" i="25"/>
  <c r="C140" i="25"/>
  <c r="B140" i="25"/>
  <c r="O139" i="25"/>
  <c r="N139" i="25"/>
  <c r="M139" i="25"/>
  <c r="L139" i="25"/>
  <c r="K139" i="25"/>
  <c r="J139" i="25"/>
  <c r="I139" i="25"/>
  <c r="H139" i="25"/>
  <c r="G139" i="25"/>
  <c r="F139" i="25"/>
  <c r="E139" i="25"/>
  <c r="D139" i="25"/>
  <c r="C139" i="25"/>
  <c r="B139" i="25"/>
  <c r="O138" i="25"/>
  <c r="N138" i="25"/>
  <c r="M138" i="25"/>
  <c r="L138" i="25"/>
  <c r="K138" i="25"/>
  <c r="J138" i="25"/>
  <c r="I138" i="25"/>
  <c r="H138" i="25"/>
  <c r="G138" i="25"/>
  <c r="F138" i="25"/>
  <c r="E138" i="25"/>
  <c r="D138" i="25"/>
  <c r="C138" i="25"/>
  <c r="B138" i="25"/>
  <c r="O137" i="25"/>
  <c r="N137" i="25"/>
  <c r="M137" i="25"/>
  <c r="L137" i="25"/>
  <c r="K137" i="25"/>
  <c r="J137" i="25"/>
  <c r="I137" i="25"/>
  <c r="H137" i="25"/>
  <c r="G137" i="25"/>
  <c r="F137" i="25"/>
  <c r="E137" i="25"/>
  <c r="D137" i="25"/>
  <c r="C137" i="25"/>
  <c r="B137" i="25"/>
  <c r="O136" i="25"/>
  <c r="N136" i="25"/>
  <c r="M136" i="25"/>
  <c r="L136" i="25"/>
  <c r="K136" i="25"/>
  <c r="J136" i="25"/>
  <c r="I136" i="25"/>
  <c r="H136" i="25"/>
  <c r="G136" i="25"/>
  <c r="F136" i="25"/>
  <c r="E136" i="25"/>
  <c r="D136" i="25"/>
  <c r="C136" i="25"/>
  <c r="B136" i="25"/>
  <c r="O135" i="25"/>
  <c r="N135" i="25"/>
  <c r="M135" i="25"/>
  <c r="L135" i="25"/>
  <c r="K135" i="25"/>
  <c r="J135" i="25"/>
  <c r="I135" i="25"/>
  <c r="H135" i="25"/>
  <c r="G135" i="25"/>
  <c r="F135" i="25"/>
  <c r="E135" i="25"/>
  <c r="D135" i="25"/>
  <c r="C135" i="25"/>
  <c r="B135" i="25"/>
  <c r="O134" i="25"/>
  <c r="N134" i="25"/>
  <c r="M134" i="25"/>
  <c r="L134" i="25"/>
  <c r="K134" i="25"/>
  <c r="J134" i="25"/>
  <c r="I134" i="25"/>
  <c r="H134" i="25"/>
  <c r="G134" i="25"/>
  <c r="F134" i="25"/>
  <c r="E134" i="25"/>
  <c r="D134" i="25"/>
  <c r="C134" i="25"/>
  <c r="B134" i="25"/>
  <c r="O133" i="25"/>
  <c r="N133" i="25"/>
  <c r="M133" i="25"/>
  <c r="L133" i="25"/>
  <c r="K133" i="25"/>
  <c r="J133" i="25"/>
  <c r="I133" i="25"/>
  <c r="H133" i="25"/>
  <c r="G133" i="25"/>
  <c r="F133" i="25"/>
  <c r="E133" i="25"/>
  <c r="D133" i="25"/>
  <c r="C133" i="25"/>
  <c r="B133" i="25"/>
  <c r="O132" i="25"/>
  <c r="N132" i="25"/>
  <c r="M132" i="25"/>
  <c r="L132" i="25"/>
  <c r="K132" i="25"/>
  <c r="J132" i="25"/>
  <c r="I132" i="25"/>
  <c r="H132" i="25"/>
  <c r="G132" i="25"/>
  <c r="F132" i="25"/>
  <c r="E132" i="25"/>
  <c r="D132" i="25"/>
  <c r="C132" i="25"/>
  <c r="B132" i="25"/>
  <c r="O131" i="25"/>
  <c r="N131" i="25"/>
  <c r="M131" i="25"/>
  <c r="L131" i="25"/>
  <c r="K131" i="25"/>
  <c r="J131" i="25"/>
  <c r="I131" i="25"/>
  <c r="H131" i="25"/>
  <c r="G131" i="25"/>
  <c r="F131" i="25"/>
  <c r="E131" i="25"/>
  <c r="D131" i="25"/>
  <c r="C131" i="25"/>
  <c r="B131" i="25"/>
  <c r="O130" i="25"/>
  <c r="N130" i="25"/>
  <c r="M130" i="25"/>
  <c r="L130" i="25"/>
  <c r="K130" i="25"/>
  <c r="J130" i="25"/>
  <c r="I130" i="25"/>
  <c r="H130" i="25"/>
  <c r="G130" i="25"/>
  <c r="F130" i="25"/>
  <c r="E130" i="25"/>
  <c r="D130" i="25"/>
  <c r="C130" i="25"/>
  <c r="B130" i="25"/>
  <c r="O129" i="25"/>
  <c r="N129" i="25"/>
  <c r="M129" i="25"/>
  <c r="L129" i="25"/>
  <c r="K129" i="25"/>
  <c r="J129" i="25"/>
  <c r="I129" i="25"/>
  <c r="H129" i="25"/>
  <c r="G129" i="25"/>
  <c r="F129" i="25"/>
  <c r="E129" i="25"/>
  <c r="D129" i="25"/>
  <c r="C129" i="25"/>
  <c r="B129" i="25"/>
  <c r="O128" i="25"/>
  <c r="N128" i="25"/>
  <c r="M128" i="25"/>
  <c r="L128" i="25"/>
  <c r="K128" i="25"/>
  <c r="J128" i="25"/>
  <c r="I128" i="25"/>
  <c r="H128" i="25"/>
  <c r="G128" i="25"/>
  <c r="F128" i="25"/>
  <c r="E128" i="25"/>
  <c r="D128" i="25"/>
  <c r="C128" i="25"/>
  <c r="B128" i="25"/>
  <c r="O127" i="25"/>
  <c r="N127" i="25"/>
  <c r="M127" i="25"/>
  <c r="L127" i="25"/>
  <c r="K127" i="25"/>
  <c r="J127" i="25"/>
  <c r="I127" i="25"/>
  <c r="H127" i="25"/>
  <c r="G127" i="25"/>
  <c r="F127" i="25"/>
  <c r="E127" i="25"/>
  <c r="D127" i="25"/>
  <c r="C127" i="25"/>
  <c r="B127" i="25"/>
  <c r="O126" i="25"/>
  <c r="N126" i="25"/>
  <c r="M126" i="25"/>
  <c r="L126" i="25"/>
  <c r="K126" i="25"/>
  <c r="J126" i="25"/>
  <c r="I126" i="25"/>
  <c r="H126" i="25"/>
  <c r="G126" i="25"/>
  <c r="F126" i="25"/>
  <c r="E126" i="25"/>
  <c r="D126" i="25"/>
  <c r="C126" i="25"/>
  <c r="B126" i="25"/>
  <c r="O125" i="25"/>
  <c r="N125" i="25"/>
  <c r="M125" i="25"/>
  <c r="L125" i="25"/>
  <c r="K125" i="25"/>
  <c r="J125" i="25"/>
  <c r="I125" i="25"/>
  <c r="H125" i="25"/>
  <c r="G125" i="25"/>
  <c r="F125" i="25"/>
  <c r="E125" i="25"/>
  <c r="D125" i="25"/>
  <c r="C125" i="25"/>
  <c r="B125" i="25"/>
  <c r="O124" i="25"/>
  <c r="N124" i="25"/>
  <c r="M124" i="25"/>
  <c r="L124" i="25"/>
  <c r="K124" i="25"/>
  <c r="J124" i="25"/>
  <c r="I124" i="25"/>
  <c r="H124" i="25"/>
  <c r="G124" i="25"/>
  <c r="F124" i="25"/>
  <c r="E124" i="25"/>
  <c r="D124" i="25"/>
  <c r="C124" i="25"/>
  <c r="B124" i="25"/>
  <c r="O123" i="25"/>
  <c r="N123" i="25"/>
  <c r="M123" i="25"/>
  <c r="L123" i="25"/>
  <c r="K123" i="25"/>
  <c r="J123" i="25"/>
  <c r="I123" i="25"/>
  <c r="H123" i="25"/>
  <c r="G123" i="25"/>
  <c r="F123" i="25"/>
  <c r="E123" i="25"/>
  <c r="D123" i="25"/>
  <c r="C123" i="25"/>
  <c r="B123" i="25"/>
  <c r="O122" i="25"/>
  <c r="N122" i="25"/>
  <c r="M122" i="25"/>
  <c r="L122" i="25"/>
  <c r="K122" i="25"/>
  <c r="J122" i="25"/>
  <c r="I122" i="25"/>
  <c r="H122" i="25"/>
  <c r="G122" i="25"/>
  <c r="F122" i="25"/>
  <c r="E122" i="25"/>
  <c r="D122" i="25"/>
  <c r="C122" i="25"/>
  <c r="B122" i="25"/>
  <c r="O121" i="25"/>
  <c r="N121" i="25"/>
  <c r="M121" i="25"/>
  <c r="L121" i="25"/>
  <c r="K121" i="25"/>
  <c r="J121" i="25"/>
  <c r="I121" i="25"/>
  <c r="H121" i="25"/>
  <c r="G121" i="25"/>
  <c r="F121" i="25"/>
  <c r="E121" i="25"/>
  <c r="D121" i="25"/>
  <c r="C121" i="25"/>
  <c r="B121" i="25"/>
  <c r="O120" i="25"/>
  <c r="N120" i="25"/>
  <c r="M120" i="25"/>
  <c r="L120" i="25"/>
  <c r="K120" i="25"/>
  <c r="J120" i="25"/>
  <c r="I120" i="25"/>
  <c r="H120" i="25"/>
  <c r="G120" i="25"/>
  <c r="F120" i="25"/>
  <c r="E120" i="25"/>
  <c r="D120" i="25"/>
  <c r="C120" i="25"/>
  <c r="B120" i="25"/>
  <c r="O119" i="25"/>
  <c r="N119" i="25"/>
  <c r="M119" i="25"/>
  <c r="L119" i="25"/>
  <c r="K119" i="25"/>
  <c r="J119" i="25"/>
  <c r="I119" i="25"/>
  <c r="H119" i="25"/>
  <c r="G119" i="25"/>
  <c r="F119" i="25"/>
  <c r="E119" i="25"/>
  <c r="D119" i="25"/>
  <c r="C119" i="25"/>
  <c r="B119" i="25"/>
  <c r="O118" i="25"/>
  <c r="N118" i="25"/>
  <c r="M118" i="25"/>
  <c r="L118" i="25"/>
  <c r="K118" i="25"/>
  <c r="J118" i="25"/>
  <c r="I118" i="25"/>
  <c r="H118" i="25"/>
  <c r="G118" i="25"/>
  <c r="F118" i="25"/>
  <c r="E118" i="25"/>
  <c r="D118" i="25"/>
  <c r="C118" i="25"/>
  <c r="B118" i="25"/>
  <c r="O117" i="25"/>
  <c r="N117" i="25"/>
  <c r="M117" i="25"/>
  <c r="L117" i="25"/>
  <c r="K117" i="25"/>
  <c r="J117" i="25"/>
  <c r="I117" i="25"/>
  <c r="H117" i="25"/>
  <c r="G117" i="25"/>
  <c r="F117" i="25"/>
  <c r="E117" i="25"/>
  <c r="D117" i="25"/>
  <c r="C117" i="25"/>
  <c r="B117" i="25"/>
  <c r="O116" i="25"/>
  <c r="N116" i="25"/>
  <c r="M116" i="25"/>
  <c r="L116" i="25"/>
  <c r="K116" i="25"/>
  <c r="J116" i="25"/>
  <c r="I116" i="25"/>
  <c r="H116" i="25"/>
  <c r="G116" i="25"/>
  <c r="F116" i="25"/>
  <c r="E116" i="25"/>
  <c r="D116" i="25"/>
  <c r="C116" i="25"/>
  <c r="B116" i="25"/>
  <c r="O115" i="25"/>
  <c r="N115" i="25"/>
  <c r="M115" i="25"/>
  <c r="L115" i="25"/>
  <c r="K115" i="25"/>
  <c r="J115" i="25"/>
  <c r="I115" i="25"/>
  <c r="H115" i="25"/>
  <c r="G115" i="25"/>
  <c r="F115" i="25"/>
  <c r="E115" i="25"/>
  <c r="D115" i="25"/>
  <c r="C115" i="25"/>
  <c r="B115" i="25"/>
  <c r="O114" i="25"/>
  <c r="N114" i="25"/>
  <c r="M114" i="25"/>
  <c r="L114" i="25"/>
  <c r="K114" i="25"/>
  <c r="J114" i="25"/>
  <c r="I114" i="25"/>
  <c r="H114" i="25"/>
  <c r="G114" i="25"/>
  <c r="F114" i="25"/>
  <c r="E114" i="25"/>
  <c r="D114" i="25"/>
  <c r="C114" i="25"/>
  <c r="B114" i="25"/>
  <c r="O113" i="25"/>
  <c r="N113" i="25"/>
  <c r="M113" i="25"/>
  <c r="L113" i="25"/>
  <c r="K113" i="25"/>
  <c r="J113" i="25"/>
  <c r="I113" i="25"/>
  <c r="H113" i="25"/>
  <c r="G113" i="25"/>
  <c r="F113" i="25"/>
  <c r="E113" i="25"/>
  <c r="D113" i="25"/>
  <c r="C113" i="25"/>
  <c r="B113" i="25"/>
  <c r="O112" i="25"/>
  <c r="N112" i="25"/>
  <c r="M112" i="25"/>
  <c r="L112" i="25"/>
  <c r="K112" i="25"/>
  <c r="J112" i="25"/>
  <c r="I112" i="25"/>
  <c r="H112" i="25"/>
  <c r="G112" i="25"/>
  <c r="F112" i="25"/>
  <c r="E112" i="25"/>
  <c r="D112" i="25"/>
  <c r="C112" i="25"/>
  <c r="B112" i="25"/>
  <c r="O111" i="25"/>
  <c r="N111" i="25"/>
  <c r="M111" i="25"/>
  <c r="L111" i="25"/>
  <c r="K111" i="25"/>
  <c r="J111" i="25"/>
  <c r="I111" i="25"/>
  <c r="H111" i="25"/>
  <c r="G111" i="25"/>
  <c r="F111" i="25"/>
  <c r="E111" i="25"/>
  <c r="D111" i="25"/>
  <c r="C111" i="25"/>
  <c r="B111" i="25"/>
  <c r="O110" i="25"/>
  <c r="N110" i="25"/>
  <c r="M110" i="25"/>
  <c r="L110" i="25"/>
  <c r="K110" i="25"/>
  <c r="J110" i="25"/>
  <c r="I110" i="25"/>
  <c r="H110" i="25"/>
  <c r="G110" i="25"/>
  <c r="F110" i="25"/>
  <c r="E110" i="25"/>
  <c r="D110" i="25"/>
  <c r="C110" i="25"/>
  <c r="B110" i="25"/>
  <c r="O109" i="25"/>
  <c r="N109" i="25"/>
  <c r="M109" i="25"/>
  <c r="L109" i="25"/>
  <c r="K109" i="25"/>
  <c r="J109" i="25"/>
  <c r="I109" i="25"/>
  <c r="H109" i="25"/>
  <c r="G109" i="25"/>
  <c r="F109" i="25"/>
  <c r="E109" i="25"/>
  <c r="D109" i="25"/>
  <c r="C109" i="25"/>
  <c r="B109" i="25"/>
  <c r="O108" i="25"/>
  <c r="N108" i="25"/>
  <c r="M108" i="25"/>
  <c r="L108" i="25"/>
  <c r="K108" i="25"/>
  <c r="J108" i="25"/>
  <c r="I108" i="25"/>
  <c r="H108" i="25"/>
  <c r="G108" i="25"/>
  <c r="F108" i="25"/>
  <c r="E108" i="25"/>
  <c r="D108" i="25"/>
  <c r="C108" i="25"/>
  <c r="B108" i="25"/>
  <c r="O107" i="25"/>
  <c r="N107" i="25"/>
  <c r="M107" i="25"/>
  <c r="L107" i="25"/>
  <c r="K107" i="25"/>
  <c r="J107" i="25"/>
  <c r="I107" i="25"/>
  <c r="H107" i="25"/>
  <c r="G107" i="25"/>
  <c r="F107" i="25"/>
  <c r="E107" i="25"/>
  <c r="D107" i="25"/>
  <c r="C107" i="25"/>
  <c r="B107" i="25"/>
  <c r="O106" i="25"/>
  <c r="N106" i="25"/>
  <c r="M106" i="25"/>
  <c r="L106" i="25"/>
  <c r="K106" i="25"/>
  <c r="J106" i="25"/>
  <c r="I106" i="25"/>
  <c r="H106" i="25"/>
  <c r="G106" i="25"/>
  <c r="F106" i="25"/>
  <c r="E106" i="25"/>
  <c r="D106" i="25"/>
  <c r="C106" i="25"/>
  <c r="B106" i="25"/>
  <c r="O105" i="25"/>
  <c r="N105" i="25"/>
  <c r="M105" i="25"/>
  <c r="L105" i="25"/>
  <c r="K105" i="25"/>
  <c r="J105" i="25"/>
  <c r="I105" i="25"/>
  <c r="H105" i="25"/>
  <c r="G105" i="25"/>
  <c r="F105" i="25"/>
  <c r="E105" i="25"/>
  <c r="D105" i="25"/>
  <c r="C105" i="25"/>
  <c r="B105" i="25"/>
  <c r="O104" i="25"/>
  <c r="N104" i="25"/>
  <c r="M104" i="25"/>
  <c r="L104" i="25"/>
  <c r="K104" i="25"/>
  <c r="J104" i="25"/>
  <c r="I104" i="25"/>
  <c r="H104" i="25"/>
  <c r="G104" i="25"/>
  <c r="F104" i="25"/>
  <c r="E104" i="25"/>
  <c r="D104" i="25"/>
  <c r="C104" i="25"/>
  <c r="B104" i="25"/>
  <c r="O103" i="25"/>
  <c r="N103" i="25"/>
  <c r="M103" i="25"/>
  <c r="L103" i="25"/>
  <c r="K103" i="25"/>
  <c r="J103" i="25"/>
  <c r="I103" i="25"/>
  <c r="H103" i="25"/>
  <c r="G103" i="25"/>
  <c r="F103" i="25"/>
  <c r="E103" i="25"/>
  <c r="D103" i="25"/>
  <c r="C103" i="25"/>
  <c r="B103" i="25"/>
  <c r="O102" i="25"/>
  <c r="N102" i="25"/>
  <c r="M102" i="25"/>
  <c r="L102" i="25"/>
  <c r="K102" i="25"/>
  <c r="J102" i="25"/>
  <c r="I102" i="25"/>
  <c r="H102" i="25"/>
  <c r="G102" i="25"/>
  <c r="F102" i="25"/>
  <c r="E102" i="25"/>
  <c r="D102" i="25"/>
  <c r="C102" i="25"/>
  <c r="B102" i="25"/>
  <c r="O101" i="25"/>
  <c r="N101" i="25"/>
  <c r="M101" i="25"/>
  <c r="L101" i="25"/>
  <c r="K101" i="25"/>
  <c r="J101" i="25"/>
  <c r="I101" i="25"/>
  <c r="H101" i="25"/>
  <c r="G101" i="25"/>
  <c r="F101" i="25"/>
  <c r="E101" i="25"/>
  <c r="D101" i="25"/>
  <c r="C101" i="25"/>
  <c r="B101" i="25"/>
  <c r="O100" i="25"/>
  <c r="N100" i="25"/>
  <c r="M100" i="25"/>
  <c r="L100" i="25"/>
  <c r="K100" i="25"/>
  <c r="J100" i="25"/>
  <c r="I100" i="25"/>
  <c r="H100" i="25"/>
  <c r="G100" i="25"/>
  <c r="F100" i="25"/>
  <c r="E100" i="25"/>
  <c r="D100" i="25"/>
  <c r="C100" i="25"/>
  <c r="B100" i="25"/>
  <c r="O99" i="25"/>
  <c r="N99" i="25"/>
  <c r="M99" i="25"/>
  <c r="L99" i="25"/>
  <c r="K99" i="25"/>
  <c r="J99" i="25"/>
  <c r="I99" i="25"/>
  <c r="H99" i="25"/>
  <c r="G99" i="25"/>
  <c r="F99" i="25"/>
  <c r="E99" i="25"/>
  <c r="D99" i="25"/>
  <c r="C99" i="25"/>
  <c r="B99" i="25"/>
  <c r="O98" i="25"/>
  <c r="N98" i="25"/>
  <c r="M98" i="25"/>
  <c r="L98" i="25"/>
  <c r="K98" i="25"/>
  <c r="J98" i="25"/>
  <c r="I98" i="25"/>
  <c r="H98" i="25"/>
  <c r="G98" i="25"/>
  <c r="F98" i="25"/>
  <c r="E98" i="25"/>
  <c r="D98" i="25"/>
  <c r="C98" i="25"/>
  <c r="B98" i="25"/>
  <c r="O97" i="25"/>
  <c r="N97" i="25"/>
  <c r="M97" i="25"/>
  <c r="L97" i="25"/>
  <c r="K97" i="25"/>
  <c r="J97" i="25"/>
  <c r="I97" i="25"/>
  <c r="H97" i="25"/>
  <c r="G97" i="25"/>
  <c r="F97" i="25"/>
  <c r="E97" i="25"/>
  <c r="D97" i="25"/>
  <c r="C97" i="25"/>
  <c r="B97" i="25"/>
  <c r="O96" i="25"/>
  <c r="N96" i="25"/>
  <c r="M96" i="25"/>
  <c r="L96" i="25"/>
  <c r="K96" i="25"/>
  <c r="J96" i="25"/>
  <c r="I96" i="25"/>
  <c r="H96" i="25"/>
  <c r="G96" i="25"/>
  <c r="F96" i="25"/>
  <c r="E96" i="25"/>
  <c r="D96" i="25"/>
  <c r="C96" i="25"/>
  <c r="B96" i="25"/>
  <c r="O95" i="25"/>
  <c r="N95" i="25"/>
  <c r="M95" i="25"/>
  <c r="L95" i="25"/>
  <c r="K95" i="25"/>
  <c r="J95" i="25"/>
  <c r="I95" i="25"/>
  <c r="H95" i="25"/>
  <c r="G95" i="25"/>
  <c r="F95" i="25"/>
  <c r="E95" i="25"/>
  <c r="D95" i="25"/>
  <c r="C95" i="25"/>
  <c r="B95" i="25"/>
  <c r="O94" i="25"/>
  <c r="N94" i="25"/>
  <c r="M94" i="25"/>
  <c r="L94" i="25"/>
  <c r="K94" i="25"/>
  <c r="J94" i="25"/>
  <c r="I94" i="25"/>
  <c r="H94" i="25"/>
  <c r="G94" i="25"/>
  <c r="F94" i="25"/>
  <c r="E94" i="25"/>
  <c r="D94" i="25"/>
  <c r="C94" i="25"/>
  <c r="B94" i="25"/>
  <c r="O93" i="25"/>
  <c r="N93" i="25"/>
  <c r="M93" i="25"/>
  <c r="L93" i="25"/>
  <c r="K93" i="25"/>
  <c r="J93" i="25"/>
  <c r="I93" i="25"/>
  <c r="H93" i="25"/>
  <c r="G93" i="25"/>
  <c r="F93" i="25"/>
  <c r="E93" i="25"/>
  <c r="D93" i="25"/>
  <c r="C93" i="25"/>
  <c r="B93" i="25"/>
  <c r="O92" i="25"/>
  <c r="N92" i="25"/>
  <c r="M92" i="25"/>
  <c r="L92" i="25"/>
  <c r="K92" i="25"/>
  <c r="J92" i="25"/>
  <c r="I92" i="25"/>
  <c r="H92" i="25"/>
  <c r="G92" i="25"/>
  <c r="F92" i="25"/>
  <c r="E92" i="25"/>
  <c r="D92" i="25"/>
  <c r="C92" i="25"/>
  <c r="B92" i="25"/>
  <c r="O91" i="25"/>
  <c r="N91" i="25"/>
  <c r="M91" i="25"/>
  <c r="L91" i="25"/>
  <c r="K91" i="25"/>
  <c r="J91" i="25"/>
  <c r="I91" i="25"/>
  <c r="H91" i="25"/>
  <c r="G91" i="25"/>
  <c r="F91" i="25"/>
  <c r="E91" i="25"/>
  <c r="D91" i="25"/>
  <c r="C91" i="25"/>
  <c r="B91" i="25"/>
  <c r="O90" i="25"/>
  <c r="N90" i="25"/>
  <c r="M90" i="25"/>
  <c r="L90" i="25"/>
  <c r="K90" i="25"/>
  <c r="J90" i="25"/>
  <c r="I90" i="25"/>
  <c r="H90" i="25"/>
  <c r="G90" i="25"/>
  <c r="F90" i="25"/>
  <c r="E90" i="25"/>
  <c r="D90" i="25"/>
  <c r="C90" i="25"/>
  <c r="B90" i="25"/>
  <c r="O89" i="25"/>
  <c r="N89" i="25"/>
  <c r="M89" i="25"/>
  <c r="L89" i="25"/>
  <c r="K89" i="25"/>
  <c r="J89" i="25"/>
  <c r="I89" i="25"/>
  <c r="H89" i="25"/>
  <c r="G89" i="25"/>
  <c r="F89" i="25"/>
  <c r="E89" i="25"/>
  <c r="D89" i="25"/>
  <c r="C89" i="25"/>
  <c r="B89" i="25"/>
  <c r="O88" i="25"/>
  <c r="N88" i="25"/>
  <c r="M88" i="25"/>
  <c r="L88" i="25"/>
  <c r="K88" i="25"/>
  <c r="J88" i="25"/>
  <c r="I88" i="25"/>
  <c r="H88" i="25"/>
  <c r="G88" i="25"/>
  <c r="F88" i="25"/>
  <c r="E88" i="25"/>
  <c r="D88" i="25"/>
  <c r="C88" i="25"/>
  <c r="B88" i="25"/>
  <c r="O87" i="25"/>
  <c r="N87" i="25"/>
  <c r="M87" i="25"/>
  <c r="L87" i="25"/>
  <c r="K87" i="25"/>
  <c r="J87" i="25"/>
  <c r="I87" i="25"/>
  <c r="H87" i="25"/>
  <c r="G87" i="25"/>
  <c r="F87" i="25"/>
  <c r="E87" i="25"/>
  <c r="D87" i="25"/>
  <c r="C87" i="25"/>
  <c r="B87" i="25"/>
  <c r="O86" i="25"/>
  <c r="N86" i="25"/>
  <c r="M86" i="25"/>
  <c r="L86" i="25"/>
  <c r="K86" i="25"/>
  <c r="J86" i="25"/>
  <c r="I86" i="25"/>
  <c r="H86" i="25"/>
  <c r="G86" i="25"/>
  <c r="F86" i="25"/>
  <c r="E86" i="25"/>
  <c r="D86" i="25"/>
  <c r="C86" i="25"/>
  <c r="B86" i="25"/>
  <c r="O85" i="25"/>
  <c r="N85" i="25"/>
  <c r="M85" i="25"/>
  <c r="L85" i="25"/>
  <c r="K85" i="25"/>
  <c r="J85" i="25"/>
  <c r="I85" i="25"/>
  <c r="H85" i="25"/>
  <c r="G85" i="25"/>
  <c r="F85" i="25"/>
  <c r="E85" i="25"/>
  <c r="D85" i="25"/>
  <c r="C85" i="25"/>
  <c r="B85" i="25"/>
  <c r="O84" i="25"/>
  <c r="N84" i="25"/>
  <c r="M84" i="25"/>
  <c r="L84" i="25"/>
  <c r="K84" i="25"/>
  <c r="J84" i="25"/>
  <c r="I84" i="25"/>
  <c r="H84" i="25"/>
  <c r="G84" i="25"/>
  <c r="F84" i="25"/>
  <c r="E84" i="25"/>
  <c r="D84" i="25"/>
  <c r="C84" i="25"/>
  <c r="B84" i="25"/>
  <c r="O83" i="25"/>
  <c r="N83" i="25"/>
  <c r="M83" i="25"/>
  <c r="L83" i="25"/>
  <c r="K83" i="25"/>
  <c r="J83" i="25"/>
  <c r="I83" i="25"/>
  <c r="H83" i="25"/>
  <c r="G83" i="25"/>
  <c r="F83" i="25"/>
  <c r="E83" i="25"/>
  <c r="D83" i="25"/>
  <c r="C83" i="25"/>
  <c r="B83" i="25"/>
  <c r="O82" i="25"/>
  <c r="N82" i="25"/>
  <c r="M82" i="25"/>
  <c r="L82" i="25"/>
  <c r="K82" i="25"/>
  <c r="J82" i="25"/>
  <c r="I82" i="25"/>
  <c r="H82" i="25"/>
  <c r="G82" i="25"/>
  <c r="F82" i="25"/>
  <c r="E82" i="25"/>
  <c r="D82" i="25"/>
  <c r="C82" i="25"/>
  <c r="B82" i="25"/>
  <c r="O81" i="25"/>
  <c r="N81" i="25"/>
  <c r="M81" i="25"/>
  <c r="L81" i="25"/>
  <c r="K81" i="25"/>
  <c r="J81" i="25"/>
  <c r="I81" i="25"/>
  <c r="H81" i="25"/>
  <c r="G81" i="25"/>
  <c r="F81" i="25"/>
  <c r="E81" i="25"/>
  <c r="D81" i="25"/>
  <c r="C81" i="25"/>
  <c r="B81" i="25"/>
  <c r="O80" i="25"/>
  <c r="N80" i="25"/>
  <c r="M80" i="25"/>
  <c r="L80" i="25"/>
  <c r="K80" i="25"/>
  <c r="J80" i="25"/>
  <c r="I80" i="25"/>
  <c r="H80" i="25"/>
  <c r="G80" i="25"/>
  <c r="F80" i="25"/>
  <c r="E80" i="25"/>
  <c r="D80" i="25"/>
  <c r="C80" i="25"/>
  <c r="B80" i="25"/>
  <c r="O79" i="25"/>
  <c r="N79" i="25"/>
  <c r="M79" i="25"/>
  <c r="L79" i="25"/>
  <c r="K79" i="25"/>
  <c r="J79" i="25"/>
  <c r="I79" i="25"/>
  <c r="H79" i="25"/>
  <c r="G79" i="25"/>
  <c r="F79" i="25"/>
  <c r="E79" i="25"/>
  <c r="D79" i="25"/>
  <c r="C79" i="25"/>
  <c r="B79" i="25"/>
  <c r="O78" i="25"/>
  <c r="N78" i="25"/>
  <c r="M78" i="25"/>
  <c r="L78" i="25"/>
  <c r="K78" i="25"/>
  <c r="J78" i="25"/>
  <c r="I78" i="25"/>
  <c r="H78" i="25"/>
  <c r="G78" i="25"/>
  <c r="F78" i="25"/>
  <c r="E78" i="25"/>
  <c r="D78" i="25"/>
  <c r="C78" i="25"/>
  <c r="B78" i="25"/>
  <c r="O77" i="25"/>
  <c r="N77" i="25"/>
  <c r="M77" i="25"/>
  <c r="L77" i="25"/>
  <c r="K77" i="25"/>
  <c r="J77" i="25"/>
  <c r="I77" i="25"/>
  <c r="H77" i="25"/>
  <c r="G77" i="25"/>
  <c r="F77" i="25"/>
  <c r="E77" i="25"/>
  <c r="D77" i="25"/>
  <c r="C77" i="25"/>
  <c r="B77" i="25"/>
  <c r="O76" i="25"/>
  <c r="N76" i="25"/>
  <c r="M76" i="25"/>
  <c r="L76" i="25"/>
  <c r="K76" i="25"/>
  <c r="J76" i="25"/>
  <c r="I76" i="25"/>
  <c r="H76" i="25"/>
  <c r="G76" i="25"/>
  <c r="F76" i="25"/>
  <c r="E76" i="25"/>
  <c r="D76" i="25"/>
  <c r="C76" i="25"/>
  <c r="B76" i="25"/>
  <c r="O75" i="25"/>
  <c r="N75" i="25"/>
  <c r="M75" i="25"/>
  <c r="L75" i="25"/>
  <c r="K75" i="25"/>
  <c r="J75" i="25"/>
  <c r="I75" i="25"/>
  <c r="H75" i="25"/>
  <c r="G75" i="25"/>
  <c r="F75" i="25"/>
  <c r="E75" i="25"/>
  <c r="D75" i="25"/>
  <c r="C75" i="25"/>
  <c r="B75" i="25"/>
  <c r="O74" i="25"/>
  <c r="N74" i="25"/>
  <c r="M74" i="25"/>
  <c r="L74" i="25"/>
  <c r="K74" i="25"/>
  <c r="J74" i="25"/>
  <c r="I74" i="25"/>
  <c r="H74" i="25"/>
  <c r="G74" i="25"/>
  <c r="F74" i="25"/>
  <c r="E74" i="25"/>
  <c r="D74" i="25"/>
  <c r="C74" i="25"/>
  <c r="B74" i="25"/>
  <c r="O73" i="25"/>
  <c r="N73" i="25"/>
  <c r="M73" i="25"/>
  <c r="L73" i="25"/>
  <c r="K73" i="25"/>
  <c r="J73" i="25"/>
  <c r="I73" i="25"/>
  <c r="H73" i="25"/>
  <c r="G73" i="25"/>
  <c r="F73" i="25"/>
  <c r="E73" i="25"/>
  <c r="D73" i="25"/>
  <c r="C73" i="25"/>
  <c r="B73" i="25"/>
  <c r="O72" i="25"/>
  <c r="N72" i="25"/>
  <c r="M72" i="25"/>
  <c r="L72" i="25"/>
  <c r="K72" i="25"/>
  <c r="J72" i="25"/>
  <c r="I72" i="25"/>
  <c r="H72" i="25"/>
  <c r="G72" i="25"/>
  <c r="F72" i="25"/>
  <c r="E72" i="25"/>
  <c r="D72" i="25"/>
  <c r="C72" i="25"/>
  <c r="B72" i="25"/>
  <c r="O71" i="25"/>
  <c r="N71" i="25"/>
  <c r="M71" i="25"/>
  <c r="L71" i="25"/>
  <c r="K71" i="25"/>
  <c r="J71" i="25"/>
  <c r="I71" i="25"/>
  <c r="H71" i="25"/>
  <c r="G71" i="25"/>
  <c r="F71" i="25"/>
  <c r="E71" i="25"/>
  <c r="D71" i="25"/>
  <c r="C71" i="25"/>
  <c r="B71" i="25"/>
  <c r="O70" i="25"/>
  <c r="N70" i="25"/>
  <c r="M70" i="25"/>
  <c r="L70" i="25"/>
  <c r="K70" i="25"/>
  <c r="J70" i="25"/>
  <c r="I70" i="25"/>
  <c r="H70" i="25"/>
  <c r="G70" i="25"/>
  <c r="F70" i="25"/>
  <c r="E70" i="25"/>
  <c r="D70" i="25"/>
  <c r="C70" i="25"/>
  <c r="B70" i="25"/>
  <c r="O69" i="25"/>
  <c r="N69" i="25"/>
  <c r="M69" i="25"/>
  <c r="L69" i="25"/>
  <c r="K69" i="25"/>
  <c r="J69" i="25"/>
  <c r="I69" i="25"/>
  <c r="H69" i="25"/>
  <c r="G69" i="25"/>
  <c r="F69" i="25"/>
  <c r="E69" i="25"/>
  <c r="D69" i="25"/>
  <c r="C69" i="25"/>
  <c r="B69" i="25"/>
  <c r="O68" i="25"/>
  <c r="N68" i="25"/>
  <c r="M68" i="25"/>
  <c r="L68" i="25"/>
  <c r="K68" i="25"/>
  <c r="J68" i="25"/>
  <c r="I68" i="25"/>
  <c r="H68" i="25"/>
  <c r="G68" i="25"/>
  <c r="F68" i="25"/>
  <c r="E68" i="25"/>
  <c r="D68" i="25"/>
  <c r="C68" i="25"/>
  <c r="B68" i="25"/>
  <c r="O67" i="25"/>
  <c r="N67" i="25"/>
  <c r="M67" i="25"/>
  <c r="L67" i="25"/>
  <c r="K67" i="25"/>
  <c r="J67" i="25"/>
  <c r="I67" i="25"/>
  <c r="H67" i="25"/>
  <c r="G67" i="25"/>
  <c r="F67" i="25"/>
  <c r="E67" i="25"/>
  <c r="D67" i="25"/>
  <c r="C67" i="25"/>
  <c r="B67" i="25"/>
  <c r="O66" i="25"/>
  <c r="N66" i="25"/>
  <c r="M66" i="25"/>
  <c r="L66" i="25"/>
  <c r="K66" i="25"/>
  <c r="J66" i="25"/>
  <c r="I66" i="25"/>
  <c r="H66" i="25"/>
  <c r="G66" i="25"/>
  <c r="F66" i="25"/>
  <c r="E66" i="25"/>
  <c r="D66" i="25"/>
  <c r="C66" i="25"/>
  <c r="B66" i="25"/>
  <c r="O65" i="25"/>
  <c r="N65" i="25"/>
  <c r="M65" i="25"/>
  <c r="L65" i="25"/>
  <c r="K65" i="25"/>
  <c r="J65" i="25"/>
  <c r="I65" i="25"/>
  <c r="H65" i="25"/>
  <c r="G65" i="25"/>
  <c r="F65" i="25"/>
  <c r="E65" i="25"/>
  <c r="D65" i="25"/>
  <c r="C65" i="25"/>
  <c r="B65" i="25"/>
  <c r="O64" i="25"/>
  <c r="N64" i="25"/>
  <c r="M64" i="25"/>
  <c r="L64" i="25"/>
  <c r="K64" i="25"/>
  <c r="J64" i="25"/>
  <c r="I64" i="25"/>
  <c r="H64" i="25"/>
  <c r="G64" i="25"/>
  <c r="F64" i="25"/>
  <c r="E64" i="25"/>
  <c r="D64" i="25"/>
  <c r="C64" i="25"/>
  <c r="B64" i="25"/>
  <c r="O63" i="25"/>
  <c r="N63" i="25"/>
  <c r="M63" i="25"/>
  <c r="L63" i="25"/>
  <c r="K63" i="25"/>
  <c r="J63" i="25"/>
  <c r="I63" i="25"/>
  <c r="H63" i="25"/>
  <c r="G63" i="25"/>
  <c r="F63" i="25"/>
  <c r="E63" i="25"/>
  <c r="D63" i="25"/>
  <c r="C63" i="25"/>
  <c r="B63" i="25"/>
  <c r="O62" i="25"/>
  <c r="N62" i="25"/>
  <c r="M62" i="25"/>
  <c r="L62" i="25"/>
  <c r="K62" i="25"/>
  <c r="J62" i="25"/>
  <c r="I62" i="25"/>
  <c r="H62" i="25"/>
  <c r="G62" i="25"/>
  <c r="F62" i="25"/>
  <c r="E62" i="25"/>
  <c r="D62" i="25"/>
  <c r="C62" i="25"/>
  <c r="B62" i="25"/>
  <c r="O61" i="25"/>
  <c r="N61" i="25"/>
  <c r="M61" i="25"/>
  <c r="L61" i="25"/>
  <c r="K61" i="25"/>
  <c r="J61" i="25"/>
  <c r="I61" i="25"/>
  <c r="H61" i="25"/>
  <c r="G61" i="25"/>
  <c r="F61" i="25"/>
  <c r="E61" i="25"/>
  <c r="D61" i="25"/>
  <c r="C61" i="25"/>
  <c r="B61" i="25"/>
  <c r="O60" i="25"/>
  <c r="N60" i="25"/>
  <c r="M60" i="25"/>
  <c r="L60" i="25"/>
  <c r="K60" i="25"/>
  <c r="J60" i="25"/>
  <c r="I60" i="25"/>
  <c r="H60" i="25"/>
  <c r="G60" i="25"/>
  <c r="F60" i="25"/>
  <c r="E60" i="25"/>
  <c r="D60" i="25"/>
  <c r="C60" i="25"/>
  <c r="B60" i="25"/>
  <c r="O59" i="25"/>
  <c r="N59" i="25"/>
  <c r="M59" i="25"/>
  <c r="L59" i="25"/>
  <c r="K59" i="25"/>
  <c r="J59" i="25"/>
  <c r="I59" i="25"/>
  <c r="H59" i="25"/>
  <c r="G59" i="25"/>
  <c r="F59" i="25"/>
  <c r="E59" i="25"/>
  <c r="D59" i="25"/>
  <c r="C59" i="25"/>
  <c r="B59" i="25"/>
  <c r="O58" i="25"/>
  <c r="N58" i="25"/>
  <c r="M58" i="25"/>
  <c r="L58" i="25"/>
  <c r="K58" i="25"/>
  <c r="J58" i="25"/>
  <c r="I58" i="25"/>
  <c r="H58" i="25"/>
  <c r="G58" i="25"/>
  <c r="F58" i="25"/>
  <c r="E58" i="25"/>
  <c r="D58" i="25"/>
  <c r="C58" i="25"/>
  <c r="B58" i="25"/>
  <c r="O57" i="25"/>
  <c r="N57" i="25"/>
  <c r="M57" i="25"/>
  <c r="L57" i="25"/>
  <c r="K57" i="25"/>
  <c r="J57" i="25"/>
  <c r="I57" i="25"/>
  <c r="H57" i="25"/>
  <c r="G57" i="25"/>
  <c r="F57" i="25"/>
  <c r="E57" i="25"/>
  <c r="D57" i="25"/>
  <c r="C57" i="25"/>
  <c r="B57" i="25"/>
  <c r="O56" i="25"/>
  <c r="N56" i="25"/>
  <c r="M56" i="25"/>
  <c r="L56" i="25"/>
  <c r="K56" i="25"/>
  <c r="J56" i="25"/>
  <c r="I56" i="25"/>
  <c r="H56" i="25"/>
  <c r="G56" i="25"/>
  <c r="F56" i="25"/>
  <c r="E56" i="25"/>
  <c r="D56" i="25"/>
  <c r="C56" i="25"/>
  <c r="B56" i="25"/>
  <c r="O55" i="25"/>
  <c r="N55" i="25"/>
  <c r="M55" i="25"/>
  <c r="L55" i="25"/>
  <c r="K55" i="25"/>
  <c r="J55" i="25"/>
  <c r="I55" i="25"/>
  <c r="H55" i="25"/>
  <c r="G55" i="25"/>
  <c r="F55" i="25"/>
  <c r="E55" i="25"/>
  <c r="D55" i="25"/>
  <c r="C55" i="25"/>
  <c r="B55" i="25"/>
  <c r="O54" i="25"/>
  <c r="N54" i="25"/>
  <c r="M54" i="25"/>
  <c r="L54" i="25"/>
  <c r="K54" i="25"/>
  <c r="J54" i="25"/>
  <c r="I54" i="25"/>
  <c r="H54" i="25"/>
  <c r="G54" i="25"/>
  <c r="F54" i="25"/>
  <c r="E54" i="25"/>
  <c r="D54" i="25"/>
  <c r="C54" i="25"/>
  <c r="B54" i="25"/>
  <c r="O53" i="25"/>
  <c r="N53" i="25"/>
  <c r="M53" i="25"/>
  <c r="L53" i="25"/>
  <c r="K53" i="25"/>
  <c r="J53" i="25"/>
  <c r="I53" i="25"/>
  <c r="H53" i="25"/>
  <c r="G53" i="25"/>
  <c r="F53" i="25"/>
  <c r="E53" i="25"/>
  <c r="D53" i="25"/>
  <c r="C53" i="25"/>
  <c r="B53" i="25"/>
  <c r="O52" i="25"/>
  <c r="N52" i="25"/>
  <c r="M52" i="25"/>
  <c r="L52" i="25"/>
  <c r="K52" i="25"/>
  <c r="J52" i="25"/>
  <c r="I52" i="25"/>
  <c r="H52" i="25"/>
  <c r="G52" i="25"/>
  <c r="F52" i="25"/>
  <c r="E52" i="25"/>
  <c r="D52" i="25"/>
  <c r="C52" i="25"/>
  <c r="B52" i="25"/>
  <c r="O51" i="25"/>
  <c r="N51" i="25"/>
  <c r="M51" i="25"/>
  <c r="L51" i="25"/>
  <c r="K51" i="25"/>
  <c r="J51" i="25"/>
  <c r="I51" i="25"/>
  <c r="H51" i="25"/>
  <c r="G51" i="25"/>
  <c r="F51" i="25"/>
  <c r="E51" i="25"/>
  <c r="D51" i="25"/>
  <c r="C51" i="25"/>
  <c r="B51" i="25"/>
  <c r="O50" i="25"/>
  <c r="N50" i="25"/>
  <c r="M50" i="25"/>
  <c r="L50" i="25"/>
  <c r="K50" i="25"/>
  <c r="J50" i="25"/>
  <c r="I50" i="25"/>
  <c r="H50" i="25"/>
  <c r="G50" i="25"/>
  <c r="F50" i="25"/>
  <c r="E50" i="25"/>
  <c r="D50" i="25"/>
  <c r="C50" i="25"/>
  <c r="B50" i="25"/>
  <c r="O49" i="25"/>
  <c r="N49" i="25"/>
  <c r="M49" i="25"/>
  <c r="L49" i="25"/>
  <c r="K49" i="25"/>
  <c r="J49" i="25"/>
  <c r="I49" i="25"/>
  <c r="H49" i="25"/>
  <c r="G49" i="25"/>
  <c r="F49" i="25"/>
  <c r="E49" i="25"/>
  <c r="D49" i="25"/>
  <c r="C49" i="25"/>
  <c r="B49" i="25"/>
  <c r="O48" i="25"/>
  <c r="N48" i="25"/>
  <c r="M48" i="25"/>
  <c r="L48" i="25"/>
  <c r="K48" i="25"/>
  <c r="J48" i="25"/>
  <c r="I48" i="25"/>
  <c r="H48" i="25"/>
  <c r="G48" i="25"/>
  <c r="F48" i="25"/>
  <c r="E48" i="25"/>
  <c r="D48" i="25"/>
  <c r="C48" i="25"/>
  <c r="B48" i="25"/>
  <c r="O47" i="25"/>
  <c r="N47" i="25"/>
  <c r="M47" i="25"/>
  <c r="L47" i="25"/>
  <c r="K47" i="25"/>
  <c r="J47" i="25"/>
  <c r="I47" i="25"/>
  <c r="H47" i="25"/>
  <c r="G47" i="25"/>
  <c r="F47" i="25"/>
  <c r="E47" i="25"/>
  <c r="D47" i="25"/>
  <c r="C47" i="25"/>
  <c r="B47" i="25"/>
  <c r="O46" i="25"/>
  <c r="N46" i="25"/>
  <c r="M46" i="25"/>
  <c r="L46" i="25"/>
  <c r="K46" i="25"/>
  <c r="J46" i="25"/>
  <c r="I46" i="25"/>
  <c r="H46" i="25"/>
  <c r="G46" i="25"/>
  <c r="F46" i="25"/>
  <c r="E46" i="25"/>
  <c r="D46" i="25"/>
  <c r="C46" i="25"/>
  <c r="B46" i="25"/>
  <c r="O45" i="25"/>
  <c r="N45" i="25"/>
  <c r="M45" i="25"/>
  <c r="L45" i="25"/>
  <c r="K45" i="25"/>
  <c r="J45" i="25"/>
  <c r="I45" i="25"/>
  <c r="H45" i="25"/>
  <c r="G45" i="25"/>
  <c r="F45" i="25"/>
  <c r="E45" i="25"/>
  <c r="D45" i="25"/>
  <c r="C45" i="25"/>
  <c r="B45" i="25"/>
  <c r="O44" i="25"/>
  <c r="N44" i="25"/>
  <c r="M44" i="25"/>
  <c r="L44" i="25"/>
  <c r="K44" i="25"/>
  <c r="J44" i="25"/>
  <c r="I44" i="25"/>
  <c r="H44" i="25"/>
  <c r="G44" i="25"/>
  <c r="F44" i="25"/>
  <c r="E44" i="25"/>
  <c r="D44" i="25"/>
  <c r="C44" i="25"/>
  <c r="B44" i="25"/>
  <c r="O43" i="25"/>
  <c r="N43" i="25"/>
  <c r="M43" i="25"/>
  <c r="L43" i="25"/>
  <c r="K43" i="25"/>
  <c r="J43" i="25"/>
  <c r="I43" i="25"/>
  <c r="H43" i="25"/>
  <c r="G43" i="25"/>
  <c r="F43" i="25"/>
  <c r="E43" i="25"/>
  <c r="D43" i="25"/>
  <c r="C43" i="25"/>
  <c r="B43" i="25"/>
  <c r="O42" i="25"/>
  <c r="N42" i="25"/>
  <c r="M42" i="25"/>
  <c r="L42" i="25"/>
  <c r="K42" i="25"/>
  <c r="J42" i="25"/>
  <c r="I42" i="25"/>
  <c r="H42" i="25"/>
  <c r="G42" i="25"/>
  <c r="F42" i="25"/>
  <c r="E42" i="25"/>
  <c r="D42" i="25"/>
  <c r="C42" i="25"/>
  <c r="B42" i="25"/>
  <c r="O41" i="25"/>
  <c r="N41" i="25"/>
  <c r="M41" i="25"/>
  <c r="L41" i="25"/>
  <c r="K41" i="25"/>
  <c r="J41" i="25"/>
  <c r="I41" i="25"/>
  <c r="H41" i="25"/>
  <c r="G41" i="25"/>
  <c r="F41" i="25"/>
  <c r="E41" i="25"/>
  <c r="D41" i="25"/>
  <c r="C41" i="25"/>
  <c r="B41" i="25"/>
  <c r="O40" i="25"/>
  <c r="N40" i="25"/>
  <c r="M40" i="25"/>
  <c r="L40" i="25"/>
  <c r="K40" i="25"/>
  <c r="J40" i="25"/>
  <c r="I40" i="25"/>
  <c r="H40" i="25"/>
  <c r="G40" i="25"/>
  <c r="F40" i="25"/>
  <c r="E40" i="25"/>
  <c r="D40" i="25"/>
  <c r="C40" i="25"/>
  <c r="B40" i="25"/>
  <c r="O39" i="25"/>
  <c r="N39" i="25"/>
  <c r="M39" i="25"/>
  <c r="L39" i="25"/>
  <c r="K39" i="25"/>
  <c r="J39" i="25"/>
  <c r="I39" i="25"/>
  <c r="H39" i="25"/>
  <c r="G39" i="25"/>
  <c r="F39" i="25"/>
  <c r="E39" i="25"/>
  <c r="D39" i="25"/>
  <c r="C39" i="25"/>
  <c r="B39" i="25"/>
  <c r="O38" i="25"/>
  <c r="N38" i="25"/>
  <c r="M38" i="25"/>
  <c r="L38" i="25"/>
  <c r="K38" i="25"/>
  <c r="J38" i="25"/>
  <c r="I38" i="25"/>
  <c r="H38" i="25"/>
  <c r="G38" i="25"/>
  <c r="F38" i="25"/>
  <c r="E38" i="25"/>
  <c r="D38" i="25"/>
  <c r="C38" i="25"/>
  <c r="B38" i="25"/>
  <c r="O37" i="25"/>
  <c r="N37" i="25"/>
  <c r="M37" i="25"/>
  <c r="L37" i="25"/>
  <c r="K37" i="25"/>
  <c r="J37" i="25"/>
  <c r="I37" i="25"/>
  <c r="H37" i="25"/>
  <c r="G37" i="25"/>
  <c r="F37" i="25"/>
  <c r="E37" i="25"/>
  <c r="D37" i="25"/>
  <c r="C37" i="25"/>
  <c r="B37" i="25"/>
  <c r="O36" i="25"/>
  <c r="N36" i="25"/>
  <c r="M36" i="25"/>
  <c r="L36" i="25"/>
  <c r="K36" i="25"/>
  <c r="J36" i="25"/>
  <c r="I36" i="25"/>
  <c r="H36" i="25"/>
  <c r="G36" i="25"/>
  <c r="F36" i="25"/>
  <c r="E36" i="25"/>
  <c r="D36" i="25"/>
  <c r="C36" i="25"/>
  <c r="B36" i="25"/>
  <c r="O35" i="25"/>
  <c r="N35" i="25"/>
  <c r="M35" i="25"/>
  <c r="L35" i="25"/>
  <c r="K35" i="25"/>
  <c r="J35" i="25"/>
  <c r="I35" i="25"/>
  <c r="H35" i="25"/>
  <c r="G35" i="25"/>
  <c r="F35" i="25"/>
  <c r="E35" i="25"/>
  <c r="D35" i="25"/>
  <c r="C35" i="25"/>
  <c r="B35" i="25"/>
  <c r="O34" i="25"/>
  <c r="N34" i="25"/>
  <c r="M34" i="25"/>
  <c r="L34" i="25"/>
  <c r="K34" i="25"/>
  <c r="J34" i="25"/>
  <c r="I34" i="25"/>
  <c r="H34" i="25"/>
  <c r="G34" i="25"/>
  <c r="F34" i="25"/>
  <c r="E34" i="25"/>
  <c r="D34" i="25"/>
  <c r="C34" i="25"/>
  <c r="B34" i="25"/>
  <c r="O33" i="25"/>
  <c r="N33" i="25"/>
  <c r="M33" i="25"/>
  <c r="L33" i="25"/>
  <c r="K33" i="25"/>
  <c r="J33" i="25"/>
  <c r="I33" i="25"/>
  <c r="H33" i="25"/>
  <c r="G33" i="25"/>
  <c r="F33" i="25"/>
  <c r="E33" i="25"/>
  <c r="D33" i="25"/>
  <c r="C33" i="25"/>
  <c r="B33" i="25"/>
  <c r="O32" i="25"/>
  <c r="N32" i="25"/>
  <c r="M32" i="25"/>
  <c r="L32" i="25"/>
  <c r="K32" i="25"/>
  <c r="J32" i="25"/>
  <c r="I32" i="25"/>
  <c r="H32" i="25"/>
  <c r="G32" i="25"/>
  <c r="F32" i="25"/>
  <c r="E32" i="25"/>
  <c r="D32" i="25"/>
  <c r="C32" i="25"/>
  <c r="B32" i="25"/>
  <c r="O31" i="25"/>
  <c r="N31" i="25"/>
  <c r="M31" i="25"/>
  <c r="L31" i="25"/>
  <c r="K31" i="25"/>
  <c r="J31" i="25"/>
  <c r="I31" i="25"/>
  <c r="H31" i="25"/>
  <c r="G31" i="25"/>
  <c r="F31" i="25"/>
  <c r="E31" i="25"/>
  <c r="D31" i="25"/>
  <c r="C31" i="25"/>
  <c r="B31" i="25"/>
  <c r="O30" i="25"/>
  <c r="N30" i="25"/>
  <c r="M30" i="25"/>
  <c r="L30" i="25"/>
  <c r="K30" i="25"/>
  <c r="J30" i="25"/>
  <c r="I30" i="25"/>
  <c r="H30" i="25"/>
  <c r="G30" i="25"/>
  <c r="F30" i="25"/>
  <c r="E30" i="25"/>
  <c r="D30" i="25"/>
  <c r="C30" i="25"/>
  <c r="B30" i="25"/>
  <c r="O29" i="25"/>
  <c r="N29" i="25"/>
  <c r="M29" i="25"/>
  <c r="L29" i="25"/>
  <c r="K29" i="25"/>
  <c r="J29" i="25"/>
  <c r="I29" i="25"/>
  <c r="H29" i="25"/>
  <c r="G29" i="25"/>
  <c r="F29" i="25"/>
  <c r="E29" i="25"/>
  <c r="D29" i="25"/>
  <c r="C29" i="25"/>
  <c r="B29" i="25"/>
  <c r="O28" i="25"/>
  <c r="N28" i="25"/>
  <c r="M28" i="25"/>
  <c r="L28" i="25"/>
  <c r="K28" i="25"/>
  <c r="J28" i="25"/>
  <c r="I28" i="25"/>
  <c r="H28" i="25"/>
  <c r="G28" i="25"/>
  <c r="F28" i="25"/>
  <c r="E28" i="25"/>
  <c r="D28" i="25"/>
  <c r="C28" i="25"/>
  <c r="B28" i="25"/>
  <c r="O27" i="25"/>
  <c r="N27" i="25"/>
  <c r="M27" i="25"/>
  <c r="L27" i="25"/>
  <c r="K27" i="25"/>
  <c r="J27" i="25"/>
  <c r="I27" i="25"/>
  <c r="H27" i="25"/>
  <c r="G27" i="25"/>
  <c r="F27" i="25"/>
  <c r="E27" i="25"/>
  <c r="D27" i="25"/>
  <c r="C27" i="25"/>
  <c r="B27" i="25"/>
  <c r="O26" i="25"/>
  <c r="N26" i="25"/>
  <c r="M26" i="25"/>
  <c r="L26" i="25"/>
  <c r="K26" i="25"/>
  <c r="J26" i="25"/>
  <c r="I26" i="25"/>
  <c r="H26" i="25"/>
  <c r="G26" i="25"/>
  <c r="F26" i="25"/>
  <c r="E26" i="25"/>
  <c r="D26" i="25"/>
  <c r="C26" i="25"/>
  <c r="B26" i="25"/>
  <c r="O25" i="25"/>
  <c r="N25" i="25"/>
  <c r="M25" i="25"/>
  <c r="L25" i="25"/>
  <c r="K25" i="25"/>
  <c r="J25" i="25"/>
  <c r="I25" i="25"/>
  <c r="H25" i="25"/>
  <c r="G25" i="25"/>
  <c r="F25" i="25"/>
  <c r="E25" i="25"/>
  <c r="D25" i="25"/>
  <c r="C25" i="25"/>
  <c r="B25" i="25"/>
  <c r="O24" i="25"/>
  <c r="N24" i="25"/>
  <c r="M24" i="25"/>
  <c r="L24" i="25"/>
  <c r="K24" i="25"/>
  <c r="J24" i="25"/>
  <c r="I24" i="25"/>
  <c r="H24" i="25"/>
  <c r="G24" i="25"/>
  <c r="F24" i="25"/>
  <c r="E24" i="25"/>
  <c r="D24" i="25"/>
  <c r="C24" i="25"/>
  <c r="B24" i="25"/>
  <c r="O23" i="25"/>
  <c r="N23" i="25"/>
  <c r="M23" i="25"/>
  <c r="L23" i="25"/>
  <c r="K23" i="25"/>
  <c r="J23" i="25"/>
  <c r="I23" i="25"/>
  <c r="H23" i="25"/>
  <c r="G23" i="25"/>
  <c r="F23" i="25"/>
  <c r="E23" i="25"/>
  <c r="D23" i="25"/>
  <c r="C23" i="25"/>
  <c r="B23" i="25"/>
  <c r="O22" i="25"/>
  <c r="N22" i="25"/>
  <c r="M22" i="25"/>
  <c r="L22" i="25"/>
  <c r="K22" i="25"/>
  <c r="J22" i="25"/>
  <c r="I22" i="25"/>
  <c r="H22" i="25"/>
  <c r="G22" i="25"/>
  <c r="F22" i="25"/>
  <c r="E22" i="25"/>
  <c r="D22" i="25"/>
  <c r="C22" i="25"/>
  <c r="B22" i="25"/>
  <c r="O21" i="25"/>
  <c r="N21" i="25"/>
  <c r="M21" i="25"/>
  <c r="L21" i="25"/>
  <c r="K21" i="25"/>
  <c r="J21" i="25"/>
  <c r="I21" i="25"/>
  <c r="H21" i="25"/>
  <c r="G21" i="25"/>
  <c r="F21" i="25"/>
  <c r="E21" i="25"/>
  <c r="D21" i="25"/>
  <c r="C21" i="25"/>
  <c r="B21" i="25"/>
  <c r="O20" i="25"/>
  <c r="N20" i="25"/>
  <c r="M20" i="25"/>
  <c r="L20" i="25"/>
  <c r="K20" i="25"/>
  <c r="J20" i="25"/>
  <c r="I20" i="25"/>
  <c r="H20" i="25"/>
  <c r="G20" i="25"/>
  <c r="F20" i="25"/>
  <c r="E20" i="25"/>
  <c r="D20" i="25"/>
  <c r="C20" i="25"/>
  <c r="B20" i="25"/>
  <c r="O19" i="25"/>
  <c r="N19" i="25"/>
  <c r="M19" i="25"/>
  <c r="L19" i="25"/>
  <c r="K19" i="25"/>
  <c r="J19" i="25"/>
  <c r="I19" i="25"/>
  <c r="H19" i="25"/>
  <c r="G19" i="25"/>
  <c r="F19" i="25"/>
  <c r="E19" i="25"/>
  <c r="D19" i="25"/>
  <c r="C19" i="25"/>
  <c r="B19" i="25"/>
  <c r="O18" i="25"/>
  <c r="N18" i="25"/>
  <c r="M18" i="25"/>
  <c r="L18" i="25"/>
  <c r="K18" i="25"/>
  <c r="J18" i="25"/>
  <c r="I18" i="25"/>
  <c r="H18" i="25"/>
  <c r="G18" i="25"/>
  <c r="F18" i="25"/>
  <c r="E18" i="25"/>
  <c r="D18" i="25"/>
  <c r="C18" i="25"/>
  <c r="B18" i="25"/>
  <c r="O17" i="25"/>
  <c r="N17" i="25"/>
  <c r="M17" i="25"/>
  <c r="L17" i="25"/>
  <c r="K17" i="25"/>
  <c r="J17" i="25"/>
  <c r="I17" i="25"/>
  <c r="H17" i="25"/>
  <c r="G17" i="25"/>
  <c r="F17" i="25"/>
  <c r="E17" i="25"/>
  <c r="D17" i="25"/>
  <c r="C17" i="25"/>
  <c r="B17" i="25"/>
  <c r="O16" i="25"/>
  <c r="N16" i="25"/>
  <c r="M16" i="25"/>
  <c r="L16" i="25"/>
  <c r="K16" i="25"/>
  <c r="J16" i="25"/>
  <c r="I16" i="25"/>
  <c r="H16" i="25"/>
  <c r="G16" i="25"/>
  <c r="F16" i="25"/>
  <c r="E16" i="25"/>
  <c r="D16" i="25"/>
  <c r="C16" i="25"/>
  <c r="B16" i="25"/>
  <c r="O15" i="25"/>
  <c r="N15" i="25"/>
  <c r="M15" i="25"/>
  <c r="L15" i="25"/>
  <c r="K15" i="25"/>
  <c r="J15" i="25"/>
  <c r="I15" i="25"/>
  <c r="H15" i="25"/>
  <c r="G15" i="25"/>
  <c r="F15" i="25"/>
  <c r="E15" i="25"/>
  <c r="D15" i="25"/>
  <c r="C15" i="25"/>
  <c r="B15" i="25"/>
  <c r="O14" i="25"/>
  <c r="N14" i="25"/>
  <c r="M14" i="25"/>
  <c r="L14" i="25"/>
  <c r="K14" i="25"/>
  <c r="J14" i="25"/>
  <c r="I14" i="25"/>
  <c r="H14" i="25"/>
  <c r="G14" i="25"/>
  <c r="F14" i="25"/>
  <c r="E14" i="25"/>
  <c r="D14" i="25"/>
  <c r="C14" i="25"/>
  <c r="B14" i="25"/>
  <c r="O13" i="25"/>
  <c r="N13" i="25"/>
  <c r="M13" i="25"/>
  <c r="L13" i="25"/>
  <c r="K13" i="25"/>
  <c r="J13" i="25"/>
  <c r="I13" i="25"/>
  <c r="H13" i="25"/>
  <c r="G13" i="25"/>
  <c r="F13" i="25"/>
  <c r="E13" i="25"/>
  <c r="D13" i="25"/>
  <c r="C13" i="25"/>
  <c r="B13" i="25"/>
  <c r="O12" i="25"/>
  <c r="N12" i="25"/>
  <c r="M12" i="25"/>
  <c r="L12" i="25"/>
  <c r="K12" i="25"/>
  <c r="J12" i="25"/>
  <c r="I12" i="25"/>
  <c r="H12" i="25"/>
  <c r="G12" i="25"/>
  <c r="F12" i="25"/>
  <c r="E12" i="25"/>
  <c r="D12" i="25"/>
  <c r="C12" i="25"/>
  <c r="B12" i="25"/>
  <c r="O11" i="25"/>
  <c r="N11" i="25"/>
  <c r="M11" i="25"/>
  <c r="L11" i="25"/>
  <c r="K11" i="25"/>
  <c r="J11" i="25"/>
  <c r="I11" i="25"/>
  <c r="H11" i="25"/>
  <c r="G11" i="25"/>
  <c r="F11" i="25"/>
  <c r="E11" i="25"/>
  <c r="D11" i="25"/>
  <c r="C11" i="25"/>
  <c r="B11" i="25"/>
  <c r="O10" i="25"/>
  <c r="N10" i="25"/>
  <c r="M10" i="25"/>
  <c r="L10" i="25"/>
  <c r="K10" i="25"/>
  <c r="J10" i="25"/>
  <c r="I10" i="25"/>
  <c r="H10" i="25"/>
  <c r="G10" i="25"/>
  <c r="F10" i="25"/>
  <c r="E10" i="25"/>
  <c r="D10" i="25"/>
  <c r="C10" i="25"/>
  <c r="B10" i="25"/>
  <c r="O9" i="25"/>
  <c r="N9" i="25"/>
  <c r="M9" i="25"/>
  <c r="L9" i="25"/>
  <c r="K9" i="25"/>
  <c r="J9" i="25"/>
  <c r="I9" i="25"/>
  <c r="H9" i="25"/>
  <c r="G9" i="25"/>
  <c r="F9" i="25"/>
  <c r="E9" i="25"/>
  <c r="D9" i="25"/>
  <c r="C9" i="25"/>
  <c r="B9" i="25"/>
  <c r="O8" i="25"/>
  <c r="N8" i="25"/>
  <c r="M8" i="25"/>
  <c r="L8" i="25"/>
  <c r="K8" i="25"/>
  <c r="J8" i="25"/>
  <c r="I8" i="25"/>
  <c r="H8" i="25"/>
  <c r="G8" i="25"/>
  <c r="F8" i="25"/>
  <c r="E8" i="25"/>
  <c r="D8" i="25"/>
  <c r="C8" i="25"/>
  <c r="B8" i="25"/>
  <c r="O7" i="25"/>
  <c r="N7" i="25"/>
  <c r="M7" i="25"/>
  <c r="L7" i="25"/>
  <c r="K7" i="25"/>
  <c r="J7" i="25"/>
  <c r="I7" i="25"/>
  <c r="H7" i="25"/>
  <c r="G7" i="25"/>
  <c r="F7" i="25"/>
  <c r="E7" i="25"/>
  <c r="D7" i="25"/>
  <c r="C7" i="25"/>
  <c r="B7" i="25"/>
  <c r="O6" i="25"/>
  <c r="N6" i="25"/>
  <c r="M6" i="25"/>
  <c r="L6" i="25"/>
  <c r="K6" i="25"/>
  <c r="J6" i="25"/>
  <c r="I6" i="25"/>
  <c r="H6" i="25"/>
  <c r="G6" i="25"/>
  <c r="F6" i="25"/>
  <c r="E6" i="25"/>
  <c r="D6" i="25"/>
  <c r="C6" i="25"/>
  <c r="B6" i="25"/>
  <c r="O5" i="25"/>
  <c r="N5" i="25"/>
  <c r="M5" i="25"/>
  <c r="L5" i="25"/>
  <c r="K5" i="25"/>
  <c r="J5" i="25"/>
  <c r="I5" i="25"/>
  <c r="H5" i="25"/>
  <c r="G5" i="25"/>
  <c r="F5" i="25"/>
  <c r="E5" i="25"/>
  <c r="D5" i="25"/>
  <c r="C5" i="25"/>
  <c r="B5" i="25"/>
  <c r="O4" i="25"/>
  <c r="N4" i="25"/>
  <c r="M4" i="25"/>
  <c r="L4" i="25"/>
  <c r="K4" i="25"/>
  <c r="J4" i="25"/>
  <c r="I4" i="25"/>
  <c r="H4" i="25"/>
  <c r="G4" i="25"/>
  <c r="F4" i="25"/>
  <c r="E4" i="25"/>
  <c r="D4" i="25"/>
  <c r="C4" i="25"/>
  <c r="Q27" i="31" l="1"/>
  <c r="M27" i="31"/>
  <c r="K27" i="31"/>
  <c r="I27" i="31"/>
  <c r="Q26" i="31"/>
  <c r="M26" i="31"/>
  <c r="K26" i="31"/>
  <c r="I26" i="31"/>
  <c r="Q25" i="31"/>
  <c r="M25" i="31"/>
  <c r="K25" i="31"/>
  <c r="I25" i="31"/>
  <c r="I24" i="31"/>
  <c r="Q24" i="31"/>
  <c r="M24" i="31"/>
  <c r="K24" i="31"/>
  <c r="P23" i="31"/>
  <c r="O23" i="31"/>
  <c r="AD149" i="41" l="1"/>
  <c r="AC149" i="41"/>
  <c r="AB149" i="41"/>
  <c r="AA149" i="41"/>
  <c r="Z149" i="41"/>
  <c r="Y149" i="41"/>
  <c r="X149" i="41"/>
  <c r="W149" i="41"/>
  <c r="V149" i="41"/>
  <c r="U149" i="41"/>
  <c r="T149" i="41"/>
  <c r="S149" i="41"/>
  <c r="R149" i="41"/>
  <c r="Q149" i="41"/>
  <c r="AC149" i="39"/>
  <c r="AD149" i="39"/>
  <c r="X149" i="39"/>
  <c r="Y149" i="39"/>
  <c r="Z149" i="39"/>
  <c r="AA149" i="39"/>
  <c r="AB149" i="39"/>
  <c r="R149" i="39"/>
  <c r="S149" i="39"/>
  <c r="T149" i="39"/>
  <c r="U149" i="39"/>
  <c r="V149" i="39"/>
  <c r="W149" i="39"/>
  <c r="Q149" i="39"/>
  <c r="AE193" i="12"/>
  <c r="P20" i="46" l="1"/>
  <c r="Q20" i="46" s="1"/>
  <c r="N175" i="13"/>
  <c r="N176" i="13"/>
  <c r="N177" i="13"/>
  <c r="N178" i="13"/>
  <c r="N179" i="13"/>
  <c r="N180" i="13"/>
  <c r="N181" i="13"/>
  <c r="N182" i="13"/>
  <c r="N183" i="13"/>
  <c r="N184" i="13"/>
  <c r="N185" i="13"/>
  <c r="N186" i="13"/>
  <c r="N17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4" i="13"/>
  <c r="M174" i="13"/>
  <c r="M158" i="13"/>
  <c r="M159" i="13"/>
  <c r="M160" i="13"/>
  <c r="M161" i="13"/>
  <c r="M162" i="13"/>
  <c r="M163" i="13"/>
  <c r="M164" i="13"/>
  <c r="M165" i="13"/>
  <c r="M166" i="13"/>
  <c r="M167" i="13"/>
  <c r="M168" i="13"/>
  <c r="M169" i="13"/>
  <c r="M170" i="13"/>
  <c r="M171" i="13"/>
  <c r="M172" i="13"/>
  <c r="M173"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20" i="13"/>
  <c r="M21" i="13"/>
  <c r="M22" i="13"/>
  <c r="M23" i="13"/>
  <c r="M24" i="13"/>
  <c r="M25" i="13"/>
  <c r="M26" i="13"/>
  <c r="M27" i="13"/>
  <c r="M28" i="13"/>
  <c r="M29" i="13"/>
  <c r="M30" i="13"/>
  <c r="M31" i="13"/>
  <c r="M32" i="13"/>
  <c r="M13" i="13"/>
  <c r="M14" i="13"/>
  <c r="M15" i="13"/>
  <c r="M16" i="13"/>
  <c r="M17" i="13"/>
  <c r="M18" i="13"/>
  <c r="M19" i="13"/>
  <c r="M5" i="13"/>
  <c r="M6" i="13"/>
  <c r="M7" i="13"/>
  <c r="M8" i="13"/>
  <c r="M9" i="13"/>
  <c r="M10" i="13"/>
  <c r="M11" i="13"/>
  <c r="M12" i="13"/>
  <c r="C175" i="13"/>
  <c r="D175" i="13"/>
  <c r="E175" i="13"/>
  <c r="F175" i="13"/>
  <c r="G175" i="13"/>
  <c r="H175" i="13"/>
  <c r="I175" i="13"/>
  <c r="J175" i="13"/>
  <c r="K175" i="13"/>
  <c r="L175" i="13"/>
  <c r="M175" i="13"/>
  <c r="O175" i="13"/>
  <c r="C176" i="13"/>
  <c r="D176" i="13"/>
  <c r="E176" i="13"/>
  <c r="F176" i="13"/>
  <c r="G176" i="13"/>
  <c r="H176" i="13"/>
  <c r="I176" i="13"/>
  <c r="J176" i="13"/>
  <c r="K176" i="13"/>
  <c r="L176" i="13"/>
  <c r="M176" i="13"/>
  <c r="O176" i="13"/>
  <c r="C177" i="13"/>
  <c r="D177" i="13"/>
  <c r="E177" i="13"/>
  <c r="F177" i="13"/>
  <c r="G177" i="13"/>
  <c r="H177" i="13"/>
  <c r="I177" i="13"/>
  <c r="J177" i="13"/>
  <c r="K177" i="13"/>
  <c r="L177" i="13"/>
  <c r="M177" i="13"/>
  <c r="O177" i="13"/>
  <c r="C178" i="13"/>
  <c r="D178" i="13"/>
  <c r="E178" i="13"/>
  <c r="F178" i="13"/>
  <c r="G178" i="13"/>
  <c r="H178" i="13"/>
  <c r="I178" i="13"/>
  <c r="J178" i="13"/>
  <c r="K178" i="13"/>
  <c r="L178" i="13"/>
  <c r="M178" i="13"/>
  <c r="O178" i="13"/>
  <c r="C179" i="13"/>
  <c r="D179" i="13"/>
  <c r="E179" i="13"/>
  <c r="F179" i="13"/>
  <c r="G179" i="13"/>
  <c r="H179" i="13"/>
  <c r="I179" i="13"/>
  <c r="J179" i="13"/>
  <c r="K179" i="13"/>
  <c r="L179" i="13"/>
  <c r="M179" i="13"/>
  <c r="O179" i="13"/>
  <c r="C180" i="13"/>
  <c r="D180" i="13"/>
  <c r="E180" i="13"/>
  <c r="F180" i="13"/>
  <c r="G180" i="13"/>
  <c r="H180" i="13"/>
  <c r="I180" i="13"/>
  <c r="J180" i="13"/>
  <c r="K180" i="13"/>
  <c r="L180" i="13"/>
  <c r="M180" i="13"/>
  <c r="O180" i="13"/>
  <c r="C181" i="13"/>
  <c r="D181" i="13"/>
  <c r="E181" i="13"/>
  <c r="F181" i="13"/>
  <c r="G181" i="13"/>
  <c r="H181" i="13"/>
  <c r="I181" i="13"/>
  <c r="J181" i="13"/>
  <c r="K181" i="13"/>
  <c r="L181" i="13"/>
  <c r="M181" i="13"/>
  <c r="O181" i="13"/>
  <c r="C182" i="13"/>
  <c r="D182" i="13"/>
  <c r="E182" i="13"/>
  <c r="F182" i="13"/>
  <c r="G182" i="13"/>
  <c r="H182" i="13"/>
  <c r="I182" i="13"/>
  <c r="J182" i="13"/>
  <c r="K182" i="13"/>
  <c r="L182" i="13"/>
  <c r="M182" i="13"/>
  <c r="O182" i="13"/>
  <c r="C183" i="13"/>
  <c r="D183" i="13"/>
  <c r="E183" i="13"/>
  <c r="F183" i="13"/>
  <c r="G183" i="13"/>
  <c r="H183" i="13"/>
  <c r="I183" i="13"/>
  <c r="J183" i="13"/>
  <c r="K183" i="13"/>
  <c r="L183" i="13"/>
  <c r="M183" i="13"/>
  <c r="O183" i="13"/>
  <c r="C184" i="13"/>
  <c r="D184" i="13"/>
  <c r="E184" i="13"/>
  <c r="F184" i="13"/>
  <c r="G184" i="13"/>
  <c r="H184" i="13"/>
  <c r="I184" i="13"/>
  <c r="J184" i="13"/>
  <c r="K184" i="13"/>
  <c r="L184" i="13"/>
  <c r="M184" i="13"/>
  <c r="O184" i="13"/>
  <c r="C185" i="13"/>
  <c r="D185" i="13"/>
  <c r="E185" i="13"/>
  <c r="F185" i="13"/>
  <c r="G185" i="13"/>
  <c r="H185" i="13"/>
  <c r="I185" i="13"/>
  <c r="J185" i="13"/>
  <c r="K185" i="13"/>
  <c r="L185" i="13"/>
  <c r="M185" i="13"/>
  <c r="O185" i="13"/>
  <c r="C186" i="13"/>
  <c r="D186" i="13"/>
  <c r="E186" i="13"/>
  <c r="F186" i="13"/>
  <c r="G186" i="13"/>
  <c r="H186" i="13"/>
  <c r="I186" i="13"/>
  <c r="J186" i="13"/>
  <c r="K186" i="13"/>
  <c r="L186" i="13"/>
  <c r="M186" i="13"/>
  <c r="O186" i="13"/>
  <c r="B176" i="13"/>
  <c r="B177" i="13"/>
  <c r="B178" i="13"/>
  <c r="B179" i="13"/>
  <c r="B180" i="13"/>
  <c r="B181" i="13"/>
  <c r="B182" i="13"/>
  <c r="B183" i="13"/>
  <c r="B184" i="13"/>
  <c r="B185" i="13"/>
  <c r="B186" i="13"/>
  <c r="B175" i="13"/>
  <c r="B4" i="15"/>
  <c r="C4" i="15"/>
  <c r="D4" i="15"/>
  <c r="E4" i="15"/>
  <c r="F4" i="15"/>
  <c r="G4" i="15"/>
  <c r="H4" i="15"/>
  <c r="I4" i="15"/>
  <c r="J4" i="15"/>
  <c r="K4" i="15"/>
  <c r="L4" i="15"/>
  <c r="M4" i="15"/>
  <c r="N4" i="15"/>
  <c r="O4" i="15"/>
  <c r="B5" i="15"/>
  <c r="C5" i="15"/>
  <c r="D5" i="15"/>
  <c r="E5" i="15"/>
  <c r="F5" i="15"/>
  <c r="G5" i="15"/>
  <c r="H5" i="15"/>
  <c r="I5" i="15"/>
  <c r="J5" i="15"/>
  <c r="K5" i="15"/>
  <c r="L5" i="15"/>
  <c r="M5" i="15"/>
  <c r="N5" i="15"/>
  <c r="O5" i="15"/>
  <c r="B6" i="15"/>
  <c r="C6" i="15"/>
  <c r="D6" i="15"/>
  <c r="E6" i="15"/>
  <c r="F6" i="15"/>
  <c r="G6" i="15"/>
  <c r="H6" i="15"/>
  <c r="I6" i="15"/>
  <c r="J6" i="15"/>
  <c r="K6" i="15"/>
  <c r="L6" i="15"/>
  <c r="M6" i="15"/>
  <c r="N6" i="15"/>
  <c r="O6" i="15"/>
  <c r="B7" i="15"/>
  <c r="C7" i="15"/>
  <c r="D7" i="15"/>
  <c r="E7" i="15"/>
  <c r="F7" i="15"/>
  <c r="G7" i="15"/>
  <c r="H7" i="15"/>
  <c r="I7" i="15"/>
  <c r="J7" i="15"/>
  <c r="K7" i="15"/>
  <c r="L7" i="15"/>
  <c r="M7" i="15"/>
  <c r="N7" i="15"/>
  <c r="O7" i="15"/>
  <c r="B8" i="15"/>
  <c r="C8" i="15"/>
  <c r="D8" i="15"/>
  <c r="E8" i="15"/>
  <c r="F8" i="15"/>
  <c r="G8" i="15"/>
  <c r="H8" i="15"/>
  <c r="I8" i="15"/>
  <c r="J8" i="15"/>
  <c r="K8" i="15"/>
  <c r="L8" i="15"/>
  <c r="M8" i="15"/>
  <c r="N8" i="15"/>
  <c r="O8" i="15"/>
  <c r="B9" i="15"/>
  <c r="C9" i="15"/>
  <c r="D9" i="15"/>
  <c r="E9" i="15"/>
  <c r="F9" i="15"/>
  <c r="G9" i="15"/>
  <c r="H9" i="15"/>
  <c r="I9" i="15"/>
  <c r="J9" i="15"/>
  <c r="K9" i="15"/>
  <c r="L9" i="15"/>
  <c r="M9" i="15"/>
  <c r="N9" i="15"/>
  <c r="O9" i="15"/>
  <c r="B10" i="15"/>
  <c r="C10" i="15"/>
  <c r="D10" i="15"/>
  <c r="E10" i="15"/>
  <c r="F10" i="15"/>
  <c r="G10" i="15"/>
  <c r="H10" i="15"/>
  <c r="I10" i="15"/>
  <c r="J10" i="15"/>
  <c r="K10" i="15"/>
  <c r="L10" i="15"/>
  <c r="M10" i="15"/>
  <c r="N10" i="15"/>
  <c r="O10" i="15"/>
  <c r="B11" i="15"/>
  <c r="C11" i="15"/>
  <c r="D11" i="15"/>
  <c r="E11" i="15"/>
  <c r="F11" i="15"/>
  <c r="G11" i="15"/>
  <c r="H11" i="15"/>
  <c r="I11" i="15"/>
  <c r="J11" i="15"/>
  <c r="K11" i="15"/>
  <c r="L11" i="15"/>
  <c r="M11" i="15"/>
  <c r="N11" i="15"/>
  <c r="O11" i="15"/>
  <c r="B12" i="15"/>
  <c r="C12" i="15"/>
  <c r="D12" i="15"/>
  <c r="E12" i="15"/>
  <c r="F12" i="15"/>
  <c r="G12" i="15"/>
  <c r="H12" i="15"/>
  <c r="I12" i="15"/>
  <c r="J12" i="15"/>
  <c r="K12" i="15"/>
  <c r="L12" i="15"/>
  <c r="M12" i="15"/>
  <c r="N12" i="15"/>
  <c r="O12" i="15"/>
  <c r="B13" i="15"/>
  <c r="C13" i="15"/>
  <c r="D13" i="15"/>
  <c r="E13" i="15"/>
  <c r="F13" i="15"/>
  <c r="G13" i="15"/>
  <c r="H13" i="15"/>
  <c r="I13" i="15"/>
  <c r="J13" i="15"/>
  <c r="K13" i="15"/>
  <c r="L13" i="15"/>
  <c r="M13" i="15"/>
  <c r="N13" i="15"/>
  <c r="O13" i="15"/>
  <c r="B14" i="15"/>
  <c r="C14" i="15"/>
  <c r="D14" i="15"/>
  <c r="E14" i="15"/>
  <c r="F14" i="15"/>
  <c r="G14" i="15"/>
  <c r="H14" i="15"/>
  <c r="I14" i="15"/>
  <c r="J14" i="15"/>
  <c r="K14" i="15"/>
  <c r="L14" i="15"/>
  <c r="M14" i="15"/>
  <c r="N14" i="15"/>
  <c r="O14" i="15"/>
  <c r="B15" i="15"/>
  <c r="C15" i="15"/>
  <c r="D15" i="15"/>
  <c r="E15" i="15"/>
  <c r="F15" i="15"/>
  <c r="G15" i="15"/>
  <c r="H15" i="15"/>
  <c r="I15" i="15"/>
  <c r="J15" i="15"/>
  <c r="K15" i="15"/>
  <c r="L15" i="15"/>
  <c r="M15" i="15"/>
  <c r="N15" i="15"/>
  <c r="O15" i="15"/>
  <c r="B16" i="15"/>
  <c r="C16" i="15"/>
  <c r="D16" i="15"/>
  <c r="E16" i="15"/>
  <c r="F16" i="15"/>
  <c r="G16" i="15"/>
  <c r="H16" i="15"/>
  <c r="I16" i="15"/>
  <c r="J16" i="15"/>
  <c r="K16" i="15"/>
  <c r="L16" i="15"/>
  <c r="M16" i="15"/>
  <c r="N16" i="15"/>
  <c r="O16" i="15"/>
  <c r="B17" i="15"/>
  <c r="C17" i="15"/>
  <c r="D17" i="15"/>
  <c r="E17" i="15"/>
  <c r="F17" i="15"/>
  <c r="G17" i="15"/>
  <c r="H17" i="15"/>
  <c r="I17" i="15"/>
  <c r="J17" i="15"/>
  <c r="K17" i="15"/>
  <c r="L17" i="15"/>
  <c r="M17" i="15"/>
  <c r="N17" i="15"/>
  <c r="O17" i="15"/>
  <c r="B18" i="15"/>
  <c r="C18" i="15"/>
  <c r="D18" i="15"/>
  <c r="E18" i="15"/>
  <c r="F18" i="15"/>
  <c r="G18" i="15"/>
  <c r="H18" i="15"/>
  <c r="I18" i="15"/>
  <c r="J18" i="15"/>
  <c r="K18" i="15"/>
  <c r="L18" i="15"/>
  <c r="M18" i="15"/>
  <c r="N18" i="15"/>
  <c r="O18" i="15"/>
  <c r="B19" i="15"/>
  <c r="C19" i="15"/>
  <c r="D19" i="15"/>
  <c r="E19" i="15"/>
  <c r="F19" i="15"/>
  <c r="G19" i="15"/>
  <c r="H19" i="15"/>
  <c r="I19" i="15"/>
  <c r="J19" i="15"/>
  <c r="K19" i="15"/>
  <c r="L19" i="15"/>
  <c r="M19" i="15"/>
  <c r="N19" i="15"/>
  <c r="O19" i="15"/>
  <c r="B20" i="15"/>
  <c r="C20" i="15"/>
  <c r="D20" i="15"/>
  <c r="E20" i="15"/>
  <c r="F20" i="15"/>
  <c r="G20" i="15"/>
  <c r="H20" i="15"/>
  <c r="I20" i="15"/>
  <c r="J20" i="15"/>
  <c r="K20" i="15"/>
  <c r="L20" i="15"/>
  <c r="M20" i="15"/>
  <c r="N20" i="15"/>
  <c r="O20" i="15"/>
  <c r="B21" i="15"/>
  <c r="C21" i="15"/>
  <c r="D21" i="15"/>
  <c r="E21" i="15"/>
  <c r="F21" i="15"/>
  <c r="G21" i="15"/>
  <c r="H21" i="15"/>
  <c r="I21" i="15"/>
  <c r="J21" i="15"/>
  <c r="K21" i="15"/>
  <c r="L21" i="15"/>
  <c r="M21" i="15"/>
  <c r="N21" i="15"/>
  <c r="O21" i="15"/>
  <c r="B22" i="15"/>
  <c r="C22" i="15"/>
  <c r="D22" i="15"/>
  <c r="E22" i="15"/>
  <c r="F22" i="15"/>
  <c r="G22" i="15"/>
  <c r="H22" i="15"/>
  <c r="I22" i="15"/>
  <c r="J22" i="15"/>
  <c r="K22" i="15"/>
  <c r="L22" i="15"/>
  <c r="M22" i="15"/>
  <c r="N22" i="15"/>
  <c r="O22" i="15"/>
  <c r="B23" i="15"/>
  <c r="C23" i="15"/>
  <c r="D23" i="15"/>
  <c r="E23" i="15"/>
  <c r="F23" i="15"/>
  <c r="G23" i="15"/>
  <c r="H23" i="15"/>
  <c r="I23" i="15"/>
  <c r="J23" i="15"/>
  <c r="K23" i="15"/>
  <c r="L23" i="15"/>
  <c r="M23" i="15"/>
  <c r="N23" i="15"/>
  <c r="O23" i="15"/>
  <c r="B24" i="15"/>
  <c r="C24" i="15"/>
  <c r="D24" i="15"/>
  <c r="E24" i="15"/>
  <c r="F24" i="15"/>
  <c r="G24" i="15"/>
  <c r="H24" i="15"/>
  <c r="I24" i="15"/>
  <c r="J24" i="15"/>
  <c r="K24" i="15"/>
  <c r="L24" i="15"/>
  <c r="M24" i="15"/>
  <c r="N24" i="15"/>
  <c r="O24" i="15"/>
  <c r="B25" i="15"/>
  <c r="C25" i="15"/>
  <c r="D25" i="15"/>
  <c r="E25" i="15"/>
  <c r="F25" i="15"/>
  <c r="G25" i="15"/>
  <c r="H25" i="15"/>
  <c r="I25" i="15"/>
  <c r="J25" i="15"/>
  <c r="K25" i="15"/>
  <c r="L25" i="15"/>
  <c r="M25" i="15"/>
  <c r="N25" i="15"/>
  <c r="O25" i="15"/>
  <c r="B26" i="15"/>
  <c r="C26" i="15"/>
  <c r="D26" i="15"/>
  <c r="E26" i="15"/>
  <c r="F26" i="15"/>
  <c r="G26" i="15"/>
  <c r="H26" i="15"/>
  <c r="I26" i="15"/>
  <c r="J26" i="15"/>
  <c r="K26" i="15"/>
  <c r="L26" i="15"/>
  <c r="M26" i="15"/>
  <c r="N26" i="15"/>
  <c r="O26" i="15"/>
  <c r="B27" i="15"/>
  <c r="C27" i="15"/>
  <c r="D27" i="15"/>
  <c r="E27" i="15"/>
  <c r="F27" i="15"/>
  <c r="G27" i="15"/>
  <c r="H27" i="15"/>
  <c r="I27" i="15"/>
  <c r="J27" i="15"/>
  <c r="K27" i="15"/>
  <c r="L27" i="15"/>
  <c r="M27" i="15"/>
  <c r="N27" i="15"/>
  <c r="O27" i="15"/>
  <c r="B28" i="15"/>
  <c r="C28" i="15"/>
  <c r="D28" i="15"/>
  <c r="E28" i="15"/>
  <c r="F28" i="15"/>
  <c r="G28" i="15"/>
  <c r="H28" i="15"/>
  <c r="I28" i="15"/>
  <c r="J28" i="15"/>
  <c r="K28" i="15"/>
  <c r="L28" i="15"/>
  <c r="M28" i="15"/>
  <c r="N28" i="15"/>
  <c r="O28" i="15"/>
  <c r="B29" i="15"/>
  <c r="C29" i="15"/>
  <c r="D29" i="15"/>
  <c r="E29" i="15"/>
  <c r="F29" i="15"/>
  <c r="G29" i="15"/>
  <c r="H29" i="15"/>
  <c r="I29" i="15"/>
  <c r="J29" i="15"/>
  <c r="K29" i="15"/>
  <c r="L29" i="15"/>
  <c r="M29" i="15"/>
  <c r="N29" i="15"/>
  <c r="O29" i="15"/>
  <c r="B30" i="15"/>
  <c r="C30" i="15"/>
  <c r="D30" i="15"/>
  <c r="E30" i="15"/>
  <c r="F30" i="15"/>
  <c r="G30" i="15"/>
  <c r="H30" i="15"/>
  <c r="I30" i="15"/>
  <c r="J30" i="15"/>
  <c r="K30" i="15"/>
  <c r="L30" i="15"/>
  <c r="M30" i="15"/>
  <c r="N30" i="15"/>
  <c r="O30" i="15"/>
  <c r="B31" i="15"/>
  <c r="C31" i="15"/>
  <c r="D31" i="15"/>
  <c r="E31" i="15"/>
  <c r="F31" i="15"/>
  <c r="G31" i="15"/>
  <c r="H31" i="15"/>
  <c r="I31" i="15"/>
  <c r="J31" i="15"/>
  <c r="K31" i="15"/>
  <c r="L31" i="15"/>
  <c r="M31" i="15"/>
  <c r="N31" i="15"/>
  <c r="O31" i="15"/>
  <c r="B32" i="15"/>
  <c r="C32" i="15"/>
  <c r="D32" i="15"/>
  <c r="E32" i="15"/>
  <c r="F32" i="15"/>
  <c r="G32" i="15"/>
  <c r="H32" i="15"/>
  <c r="I32" i="15"/>
  <c r="J32" i="15"/>
  <c r="K32" i="15"/>
  <c r="L32" i="15"/>
  <c r="M32" i="15"/>
  <c r="N32" i="15"/>
  <c r="O32" i="15"/>
  <c r="B33" i="15"/>
  <c r="C33" i="15"/>
  <c r="D33" i="15"/>
  <c r="E33" i="15"/>
  <c r="F33" i="15"/>
  <c r="G33" i="15"/>
  <c r="H33" i="15"/>
  <c r="I33" i="15"/>
  <c r="J33" i="15"/>
  <c r="K33" i="15"/>
  <c r="L33" i="15"/>
  <c r="M33" i="15"/>
  <c r="N33" i="15"/>
  <c r="O33" i="15"/>
  <c r="B34" i="15"/>
  <c r="C34" i="15"/>
  <c r="D34" i="15"/>
  <c r="E34" i="15"/>
  <c r="F34" i="15"/>
  <c r="G34" i="15"/>
  <c r="H34" i="15"/>
  <c r="I34" i="15"/>
  <c r="J34" i="15"/>
  <c r="K34" i="15"/>
  <c r="L34" i="15"/>
  <c r="M34" i="15"/>
  <c r="N34" i="15"/>
  <c r="O34" i="15"/>
  <c r="B35" i="15"/>
  <c r="C35" i="15"/>
  <c r="D35" i="15"/>
  <c r="E35" i="15"/>
  <c r="F35" i="15"/>
  <c r="G35" i="15"/>
  <c r="H35" i="15"/>
  <c r="I35" i="15"/>
  <c r="J35" i="15"/>
  <c r="K35" i="15"/>
  <c r="L35" i="15"/>
  <c r="M35" i="15"/>
  <c r="N35" i="15"/>
  <c r="O35" i="15"/>
  <c r="B36" i="15"/>
  <c r="C36" i="15"/>
  <c r="D36" i="15"/>
  <c r="E36" i="15"/>
  <c r="F36" i="15"/>
  <c r="G36" i="15"/>
  <c r="H36" i="15"/>
  <c r="I36" i="15"/>
  <c r="J36" i="15"/>
  <c r="K36" i="15"/>
  <c r="L36" i="15"/>
  <c r="M36" i="15"/>
  <c r="N36" i="15"/>
  <c r="O36" i="15"/>
  <c r="B37" i="15"/>
  <c r="C37" i="15"/>
  <c r="D37" i="15"/>
  <c r="E37" i="15"/>
  <c r="F37" i="15"/>
  <c r="G37" i="15"/>
  <c r="H37" i="15"/>
  <c r="I37" i="15"/>
  <c r="J37" i="15"/>
  <c r="K37" i="15"/>
  <c r="L37" i="15"/>
  <c r="M37" i="15"/>
  <c r="N37" i="15"/>
  <c r="O37" i="15"/>
  <c r="B38" i="15"/>
  <c r="C38" i="15"/>
  <c r="D38" i="15"/>
  <c r="E38" i="15"/>
  <c r="F38" i="15"/>
  <c r="G38" i="15"/>
  <c r="H38" i="15"/>
  <c r="I38" i="15"/>
  <c r="J38" i="15"/>
  <c r="K38" i="15"/>
  <c r="L38" i="15"/>
  <c r="M38" i="15"/>
  <c r="N38" i="15"/>
  <c r="O38" i="15"/>
  <c r="B39" i="15"/>
  <c r="C39" i="15"/>
  <c r="D39" i="15"/>
  <c r="E39" i="15"/>
  <c r="F39" i="15"/>
  <c r="G39" i="15"/>
  <c r="H39" i="15"/>
  <c r="I39" i="15"/>
  <c r="J39" i="15"/>
  <c r="K39" i="15"/>
  <c r="L39" i="15"/>
  <c r="M39" i="15"/>
  <c r="N39" i="15"/>
  <c r="O39" i="15"/>
  <c r="B40" i="15"/>
  <c r="C40" i="15"/>
  <c r="D40" i="15"/>
  <c r="E40" i="15"/>
  <c r="F40" i="15"/>
  <c r="G40" i="15"/>
  <c r="H40" i="15"/>
  <c r="I40" i="15"/>
  <c r="J40" i="15"/>
  <c r="K40" i="15"/>
  <c r="L40" i="15"/>
  <c r="M40" i="15"/>
  <c r="N40" i="15"/>
  <c r="O40" i="15"/>
  <c r="B41" i="15"/>
  <c r="C41" i="15"/>
  <c r="D41" i="15"/>
  <c r="E41" i="15"/>
  <c r="F41" i="15"/>
  <c r="G41" i="15"/>
  <c r="H41" i="15"/>
  <c r="I41" i="15"/>
  <c r="J41" i="15"/>
  <c r="K41" i="15"/>
  <c r="L41" i="15"/>
  <c r="M41" i="15"/>
  <c r="N41" i="15"/>
  <c r="O41" i="15"/>
  <c r="B42" i="15"/>
  <c r="C42" i="15"/>
  <c r="D42" i="15"/>
  <c r="E42" i="15"/>
  <c r="F42" i="15"/>
  <c r="G42" i="15"/>
  <c r="H42" i="15"/>
  <c r="I42" i="15"/>
  <c r="J42" i="15"/>
  <c r="K42" i="15"/>
  <c r="L42" i="15"/>
  <c r="M42" i="15"/>
  <c r="N42" i="15"/>
  <c r="O42" i="15"/>
  <c r="B43" i="15"/>
  <c r="C43" i="15"/>
  <c r="D43" i="15"/>
  <c r="E43" i="15"/>
  <c r="F43" i="15"/>
  <c r="G43" i="15"/>
  <c r="H43" i="15"/>
  <c r="I43" i="15"/>
  <c r="J43" i="15"/>
  <c r="K43" i="15"/>
  <c r="L43" i="15"/>
  <c r="M43" i="15"/>
  <c r="N43" i="15"/>
  <c r="O43" i="15"/>
  <c r="B44" i="15"/>
  <c r="C44" i="15"/>
  <c r="D44" i="15"/>
  <c r="E44" i="15"/>
  <c r="F44" i="15"/>
  <c r="G44" i="15"/>
  <c r="H44" i="15"/>
  <c r="I44" i="15"/>
  <c r="J44" i="15"/>
  <c r="K44" i="15"/>
  <c r="L44" i="15"/>
  <c r="M44" i="15"/>
  <c r="N44" i="15"/>
  <c r="O44" i="15"/>
  <c r="B45" i="15"/>
  <c r="C45" i="15"/>
  <c r="D45" i="15"/>
  <c r="E45" i="15"/>
  <c r="F45" i="15"/>
  <c r="G45" i="15"/>
  <c r="H45" i="15"/>
  <c r="I45" i="15"/>
  <c r="J45" i="15"/>
  <c r="K45" i="15"/>
  <c r="L45" i="15"/>
  <c r="M45" i="15"/>
  <c r="N45" i="15"/>
  <c r="O45" i="15"/>
  <c r="B46" i="15"/>
  <c r="C46" i="15"/>
  <c r="D46" i="15"/>
  <c r="E46" i="15"/>
  <c r="F46" i="15"/>
  <c r="G46" i="15"/>
  <c r="H46" i="15"/>
  <c r="I46" i="15"/>
  <c r="J46" i="15"/>
  <c r="K46" i="15"/>
  <c r="L46" i="15"/>
  <c r="M46" i="15"/>
  <c r="N46" i="15"/>
  <c r="O46" i="15"/>
  <c r="B47" i="15"/>
  <c r="C47" i="15"/>
  <c r="D47" i="15"/>
  <c r="E47" i="15"/>
  <c r="F47" i="15"/>
  <c r="G47" i="15"/>
  <c r="H47" i="15"/>
  <c r="I47" i="15"/>
  <c r="J47" i="15"/>
  <c r="K47" i="15"/>
  <c r="L47" i="15"/>
  <c r="M47" i="15"/>
  <c r="N47" i="15"/>
  <c r="O47" i="15"/>
  <c r="B48" i="15"/>
  <c r="C48" i="15"/>
  <c r="D48" i="15"/>
  <c r="E48" i="15"/>
  <c r="F48" i="15"/>
  <c r="G48" i="15"/>
  <c r="H48" i="15"/>
  <c r="I48" i="15"/>
  <c r="J48" i="15"/>
  <c r="K48" i="15"/>
  <c r="L48" i="15"/>
  <c r="M48" i="15"/>
  <c r="N48" i="15"/>
  <c r="O48" i="15"/>
  <c r="B49" i="15"/>
  <c r="C49" i="15"/>
  <c r="D49" i="15"/>
  <c r="E49" i="15"/>
  <c r="F49" i="15"/>
  <c r="G49" i="15"/>
  <c r="H49" i="15"/>
  <c r="I49" i="15"/>
  <c r="J49" i="15"/>
  <c r="K49" i="15"/>
  <c r="L49" i="15"/>
  <c r="M49" i="15"/>
  <c r="N49" i="15"/>
  <c r="O49" i="15"/>
  <c r="B50" i="15"/>
  <c r="C50" i="15"/>
  <c r="D50" i="15"/>
  <c r="E50" i="15"/>
  <c r="F50" i="15"/>
  <c r="G50" i="15"/>
  <c r="H50" i="15"/>
  <c r="I50" i="15"/>
  <c r="J50" i="15"/>
  <c r="K50" i="15"/>
  <c r="L50" i="15"/>
  <c r="M50" i="15"/>
  <c r="N50" i="15"/>
  <c r="O50" i="15"/>
  <c r="B51" i="15"/>
  <c r="C51" i="15"/>
  <c r="D51" i="15"/>
  <c r="E51" i="15"/>
  <c r="F51" i="15"/>
  <c r="G51" i="15"/>
  <c r="H51" i="15"/>
  <c r="I51" i="15"/>
  <c r="J51" i="15"/>
  <c r="K51" i="15"/>
  <c r="L51" i="15"/>
  <c r="M51" i="15"/>
  <c r="N51" i="15"/>
  <c r="O51" i="15"/>
  <c r="B52" i="15"/>
  <c r="C52" i="15"/>
  <c r="D52" i="15"/>
  <c r="E52" i="15"/>
  <c r="F52" i="15"/>
  <c r="G52" i="15"/>
  <c r="H52" i="15"/>
  <c r="I52" i="15"/>
  <c r="J52" i="15"/>
  <c r="K52" i="15"/>
  <c r="L52" i="15"/>
  <c r="M52" i="15"/>
  <c r="N52" i="15"/>
  <c r="O52" i="15"/>
  <c r="B53" i="15"/>
  <c r="C53" i="15"/>
  <c r="D53" i="15"/>
  <c r="E53" i="15"/>
  <c r="F53" i="15"/>
  <c r="G53" i="15"/>
  <c r="H53" i="15"/>
  <c r="I53" i="15"/>
  <c r="J53" i="15"/>
  <c r="K53" i="15"/>
  <c r="L53" i="15"/>
  <c r="M53" i="15"/>
  <c r="N53" i="15"/>
  <c r="O53" i="15"/>
  <c r="B54" i="15"/>
  <c r="C54" i="15"/>
  <c r="D54" i="15"/>
  <c r="E54" i="15"/>
  <c r="F54" i="15"/>
  <c r="G54" i="15"/>
  <c r="H54" i="15"/>
  <c r="I54" i="15"/>
  <c r="J54" i="15"/>
  <c r="K54" i="15"/>
  <c r="L54" i="15"/>
  <c r="M54" i="15"/>
  <c r="N54" i="15"/>
  <c r="O54" i="15"/>
  <c r="B55" i="15"/>
  <c r="C55" i="15"/>
  <c r="D55" i="15"/>
  <c r="E55" i="15"/>
  <c r="F55" i="15"/>
  <c r="G55" i="15"/>
  <c r="H55" i="15"/>
  <c r="I55" i="15"/>
  <c r="J55" i="15"/>
  <c r="K55" i="15"/>
  <c r="L55" i="15"/>
  <c r="M55" i="15"/>
  <c r="N55" i="15"/>
  <c r="O55" i="15"/>
  <c r="B56" i="15"/>
  <c r="C56" i="15"/>
  <c r="D56" i="15"/>
  <c r="E56" i="15"/>
  <c r="F56" i="15"/>
  <c r="G56" i="15"/>
  <c r="H56" i="15"/>
  <c r="I56" i="15"/>
  <c r="J56" i="15"/>
  <c r="K56" i="15"/>
  <c r="L56" i="15"/>
  <c r="M56" i="15"/>
  <c r="N56" i="15"/>
  <c r="O56" i="15"/>
  <c r="B57" i="15"/>
  <c r="C57" i="15"/>
  <c r="D57" i="15"/>
  <c r="E57" i="15"/>
  <c r="F57" i="15"/>
  <c r="G57" i="15"/>
  <c r="H57" i="15"/>
  <c r="I57" i="15"/>
  <c r="J57" i="15"/>
  <c r="K57" i="15"/>
  <c r="L57" i="15"/>
  <c r="M57" i="15"/>
  <c r="N57" i="15"/>
  <c r="O57" i="15"/>
  <c r="B58" i="15"/>
  <c r="C58" i="15"/>
  <c r="D58" i="15"/>
  <c r="E58" i="15"/>
  <c r="F58" i="15"/>
  <c r="G58" i="15"/>
  <c r="H58" i="15"/>
  <c r="I58" i="15"/>
  <c r="J58" i="15"/>
  <c r="K58" i="15"/>
  <c r="L58" i="15"/>
  <c r="M58" i="15"/>
  <c r="N58" i="15"/>
  <c r="O58" i="15"/>
  <c r="B59" i="15"/>
  <c r="C59" i="15"/>
  <c r="D59" i="15"/>
  <c r="E59" i="15"/>
  <c r="F59" i="15"/>
  <c r="G59" i="15"/>
  <c r="H59" i="15"/>
  <c r="I59" i="15"/>
  <c r="J59" i="15"/>
  <c r="K59" i="15"/>
  <c r="L59" i="15"/>
  <c r="M59" i="15"/>
  <c r="N59" i="15"/>
  <c r="O59" i="15"/>
  <c r="B60" i="15"/>
  <c r="C60" i="15"/>
  <c r="D60" i="15"/>
  <c r="E60" i="15"/>
  <c r="F60" i="15"/>
  <c r="G60" i="15"/>
  <c r="H60" i="15"/>
  <c r="I60" i="15"/>
  <c r="J60" i="15"/>
  <c r="K60" i="15"/>
  <c r="L60" i="15"/>
  <c r="M60" i="15"/>
  <c r="N60" i="15"/>
  <c r="O60" i="15"/>
  <c r="B61" i="15"/>
  <c r="C61" i="15"/>
  <c r="D61" i="15"/>
  <c r="E61" i="15"/>
  <c r="F61" i="15"/>
  <c r="G61" i="15"/>
  <c r="H61" i="15"/>
  <c r="I61" i="15"/>
  <c r="J61" i="15"/>
  <c r="K61" i="15"/>
  <c r="L61" i="15"/>
  <c r="M61" i="15"/>
  <c r="N61" i="15"/>
  <c r="O61" i="15"/>
  <c r="B62" i="15"/>
  <c r="C62" i="15"/>
  <c r="D62" i="15"/>
  <c r="E62" i="15"/>
  <c r="F62" i="15"/>
  <c r="G62" i="15"/>
  <c r="H62" i="15"/>
  <c r="I62" i="15"/>
  <c r="J62" i="15"/>
  <c r="K62" i="15"/>
  <c r="L62" i="15"/>
  <c r="M62" i="15"/>
  <c r="N62" i="15"/>
  <c r="O62" i="15"/>
  <c r="B63" i="15"/>
  <c r="C63" i="15"/>
  <c r="D63" i="15"/>
  <c r="E63" i="15"/>
  <c r="F63" i="15"/>
  <c r="G63" i="15"/>
  <c r="H63" i="15"/>
  <c r="I63" i="15"/>
  <c r="J63" i="15"/>
  <c r="K63" i="15"/>
  <c r="L63" i="15"/>
  <c r="M63" i="15"/>
  <c r="N63" i="15"/>
  <c r="O63" i="15"/>
  <c r="B64" i="15"/>
  <c r="C64" i="15"/>
  <c r="D64" i="15"/>
  <c r="E64" i="15"/>
  <c r="F64" i="15"/>
  <c r="G64" i="15"/>
  <c r="H64" i="15"/>
  <c r="I64" i="15"/>
  <c r="J64" i="15"/>
  <c r="K64" i="15"/>
  <c r="L64" i="15"/>
  <c r="M64" i="15"/>
  <c r="N64" i="15"/>
  <c r="O64" i="15"/>
  <c r="B65" i="15"/>
  <c r="C65" i="15"/>
  <c r="D65" i="15"/>
  <c r="E65" i="15"/>
  <c r="F65" i="15"/>
  <c r="G65" i="15"/>
  <c r="H65" i="15"/>
  <c r="I65" i="15"/>
  <c r="J65" i="15"/>
  <c r="K65" i="15"/>
  <c r="L65" i="15"/>
  <c r="M65" i="15"/>
  <c r="N65" i="15"/>
  <c r="O65" i="15"/>
  <c r="B66" i="15"/>
  <c r="C66" i="15"/>
  <c r="D66" i="15"/>
  <c r="E66" i="15"/>
  <c r="F66" i="15"/>
  <c r="G66" i="15"/>
  <c r="H66" i="15"/>
  <c r="I66" i="15"/>
  <c r="J66" i="15"/>
  <c r="K66" i="15"/>
  <c r="L66" i="15"/>
  <c r="M66" i="15"/>
  <c r="N66" i="15"/>
  <c r="O66" i="15"/>
  <c r="B67" i="15"/>
  <c r="C67" i="15"/>
  <c r="D67" i="15"/>
  <c r="E67" i="15"/>
  <c r="F67" i="15"/>
  <c r="G67" i="15"/>
  <c r="H67" i="15"/>
  <c r="I67" i="15"/>
  <c r="J67" i="15"/>
  <c r="K67" i="15"/>
  <c r="L67" i="15"/>
  <c r="M67" i="15"/>
  <c r="N67" i="15"/>
  <c r="O67" i="15"/>
  <c r="B68" i="15"/>
  <c r="C68" i="15"/>
  <c r="D68" i="15"/>
  <c r="E68" i="15"/>
  <c r="F68" i="15"/>
  <c r="G68" i="15"/>
  <c r="H68" i="15"/>
  <c r="I68" i="15"/>
  <c r="J68" i="15"/>
  <c r="K68" i="15"/>
  <c r="L68" i="15"/>
  <c r="M68" i="15"/>
  <c r="N68" i="15"/>
  <c r="O68" i="15"/>
  <c r="B69" i="15"/>
  <c r="C69" i="15"/>
  <c r="D69" i="15"/>
  <c r="E69" i="15"/>
  <c r="F69" i="15"/>
  <c r="G69" i="15"/>
  <c r="H69" i="15"/>
  <c r="I69" i="15"/>
  <c r="J69" i="15"/>
  <c r="K69" i="15"/>
  <c r="L69" i="15"/>
  <c r="M69" i="15"/>
  <c r="N69" i="15"/>
  <c r="O69" i="15"/>
  <c r="B70" i="15"/>
  <c r="C70" i="15"/>
  <c r="D70" i="15"/>
  <c r="E70" i="15"/>
  <c r="F70" i="15"/>
  <c r="G70" i="15"/>
  <c r="H70" i="15"/>
  <c r="I70" i="15"/>
  <c r="J70" i="15"/>
  <c r="K70" i="15"/>
  <c r="L70" i="15"/>
  <c r="M70" i="15"/>
  <c r="N70" i="15"/>
  <c r="O70" i="15"/>
  <c r="B71" i="15"/>
  <c r="C71" i="15"/>
  <c r="D71" i="15"/>
  <c r="E71" i="15"/>
  <c r="F71" i="15"/>
  <c r="G71" i="15"/>
  <c r="H71" i="15"/>
  <c r="I71" i="15"/>
  <c r="J71" i="15"/>
  <c r="K71" i="15"/>
  <c r="L71" i="15"/>
  <c r="M71" i="15"/>
  <c r="N71" i="15"/>
  <c r="O71" i="15"/>
  <c r="B72" i="15"/>
  <c r="C72" i="15"/>
  <c r="D72" i="15"/>
  <c r="E72" i="15"/>
  <c r="F72" i="15"/>
  <c r="G72" i="15"/>
  <c r="H72" i="15"/>
  <c r="I72" i="15"/>
  <c r="J72" i="15"/>
  <c r="K72" i="15"/>
  <c r="L72" i="15"/>
  <c r="M72" i="15"/>
  <c r="N72" i="15"/>
  <c r="O72" i="15"/>
  <c r="B73" i="15"/>
  <c r="C73" i="15"/>
  <c r="D73" i="15"/>
  <c r="E73" i="15"/>
  <c r="F73" i="15"/>
  <c r="G73" i="15"/>
  <c r="H73" i="15"/>
  <c r="I73" i="15"/>
  <c r="J73" i="15"/>
  <c r="K73" i="15"/>
  <c r="L73" i="15"/>
  <c r="M73" i="15"/>
  <c r="N73" i="15"/>
  <c r="O73" i="15"/>
  <c r="B74" i="15"/>
  <c r="C74" i="15"/>
  <c r="D74" i="15"/>
  <c r="E74" i="15"/>
  <c r="F74" i="15"/>
  <c r="G74" i="15"/>
  <c r="H74" i="15"/>
  <c r="I74" i="15"/>
  <c r="J74" i="15"/>
  <c r="K74" i="15"/>
  <c r="L74" i="15"/>
  <c r="M74" i="15"/>
  <c r="N74" i="15"/>
  <c r="O74" i="15"/>
  <c r="B75" i="15"/>
  <c r="C75" i="15"/>
  <c r="D75" i="15"/>
  <c r="E75" i="15"/>
  <c r="F75" i="15"/>
  <c r="G75" i="15"/>
  <c r="H75" i="15"/>
  <c r="I75" i="15"/>
  <c r="J75" i="15"/>
  <c r="K75" i="15"/>
  <c r="L75" i="15"/>
  <c r="M75" i="15"/>
  <c r="N75" i="15"/>
  <c r="O75" i="15"/>
  <c r="B76" i="15"/>
  <c r="C76" i="15"/>
  <c r="D76" i="15"/>
  <c r="E76" i="15"/>
  <c r="F76" i="15"/>
  <c r="G76" i="15"/>
  <c r="H76" i="15"/>
  <c r="I76" i="15"/>
  <c r="J76" i="15"/>
  <c r="K76" i="15"/>
  <c r="L76" i="15"/>
  <c r="M76" i="15"/>
  <c r="N76" i="15"/>
  <c r="O76" i="15"/>
  <c r="B77" i="15"/>
  <c r="C77" i="15"/>
  <c r="D77" i="15"/>
  <c r="E77" i="15"/>
  <c r="F77" i="15"/>
  <c r="G77" i="15"/>
  <c r="H77" i="15"/>
  <c r="I77" i="15"/>
  <c r="J77" i="15"/>
  <c r="K77" i="15"/>
  <c r="L77" i="15"/>
  <c r="M77" i="15"/>
  <c r="N77" i="15"/>
  <c r="O77" i="15"/>
  <c r="B78" i="15"/>
  <c r="C78" i="15"/>
  <c r="D78" i="15"/>
  <c r="E78" i="15"/>
  <c r="F78" i="15"/>
  <c r="G78" i="15"/>
  <c r="H78" i="15"/>
  <c r="I78" i="15"/>
  <c r="J78" i="15"/>
  <c r="K78" i="15"/>
  <c r="L78" i="15"/>
  <c r="M78" i="15"/>
  <c r="N78" i="15"/>
  <c r="O78" i="15"/>
  <c r="B79" i="15"/>
  <c r="C79" i="15"/>
  <c r="D79" i="15"/>
  <c r="E79" i="15"/>
  <c r="F79" i="15"/>
  <c r="G79" i="15"/>
  <c r="H79" i="15"/>
  <c r="I79" i="15"/>
  <c r="J79" i="15"/>
  <c r="K79" i="15"/>
  <c r="L79" i="15"/>
  <c r="M79" i="15"/>
  <c r="N79" i="15"/>
  <c r="O79" i="15"/>
  <c r="B80" i="15"/>
  <c r="C80" i="15"/>
  <c r="D80" i="15"/>
  <c r="E80" i="15"/>
  <c r="F80" i="15"/>
  <c r="G80" i="15"/>
  <c r="H80" i="15"/>
  <c r="I80" i="15"/>
  <c r="J80" i="15"/>
  <c r="K80" i="15"/>
  <c r="L80" i="15"/>
  <c r="M80" i="15"/>
  <c r="N80" i="15"/>
  <c r="O80" i="15"/>
  <c r="B81" i="15"/>
  <c r="C81" i="15"/>
  <c r="D81" i="15"/>
  <c r="E81" i="15"/>
  <c r="F81" i="15"/>
  <c r="G81" i="15"/>
  <c r="H81" i="15"/>
  <c r="I81" i="15"/>
  <c r="J81" i="15"/>
  <c r="K81" i="15"/>
  <c r="L81" i="15"/>
  <c r="M81" i="15"/>
  <c r="N81" i="15"/>
  <c r="O81" i="15"/>
  <c r="B82" i="15"/>
  <c r="C82" i="15"/>
  <c r="D82" i="15"/>
  <c r="E82" i="15"/>
  <c r="F82" i="15"/>
  <c r="G82" i="15"/>
  <c r="H82" i="15"/>
  <c r="I82" i="15"/>
  <c r="J82" i="15"/>
  <c r="K82" i="15"/>
  <c r="L82" i="15"/>
  <c r="M82" i="15"/>
  <c r="N82" i="15"/>
  <c r="O82" i="15"/>
  <c r="B83" i="15"/>
  <c r="C83" i="15"/>
  <c r="D83" i="15"/>
  <c r="E83" i="15"/>
  <c r="F83" i="15"/>
  <c r="G83" i="15"/>
  <c r="H83" i="15"/>
  <c r="I83" i="15"/>
  <c r="J83" i="15"/>
  <c r="K83" i="15"/>
  <c r="L83" i="15"/>
  <c r="M83" i="15"/>
  <c r="N83" i="15"/>
  <c r="O83" i="15"/>
  <c r="B84" i="15"/>
  <c r="C84" i="15"/>
  <c r="D84" i="15"/>
  <c r="E84" i="15"/>
  <c r="F84" i="15"/>
  <c r="G84" i="15"/>
  <c r="H84" i="15"/>
  <c r="I84" i="15"/>
  <c r="J84" i="15"/>
  <c r="K84" i="15"/>
  <c r="L84" i="15"/>
  <c r="M84" i="15"/>
  <c r="N84" i="15"/>
  <c r="O84" i="15"/>
  <c r="B85" i="15"/>
  <c r="C85" i="15"/>
  <c r="D85" i="15"/>
  <c r="E85" i="15"/>
  <c r="F85" i="15"/>
  <c r="G85" i="15"/>
  <c r="H85" i="15"/>
  <c r="I85" i="15"/>
  <c r="J85" i="15"/>
  <c r="K85" i="15"/>
  <c r="L85" i="15"/>
  <c r="M85" i="15"/>
  <c r="N85" i="15"/>
  <c r="O85" i="15"/>
  <c r="B86" i="15"/>
  <c r="C86" i="15"/>
  <c r="D86" i="15"/>
  <c r="E86" i="15"/>
  <c r="F86" i="15"/>
  <c r="G86" i="15"/>
  <c r="H86" i="15"/>
  <c r="I86" i="15"/>
  <c r="J86" i="15"/>
  <c r="K86" i="15"/>
  <c r="L86" i="15"/>
  <c r="M86" i="15"/>
  <c r="N86" i="15"/>
  <c r="O86" i="15"/>
  <c r="B87" i="15"/>
  <c r="C87" i="15"/>
  <c r="D87" i="15"/>
  <c r="E87" i="15"/>
  <c r="F87" i="15"/>
  <c r="G87" i="15"/>
  <c r="H87" i="15"/>
  <c r="I87" i="15"/>
  <c r="J87" i="15"/>
  <c r="K87" i="15"/>
  <c r="L87" i="15"/>
  <c r="M87" i="15"/>
  <c r="N87" i="15"/>
  <c r="O87" i="15"/>
  <c r="B88" i="15"/>
  <c r="C88" i="15"/>
  <c r="D88" i="15"/>
  <c r="E88" i="15"/>
  <c r="F88" i="15"/>
  <c r="G88" i="15"/>
  <c r="H88" i="15"/>
  <c r="I88" i="15"/>
  <c r="J88" i="15"/>
  <c r="K88" i="15"/>
  <c r="L88" i="15"/>
  <c r="M88" i="15"/>
  <c r="N88" i="15"/>
  <c r="O88" i="15"/>
  <c r="B89" i="15"/>
  <c r="C89" i="15"/>
  <c r="D89" i="15"/>
  <c r="E89" i="15"/>
  <c r="F89" i="15"/>
  <c r="G89" i="15"/>
  <c r="H89" i="15"/>
  <c r="I89" i="15"/>
  <c r="J89" i="15"/>
  <c r="K89" i="15"/>
  <c r="L89" i="15"/>
  <c r="M89" i="15"/>
  <c r="N89" i="15"/>
  <c r="O89" i="15"/>
  <c r="B90" i="15"/>
  <c r="C90" i="15"/>
  <c r="D90" i="15"/>
  <c r="E90" i="15"/>
  <c r="F90" i="15"/>
  <c r="G90" i="15"/>
  <c r="H90" i="15"/>
  <c r="I90" i="15"/>
  <c r="J90" i="15"/>
  <c r="K90" i="15"/>
  <c r="L90" i="15"/>
  <c r="M90" i="15"/>
  <c r="N90" i="15"/>
  <c r="O90" i="15"/>
  <c r="B91" i="15"/>
  <c r="C91" i="15"/>
  <c r="D91" i="15"/>
  <c r="E91" i="15"/>
  <c r="F91" i="15"/>
  <c r="G91" i="15"/>
  <c r="H91" i="15"/>
  <c r="I91" i="15"/>
  <c r="J91" i="15"/>
  <c r="K91" i="15"/>
  <c r="L91" i="15"/>
  <c r="M91" i="15"/>
  <c r="N91" i="15"/>
  <c r="O91" i="15"/>
  <c r="B92" i="15"/>
  <c r="C92" i="15"/>
  <c r="D92" i="15"/>
  <c r="E92" i="15"/>
  <c r="F92" i="15"/>
  <c r="G92" i="15"/>
  <c r="H92" i="15"/>
  <c r="I92" i="15"/>
  <c r="J92" i="15"/>
  <c r="K92" i="15"/>
  <c r="L92" i="15"/>
  <c r="M92" i="15"/>
  <c r="N92" i="15"/>
  <c r="O92" i="15"/>
  <c r="B93" i="15"/>
  <c r="C93" i="15"/>
  <c r="D93" i="15"/>
  <c r="E93" i="15"/>
  <c r="F93" i="15"/>
  <c r="G93" i="15"/>
  <c r="H93" i="15"/>
  <c r="I93" i="15"/>
  <c r="J93" i="15"/>
  <c r="K93" i="15"/>
  <c r="L93" i="15"/>
  <c r="M93" i="15"/>
  <c r="N93" i="15"/>
  <c r="O93" i="15"/>
  <c r="B94" i="15"/>
  <c r="C94" i="15"/>
  <c r="D94" i="15"/>
  <c r="E94" i="15"/>
  <c r="F94" i="15"/>
  <c r="G94" i="15"/>
  <c r="H94" i="15"/>
  <c r="I94" i="15"/>
  <c r="J94" i="15"/>
  <c r="K94" i="15"/>
  <c r="L94" i="15"/>
  <c r="M94" i="15"/>
  <c r="N94" i="15"/>
  <c r="O94" i="15"/>
  <c r="B95" i="15"/>
  <c r="C95" i="15"/>
  <c r="D95" i="15"/>
  <c r="E95" i="15"/>
  <c r="F95" i="15"/>
  <c r="G95" i="15"/>
  <c r="H95" i="15"/>
  <c r="I95" i="15"/>
  <c r="J95" i="15"/>
  <c r="K95" i="15"/>
  <c r="L95" i="15"/>
  <c r="M95" i="15"/>
  <c r="N95" i="15"/>
  <c r="O95" i="15"/>
  <c r="B96" i="15"/>
  <c r="C96" i="15"/>
  <c r="D96" i="15"/>
  <c r="E96" i="15"/>
  <c r="F96" i="15"/>
  <c r="G96" i="15"/>
  <c r="H96" i="15"/>
  <c r="I96" i="15"/>
  <c r="J96" i="15"/>
  <c r="K96" i="15"/>
  <c r="L96" i="15"/>
  <c r="M96" i="15"/>
  <c r="N96" i="15"/>
  <c r="O96" i="15"/>
  <c r="B97" i="15"/>
  <c r="C97" i="15"/>
  <c r="D97" i="15"/>
  <c r="E97" i="15"/>
  <c r="F97" i="15"/>
  <c r="G97" i="15"/>
  <c r="H97" i="15"/>
  <c r="I97" i="15"/>
  <c r="J97" i="15"/>
  <c r="K97" i="15"/>
  <c r="L97" i="15"/>
  <c r="M97" i="15"/>
  <c r="N97" i="15"/>
  <c r="O97" i="15"/>
  <c r="B98" i="15"/>
  <c r="C98" i="15"/>
  <c r="D98" i="15"/>
  <c r="E98" i="15"/>
  <c r="F98" i="15"/>
  <c r="G98" i="15"/>
  <c r="H98" i="15"/>
  <c r="I98" i="15"/>
  <c r="J98" i="15"/>
  <c r="K98" i="15"/>
  <c r="L98" i="15"/>
  <c r="M98" i="15"/>
  <c r="N98" i="15"/>
  <c r="O98" i="15"/>
  <c r="B99" i="15"/>
  <c r="C99" i="15"/>
  <c r="D99" i="15"/>
  <c r="E99" i="15"/>
  <c r="F99" i="15"/>
  <c r="G99" i="15"/>
  <c r="H99" i="15"/>
  <c r="I99" i="15"/>
  <c r="J99" i="15"/>
  <c r="K99" i="15"/>
  <c r="L99" i="15"/>
  <c r="M99" i="15"/>
  <c r="N99" i="15"/>
  <c r="O99" i="15"/>
  <c r="B100" i="15"/>
  <c r="C100" i="15"/>
  <c r="D100" i="15"/>
  <c r="E100" i="15"/>
  <c r="F100" i="15"/>
  <c r="G100" i="15"/>
  <c r="H100" i="15"/>
  <c r="I100" i="15"/>
  <c r="J100" i="15"/>
  <c r="K100" i="15"/>
  <c r="L100" i="15"/>
  <c r="M100" i="15"/>
  <c r="N100" i="15"/>
  <c r="O100" i="15"/>
  <c r="B101" i="15"/>
  <c r="C101" i="15"/>
  <c r="D101" i="15"/>
  <c r="E101" i="15"/>
  <c r="F101" i="15"/>
  <c r="G101" i="15"/>
  <c r="H101" i="15"/>
  <c r="I101" i="15"/>
  <c r="J101" i="15"/>
  <c r="K101" i="15"/>
  <c r="L101" i="15"/>
  <c r="M101" i="15"/>
  <c r="N101" i="15"/>
  <c r="O101" i="15"/>
  <c r="B102" i="15"/>
  <c r="C102" i="15"/>
  <c r="D102" i="15"/>
  <c r="E102" i="15"/>
  <c r="F102" i="15"/>
  <c r="G102" i="15"/>
  <c r="H102" i="15"/>
  <c r="I102" i="15"/>
  <c r="J102" i="15"/>
  <c r="K102" i="15"/>
  <c r="L102" i="15"/>
  <c r="M102" i="15"/>
  <c r="N102" i="15"/>
  <c r="O102" i="15"/>
  <c r="B103" i="15"/>
  <c r="C103" i="15"/>
  <c r="D103" i="15"/>
  <c r="E103" i="15"/>
  <c r="F103" i="15"/>
  <c r="G103" i="15"/>
  <c r="H103" i="15"/>
  <c r="I103" i="15"/>
  <c r="J103" i="15"/>
  <c r="K103" i="15"/>
  <c r="L103" i="15"/>
  <c r="M103" i="15"/>
  <c r="N103" i="15"/>
  <c r="O103" i="15"/>
  <c r="B104" i="15"/>
  <c r="C104" i="15"/>
  <c r="D104" i="15"/>
  <c r="E104" i="15"/>
  <c r="F104" i="15"/>
  <c r="G104" i="15"/>
  <c r="H104" i="15"/>
  <c r="I104" i="15"/>
  <c r="J104" i="15"/>
  <c r="K104" i="15"/>
  <c r="L104" i="15"/>
  <c r="M104" i="15"/>
  <c r="N104" i="15"/>
  <c r="O104" i="15"/>
  <c r="B105" i="15"/>
  <c r="C105" i="15"/>
  <c r="D105" i="15"/>
  <c r="E105" i="15"/>
  <c r="F105" i="15"/>
  <c r="G105" i="15"/>
  <c r="H105" i="15"/>
  <c r="I105" i="15"/>
  <c r="J105" i="15"/>
  <c r="K105" i="15"/>
  <c r="L105" i="15"/>
  <c r="M105" i="15"/>
  <c r="N105" i="15"/>
  <c r="O105" i="15"/>
  <c r="B106" i="15"/>
  <c r="C106" i="15"/>
  <c r="D106" i="15"/>
  <c r="E106" i="15"/>
  <c r="F106" i="15"/>
  <c r="G106" i="15"/>
  <c r="H106" i="15"/>
  <c r="I106" i="15"/>
  <c r="J106" i="15"/>
  <c r="K106" i="15"/>
  <c r="L106" i="15"/>
  <c r="M106" i="15"/>
  <c r="N106" i="15"/>
  <c r="O106" i="15"/>
  <c r="B107" i="15"/>
  <c r="C107" i="15"/>
  <c r="D107" i="15"/>
  <c r="E107" i="15"/>
  <c r="F107" i="15"/>
  <c r="G107" i="15"/>
  <c r="H107" i="15"/>
  <c r="I107" i="15"/>
  <c r="J107" i="15"/>
  <c r="K107" i="15"/>
  <c r="L107" i="15"/>
  <c r="M107" i="15"/>
  <c r="N107" i="15"/>
  <c r="O107" i="15"/>
  <c r="B108" i="15"/>
  <c r="C108" i="15"/>
  <c r="D108" i="15"/>
  <c r="E108" i="15"/>
  <c r="F108" i="15"/>
  <c r="G108" i="15"/>
  <c r="H108" i="15"/>
  <c r="I108" i="15"/>
  <c r="J108" i="15"/>
  <c r="K108" i="15"/>
  <c r="L108" i="15"/>
  <c r="M108" i="15"/>
  <c r="N108" i="15"/>
  <c r="O108" i="15"/>
  <c r="B109" i="15"/>
  <c r="C109" i="15"/>
  <c r="D109" i="15"/>
  <c r="E109" i="15"/>
  <c r="F109" i="15"/>
  <c r="G109" i="15"/>
  <c r="H109" i="15"/>
  <c r="I109" i="15"/>
  <c r="J109" i="15"/>
  <c r="K109" i="15"/>
  <c r="L109" i="15"/>
  <c r="M109" i="15"/>
  <c r="N109" i="15"/>
  <c r="O109" i="15"/>
  <c r="B110" i="15"/>
  <c r="C110" i="15"/>
  <c r="D110" i="15"/>
  <c r="E110" i="15"/>
  <c r="F110" i="15"/>
  <c r="G110" i="15"/>
  <c r="H110" i="15"/>
  <c r="I110" i="15"/>
  <c r="J110" i="15"/>
  <c r="K110" i="15"/>
  <c r="L110" i="15"/>
  <c r="M110" i="15"/>
  <c r="N110" i="15"/>
  <c r="O110" i="15"/>
  <c r="B111" i="15"/>
  <c r="C111" i="15"/>
  <c r="D111" i="15"/>
  <c r="E111" i="15"/>
  <c r="F111" i="15"/>
  <c r="G111" i="15"/>
  <c r="H111" i="15"/>
  <c r="I111" i="15"/>
  <c r="J111" i="15"/>
  <c r="K111" i="15"/>
  <c r="L111" i="15"/>
  <c r="M111" i="15"/>
  <c r="N111" i="15"/>
  <c r="O111" i="15"/>
  <c r="B112" i="15"/>
  <c r="C112" i="15"/>
  <c r="D112" i="15"/>
  <c r="E112" i="15"/>
  <c r="F112" i="15"/>
  <c r="G112" i="15"/>
  <c r="H112" i="15"/>
  <c r="I112" i="15"/>
  <c r="J112" i="15"/>
  <c r="K112" i="15"/>
  <c r="L112" i="15"/>
  <c r="M112" i="15"/>
  <c r="N112" i="15"/>
  <c r="O112" i="15"/>
  <c r="B113" i="15"/>
  <c r="C113" i="15"/>
  <c r="D113" i="15"/>
  <c r="E113" i="15"/>
  <c r="F113" i="15"/>
  <c r="G113" i="15"/>
  <c r="H113" i="15"/>
  <c r="I113" i="15"/>
  <c r="J113" i="15"/>
  <c r="K113" i="15"/>
  <c r="L113" i="15"/>
  <c r="M113" i="15"/>
  <c r="N113" i="15"/>
  <c r="O113" i="15"/>
  <c r="B114" i="15"/>
  <c r="C114" i="15"/>
  <c r="D114" i="15"/>
  <c r="E114" i="15"/>
  <c r="F114" i="15"/>
  <c r="G114" i="15"/>
  <c r="H114" i="15"/>
  <c r="I114" i="15"/>
  <c r="J114" i="15"/>
  <c r="K114" i="15"/>
  <c r="L114" i="15"/>
  <c r="M114" i="15"/>
  <c r="N114" i="15"/>
  <c r="O114" i="15"/>
  <c r="B115" i="15"/>
  <c r="C115" i="15"/>
  <c r="D115" i="15"/>
  <c r="E115" i="15"/>
  <c r="F115" i="15"/>
  <c r="G115" i="15"/>
  <c r="H115" i="15"/>
  <c r="I115" i="15"/>
  <c r="J115" i="15"/>
  <c r="K115" i="15"/>
  <c r="L115" i="15"/>
  <c r="M115" i="15"/>
  <c r="N115" i="15"/>
  <c r="O115" i="15"/>
  <c r="B116" i="15"/>
  <c r="C116" i="15"/>
  <c r="D116" i="15"/>
  <c r="E116" i="15"/>
  <c r="F116" i="15"/>
  <c r="G116" i="15"/>
  <c r="H116" i="15"/>
  <c r="I116" i="15"/>
  <c r="J116" i="15"/>
  <c r="K116" i="15"/>
  <c r="L116" i="15"/>
  <c r="M116" i="15"/>
  <c r="N116" i="15"/>
  <c r="O116" i="15"/>
  <c r="B117" i="15"/>
  <c r="C117" i="15"/>
  <c r="D117" i="15"/>
  <c r="E117" i="15"/>
  <c r="F117" i="15"/>
  <c r="G117" i="15"/>
  <c r="H117" i="15"/>
  <c r="I117" i="15"/>
  <c r="J117" i="15"/>
  <c r="K117" i="15"/>
  <c r="L117" i="15"/>
  <c r="M117" i="15"/>
  <c r="N117" i="15"/>
  <c r="O117" i="15"/>
  <c r="B118" i="15"/>
  <c r="C118" i="15"/>
  <c r="D118" i="15"/>
  <c r="E118" i="15"/>
  <c r="F118" i="15"/>
  <c r="G118" i="15"/>
  <c r="H118" i="15"/>
  <c r="I118" i="15"/>
  <c r="J118" i="15"/>
  <c r="K118" i="15"/>
  <c r="L118" i="15"/>
  <c r="M118" i="15"/>
  <c r="N118" i="15"/>
  <c r="O118" i="15"/>
  <c r="B119" i="15"/>
  <c r="C119" i="15"/>
  <c r="D119" i="15"/>
  <c r="E119" i="15"/>
  <c r="F119" i="15"/>
  <c r="G119" i="15"/>
  <c r="H119" i="15"/>
  <c r="I119" i="15"/>
  <c r="J119" i="15"/>
  <c r="K119" i="15"/>
  <c r="L119" i="15"/>
  <c r="M119" i="15"/>
  <c r="N119" i="15"/>
  <c r="O119" i="15"/>
  <c r="B120" i="15"/>
  <c r="C120" i="15"/>
  <c r="D120" i="15"/>
  <c r="E120" i="15"/>
  <c r="F120" i="15"/>
  <c r="G120" i="15"/>
  <c r="H120" i="15"/>
  <c r="I120" i="15"/>
  <c r="J120" i="15"/>
  <c r="K120" i="15"/>
  <c r="L120" i="15"/>
  <c r="M120" i="15"/>
  <c r="N120" i="15"/>
  <c r="O120" i="15"/>
  <c r="B121" i="15"/>
  <c r="C121" i="15"/>
  <c r="D121" i="15"/>
  <c r="E121" i="15"/>
  <c r="F121" i="15"/>
  <c r="G121" i="15"/>
  <c r="H121" i="15"/>
  <c r="I121" i="15"/>
  <c r="J121" i="15"/>
  <c r="K121" i="15"/>
  <c r="L121" i="15"/>
  <c r="M121" i="15"/>
  <c r="N121" i="15"/>
  <c r="O121" i="15"/>
  <c r="B122" i="15"/>
  <c r="C122" i="15"/>
  <c r="D122" i="15"/>
  <c r="E122" i="15"/>
  <c r="F122" i="15"/>
  <c r="G122" i="15"/>
  <c r="H122" i="15"/>
  <c r="I122" i="15"/>
  <c r="J122" i="15"/>
  <c r="K122" i="15"/>
  <c r="L122" i="15"/>
  <c r="M122" i="15"/>
  <c r="N122" i="15"/>
  <c r="O122" i="15"/>
  <c r="B123" i="15"/>
  <c r="C123" i="15"/>
  <c r="D123" i="15"/>
  <c r="E123" i="15"/>
  <c r="F123" i="15"/>
  <c r="G123" i="15"/>
  <c r="H123" i="15"/>
  <c r="I123" i="15"/>
  <c r="J123" i="15"/>
  <c r="K123" i="15"/>
  <c r="L123" i="15"/>
  <c r="M123" i="15"/>
  <c r="N123" i="15"/>
  <c r="O123" i="15"/>
  <c r="B124" i="15"/>
  <c r="C124" i="15"/>
  <c r="D124" i="15"/>
  <c r="E124" i="15"/>
  <c r="F124" i="15"/>
  <c r="G124" i="15"/>
  <c r="H124" i="15"/>
  <c r="I124" i="15"/>
  <c r="J124" i="15"/>
  <c r="K124" i="15"/>
  <c r="L124" i="15"/>
  <c r="M124" i="15"/>
  <c r="N124" i="15"/>
  <c r="O124" i="15"/>
  <c r="B125" i="15"/>
  <c r="C125" i="15"/>
  <c r="D125" i="15"/>
  <c r="E125" i="15"/>
  <c r="F125" i="15"/>
  <c r="G125" i="15"/>
  <c r="H125" i="15"/>
  <c r="I125" i="15"/>
  <c r="J125" i="15"/>
  <c r="K125" i="15"/>
  <c r="L125" i="15"/>
  <c r="M125" i="15"/>
  <c r="N125" i="15"/>
  <c r="O125" i="15"/>
  <c r="B126" i="15"/>
  <c r="C126" i="15"/>
  <c r="D126" i="15"/>
  <c r="E126" i="15"/>
  <c r="F126" i="15"/>
  <c r="G126" i="15"/>
  <c r="H126" i="15"/>
  <c r="I126" i="15"/>
  <c r="J126" i="15"/>
  <c r="K126" i="15"/>
  <c r="L126" i="15"/>
  <c r="M126" i="15"/>
  <c r="N126" i="15"/>
  <c r="O126" i="15"/>
  <c r="B127" i="15"/>
  <c r="C127" i="15"/>
  <c r="D127" i="15"/>
  <c r="E127" i="15"/>
  <c r="F127" i="15"/>
  <c r="G127" i="15"/>
  <c r="H127" i="15"/>
  <c r="I127" i="15"/>
  <c r="J127" i="15"/>
  <c r="K127" i="15"/>
  <c r="L127" i="15"/>
  <c r="M127" i="15"/>
  <c r="N127" i="15"/>
  <c r="O127" i="15"/>
  <c r="B128" i="15"/>
  <c r="C128" i="15"/>
  <c r="D128" i="15"/>
  <c r="E128" i="15"/>
  <c r="F128" i="15"/>
  <c r="G128" i="15"/>
  <c r="H128" i="15"/>
  <c r="I128" i="15"/>
  <c r="J128" i="15"/>
  <c r="K128" i="15"/>
  <c r="L128" i="15"/>
  <c r="M128" i="15"/>
  <c r="N128" i="15"/>
  <c r="O128" i="15"/>
  <c r="B129" i="15"/>
  <c r="C129" i="15"/>
  <c r="D129" i="15"/>
  <c r="E129" i="15"/>
  <c r="F129" i="15"/>
  <c r="G129" i="15"/>
  <c r="H129" i="15"/>
  <c r="I129" i="15"/>
  <c r="J129" i="15"/>
  <c r="K129" i="15"/>
  <c r="L129" i="15"/>
  <c r="M129" i="15"/>
  <c r="N129" i="15"/>
  <c r="O129" i="15"/>
  <c r="B130" i="15"/>
  <c r="C130" i="15"/>
  <c r="D130" i="15"/>
  <c r="E130" i="15"/>
  <c r="F130" i="15"/>
  <c r="G130" i="15"/>
  <c r="H130" i="15"/>
  <c r="I130" i="15"/>
  <c r="J130" i="15"/>
  <c r="K130" i="15"/>
  <c r="L130" i="15"/>
  <c r="M130" i="15"/>
  <c r="N130" i="15"/>
  <c r="O130" i="15"/>
  <c r="B131" i="15"/>
  <c r="C131" i="15"/>
  <c r="D131" i="15"/>
  <c r="E131" i="15"/>
  <c r="F131" i="15"/>
  <c r="G131" i="15"/>
  <c r="H131" i="15"/>
  <c r="I131" i="15"/>
  <c r="J131" i="15"/>
  <c r="K131" i="15"/>
  <c r="L131" i="15"/>
  <c r="M131" i="15"/>
  <c r="N131" i="15"/>
  <c r="O131" i="15"/>
  <c r="B132" i="15"/>
  <c r="C132" i="15"/>
  <c r="D132" i="15"/>
  <c r="E132" i="15"/>
  <c r="F132" i="15"/>
  <c r="G132" i="15"/>
  <c r="H132" i="15"/>
  <c r="I132" i="15"/>
  <c r="J132" i="15"/>
  <c r="K132" i="15"/>
  <c r="L132" i="15"/>
  <c r="M132" i="15"/>
  <c r="N132" i="15"/>
  <c r="O132" i="15"/>
  <c r="B133" i="15"/>
  <c r="C133" i="15"/>
  <c r="D133" i="15"/>
  <c r="E133" i="15"/>
  <c r="F133" i="15"/>
  <c r="G133" i="15"/>
  <c r="H133" i="15"/>
  <c r="I133" i="15"/>
  <c r="J133" i="15"/>
  <c r="K133" i="15"/>
  <c r="L133" i="15"/>
  <c r="M133" i="15"/>
  <c r="N133" i="15"/>
  <c r="O133" i="15"/>
  <c r="B134" i="15"/>
  <c r="C134" i="15"/>
  <c r="D134" i="15"/>
  <c r="E134" i="15"/>
  <c r="F134" i="15"/>
  <c r="G134" i="15"/>
  <c r="H134" i="15"/>
  <c r="I134" i="15"/>
  <c r="J134" i="15"/>
  <c r="K134" i="15"/>
  <c r="L134" i="15"/>
  <c r="M134" i="15"/>
  <c r="N134" i="15"/>
  <c r="O134" i="15"/>
  <c r="B135" i="15"/>
  <c r="C135" i="15"/>
  <c r="D135" i="15"/>
  <c r="E135" i="15"/>
  <c r="F135" i="15"/>
  <c r="G135" i="15"/>
  <c r="H135" i="15"/>
  <c r="I135" i="15"/>
  <c r="J135" i="15"/>
  <c r="K135" i="15"/>
  <c r="L135" i="15"/>
  <c r="M135" i="15"/>
  <c r="N135" i="15"/>
  <c r="O135" i="15"/>
  <c r="B136" i="15"/>
  <c r="C136" i="15"/>
  <c r="D136" i="15"/>
  <c r="E136" i="15"/>
  <c r="F136" i="15"/>
  <c r="G136" i="15"/>
  <c r="H136" i="15"/>
  <c r="I136" i="15"/>
  <c r="J136" i="15"/>
  <c r="K136" i="15"/>
  <c r="L136" i="15"/>
  <c r="M136" i="15"/>
  <c r="N136" i="15"/>
  <c r="O136" i="15"/>
  <c r="B137" i="15"/>
  <c r="C137" i="15"/>
  <c r="D137" i="15"/>
  <c r="E137" i="15"/>
  <c r="F137" i="15"/>
  <c r="G137" i="15"/>
  <c r="H137" i="15"/>
  <c r="I137" i="15"/>
  <c r="J137" i="15"/>
  <c r="K137" i="15"/>
  <c r="L137" i="15"/>
  <c r="M137" i="15"/>
  <c r="N137" i="15"/>
  <c r="O137" i="15"/>
  <c r="B138" i="15"/>
  <c r="C138" i="15"/>
  <c r="D138" i="15"/>
  <c r="E138" i="15"/>
  <c r="F138" i="15"/>
  <c r="G138" i="15"/>
  <c r="H138" i="15"/>
  <c r="I138" i="15"/>
  <c r="J138" i="15"/>
  <c r="K138" i="15"/>
  <c r="L138" i="15"/>
  <c r="M138" i="15"/>
  <c r="N138" i="15"/>
  <c r="O138" i="15"/>
  <c r="B139" i="15"/>
  <c r="C139" i="15"/>
  <c r="D139" i="15"/>
  <c r="E139" i="15"/>
  <c r="F139" i="15"/>
  <c r="G139" i="15"/>
  <c r="H139" i="15"/>
  <c r="I139" i="15"/>
  <c r="J139" i="15"/>
  <c r="K139" i="15"/>
  <c r="L139" i="15"/>
  <c r="M139" i="15"/>
  <c r="N139" i="15"/>
  <c r="O139" i="15"/>
  <c r="B140" i="15"/>
  <c r="C140" i="15"/>
  <c r="D140" i="15"/>
  <c r="E140" i="15"/>
  <c r="F140" i="15"/>
  <c r="G140" i="15"/>
  <c r="H140" i="15"/>
  <c r="I140" i="15"/>
  <c r="J140" i="15"/>
  <c r="K140" i="15"/>
  <c r="L140" i="15"/>
  <c r="M140" i="15"/>
  <c r="N140" i="15"/>
  <c r="O140" i="15"/>
  <c r="B141" i="15"/>
  <c r="C141" i="15"/>
  <c r="D141" i="15"/>
  <c r="E141" i="15"/>
  <c r="F141" i="15"/>
  <c r="G141" i="15"/>
  <c r="H141" i="15"/>
  <c r="I141" i="15"/>
  <c r="J141" i="15"/>
  <c r="K141" i="15"/>
  <c r="L141" i="15"/>
  <c r="M141" i="15"/>
  <c r="N141" i="15"/>
  <c r="O141" i="15"/>
  <c r="B142" i="15"/>
  <c r="C142" i="15"/>
  <c r="D142" i="15"/>
  <c r="E142" i="15"/>
  <c r="F142" i="15"/>
  <c r="G142" i="15"/>
  <c r="H142" i="15"/>
  <c r="I142" i="15"/>
  <c r="J142" i="15"/>
  <c r="K142" i="15"/>
  <c r="L142" i="15"/>
  <c r="M142" i="15"/>
  <c r="N142" i="15"/>
  <c r="O142" i="15"/>
  <c r="B143" i="15"/>
  <c r="C143" i="15"/>
  <c r="D143" i="15"/>
  <c r="E143" i="15"/>
  <c r="F143" i="15"/>
  <c r="G143" i="15"/>
  <c r="H143" i="15"/>
  <c r="I143" i="15"/>
  <c r="J143" i="15"/>
  <c r="K143" i="15"/>
  <c r="L143" i="15"/>
  <c r="M143" i="15"/>
  <c r="N143" i="15"/>
  <c r="O143" i="15"/>
  <c r="B144" i="15"/>
  <c r="C144" i="15"/>
  <c r="D144" i="15"/>
  <c r="E144" i="15"/>
  <c r="F144" i="15"/>
  <c r="G144" i="15"/>
  <c r="H144" i="15"/>
  <c r="I144" i="15"/>
  <c r="J144" i="15"/>
  <c r="K144" i="15"/>
  <c r="L144" i="15"/>
  <c r="M144" i="15"/>
  <c r="N144" i="15"/>
  <c r="O144" i="15"/>
  <c r="B145" i="15"/>
  <c r="C145" i="15"/>
  <c r="D145" i="15"/>
  <c r="E145" i="15"/>
  <c r="F145" i="15"/>
  <c r="G145" i="15"/>
  <c r="H145" i="15"/>
  <c r="I145" i="15"/>
  <c r="J145" i="15"/>
  <c r="K145" i="15"/>
  <c r="L145" i="15"/>
  <c r="M145" i="15"/>
  <c r="N145" i="15"/>
  <c r="O145" i="15"/>
  <c r="B146" i="15"/>
  <c r="C146" i="15"/>
  <c r="D146" i="15"/>
  <c r="E146" i="15"/>
  <c r="F146" i="15"/>
  <c r="G146" i="15"/>
  <c r="H146" i="15"/>
  <c r="I146" i="15"/>
  <c r="J146" i="15"/>
  <c r="K146" i="15"/>
  <c r="L146" i="15"/>
  <c r="M146" i="15"/>
  <c r="N146" i="15"/>
  <c r="O146" i="15"/>
  <c r="B147" i="15"/>
  <c r="C147" i="15"/>
  <c r="D147" i="15"/>
  <c r="E147" i="15"/>
  <c r="F147" i="15"/>
  <c r="G147" i="15"/>
  <c r="H147" i="15"/>
  <c r="I147" i="15"/>
  <c r="J147" i="15"/>
  <c r="K147" i="15"/>
  <c r="L147" i="15"/>
  <c r="M147" i="15"/>
  <c r="N147" i="15"/>
  <c r="O147" i="15"/>
  <c r="B148" i="15"/>
  <c r="C148" i="15"/>
  <c r="D148" i="15"/>
  <c r="E148" i="15"/>
  <c r="F148" i="15"/>
  <c r="G148" i="15"/>
  <c r="H148" i="15"/>
  <c r="I148" i="15"/>
  <c r="J148" i="15"/>
  <c r="K148" i="15"/>
  <c r="L148" i="15"/>
  <c r="M148" i="15"/>
  <c r="N148" i="15"/>
  <c r="O148" i="15"/>
  <c r="B149" i="15"/>
  <c r="C149" i="15"/>
  <c r="D149" i="15"/>
  <c r="E149" i="15"/>
  <c r="F149" i="15"/>
  <c r="G149" i="15"/>
  <c r="H149" i="15"/>
  <c r="I149" i="15"/>
  <c r="J149" i="15"/>
  <c r="K149" i="15"/>
  <c r="L149" i="15"/>
  <c r="M149" i="15"/>
  <c r="N149" i="15"/>
  <c r="O149" i="15"/>
  <c r="B150" i="15"/>
  <c r="C150" i="15"/>
  <c r="D150" i="15"/>
  <c r="E150" i="15"/>
  <c r="F150" i="15"/>
  <c r="G150" i="15"/>
  <c r="H150" i="15"/>
  <c r="I150" i="15"/>
  <c r="J150" i="15"/>
  <c r="K150" i="15"/>
  <c r="L150" i="15"/>
  <c r="M150" i="15"/>
  <c r="N150" i="15"/>
  <c r="O150" i="15"/>
  <c r="B151" i="15"/>
  <c r="C151" i="15"/>
  <c r="D151" i="15"/>
  <c r="E151" i="15"/>
  <c r="F151" i="15"/>
  <c r="G151" i="15"/>
  <c r="H151" i="15"/>
  <c r="I151" i="15"/>
  <c r="J151" i="15"/>
  <c r="K151" i="15"/>
  <c r="L151" i="15"/>
  <c r="M151" i="15"/>
  <c r="N151" i="15"/>
  <c r="O151" i="15"/>
  <c r="B152" i="15"/>
  <c r="C152" i="15"/>
  <c r="D152" i="15"/>
  <c r="E152" i="15"/>
  <c r="F152" i="15"/>
  <c r="G152" i="15"/>
  <c r="H152" i="15"/>
  <c r="I152" i="15"/>
  <c r="J152" i="15"/>
  <c r="K152" i="15"/>
  <c r="L152" i="15"/>
  <c r="M152" i="15"/>
  <c r="N152" i="15"/>
  <c r="O152" i="15"/>
  <c r="B153" i="15"/>
  <c r="C153" i="15"/>
  <c r="D153" i="15"/>
  <c r="E153" i="15"/>
  <c r="F153" i="15"/>
  <c r="G153" i="15"/>
  <c r="H153" i="15"/>
  <c r="I153" i="15"/>
  <c r="J153" i="15"/>
  <c r="K153" i="15"/>
  <c r="L153" i="15"/>
  <c r="M153" i="15"/>
  <c r="N153" i="15"/>
  <c r="O153" i="15"/>
  <c r="B154" i="15"/>
  <c r="C154" i="15"/>
  <c r="D154" i="15"/>
  <c r="E154" i="15"/>
  <c r="F154" i="15"/>
  <c r="G154" i="15"/>
  <c r="H154" i="15"/>
  <c r="I154" i="15"/>
  <c r="J154" i="15"/>
  <c r="K154" i="15"/>
  <c r="L154" i="15"/>
  <c r="M154" i="15"/>
  <c r="N154" i="15"/>
  <c r="O154" i="15"/>
  <c r="B155" i="15"/>
  <c r="C155" i="15"/>
  <c r="D155" i="15"/>
  <c r="E155" i="15"/>
  <c r="F155" i="15"/>
  <c r="G155" i="15"/>
  <c r="H155" i="15"/>
  <c r="I155" i="15"/>
  <c r="J155" i="15"/>
  <c r="K155" i="15"/>
  <c r="L155" i="15"/>
  <c r="M155" i="15"/>
  <c r="N155" i="15"/>
  <c r="O155" i="15"/>
  <c r="B156" i="15"/>
  <c r="C156" i="15"/>
  <c r="D156" i="15"/>
  <c r="E156" i="15"/>
  <c r="F156" i="15"/>
  <c r="G156" i="15"/>
  <c r="H156" i="15"/>
  <c r="I156" i="15"/>
  <c r="J156" i="15"/>
  <c r="K156" i="15"/>
  <c r="L156" i="15"/>
  <c r="M156" i="15"/>
  <c r="N156" i="15"/>
  <c r="O156" i="15"/>
  <c r="B157" i="15"/>
  <c r="C157" i="15"/>
  <c r="D157" i="15"/>
  <c r="E157" i="15"/>
  <c r="F157" i="15"/>
  <c r="G157" i="15"/>
  <c r="H157" i="15"/>
  <c r="I157" i="15"/>
  <c r="J157" i="15"/>
  <c r="K157" i="15"/>
  <c r="L157" i="15"/>
  <c r="M157" i="15"/>
  <c r="N157" i="15"/>
  <c r="O157" i="15"/>
  <c r="B158" i="15"/>
  <c r="C158" i="15"/>
  <c r="D158" i="15"/>
  <c r="E158" i="15"/>
  <c r="F158" i="15"/>
  <c r="G158" i="15"/>
  <c r="H158" i="15"/>
  <c r="I158" i="15"/>
  <c r="J158" i="15"/>
  <c r="K158" i="15"/>
  <c r="L158" i="15"/>
  <c r="M158" i="15"/>
  <c r="N158" i="15"/>
  <c r="O158" i="15"/>
  <c r="B159" i="15"/>
  <c r="C159" i="15"/>
  <c r="D159" i="15"/>
  <c r="E159" i="15"/>
  <c r="F159" i="15"/>
  <c r="G159" i="15"/>
  <c r="H159" i="15"/>
  <c r="I159" i="15"/>
  <c r="J159" i="15"/>
  <c r="K159" i="15"/>
  <c r="L159" i="15"/>
  <c r="M159" i="15"/>
  <c r="N159" i="15"/>
  <c r="O159" i="15"/>
  <c r="B160" i="15"/>
  <c r="C160" i="15"/>
  <c r="D160" i="15"/>
  <c r="E160" i="15"/>
  <c r="F160" i="15"/>
  <c r="G160" i="15"/>
  <c r="H160" i="15"/>
  <c r="I160" i="15"/>
  <c r="J160" i="15"/>
  <c r="K160" i="15"/>
  <c r="L160" i="15"/>
  <c r="M160" i="15"/>
  <c r="N160" i="15"/>
  <c r="O160" i="15"/>
  <c r="B161" i="15"/>
  <c r="C161" i="15"/>
  <c r="D161" i="15"/>
  <c r="E161" i="15"/>
  <c r="F161" i="15"/>
  <c r="G161" i="15"/>
  <c r="H161" i="15"/>
  <c r="I161" i="15"/>
  <c r="J161" i="15"/>
  <c r="K161" i="15"/>
  <c r="L161" i="15"/>
  <c r="M161" i="15"/>
  <c r="N161" i="15"/>
  <c r="O161" i="15"/>
  <c r="B162" i="15"/>
  <c r="C162" i="15"/>
  <c r="D162" i="15"/>
  <c r="E162" i="15"/>
  <c r="F162" i="15"/>
  <c r="G162" i="15"/>
  <c r="H162" i="15"/>
  <c r="I162" i="15"/>
  <c r="J162" i="15"/>
  <c r="K162" i="15"/>
  <c r="L162" i="15"/>
  <c r="M162" i="15"/>
  <c r="N162" i="15"/>
  <c r="O162" i="15"/>
  <c r="B163" i="15"/>
  <c r="C163" i="15"/>
  <c r="D163" i="15"/>
  <c r="E163" i="15"/>
  <c r="F163" i="15"/>
  <c r="G163" i="15"/>
  <c r="H163" i="15"/>
  <c r="I163" i="15"/>
  <c r="J163" i="15"/>
  <c r="K163" i="15"/>
  <c r="L163" i="15"/>
  <c r="M163" i="15"/>
  <c r="N163" i="15"/>
  <c r="O163" i="15"/>
  <c r="B164" i="15"/>
  <c r="C164" i="15"/>
  <c r="D164" i="15"/>
  <c r="E164" i="15"/>
  <c r="F164" i="15"/>
  <c r="G164" i="15"/>
  <c r="H164" i="15"/>
  <c r="I164" i="15"/>
  <c r="J164" i="15"/>
  <c r="K164" i="15"/>
  <c r="L164" i="15"/>
  <c r="M164" i="15"/>
  <c r="N164" i="15"/>
  <c r="O164" i="15"/>
  <c r="B165" i="15"/>
  <c r="C165" i="15"/>
  <c r="D165" i="15"/>
  <c r="E165" i="15"/>
  <c r="F165" i="15"/>
  <c r="G165" i="15"/>
  <c r="H165" i="15"/>
  <c r="I165" i="15"/>
  <c r="J165" i="15"/>
  <c r="K165" i="15"/>
  <c r="L165" i="15"/>
  <c r="M165" i="15"/>
  <c r="N165" i="15"/>
  <c r="O165" i="15"/>
  <c r="B166" i="15"/>
  <c r="C166" i="15"/>
  <c r="D166" i="15"/>
  <c r="E166" i="15"/>
  <c r="F166" i="15"/>
  <c r="G166" i="15"/>
  <c r="H166" i="15"/>
  <c r="I166" i="15"/>
  <c r="J166" i="15"/>
  <c r="K166" i="15"/>
  <c r="L166" i="15"/>
  <c r="M166" i="15"/>
  <c r="N166" i="15"/>
  <c r="O166" i="15"/>
  <c r="B167" i="15"/>
  <c r="C167" i="15"/>
  <c r="D167" i="15"/>
  <c r="E167" i="15"/>
  <c r="F167" i="15"/>
  <c r="G167" i="15"/>
  <c r="H167" i="15"/>
  <c r="I167" i="15"/>
  <c r="J167" i="15"/>
  <c r="K167" i="15"/>
  <c r="L167" i="15"/>
  <c r="M167" i="15"/>
  <c r="N167" i="15"/>
  <c r="O167" i="15"/>
  <c r="B168" i="15"/>
  <c r="C168" i="15"/>
  <c r="D168" i="15"/>
  <c r="E168" i="15"/>
  <c r="F168" i="15"/>
  <c r="G168" i="15"/>
  <c r="H168" i="15"/>
  <c r="I168" i="15"/>
  <c r="J168" i="15"/>
  <c r="K168" i="15"/>
  <c r="L168" i="15"/>
  <c r="M168" i="15"/>
  <c r="N168" i="15"/>
  <c r="O168" i="15"/>
  <c r="B169" i="15"/>
  <c r="C169" i="15"/>
  <c r="D169" i="15"/>
  <c r="E169" i="15"/>
  <c r="F169" i="15"/>
  <c r="G169" i="15"/>
  <c r="H169" i="15"/>
  <c r="I169" i="15"/>
  <c r="J169" i="15"/>
  <c r="K169" i="15"/>
  <c r="L169" i="15"/>
  <c r="M169" i="15"/>
  <c r="N169" i="15"/>
  <c r="O169" i="15"/>
  <c r="B170" i="15"/>
  <c r="C170" i="15"/>
  <c r="D170" i="15"/>
  <c r="E170" i="15"/>
  <c r="F170" i="15"/>
  <c r="G170" i="15"/>
  <c r="H170" i="15"/>
  <c r="I170" i="15"/>
  <c r="J170" i="15"/>
  <c r="K170" i="15"/>
  <c r="L170" i="15"/>
  <c r="M170" i="15"/>
  <c r="N170" i="15"/>
  <c r="O170" i="15"/>
  <c r="B171" i="15"/>
  <c r="C171" i="15"/>
  <c r="D171" i="15"/>
  <c r="E171" i="15"/>
  <c r="F171" i="15"/>
  <c r="G171" i="15"/>
  <c r="H171" i="15"/>
  <c r="I171" i="15"/>
  <c r="J171" i="15"/>
  <c r="K171" i="15"/>
  <c r="L171" i="15"/>
  <c r="M171" i="15"/>
  <c r="N171" i="15"/>
  <c r="O171" i="15"/>
  <c r="B172" i="15"/>
  <c r="C172" i="15"/>
  <c r="D172" i="15"/>
  <c r="E172" i="15"/>
  <c r="F172" i="15"/>
  <c r="G172" i="15"/>
  <c r="H172" i="15"/>
  <c r="I172" i="15"/>
  <c r="J172" i="15"/>
  <c r="K172" i="15"/>
  <c r="L172" i="15"/>
  <c r="M172" i="15"/>
  <c r="N172" i="15"/>
  <c r="O172" i="15"/>
  <c r="B173" i="15"/>
  <c r="C173" i="15"/>
  <c r="D173" i="15"/>
  <c r="E173" i="15"/>
  <c r="F173" i="15"/>
  <c r="G173" i="15"/>
  <c r="H173" i="15"/>
  <c r="I173" i="15"/>
  <c r="J173" i="15"/>
  <c r="K173" i="15"/>
  <c r="L173" i="15"/>
  <c r="M173" i="15"/>
  <c r="N173" i="15"/>
  <c r="O173" i="15"/>
  <c r="B174" i="15"/>
  <c r="C174" i="15"/>
  <c r="D174" i="15"/>
  <c r="E174" i="15"/>
  <c r="F174" i="15"/>
  <c r="G174" i="15"/>
  <c r="H174" i="15"/>
  <c r="I174" i="15"/>
  <c r="J174" i="15"/>
  <c r="K174" i="15"/>
  <c r="L174" i="15"/>
  <c r="M174" i="15"/>
  <c r="N174" i="15"/>
  <c r="O174" i="15"/>
  <c r="B175" i="15"/>
  <c r="C175" i="15"/>
  <c r="D175" i="15"/>
  <c r="E175" i="15"/>
  <c r="F175" i="15"/>
  <c r="G175" i="15"/>
  <c r="H175" i="15"/>
  <c r="I175" i="15"/>
  <c r="J175" i="15"/>
  <c r="K175" i="15"/>
  <c r="L175" i="15"/>
  <c r="M175" i="15"/>
  <c r="N175" i="15"/>
  <c r="O175" i="15"/>
  <c r="B176" i="15"/>
  <c r="C176" i="15"/>
  <c r="D176" i="15"/>
  <c r="E176" i="15"/>
  <c r="F176" i="15"/>
  <c r="G176" i="15"/>
  <c r="H176" i="15"/>
  <c r="I176" i="15"/>
  <c r="J176" i="15"/>
  <c r="K176" i="15"/>
  <c r="L176" i="15"/>
  <c r="M176" i="15"/>
  <c r="N176" i="15"/>
  <c r="O176" i="15"/>
  <c r="B177" i="15"/>
  <c r="C177" i="15"/>
  <c r="D177" i="15"/>
  <c r="E177" i="15"/>
  <c r="F177" i="15"/>
  <c r="G177" i="15"/>
  <c r="H177" i="15"/>
  <c r="I177" i="15"/>
  <c r="J177" i="15"/>
  <c r="K177" i="15"/>
  <c r="L177" i="15"/>
  <c r="M177" i="15"/>
  <c r="N177" i="15"/>
  <c r="O177" i="15"/>
  <c r="B178" i="15"/>
  <c r="C178" i="15"/>
  <c r="D178" i="15"/>
  <c r="E178" i="15"/>
  <c r="F178" i="15"/>
  <c r="G178" i="15"/>
  <c r="H178" i="15"/>
  <c r="I178" i="15"/>
  <c r="J178" i="15"/>
  <c r="K178" i="15"/>
  <c r="L178" i="15"/>
  <c r="M178" i="15"/>
  <c r="N178" i="15"/>
  <c r="O178" i="15"/>
  <c r="B179" i="15"/>
  <c r="C179" i="15"/>
  <c r="D179" i="15"/>
  <c r="E179" i="15"/>
  <c r="F179" i="15"/>
  <c r="G179" i="15"/>
  <c r="H179" i="15"/>
  <c r="I179" i="15"/>
  <c r="J179" i="15"/>
  <c r="K179" i="15"/>
  <c r="L179" i="15"/>
  <c r="M179" i="15"/>
  <c r="N179" i="15"/>
  <c r="O179" i="15"/>
  <c r="B180" i="15"/>
  <c r="C180" i="15"/>
  <c r="D180" i="15"/>
  <c r="E180" i="15"/>
  <c r="F180" i="15"/>
  <c r="G180" i="15"/>
  <c r="H180" i="15"/>
  <c r="I180" i="15"/>
  <c r="J180" i="15"/>
  <c r="K180" i="15"/>
  <c r="L180" i="15"/>
  <c r="M180" i="15"/>
  <c r="N180" i="15"/>
  <c r="O180" i="15"/>
  <c r="B181" i="15"/>
  <c r="C181" i="15"/>
  <c r="D181" i="15"/>
  <c r="E181" i="15"/>
  <c r="F181" i="15"/>
  <c r="G181" i="15"/>
  <c r="H181" i="15"/>
  <c r="I181" i="15"/>
  <c r="J181" i="15"/>
  <c r="K181" i="15"/>
  <c r="L181" i="15"/>
  <c r="M181" i="15"/>
  <c r="N181" i="15"/>
  <c r="O181" i="15"/>
  <c r="B182" i="15"/>
  <c r="C182" i="15"/>
  <c r="D182" i="15"/>
  <c r="E182" i="15"/>
  <c r="F182" i="15"/>
  <c r="G182" i="15"/>
  <c r="H182" i="15"/>
  <c r="I182" i="15"/>
  <c r="J182" i="15"/>
  <c r="K182" i="15"/>
  <c r="L182" i="15"/>
  <c r="M182" i="15"/>
  <c r="N182" i="15"/>
  <c r="O182" i="15"/>
  <c r="B183" i="15"/>
  <c r="C183" i="15"/>
  <c r="D183" i="15"/>
  <c r="E183" i="15"/>
  <c r="F183" i="15"/>
  <c r="G183" i="15"/>
  <c r="H183" i="15"/>
  <c r="I183" i="15"/>
  <c r="J183" i="15"/>
  <c r="K183" i="15"/>
  <c r="L183" i="15"/>
  <c r="M183" i="15"/>
  <c r="N183" i="15"/>
  <c r="O183" i="15"/>
  <c r="B184" i="15"/>
  <c r="C184" i="15"/>
  <c r="D184" i="15"/>
  <c r="E184" i="15"/>
  <c r="F184" i="15"/>
  <c r="G184" i="15"/>
  <c r="H184" i="15"/>
  <c r="I184" i="15"/>
  <c r="J184" i="15"/>
  <c r="K184" i="15"/>
  <c r="L184" i="15"/>
  <c r="M184" i="15"/>
  <c r="N184" i="15"/>
  <c r="O184" i="15"/>
  <c r="B185" i="15"/>
  <c r="C185" i="15"/>
  <c r="D185" i="15"/>
  <c r="E185" i="15"/>
  <c r="F185" i="15"/>
  <c r="G185" i="15"/>
  <c r="H185" i="15"/>
  <c r="I185" i="15"/>
  <c r="J185" i="15"/>
  <c r="K185" i="15"/>
  <c r="L185" i="15"/>
  <c r="M185" i="15"/>
  <c r="N185" i="15"/>
  <c r="O185" i="15"/>
  <c r="B186" i="15"/>
  <c r="C186" i="15"/>
  <c r="D186" i="15"/>
  <c r="E186" i="15"/>
  <c r="F186" i="15"/>
  <c r="G186" i="15"/>
  <c r="H186" i="15"/>
  <c r="I186" i="15"/>
  <c r="J186" i="15"/>
  <c r="K186" i="15"/>
  <c r="L186" i="15"/>
  <c r="M186" i="15"/>
  <c r="N186" i="15"/>
  <c r="O186" i="15"/>
  <c r="B4" i="11"/>
  <c r="C4" i="11"/>
  <c r="D4" i="11"/>
  <c r="E4" i="11"/>
  <c r="F4" i="11"/>
  <c r="G4" i="11"/>
  <c r="H4" i="11"/>
  <c r="I4" i="11"/>
  <c r="J4" i="11"/>
  <c r="K4" i="11"/>
  <c r="L4" i="11"/>
  <c r="M4" i="11"/>
  <c r="N4" i="11"/>
  <c r="O4" i="11"/>
  <c r="B5" i="11"/>
  <c r="C5" i="11"/>
  <c r="D5" i="11"/>
  <c r="E5" i="11"/>
  <c r="F5" i="11"/>
  <c r="G5" i="11"/>
  <c r="H5" i="11"/>
  <c r="I5" i="11"/>
  <c r="J5" i="11"/>
  <c r="K5" i="11"/>
  <c r="L5" i="11"/>
  <c r="M5" i="11"/>
  <c r="N5" i="11"/>
  <c r="O5" i="11"/>
  <c r="B6" i="11"/>
  <c r="C6" i="11"/>
  <c r="D6" i="11"/>
  <c r="E6" i="11"/>
  <c r="F6" i="11"/>
  <c r="G6" i="11"/>
  <c r="H6" i="11"/>
  <c r="I6" i="11"/>
  <c r="J6" i="11"/>
  <c r="K6" i="11"/>
  <c r="L6" i="11"/>
  <c r="M6" i="11"/>
  <c r="N6" i="11"/>
  <c r="O6" i="11"/>
  <c r="B7" i="11"/>
  <c r="C7" i="11"/>
  <c r="D7" i="11"/>
  <c r="E7" i="11"/>
  <c r="F7" i="11"/>
  <c r="G7" i="11"/>
  <c r="H7" i="11"/>
  <c r="I7" i="11"/>
  <c r="J7" i="11"/>
  <c r="K7" i="11"/>
  <c r="L7" i="11"/>
  <c r="M7" i="11"/>
  <c r="N7" i="11"/>
  <c r="O7" i="11"/>
  <c r="B8" i="11"/>
  <c r="C8" i="11"/>
  <c r="D8" i="11"/>
  <c r="E8" i="11"/>
  <c r="F8" i="11"/>
  <c r="G8" i="11"/>
  <c r="H8" i="11"/>
  <c r="I8" i="11"/>
  <c r="J8" i="11"/>
  <c r="K8" i="11"/>
  <c r="L8" i="11"/>
  <c r="M8" i="11"/>
  <c r="N8" i="11"/>
  <c r="O8" i="11"/>
  <c r="B9" i="11"/>
  <c r="C9" i="11"/>
  <c r="D9" i="11"/>
  <c r="E9" i="11"/>
  <c r="F9" i="11"/>
  <c r="G9" i="11"/>
  <c r="H9" i="11"/>
  <c r="I9" i="11"/>
  <c r="J9" i="11"/>
  <c r="K9" i="11"/>
  <c r="L9" i="11"/>
  <c r="M9" i="11"/>
  <c r="N9" i="11"/>
  <c r="O9" i="11"/>
  <c r="B10" i="11"/>
  <c r="C10" i="11"/>
  <c r="D10" i="11"/>
  <c r="E10" i="11"/>
  <c r="F10" i="11"/>
  <c r="G10" i="11"/>
  <c r="H10" i="11"/>
  <c r="I10" i="11"/>
  <c r="J10" i="11"/>
  <c r="K10" i="11"/>
  <c r="L10" i="11"/>
  <c r="M10" i="11"/>
  <c r="N10" i="11"/>
  <c r="O10" i="11"/>
  <c r="B11" i="11"/>
  <c r="C11" i="11"/>
  <c r="D11" i="11"/>
  <c r="E11" i="11"/>
  <c r="F11" i="11"/>
  <c r="G11" i="11"/>
  <c r="H11" i="11"/>
  <c r="I11" i="11"/>
  <c r="J11" i="11"/>
  <c r="K11" i="11"/>
  <c r="L11" i="11"/>
  <c r="M11" i="11"/>
  <c r="N11" i="11"/>
  <c r="O11" i="11"/>
  <c r="B12" i="11"/>
  <c r="C12" i="11"/>
  <c r="D12" i="11"/>
  <c r="E12" i="11"/>
  <c r="F12" i="11"/>
  <c r="G12" i="11"/>
  <c r="H12" i="11"/>
  <c r="I12" i="11"/>
  <c r="J12" i="11"/>
  <c r="K12" i="11"/>
  <c r="L12" i="11"/>
  <c r="M12" i="11"/>
  <c r="N12" i="11"/>
  <c r="O12" i="11"/>
  <c r="B13" i="11"/>
  <c r="C13" i="11"/>
  <c r="D13" i="11"/>
  <c r="E13" i="11"/>
  <c r="F13" i="11"/>
  <c r="G13" i="11"/>
  <c r="H13" i="11"/>
  <c r="I13" i="11"/>
  <c r="J13" i="11"/>
  <c r="K13" i="11"/>
  <c r="L13" i="11"/>
  <c r="M13" i="11"/>
  <c r="N13" i="11"/>
  <c r="O13" i="11"/>
  <c r="B14" i="11"/>
  <c r="C14" i="11"/>
  <c r="D14" i="11"/>
  <c r="E14" i="11"/>
  <c r="F14" i="11"/>
  <c r="G14" i="11"/>
  <c r="H14" i="11"/>
  <c r="I14" i="11"/>
  <c r="J14" i="11"/>
  <c r="K14" i="11"/>
  <c r="L14" i="11"/>
  <c r="M14" i="11"/>
  <c r="N14" i="11"/>
  <c r="O14" i="11"/>
  <c r="B15" i="11"/>
  <c r="C15" i="11"/>
  <c r="D15" i="11"/>
  <c r="E15" i="11"/>
  <c r="F15" i="11"/>
  <c r="G15" i="11"/>
  <c r="H15" i="11"/>
  <c r="I15" i="11"/>
  <c r="J15" i="11"/>
  <c r="K15" i="11"/>
  <c r="L15" i="11"/>
  <c r="M15" i="11"/>
  <c r="N15" i="11"/>
  <c r="O15" i="11"/>
  <c r="B16" i="11"/>
  <c r="C16" i="11"/>
  <c r="D16" i="11"/>
  <c r="E16" i="11"/>
  <c r="F16" i="11"/>
  <c r="G16" i="11"/>
  <c r="H16" i="11"/>
  <c r="I16" i="11"/>
  <c r="J16" i="11"/>
  <c r="K16" i="11"/>
  <c r="L16" i="11"/>
  <c r="M16" i="11"/>
  <c r="N16" i="11"/>
  <c r="O16" i="11"/>
  <c r="B17" i="11"/>
  <c r="C17" i="11"/>
  <c r="D17" i="11"/>
  <c r="E17" i="11"/>
  <c r="F17" i="11"/>
  <c r="G17" i="11"/>
  <c r="H17" i="11"/>
  <c r="I17" i="11"/>
  <c r="J17" i="11"/>
  <c r="K17" i="11"/>
  <c r="L17" i="11"/>
  <c r="M17" i="11"/>
  <c r="N17" i="11"/>
  <c r="O17" i="11"/>
  <c r="B18" i="11"/>
  <c r="C18" i="11"/>
  <c r="D18" i="11"/>
  <c r="E18" i="11"/>
  <c r="F18" i="11"/>
  <c r="G18" i="11"/>
  <c r="H18" i="11"/>
  <c r="I18" i="11"/>
  <c r="J18" i="11"/>
  <c r="K18" i="11"/>
  <c r="L18" i="11"/>
  <c r="M18" i="11"/>
  <c r="N18" i="11"/>
  <c r="O18" i="11"/>
  <c r="B19" i="11"/>
  <c r="C19" i="11"/>
  <c r="D19" i="11"/>
  <c r="E19" i="11"/>
  <c r="F19" i="11"/>
  <c r="G19" i="11"/>
  <c r="H19" i="11"/>
  <c r="I19" i="11"/>
  <c r="J19" i="11"/>
  <c r="K19" i="11"/>
  <c r="L19" i="11"/>
  <c r="M19" i="11"/>
  <c r="N19" i="11"/>
  <c r="O19" i="11"/>
  <c r="B20" i="11"/>
  <c r="C20" i="11"/>
  <c r="D20" i="11"/>
  <c r="E20" i="11"/>
  <c r="F20" i="11"/>
  <c r="G20" i="11"/>
  <c r="H20" i="11"/>
  <c r="I20" i="11"/>
  <c r="J20" i="11"/>
  <c r="K20" i="11"/>
  <c r="L20" i="11"/>
  <c r="M20" i="11"/>
  <c r="N20" i="11"/>
  <c r="O20" i="11"/>
  <c r="B21" i="11"/>
  <c r="C21" i="11"/>
  <c r="D21" i="11"/>
  <c r="E21" i="11"/>
  <c r="F21" i="11"/>
  <c r="G21" i="11"/>
  <c r="H21" i="11"/>
  <c r="I21" i="11"/>
  <c r="J21" i="11"/>
  <c r="K21" i="11"/>
  <c r="L21" i="11"/>
  <c r="M21" i="11"/>
  <c r="N21" i="11"/>
  <c r="O21" i="11"/>
  <c r="B22" i="11"/>
  <c r="C22" i="11"/>
  <c r="D22" i="11"/>
  <c r="E22" i="11"/>
  <c r="F22" i="11"/>
  <c r="G22" i="11"/>
  <c r="H22" i="11"/>
  <c r="I22" i="11"/>
  <c r="J22" i="11"/>
  <c r="K22" i="11"/>
  <c r="L22" i="11"/>
  <c r="M22" i="11"/>
  <c r="N22" i="11"/>
  <c r="O22" i="11"/>
  <c r="B23" i="11"/>
  <c r="C23" i="11"/>
  <c r="D23" i="11"/>
  <c r="E23" i="11"/>
  <c r="F23" i="11"/>
  <c r="G23" i="11"/>
  <c r="H23" i="11"/>
  <c r="I23" i="11"/>
  <c r="J23" i="11"/>
  <c r="K23" i="11"/>
  <c r="L23" i="11"/>
  <c r="M23" i="11"/>
  <c r="N23" i="11"/>
  <c r="O23" i="11"/>
  <c r="B24" i="11"/>
  <c r="C24" i="11"/>
  <c r="D24" i="11"/>
  <c r="E24" i="11"/>
  <c r="F24" i="11"/>
  <c r="G24" i="11"/>
  <c r="H24" i="11"/>
  <c r="I24" i="11"/>
  <c r="J24" i="11"/>
  <c r="K24" i="11"/>
  <c r="L24" i="11"/>
  <c r="M24" i="11"/>
  <c r="N24" i="11"/>
  <c r="O24" i="11"/>
  <c r="B25" i="11"/>
  <c r="C25" i="11"/>
  <c r="D25" i="11"/>
  <c r="E25" i="11"/>
  <c r="F25" i="11"/>
  <c r="G25" i="11"/>
  <c r="H25" i="11"/>
  <c r="I25" i="11"/>
  <c r="J25" i="11"/>
  <c r="K25" i="11"/>
  <c r="L25" i="11"/>
  <c r="M25" i="11"/>
  <c r="N25" i="11"/>
  <c r="O25" i="11"/>
  <c r="B26" i="11"/>
  <c r="C26" i="11"/>
  <c r="D26" i="11"/>
  <c r="E26" i="11"/>
  <c r="F26" i="11"/>
  <c r="G26" i="11"/>
  <c r="H26" i="11"/>
  <c r="I26" i="11"/>
  <c r="J26" i="11"/>
  <c r="K26" i="11"/>
  <c r="L26" i="11"/>
  <c r="M26" i="11"/>
  <c r="N26" i="11"/>
  <c r="O26" i="11"/>
  <c r="B27" i="11"/>
  <c r="C27" i="11"/>
  <c r="D27" i="11"/>
  <c r="E27" i="11"/>
  <c r="F27" i="11"/>
  <c r="G27" i="11"/>
  <c r="H27" i="11"/>
  <c r="I27" i="11"/>
  <c r="J27" i="11"/>
  <c r="K27" i="11"/>
  <c r="L27" i="11"/>
  <c r="M27" i="11"/>
  <c r="N27" i="11"/>
  <c r="O27" i="11"/>
  <c r="B28" i="11"/>
  <c r="C28" i="11"/>
  <c r="D28" i="11"/>
  <c r="E28" i="11"/>
  <c r="F28" i="11"/>
  <c r="G28" i="11"/>
  <c r="H28" i="11"/>
  <c r="I28" i="11"/>
  <c r="J28" i="11"/>
  <c r="K28" i="11"/>
  <c r="L28" i="11"/>
  <c r="M28" i="11"/>
  <c r="N28" i="11"/>
  <c r="O28" i="11"/>
  <c r="B29" i="11"/>
  <c r="C29" i="11"/>
  <c r="D29" i="11"/>
  <c r="E29" i="11"/>
  <c r="F29" i="11"/>
  <c r="G29" i="11"/>
  <c r="H29" i="11"/>
  <c r="I29" i="11"/>
  <c r="J29" i="11"/>
  <c r="K29" i="11"/>
  <c r="L29" i="11"/>
  <c r="M29" i="11"/>
  <c r="N29" i="11"/>
  <c r="O29" i="11"/>
  <c r="B30" i="11"/>
  <c r="C30" i="11"/>
  <c r="D30" i="11"/>
  <c r="E30" i="11"/>
  <c r="F30" i="11"/>
  <c r="G30" i="11"/>
  <c r="H30" i="11"/>
  <c r="I30" i="11"/>
  <c r="J30" i="11"/>
  <c r="K30" i="11"/>
  <c r="L30" i="11"/>
  <c r="M30" i="11"/>
  <c r="N30" i="11"/>
  <c r="O30" i="11"/>
  <c r="B31" i="11"/>
  <c r="C31" i="11"/>
  <c r="D31" i="11"/>
  <c r="E31" i="11"/>
  <c r="F31" i="11"/>
  <c r="G31" i="11"/>
  <c r="H31" i="11"/>
  <c r="I31" i="11"/>
  <c r="J31" i="11"/>
  <c r="K31" i="11"/>
  <c r="L31" i="11"/>
  <c r="M31" i="11"/>
  <c r="N31" i="11"/>
  <c r="O31" i="11"/>
  <c r="B32" i="11"/>
  <c r="C32" i="11"/>
  <c r="D32" i="11"/>
  <c r="E32" i="11"/>
  <c r="F32" i="11"/>
  <c r="G32" i="11"/>
  <c r="H32" i="11"/>
  <c r="I32" i="11"/>
  <c r="J32" i="11"/>
  <c r="K32" i="11"/>
  <c r="L32" i="11"/>
  <c r="M32" i="11"/>
  <c r="N32" i="11"/>
  <c r="O32" i="11"/>
  <c r="B33" i="11"/>
  <c r="C33" i="11"/>
  <c r="D33" i="11"/>
  <c r="E33" i="11"/>
  <c r="F33" i="11"/>
  <c r="G33" i="11"/>
  <c r="H33" i="11"/>
  <c r="I33" i="11"/>
  <c r="J33" i="11"/>
  <c r="K33" i="11"/>
  <c r="L33" i="11"/>
  <c r="M33" i="11"/>
  <c r="N33" i="11"/>
  <c r="O33" i="11"/>
  <c r="B34" i="11"/>
  <c r="C34" i="11"/>
  <c r="D34" i="11"/>
  <c r="E34" i="11"/>
  <c r="F34" i="11"/>
  <c r="G34" i="11"/>
  <c r="H34" i="11"/>
  <c r="I34" i="11"/>
  <c r="J34" i="11"/>
  <c r="K34" i="11"/>
  <c r="L34" i="11"/>
  <c r="M34" i="11"/>
  <c r="N34" i="11"/>
  <c r="O34" i="11"/>
  <c r="B35" i="11"/>
  <c r="C35" i="11"/>
  <c r="D35" i="11"/>
  <c r="E35" i="11"/>
  <c r="F35" i="11"/>
  <c r="G35" i="11"/>
  <c r="H35" i="11"/>
  <c r="I35" i="11"/>
  <c r="J35" i="11"/>
  <c r="K35" i="11"/>
  <c r="L35" i="11"/>
  <c r="M35" i="11"/>
  <c r="N35" i="11"/>
  <c r="O35" i="11"/>
  <c r="B36" i="11"/>
  <c r="C36" i="11"/>
  <c r="D36" i="11"/>
  <c r="E36" i="11"/>
  <c r="F36" i="11"/>
  <c r="G36" i="11"/>
  <c r="H36" i="11"/>
  <c r="I36" i="11"/>
  <c r="J36" i="11"/>
  <c r="K36" i="11"/>
  <c r="L36" i="11"/>
  <c r="M36" i="11"/>
  <c r="N36" i="11"/>
  <c r="O36" i="11"/>
  <c r="B37" i="11"/>
  <c r="C37" i="11"/>
  <c r="D37" i="11"/>
  <c r="E37" i="11"/>
  <c r="F37" i="11"/>
  <c r="G37" i="11"/>
  <c r="H37" i="11"/>
  <c r="I37" i="11"/>
  <c r="J37" i="11"/>
  <c r="K37" i="11"/>
  <c r="L37" i="11"/>
  <c r="M37" i="11"/>
  <c r="N37" i="11"/>
  <c r="O37" i="11"/>
  <c r="B38" i="11"/>
  <c r="C38" i="11"/>
  <c r="D38" i="11"/>
  <c r="E38" i="11"/>
  <c r="F38" i="11"/>
  <c r="G38" i="11"/>
  <c r="H38" i="11"/>
  <c r="I38" i="11"/>
  <c r="J38" i="11"/>
  <c r="K38" i="11"/>
  <c r="L38" i="11"/>
  <c r="M38" i="11"/>
  <c r="N38" i="11"/>
  <c r="O38" i="11"/>
  <c r="B39" i="11"/>
  <c r="C39" i="11"/>
  <c r="D39" i="11"/>
  <c r="E39" i="11"/>
  <c r="F39" i="11"/>
  <c r="G39" i="11"/>
  <c r="H39" i="11"/>
  <c r="I39" i="11"/>
  <c r="J39" i="11"/>
  <c r="K39" i="11"/>
  <c r="L39" i="11"/>
  <c r="M39" i="11"/>
  <c r="N39" i="11"/>
  <c r="O39" i="11"/>
  <c r="B40" i="11"/>
  <c r="C40" i="11"/>
  <c r="D40" i="11"/>
  <c r="E40" i="11"/>
  <c r="F40" i="11"/>
  <c r="G40" i="11"/>
  <c r="H40" i="11"/>
  <c r="I40" i="11"/>
  <c r="J40" i="11"/>
  <c r="K40" i="11"/>
  <c r="L40" i="11"/>
  <c r="M40" i="11"/>
  <c r="N40" i="11"/>
  <c r="O40" i="11"/>
  <c r="B41" i="11"/>
  <c r="C41" i="11"/>
  <c r="D41" i="11"/>
  <c r="E41" i="11"/>
  <c r="F41" i="11"/>
  <c r="G41" i="11"/>
  <c r="H41" i="11"/>
  <c r="I41" i="11"/>
  <c r="J41" i="11"/>
  <c r="K41" i="11"/>
  <c r="L41" i="11"/>
  <c r="M41" i="11"/>
  <c r="N41" i="11"/>
  <c r="O41" i="11"/>
  <c r="B42" i="11"/>
  <c r="C42" i="11"/>
  <c r="D42" i="11"/>
  <c r="E42" i="11"/>
  <c r="F42" i="11"/>
  <c r="G42" i="11"/>
  <c r="H42" i="11"/>
  <c r="I42" i="11"/>
  <c r="J42" i="11"/>
  <c r="K42" i="11"/>
  <c r="L42" i="11"/>
  <c r="M42" i="11"/>
  <c r="N42" i="11"/>
  <c r="O42" i="11"/>
  <c r="B43" i="11"/>
  <c r="C43" i="11"/>
  <c r="D43" i="11"/>
  <c r="E43" i="11"/>
  <c r="F43" i="11"/>
  <c r="G43" i="11"/>
  <c r="H43" i="11"/>
  <c r="I43" i="11"/>
  <c r="J43" i="11"/>
  <c r="K43" i="11"/>
  <c r="L43" i="11"/>
  <c r="M43" i="11"/>
  <c r="N43" i="11"/>
  <c r="O43" i="11"/>
  <c r="B44" i="11"/>
  <c r="C44" i="11"/>
  <c r="D44" i="11"/>
  <c r="E44" i="11"/>
  <c r="F44" i="11"/>
  <c r="G44" i="11"/>
  <c r="H44" i="11"/>
  <c r="I44" i="11"/>
  <c r="J44" i="11"/>
  <c r="K44" i="11"/>
  <c r="L44" i="11"/>
  <c r="M44" i="11"/>
  <c r="N44" i="11"/>
  <c r="O44" i="11"/>
  <c r="B45" i="11"/>
  <c r="C45" i="11"/>
  <c r="D45" i="11"/>
  <c r="E45" i="11"/>
  <c r="F45" i="11"/>
  <c r="G45" i="11"/>
  <c r="H45" i="11"/>
  <c r="I45" i="11"/>
  <c r="J45" i="11"/>
  <c r="K45" i="11"/>
  <c r="L45" i="11"/>
  <c r="M45" i="11"/>
  <c r="N45" i="11"/>
  <c r="O45" i="11"/>
  <c r="B46" i="11"/>
  <c r="C46" i="11"/>
  <c r="D46" i="11"/>
  <c r="E46" i="11"/>
  <c r="F46" i="11"/>
  <c r="G46" i="11"/>
  <c r="H46" i="11"/>
  <c r="I46" i="11"/>
  <c r="J46" i="11"/>
  <c r="K46" i="11"/>
  <c r="L46" i="11"/>
  <c r="M46" i="11"/>
  <c r="N46" i="11"/>
  <c r="O46" i="11"/>
  <c r="B47" i="11"/>
  <c r="C47" i="11"/>
  <c r="D47" i="11"/>
  <c r="E47" i="11"/>
  <c r="F47" i="11"/>
  <c r="G47" i="11"/>
  <c r="H47" i="11"/>
  <c r="I47" i="11"/>
  <c r="J47" i="11"/>
  <c r="K47" i="11"/>
  <c r="L47" i="11"/>
  <c r="M47" i="11"/>
  <c r="N47" i="11"/>
  <c r="O47" i="11"/>
  <c r="B48" i="11"/>
  <c r="C48" i="11"/>
  <c r="D48" i="11"/>
  <c r="E48" i="11"/>
  <c r="F48" i="11"/>
  <c r="G48" i="11"/>
  <c r="H48" i="11"/>
  <c r="I48" i="11"/>
  <c r="J48" i="11"/>
  <c r="K48" i="11"/>
  <c r="L48" i="11"/>
  <c r="M48" i="11"/>
  <c r="N48" i="11"/>
  <c r="O48" i="11"/>
  <c r="B49" i="11"/>
  <c r="C49" i="11"/>
  <c r="D49" i="11"/>
  <c r="E49" i="11"/>
  <c r="F49" i="11"/>
  <c r="G49" i="11"/>
  <c r="H49" i="11"/>
  <c r="I49" i="11"/>
  <c r="J49" i="11"/>
  <c r="K49" i="11"/>
  <c r="L49" i="11"/>
  <c r="M49" i="11"/>
  <c r="N49" i="11"/>
  <c r="O49" i="11"/>
  <c r="B50" i="11"/>
  <c r="C50" i="11"/>
  <c r="D50" i="11"/>
  <c r="E50" i="11"/>
  <c r="F50" i="11"/>
  <c r="G50" i="11"/>
  <c r="H50" i="11"/>
  <c r="I50" i="11"/>
  <c r="J50" i="11"/>
  <c r="K50" i="11"/>
  <c r="L50" i="11"/>
  <c r="M50" i="11"/>
  <c r="N50" i="11"/>
  <c r="O50" i="11"/>
  <c r="B51" i="11"/>
  <c r="C51" i="11"/>
  <c r="D51" i="11"/>
  <c r="E51" i="11"/>
  <c r="F51" i="11"/>
  <c r="G51" i="11"/>
  <c r="H51" i="11"/>
  <c r="I51" i="11"/>
  <c r="J51" i="11"/>
  <c r="K51" i="11"/>
  <c r="L51" i="11"/>
  <c r="M51" i="11"/>
  <c r="N51" i="11"/>
  <c r="O51" i="11"/>
  <c r="B52" i="11"/>
  <c r="C52" i="11"/>
  <c r="D52" i="11"/>
  <c r="E52" i="11"/>
  <c r="F52" i="11"/>
  <c r="G52" i="11"/>
  <c r="H52" i="11"/>
  <c r="I52" i="11"/>
  <c r="J52" i="11"/>
  <c r="K52" i="11"/>
  <c r="L52" i="11"/>
  <c r="M52" i="11"/>
  <c r="N52" i="11"/>
  <c r="O52" i="11"/>
  <c r="B53" i="11"/>
  <c r="C53" i="11"/>
  <c r="D53" i="11"/>
  <c r="E53" i="11"/>
  <c r="F53" i="11"/>
  <c r="G53" i="11"/>
  <c r="H53" i="11"/>
  <c r="I53" i="11"/>
  <c r="J53" i="11"/>
  <c r="K53" i="11"/>
  <c r="L53" i="11"/>
  <c r="M53" i="11"/>
  <c r="N53" i="11"/>
  <c r="O53" i="11"/>
  <c r="B54" i="11"/>
  <c r="C54" i="11"/>
  <c r="D54" i="11"/>
  <c r="E54" i="11"/>
  <c r="F54" i="11"/>
  <c r="G54" i="11"/>
  <c r="H54" i="11"/>
  <c r="I54" i="11"/>
  <c r="J54" i="11"/>
  <c r="K54" i="11"/>
  <c r="L54" i="11"/>
  <c r="M54" i="11"/>
  <c r="N54" i="11"/>
  <c r="O54" i="11"/>
  <c r="B55" i="11"/>
  <c r="C55" i="11"/>
  <c r="D55" i="11"/>
  <c r="E55" i="11"/>
  <c r="F55" i="11"/>
  <c r="G55" i="11"/>
  <c r="H55" i="11"/>
  <c r="I55" i="11"/>
  <c r="J55" i="11"/>
  <c r="K55" i="11"/>
  <c r="L55" i="11"/>
  <c r="M55" i="11"/>
  <c r="N55" i="11"/>
  <c r="O55" i="11"/>
  <c r="B56" i="11"/>
  <c r="C56" i="11"/>
  <c r="D56" i="11"/>
  <c r="E56" i="11"/>
  <c r="F56" i="11"/>
  <c r="G56" i="11"/>
  <c r="H56" i="11"/>
  <c r="I56" i="11"/>
  <c r="J56" i="11"/>
  <c r="K56" i="11"/>
  <c r="L56" i="11"/>
  <c r="M56" i="11"/>
  <c r="N56" i="11"/>
  <c r="O56" i="11"/>
  <c r="B57" i="11"/>
  <c r="C57" i="11"/>
  <c r="D57" i="11"/>
  <c r="E57" i="11"/>
  <c r="F57" i="11"/>
  <c r="G57" i="11"/>
  <c r="H57" i="11"/>
  <c r="I57" i="11"/>
  <c r="J57" i="11"/>
  <c r="K57" i="11"/>
  <c r="L57" i="11"/>
  <c r="M57" i="11"/>
  <c r="N57" i="11"/>
  <c r="O57" i="11"/>
  <c r="B58" i="11"/>
  <c r="C58" i="11"/>
  <c r="D58" i="11"/>
  <c r="E58" i="11"/>
  <c r="F58" i="11"/>
  <c r="G58" i="11"/>
  <c r="H58" i="11"/>
  <c r="I58" i="11"/>
  <c r="J58" i="11"/>
  <c r="K58" i="11"/>
  <c r="L58" i="11"/>
  <c r="M58" i="11"/>
  <c r="N58" i="11"/>
  <c r="O58" i="11"/>
  <c r="B59" i="11"/>
  <c r="C59" i="11"/>
  <c r="D59" i="11"/>
  <c r="E59" i="11"/>
  <c r="F59" i="11"/>
  <c r="G59" i="11"/>
  <c r="H59" i="11"/>
  <c r="I59" i="11"/>
  <c r="J59" i="11"/>
  <c r="K59" i="11"/>
  <c r="L59" i="11"/>
  <c r="M59" i="11"/>
  <c r="N59" i="11"/>
  <c r="O59" i="11"/>
  <c r="B60" i="11"/>
  <c r="C60" i="11"/>
  <c r="D60" i="11"/>
  <c r="E60" i="11"/>
  <c r="F60" i="11"/>
  <c r="G60" i="11"/>
  <c r="H60" i="11"/>
  <c r="I60" i="11"/>
  <c r="J60" i="11"/>
  <c r="K60" i="11"/>
  <c r="L60" i="11"/>
  <c r="M60" i="11"/>
  <c r="N60" i="11"/>
  <c r="O60" i="11"/>
  <c r="B61" i="11"/>
  <c r="C61" i="11"/>
  <c r="D61" i="11"/>
  <c r="E61" i="11"/>
  <c r="F61" i="11"/>
  <c r="G61" i="11"/>
  <c r="H61" i="11"/>
  <c r="I61" i="11"/>
  <c r="J61" i="11"/>
  <c r="K61" i="11"/>
  <c r="L61" i="11"/>
  <c r="M61" i="11"/>
  <c r="N61" i="11"/>
  <c r="O61" i="11"/>
  <c r="B62" i="11"/>
  <c r="C62" i="11"/>
  <c r="D62" i="11"/>
  <c r="E62" i="11"/>
  <c r="F62" i="11"/>
  <c r="G62" i="11"/>
  <c r="H62" i="11"/>
  <c r="I62" i="11"/>
  <c r="J62" i="11"/>
  <c r="K62" i="11"/>
  <c r="L62" i="11"/>
  <c r="M62" i="11"/>
  <c r="N62" i="11"/>
  <c r="O62" i="11"/>
  <c r="B63" i="11"/>
  <c r="C63" i="11"/>
  <c r="D63" i="11"/>
  <c r="E63" i="11"/>
  <c r="F63" i="11"/>
  <c r="G63" i="11"/>
  <c r="H63" i="11"/>
  <c r="I63" i="11"/>
  <c r="J63" i="11"/>
  <c r="K63" i="11"/>
  <c r="L63" i="11"/>
  <c r="M63" i="11"/>
  <c r="N63" i="11"/>
  <c r="O63" i="11"/>
  <c r="B64" i="11"/>
  <c r="C64" i="11"/>
  <c r="D64" i="11"/>
  <c r="E64" i="11"/>
  <c r="F64" i="11"/>
  <c r="G64" i="11"/>
  <c r="H64" i="11"/>
  <c r="I64" i="11"/>
  <c r="J64" i="11"/>
  <c r="K64" i="11"/>
  <c r="L64" i="11"/>
  <c r="M64" i="11"/>
  <c r="N64" i="11"/>
  <c r="O64" i="11"/>
  <c r="B65" i="11"/>
  <c r="C65" i="11"/>
  <c r="D65" i="11"/>
  <c r="E65" i="11"/>
  <c r="F65" i="11"/>
  <c r="G65" i="11"/>
  <c r="H65" i="11"/>
  <c r="I65" i="11"/>
  <c r="J65" i="11"/>
  <c r="K65" i="11"/>
  <c r="L65" i="11"/>
  <c r="M65" i="11"/>
  <c r="N65" i="11"/>
  <c r="O65" i="11"/>
  <c r="B66" i="11"/>
  <c r="C66" i="11"/>
  <c r="D66" i="11"/>
  <c r="E66" i="11"/>
  <c r="F66" i="11"/>
  <c r="G66" i="11"/>
  <c r="H66" i="11"/>
  <c r="I66" i="11"/>
  <c r="J66" i="11"/>
  <c r="K66" i="11"/>
  <c r="L66" i="11"/>
  <c r="M66" i="11"/>
  <c r="N66" i="11"/>
  <c r="O66" i="11"/>
  <c r="B67" i="11"/>
  <c r="C67" i="11"/>
  <c r="D67" i="11"/>
  <c r="E67" i="11"/>
  <c r="F67" i="11"/>
  <c r="G67" i="11"/>
  <c r="H67" i="11"/>
  <c r="I67" i="11"/>
  <c r="J67" i="11"/>
  <c r="K67" i="11"/>
  <c r="L67" i="11"/>
  <c r="M67" i="11"/>
  <c r="N67" i="11"/>
  <c r="O67" i="11"/>
  <c r="B68" i="11"/>
  <c r="C68" i="11"/>
  <c r="D68" i="11"/>
  <c r="E68" i="11"/>
  <c r="F68" i="11"/>
  <c r="G68" i="11"/>
  <c r="H68" i="11"/>
  <c r="I68" i="11"/>
  <c r="J68" i="11"/>
  <c r="K68" i="11"/>
  <c r="L68" i="11"/>
  <c r="M68" i="11"/>
  <c r="N68" i="11"/>
  <c r="O68" i="11"/>
  <c r="B69" i="11"/>
  <c r="C69" i="11"/>
  <c r="D69" i="11"/>
  <c r="E69" i="11"/>
  <c r="F69" i="11"/>
  <c r="G69" i="11"/>
  <c r="H69" i="11"/>
  <c r="I69" i="11"/>
  <c r="J69" i="11"/>
  <c r="K69" i="11"/>
  <c r="L69" i="11"/>
  <c r="M69" i="11"/>
  <c r="N69" i="11"/>
  <c r="O69" i="11"/>
  <c r="B70" i="11"/>
  <c r="C70" i="11"/>
  <c r="D70" i="11"/>
  <c r="E70" i="11"/>
  <c r="F70" i="11"/>
  <c r="G70" i="11"/>
  <c r="H70" i="11"/>
  <c r="I70" i="11"/>
  <c r="J70" i="11"/>
  <c r="K70" i="11"/>
  <c r="L70" i="11"/>
  <c r="M70" i="11"/>
  <c r="N70" i="11"/>
  <c r="O70" i="11"/>
  <c r="B71" i="11"/>
  <c r="C71" i="11"/>
  <c r="D71" i="11"/>
  <c r="E71" i="11"/>
  <c r="F71" i="11"/>
  <c r="G71" i="11"/>
  <c r="H71" i="11"/>
  <c r="I71" i="11"/>
  <c r="J71" i="11"/>
  <c r="K71" i="11"/>
  <c r="L71" i="11"/>
  <c r="M71" i="11"/>
  <c r="N71" i="11"/>
  <c r="O71" i="11"/>
  <c r="B72" i="11"/>
  <c r="C72" i="11"/>
  <c r="D72" i="11"/>
  <c r="E72" i="11"/>
  <c r="F72" i="11"/>
  <c r="G72" i="11"/>
  <c r="H72" i="11"/>
  <c r="I72" i="11"/>
  <c r="J72" i="11"/>
  <c r="K72" i="11"/>
  <c r="L72" i="11"/>
  <c r="M72" i="11"/>
  <c r="N72" i="11"/>
  <c r="O72" i="11"/>
  <c r="B73" i="11"/>
  <c r="C73" i="11"/>
  <c r="D73" i="11"/>
  <c r="E73" i="11"/>
  <c r="F73" i="11"/>
  <c r="G73" i="11"/>
  <c r="H73" i="11"/>
  <c r="I73" i="11"/>
  <c r="J73" i="11"/>
  <c r="K73" i="11"/>
  <c r="L73" i="11"/>
  <c r="M73" i="11"/>
  <c r="N73" i="11"/>
  <c r="O73" i="11"/>
  <c r="B74" i="11"/>
  <c r="C74" i="11"/>
  <c r="D74" i="11"/>
  <c r="E74" i="11"/>
  <c r="F74" i="11"/>
  <c r="G74" i="11"/>
  <c r="H74" i="11"/>
  <c r="I74" i="11"/>
  <c r="J74" i="11"/>
  <c r="K74" i="11"/>
  <c r="L74" i="11"/>
  <c r="M74" i="11"/>
  <c r="N74" i="11"/>
  <c r="O74" i="11"/>
  <c r="B75" i="11"/>
  <c r="C75" i="11"/>
  <c r="D75" i="11"/>
  <c r="E75" i="11"/>
  <c r="F75" i="11"/>
  <c r="G75" i="11"/>
  <c r="H75" i="11"/>
  <c r="I75" i="11"/>
  <c r="J75" i="11"/>
  <c r="K75" i="11"/>
  <c r="L75" i="11"/>
  <c r="M75" i="11"/>
  <c r="N75" i="11"/>
  <c r="O75" i="11"/>
  <c r="B76" i="11"/>
  <c r="C76" i="11"/>
  <c r="D76" i="11"/>
  <c r="E76" i="11"/>
  <c r="F76" i="11"/>
  <c r="G76" i="11"/>
  <c r="H76" i="11"/>
  <c r="I76" i="11"/>
  <c r="J76" i="11"/>
  <c r="K76" i="11"/>
  <c r="L76" i="11"/>
  <c r="M76" i="11"/>
  <c r="N76" i="11"/>
  <c r="O76" i="11"/>
  <c r="B77" i="11"/>
  <c r="C77" i="11"/>
  <c r="D77" i="11"/>
  <c r="E77" i="11"/>
  <c r="F77" i="11"/>
  <c r="G77" i="11"/>
  <c r="H77" i="11"/>
  <c r="I77" i="11"/>
  <c r="J77" i="11"/>
  <c r="K77" i="11"/>
  <c r="L77" i="11"/>
  <c r="M77" i="11"/>
  <c r="N77" i="11"/>
  <c r="O77" i="11"/>
  <c r="B78" i="11"/>
  <c r="C78" i="11"/>
  <c r="D78" i="11"/>
  <c r="E78" i="11"/>
  <c r="F78" i="11"/>
  <c r="G78" i="11"/>
  <c r="H78" i="11"/>
  <c r="I78" i="11"/>
  <c r="J78" i="11"/>
  <c r="K78" i="11"/>
  <c r="L78" i="11"/>
  <c r="M78" i="11"/>
  <c r="N78" i="11"/>
  <c r="O78" i="11"/>
  <c r="B79" i="11"/>
  <c r="C79" i="11"/>
  <c r="D79" i="11"/>
  <c r="E79" i="11"/>
  <c r="F79" i="11"/>
  <c r="G79" i="11"/>
  <c r="H79" i="11"/>
  <c r="I79" i="11"/>
  <c r="J79" i="11"/>
  <c r="K79" i="11"/>
  <c r="L79" i="11"/>
  <c r="M79" i="11"/>
  <c r="N79" i="11"/>
  <c r="O79" i="11"/>
  <c r="B80" i="11"/>
  <c r="C80" i="11"/>
  <c r="D80" i="11"/>
  <c r="E80" i="11"/>
  <c r="F80" i="11"/>
  <c r="G80" i="11"/>
  <c r="H80" i="11"/>
  <c r="I80" i="11"/>
  <c r="J80" i="11"/>
  <c r="K80" i="11"/>
  <c r="L80" i="11"/>
  <c r="M80" i="11"/>
  <c r="N80" i="11"/>
  <c r="O80" i="11"/>
  <c r="B81" i="11"/>
  <c r="C81" i="11"/>
  <c r="D81" i="11"/>
  <c r="E81" i="11"/>
  <c r="F81" i="11"/>
  <c r="G81" i="11"/>
  <c r="H81" i="11"/>
  <c r="I81" i="11"/>
  <c r="J81" i="11"/>
  <c r="K81" i="11"/>
  <c r="L81" i="11"/>
  <c r="M81" i="11"/>
  <c r="N81" i="11"/>
  <c r="O81" i="11"/>
  <c r="B82" i="11"/>
  <c r="C82" i="11"/>
  <c r="D82" i="11"/>
  <c r="E82" i="11"/>
  <c r="F82" i="11"/>
  <c r="G82" i="11"/>
  <c r="H82" i="11"/>
  <c r="I82" i="11"/>
  <c r="J82" i="11"/>
  <c r="K82" i="11"/>
  <c r="L82" i="11"/>
  <c r="M82" i="11"/>
  <c r="N82" i="11"/>
  <c r="O82" i="11"/>
  <c r="B83" i="11"/>
  <c r="C83" i="11"/>
  <c r="D83" i="11"/>
  <c r="E83" i="11"/>
  <c r="F83" i="11"/>
  <c r="G83" i="11"/>
  <c r="H83" i="11"/>
  <c r="I83" i="11"/>
  <c r="J83" i="11"/>
  <c r="K83" i="11"/>
  <c r="L83" i="11"/>
  <c r="M83" i="11"/>
  <c r="N83" i="11"/>
  <c r="O83" i="11"/>
  <c r="B84" i="11"/>
  <c r="C84" i="11"/>
  <c r="D84" i="11"/>
  <c r="E84" i="11"/>
  <c r="F84" i="11"/>
  <c r="G84" i="11"/>
  <c r="H84" i="11"/>
  <c r="I84" i="11"/>
  <c r="J84" i="11"/>
  <c r="K84" i="11"/>
  <c r="L84" i="11"/>
  <c r="M84" i="11"/>
  <c r="N84" i="11"/>
  <c r="O84" i="11"/>
  <c r="B85" i="11"/>
  <c r="C85" i="11"/>
  <c r="D85" i="11"/>
  <c r="E85" i="11"/>
  <c r="F85" i="11"/>
  <c r="G85" i="11"/>
  <c r="H85" i="11"/>
  <c r="I85" i="11"/>
  <c r="J85" i="11"/>
  <c r="K85" i="11"/>
  <c r="L85" i="11"/>
  <c r="M85" i="11"/>
  <c r="N85" i="11"/>
  <c r="O85" i="11"/>
  <c r="B86" i="11"/>
  <c r="C86" i="11"/>
  <c r="D86" i="11"/>
  <c r="E86" i="11"/>
  <c r="F86" i="11"/>
  <c r="G86" i="11"/>
  <c r="H86" i="11"/>
  <c r="I86" i="11"/>
  <c r="J86" i="11"/>
  <c r="K86" i="11"/>
  <c r="L86" i="11"/>
  <c r="M86" i="11"/>
  <c r="N86" i="11"/>
  <c r="O86" i="11"/>
  <c r="B87" i="11"/>
  <c r="C87" i="11"/>
  <c r="D87" i="11"/>
  <c r="E87" i="11"/>
  <c r="F87" i="11"/>
  <c r="G87" i="11"/>
  <c r="H87" i="11"/>
  <c r="I87" i="11"/>
  <c r="J87" i="11"/>
  <c r="K87" i="11"/>
  <c r="L87" i="11"/>
  <c r="M87" i="11"/>
  <c r="N87" i="11"/>
  <c r="O87" i="11"/>
  <c r="B88" i="11"/>
  <c r="C88" i="11"/>
  <c r="D88" i="11"/>
  <c r="E88" i="11"/>
  <c r="F88" i="11"/>
  <c r="G88" i="11"/>
  <c r="H88" i="11"/>
  <c r="I88" i="11"/>
  <c r="J88" i="11"/>
  <c r="K88" i="11"/>
  <c r="L88" i="11"/>
  <c r="M88" i="11"/>
  <c r="N88" i="11"/>
  <c r="O88" i="11"/>
  <c r="B89" i="11"/>
  <c r="C89" i="11"/>
  <c r="D89" i="11"/>
  <c r="E89" i="11"/>
  <c r="F89" i="11"/>
  <c r="G89" i="11"/>
  <c r="H89" i="11"/>
  <c r="I89" i="11"/>
  <c r="J89" i="11"/>
  <c r="K89" i="11"/>
  <c r="L89" i="11"/>
  <c r="M89" i="11"/>
  <c r="N89" i="11"/>
  <c r="O89" i="11"/>
  <c r="B90" i="11"/>
  <c r="C90" i="11"/>
  <c r="D90" i="11"/>
  <c r="E90" i="11"/>
  <c r="F90" i="11"/>
  <c r="G90" i="11"/>
  <c r="H90" i="11"/>
  <c r="I90" i="11"/>
  <c r="J90" i="11"/>
  <c r="K90" i="11"/>
  <c r="L90" i="11"/>
  <c r="M90" i="11"/>
  <c r="N90" i="11"/>
  <c r="O90" i="11"/>
  <c r="B91" i="11"/>
  <c r="C91" i="11"/>
  <c r="D91" i="11"/>
  <c r="E91" i="11"/>
  <c r="F91" i="11"/>
  <c r="G91" i="11"/>
  <c r="H91" i="11"/>
  <c r="I91" i="11"/>
  <c r="J91" i="11"/>
  <c r="K91" i="11"/>
  <c r="L91" i="11"/>
  <c r="M91" i="11"/>
  <c r="N91" i="11"/>
  <c r="O91" i="11"/>
  <c r="B92" i="11"/>
  <c r="C92" i="11"/>
  <c r="D92" i="11"/>
  <c r="E92" i="11"/>
  <c r="F92" i="11"/>
  <c r="G92" i="11"/>
  <c r="H92" i="11"/>
  <c r="I92" i="11"/>
  <c r="J92" i="11"/>
  <c r="K92" i="11"/>
  <c r="L92" i="11"/>
  <c r="M92" i="11"/>
  <c r="N92" i="11"/>
  <c r="O92" i="11"/>
  <c r="B93" i="11"/>
  <c r="C93" i="11"/>
  <c r="D93" i="11"/>
  <c r="E93" i="11"/>
  <c r="F93" i="11"/>
  <c r="G93" i="11"/>
  <c r="H93" i="11"/>
  <c r="I93" i="11"/>
  <c r="J93" i="11"/>
  <c r="K93" i="11"/>
  <c r="L93" i="11"/>
  <c r="M93" i="11"/>
  <c r="N93" i="11"/>
  <c r="O93" i="11"/>
  <c r="B94" i="11"/>
  <c r="C94" i="11"/>
  <c r="D94" i="11"/>
  <c r="E94" i="11"/>
  <c r="F94" i="11"/>
  <c r="G94" i="11"/>
  <c r="H94" i="11"/>
  <c r="I94" i="11"/>
  <c r="J94" i="11"/>
  <c r="K94" i="11"/>
  <c r="L94" i="11"/>
  <c r="M94" i="11"/>
  <c r="N94" i="11"/>
  <c r="O94" i="11"/>
  <c r="B95" i="11"/>
  <c r="C95" i="11"/>
  <c r="D95" i="11"/>
  <c r="E95" i="11"/>
  <c r="F95" i="11"/>
  <c r="G95" i="11"/>
  <c r="H95" i="11"/>
  <c r="I95" i="11"/>
  <c r="J95" i="11"/>
  <c r="K95" i="11"/>
  <c r="L95" i="11"/>
  <c r="M95" i="11"/>
  <c r="N95" i="11"/>
  <c r="O95" i="11"/>
  <c r="B96" i="11"/>
  <c r="C96" i="11"/>
  <c r="D96" i="11"/>
  <c r="E96" i="11"/>
  <c r="F96" i="11"/>
  <c r="G96" i="11"/>
  <c r="H96" i="11"/>
  <c r="I96" i="11"/>
  <c r="J96" i="11"/>
  <c r="K96" i="11"/>
  <c r="L96" i="11"/>
  <c r="M96" i="11"/>
  <c r="N96" i="11"/>
  <c r="O96" i="11"/>
  <c r="B97" i="11"/>
  <c r="C97" i="11"/>
  <c r="D97" i="11"/>
  <c r="E97" i="11"/>
  <c r="F97" i="11"/>
  <c r="G97" i="11"/>
  <c r="H97" i="11"/>
  <c r="I97" i="11"/>
  <c r="J97" i="11"/>
  <c r="K97" i="11"/>
  <c r="L97" i="11"/>
  <c r="M97" i="11"/>
  <c r="N97" i="11"/>
  <c r="O97" i="11"/>
  <c r="B98" i="11"/>
  <c r="C98" i="11"/>
  <c r="D98" i="11"/>
  <c r="E98" i="11"/>
  <c r="F98" i="11"/>
  <c r="G98" i="11"/>
  <c r="H98" i="11"/>
  <c r="I98" i="11"/>
  <c r="J98" i="11"/>
  <c r="K98" i="11"/>
  <c r="L98" i="11"/>
  <c r="M98" i="11"/>
  <c r="N98" i="11"/>
  <c r="O98" i="11"/>
  <c r="B99" i="11"/>
  <c r="C99" i="11"/>
  <c r="D99" i="11"/>
  <c r="E99" i="11"/>
  <c r="F99" i="11"/>
  <c r="G99" i="11"/>
  <c r="H99" i="11"/>
  <c r="I99" i="11"/>
  <c r="J99" i="11"/>
  <c r="K99" i="11"/>
  <c r="L99" i="11"/>
  <c r="M99" i="11"/>
  <c r="N99" i="11"/>
  <c r="O99" i="11"/>
  <c r="B100" i="11"/>
  <c r="C100" i="11"/>
  <c r="D100" i="11"/>
  <c r="E100" i="11"/>
  <c r="F100" i="11"/>
  <c r="G100" i="11"/>
  <c r="H100" i="11"/>
  <c r="I100" i="11"/>
  <c r="J100" i="11"/>
  <c r="K100" i="11"/>
  <c r="L100" i="11"/>
  <c r="M100" i="11"/>
  <c r="N100" i="11"/>
  <c r="O100" i="11"/>
  <c r="B101" i="11"/>
  <c r="C101" i="11"/>
  <c r="D101" i="11"/>
  <c r="E101" i="11"/>
  <c r="F101" i="11"/>
  <c r="G101" i="11"/>
  <c r="H101" i="11"/>
  <c r="I101" i="11"/>
  <c r="J101" i="11"/>
  <c r="K101" i="11"/>
  <c r="L101" i="11"/>
  <c r="M101" i="11"/>
  <c r="N101" i="11"/>
  <c r="O101" i="11"/>
  <c r="B102" i="11"/>
  <c r="C102" i="11"/>
  <c r="D102" i="11"/>
  <c r="E102" i="11"/>
  <c r="F102" i="11"/>
  <c r="G102" i="11"/>
  <c r="H102" i="11"/>
  <c r="I102" i="11"/>
  <c r="J102" i="11"/>
  <c r="K102" i="11"/>
  <c r="L102" i="11"/>
  <c r="M102" i="11"/>
  <c r="N102" i="11"/>
  <c r="O102" i="11"/>
  <c r="B103" i="11"/>
  <c r="C103" i="11"/>
  <c r="D103" i="11"/>
  <c r="E103" i="11"/>
  <c r="F103" i="11"/>
  <c r="G103" i="11"/>
  <c r="H103" i="11"/>
  <c r="I103" i="11"/>
  <c r="J103" i="11"/>
  <c r="K103" i="11"/>
  <c r="L103" i="11"/>
  <c r="M103" i="11"/>
  <c r="N103" i="11"/>
  <c r="O103" i="11"/>
  <c r="B104" i="11"/>
  <c r="C104" i="11"/>
  <c r="D104" i="11"/>
  <c r="E104" i="11"/>
  <c r="F104" i="11"/>
  <c r="G104" i="11"/>
  <c r="H104" i="11"/>
  <c r="I104" i="11"/>
  <c r="J104" i="11"/>
  <c r="K104" i="11"/>
  <c r="L104" i="11"/>
  <c r="M104" i="11"/>
  <c r="N104" i="11"/>
  <c r="O104" i="11"/>
  <c r="B105" i="11"/>
  <c r="C105" i="11"/>
  <c r="D105" i="11"/>
  <c r="E105" i="11"/>
  <c r="F105" i="11"/>
  <c r="G105" i="11"/>
  <c r="H105" i="11"/>
  <c r="I105" i="11"/>
  <c r="J105" i="11"/>
  <c r="K105" i="11"/>
  <c r="L105" i="11"/>
  <c r="M105" i="11"/>
  <c r="N105" i="11"/>
  <c r="O105" i="11"/>
  <c r="B106" i="11"/>
  <c r="C106" i="11"/>
  <c r="D106" i="11"/>
  <c r="E106" i="11"/>
  <c r="F106" i="11"/>
  <c r="G106" i="11"/>
  <c r="H106" i="11"/>
  <c r="I106" i="11"/>
  <c r="J106" i="11"/>
  <c r="K106" i="11"/>
  <c r="L106" i="11"/>
  <c r="M106" i="11"/>
  <c r="N106" i="11"/>
  <c r="O106" i="11"/>
  <c r="B107" i="11"/>
  <c r="C107" i="11"/>
  <c r="D107" i="11"/>
  <c r="E107" i="11"/>
  <c r="F107" i="11"/>
  <c r="G107" i="11"/>
  <c r="H107" i="11"/>
  <c r="I107" i="11"/>
  <c r="J107" i="11"/>
  <c r="K107" i="11"/>
  <c r="L107" i="11"/>
  <c r="M107" i="11"/>
  <c r="N107" i="11"/>
  <c r="O107" i="11"/>
  <c r="B108" i="11"/>
  <c r="C108" i="11"/>
  <c r="D108" i="11"/>
  <c r="E108" i="11"/>
  <c r="F108" i="11"/>
  <c r="G108" i="11"/>
  <c r="H108" i="11"/>
  <c r="I108" i="11"/>
  <c r="J108" i="11"/>
  <c r="K108" i="11"/>
  <c r="L108" i="11"/>
  <c r="M108" i="11"/>
  <c r="N108" i="11"/>
  <c r="O108" i="11"/>
  <c r="B109" i="11"/>
  <c r="C109" i="11"/>
  <c r="D109" i="11"/>
  <c r="E109" i="11"/>
  <c r="F109" i="11"/>
  <c r="G109" i="11"/>
  <c r="H109" i="11"/>
  <c r="I109" i="11"/>
  <c r="J109" i="11"/>
  <c r="K109" i="11"/>
  <c r="L109" i="11"/>
  <c r="M109" i="11"/>
  <c r="N109" i="11"/>
  <c r="O109" i="11"/>
  <c r="B110" i="11"/>
  <c r="C110" i="11"/>
  <c r="D110" i="11"/>
  <c r="E110" i="11"/>
  <c r="F110" i="11"/>
  <c r="G110" i="11"/>
  <c r="H110" i="11"/>
  <c r="I110" i="11"/>
  <c r="J110" i="11"/>
  <c r="K110" i="11"/>
  <c r="L110" i="11"/>
  <c r="M110" i="11"/>
  <c r="N110" i="11"/>
  <c r="O110" i="11"/>
  <c r="B111" i="11"/>
  <c r="C111" i="11"/>
  <c r="D111" i="11"/>
  <c r="E111" i="11"/>
  <c r="F111" i="11"/>
  <c r="G111" i="11"/>
  <c r="H111" i="11"/>
  <c r="I111" i="11"/>
  <c r="J111" i="11"/>
  <c r="K111" i="11"/>
  <c r="L111" i="11"/>
  <c r="M111" i="11"/>
  <c r="N111" i="11"/>
  <c r="O111" i="11"/>
  <c r="B112" i="11"/>
  <c r="C112" i="11"/>
  <c r="D112" i="11"/>
  <c r="E112" i="11"/>
  <c r="F112" i="11"/>
  <c r="G112" i="11"/>
  <c r="H112" i="11"/>
  <c r="I112" i="11"/>
  <c r="J112" i="11"/>
  <c r="K112" i="11"/>
  <c r="L112" i="11"/>
  <c r="M112" i="11"/>
  <c r="N112" i="11"/>
  <c r="O112" i="11"/>
  <c r="B113" i="11"/>
  <c r="C113" i="11"/>
  <c r="D113" i="11"/>
  <c r="E113" i="11"/>
  <c r="F113" i="11"/>
  <c r="G113" i="11"/>
  <c r="H113" i="11"/>
  <c r="I113" i="11"/>
  <c r="J113" i="11"/>
  <c r="K113" i="11"/>
  <c r="L113" i="11"/>
  <c r="M113" i="11"/>
  <c r="N113" i="11"/>
  <c r="O113" i="11"/>
  <c r="B114" i="11"/>
  <c r="C114" i="11"/>
  <c r="D114" i="11"/>
  <c r="E114" i="11"/>
  <c r="F114" i="11"/>
  <c r="G114" i="11"/>
  <c r="H114" i="11"/>
  <c r="I114" i="11"/>
  <c r="J114" i="11"/>
  <c r="K114" i="11"/>
  <c r="L114" i="11"/>
  <c r="M114" i="11"/>
  <c r="N114" i="11"/>
  <c r="O114" i="11"/>
  <c r="B115" i="11"/>
  <c r="C115" i="11"/>
  <c r="D115" i="11"/>
  <c r="E115" i="11"/>
  <c r="F115" i="11"/>
  <c r="G115" i="11"/>
  <c r="H115" i="11"/>
  <c r="I115" i="11"/>
  <c r="J115" i="11"/>
  <c r="K115" i="11"/>
  <c r="L115" i="11"/>
  <c r="M115" i="11"/>
  <c r="N115" i="11"/>
  <c r="O115" i="11"/>
  <c r="B116" i="11"/>
  <c r="C116" i="11"/>
  <c r="D116" i="11"/>
  <c r="E116" i="11"/>
  <c r="F116" i="11"/>
  <c r="G116" i="11"/>
  <c r="H116" i="11"/>
  <c r="I116" i="11"/>
  <c r="J116" i="11"/>
  <c r="K116" i="11"/>
  <c r="L116" i="11"/>
  <c r="M116" i="11"/>
  <c r="N116" i="11"/>
  <c r="O116" i="11"/>
  <c r="B117" i="11"/>
  <c r="C117" i="11"/>
  <c r="D117" i="11"/>
  <c r="E117" i="11"/>
  <c r="F117" i="11"/>
  <c r="G117" i="11"/>
  <c r="H117" i="11"/>
  <c r="I117" i="11"/>
  <c r="J117" i="11"/>
  <c r="K117" i="11"/>
  <c r="L117" i="11"/>
  <c r="M117" i="11"/>
  <c r="N117" i="11"/>
  <c r="O117" i="11"/>
  <c r="B118" i="11"/>
  <c r="C118" i="11"/>
  <c r="D118" i="11"/>
  <c r="E118" i="11"/>
  <c r="F118" i="11"/>
  <c r="G118" i="11"/>
  <c r="H118" i="11"/>
  <c r="I118" i="11"/>
  <c r="J118" i="11"/>
  <c r="K118" i="11"/>
  <c r="L118" i="11"/>
  <c r="M118" i="11"/>
  <c r="N118" i="11"/>
  <c r="O118" i="11"/>
  <c r="B119" i="11"/>
  <c r="C119" i="11"/>
  <c r="D119" i="11"/>
  <c r="E119" i="11"/>
  <c r="F119" i="11"/>
  <c r="G119" i="11"/>
  <c r="H119" i="11"/>
  <c r="I119" i="11"/>
  <c r="J119" i="11"/>
  <c r="K119" i="11"/>
  <c r="L119" i="11"/>
  <c r="M119" i="11"/>
  <c r="N119" i="11"/>
  <c r="O119" i="11"/>
  <c r="B120" i="11"/>
  <c r="C120" i="11"/>
  <c r="D120" i="11"/>
  <c r="E120" i="11"/>
  <c r="F120" i="11"/>
  <c r="G120" i="11"/>
  <c r="H120" i="11"/>
  <c r="I120" i="11"/>
  <c r="J120" i="11"/>
  <c r="K120" i="11"/>
  <c r="L120" i="11"/>
  <c r="M120" i="11"/>
  <c r="N120" i="11"/>
  <c r="O120" i="11"/>
  <c r="B121" i="11"/>
  <c r="C121" i="11"/>
  <c r="D121" i="11"/>
  <c r="E121" i="11"/>
  <c r="F121" i="11"/>
  <c r="G121" i="11"/>
  <c r="H121" i="11"/>
  <c r="I121" i="11"/>
  <c r="J121" i="11"/>
  <c r="K121" i="11"/>
  <c r="L121" i="11"/>
  <c r="M121" i="11"/>
  <c r="N121" i="11"/>
  <c r="O121" i="11"/>
  <c r="B122" i="11"/>
  <c r="C122" i="11"/>
  <c r="D122" i="11"/>
  <c r="E122" i="11"/>
  <c r="F122" i="11"/>
  <c r="G122" i="11"/>
  <c r="H122" i="11"/>
  <c r="I122" i="11"/>
  <c r="J122" i="11"/>
  <c r="K122" i="11"/>
  <c r="L122" i="11"/>
  <c r="M122" i="11"/>
  <c r="N122" i="11"/>
  <c r="O122" i="11"/>
  <c r="B123" i="11"/>
  <c r="C123" i="11"/>
  <c r="D123" i="11"/>
  <c r="E123" i="11"/>
  <c r="F123" i="11"/>
  <c r="G123" i="11"/>
  <c r="H123" i="11"/>
  <c r="I123" i="11"/>
  <c r="J123" i="11"/>
  <c r="K123" i="11"/>
  <c r="L123" i="11"/>
  <c r="M123" i="11"/>
  <c r="N123" i="11"/>
  <c r="O123" i="11"/>
  <c r="B124" i="11"/>
  <c r="C124" i="11"/>
  <c r="D124" i="11"/>
  <c r="E124" i="11"/>
  <c r="F124" i="11"/>
  <c r="G124" i="11"/>
  <c r="H124" i="11"/>
  <c r="I124" i="11"/>
  <c r="J124" i="11"/>
  <c r="K124" i="11"/>
  <c r="L124" i="11"/>
  <c r="M124" i="11"/>
  <c r="N124" i="11"/>
  <c r="O124" i="11"/>
  <c r="B125" i="11"/>
  <c r="C125" i="11"/>
  <c r="D125" i="11"/>
  <c r="E125" i="11"/>
  <c r="F125" i="11"/>
  <c r="G125" i="11"/>
  <c r="H125" i="11"/>
  <c r="I125" i="11"/>
  <c r="J125" i="11"/>
  <c r="K125" i="11"/>
  <c r="L125" i="11"/>
  <c r="M125" i="11"/>
  <c r="N125" i="11"/>
  <c r="O125" i="11"/>
  <c r="B126" i="11"/>
  <c r="C126" i="11"/>
  <c r="D126" i="11"/>
  <c r="E126" i="11"/>
  <c r="F126" i="11"/>
  <c r="G126" i="11"/>
  <c r="H126" i="11"/>
  <c r="I126" i="11"/>
  <c r="J126" i="11"/>
  <c r="K126" i="11"/>
  <c r="L126" i="11"/>
  <c r="M126" i="11"/>
  <c r="N126" i="11"/>
  <c r="O126" i="11"/>
  <c r="B127" i="11"/>
  <c r="C127" i="11"/>
  <c r="D127" i="11"/>
  <c r="E127" i="11"/>
  <c r="F127" i="11"/>
  <c r="G127" i="11"/>
  <c r="H127" i="11"/>
  <c r="I127" i="11"/>
  <c r="J127" i="11"/>
  <c r="K127" i="11"/>
  <c r="L127" i="11"/>
  <c r="M127" i="11"/>
  <c r="N127" i="11"/>
  <c r="O127" i="11"/>
  <c r="B128" i="11"/>
  <c r="C128" i="11"/>
  <c r="D128" i="11"/>
  <c r="E128" i="11"/>
  <c r="F128" i="11"/>
  <c r="G128" i="11"/>
  <c r="H128" i="11"/>
  <c r="I128" i="11"/>
  <c r="J128" i="11"/>
  <c r="K128" i="11"/>
  <c r="L128" i="11"/>
  <c r="M128" i="11"/>
  <c r="N128" i="11"/>
  <c r="O128" i="11"/>
  <c r="B129" i="11"/>
  <c r="C129" i="11"/>
  <c r="D129" i="11"/>
  <c r="E129" i="11"/>
  <c r="F129" i="11"/>
  <c r="G129" i="11"/>
  <c r="H129" i="11"/>
  <c r="I129" i="11"/>
  <c r="J129" i="11"/>
  <c r="K129" i="11"/>
  <c r="L129" i="11"/>
  <c r="M129" i="11"/>
  <c r="N129" i="11"/>
  <c r="O129" i="11"/>
  <c r="B130" i="11"/>
  <c r="C130" i="11"/>
  <c r="D130" i="11"/>
  <c r="E130" i="11"/>
  <c r="F130" i="11"/>
  <c r="G130" i="11"/>
  <c r="H130" i="11"/>
  <c r="I130" i="11"/>
  <c r="J130" i="11"/>
  <c r="K130" i="11"/>
  <c r="L130" i="11"/>
  <c r="M130" i="11"/>
  <c r="N130" i="11"/>
  <c r="O130" i="11"/>
  <c r="B131" i="11"/>
  <c r="C131" i="11"/>
  <c r="D131" i="11"/>
  <c r="E131" i="11"/>
  <c r="F131" i="11"/>
  <c r="G131" i="11"/>
  <c r="H131" i="11"/>
  <c r="I131" i="11"/>
  <c r="J131" i="11"/>
  <c r="K131" i="11"/>
  <c r="L131" i="11"/>
  <c r="M131" i="11"/>
  <c r="N131" i="11"/>
  <c r="O131" i="11"/>
  <c r="B132" i="11"/>
  <c r="C132" i="11"/>
  <c r="D132" i="11"/>
  <c r="E132" i="11"/>
  <c r="F132" i="11"/>
  <c r="G132" i="11"/>
  <c r="H132" i="11"/>
  <c r="I132" i="11"/>
  <c r="J132" i="11"/>
  <c r="K132" i="11"/>
  <c r="L132" i="11"/>
  <c r="M132" i="11"/>
  <c r="N132" i="11"/>
  <c r="O132" i="11"/>
  <c r="B133" i="11"/>
  <c r="C133" i="11"/>
  <c r="D133" i="11"/>
  <c r="E133" i="11"/>
  <c r="F133" i="11"/>
  <c r="G133" i="11"/>
  <c r="H133" i="11"/>
  <c r="I133" i="11"/>
  <c r="J133" i="11"/>
  <c r="K133" i="11"/>
  <c r="L133" i="11"/>
  <c r="M133" i="11"/>
  <c r="N133" i="11"/>
  <c r="O133" i="11"/>
  <c r="B134" i="11"/>
  <c r="C134" i="11"/>
  <c r="D134" i="11"/>
  <c r="E134" i="11"/>
  <c r="F134" i="11"/>
  <c r="G134" i="11"/>
  <c r="H134" i="11"/>
  <c r="I134" i="11"/>
  <c r="J134" i="11"/>
  <c r="K134" i="11"/>
  <c r="L134" i="11"/>
  <c r="M134" i="11"/>
  <c r="N134" i="11"/>
  <c r="O134" i="11"/>
  <c r="B135" i="11"/>
  <c r="C135" i="11"/>
  <c r="D135" i="11"/>
  <c r="E135" i="11"/>
  <c r="F135" i="11"/>
  <c r="G135" i="11"/>
  <c r="H135" i="11"/>
  <c r="I135" i="11"/>
  <c r="J135" i="11"/>
  <c r="K135" i="11"/>
  <c r="L135" i="11"/>
  <c r="M135" i="11"/>
  <c r="N135" i="11"/>
  <c r="O135" i="11"/>
  <c r="B136" i="11"/>
  <c r="C136" i="11"/>
  <c r="D136" i="11"/>
  <c r="E136" i="11"/>
  <c r="F136" i="11"/>
  <c r="G136" i="11"/>
  <c r="H136" i="11"/>
  <c r="I136" i="11"/>
  <c r="J136" i="11"/>
  <c r="K136" i="11"/>
  <c r="L136" i="11"/>
  <c r="M136" i="11"/>
  <c r="N136" i="11"/>
  <c r="O136" i="11"/>
  <c r="B137" i="11"/>
  <c r="C137" i="11"/>
  <c r="D137" i="11"/>
  <c r="E137" i="11"/>
  <c r="F137" i="11"/>
  <c r="G137" i="11"/>
  <c r="H137" i="11"/>
  <c r="I137" i="11"/>
  <c r="J137" i="11"/>
  <c r="K137" i="11"/>
  <c r="L137" i="11"/>
  <c r="M137" i="11"/>
  <c r="N137" i="11"/>
  <c r="O137" i="11"/>
  <c r="B138" i="11"/>
  <c r="C138" i="11"/>
  <c r="D138" i="11"/>
  <c r="E138" i="11"/>
  <c r="F138" i="11"/>
  <c r="G138" i="11"/>
  <c r="H138" i="11"/>
  <c r="I138" i="11"/>
  <c r="J138" i="11"/>
  <c r="K138" i="11"/>
  <c r="L138" i="11"/>
  <c r="M138" i="11"/>
  <c r="N138" i="11"/>
  <c r="O138" i="11"/>
  <c r="B139" i="11"/>
  <c r="C139" i="11"/>
  <c r="D139" i="11"/>
  <c r="E139" i="11"/>
  <c r="F139" i="11"/>
  <c r="G139" i="11"/>
  <c r="H139" i="11"/>
  <c r="I139" i="11"/>
  <c r="J139" i="11"/>
  <c r="K139" i="11"/>
  <c r="L139" i="11"/>
  <c r="M139" i="11"/>
  <c r="N139" i="11"/>
  <c r="O139" i="11"/>
  <c r="B140" i="11"/>
  <c r="C140" i="11"/>
  <c r="D140" i="11"/>
  <c r="E140" i="11"/>
  <c r="F140" i="11"/>
  <c r="G140" i="11"/>
  <c r="H140" i="11"/>
  <c r="I140" i="11"/>
  <c r="J140" i="11"/>
  <c r="K140" i="11"/>
  <c r="L140" i="11"/>
  <c r="M140" i="11"/>
  <c r="N140" i="11"/>
  <c r="O140" i="11"/>
  <c r="B141" i="11"/>
  <c r="C141" i="11"/>
  <c r="D141" i="11"/>
  <c r="E141" i="11"/>
  <c r="F141" i="11"/>
  <c r="G141" i="11"/>
  <c r="H141" i="11"/>
  <c r="I141" i="11"/>
  <c r="J141" i="11"/>
  <c r="K141" i="11"/>
  <c r="L141" i="11"/>
  <c r="M141" i="11"/>
  <c r="N141" i="11"/>
  <c r="O141" i="11"/>
  <c r="B142" i="11"/>
  <c r="C142" i="11"/>
  <c r="D142" i="11"/>
  <c r="E142" i="11"/>
  <c r="F142" i="11"/>
  <c r="G142" i="11"/>
  <c r="H142" i="11"/>
  <c r="I142" i="11"/>
  <c r="J142" i="11"/>
  <c r="K142" i="11"/>
  <c r="L142" i="11"/>
  <c r="M142" i="11"/>
  <c r="N142" i="11"/>
  <c r="O142" i="11"/>
  <c r="B143" i="11"/>
  <c r="C143" i="11"/>
  <c r="D143" i="11"/>
  <c r="E143" i="11"/>
  <c r="F143" i="11"/>
  <c r="G143" i="11"/>
  <c r="H143" i="11"/>
  <c r="I143" i="11"/>
  <c r="J143" i="11"/>
  <c r="K143" i="11"/>
  <c r="L143" i="11"/>
  <c r="M143" i="11"/>
  <c r="N143" i="11"/>
  <c r="O143" i="11"/>
  <c r="B144" i="11"/>
  <c r="C144" i="11"/>
  <c r="D144" i="11"/>
  <c r="E144" i="11"/>
  <c r="F144" i="11"/>
  <c r="G144" i="11"/>
  <c r="H144" i="11"/>
  <c r="I144" i="11"/>
  <c r="J144" i="11"/>
  <c r="K144" i="11"/>
  <c r="L144" i="11"/>
  <c r="M144" i="11"/>
  <c r="N144" i="11"/>
  <c r="O144" i="11"/>
  <c r="B145" i="11"/>
  <c r="C145" i="11"/>
  <c r="D145" i="11"/>
  <c r="E145" i="11"/>
  <c r="F145" i="11"/>
  <c r="G145" i="11"/>
  <c r="H145" i="11"/>
  <c r="I145" i="11"/>
  <c r="J145" i="11"/>
  <c r="K145" i="11"/>
  <c r="L145" i="11"/>
  <c r="M145" i="11"/>
  <c r="N145" i="11"/>
  <c r="O145" i="11"/>
  <c r="B146" i="11"/>
  <c r="C146" i="11"/>
  <c r="D146" i="11"/>
  <c r="E146" i="11"/>
  <c r="F146" i="11"/>
  <c r="G146" i="11"/>
  <c r="H146" i="11"/>
  <c r="I146" i="11"/>
  <c r="J146" i="11"/>
  <c r="K146" i="11"/>
  <c r="L146" i="11"/>
  <c r="M146" i="11"/>
  <c r="N146" i="11"/>
  <c r="O146" i="11"/>
  <c r="B147" i="11"/>
  <c r="C147" i="11"/>
  <c r="D147" i="11"/>
  <c r="E147" i="11"/>
  <c r="F147" i="11"/>
  <c r="G147" i="11"/>
  <c r="H147" i="11"/>
  <c r="I147" i="11"/>
  <c r="J147" i="11"/>
  <c r="K147" i="11"/>
  <c r="L147" i="11"/>
  <c r="M147" i="11"/>
  <c r="N147" i="11"/>
  <c r="O147" i="11"/>
  <c r="B148" i="11"/>
  <c r="C148" i="11"/>
  <c r="D148" i="11"/>
  <c r="E148" i="11"/>
  <c r="F148" i="11"/>
  <c r="G148" i="11"/>
  <c r="H148" i="11"/>
  <c r="I148" i="11"/>
  <c r="J148" i="11"/>
  <c r="K148" i="11"/>
  <c r="L148" i="11"/>
  <c r="M148" i="11"/>
  <c r="N148" i="11"/>
  <c r="O148" i="11"/>
  <c r="B149" i="11"/>
  <c r="C149" i="11"/>
  <c r="D149" i="11"/>
  <c r="E149" i="11"/>
  <c r="F149" i="11"/>
  <c r="G149" i="11"/>
  <c r="H149" i="11"/>
  <c r="I149" i="11"/>
  <c r="J149" i="11"/>
  <c r="K149" i="11"/>
  <c r="L149" i="11"/>
  <c r="M149" i="11"/>
  <c r="N149" i="11"/>
  <c r="O149" i="11"/>
  <c r="B150" i="11"/>
  <c r="C150" i="11"/>
  <c r="D150" i="11"/>
  <c r="E150" i="11"/>
  <c r="F150" i="11"/>
  <c r="G150" i="11"/>
  <c r="H150" i="11"/>
  <c r="I150" i="11"/>
  <c r="J150" i="11"/>
  <c r="K150" i="11"/>
  <c r="L150" i="11"/>
  <c r="M150" i="11"/>
  <c r="N150" i="11"/>
  <c r="O150" i="11"/>
  <c r="B151" i="11"/>
  <c r="C151" i="11"/>
  <c r="D151" i="11"/>
  <c r="E151" i="11"/>
  <c r="F151" i="11"/>
  <c r="G151" i="11"/>
  <c r="H151" i="11"/>
  <c r="I151" i="11"/>
  <c r="J151" i="11"/>
  <c r="K151" i="11"/>
  <c r="L151" i="11"/>
  <c r="M151" i="11"/>
  <c r="N151" i="11"/>
  <c r="O151" i="11"/>
  <c r="B152" i="11"/>
  <c r="C152" i="11"/>
  <c r="D152" i="11"/>
  <c r="E152" i="11"/>
  <c r="F152" i="11"/>
  <c r="G152" i="11"/>
  <c r="H152" i="11"/>
  <c r="I152" i="11"/>
  <c r="J152" i="11"/>
  <c r="K152" i="11"/>
  <c r="L152" i="11"/>
  <c r="M152" i="11"/>
  <c r="N152" i="11"/>
  <c r="O152" i="11"/>
  <c r="B153" i="11"/>
  <c r="C153" i="11"/>
  <c r="D153" i="11"/>
  <c r="E153" i="11"/>
  <c r="F153" i="11"/>
  <c r="G153" i="11"/>
  <c r="H153" i="11"/>
  <c r="I153" i="11"/>
  <c r="J153" i="11"/>
  <c r="K153" i="11"/>
  <c r="L153" i="11"/>
  <c r="M153" i="11"/>
  <c r="N153" i="11"/>
  <c r="O153" i="11"/>
  <c r="B154" i="11"/>
  <c r="C154" i="11"/>
  <c r="D154" i="11"/>
  <c r="E154" i="11"/>
  <c r="F154" i="11"/>
  <c r="G154" i="11"/>
  <c r="H154" i="11"/>
  <c r="I154" i="11"/>
  <c r="J154" i="11"/>
  <c r="K154" i="11"/>
  <c r="L154" i="11"/>
  <c r="M154" i="11"/>
  <c r="N154" i="11"/>
  <c r="O154" i="11"/>
  <c r="B155" i="11"/>
  <c r="C155" i="11"/>
  <c r="D155" i="11"/>
  <c r="E155" i="11"/>
  <c r="F155" i="11"/>
  <c r="G155" i="11"/>
  <c r="H155" i="11"/>
  <c r="I155" i="11"/>
  <c r="J155" i="11"/>
  <c r="K155" i="11"/>
  <c r="L155" i="11"/>
  <c r="M155" i="11"/>
  <c r="N155" i="11"/>
  <c r="O155" i="11"/>
  <c r="B156" i="11"/>
  <c r="C156" i="11"/>
  <c r="D156" i="11"/>
  <c r="E156" i="11"/>
  <c r="F156" i="11"/>
  <c r="G156" i="11"/>
  <c r="H156" i="11"/>
  <c r="I156" i="11"/>
  <c r="J156" i="11"/>
  <c r="K156" i="11"/>
  <c r="L156" i="11"/>
  <c r="M156" i="11"/>
  <c r="N156" i="11"/>
  <c r="O156" i="11"/>
  <c r="B157" i="11"/>
  <c r="C157" i="11"/>
  <c r="D157" i="11"/>
  <c r="E157" i="11"/>
  <c r="F157" i="11"/>
  <c r="G157" i="11"/>
  <c r="H157" i="11"/>
  <c r="I157" i="11"/>
  <c r="J157" i="11"/>
  <c r="K157" i="11"/>
  <c r="L157" i="11"/>
  <c r="M157" i="11"/>
  <c r="N157" i="11"/>
  <c r="O157" i="11"/>
  <c r="B158" i="11"/>
  <c r="C158" i="11"/>
  <c r="D158" i="11"/>
  <c r="E158" i="11"/>
  <c r="F158" i="11"/>
  <c r="G158" i="11"/>
  <c r="H158" i="11"/>
  <c r="I158" i="11"/>
  <c r="J158" i="11"/>
  <c r="K158" i="11"/>
  <c r="L158" i="11"/>
  <c r="M158" i="11"/>
  <c r="N158" i="11"/>
  <c r="O158" i="11"/>
  <c r="B159" i="11"/>
  <c r="C159" i="11"/>
  <c r="D159" i="11"/>
  <c r="E159" i="11"/>
  <c r="F159" i="11"/>
  <c r="G159" i="11"/>
  <c r="H159" i="11"/>
  <c r="I159" i="11"/>
  <c r="J159" i="11"/>
  <c r="K159" i="11"/>
  <c r="L159" i="11"/>
  <c r="M159" i="11"/>
  <c r="N159" i="11"/>
  <c r="O159" i="11"/>
  <c r="B160" i="11"/>
  <c r="C160" i="11"/>
  <c r="D160" i="11"/>
  <c r="E160" i="11"/>
  <c r="F160" i="11"/>
  <c r="G160" i="11"/>
  <c r="H160" i="11"/>
  <c r="I160" i="11"/>
  <c r="J160" i="11"/>
  <c r="K160" i="11"/>
  <c r="L160" i="11"/>
  <c r="M160" i="11"/>
  <c r="N160" i="11"/>
  <c r="O160" i="11"/>
  <c r="B161" i="11"/>
  <c r="C161" i="11"/>
  <c r="D161" i="11"/>
  <c r="E161" i="11"/>
  <c r="F161" i="11"/>
  <c r="G161" i="11"/>
  <c r="H161" i="11"/>
  <c r="I161" i="11"/>
  <c r="J161" i="11"/>
  <c r="K161" i="11"/>
  <c r="L161" i="11"/>
  <c r="M161" i="11"/>
  <c r="N161" i="11"/>
  <c r="O161" i="11"/>
  <c r="B162" i="11"/>
  <c r="C162" i="11"/>
  <c r="D162" i="11"/>
  <c r="E162" i="11"/>
  <c r="F162" i="11"/>
  <c r="G162" i="11"/>
  <c r="H162" i="11"/>
  <c r="I162" i="11"/>
  <c r="J162" i="11"/>
  <c r="K162" i="11"/>
  <c r="L162" i="11"/>
  <c r="M162" i="11"/>
  <c r="N162" i="11"/>
  <c r="O162" i="11"/>
  <c r="B163" i="11"/>
  <c r="C163" i="11"/>
  <c r="D163" i="11"/>
  <c r="E163" i="11"/>
  <c r="F163" i="11"/>
  <c r="G163" i="11"/>
  <c r="H163" i="11"/>
  <c r="I163" i="11"/>
  <c r="J163" i="11"/>
  <c r="K163" i="11"/>
  <c r="L163" i="11"/>
  <c r="M163" i="11"/>
  <c r="N163" i="11"/>
  <c r="O163" i="11"/>
  <c r="B164" i="11"/>
  <c r="C164" i="11"/>
  <c r="D164" i="11"/>
  <c r="E164" i="11"/>
  <c r="F164" i="11"/>
  <c r="G164" i="11"/>
  <c r="H164" i="11"/>
  <c r="I164" i="11"/>
  <c r="J164" i="11"/>
  <c r="K164" i="11"/>
  <c r="L164" i="11"/>
  <c r="M164" i="11"/>
  <c r="N164" i="11"/>
  <c r="O164" i="11"/>
  <c r="B165" i="11"/>
  <c r="C165" i="11"/>
  <c r="D165" i="11"/>
  <c r="E165" i="11"/>
  <c r="F165" i="11"/>
  <c r="G165" i="11"/>
  <c r="H165" i="11"/>
  <c r="I165" i="11"/>
  <c r="J165" i="11"/>
  <c r="K165" i="11"/>
  <c r="L165" i="11"/>
  <c r="M165" i="11"/>
  <c r="N165" i="11"/>
  <c r="O165" i="11"/>
  <c r="B166" i="11"/>
  <c r="C166" i="11"/>
  <c r="D166" i="11"/>
  <c r="E166" i="11"/>
  <c r="F166" i="11"/>
  <c r="G166" i="11"/>
  <c r="H166" i="11"/>
  <c r="I166" i="11"/>
  <c r="J166" i="11"/>
  <c r="K166" i="11"/>
  <c r="L166" i="11"/>
  <c r="M166" i="11"/>
  <c r="N166" i="11"/>
  <c r="O166" i="11"/>
  <c r="B167" i="11"/>
  <c r="C167" i="11"/>
  <c r="D167" i="11"/>
  <c r="E167" i="11"/>
  <c r="F167" i="11"/>
  <c r="G167" i="11"/>
  <c r="H167" i="11"/>
  <c r="I167" i="11"/>
  <c r="J167" i="11"/>
  <c r="K167" i="11"/>
  <c r="L167" i="11"/>
  <c r="M167" i="11"/>
  <c r="N167" i="11"/>
  <c r="O167" i="11"/>
  <c r="B168" i="11"/>
  <c r="C168" i="11"/>
  <c r="D168" i="11"/>
  <c r="E168" i="11"/>
  <c r="F168" i="11"/>
  <c r="G168" i="11"/>
  <c r="H168" i="11"/>
  <c r="I168" i="11"/>
  <c r="J168" i="11"/>
  <c r="K168" i="11"/>
  <c r="L168" i="11"/>
  <c r="M168" i="11"/>
  <c r="N168" i="11"/>
  <c r="O168" i="11"/>
  <c r="B169" i="11"/>
  <c r="C169" i="11"/>
  <c r="D169" i="11"/>
  <c r="E169" i="11"/>
  <c r="F169" i="11"/>
  <c r="G169" i="11"/>
  <c r="H169" i="11"/>
  <c r="I169" i="11"/>
  <c r="J169" i="11"/>
  <c r="K169" i="11"/>
  <c r="L169" i="11"/>
  <c r="M169" i="11"/>
  <c r="N169" i="11"/>
  <c r="O169" i="11"/>
  <c r="B170" i="11"/>
  <c r="C170" i="11"/>
  <c r="D170" i="11"/>
  <c r="E170" i="11"/>
  <c r="F170" i="11"/>
  <c r="G170" i="11"/>
  <c r="H170" i="11"/>
  <c r="I170" i="11"/>
  <c r="J170" i="11"/>
  <c r="K170" i="11"/>
  <c r="L170" i="11"/>
  <c r="M170" i="11"/>
  <c r="N170" i="11"/>
  <c r="O170" i="11"/>
  <c r="B171" i="11"/>
  <c r="C171" i="11"/>
  <c r="D171" i="11"/>
  <c r="E171" i="11"/>
  <c r="F171" i="11"/>
  <c r="G171" i="11"/>
  <c r="H171" i="11"/>
  <c r="I171" i="11"/>
  <c r="J171" i="11"/>
  <c r="K171" i="11"/>
  <c r="L171" i="11"/>
  <c r="M171" i="11"/>
  <c r="N171" i="11"/>
  <c r="O171" i="11"/>
  <c r="B172" i="11"/>
  <c r="C172" i="11"/>
  <c r="D172" i="11"/>
  <c r="E172" i="11"/>
  <c r="F172" i="11"/>
  <c r="G172" i="11"/>
  <c r="H172" i="11"/>
  <c r="I172" i="11"/>
  <c r="J172" i="11"/>
  <c r="K172" i="11"/>
  <c r="L172" i="11"/>
  <c r="M172" i="11"/>
  <c r="N172" i="11"/>
  <c r="O172" i="11"/>
  <c r="B173" i="11"/>
  <c r="C173" i="11"/>
  <c r="D173" i="11"/>
  <c r="E173" i="11"/>
  <c r="F173" i="11"/>
  <c r="G173" i="11"/>
  <c r="H173" i="11"/>
  <c r="I173" i="11"/>
  <c r="J173" i="11"/>
  <c r="K173" i="11"/>
  <c r="L173" i="11"/>
  <c r="M173" i="11"/>
  <c r="N173" i="11"/>
  <c r="O173" i="11"/>
  <c r="B174" i="11"/>
  <c r="C174" i="11"/>
  <c r="D174" i="11"/>
  <c r="E174" i="11"/>
  <c r="F174" i="11"/>
  <c r="G174" i="11"/>
  <c r="H174" i="11"/>
  <c r="I174" i="11"/>
  <c r="J174" i="11"/>
  <c r="K174" i="11"/>
  <c r="L174" i="11"/>
  <c r="M174" i="11"/>
  <c r="N174" i="11"/>
  <c r="O174" i="11"/>
  <c r="B175" i="11"/>
  <c r="C175" i="11"/>
  <c r="D175" i="11"/>
  <c r="E175" i="11"/>
  <c r="F175" i="11"/>
  <c r="G175" i="11"/>
  <c r="H175" i="11"/>
  <c r="I175" i="11"/>
  <c r="J175" i="11"/>
  <c r="K175" i="11"/>
  <c r="L175" i="11"/>
  <c r="M175" i="11"/>
  <c r="N175" i="11"/>
  <c r="O175" i="11"/>
  <c r="B176" i="11"/>
  <c r="C176" i="11"/>
  <c r="D176" i="11"/>
  <c r="E176" i="11"/>
  <c r="F176" i="11"/>
  <c r="G176" i="11"/>
  <c r="H176" i="11"/>
  <c r="I176" i="11"/>
  <c r="J176" i="11"/>
  <c r="K176" i="11"/>
  <c r="L176" i="11"/>
  <c r="M176" i="11"/>
  <c r="N176" i="11"/>
  <c r="O176" i="11"/>
  <c r="B177" i="11"/>
  <c r="C177" i="11"/>
  <c r="D177" i="11"/>
  <c r="E177" i="11"/>
  <c r="F177" i="11"/>
  <c r="G177" i="11"/>
  <c r="H177" i="11"/>
  <c r="I177" i="11"/>
  <c r="J177" i="11"/>
  <c r="K177" i="11"/>
  <c r="L177" i="11"/>
  <c r="M177" i="11"/>
  <c r="N177" i="11"/>
  <c r="O177" i="11"/>
  <c r="B178" i="11"/>
  <c r="C178" i="11"/>
  <c r="D178" i="11"/>
  <c r="E178" i="11"/>
  <c r="F178" i="11"/>
  <c r="G178" i="11"/>
  <c r="H178" i="11"/>
  <c r="I178" i="11"/>
  <c r="J178" i="11"/>
  <c r="K178" i="11"/>
  <c r="L178" i="11"/>
  <c r="M178" i="11"/>
  <c r="N178" i="11"/>
  <c r="O178" i="11"/>
  <c r="B179" i="11"/>
  <c r="C179" i="11"/>
  <c r="D179" i="11"/>
  <c r="E179" i="11"/>
  <c r="F179" i="11"/>
  <c r="G179" i="11"/>
  <c r="H179" i="11"/>
  <c r="I179" i="11"/>
  <c r="J179" i="11"/>
  <c r="K179" i="11"/>
  <c r="L179" i="11"/>
  <c r="M179" i="11"/>
  <c r="N179" i="11"/>
  <c r="O179" i="11"/>
  <c r="B180" i="11"/>
  <c r="C180" i="11"/>
  <c r="D180" i="11"/>
  <c r="E180" i="11"/>
  <c r="F180" i="11"/>
  <c r="G180" i="11"/>
  <c r="H180" i="11"/>
  <c r="I180" i="11"/>
  <c r="J180" i="11"/>
  <c r="K180" i="11"/>
  <c r="L180" i="11"/>
  <c r="M180" i="11"/>
  <c r="N180" i="11"/>
  <c r="O180" i="11"/>
  <c r="B181" i="11"/>
  <c r="C181" i="11"/>
  <c r="D181" i="11"/>
  <c r="E181" i="11"/>
  <c r="F181" i="11"/>
  <c r="G181" i="11"/>
  <c r="H181" i="11"/>
  <c r="I181" i="11"/>
  <c r="J181" i="11"/>
  <c r="K181" i="11"/>
  <c r="L181" i="11"/>
  <c r="M181" i="11"/>
  <c r="N181" i="11"/>
  <c r="O181" i="11"/>
  <c r="B182" i="11"/>
  <c r="C182" i="11"/>
  <c r="D182" i="11"/>
  <c r="E182" i="11"/>
  <c r="F182" i="11"/>
  <c r="G182" i="11"/>
  <c r="H182" i="11"/>
  <c r="I182" i="11"/>
  <c r="J182" i="11"/>
  <c r="K182" i="11"/>
  <c r="L182" i="11"/>
  <c r="M182" i="11"/>
  <c r="N182" i="11"/>
  <c r="O182" i="11"/>
  <c r="B183" i="11"/>
  <c r="C183" i="11"/>
  <c r="D183" i="11"/>
  <c r="E183" i="11"/>
  <c r="F183" i="11"/>
  <c r="G183" i="11"/>
  <c r="H183" i="11"/>
  <c r="I183" i="11"/>
  <c r="J183" i="11"/>
  <c r="K183" i="11"/>
  <c r="L183" i="11"/>
  <c r="M183" i="11"/>
  <c r="N183" i="11"/>
  <c r="O183" i="11"/>
  <c r="B184" i="11"/>
  <c r="C184" i="11"/>
  <c r="D184" i="11"/>
  <c r="E184" i="11"/>
  <c r="F184" i="11"/>
  <c r="G184" i="11"/>
  <c r="H184" i="11"/>
  <c r="I184" i="11"/>
  <c r="J184" i="11"/>
  <c r="K184" i="11"/>
  <c r="L184" i="11"/>
  <c r="M184" i="11"/>
  <c r="N184" i="11"/>
  <c r="O184" i="11"/>
  <c r="B185" i="11"/>
  <c r="C185" i="11"/>
  <c r="D185" i="11"/>
  <c r="E185" i="11"/>
  <c r="F185" i="11"/>
  <c r="G185" i="11"/>
  <c r="H185" i="11"/>
  <c r="I185" i="11"/>
  <c r="J185" i="11"/>
  <c r="K185" i="11"/>
  <c r="L185" i="11"/>
  <c r="M185" i="11"/>
  <c r="N185" i="11"/>
  <c r="O185" i="11"/>
  <c r="B186" i="11"/>
  <c r="C186" i="11"/>
  <c r="D186" i="11"/>
  <c r="E186" i="11"/>
  <c r="F186" i="11"/>
  <c r="G186" i="11"/>
  <c r="H186" i="11"/>
  <c r="I186" i="11"/>
  <c r="J186" i="11"/>
  <c r="K186" i="11"/>
  <c r="L186" i="11"/>
  <c r="M186" i="11"/>
  <c r="N186" i="11"/>
  <c r="O186" i="11"/>
  <c r="B4" i="13"/>
  <c r="C4" i="13"/>
  <c r="D4" i="13"/>
  <c r="E4" i="13"/>
  <c r="F4" i="13"/>
  <c r="G4" i="13"/>
  <c r="H4" i="13"/>
  <c r="I4" i="13"/>
  <c r="J4" i="13"/>
  <c r="K4" i="13"/>
  <c r="L4" i="13"/>
  <c r="M4" i="13"/>
  <c r="O4" i="13"/>
  <c r="B5" i="13"/>
  <c r="C5" i="13"/>
  <c r="D5" i="13"/>
  <c r="E5" i="13"/>
  <c r="F5" i="13"/>
  <c r="G5" i="13"/>
  <c r="H5" i="13"/>
  <c r="I5" i="13"/>
  <c r="J5" i="13"/>
  <c r="K5" i="13"/>
  <c r="L5" i="13"/>
  <c r="O5" i="13"/>
  <c r="B6" i="13"/>
  <c r="C6" i="13"/>
  <c r="D6" i="13"/>
  <c r="E6" i="13"/>
  <c r="F6" i="13"/>
  <c r="G6" i="13"/>
  <c r="H6" i="13"/>
  <c r="I6" i="13"/>
  <c r="J6" i="13"/>
  <c r="K6" i="13"/>
  <c r="L6" i="13"/>
  <c r="O6" i="13"/>
  <c r="B7" i="13"/>
  <c r="C7" i="13"/>
  <c r="D7" i="13"/>
  <c r="E7" i="13"/>
  <c r="F7" i="13"/>
  <c r="G7" i="13"/>
  <c r="H7" i="13"/>
  <c r="I7" i="13"/>
  <c r="J7" i="13"/>
  <c r="K7" i="13"/>
  <c r="L7" i="13"/>
  <c r="O7" i="13"/>
  <c r="B8" i="13"/>
  <c r="C8" i="13"/>
  <c r="D8" i="13"/>
  <c r="E8" i="13"/>
  <c r="F8" i="13"/>
  <c r="G8" i="13"/>
  <c r="H8" i="13"/>
  <c r="I8" i="13"/>
  <c r="J8" i="13"/>
  <c r="K8" i="13"/>
  <c r="L8" i="13"/>
  <c r="O8" i="13"/>
  <c r="B9" i="13"/>
  <c r="C9" i="13"/>
  <c r="D9" i="13"/>
  <c r="E9" i="13"/>
  <c r="F9" i="13"/>
  <c r="G9" i="13"/>
  <c r="H9" i="13"/>
  <c r="I9" i="13"/>
  <c r="J9" i="13"/>
  <c r="K9" i="13"/>
  <c r="L9" i="13"/>
  <c r="O9" i="13"/>
  <c r="B10" i="13"/>
  <c r="C10" i="13"/>
  <c r="D10" i="13"/>
  <c r="E10" i="13"/>
  <c r="F10" i="13"/>
  <c r="G10" i="13"/>
  <c r="H10" i="13"/>
  <c r="I10" i="13"/>
  <c r="J10" i="13"/>
  <c r="K10" i="13"/>
  <c r="L10" i="13"/>
  <c r="O10" i="13"/>
  <c r="B11" i="13"/>
  <c r="C11" i="13"/>
  <c r="D11" i="13"/>
  <c r="E11" i="13"/>
  <c r="F11" i="13"/>
  <c r="G11" i="13"/>
  <c r="H11" i="13"/>
  <c r="I11" i="13"/>
  <c r="J11" i="13"/>
  <c r="K11" i="13"/>
  <c r="L11" i="13"/>
  <c r="O11" i="13"/>
  <c r="B12" i="13"/>
  <c r="C12" i="13"/>
  <c r="D12" i="13"/>
  <c r="E12" i="13"/>
  <c r="F12" i="13"/>
  <c r="G12" i="13"/>
  <c r="H12" i="13"/>
  <c r="I12" i="13"/>
  <c r="J12" i="13"/>
  <c r="K12" i="13"/>
  <c r="L12" i="13"/>
  <c r="O12" i="13"/>
  <c r="B13" i="13"/>
  <c r="C13" i="13"/>
  <c r="D13" i="13"/>
  <c r="E13" i="13"/>
  <c r="F13" i="13"/>
  <c r="G13" i="13"/>
  <c r="H13" i="13"/>
  <c r="I13" i="13"/>
  <c r="J13" i="13"/>
  <c r="K13" i="13"/>
  <c r="L13" i="13"/>
  <c r="O13" i="13"/>
  <c r="B14" i="13"/>
  <c r="C14" i="13"/>
  <c r="D14" i="13"/>
  <c r="E14" i="13"/>
  <c r="F14" i="13"/>
  <c r="G14" i="13"/>
  <c r="H14" i="13"/>
  <c r="I14" i="13"/>
  <c r="J14" i="13"/>
  <c r="K14" i="13"/>
  <c r="L14" i="13"/>
  <c r="O14" i="13"/>
  <c r="B15" i="13"/>
  <c r="C15" i="13"/>
  <c r="D15" i="13"/>
  <c r="E15" i="13"/>
  <c r="F15" i="13"/>
  <c r="G15" i="13"/>
  <c r="H15" i="13"/>
  <c r="I15" i="13"/>
  <c r="J15" i="13"/>
  <c r="K15" i="13"/>
  <c r="L15" i="13"/>
  <c r="O15" i="13"/>
  <c r="B16" i="13"/>
  <c r="C16" i="13"/>
  <c r="D16" i="13"/>
  <c r="E16" i="13"/>
  <c r="F16" i="13"/>
  <c r="G16" i="13"/>
  <c r="H16" i="13"/>
  <c r="I16" i="13"/>
  <c r="J16" i="13"/>
  <c r="K16" i="13"/>
  <c r="L16" i="13"/>
  <c r="O16" i="13"/>
  <c r="B17" i="13"/>
  <c r="C17" i="13"/>
  <c r="D17" i="13"/>
  <c r="E17" i="13"/>
  <c r="F17" i="13"/>
  <c r="G17" i="13"/>
  <c r="H17" i="13"/>
  <c r="I17" i="13"/>
  <c r="J17" i="13"/>
  <c r="K17" i="13"/>
  <c r="L17" i="13"/>
  <c r="O17" i="13"/>
  <c r="B18" i="13"/>
  <c r="C18" i="13"/>
  <c r="D18" i="13"/>
  <c r="E18" i="13"/>
  <c r="F18" i="13"/>
  <c r="G18" i="13"/>
  <c r="H18" i="13"/>
  <c r="I18" i="13"/>
  <c r="J18" i="13"/>
  <c r="K18" i="13"/>
  <c r="L18" i="13"/>
  <c r="O18" i="13"/>
  <c r="B19" i="13"/>
  <c r="C19" i="13"/>
  <c r="D19" i="13"/>
  <c r="E19" i="13"/>
  <c r="F19" i="13"/>
  <c r="G19" i="13"/>
  <c r="H19" i="13"/>
  <c r="I19" i="13"/>
  <c r="J19" i="13"/>
  <c r="K19" i="13"/>
  <c r="L19" i="13"/>
  <c r="O19" i="13"/>
  <c r="B20" i="13"/>
  <c r="C20" i="13"/>
  <c r="D20" i="13"/>
  <c r="E20" i="13"/>
  <c r="F20" i="13"/>
  <c r="G20" i="13"/>
  <c r="H20" i="13"/>
  <c r="I20" i="13"/>
  <c r="J20" i="13"/>
  <c r="K20" i="13"/>
  <c r="L20" i="13"/>
  <c r="O20" i="13"/>
  <c r="B21" i="13"/>
  <c r="C21" i="13"/>
  <c r="D21" i="13"/>
  <c r="E21" i="13"/>
  <c r="F21" i="13"/>
  <c r="G21" i="13"/>
  <c r="H21" i="13"/>
  <c r="I21" i="13"/>
  <c r="J21" i="13"/>
  <c r="K21" i="13"/>
  <c r="L21" i="13"/>
  <c r="O21" i="13"/>
  <c r="B22" i="13"/>
  <c r="C22" i="13"/>
  <c r="D22" i="13"/>
  <c r="E22" i="13"/>
  <c r="F22" i="13"/>
  <c r="G22" i="13"/>
  <c r="H22" i="13"/>
  <c r="I22" i="13"/>
  <c r="J22" i="13"/>
  <c r="K22" i="13"/>
  <c r="L22" i="13"/>
  <c r="O22" i="13"/>
  <c r="B23" i="13"/>
  <c r="C23" i="13"/>
  <c r="D23" i="13"/>
  <c r="E23" i="13"/>
  <c r="F23" i="13"/>
  <c r="G23" i="13"/>
  <c r="H23" i="13"/>
  <c r="I23" i="13"/>
  <c r="J23" i="13"/>
  <c r="K23" i="13"/>
  <c r="L23" i="13"/>
  <c r="O23" i="13"/>
  <c r="B24" i="13"/>
  <c r="C24" i="13"/>
  <c r="D24" i="13"/>
  <c r="E24" i="13"/>
  <c r="F24" i="13"/>
  <c r="G24" i="13"/>
  <c r="H24" i="13"/>
  <c r="I24" i="13"/>
  <c r="J24" i="13"/>
  <c r="K24" i="13"/>
  <c r="L24" i="13"/>
  <c r="O24" i="13"/>
  <c r="B25" i="13"/>
  <c r="C25" i="13"/>
  <c r="D25" i="13"/>
  <c r="E25" i="13"/>
  <c r="F25" i="13"/>
  <c r="G25" i="13"/>
  <c r="H25" i="13"/>
  <c r="I25" i="13"/>
  <c r="J25" i="13"/>
  <c r="K25" i="13"/>
  <c r="L25" i="13"/>
  <c r="O25" i="13"/>
  <c r="B26" i="13"/>
  <c r="C26" i="13"/>
  <c r="D26" i="13"/>
  <c r="E26" i="13"/>
  <c r="F26" i="13"/>
  <c r="G26" i="13"/>
  <c r="H26" i="13"/>
  <c r="I26" i="13"/>
  <c r="J26" i="13"/>
  <c r="K26" i="13"/>
  <c r="L26" i="13"/>
  <c r="O26" i="13"/>
  <c r="B27" i="13"/>
  <c r="C27" i="13"/>
  <c r="D27" i="13"/>
  <c r="E27" i="13"/>
  <c r="F27" i="13"/>
  <c r="G27" i="13"/>
  <c r="H27" i="13"/>
  <c r="I27" i="13"/>
  <c r="J27" i="13"/>
  <c r="K27" i="13"/>
  <c r="L27" i="13"/>
  <c r="O27" i="13"/>
  <c r="B28" i="13"/>
  <c r="C28" i="13"/>
  <c r="D28" i="13"/>
  <c r="E28" i="13"/>
  <c r="F28" i="13"/>
  <c r="G28" i="13"/>
  <c r="H28" i="13"/>
  <c r="I28" i="13"/>
  <c r="J28" i="13"/>
  <c r="K28" i="13"/>
  <c r="L28" i="13"/>
  <c r="O28" i="13"/>
  <c r="B29" i="13"/>
  <c r="C29" i="13"/>
  <c r="D29" i="13"/>
  <c r="E29" i="13"/>
  <c r="F29" i="13"/>
  <c r="G29" i="13"/>
  <c r="H29" i="13"/>
  <c r="I29" i="13"/>
  <c r="J29" i="13"/>
  <c r="K29" i="13"/>
  <c r="L29" i="13"/>
  <c r="O29" i="13"/>
  <c r="B30" i="13"/>
  <c r="C30" i="13"/>
  <c r="D30" i="13"/>
  <c r="E30" i="13"/>
  <c r="F30" i="13"/>
  <c r="G30" i="13"/>
  <c r="H30" i="13"/>
  <c r="I30" i="13"/>
  <c r="J30" i="13"/>
  <c r="K30" i="13"/>
  <c r="L30" i="13"/>
  <c r="O30" i="13"/>
  <c r="B31" i="13"/>
  <c r="C31" i="13"/>
  <c r="D31" i="13"/>
  <c r="E31" i="13"/>
  <c r="F31" i="13"/>
  <c r="G31" i="13"/>
  <c r="H31" i="13"/>
  <c r="I31" i="13"/>
  <c r="J31" i="13"/>
  <c r="K31" i="13"/>
  <c r="L31" i="13"/>
  <c r="O31" i="13"/>
  <c r="B32" i="13"/>
  <c r="C32" i="13"/>
  <c r="D32" i="13"/>
  <c r="E32" i="13"/>
  <c r="F32" i="13"/>
  <c r="G32" i="13"/>
  <c r="H32" i="13"/>
  <c r="I32" i="13"/>
  <c r="J32" i="13"/>
  <c r="K32" i="13"/>
  <c r="L32" i="13"/>
  <c r="O32" i="13"/>
  <c r="B33" i="13"/>
  <c r="C33" i="13"/>
  <c r="D33" i="13"/>
  <c r="E33" i="13"/>
  <c r="F33" i="13"/>
  <c r="G33" i="13"/>
  <c r="H33" i="13"/>
  <c r="I33" i="13"/>
  <c r="J33" i="13"/>
  <c r="K33" i="13"/>
  <c r="L33" i="13"/>
  <c r="O33" i="13"/>
  <c r="B34" i="13"/>
  <c r="C34" i="13"/>
  <c r="D34" i="13"/>
  <c r="E34" i="13"/>
  <c r="F34" i="13"/>
  <c r="G34" i="13"/>
  <c r="H34" i="13"/>
  <c r="I34" i="13"/>
  <c r="J34" i="13"/>
  <c r="K34" i="13"/>
  <c r="L34" i="13"/>
  <c r="O34" i="13"/>
  <c r="B35" i="13"/>
  <c r="C35" i="13"/>
  <c r="D35" i="13"/>
  <c r="E35" i="13"/>
  <c r="F35" i="13"/>
  <c r="G35" i="13"/>
  <c r="H35" i="13"/>
  <c r="I35" i="13"/>
  <c r="J35" i="13"/>
  <c r="K35" i="13"/>
  <c r="L35" i="13"/>
  <c r="O35" i="13"/>
  <c r="B36" i="13"/>
  <c r="C36" i="13"/>
  <c r="D36" i="13"/>
  <c r="E36" i="13"/>
  <c r="F36" i="13"/>
  <c r="G36" i="13"/>
  <c r="H36" i="13"/>
  <c r="I36" i="13"/>
  <c r="J36" i="13"/>
  <c r="K36" i="13"/>
  <c r="L36" i="13"/>
  <c r="O36" i="13"/>
  <c r="B37" i="13"/>
  <c r="C37" i="13"/>
  <c r="D37" i="13"/>
  <c r="E37" i="13"/>
  <c r="F37" i="13"/>
  <c r="G37" i="13"/>
  <c r="H37" i="13"/>
  <c r="I37" i="13"/>
  <c r="J37" i="13"/>
  <c r="K37" i="13"/>
  <c r="L37" i="13"/>
  <c r="O37" i="13"/>
  <c r="B38" i="13"/>
  <c r="C38" i="13"/>
  <c r="D38" i="13"/>
  <c r="E38" i="13"/>
  <c r="F38" i="13"/>
  <c r="G38" i="13"/>
  <c r="H38" i="13"/>
  <c r="I38" i="13"/>
  <c r="J38" i="13"/>
  <c r="K38" i="13"/>
  <c r="L38" i="13"/>
  <c r="O38" i="13"/>
  <c r="B39" i="13"/>
  <c r="C39" i="13"/>
  <c r="D39" i="13"/>
  <c r="E39" i="13"/>
  <c r="F39" i="13"/>
  <c r="G39" i="13"/>
  <c r="H39" i="13"/>
  <c r="I39" i="13"/>
  <c r="J39" i="13"/>
  <c r="K39" i="13"/>
  <c r="L39" i="13"/>
  <c r="O39" i="13"/>
  <c r="B40" i="13"/>
  <c r="C40" i="13"/>
  <c r="D40" i="13"/>
  <c r="E40" i="13"/>
  <c r="F40" i="13"/>
  <c r="G40" i="13"/>
  <c r="H40" i="13"/>
  <c r="I40" i="13"/>
  <c r="J40" i="13"/>
  <c r="K40" i="13"/>
  <c r="L40" i="13"/>
  <c r="O40" i="13"/>
  <c r="B41" i="13"/>
  <c r="C41" i="13"/>
  <c r="D41" i="13"/>
  <c r="E41" i="13"/>
  <c r="F41" i="13"/>
  <c r="G41" i="13"/>
  <c r="H41" i="13"/>
  <c r="I41" i="13"/>
  <c r="J41" i="13"/>
  <c r="K41" i="13"/>
  <c r="L41" i="13"/>
  <c r="O41" i="13"/>
  <c r="B42" i="13"/>
  <c r="C42" i="13"/>
  <c r="D42" i="13"/>
  <c r="E42" i="13"/>
  <c r="F42" i="13"/>
  <c r="G42" i="13"/>
  <c r="H42" i="13"/>
  <c r="I42" i="13"/>
  <c r="J42" i="13"/>
  <c r="K42" i="13"/>
  <c r="L42" i="13"/>
  <c r="O42" i="13"/>
  <c r="B43" i="13"/>
  <c r="C43" i="13"/>
  <c r="D43" i="13"/>
  <c r="E43" i="13"/>
  <c r="F43" i="13"/>
  <c r="G43" i="13"/>
  <c r="H43" i="13"/>
  <c r="I43" i="13"/>
  <c r="J43" i="13"/>
  <c r="K43" i="13"/>
  <c r="L43" i="13"/>
  <c r="O43" i="13"/>
  <c r="B44" i="13"/>
  <c r="C44" i="13"/>
  <c r="D44" i="13"/>
  <c r="E44" i="13"/>
  <c r="F44" i="13"/>
  <c r="G44" i="13"/>
  <c r="H44" i="13"/>
  <c r="I44" i="13"/>
  <c r="J44" i="13"/>
  <c r="K44" i="13"/>
  <c r="L44" i="13"/>
  <c r="O44" i="13"/>
  <c r="B45" i="13"/>
  <c r="C45" i="13"/>
  <c r="D45" i="13"/>
  <c r="E45" i="13"/>
  <c r="F45" i="13"/>
  <c r="G45" i="13"/>
  <c r="H45" i="13"/>
  <c r="I45" i="13"/>
  <c r="J45" i="13"/>
  <c r="K45" i="13"/>
  <c r="L45" i="13"/>
  <c r="O45" i="13"/>
  <c r="B46" i="13"/>
  <c r="C46" i="13"/>
  <c r="D46" i="13"/>
  <c r="E46" i="13"/>
  <c r="F46" i="13"/>
  <c r="G46" i="13"/>
  <c r="H46" i="13"/>
  <c r="I46" i="13"/>
  <c r="J46" i="13"/>
  <c r="K46" i="13"/>
  <c r="L46" i="13"/>
  <c r="O46" i="13"/>
  <c r="B47" i="13"/>
  <c r="C47" i="13"/>
  <c r="D47" i="13"/>
  <c r="E47" i="13"/>
  <c r="F47" i="13"/>
  <c r="G47" i="13"/>
  <c r="H47" i="13"/>
  <c r="I47" i="13"/>
  <c r="J47" i="13"/>
  <c r="K47" i="13"/>
  <c r="L47" i="13"/>
  <c r="O47" i="13"/>
  <c r="B48" i="13"/>
  <c r="C48" i="13"/>
  <c r="D48" i="13"/>
  <c r="E48" i="13"/>
  <c r="F48" i="13"/>
  <c r="G48" i="13"/>
  <c r="H48" i="13"/>
  <c r="I48" i="13"/>
  <c r="J48" i="13"/>
  <c r="K48" i="13"/>
  <c r="L48" i="13"/>
  <c r="O48" i="13"/>
  <c r="B49" i="13"/>
  <c r="C49" i="13"/>
  <c r="D49" i="13"/>
  <c r="E49" i="13"/>
  <c r="F49" i="13"/>
  <c r="G49" i="13"/>
  <c r="H49" i="13"/>
  <c r="I49" i="13"/>
  <c r="J49" i="13"/>
  <c r="K49" i="13"/>
  <c r="L49" i="13"/>
  <c r="O49" i="13"/>
  <c r="B50" i="13"/>
  <c r="C50" i="13"/>
  <c r="D50" i="13"/>
  <c r="E50" i="13"/>
  <c r="F50" i="13"/>
  <c r="G50" i="13"/>
  <c r="H50" i="13"/>
  <c r="I50" i="13"/>
  <c r="J50" i="13"/>
  <c r="K50" i="13"/>
  <c r="L50" i="13"/>
  <c r="O50" i="13"/>
  <c r="B51" i="13"/>
  <c r="C51" i="13"/>
  <c r="D51" i="13"/>
  <c r="E51" i="13"/>
  <c r="F51" i="13"/>
  <c r="G51" i="13"/>
  <c r="H51" i="13"/>
  <c r="I51" i="13"/>
  <c r="J51" i="13"/>
  <c r="K51" i="13"/>
  <c r="L51" i="13"/>
  <c r="O51" i="13"/>
  <c r="B52" i="13"/>
  <c r="C52" i="13"/>
  <c r="D52" i="13"/>
  <c r="E52" i="13"/>
  <c r="F52" i="13"/>
  <c r="G52" i="13"/>
  <c r="H52" i="13"/>
  <c r="I52" i="13"/>
  <c r="J52" i="13"/>
  <c r="K52" i="13"/>
  <c r="L52" i="13"/>
  <c r="O52" i="13"/>
  <c r="B53" i="13"/>
  <c r="C53" i="13"/>
  <c r="D53" i="13"/>
  <c r="E53" i="13"/>
  <c r="F53" i="13"/>
  <c r="G53" i="13"/>
  <c r="H53" i="13"/>
  <c r="I53" i="13"/>
  <c r="J53" i="13"/>
  <c r="K53" i="13"/>
  <c r="L53" i="13"/>
  <c r="O53" i="13"/>
  <c r="B54" i="13"/>
  <c r="C54" i="13"/>
  <c r="D54" i="13"/>
  <c r="E54" i="13"/>
  <c r="F54" i="13"/>
  <c r="G54" i="13"/>
  <c r="H54" i="13"/>
  <c r="I54" i="13"/>
  <c r="J54" i="13"/>
  <c r="K54" i="13"/>
  <c r="L54" i="13"/>
  <c r="O54" i="13"/>
  <c r="B55" i="13"/>
  <c r="C55" i="13"/>
  <c r="D55" i="13"/>
  <c r="E55" i="13"/>
  <c r="F55" i="13"/>
  <c r="G55" i="13"/>
  <c r="H55" i="13"/>
  <c r="I55" i="13"/>
  <c r="J55" i="13"/>
  <c r="K55" i="13"/>
  <c r="L55" i="13"/>
  <c r="O55" i="13"/>
  <c r="B56" i="13"/>
  <c r="C56" i="13"/>
  <c r="D56" i="13"/>
  <c r="E56" i="13"/>
  <c r="F56" i="13"/>
  <c r="G56" i="13"/>
  <c r="H56" i="13"/>
  <c r="I56" i="13"/>
  <c r="J56" i="13"/>
  <c r="K56" i="13"/>
  <c r="L56" i="13"/>
  <c r="O56" i="13"/>
  <c r="B57" i="13"/>
  <c r="C57" i="13"/>
  <c r="D57" i="13"/>
  <c r="E57" i="13"/>
  <c r="F57" i="13"/>
  <c r="G57" i="13"/>
  <c r="H57" i="13"/>
  <c r="I57" i="13"/>
  <c r="J57" i="13"/>
  <c r="K57" i="13"/>
  <c r="L57" i="13"/>
  <c r="O57" i="13"/>
  <c r="B58" i="13"/>
  <c r="C58" i="13"/>
  <c r="D58" i="13"/>
  <c r="E58" i="13"/>
  <c r="F58" i="13"/>
  <c r="G58" i="13"/>
  <c r="H58" i="13"/>
  <c r="I58" i="13"/>
  <c r="J58" i="13"/>
  <c r="K58" i="13"/>
  <c r="L58" i="13"/>
  <c r="O58" i="13"/>
  <c r="B59" i="13"/>
  <c r="C59" i="13"/>
  <c r="D59" i="13"/>
  <c r="E59" i="13"/>
  <c r="F59" i="13"/>
  <c r="G59" i="13"/>
  <c r="H59" i="13"/>
  <c r="I59" i="13"/>
  <c r="J59" i="13"/>
  <c r="K59" i="13"/>
  <c r="L59" i="13"/>
  <c r="O59" i="13"/>
  <c r="B60" i="13"/>
  <c r="C60" i="13"/>
  <c r="D60" i="13"/>
  <c r="E60" i="13"/>
  <c r="F60" i="13"/>
  <c r="G60" i="13"/>
  <c r="H60" i="13"/>
  <c r="I60" i="13"/>
  <c r="J60" i="13"/>
  <c r="K60" i="13"/>
  <c r="L60" i="13"/>
  <c r="O60" i="13"/>
  <c r="B61" i="13"/>
  <c r="C61" i="13"/>
  <c r="D61" i="13"/>
  <c r="E61" i="13"/>
  <c r="F61" i="13"/>
  <c r="G61" i="13"/>
  <c r="H61" i="13"/>
  <c r="I61" i="13"/>
  <c r="J61" i="13"/>
  <c r="K61" i="13"/>
  <c r="L61" i="13"/>
  <c r="O61" i="13"/>
  <c r="B62" i="13"/>
  <c r="C62" i="13"/>
  <c r="D62" i="13"/>
  <c r="E62" i="13"/>
  <c r="F62" i="13"/>
  <c r="G62" i="13"/>
  <c r="H62" i="13"/>
  <c r="I62" i="13"/>
  <c r="J62" i="13"/>
  <c r="K62" i="13"/>
  <c r="L62" i="13"/>
  <c r="O62" i="13"/>
  <c r="B63" i="13"/>
  <c r="C63" i="13"/>
  <c r="D63" i="13"/>
  <c r="E63" i="13"/>
  <c r="F63" i="13"/>
  <c r="G63" i="13"/>
  <c r="H63" i="13"/>
  <c r="I63" i="13"/>
  <c r="J63" i="13"/>
  <c r="K63" i="13"/>
  <c r="L63" i="13"/>
  <c r="O63" i="13"/>
  <c r="B64" i="13"/>
  <c r="C64" i="13"/>
  <c r="D64" i="13"/>
  <c r="E64" i="13"/>
  <c r="F64" i="13"/>
  <c r="G64" i="13"/>
  <c r="H64" i="13"/>
  <c r="I64" i="13"/>
  <c r="J64" i="13"/>
  <c r="K64" i="13"/>
  <c r="L64" i="13"/>
  <c r="O64" i="13"/>
  <c r="B65" i="13"/>
  <c r="C65" i="13"/>
  <c r="D65" i="13"/>
  <c r="E65" i="13"/>
  <c r="F65" i="13"/>
  <c r="G65" i="13"/>
  <c r="H65" i="13"/>
  <c r="I65" i="13"/>
  <c r="J65" i="13"/>
  <c r="K65" i="13"/>
  <c r="L65" i="13"/>
  <c r="O65" i="13"/>
  <c r="B66" i="13"/>
  <c r="C66" i="13"/>
  <c r="D66" i="13"/>
  <c r="E66" i="13"/>
  <c r="F66" i="13"/>
  <c r="G66" i="13"/>
  <c r="H66" i="13"/>
  <c r="I66" i="13"/>
  <c r="J66" i="13"/>
  <c r="K66" i="13"/>
  <c r="L66" i="13"/>
  <c r="O66" i="13"/>
  <c r="B67" i="13"/>
  <c r="C67" i="13"/>
  <c r="D67" i="13"/>
  <c r="E67" i="13"/>
  <c r="F67" i="13"/>
  <c r="G67" i="13"/>
  <c r="H67" i="13"/>
  <c r="I67" i="13"/>
  <c r="J67" i="13"/>
  <c r="K67" i="13"/>
  <c r="L67" i="13"/>
  <c r="O67" i="13"/>
  <c r="B68" i="13"/>
  <c r="C68" i="13"/>
  <c r="D68" i="13"/>
  <c r="E68" i="13"/>
  <c r="F68" i="13"/>
  <c r="G68" i="13"/>
  <c r="H68" i="13"/>
  <c r="I68" i="13"/>
  <c r="J68" i="13"/>
  <c r="K68" i="13"/>
  <c r="L68" i="13"/>
  <c r="O68" i="13"/>
  <c r="B69" i="13"/>
  <c r="C69" i="13"/>
  <c r="D69" i="13"/>
  <c r="E69" i="13"/>
  <c r="F69" i="13"/>
  <c r="G69" i="13"/>
  <c r="H69" i="13"/>
  <c r="I69" i="13"/>
  <c r="J69" i="13"/>
  <c r="K69" i="13"/>
  <c r="L69" i="13"/>
  <c r="O69" i="13"/>
  <c r="B70" i="13"/>
  <c r="C70" i="13"/>
  <c r="D70" i="13"/>
  <c r="E70" i="13"/>
  <c r="F70" i="13"/>
  <c r="G70" i="13"/>
  <c r="H70" i="13"/>
  <c r="I70" i="13"/>
  <c r="J70" i="13"/>
  <c r="K70" i="13"/>
  <c r="L70" i="13"/>
  <c r="O70" i="13"/>
  <c r="B71" i="13"/>
  <c r="C71" i="13"/>
  <c r="D71" i="13"/>
  <c r="E71" i="13"/>
  <c r="F71" i="13"/>
  <c r="G71" i="13"/>
  <c r="H71" i="13"/>
  <c r="I71" i="13"/>
  <c r="J71" i="13"/>
  <c r="K71" i="13"/>
  <c r="L71" i="13"/>
  <c r="O71" i="13"/>
  <c r="B72" i="13"/>
  <c r="C72" i="13"/>
  <c r="D72" i="13"/>
  <c r="E72" i="13"/>
  <c r="F72" i="13"/>
  <c r="G72" i="13"/>
  <c r="H72" i="13"/>
  <c r="I72" i="13"/>
  <c r="J72" i="13"/>
  <c r="K72" i="13"/>
  <c r="L72" i="13"/>
  <c r="O72" i="13"/>
  <c r="B73" i="13"/>
  <c r="C73" i="13"/>
  <c r="D73" i="13"/>
  <c r="E73" i="13"/>
  <c r="F73" i="13"/>
  <c r="G73" i="13"/>
  <c r="H73" i="13"/>
  <c r="I73" i="13"/>
  <c r="J73" i="13"/>
  <c r="K73" i="13"/>
  <c r="L73" i="13"/>
  <c r="O73" i="13"/>
  <c r="B74" i="13"/>
  <c r="C74" i="13"/>
  <c r="D74" i="13"/>
  <c r="E74" i="13"/>
  <c r="F74" i="13"/>
  <c r="G74" i="13"/>
  <c r="H74" i="13"/>
  <c r="I74" i="13"/>
  <c r="J74" i="13"/>
  <c r="K74" i="13"/>
  <c r="L74" i="13"/>
  <c r="O74" i="13"/>
  <c r="B75" i="13"/>
  <c r="C75" i="13"/>
  <c r="D75" i="13"/>
  <c r="E75" i="13"/>
  <c r="F75" i="13"/>
  <c r="G75" i="13"/>
  <c r="H75" i="13"/>
  <c r="I75" i="13"/>
  <c r="J75" i="13"/>
  <c r="K75" i="13"/>
  <c r="L75" i="13"/>
  <c r="O75" i="13"/>
  <c r="B76" i="13"/>
  <c r="C76" i="13"/>
  <c r="D76" i="13"/>
  <c r="E76" i="13"/>
  <c r="F76" i="13"/>
  <c r="G76" i="13"/>
  <c r="H76" i="13"/>
  <c r="I76" i="13"/>
  <c r="J76" i="13"/>
  <c r="K76" i="13"/>
  <c r="L76" i="13"/>
  <c r="O76" i="13"/>
  <c r="B77" i="13"/>
  <c r="C77" i="13"/>
  <c r="D77" i="13"/>
  <c r="E77" i="13"/>
  <c r="F77" i="13"/>
  <c r="G77" i="13"/>
  <c r="H77" i="13"/>
  <c r="I77" i="13"/>
  <c r="J77" i="13"/>
  <c r="K77" i="13"/>
  <c r="L77" i="13"/>
  <c r="O77" i="13"/>
  <c r="B78" i="13"/>
  <c r="C78" i="13"/>
  <c r="D78" i="13"/>
  <c r="E78" i="13"/>
  <c r="F78" i="13"/>
  <c r="G78" i="13"/>
  <c r="H78" i="13"/>
  <c r="I78" i="13"/>
  <c r="J78" i="13"/>
  <c r="K78" i="13"/>
  <c r="L78" i="13"/>
  <c r="O78" i="13"/>
  <c r="B79" i="13"/>
  <c r="C79" i="13"/>
  <c r="D79" i="13"/>
  <c r="E79" i="13"/>
  <c r="F79" i="13"/>
  <c r="G79" i="13"/>
  <c r="H79" i="13"/>
  <c r="I79" i="13"/>
  <c r="J79" i="13"/>
  <c r="K79" i="13"/>
  <c r="L79" i="13"/>
  <c r="O79" i="13"/>
  <c r="B80" i="13"/>
  <c r="C80" i="13"/>
  <c r="D80" i="13"/>
  <c r="E80" i="13"/>
  <c r="F80" i="13"/>
  <c r="G80" i="13"/>
  <c r="H80" i="13"/>
  <c r="I80" i="13"/>
  <c r="J80" i="13"/>
  <c r="K80" i="13"/>
  <c r="L80" i="13"/>
  <c r="O80" i="13"/>
  <c r="B81" i="13"/>
  <c r="C81" i="13"/>
  <c r="D81" i="13"/>
  <c r="E81" i="13"/>
  <c r="F81" i="13"/>
  <c r="G81" i="13"/>
  <c r="H81" i="13"/>
  <c r="I81" i="13"/>
  <c r="J81" i="13"/>
  <c r="K81" i="13"/>
  <c r="L81" i="13"/>
  <c r="O81" i="13"/>
  <c r="B82" i="13"/>
  <c r="C82" i="13"/>
  <c r="D82" i="13"/>
  <c r="E82" i="13"/>
  <c r="F82" i="13"/>
  <c r="G82" i="13"/>
  <c r="H82" i="13"/>
  <c r="I82" i="13"/>
  <c r="J82" i="13"/>
  <c r="K82" i="13"/>
  <c r="L82" i="13"/>
  <c r="O82" i="13"/>
  <c r="B83" i="13"/>
  <c r="C83" i="13"/>
  <c r="D83" i="13"/>
  <c r="E83" i="13"/>
  <c r="F83" i="13"/>
  <c r="G83" i="13"/>
  <c r="H83" i="13"/>
  <c r="I83" i="13"/>
  <c r="J83" i="13"/>
  <c r="K83" i="13"/>
  <c r="L83" i="13"/>
  <c r="O83" i="13"/>
  <c r="B84" i="13"/>
  <c r="C84" i="13"/>
  <c r="D84" i="13"/>
  <c r="E84" i="13"/>
  <c r="F84" i="13"/>
  <c r="G84" i="13"/>
  <c r="H84" i="13"/>
  <c r="I84" i="13"/>
  <c r="J84" i="13"/>
  <c r="K84" i="13"/>
  <c r="L84" i="13"/>
  <c r="O84" i="13"/>
  <c r="B85" i="13"/>
  <c r="C85" i="13"/>
  <c r="D85" i="13"/>
  <c r="E85" i="13"/>
  <c r="F85" i="13"/>
  <c r="G85" i="13"/>
  <c r="H85" i="13"/>
  <c r="I85" i="13"/>
  <c r="J85" i="13"/>
  <c r="K85" i="13"/>
  <c r="L85" i="13"/>
  <c r="O85" i="13"/>
  <c r="B86" i="13"/>
  <c r="C86" i="13"/>
  <c r="D86" i="13"/>
  <c r="E86" i="13"/>
  <c r="F86" i="13"/>
  <c r="G86" i="13"/>
  <c r="H86" i="13"/>
  <c r="I86" i="13"/>
  <c r="J86" i="13"/>
  <c r="K86" i="13"/>
  <c r="L86" i="13"/>
  <c r="O86" i="13"/>
  <c r="B87" i="13"/>
  <c r="C87" i="13"/>
  <c r="D87" i="13"/>
  <c r="E87" i="13"/>
  <c r="F87" i="13"/>
  <c r="G87" i="13"/>
  <c r="H87" i="13"/>
  <c r="I87" i="13"/>
  <c r="J87" i="13"/>
  <c r="K87" i="13"/>
  <c r="L87" i="13"/>
  <c r="O87" i="13"/>
  <c r="B88" i="13"/>
  <c r="C88" i="13"/>
  <c r="D88" i="13"/>
  <c r="E88" i="13"/>
  <c r="F88" i="13"/>
  <c r="G88" i="13"/>
  <c r="H88" i="13"/>
  <c r="I88" i="13"/>
  <c r="J88" i="13"/>
  <c r="K88" i="13"/>
  <c r="L88" i="13"/>
  <c r="O88" i="13"/>
  <c r="B89" i="13"/>
  <c r="C89" i="13"/>
  <c r="D89" i="13"/>
  <c r="E89" i="13"/>
  <c r="F89" i="13"/>
  <c r="G89" i="13"/>
  <c r="H89" i="13"/>
  <c r="I89" i="13"/>
  <c r="J89" i="13"/>
  <c r="K89" i="13"/>
  <c r="L89" i="13"/>
  <c r="O89" i="13"/>
  <c r="B90" i="13"/>
  <c r="C90" i="13"/>
  <c r="D90" i="13"/>
  <c r="E90" i="13"/>
  <c r="F90" i="13"/>
  <c r="G90" i="13"/>
  <c r="H90" i="13"/>
  <c r="I90" i="13"/>
  <c r="J90" i="13"/>
  <c r="K90" i="13"/>
  <c r="L90" i="13"/>
  <c r="O90" i="13"/>
  <c r="B91" i="13"/>
  <c r="C91" i="13"/>
  <c r="D91" i="13"/>
  <c r="E91" i="13"/>
  <c r="F91" i="13"/>
  <c r="G91" i="13"/>
  <c r="H91" i="13"/>
  <c r="I91" i="13"/>
  <c r="J91" i="13"/>
  <c r="K91" i="13"/>
  <c r="L91" i="13"/>
  <c r="O91" i="13"/>
  <c r="B92" i="13"/>
  <c r="C92" i="13"/>
  <c r="D92" i="13"/>
  <c r="E92" i="13"/>
  <c r="F92" i="13"/>
  <c r="G92" i="13"/>
  <c r="H92" i="13"/>
  <c r="I92" i="13"/>
  <c r="J92" i="13"/>
  <c r="K92" i="13"/>
  <c r="L92" i="13"/>
  <c r="O92" i="13"/>
  <c r="B93" i="13"/>
  <c r="C93" i="13"/>
  <c r="D93" i="13"/>
  <c r="E93" i="13"/>
  <c r="F93" i="13"/>
  <c r="G93" i="13"/>
  <c r="H93" i="13"/>
  <c r="I93" i="13"/>
  <c r="J93" i="13"/>
  <c r="K93" i="13"/>
  <c r="L93" i="13"/>
  <c r="O93" i="13"/>
  <c r="B94" i="13"/>
  <c r="C94" i="13"/>
  <c r="D94" i="13"/>
  <c r="E94" i="13"/>
  <c r="F94" i="13"/>
  <c r="G94" i="13"/>
  <c r="H94" i="13"/>
  <c r="I94" i="13"/>
  <c r="J94" i="13"/>
  <c r="K94" i="13"/>
  <c r="L94" i="13"/>
  <c r="O94" i="13"/>
  <c r="B95" i="13"/>
  <c r="C95" i="13"/>
  <c r="D95" i="13"/>
  <c r="E95" i="13"/>
  <c r="F95" i="13"/>
  <c r="G95" i="13"/>
  <c r="H95" i="13"/>
  <c r="I95" i="13"/>
  <c r="J95" i="13"/>
  <c r="K95" i="13"/>
  <c r="L95" i="13"/>
  <c r="O95" i="13"/>
  <c r="B96" i="13"/>
  <c r="C96" i="13"/>
  <c r="D96" i="13"/>
  <c r="E96" i="13"/>
  <c r="F96" i="13"/>
  <c r="G96" i="13"/>
  <c r="H96" i="13"/>
  <c r="I96" i="13"/>
  <c r="J96" i="13"/>
  <c r="K96" i="13"/>
  <c r="L96" i="13"/>
  <c r="O96" i="13"/>
  <c r="B97" i="13"/>
  <c r="C97" i="13"/>
  <c r="D97" i="13"/>
  <c r="E97" i="13"/>
  <c r="F97" i="13"/>
  <c r="G97" i="13"/>
  <c r="H97" i="13"/>
  <c r="I97" i="13"/>
  <c r="J97" i="13"/>
  <c r="K97" i="13"/>
  <c r="L97" i="13"/>
  <c r="O97" i="13"/>
  <c r="B98" i="13"/>
  <c r="C98" i="13"/>
  <c r="D98" i="13"/>
  <c r="E98" i="13"/>
  <c r="F98" i="13"/>
  <c r="G98" i="13"/>
  <c r="H98" i="13"/>
  <c r="I98" i="13"/>
  <c r="J98" i="13"/>
  <c r="K98" i="13"/>
  <c r="L98" i="13"/>
  <c r="O98" i="13"/>
  <c r="B99" i="13"/>
  <c r="C99" i="13"/>
  <c r="D99" i="13"/>
  <c r="E99" i="13"/>
  <c r="F99" i="13"/>
  <c r="G99" i="13"/>
  <c r="H99" i="13"/>
  <c r="I99" i="13"/>
  <c r="J99" i="13"/>
  <c r="K99" i="13"/>
  <c r="L99" i="13"/>
  <c r="O99" i="13"/>
  <c r="B100" i="13"/>
  <c r="C100" i="13"/>
  <c r="D100" i="13"/>
  <c r="E100" i="13"/>
  <c r="F100" i="13"/>
  <c r="G100" i="13"/>
  <c r="H100" i="13"/>
  <c r="I100" i="13"/>
  <c r="J100" i="13"/>
  <c r="K100" i="13"/>
  <c r="L100" i="13"/>
  <c r="O100" i="13"/>
  <c r="B101" i="13"/>
  <c r="C101" i="13"/>
  <c r="D101" i="13"/>
  <c r="E101" i="13"/>
  <c r="F101" i="13"/>
  <c r="G101" i="13"/>
  <c r="H101" i="13"/>
  <c r="I101" i="13"/>
  <c r="J101" i="13"/>
  <c r="K101" i="13"/>
  <c r="L101" i="13"/>
  <c r="O101" i="13"/>
  <c r="B102" i="13"/>
  <c r="C102" i="13"/>
  <c r="D102" i="13"/>
  <c r="E102" i="13"/>
  <c r="F102" i="13"/>
  <c r="G102" i="13"/>
  <c r="H102" i="13"/>
  <c r="I102" i="13"/>
  <c r="J102" i="13"/>
  <c r="K102" i="13"/>
  <c r="L102" i="13"/>
  <c r="O102" i="13"/>
  <c r="B103" i="13"/>
  <c r="C103" i="13"/>
  <c r="D103" i="13"/>
  <c r="E103" i="13"/>
  <c r="F103" i="13"/>
  <c r="G103" i="13"/>
  <c r="H103" i="13"/>
  <c r="I103" i="13"/>
  <c r="J103" i="13"/>
  <c r="K103" i="13"/>
  <c r="L103" i="13"/>
  <c r="O103" i="13"/>
  <c r="B104" i="13"/>
  <c r="C104" i="13"/>
  <c r="D104" i="13"/>
  <c r="E104" i="13"/>
  <c r="F104" i="13"/>
  <c r="G104" i="13"/>
  <c r="H104" i="13"/>
  <c r="I104" i="13"/>
  <c r="J104" i="13"/>
  <c r="K104" i="13"/>
  <c r="L104" i="13"/>
  <c r="O104" i="13"/>
  <c r="B105" i="13"/>
  <c r="C105" i="13"/>
  <c r="D105" i="13"/>
  <c r="E105" i="13"/>
  <c r="F105" i="13"/>
  <c r="G105" i="13"/>
  <c r="H105" i="13"/>
  <c r="I105" i="13"/>
  <c r="J105" i="13"/>
  <c r="K105" i="13"/>
  <c r="L105" i="13"/>
  <c r="O105" i="13"/>
  <c r="B106" i="13"/>
  <c r="C106" i="13"/>
  <c r="D106" i="13"/>
  <c r="E106" i="13"/>
  <c r="F106" i="13"/>
  <c r="G106" i="13"/>
  <c r="H106" i="13"/>
  <c r="I106" i="13"/>
  <c r="J106" i="13"/>
  <c r="K106" i="13"/>
  <c r="L106" i="13"/>
  <c r="O106" i="13"/>
  <c r="B107" i="13"/>
  <c r="C107" i="13"/>
  <c r="D107" i="13"/>
  <c r="E107" i="13"/>
  <c r="F107" i="13"/>
  <c r="G107" i="13"/>
  <c r="H107" i="13"/>
  <c r="I107" i="13"/>
  <c r="J107" i="13"/>
  <c r="K107" i="13"/>
  <c r="L107" i="13"/>
  <c r="O107" i="13"/>
  <c r="B108" i="13"/>
  <c r="C108" i="13"/>
  <c r="D108" i="13"/>
  <c r="E108" i="13"/>
  <c r="F108" i="13"/>
  <c r="G108" i="13"/>
  <c r="H108" i="13"/>
  <c r="I108" i="13"/>
  <c r="J108" i="13"/>
  <c r="K108" i="13"/>
  <c r="L108" i="13"/>
  <c r="O108" i="13"/>
  <c r="B109" i="13"/>
  <c r="C109" i="13"/>
  <c r="D109" i="13"/>
  <c r="E109" i="13"/>
  <c r="F109" i="13"/>
  <c r="G109" i="13"/>
  <c r="H109" i="13"/>
  <c r="I109" i="13"/>
  <c r="J109" i="13"/>
  <c r="K109" i="13"/>
  <c r="L109" i="13"/>
  <c r="O109" i="13"/>
  <c r="B110" i="13"/>
  <c r="C110" i="13"/>
  <c r="D110" i="13"/>
  <c r="E110" i="13"/>
  <c r="F110" i="13"/>
  <c r="G110" i="13"/>
  <c r="H110" i="13"/>
  <c r="I110" i="13"/>
  <c r="J110" i="13"/>
  <c r="K110" i="13"/>
  <c r="L110" i="13"/>
  <c r="O110" i="13"/>
  <c r="B111" i="13"/>
  <c r="C111" i="13"/>
  <c r="D111" i="13"/>
  <c r="E111" i="13"/>
  <c r="F111" i="13"/>
  <c r="G111" i="13"/>
  <c r="H111" i="13"/>
  <c r="I111" i="13"/>
  <c r="J111" i="13"/>
  <c r="K111" i="13"/>
  <c r="L111" i="13"/>
  <c r="O111" i="13"/>
  <c r="B112" i="13"/>
  <c r="C112" i="13"/>
  <c r="D112" i="13"/>
  <c r="E112" i="13"/>
  <c r="F112" i="13"/>
  <c r="G112" i="13"/>
  <c r="H112" i="13"/>
  <c r="I112" i="13"/>
  <c r="J112" i="13"/>
  <c r="K112" i="13"/>
  <c r="L112" i="13"/>
  <c r="O112" i="13"/>
  <c r="B113" i="13"/>
  <c r="C113" i="13"/>
  <c r="D113" i="13"/>
  <c r="E113" i="13"/>
  <c r="F113" i="13"/>
  <c r="G113" i="13"/>
  <c r="H113" i="13"/>
  <c r="I113" i="13"/>
  <c r="J113" i="13"/>
  <c r="K113" i="13"/>
  <c r="L113" i="13"/>
  <c r="O113" i="13"/>
  <c r="B114" i="13"/>
  <c r="C114" i="13"/>
  <c r="D114" i="13"/>
  <c r="E114" i="13"/>
  <c r="F114" i="13"/>
  <c r="G114" i="13"/>
  <c r="H114" i="13"/>
  <c r="I114" i="13"/>
  <c r="J114" i="13"/>
  <c r="K114" i="13"/>
  <c r="L114" i="13"/>
  <c r="O114" i="13"/>
  <c r="B115" i="13"/>
  <c r="C115" i="13"/>
  <c r="D115" i="13"/>
  <c r="E115" i="13"/>
  <c r="F115" i="13"/>
  <c r="G115" i="13"/>
  <c r="H115" i="13"/>
  <c r="I115" i="13"/>
  <c r="J115" i="13"/>
  <c r="K115" i="13"/>
  <c r="L115" i="13"/>
  <c r="O115" i="13"/>
  <c r="B116" i="13"/>
  <c r="C116" i="13"/>
  <c r="D116" i="13"/>
  <c r="E116" i="13"/>
  <c r="F116" i="13"/>
  <c r="G116" i="13"/>
  <c r="H116" i="13"/>
  <c r="I116" i="13"/>
  <c r="J116" i="13"/>
  <c r="K116" i="13"/>
  <c r="L116" i="13"/>
  <c r="O116" i="13"/>
  <c r="B117" i="13"/>
  <c r="C117" i="13"/>
  <c r="D117" i="13"/>
  <c r="E117" i="13"/>
  <c r="F117" i="13"/>
  <c r="G117" i="13"/>
  <c r="H117" i="13"/>
  <c r="I117" i="13"/>
  <c r="J117" i="13"/>
  <c r="K117" i="13"/>
  <c r="L117" i="13"/>
  <c r="O117" i="13"/>
  <c r="B118" i="13"/>
  <c r="C118" i="13"/>
  <c r="D118" i="13"/>
  <c r="E118" i="13"/>
  <c r="F118" i="13"/>
  <c r="G118" i="13"/>
  <c r="H118" i="13"/>
  <c r="I118" i="13"/>
  <c r="J118" i="13"/>
  <c r="K118" i="13"/>
  <c r="L118" i="13"/>
  <c r="O118" i="13"/>
  <c r="B119" i="13"/>
  <c r="C119" i="13"/>
  <c r="D119" i="13"/>
  <c r="E119" i="13"/>
  <c r="F119" i="13"/>
  <c r="G119" i="13"/>
  <c r="H119" i="13"/>
  <c r="I119" i="13"/>
  <c r="J119" i="13"/>
  <c r="K119" i="13"/>
  <c r="L119" i="13"/>
  <c r="O119" i="13"/>
  <c r="B120" i="13"/>
  <c r="C120" i="13"/>
  <c r="D120" i="13"/>
  <c r="E120" i="13"/>
  <c r="F120" i="13"/>
  <c r="G120" i="13"/>
  <c r="H120" i="13"/>
  <c r="I120" i="13"/>
  <c r="J120" i="13"/>
  <c r="K120" i="13"/>
  <c r="L120" i="13"/>
  <c r="O120" i="13"/>
  <c r="B121" i="13"/>
  <c r="C121" i="13"/>
  <c r="D121" i="13"/>
  <c r="E121" i="13"/>
  <c r="F121" i="13"/>
  <c r="G121" i="13"/>
  <c r="H121" i="13"/>
  <c r="I121" i="13"/>
  <c r="J121" i="13"/>
  <c r="K121" i="13"/>
  <c r="L121" i="13"/>
  <c r="O121" i="13"/>
  <c r="B122" i="13"/>
  <c r="C122" i="13"/>
  <c r="D122" i="13"/>
  <c r="E122" i="13"/>
  <c r="F122" i="13"/>
  <c r="G122" i="13"/>
  <c r="H122" i="13"/>
  <c r="I122" i="13"/>
  <c r="J122" i="13"/>
  <c r="K122" i="13"/>
  <c r="L122" i="13"/>
  <c r="O122" i="13"/>
  <c r="B123" i="13"/>
  <c r="C123" i="13"/>
  <c r="D123" i="13"/>
  <c r="E123" i="13"/>
  <c r="F123" i="13"/>
  <c r="G123" i="13"/>
  <c r="H123" i="13"/>
  <c r="I123" i="13"/>
  <c r="J123" i="13"/>
  <c r="K123" i="13"/>
  <c r="L123" i="13"/>
  <c r="O123" i="13"/>
  <c r="B124" i="13"/>
  <c r="C124" i="13"/>
  <c r="D124" i="13"/>
  <c r="E124" i="13"/>
  <c r="F124" i="13"/>
  <c r="G124" i="13"/>
  <c r="H124" i="13"/>
  <c r="I124" i="13"/>
  <c r="J124" i="13"/>
  <c r="K124" i="13"/>
  <c r="L124" i="13"/>
  <c r="O124" i="13"/>
  <c r="B125" i="13"/>
  <c r="C125" i="13"/>
  <c r="D125" i="13"/>
  <c r="E125" i="13"/>
  <c r="F125" i="13"/>
  <c r="G125" i="13"/>
  <c r="H125" i="13"/>
  <c r="I125" i="13"/>
  <c r="J125" i="13"/>
  <c r="K125" i="13"/>
  <c r="L125" i="13"/>
  <c r="O125" i="13"/>
  <c r="B126" i="13"/>
  <c r="C126" i="13"/>
  <c r="D126" i="13"/>
  <c r="E126" i="13"/>
  <c r="F126" i="13"/>
  <c r="G126" i="13"/>
  <c r="H126" i="13"/>
  <c r="I126" i="13"/>
  <c r="J126" i="13"/>
  <c r="K126" i="13"/>
  <c r="L126" i="13"/>
  <c r="O126" i="13"/>
  <c r="B127" i="13"/>
  <c r="C127" i="13"/>
  <c r="D127" i="13"/>
  <c r="E127" i="13"/>
  <c r="F127" i="13"/>
  <c r="G127" i="13"/>
  <c r="H127" i="13"/>
  <c r="I127" i="13"/>
  <c r="J127" i="13"/>
  <c r="K127" i="13"/>
  <c r="L127" i="13"/>
  <c r="O127" i="13"/>
  <c r="B128" i="13"/>
  <c r="C128" i="13"/>
  <c r="D128" i="13"/>
  <c r="E128" i="13"/>
  <c r="F128" i="13"/>
  <c r="G128" i="13"/>
  <c r="H128" i="13"/>
  <c r="I128" i="13"/>
  <c r="J128" i="13"/>
  <c r="K128" i="13"/>
  <c r="L128" i="13"/>
  <c r="O128" i="13"/>
  <c r="B129" i="13"/>
  <c r="C129" i="13"/>
  <c r="D129" i="13"/>
  <c r="E129" i="13"/>
  <c r="F129" i="13"/>
  <c r="G129" i="13"/>
  <c r="H129" i="13"/>
  <c r="I129" i="13"/>
  <c r="J129" i="13"/>
  <c r="K129" i="13"/>
  <c r="L129" i="13"/>
  <c r="O129" i="13"/>
  <c r="B130" i="13"/>
  <c r="C130" i="13"/>
  <c r="D130" i="13"/>
  <c r="E130" i="13"/>
  <c r="F130" i="13"/>
  <c r="G130" i="13"/>
  <c r="H130" i="13"/>
  <c r="I130" i="13"/>
  <c r="J130" i="13"/>
  <c r="K130" i="13"/>
  <c r="L130" i="13"/>
  <c r="O130" i="13"/>
  <c r="B131" i="13"/>
  <c r="C131" i="13"/>
  <c r="D131" i="13"/>
  <c r="E131" i="13"/>
  <c r="F131" i="13"/>
  <c r="G131" i="13"/>
  <c r="H131" i="13"/>
  <c r="I131" i="13"/>
  <c r="J131" i="13"/>
  <c r="K131" i="13"/>
  <c r="L131" i="13"/>
  <c r="O131" i="13"/>
  <c r="B132" i="13"/>
  <c r="C132" i="13"/>
  <c r="D132" i="13"/>
  <c r="E132" i="13"/>
  <c r="F132" i="13"/>
  <c r="G132" i="13"/>
  <c r="H132" i="13"/>
  <c r="I132" i="13"/>
  <c r="J132" i="13"/>
  <c r="K132" i="13"/>
  <c r="L132" i="13"/>
  <c r="O132" i="13"/>
  <c r="B133" i="13"/>
  <c r="C133" i="13"/>
  <c r="D133" i="13"/>
  <c r="E133" i="13"/>
  <c r="F133" i="13"/>
  <c r="G133" i="13"/>
  <c r="H133" i="13"/>
  <c r="I133" i="13"/>
  <c r="J133" i="13"/>
  <c r="K133" i="13"/>
  <c r="L133" i="13"/>
  <c r="O133" i="13"/>
  <c r="B134" i="13"/>
  <c r="C134" i="13"/>
  <c r="D134" i="13"/>
  <c r="E134" i="13"/>
  <c r="F134" i="13"/>
  <c r="G134" i="13"/>
  <c r="H134" i="13"/>
  <c r="I134" i="13"/>
  <c r="J134" i="13"/>
  <c r="K134" i="13"/>
  <c r="L134" i="13"/>
  <c r="O134" i="13"/>
  <c r="B135" i="13"/>
  <c r="C135" i="13"/>
  <c r="D135" i="13"/>
  <c r="E135" i="13"/>
  <c r="F135" i="13"/>
  <c r="G135" i="13"/>
  <c r="H135" i="13"/>
  <c r="I135" i="13"/>
  <c r="J135" i="13"/>
  <c r="K135" i="13"/>
  <c r="L135" i="13"/>
  <c r="O135" i="13"/>
  <c r="B136" i="13"/>
  <c r="C136" i="13"/>
  <c r="D136" i="13"/>
  <c r="E136" i="13"/>
  <c r="F136" i="13"/>
  <c r="G136" i="13"/>
  <c r="H136" i="13"/>
  <c r="I136" i="13"/>
  <c r="J136" i="13"/>
  <c r="K136" i="13"/>
  <c r="L136" i="13"/>
  <c r="O136" i="13"/>
  <c r="B137" i="13"/>
  <c r="C137" i="13"/>
  <c r="D137" i="13"/>
  <c r="E137" i="13"/>
  <c r="F137" i="13"/>
  <c r="G137" i="13"/>
  <c r="H137" i="13"/>
  <c r="I137" i="13"/>
  <c r="J137" i="13"/>
  <c r="K137" i="13"/>
  <c r="L137" i="13"/>
  <c r="O137" i="13"/>
  <c r="B138" i="13"/>
  <c r="C138" i="13"/>
  <c r="D138" i="13"/>
  <c r="E138" i="13"/>
  <c r="F138" i="13"/>
  <c r="G138" i="13"/>
  <c r="H138" i="13"/>
  <c r="I138" i="13"/>
  <c r="J138" i="13"/>
  <c r="K138" i="13"/>
  <c r="L138" i="13"/>
  <c r="O138" i="13"/>
  <c r="B139" i="13"/>
  <c r="C139" i="13"/>
  <c r="D139" i="13"/>
  <c r="E139" i="13"/>
  <c r="F139" i="13"/>
  <c r="G139" i="13"/>
  <c r="H139" i="13"/>
  <c r="I139" i="13"/>
  <c r="J139" i="13"/>
  <c r="K139" i="13"/>
  <c r="L139" i="13"/>
  <c r="O139" i="13"/>
  <c r="B140" i="13"/>
  <c r="C140" i="13"/>
  <c r="D140" i="13"/>
  <c r="E140" i="13"/>
  <c r="F140" i="13"/>
  <c r="G140" i="13"/>
  <c r="H140" i="13"/>
  <c r="I140" i="13"/>
  <c r="J140" i="13"/>
  <c r="K140" i="13"/>
  <c r="L140" i="13"/>
  <c r="O140" i="13"/>
  <c r="B141" i="13"/>
  <c r="C141" i="13"/>
  <c r="D141" i="13"/>
  <c r="E141" i="13"/>
  <c r="F141" i="13"/>
  <c r="G141" i="13"/>
  <c r="H141" i="13"/>
  <c r="I141" i="13"/>
  <c r="J141" i="13"/>
  <c r="K141" i="13"/>
  <c r="L141" i="13"/>
  <c r="O141" i="13"/>
  <c r="B142" i="13"/>
  <c r="C142" i="13"/>
  <c r="D142" i="13"/>
  <c r="E142" i="13"/>
  <c r="F142" i="13"/>
  <c r="G142" i="13"/>
  <c r="H142" i="13"/>
  <c r="I142" i="13"/>
  <c r="J142" i="13"/>
  <c r="K142" i="13"/>
  <c r="L142" i="13"/>
  <c r="O142" i="13"/>
  <c r="B143" i="13"/>
  <c r="C143" i="13"/>
  <c r="D143" i="13"/>
  <c r="E143" i="13"/>
  <c r="F143" i="13"/>
  <c r="G143" i="13"/>
  <c r="H143" i="13"/>
  <c r="I143" i="13"/>
  <c r="J143" i="13"/>
  <c r="K143" i="13"/>
  <c r="L143" i="13"/>
  <c r="O143" i="13"/>
  <c r="B144" i="13"/>
  <c r="C144" i="13"/>
  <c r="D144" i="13"/>
  <c r="E144" i="13"/>
  <c r="F144" i="13"/>
  <c r="G144" i="13"/>
  <c r="H144" i="13"/>
  <c r="I144" i="13"/>
  <c r="J144" i="13"/>
  <c r="K144" i="13"/>
  <c r="L144" i="13"/>
  <c r="O144" i="13"/>
  <c r="B145" i="13"/>
  <c r="C145" i="13"/>
  <c r="D145" i="13"/>
  <c r="E145" i="13"/>
  <c r="F145" i="13"/>
  <c r="G145" i="13"/>
  <c r="H145" i="13"/>
  <c r="I145" i="13"/>
  <c r="J145" i="13"/>
  <c r="K145" i="13"/>
  <c r="L145" i="13"/>
  <c r="O145" i="13"/>
  <c r="B146" i="13"/>
  <c r="C146" i="13"/>
  <c r="D146" i="13"/>
  <c r="E146" i="13"/>
  <c r="F146" i="13"/>
  <c r="G146" i="13"/>
  <c r="H146" i="13"/>
  <c r="I146" i="13"/>
  <c r="J146" i="13"/>
  <c r="K146" i="13"/>
  <c r="L146" i="13"/>
  <c r="O146" i="13"/>
  <c r="B147" i="13"/>
  <c r="C147" i="13"/>
  <c r="D147" i="13"/>
  <c r="E147" i="13"/>
  <c r="F147" i="13"/>
  <c r="G147" i="13"/>
  <c r="H147" i="13"/>
  <c r="I147" i="13"/>
  <c r="J147" i="13"/>
  <c r="K147" i="13"/>
  <c r="L147" i="13"/>
  <c r="O147" i="13"/>
  <c r="B148" i="13"/>
  <c r="C148" i="13"/>
  <c r="D148" i="13"/>
  <c r="E148" i="13"/>
  <c r="F148" i="13"/>
  <c r="G148" i="13"/>
  <c r="H148" i="13"/>
  <c r="I148" i="13"/>
  <c r="J148" i="13"/>
  <c r="K148" i="13"/>
  <c r="L148" i="13"/>
  <c r="O148" i="13"/>
  <c r="B149" i="13"/>
  <c r="C149" i="13"/>
  <c r="D149" i="13"/>
  <c r="E149" i="13"/>
  <c r="F149" i="13"/>
  <c r="G149" i="13"/>
  <c r="H149" i="13"/>
  <c r="I149" i="13"/>
  <c r="J149" i="13"/>
  <c r="K149" i="13"/>
  <c r="L149" i="13"/>
  <c r="O149" i="13"/>
  <c r="B150" i="13"/>
  <c r="C150" i="13"/>
  <c r="D150" i="13"/>
  <c r="E150" i="13"/>
  <c r="F150" i="13"/>
  <c r="G150" i="13"/>
  <c r="H150" i="13"/>
  <c r="I150" i="13"/>
  <c r="J150" i="13"/>
  <c r="K150" i="13"/>
  <c r="L150" i="13"/>
  <c r="O150" i="13"/>
  <c r="B151" i="13"/>
  <c r="C151" i="13"/>
  <c r="D151" i="13"/>
  <c r="E151" i="13"/>
  <c r="F151" i="13"/>
  <c r="G151" i="13"/>
  <c r="H151" i="13"/>
  <c r="I151" i="13"/>
  <c r="J151" i="13"/>
  <c r="K151" i="13"/>
  <c r="L151" i="13"/>
  <c r="O151" i="13"/>
  <c r="B152" i="13"/>
  <c r="C152" i="13"/>
  <c r="D152" i="13"/>
  <c r="E152" i="13"/>
  <c r="F152" i="13"/>
  <c r="G152" i="13"/>
  <c r="H152" i="13"/>
  <c r="I152" i="13"/>
  <c r="J152" i="13"/>
  <c r="K152" i="13"/>
  <c r="L152" i="13"/>
  <c r="O152" i="13"/>
  <c r="B153" i="13"/>
  <c r="C153" i="13"/>
  <c r="D153" i="13"/>
  <c r="E153" i="13"/>
  <c r="F153" i="13"/>
  <c r="G153" i="13"/>
  <c r="H153" i="13"/>
  <c r="I153" i="13"/>
  <c r="J153" i="13"/>
  <c r="K153" i="13"/>
  <c r="L153" i="13"/>
  <c r="O153" i="13"/>
  <c r="B154" i="13"/>
  <c r="C154" i="13"/>
  <c r="D154" i="13"/>
  <c r="E154" i="13"/>
  <c r="F154" i="13"/>
  <c r="G154" i="13"/>
  <c r="H154" i="13"/>
  <c r="I154" i="13"/>
  <c r="J154" i="13"/>
  <c r="K154" i="13"/>
  <c r="L154" i="13"/>
  <c r="O154" i="13"/>
  <c r="B155" i="13"/>
  <c r="C155" i="13"/>
  <c r="D155" i="13"/>
  <c r="E155" i="13"/>
  <c r="F155" i="13"/>
  <c r="G155" i="13"/>
  <c r="H155" i="13"/>
  <c r="I155" i="13"/>
  <c r="J155" i="13"/>
  <c r="K155" i="13"/>
  <c r="L155" i="13"/>
  <c r="O155" i="13"/>
  <c r="B156" i="13"/>
  <c r="C156" i="13"/>
  <c r="D156" i="13"/>
  <c r="E156" i="13"/>
  <c r="F156" i="13"/>
  <c r="G156" i="13"/>
  <c r="H156" i="13"/>
  <c r="I156" i="13"/>
  <c r="J156" i="13"/>
  <c r="K156" i="13"/>
  <c r="L156" i="13"/>
  <c r="O156" i="13"/>
  <c r="B157" i="13"/>
  <c r="C157" i="13"/>
  <c r="D157" i="13"/>
  <c r="E157" i="13"/>
  <c r="F157" i="13"/>
  <c r="G157" i="13"/>
  <c r="H157" i="13"/>
  <c r="I157" i="13"/>
  <c r="J157" i="13"/>
  <c r="K157" i="13"/>
  <c r="L157" i="13"/>
  <c r="O157" i="13"/>
  <c r="B158" i="13"/>
  <c r="C158" i="13"/>
  <c r="D158" i="13"/>
  <c r="E158" i="13"/>
  <c r="F158" i="13"/>
  <c r="G158" i="13"/>
  <c r="H158" i="13"/>
  <c r="I158" i="13"/>
  <c r="J158" i="13"/>
  <c r="K158" i="13"/>
  <c r="L158" i="13"/>
  <c r="O158" i="13"/>
  <c r="B159" i="13"/>
  <c r="C159" i="13"/>
  <c r="D159" i="13"/>
  <c r="E159" i="13"/>
  <c r="F159" i="13"/>
  <c r="G159" i="13"/>
  <c r="H159" i="13"/>
  <c r="I159" i="13"/>
  <c r="J159" i="13"/>
  <c r="K159" i="13"/>
  <c r="L159" i="13"/>
  <c r="O159" i="13"/>
  <c r="B160" i="13"/>
  <c r="C160" i="13"/>
  <c r="D160" i="13"/>
  <c r="E160" i="13"/>
  <c r="F160" i="13"/>
  <c r="G160" i="13"/>
  <c r="H160" i="13"/>
  <c r="I160" i="13"/>
  <c r="J160" i="13"/>
  <c r="K160" i="13"/>
  <c r="L160" i="13"/>
  <c r="O160" i="13"/>
  <c r="B161" i="13"/>
  <c r="C161" i="13"/>
  <c r="D161" i="13"/>
  <c r="E161" i="13"/>
  <c r="F161" i="13"/>
  <c r="G161" i="13"/>
  <c r="H161" i="13"/>
  <c r="I161" i="13"/>
  <c r="J161" i="13"/>
  <c r="K161" i="13"/>
  <c r="L161" i="13"/>
  <c r="O161" i="13"/>
  <c r="B162" i="13"/>
  <c r="C162" i="13"/>
  <c r="D162" i="13"/>
  <c r="E162" i="13"/>
  <c r="F162" i="13"/>
  <c r="G162" i="13"/>
  <c r="H162" i="13"/>
  <c r="I162" i="13"/>
  <c r="J162" i="13"/>
  <c r="K162" i="13"/>
  <c r="L162" i="13"/>
  <c r="O162" i="13"/>
  <c r="B163" i="13"/>
  <c r="C163" i="13"/>
  <c r="D163" i="13"/>
  <c r="E163" i="13"/>
  <c r="F163" i="13"/>
  <c r="G163" i="13"/>
  <c r="H163" i="13"/>
  <c r="I163" i="13"/>
  <c r="J163" i="13"/>
  <c r="K163" i="13"/>
  <c r="L163" i="13"/>
  <c r="O163" i="13"/>
  <c r="B164" i="13"/>
  <c r="C164" i="13"/>
  <c r="D164" i="13"/>
  <c r="E164" i="13"/>
  <c r="F164" i="13"/>
  <c r="G164" i="13"/>
  <c r="H164" i="13"/>
  <c r="I164" i="13"/>
  <c r="J164" i="13"/>
  <c r="K164" i="13"/>
  <c r="L164" i="13"/>
  <c r="O164" i="13"/>
  <c r="B165" i="13"/>
  <c r="C165" i="13"/>
  <c r="D165" i="13"/>
  <c r="E165" i="13"/>
  <c r="F165" i="13"/>
  <c r="G165" i="13"/>
  <c r="H165" i="13"/>
  <c r="I165" i="13"/>
  <c r="J165" i="13"/>
  <c r="K165" i="13"/>
  <c r="L165" i="13"/>
  <c r="O165" i="13"/>
  <c r="B166" i="13"/>
  <c r="C166" i="13"/>
  <c r="D166" i="13"/>
  <c r="E166" i="13"/>
  <c r="F166" i="13"/>
  <c r="G166" i="13"/>
  <c r="H166" i="13"/>
  <c r="I166" i="13"/>
  <c r="J166" i="13"/>
  <c r="K166" i="13"/>
  <c r="L166" i="13"/>
  <c r="O166" i="13"/>
  <c r="B167" i="13"/>
  <c r="C167" i="13"/>
  <c r="D167" i="13"/>
  <c r="E167" i="13"/>
  <c r="F167" i="13"/>
  <c r="G167" i="13"/>
  <c r="H167" i="13"/>
  <c r="I167" i="13"/>
  <c r="J167" i="13"/>
  <c r="K167" i="13"/>
  <c r="L167" i="13"/>
  <c r="O167" i="13"/>
  <c r="B168" i="13"/>
  <c r="C168" i="13"/>
  <c r="D168" i="13"/>
  <c r="E168" i="13"/>
  <c r="F168" i="13"/>
  <c r="G168" i="13"/>
  <c r="H168" i="13"/>
  <c r="I168" i="13"/>
  <c r="J168" i="13"/>
  <c r="K168" i="13"/>
  <c r="L168" i="13"/>
  <c r="O168" i="13"/>
  <c r="B169" i="13"/>
  <c r="C169" i="13"/>
  <c r="D169" i="13"/>
  <c r="E169" i="13"/>
  <c r="F169" i="13"/>
  <c r="G169" i="13"/>
  <c r="H169" i="13"/>
  <c r="I169" i="13"/>
  <c r="J169" i="13"/>
  <c r="K169" i="13"/>
  <c r="L169" i="13"/>
  <c r="O169" i="13"/>
  <c r="B170" i="13"/>
  <c r="C170" i="13"/>
  <c r="D170" i="13"/>
  <c r="E170" i="13"/>
  <c r="F170" i="13"/>
  <c r="G170" i="13"/>
  <c r="H170" i="13"/>
  <c r="I170" i="13"/>
  <c r="J170" i="13"/>
  <c r="K170" i="13"/>
  <c r="L170" i="13"/>
  <c r="O170" i="13"/>
  <c r="B171" i="13"/>
  <c r="C171" i="13"/>
  <c r="D171" i="13"/>
  <c r="E171" i="13"/>
  <c r="F171" i="13"/>
  <c r="G171" i="13"/>
  <c r="H171" i="13"/>
  <c r="I171" i="13"/>
  <c r="J171" i="13"/>
  <c r="K171" i="13"/>
  <c r="L171" i="13"/>
  <c r="O171" i="13"/>
  <c r="B172" i="13"/>
  <c r="C172" i="13"/>
  <c r="D172" i="13"/>
  <c r="E172" i="13"/>
  <c r="F172" i="13"/>
  <c r="G172" i="13"/>
  <c r="H172" i="13"/>
  <c r="I172" i="13"/>
  <c r="J172" i="13"/>
  <c r="K172" i="13"/>
  <c r="L172" i="13"/>
  <c r="O172" i="13"/>
  <c r="B173" i="13"/>
  <c r="C173" i="13"/>
  <c r="D173" i="13"/>
  <c r="E173" i="13"/>
  <c r="F173" i="13"/>
  <c r="G173" i="13"/>
  <c r="H173" i="13"/>
  <c r="I173" i="13"/>
  <c r="J173" i="13"/>
  <c r="K173" i="13"/>
  <c r="L173" i="13"/>
  <c r="O173" i="13"/>
  <c r="B174" i="13"/>
  <c r="C174" i="13"/>
  <c r="D174" i="13"/>
  <c r="E174" i="13"/>
  <c r="F174" i="13"/>
  <c r="G174" i="13"/>
  <c r="H174" i="13"/>
  <c r="I174" i="13"/>
  <c r="J174" i="13"/>
  <c r="K174" i="13"/>
  <c r="L174" i="13"/>
  <c r="O174" i="13"/>
  <c r="O21" i="46"/>
</calcChain>
</file>

<file path=xl/sharedStrings.xml><?xml version="1.0" encoding="utf-8"?>
<sst xmlns="http://schemas.openxmlformats.org/spreadsheetml/2006/main" count="2046" uniqueCount="611">
  <si>
    <t>ID</t>
  </si>
  <si>
    <t>Name</t>
  </si>
  <si>
    <t>Climate</t>
  </si>
  <si>
    <t>C.lat</t>
  </si>
  <si>
    <t>Columbia Plateau</t>
  </si>
  <si>
    <t>Snake</t>
  </si>
  <si>
    <t>Sacramento</t>
  </si>
  <si>
    <t>San Joaquin+Tulare</t>
  </si>
  <si>
    <t>U. Colorado</t>
  </si>
  <si>
    <t>Arizona alluvial</t>
  </si>
  <si>
    <t>N-High Plains</t>
  </si>
  <si>
    <t>C+S-High Plains</t>
  </si>
  <si>
    <t>TX-Gulf coast</t>
  </si>
  <si>
    <t>Floridan</t>
  </si>
  <si>
    <t>Pennsylvania</t>
  </si>
  <si>
    <t>H</t>
  </si>
  <si>
    <t>A</t>
  </si>
  <si>
    <t>HA</t>
  </si>
  <si>
    <t>SA</t>
  </si>
  <si>
    <t>dates</t>
  </si>
  <si>
    <t>Floridian</t>
  </si>
  <si>
    <t>U.Colorado</t>
  </si>
  <si>
    <t>Mississippi Embayment</t>
  </si>
  <si>
    <t>Coastal Lowlands</t>
  </si>
  <si>
    <t>Arizona Alluvial</t>
  </si>
  <si>
    <t>N.High Plains</t>
  </si>
  <si>
    <t>C+S.High Plains</t>
  </si>
  <si>
    <t>Edwards-Trinity Plateau</t>
  </si>
  <si>
    <t>Texas Gulf Coast</t>
  </si>
  <si>
    <t>List of tables</t>
  </si>
  <si>
    <t>Central Valley</t>
  </si>
  <si>
    <t>Aquifer</t>
  </si>
  <si>
    <t>TWSA.CSR .M (mm)</t>
  </si>
  <si>
    <t>TWSA.JPL .M (mm)</t>
  </si>
  <si>
    <t>TWSA.JPL .M (km3)</t>
  </si>
  <si>
    <t>TWSA.ensemble.M (mm)</t>
  </si>
  <si>
    <t>TWSA.ensemble.M (km3)</t>
  </si>
  <si>
    <t>SMSA.MOSAIC (mm)</t>
  </si>
  <si>
    <t>SMSA.MOSAIC (km3)</t>
  </si>
  <si>
    <t>SMSA .NOAH (mm)</t>
  </si>
  <si>
    <t>SMSA.NOAH (km3)</t>
  </si>
  <si>
    <t>SMSA.VIC (mm)</t>
  </si>
  <si>
    <t>SMSA.VIC (km3)</t>
  </si>
  <si>
    <t>SMSA.ensemble (mm)</t>
  </si>
  <si>
    <t>SMSA.ensemble (km3)</t>
  </si>
  <si>
    <t>SnWSA (km3)</t>
  </si>
  <si>
    <t>SnWSA  (mm)</t>
  </si>
  <si>
    <t>SWSA (km3)</t>
  </si>
  <si>
    <t>SWSA  (mm)</t>
  </si>
  <si>
    <t>GWSA (mm)</t>
  </si>
  <si>
    <t>GWSA (km3)</t>
  </si>
  <si>
    <t>GWSA.CLSM -F2.5 (mm)</t>
  </si>
  <si>
    <t>GWSA.CLSM-F2.5 (km3)</t>
  </si>
  <si>
    <t>GWSA.NOAH-MP (mm)</t>
  </si>
  <si>
    <t>GWSA.WGHM-HI (mm)</t>
  </si>
  <si>
    <t>GWSA.WGHM-HI (km3)</t>
  </si>
  <si>
    <t>GWSA.WGHM-NHI (mm)</t>
  </si>
  <si>
    <t>GWSA.WGHM-NHI (km3)</t>
  </si>
  <si>
    <t>GWSA.PCRGLOBWB-HI (mm)</t>
  </si>
  <si>
    <t>GWSA.PCRGLOBWB-HI (km3)</t>
  </si>
  <si>
    <t>GWSA.PCRGLOBWB-NHI (mm)</t>
  </si>
  <si>
    <t>GWSA.PCRGLOBWB-NHI (km3)</t>
  </si>
  <si>
    <t>SMS</t>
  </si>
  <si>
    <t>SWS</t>
  </si>
  <si>
    <t>GWS</t>
  </si>
  <si>
    <t>GWSA.CLM-5 (km3)</t>
  </si>
  <si>
    <t>GWSA.CLM-5 (mm)</t>
  </si>
  <si>
    <t>CPA (mm/month)</t>
  </si>
  <si>
    <t>CPA (km3/month)</t>
  </si>
  <si>
    <t>No of Wells</t>
  </si>
  <si>
    <t>Cluster</t>
  </si>
  <si>
    <t>Data Source</t>
  </si>
  <si>
    <t>NWIS</t>
  </si>
  <si>
    <t>C.long</t>
  </si>
  <si>
    <r>
      <t>TWSA.CSR .M (km</t>
    </r>
    <r>
      <rPr>
        <vertAlign val="superscript"/>
        <sz val="11"/>
        <color indexed="8"/>
        <rFont val="Calibri"/>
        <family val="2"/>
      </rPr>
      <t>3</t>
    </r>
    <r>
      <rPr>
        <sz val="11"/>
        <color indexed="8"/>
        <rFont val="Calibri"/>
        <family val="2"/>
        <scheme val="minor"/>
      </rPr>
      <t>)</t>
    </r>
  </si>
  <si>
    <t xml:space="preserve">TWSA.CSR.SH (mm)													</t>
  </si>
  <si>
    <t xml:space="preserve">TWSA.CSR.SH (km3)													</t>
  </si>
  <si>
    <t xml:space="preserve">TWSA.JPL.SH (mm)													</t>
  </si>
  <si>
    <t xml:space="preserve">TWSA.JPL.SH (km3)													</t>
  </si>
  <si>
    <t xml:space="preserve">TWSA.GFZ.SH (mm)													</t>
  </si>
  <si>
    <t xml:space="preserve">TWSA.GFZ.SH (km3)													</t>
  </si>
  <si>
    <t>Edwards Trinity Plateau</t>
  </si>
  <si>
    <t>TWS</t>
  </si>
  <si>
    <t>Inter-annual</t>
  </si>
  <si>
    <t>Annual</t>
  </si>
  <si>
    <t>Storage</t>
  </si>
  <si>
    <t>Trend</t>
  </si>
  <si>
    <t>Total</t>
  </si>
  <si>
    <t>Aquifer_ID</t>
  </si>
  <si>
    <t xml:space="preserve">Water level data from different sources </t>
  </si>
  <si>
    <t>Provider</t>
  </si>
  <si>
    <t>Source</t>
  </si>
  <si>
    <t>USGS (NWIS)</t>
  </si>
  <si>
    <t>USGS NGWMN (OWRD, USGS, WAECY)</t>
  </si>
  <si>
    <t xml:space="preserve"> </t>
  </si>
  <si>
    <t>CASGEM</t>
  </si>
  <si>
    <t>San Joaquin</t>
  </si>
  <si>
    <t>Upper Colorado</t>
  </si>
  <si>
    <t>USGS NGWN (OWRD, USGS, WAECY)</t>
  </si>
  <si>
    <t>ADWR (by Donald Pool)</t>
  </si>
  <si>
    <t>NLCSD</t>
  </si>
  <si>
    <t xml:space="preserve">McGuire </t>
  </si>
  <si>
    <t>Edwards-Trinity</t>
  </si>
  <si>
    <t>TWDB</t>
  </si>
  <si>
    <t xml:space="preserve">Mississippi Embayment </t>
  </si>
  <si>
    <t xml:space="preserve"> USGS NGWMN NGWM network</t>
  </si>
  <si>
    <t>USGS NGMN (MSDEQ, TWDB, FLDEP)</t>
  </si>
  <si>
    <t>SCDNR, USGS, FLDEP</t>
  </si>
  <si>
    <t>USGS, OH015</t>
  </si>
  <si>
    <t>Agency Code</t>
  </si>
  <si>
    <t>Agency Name</t>
  </si>
  <si>
    <t>ADWR</t>
  </si>
  <si>
    <t>Arizona Department of Water Resources</t>
  </si>
  <si>
    <t>California Statewide Groundwater Elevation Monitoring</t>
  </si>
  <si>
    <t>FLDEP</t>
  </si>
  <si>
    <t> Florida Department of Environmental Protection</t>
  </si>
  <si>
    <t>MSDEQ</t>
  </si>
  <si>
    <t>Mississippi Department of Environmental Quality</t>
  </si>
  <si>
    <t>Nebraska-Lincoln, Conservation and Survey Division</t>
  </si>
  <si>
    <t>OHO15</t>
  </si>
  <si>
    <t>Ohio Water Science Center</t>
  </si>
  <si>
    <t>OWRD</t>
  </si>
  <si>
    <t>Oregon Water Resources Department </t>
  </si>
  <si>
    <t>SCDNR</t>
  </si>
  <si>
    <t>South Carolina Department of Natural Resources</t>
  </si>
  <si>
    <t>Texas Water Development Board</t>
  </si>
  <si>
    <t>USGS</t>
  </si>
  <si>
    <t>U. S Geological Survey</t>
  </si>
  <si>
    <t>WAECY</t>
  </si>
  <si>
    <t xml:space="preserve">The Washington State Department of Ecology </t>
  </si>
  <si>
    <t>Northern High Plains</t>
  </si>
  <si>
    <t>Southern High Plains</t>
  </si>
  <si>
    <t>Houston area</t>
  </si>
  <si>
    <t>Arizona Alluvial Basins</t>
  </si>
  <si>
    <t>Year</t>
  </si>
  <si>
    <t>Eastern Snake Plain Aquifer</t>
  </si>
  <si>
    <t>Columbia</t>
  </si>
  <si>
    <t>Confined</t>
  </si>
  <si>
    <t>Unconfined</t>
  </si>
  <si>
    <t>K mean clustering results</t>
  </si>
  <si>
    <t xml:space="preserve"> Shallow wells clusters are used  to construct the composite hydrographs and compare with GRACE GWSA</t>
  </si>
  <si>
    <t>In situ data , number of wells and sources</t>
  </si>
  <si>
    <t>Grid. 25 km</t>
  </si>
  <si>
    <t>Grid 50 km</t>
  </si>
  <si>
    <t>Grid 100 km</t>
  </si>
  <si>
    <t>MRVA</t>
  </si>
  <si>
    <t>San Joaquin +Tulare</t>
  </si>
  <si>
    <t>TX-Gulf Coast</t>
  </si>
  <si>
    <t>Grid 10 km</t>
  </si>
  <si>
    <t>Model</t>
  </si>
  <si>
    <t>No. of layers</t>
  </si>
  <si>
    <t>Spatial</t>
  </si>
  <si>
    <t>Grid, km</t>
  </si>
  <si>
    <t>Simulation</t>
  </si>
  <si>
    <t>Period</t>
  </si>
  <si>
    <t>Aquifer type</t>
  </si>
  <si>
    <t>SW Interaction</t>
  </si>
  <si>
    <t>Calibration Observations</t>
  </si>
  <si>
    <t>Sensitivity of Calibration to Storage Coefficient</t>
  </si>
  <si>
    <t>Reference</t>
  </si>
  <si>
    <t>1961-2014</t>
  </si>
  <si>
    <t>Monthly</t>
  </si>
  <si>
    <t>Mostly semi-confined, compress-ible alluvium</t>
  </si>
  <si>
    <t>yes</t>
  </si>
  <si>
    <t>GW levels in wells, stream base flow, aquifer compaction, water use</t>
  </si>
  <si>
    <t>High sensitivity to fine-grained deposit specific yield and inelastic compressibility</t>
  </si>
  <si>
    <t>1900-2007</t>
  </si>
  <si>
    <t>Unconfin.  alluvial and confin. basalt</t>
  </si>
  <si>
    <t>GW levels, stream base flow</t>
  </si>
  <si>
    <t>Not sensitive</t>
  </si>
  <si>
    <t>1892-2009</t>
  </si>
  <si>
    <t>2 seasons per year</t>
  </si>
  <si>
    <t>Unconfined alluvial</t>
  </si>
  <si>
    <t>Water-Levels in wells, stream base flow</t>
  </si>
  <si>
    <t>[Peterson et al., 2016]</t>
  </si>
  <si>
    <t>1930-2012</t>
  </si>
  <si>
    <t>GW levels qualitative data on spring flow and stream flow</t>
  </si>
  <si>
    <t>Sensitive to storage coefficients but values were not adjusted from original estimates</t>
  </si>
  <si>
    <t>[Deeds and Jigmond, 2015]</t>
  </si>
  <si>
    <t>Mississippi Embayment V2.1</t>
  </si>
  <si>
    <t>1870-2014</t>
  </si>
  <si>
    <t>6 months</t>
  </si>
  <si>
    <t>Unconfined (MRVA) and confined (Sparta)</t>
  </si>
  <si>
    <t>GW levels stream flow</t>
  </si>
  <si>
    <t>Moderate sensitivity</t>
  </si>
  <si>
    <t>Houston Area GW Model</t>
  </si>
  <si>
    <t>1891-2009</t>
  </si>
  <si>
    <t>Unconf. &amp; Confin. compressible alluvial and marine</t>
  </si>
  <si>
    <t>Not explicitly simulated</t>
  </si>
  <si>
    <t>GW levels aquifer compaction</t>
  </si>
  <si>
    <t>[Kasmarek, 2012]</t>
  </si>
  <si>
    <t>Salt River Valley (Phoenix AMA)</t>
  </si>
  <si>
    <t>1983-2006</t>
  </si>
  <si>
    <t>GW levels, Water-budget components estimated</t>
  </si>
  <si>
    <t>Locally sensitive, regionally insensitive</t>
  </si>
  <si>
    <t>1923-2015</t>
  </si>
  <si>
    <t>GW levels and land subsidence.  Some water-budget components were estimated.</t>
  </si>
  <si>
    <t>Sensitive</t>
  </si>
  <si>
    <t xml:space="preserve">[Liu et al., 2014]                                             </t>
  </si>
  <si>
    <t>Tucson Active Management Area</t>
  </si>
  <si>
    <t>1940-2010</t>
  </si>
  <si>
    <t>No</t>
  </si>
  <si>
    <t>Water levels in wells</t>
  </si>
  <si>
    <t>Northern Santa Cruz AMA</t>
  </si>
  <si>
    <t>1997-2016</t>
  </si>
  <si>
    <t>Variable, monthly</t>
  </si>
  <si>
    <t>Water-levels in wells and stream base flow.</t>
  </si>
  <si>
    <t xml:space="preserve">Layer 1 SY sensitive Layer 2 SY moderately sensitive. Layer 3 SY insensitive.  Ss insensitive </t>
  </si>
  <si>
    <t>Willcox Basin</t>
  </si>
  <si>
    <t>1940-2015</t>
  </si>
  <si>
    <t>Semi-annual</t>
  </si>
  <si>
    <t>Yes</t>
  </si>
  <si>
    <t>GW levels and stream discharge (1 stream).</t>
  </si>
  <si>
    <t>Simulations relatively insensitive to storage properties.</t>
  </si>
  <si>
    <t xml:space="preserve"> [Nelson et al., 2018]</t>
  </si>
  <si>
    <t>San Simon Basin</t>
  </si>
  <si>
    <t>1915-2015</t>
  </si>
  <si>
    <t>GW levels, water-budget components and a-priori K estimates</t>
  </si>
  <si>
    <t>[ADWR, 2015]</t>
  </si>
  <si>
    <r>
      <t>Model area, km</t>
    </r>
    <r>
      <rPr>
        <vertAlign val="superscript"/>
        <sz val="11"/>
        <color rgb="FF000000"/>
        <rFont val="Calibri Light"/>
        <family val="2"/>
        <scheme val="major"/>
      </rPr>
      <t>2</t>
    </r>
  </si>
  <si>
    <t xml:space="preserve">ADWR (2015), Groundwater Flow Model of the San Simon Valley Sub-basin Arizona Department of Water Resources </t>
  </si>
  <si>
    <t>Nelson, K. (2007), Groundwater flow model of the Santa Cruz active management area along the effluent-dominated Santa Cruz River, Santa Cruz and Pima Counties, Arizona.</t>
  </si>
  <si>
    <t>Nelson, K., and J. Inwood (2019), Updates to the Northern Santa Cruz AMA (NSCAMA) groundwater flow model, Arizona Department Of Water Resources.</t>
  </si>
  <si>
    <t>Nelson, K., D. Mason, D. Yunker, J. Mawarura, H. Perea, and F. Corkhill (2018), Groundwater Flow Model of the Willcox Basin Arizona Department of Water Resources.</t>
  </si>
  <si>
    <r>
      <t xml:space="preserve">Mason, D. A., and L. Bota (2006), </t>
    </r>
    <r>
      <rPr>
        <i/>
        <sz val="11"/>
        <color rgb="FF000000"/>
        <rFont val="Calibri"/>
        <family val="2"/>
        <scheme val="minor"/>
      </rPr>
      <t>Regional groundwater flow model of the Tucson Active Management Area, Tucson, Arizona: Simulation and application</t>
    </r>
    <r>
      <rPr>
        <sz val="11"/>
        <color rgb="FF000000"/>
        <rFont val="Calibri"/>
        <family val="2"/>
        <scheme val="minor"/>
      </rPr>
      <t>, Arizona Department of Water Resources.</t>
    </r>
  </si>
  <si>
    <t>Mason, D. A., and W. E. Hipke (2013), Regional Groundwater Flow Model of the Tucson Active Management Area, Arizona: Model Update and Calibration, Arizona Department of Water Resources.</t>
  </si>
  <si>
    <r>
      <t xml:space="preserve">Liu, S., K. Nelson, D. Yunker, W. Hipke, E. F. Corkhill, and A. D. o. W. R. H. Division (2014), </t>
    </r>
    <r>
      <rPr>
        <i/>
        <sz val="11"/>
        <color rgb="FF000000"/>
        <rFont val="Calibri"/>
        <family val="2"/>
        <scheme val="minor"/>
      </rPr>
      <t>Regional Groundwater Flow Model of the Pinal Active Management Area, Arizona: Model Update and Calibration</t>
    </r>
    <r>
      <rPr>
        <sz val="11"/>
        <color rgb="FF000000"/>
        <rFont val="Calibri"/>
        <family val="2"/>
        <scheme val="minor"/>
      </rPr>
      <t>, Arizona Department of Water Resources, Hydrology Division.</t>
    </r>
  </si>
  <si>
    <r>
      <t xml:space="preserve">Corell, S. W., E. F. Corkhill, and A. D. o. W. R. H. Division (1994), </t>
    </r>
    <r>
      <rPr>
        <i/>
        <sz val="11"/>
        <color rgb="FF000000"/>
        <rFont val="Calibri"/>
        <family val="2"/>
        <scheme val="minor"/>
      </rPr>
      <t>A Regional Groundwater Flow Model of the Salt River Valley, Phase II: Phoenix Active Management Area: Numerical Model, Calibration, and Recommendations</t>
    </r>
    <r>
      <rPr>
        <sz val="11"/>
        <color rgb="FF000000"/>
        <rFont val="Calibri"/>
        <family val="2"/>
        <scheme val="minor"/>
      </rPr>
      <t>, Arizona Department of Water Resources, Hydrology Division.</t>
    </r>
  </si>
  <si>
    <t>Freihoefer, A., D. Mason, and P. Jahnke (2009), Regional groundwater flow model of the Salt River Valley Phoenix Active Management Area model update and calibration.</t>
  </si>
  <si>
    <r>
      <t>Clark, B. R., and R. M. Hart (2009), The Mississippi Embayment Regional Aquifer Study (MERAS): Documentation of a groundwater-flow model constructed to assess water availability in the Mississippi Embayment</t>
    </r>
    <r>
      <rPr>
        <i/>
        <sz val="11"/>
        <color indexed="8"/>
        <rFont val="Calibri"/>
        <family val="2"/>
        <scheme val="minor"/>
      </rPr>
      <t>Rep. 2328-0328</t>
    </r>
    <r>
      <rPr>
        <sz val="11"/>
        <color indexed="8"/>
        <rFont val="Calibri"/>
        <family val="2"/>
        <scheme val="minor"/>
      </rPr>
      <t>, US Geological Survey.</t>
    </r>
  </si>
  <si>
    <r>
      <t xml:space="preserve">Deeds, N., and M. Jigmond (2015), Numerical Model Report for the High Plains Aquifer System Groundwater Availability Model, </t>
    </r>
    <r>
      <rPr>
        <i/>
        <sz val="11"/>
        <color indexed="8"/>
        <rFont val="Calibri"/>
        <family val="2"/>
        <scheme val="minor"/>
      </rPr>
      <t>Submitted to Texas Water Development Board</t>
    </r>
    <r>
      <rPr>
        <sz val="11"/>
        <color indexed="8"/>
        <rFont val="Calibri"/>
        <family val="2"/>
        <scheme val="minor"/>
      </rPr>
      <t>.</t>
    </r>
  </si>
  <si>
    <r>
      <t>Ely, D. M., E. R. Burns, D. S. Morgan, and J. J. Vaccaro (2014), Numerical simulation of groundwater flow in the Columbia Plateau Regional Aquifer System, Idaho, Oregon, and Washington</t>
    </r>
    <r>
      <rPr>
        <i/>
        <sz val="11"/>
        <color indexed="8"/>
        <rFont val="Calibri"/>
        <family val="2"/>
        <scheme val="minor"/>
      </rPr>
      <t>Rep. 2328-0328</t>
    </r>
    <r>
      <rPr>
        <sz val="11"/>
        <color indexed="8"/>
        <rFont val="Calibri"/>
        <family val="2"/>
        <scheme val="minor"/>
      </rPr>
      <t>, US Geological Survey.</t>
    </r>
  </si>
  <si>
    <r>
      <t xml:space="preserve">Faunt, C. C., and M. Sneed (2015), Water availability and subsidence in California's Central Valley, </t>
    </r>
    <r>
      <rPr>
        <i/>
        <sz val="11"/>
        <color indexed="8"/>
        <rFont val="Calibri"/>
        <family val="2"/>
        <scheme val="minor"/>
      </rPr>
      <t>San Francisco Estuary and Watershed Science</t>
    </r>
    <r>
      <rPr>
        <sz val="11"/>
        <color indexed="8"/>
        <rFont val="Calibri"/>
        <family val="2"/>
        <scheme val="minor"/>
      </rPr>
      <t xml:space="preserve">, </t>
    </r>
    <r>
      <rPr>
        <i/>
        <sz val="11"/>
        <color indexed="8"/>
        <rFont val="Calibri"/>
        <family val="2"/>
        <scheme val="minor"/>
      </rPr>
      <t>13</t>
    </r>
    <r>
      <rPr>
        <sz val="11"/>
        <color indexed="8"/>
        <rFont val="Calibri"/>
        <family val="2"/>
        <scheme val="minor"/>
      </rPr>
      <t>(3).</t>
    </r>
  </si>
  <si>
    <r>
      <t xml:space="preserve">Faunt, C. C., R. Hanson, K. Belitz, W. Schmid, S. Predmore, and D. Rewis (2009), </t>
    </r>
    <r>
      <rPr>
        <i/>
        <sz val="11"/>
        <color indexed="8"/>
        <rFont val="Calibri"/>
        <family val="2"/>
        <scheme val="minor"/>
      </rPr>
      <t>Groundwater availability of the central valley aquifer, California</t>
    </r>
    <r>
      <rPr>
        <sz val="11"/>
        <color indexed="8"/>
        <rFont val="Calibri"/>
        <family val="2"/>
        <scheme val="minor"/>
      </rPr>
      <t>, US Geological Survey Reston, VA.</t>
    </r>
  </si>
  <si>
    <r>
      <t xml:space="preserve">Hipke, W. (2010), A Salt River Valley groundwater flow model application, 100-year predictive scenarios used for the determination of physical availability in the Phoenix Active Management Area, </t>
    </r>
    <r>
      <rPr>
        <i/>
        <sz val="11"/>
        <color indexed="8"/>
        <rFont val="Calibri"/>
        <family val="2"/>
        <scheme val="minor"/>
      </rPr>
      <t>Arizona Department of Water Resources, Modeling Report</t>
    </r>
    <r>
      <rPr>
        <sz val="11"/>
        <color indexed="8"/>
        <rFont val="Calibri"/>
        <family val="2"/>
        <scheme val="minor"/>
      </rPr>
      <t xml:space="preserve">, </t>
    </r>
    <r>
      <rPr>
        <i/>
        <sz val="11"/>
        <color indexed="8"/>
        <rFont val="Calibri"/>
        <family val="2"/>
        <scheme val="minor"/>
      </rPr>
      <t>22</t>
    </r>
    <r>
      <rPr>
        <sz val="11"/>
        <color indexed="8"/>
        <rFont val="Calibri"/>
        <family val="2"/>
        <scheme val="minor"/>
      </rPr>
      <t>.</t>
    </r>
  </si>
  <si>
    <r>
      <t>Kasmarek, M. C. (2012), Hydrogeology and simulation of groundwater flow and land-surface subsidence in the northern part of the Gulf Coast aquifer system, Texas, 1891-2009</t>
    </r>
    <r>
      <rPr>
        <i/>
        <sz val="11"/>
        <color indexed="8"/>
        <rFont val="Calibri"/>
        <family val="2"/>
        <scheme val="minor"/>
      </rPr>
      <t>Rep. 2328-0328</t>
    </r>
    <r>
      <rPr>
        <sz val="11"/>
        <color indexed="8"/>
        <rFont val="Calibri"/>
        <family val="2"/>
        <scheme val="minor"/>
      </rPr>
      <t>, US Geological Survey.</t>
    </r>
  </si>
  <si>
    <r>
      <t>Peterson, S. M., A. T. Flynn, and J. P. Traylor (2016), Groundwater-flow model of the northern High Plains aquifer in Colorado, Kansas, Nebraska, South Dakota, and Wyoming</t>
    </r>
    <r>
      <rPr>
        <i/>
        <sz val="11"/>
        <color indexed="8"/>
        <rFont val="Calibri"/>
        <family val="2"/>
        <scheme val="minor"/>
      </rPr>
      <t>Rep. 2328-0328</t>
    </r>
    <r>
      <rPr>
        <sz val="11"/>
        <color indexed="8"/>
        <rFont val="Calibri"/>
        <family val="2"/>
        <scheme val="minor"/>
      </rPr>
      <t>, US Geological Survey.</t>
    </r>
  </si>
  <si>
    <t>Parameters</t>
  </si>
  <si>
    <t>WGHM</t>
  </si>
  <si>
    <t>2.2d</t>
  </si>
  <si>
    <t>PCR‐GLOBWB</t>
  </si>
  <si>
    <t>NLDAS-2</t>
  </si>
  <si>
    <t>CLSM</t>
  </si>
  <si>
    <t>NOAH-</t>
  </si>
  <si>
    <t>MP</t>
  </si>
  <si>
    <t>CLM</t>
  </si>
  <si>
    <t>NOAH</t>
  </si>
  <si>
    <t>MOSAIC</t>
  </si>
  <si>
    <t>VIC</t>
  </si>
  <si>
    <t>4.0.03</t>
  </si>
  <si>
    <t>Spatial Resolution</t>
  </si>
  <si>
    <t>degrees</t>
  </si>
  <si>
    <t>1.25, 0.942</t>
  </si>
  <si>
    <t>km at equator</t>
  </si>
  <si>
    <t>Time</t>
  </si>
  <si>
    <t>Resolution</t>
  </si>
  <si>
    <t>Daily</t>
  </si>
  <si>
    <t>Hourly</t>
  </si>
  <si>
    <t>Span</t>
  </si>
  <si>
    <t>1900‐</t>
  </si>
  <si>
    <t>1958‐</t>
  </si>
  <si>
    <t>1979‐</t>
  </si>
  <si>
    <t>Present</t>
  </si>
  <si>
    <t>2003-</t>
  </si>
  <si>
    <t>1900 ‐ 2014</t>
  </si>
  <si>
    <t>Storages</t>
  </si>
  <si>
    <t>Surface water</t>
  </si>
  <si>
    <t>Canopy</t>
  </si>
  <si>
    <t>Vegetation</t>
  </si>
  <si>
    <t>UMD</t>
  </si>
  <si>
    <t>CLM+LPJ</t>
  </si>
  <si>
    <t>Irrigation</t>
  </si>
  <si>
    <t>Soil water</t>
  </si>
  <si>
    <t>Soil layers</t>
  </si>
  <si>
    <t>Soil depth (m)</t>
  </si>
  <si>
    <t>Groundwater</t>
  </si>
  <si>
    <t>Precipitation data</t>
  </si>
  <si>
    <t>GPCP</t>
  </si>
  <si>
    <t>CRU TS</t>
  </si>
  <si>
    <t>NLDAS-2 (CPC + PRISM)</t>
  </si>
  <si>
    <t>GSWP3</t>
  </si>
  <si>
    <t>ET</t>
  </si>
  <si>
    <t>Priestley-</t>
  </si>
  <si>
    <t>Taylor</t>
  </si>
  <si>
    <t>FAO</t>
  </si>
  <si>
    <t>56 PM</t>
  </si>
  <si>
    <t>Penman-Monteith or modified Penman</t>
  </si>
  <si>
    <t>Surface flow routing</t>
  </si>
  <si>
    <t>Water balance</t>
  </si>
  <si>
    <t>Calibration/</t>
  </si>
  <si>
    <t>Data assimilation</t>
  </si>
  <si>
    <t>Human water use</t>
  </si>
  <si>
    <r>
      <t>S</t>
    </r>
    <r>
      <rPr>
        <sz val="11"/>
        <color theme="1"/>
        <rFont val="Calibri"/>
        <family val="2"/>
        <scheme val="minor"/>
      </rPr>
      <t>imulation step</t>
    </r>
  </si>
  <si>
    <t xml:space="preserve">SVAT: Soil Vegetation Atmosphere Transfer scheme; PM: Penman Monteith; Energy balance in model framework; Runoff: SE: saturation excess runoff; </t>
  </si>
  <si>
    <t>PET, potential ET; CPC: NOAA Climate Prediction Center Merged Analysis of Precipitation; CLM: Community Land Model;</t>
  </si>
  <si>
    <t xml:space="preserve"> LPJ-derived dynamics vegetation model (CLM-3); UMD: University of Maryland vegetation classification data; </t>
  </si>
  <si>
    <t xml:space="preserve">PRISM: Parameter-Elevation Regressions on Independent Slope Model; GSWP3: Global Soil Wetness Project version 3; </t>
  </si>
  <si>
    <t>GPCP: Global Precipitation Climatology Project; CRU TS: Climate research unit time series</t>
  </si>
  <si>
    <t>Aquifer name</t>
  </si>
  <si>
    <t>Table S14.  Uncertainty of SMSA based on variability among three NLDAS models (MOSAIC, NOAH-2.8, and VIC-4.0.3)</t>
  </si>
  <si>
    <t>Table S17.  Long term of surface water (reservoirs) storage anomaly (SWSA)</t>
  </si>
  <si>
    <t>Table S19.  Groundwater storage anomaly (GWSA) based on water budget equation (TWSA-SMSA-SNWSA-SWSA)</t>
  </si>
  <si>
    <t>Table S21.  Cumulative precipitation anomaly (CPA) based on PRISM data</t>
  </si>
  <si>
    <t>Area(km2)</t>
  </si>
  <si>
    <t>mm/yr</t>
  </si>
  <si>
    <t>Uncertainty (+/-)</t>
  </si>
  <si>
    <t>PCR-GLOBWB -HI</t>
  </si>
  <si>
    <t>PCR-GLOBWB -NHI</t>
  </si>
  <si>
    <t>WGHM-HI</t>
  </si>
  <si>
    <t>WGHM-NHI</t>
  </si>
  <si>
    <t>CLM-5.0</t>
  </si>
  <si>
    <t>CLSM-F2.5</t>
  </si>
  <si>
    <t>NOAH-MP</t>
  </si>
  <si>
    <t>Ensemble- LSMs</t>
  </si>
  <si>
    <t>GRACE-GWSA [2002-2017]</t>
  </si>
  <si>
    <t>PCR-GLOBWB-HI</t>
  </si>
  <si>
    <t>PCR-GLOBWB-NHI</t>
  </si>
  <si>
    <t>CLSM-5.0</t>
  </si>
  <si>
    <t xml:space="preserve">Köppen climate classification for the conterminous United States (1) </t>
  </si>
  <si>
    <t>based on Prism precipitation data.</t>
  </si>
  <si>
    <t>Arid</t>
  </si>
  <si>
    <t>Humid</t>
  </si>
  <si>
    <t>SA/A</t>
  </si>
  <si>
    <t>Semi Arid to Arid</t>
  </si>
  <si>
    <t>Semiarid</t>
  </si>
  <si>
    <t>Hipel, K.W. and McLeod, A.I. (1994), Time Series Modelling of Water Resources and Environmental Systems. New York: Elsevier Science.</t>
  </si>
  <si>
    <r>
      <t>Sen, P.K. (1968), Estimates of the regression coefficient based on Kendall's tau, </t>
    </r>
    <r>
      <rPr>
        <i/>
        <sz val="11"/>
        <color indexed="8"/>
        <rFont val="Calibri"/>
        <family val="2"/>
      </rPr>
      <t>Journal of the American Statistical Association</t>
    </r>
    <r>
      <rPr>
        <sz val="11"/>
        <color indexed="8"/>
        <rFont val="Calibri"/>
        <family val="2"/>
      </rPr>
      <t> 63, 1379–1389.</t>
    </r>
  </si>
  <si>
    <t>Median GWL (m)</t>
  </si>
  <si>
    <t>Median depth (m)</t>
  </si>
  <si>
    <t>Median slope (m/yr)</t>
  </si>
  <si>
    <t>CV</t>
  </si>
  <si>
    <t>NHP</t>
  </si>
  <si>
    <t>CSHP</t>
  </si>
  <si>
    <t>MERAS</t>
  </si>
  <si>
    <t>std</t>
  </si>
  <si>
    <t>standard deviation</t>
  </si>
  <si>
    <t>Median.std GWL (m)</t>
  </si>
  <si>
    <t>Table S8.  Long term variability (Linear trend+Interannual cycle) of TWSA based on the ensemble of CSR and JPL mascons</t>
  </si>
  <si>
    <t>Table S10.  Long term variability (Linear trend+Interannual cycle) of soil moisture storage anomaly(SMSA) in NLDAS MOSAIC</t>
  </si>
  <si>
    <t>Table S11.  Long term variability (Linear trend+Interannual cycle) of SMSA in NLDAS NOAH-2.8</t>
  </si>
  <si>
    <t>Table S12.  Long term variability (Linear trend+Interannual cycle) of SMSA in NLDAS VIC-4.0.3</t>
  </si>
  <si>
    <t>Table S15.  Long term variability (Linear trend+Interannual cycle) of snow water storage anomaly (SnWSA) based on SNODAS</t>
  </si>
  <si>
    <t>Table S5. Long term variability (Linear trend+Interannual cycle) of TWSA based on CSR spherical harmonics release 06</t>
  </si>
  <si>
    <t>Table S6.  Long term variability (Linear trend+Interannual cycle) of TWSA based on JPL  spherical harmonics release 06</t>
  </si>
  <si>
    <t xml:space="preserve">Table S7.  Long term variability (Linear trend+Interannual cycle) of TWSA based on GFZ spherical harmonics release 06 </t>
  </si>
  <si>
    <r>
      <t>km</t>
    </r>
    <r>
      <rPr>
        <vertAlign val="superscript"/>
        <sz val="11"/>
        <color rgb="FF000000"/>
        <rFont val="Calibri"/>
        <family val="2"/>
        <scheme val="minor"/>
      </rPr>
      <t>3</t>
    </r>
    <r>
      <rPr>
        <sz val="11"/>
        <color indexed="8"/>
        <rFont val="Calibri"/>
        <family val="2"/>
        <scheme val="minor"/>
      </rPr>
      <t>/15yr</t>
    </r>
  </si>
  <si>
    <r>
      <t>Uncertainty (</t>
    </r>
    <r>
      <rPr>
        <sz val="11"/>
        <color indexed="8"/>
        <rFont val="Calibri"/>
        <family val="2"/>
      </rPr>
      <t>±</t>
    </r>
    <r>
      <rPr>
        <sz val="11"/>
        <color indexed="8"/>
        <rFont val="Calibri"/>
        <family val="2"/>
        <scheme val="minor"/>
      </rPr>
      <t>)</t>
    </r>
  </si>
  <si>
    <r>
      <t>Uncertainty (</t>
    </r>
    <r>
      <rPr>
        <sz val="11"/>
        <color indexed="8"/>
        <rFont val="Calibri"/>
        <family val="2"/>
      </rPr>
      <t>±</t>
    </r>
    <r>
      <rPr>
        <sz val="7.7"/>
        <color indexed="8"/>
        <rFont val="Calibri"/>
        <family val="2"/>
      </rPr>
      <t>)</t>
    </r>
  </si>
  <si>
    <t>Uncertainty (±)</t>
  </si>
  <si>
    <r>
      <t>km</t>
    </r>
    <r>
      <rPr>
        <vertAlign val="superscript"/>
        <sz val="11"/>
        <color rgb="FF000000"/>
        <rFont val="Calibri"/>
        <family val="2"/>
        <scheme val="minor"/>
      </rPr>
      <t>3</t>
    </r>
    <r>
      <rPr>
        <sz val="11"/>
        <color indexed="8"/>
        <rFont val="Calibri"/>
        <family val="2"/>
        <scheme val="minor"/>
      </rPr>
      <t>/12yr</t>
    </r>
  </si>
  <si>
    <t>GRACE-GWSA</t>
  </si>
  <si>
    <t xml:space="preserve">Global Hydrologic Models (GWSA) </t>
  </si>
  <si>
    <t>Land Surface Models (GWSA)</t>
  </si>
  <si>
    <t>Trend using Least Squares</t>
  </si>
  <si>
    <t>Table S5. Long term variability  (Linear trend+Interannual cycle) of TWSA based on CSR spherical harmonics release 06</t>
  </si>
  <si>
    <t>Table S6.  Long term variability  (Linear trend+Interannual cycle) of TWSA based on JPL  spherical harmonics release 06</t>
  </si>
  <si>
    <t xml:space="preserve">Table S7.  Long term variability  (Linear trend+Interannual cycle) of TWSA based on GFZ spherical harmonics release 06 </t>
  </si>
  <si>
    <t>Table S8.  Long term variability  (Linear trend+Interannual cycle) of TWSA based on the ensemble of CSR and JPL mascons</t>
  </si>
  <si>
    <t>Table S11.  Long term variability  (Linear trend+Interannual cycle) of SMSA in NLDAS NOAH-2.8</t>
  </si>
  <si>
    <t>Table S12.  Long term variability  (Linear trend+Interannual cycle) of SMSA in NLDAS VIC-4.0.3</t>
  </si>
  <si>
    <t>Table S13.  Long term variability  (Linear trend+Interannual cycle) of SMSA based on the ensemble of NLDAS models (MOSAIC, NOAH-2.8, and VIC-4.0.3)</t>
  </si>
  <si>
    <t>Table S15.  Long term variability  (Linear trend+Interannual cycle) of snow water storage anomaly (SnWSA) based on SNODAS</t>
  </si>
  <si>
    <t>Arizona Alluvial Basin Models, below</t>
  </si>
  <si>
    <t>Stress Periods (2003-2017)</t>
  </si>
  <si>
    <t>[Faunt and Sneed, 2015; Faunt et al., 2009]</t>
  </si>
  <si>
    <t>[Corell et al., 1994; Freihoefer et al., 2009; Hipke, 2010]</t>
  </si>
  <si>
    <t>[Mason and Bota, 2006; Mason and Hipke, 2013]</t>
  </si>
  <si>
    <t xml:space="preserve"> [Nelson, 2007; Nelson and Inwood, 2019]                                               </t>
  </si>
  <si>
    <t>[Ely et al., 2014]</t>
  </si>
  <si>
    <t>Snake Plain</t>
  </si>
  <si>
    <r>
      <t>Slope km</t>
    </r>
    <r>
      <rPr>
        <vertAlign val="superscript"/>
        <sz val="11"/>
        <color rgb="FF000000"/>
        <rFont val="Calibri"/>
        <family val="2"/>
        <scheme val="minor"/>
      </rPr>
      <t>3</t>
    </r>
    <r>
      <rPr>
        <sz val="11"/>
        <color indexed="8"/>
        <rFont val="Calibri"/>
        <family val="2"/>
        <scheme val="minor"/>
      </rPr>
      <t>/yr</t>
    </r>
  </si>
  <si>
    <t>Assessmnet of storage propoerties not discussed in report</t>
  </si>
  <si>
    <r>
      <t>S</t>
    </r>
    <r>
      <rPr>
        <vertAlign val="subscript"/>
        <sz val="11"/>
        <color rgb="FF000000"/>
        <rFont val="Calibri"/>
        <family val="2"/>
        <scheme val="minor"/>
      </rPr>
      <t>c</t>
    </r>
    <r>
      <rPr>
        <sz val="11"/>
        <color rgb="FF000000"/>
        <rFont val="Calibri"/>
        <family val="2"/>
        <scheme val="minor"/>
      </rPr>
      <t xml:space="preserve"> (effective)  </t>
    </r>
  </si>
  <si>
    <t>GRACE  GWSA</t>
  </si>
  <si>
    <t>GSWP3: Global Soil Wetness Project Phase 3</t>
  </si>
  <si>
    <t>Sum of SW and SC aquifers, bolded</t>
  </si>
  <si>
    <r>
      <t>GWSA (2003 - 2014) km</t>
    </r>
    <r>
      <rPr>
        <vertAlign val="superscript"/>
        <sz val="11"/>
        <color rgb="FF000000"/>
        <rFont val="Calibri"/>
        <family val="2"/>
        <scheme val="minor"/>
      </rPr>
      <t>3</t>
    </r>
    <r>
      <rPr>
        <sz val="11"/>
        <color indexed="8"/>
        <rFont val="Calibri"/>
        <family val="2"/>
        <scheme val="minor"/>
      </rPr>
      <t>/12 yr</t>
    </r>
  </si>
  <si>
    <r>
      <t>Trend GWSA [2003-2014] (km</t>
    </r>
    <r>
      <rPr>
        <vertAlign val="superscript"/>
        <sz val="11"/>
        <color rgb="FF000000"/>
        <rFont val="Calibri"/>
        <family val="2"/>
        <scheme val="minor"/>
      </rPr>
      <t>3</t>
    </r>
    <r>
      <rPr>
        <sz val="11"/>
        <color indexed="8"/>
        <rFont val="Calibri"/>
        <family val="2"/>
        <scheme val="minor"/>
      </rPr>
      <t>/12 yr) (Sen Slope)</t>
    </r>
  </si>
  <si>
    <t>Trend GRACE-GWSA [2002-2017] (Sen Slope)</t>
  </si>
  <si>
    <t xml:space="preserve">Table S19.  Groundwater storage anomaly (GWSA) based on water budget equation (TWSA-SMSA-SNWSA-SWSA). TWSA is based on the average of CSR and JPL mascons solutions (Table S8). </t>
  </si>
  <si>
    <t>Eastern Snake Plain</t>
  </si>
  <si>
    <t>Confinement</t>
  </si>
  <si>
    <t>GWSAs In situ (mm)</t>
  </si>
  <si>
    <r>
      <t>GWSA In situ (km</t>
    </r>
    <r>
      <rPr>
        <vertAlign val="superscript"/>
        <sz val="11"/>
        <color theme="1"/>
        <rFont val="Calibri"/>
        <family val="2"/>
        <scheme val="minor"/>
      </rPr>
      <t>3</t>
    </r>
    <r>
      <rPr>
        <sz val="11"/>
        <color theme="1"/>
        <rFont val="Calibri"/>
        <family val="2"/>
        <scheme val="minor"/>
      </rPr>
      <t>)</t>
    </r>
  </si>
  <si>
    <t>GWLAs (mm)</t>
  </si>
  <si>
    <t xml:space="preserve">Effective Storage Coeff. </t>
  </si>
  <si>
    <t>Correlation with GRACE GWSAs</t>
  </si>
  <si>
    <t xml:space="preserve">Unconfined vs confined status for wells in Columbia Plateau, Coastal Lowlands, Mississippi Embayment, and Floridan Aquifer system. </t>
  </si>
  <si>
    <t>Haugh, C. J., C. D. Killian, and J. R. B. Barlow (2020), MODFLOW-2005 model used to evaluate water-management scenarios for the Mississippi Delta, U.S. Geol. Survey data release, https://doi.org/10.5066/P9906VM5.</t>
  </si>
  <si>
    <t>[Clark and Hart, 2009; Clark et al., 2011; Haugh et al., 2020]</t>
  </si>
  <si>
    <t xml:space="preserve">SMS: soil moisture storage; SnWS, snow water storage; SWS, surface water storage; and GWS, groundwater storage. </t>
  </si>
  <si>
    <t>SnWS</t>
  </si>
  <si>
    <t>1912-2019</t>
  </si>
  <si>
    <t>Unconfined basalt and alluvial</t>
  </si>
  <si>
    <t>Water-Levels in wells, stream and spring base flow</t>
  </si>
  <si>
    <t>Not discussed in report</t>
  </si>
  <si>
    <t>Minimum</t>
  </si>
  <si>
    <t>Maximum</t>
  </si>
  <si>
    <t>R between TWSAs vs GWSAs</t>
  </si>
  <si>
    <t>Total SW and SC Aquifers</t>
  </si>
  <si>
    <r>
      <t>Area (km</t>
    </r>
    <r>
      <rPr>
        <vertAlign val="superscript"/>
        <sz val="11"/>
        <color rgb="FF000000"/>
        <rFont val="Calibri"/>
        <family val="2"/>
        <scheme val="minor"/>
      </rPr>
      <t>2</t>
    </r>
    <r>
      <rPr>
        <sz val="11"/>
        <color indexed="8"/>
        <rFont val="Calibri"/>
        <family val="2"/>
        <scheme val="minor"/>
      </rPr>
      <t>)</t>
    </r>
  </si>
  <si>
    <r>
      <t>km</t>
    </r>
    <r>
      <rPr>
        <vertAlign val="superscript"/>
        <sz val="12"/>
        <color rgb="FF000000"/>
        <rFont val="Calibri"/>
        <family val="2"/>
        <scheme val="minor"/>
      </rPr>
      <t>3</t>
    </r>
    <r>
      <rPr>
        <sz val="11"/>
        <color indexed="8"/>
        <rFont val="Calibri"/>
        <family val="2"/>
        <scheme val="minor"/>
      </rPr>
      <t>/15.25 yr</t>
    </r>
  </si>
  <si>
    <t xml:space="preserve">Idaho Department of Water Resources, 2013, Enhanced Snake River Plain Aquifer Model, Version 2.1, Final Report, 99p. </t>
  </si>
  <si>
    <t>High Plains Aquifer System (Southern High Plains)</t>
  </si>
  <si>
    <t>Table S10.  Long term variability  (Linear trend+Interannual cycle) of soil moisture storage anomaly (SMSA) in NLDAS MOSAIC</t>
  </si>
  <si>
    <t xml:space="preserve">The percentage of variability of each component (TWSA, GWSA, SMSA) was estimated relative to the variability of the raw component time series and normalized to 100%. </t>
  </si>
  <si>
    <t xml:space="preserve">Table S22.  Correlation coefficients between GRACE TWSAs and GRACE GWSAs. </t>
  </si>
  <si>
    <t>GRACE GWSAs (mm)</t>
  </si>
  <si>
    <t xml:space="preserve">Table S1. Trends of the GRACE-derived GWSAs over 15 years (2002-2017) and 12 years (2003-2014) to correspond to the model periods. GWSAs are found in Table S19 and S20. </t>
  </si>
  <si>
    <t>GWSA trends from global hydrological models over 12 years (2003-2014) (Tables S31, SS3) with uncertainty based on Sen slope and least square  methods (least squares shown on right hand side).</t>
  </si>
  <si>
    <r>
      <rPr>
        <sz val="11"/>
        <color theme="1"/>
        <rFont val="Calibri"/>
        <family val="2"/>
      </rPr>
      <t>≤</t>
    </r>
    <r>
      <rPr>
        <sz val="11"/>
        <color theme="1"/>
        <rFont val="Calibri"/>
        <family val="2"/>
        <scheme val="minor"/>
      </rPr>
      <t>1.5</t>
    </r>
  </si>
  <si>
    <r>
      <t>Area (km</t>
    </r>
    <r>
      <rPr>
        <vertAlign val="superscript"/>
        <sz val="11"/>
        <color indexed="8"/>
        <rFont val="Calibri"/>
        <family val="2"/>
      </rPr>
      <t>2</t>
    </r>
    <r>
      <rPr>
        <sz val="11"/>
        <color indexed="8"/>
        <rFont val="Calibri"/>
        <family val="2"/>
        <scheme val="minor"/>
      </rPr>
      <t>)</t>
    </r>
  </si>
  <si>
    <t>Table S4. Long term variability (Linear trend+Interannual cycle) of TWSA based on JPL mascon release 06, version 2</t>
  </si>
  <si>
    <t>✓</t>
  </si>
  <si>
    <t>✕</t>
  </si>
  <si>
    <t>Table S2.2.  Storage intensity based on a mean absolute deviation of the long term variability of the storage components.</t>
  </si>
  <si>
    <t xml:space="preserve">Table S23. K mean clustersing results for 4 aquifers based on NWIS and Texas Water Development Board, and the in situ data sources. Unconfined vs confined status for wells in Columbia Plateau, Coastal Lowlands, Mississippi Embayment, and Floridan Aquifer system. </t>
  </si>
  <si>
    <t xml:space="preserve">Table S24. Annual GRACE GWSAs for winter months (Dec. through May) and in situ GWLs and caclulated GWSA based on in situ observations and effective storage coefficients from GRACE GWSAs and in situ GWLAs. </t>
  </si>
  <si>
    <t>Table S25.1. In situ gridded GWL at resolution (10 km, 25 km, 50 km, and 100 km) based on NWIS data.</t>
  </si>
  <si>
    <t>Table S25.2.  GWL for four aquifers based on  aquifer confinement (Source  NGWMN).</t>
  </si>
  <si>
    <t xml:space="preserve">Table S26.1. Correlation coefficients between the annual GRACE-GW storage anomalies (GWSAs) and GW level anomalies. </t>
  </si>
  <si>
    <t>Table S26.2. The number of observations in each year used to calculate the groundwater-level change in aquifers.</t>
  </si>
  <si>
    <t>Table S27. List of regional groundwater models and their characteristics.</t>
  </si>
  <si>
    <t>Table S29. Description of global hydrological models (PCR-GLOBWB and WGHM), and Land Surface Models (North American Land Dada Assimilation System, version 2) and other LSMs (CLM-5.0, CLSM-F2.5, and NOAH-MP) used in this study.</t>
  </si>
  <si>
    <t>Table S30.  Long term variability (Linear trend+Interannual cycle) of GWSA based on WGHM-2.2d with human intervention (HI)</t>
  </si>
  <si>
    <t>Table S31.  Long term variability (Linear trend+Interannual cycle) of GWSA based on WGHM-2.2d without human intervention (NHI)</t>
  </si>
  <si>
    <t>Table S32.  Long term variability (Linear trend+Interannual cycle) of GWSA based on PCR_GLOBWB-2.0  with human intervention (HI)</t>
  </si>
  <si>
    <t>Table S33.  Long term variability (Linear trend+Interannual cycle) of GWSA based on PCR_GLOBWB-2.0 without human intervention (NHI)</t>
  </si>
  <si>
    <t>Table S34.  Long term variability (Linear trend+Interannual cycle) of GWSA based on CLM-5.0 model</t>
  </si>
  <si>
    <t>Table S35.  Long term variability (Linear trend+Interannual cycle) of GWSA based on CSM-F2.5 model</t>
  </si>
  <si>
    <t>Table S36.  Long term variability (Linear trend+Interannual cycle) of GWSA based on NOAH-MP model</t>
  </si>
  <si>
    <t>Table S25.1.  In situ gridded GWLA at resolution (10 km, 25 km, 50 km, and 100 km) based on NWIS data</t>
  </si>
  <si>
    <t>Table S30.  Long term variability  (Linear trend+Interannual cycle) of GWSA based on WGHM-2.2d with human intervention (HI)</t>
  </si>
  <si>
    <t>Table S31.  Long term variability  (Linear trend+Interannual cycle) of GWSA based on WGHM-2.2d without human intervention (NHI)</t>
  </si>
  <si>
    <t>Table S32.  Long term variability  (Linear trend+Interannual cycle) of GWSA based on PCR_GLOBWB-2.0  with human intervention (HI)</t>
  </si>
  <si>
    <t>Table S34.  Long term variability  (Linear trend+Interannual cycle) of GWSA based on CLM-5.0 model</t>
  </si>
  <si>
    <t>Table S35.  Long term variability  (Linear trend+Interannual cycle) of GWSA based on CSM-F2.5 model</t>
  </si>
  <si>
    <t>Standard deviation  in TWSA (mm)</t>
  </si>
  <si>
    <t>Standard deviation  in TWSA (km3)</t>
  </si>
  <si>
    <t>Data range</t>
  </si>
  <si>
    <t>2003-2007</t>
  </si>
  <si>
    <t>2003-2017</t>
  </si>
  <si>
    <t>2003-2014</t>
  </si>
  <si>
    <t>2003-2006</t>
  </si>
  <si>
    <t>2003-2013</t>
  </si>
  <si>
    <t>2003-2009</t>
  </si>
  <si>
    <t>RHMs (total)</t>
  </si>
  <si>
    <t>Sacramento vs San Joaquin+Tulare</t>
  </si>
  <si>
    <t>N-High Plains vs C+S-High Plains</t>
  </si>
  <si>
    <t>GWSA</t>
  </si>
  <si>
    <t xml:space="preserve">Bellino </t>
  </si>
  <si>
    <t>Type</t>
  </si>
  <si>
    <t>basin</t>
  </si>
  <si>
    <t>California</t>
  </si>
  <si>
    <t xml:space="preserve">Mississppi Embayment </t>
  </si>
  <si>
    <t>Mississppi river valley alluvial</t>
  </si>
  <si>
    <t>aquifer</t>
  </si>
  <si>
    <t xml:space="preserve">Snake </t>
  </si>
  <si>
    <t>Regional Hydrology Models (RHMs)</t>
  </si>
  <si>
    <t>GRACE GWS (total)</t>
  </si>
  <si>
    <r>
      <t>RHMs (km</t>
    </r>
    <r>
      <rPr>
        <vertAlign val="superscript"/>
        <sz val="11"/>
        <color rgb="FF000000"/>
        <rFont val="Calibri"/>
        <family val="2"/>
        <scheme val="minor"/>
      </rPr>
      <t>3</t>
    </r>
    <r>
      <rPr>
        <sz val="11"/>
        <color indexed="8"/>
        <rFont val="Calibri"/>
        <family val="2"/>
        <scheme val="minor"/>
      </rPr>
      <t>/yr)</t>
    </r>
  </si>
  <si>
    <r>
      <t>GRACE-GWSA (km</t>
    </r>
    <r>
      <rPr>
        <vertAlign val="superscript"/>
        <sz val="11"/>
        <color rgb="FF000000"/>
        <rFont val="Calibri"/>
        <family val="2"/>
        <scheme val="minor"/>
      </rPr>
      <t>3</t>
    </r>
    <r>
      <rPr>
        <sz val="11"/>
        <color indexed="8"/>
        <rFont val="Calibri"/>
        <family val="2"/>
        <scheme val="minor"/>
      </rPr>
      <t>)</t>
    </r>
  </si>
  <si>
    <t>Ratio</t>
  </si>
  <si>
    <t>Table S24. Annual GRACE GWSAs for winter months (Dec. through May) and in situ GWLs and caclulated GWSA based on in situ observations and effective storage coefficients from GRACE GWSAs and in situ GWLAs (Table S26).</t>
  </si>
  <si>
    <t>2003 - 2007</t>
  </si>
  <si>
    <t>2003 - 2017</t>
  </si>
  <si>
    <t>Trend (years)</t>
  </si>
  <si>
    <t>2003 - 2014</t>
  </si>
  <si>
    <t>2003 - 2006</t>
  </si>
  <si>
    <t>2003 - 2013</t>
  </si>
  <si>
    <t>2003 - 2009</t>
  </si>
  <si>
    <t>overlap years between RHMs and GRACE</t>
  </si>
  <si>
    <t xml:space="preserve">Table S23.3. List of number of wells for aquifer confinement provided by </t>
  </si>
  <si>
    <t>the USGS National GW Monitoring Network (NGWM)</t>
  </si>
  <si>
    <t>Table S23.2. Sources of data used for groundwater level analysis</t>
  </si>
  <si>
    <t xml:space="preserve">Table S23.1. K mean clustersing results for four aquifers based on NWIS and Texas Water Development Board (TWDB) data, and the in situ data sources. </t>
  </si>
  <si>
    <t xml:space="preserve">Table S3. Long term variability  (Linear trend+Interannual cycle) of total water storage anomaly (TWSA) based on CSR mascon release 06, version 1. </t>
  </si>
  <si>
    <t xml:space="preserve">Table S4. Long term variability (Linear trend+Interannual cycle) of TWSA based on JPL mascon release 06, version 2. </t>
  </si>
  <si>
    <t>Table S3. Long term variability (Linear trend+Interannual cycle) of total water storage anomaly (TWSA) based on CSR mascon release 06, version 1.</t>
  </si>
  <si>
    <t xml:space="preserve">Table S9.  Uncertainty in TWSA based on the standard deviation of the GRACE mascon (CSR and JPL) and spherical harmonic (CSR, JPL, and GFZ) solutions. </t>
  </si>
  <si>
    <t xml:space="preserve">Table S9.  Uncertainty in TWSA based on the standard deviation  of the GRACE mascon (CSR and JPL) and spherical harmonic (CSR, JPL, and GFZ) solutions. </t>
  </si>
  <si>
    <t>Table S16.  Uncertainty of snow water storage anomaly (SnWSA, 15% of storage)</t>
  </si>
  <si>
    <t>Standard deviation in SWSA (mm)</t>
  </si>
  <si>
    <t>Table S18.  Uncertainty of surface water storage anomaly (15% of storage)</t>
  </si>
  <si>
    <t>Table S20.  Uncertainty in groundwater storage anomaly (GWSA)</t>
  </si>
  <si>
    <t>Standard deviation in GWSA (mm)</t>
  </si>
  <si>
    <t>Standard deviation in SnWSA (mm)</t>
  </si>
  <si>
    <t>Standard deviation in SMSA (mm)</t>
  </si>
  <si>
    <t xml:space="preserve">Table S2.2.  Contribution of storage components (SnWS, SMS, SWS, and GWS) to the sum of these storage components (proxy for Total Water Storage) based on </t>
  </si>
  <si>
    <t>mean absolute deviation of the long term variability of the storage components relative to their sum.</t>
  </si>
  <si>
    <t>Table S2.1. Contribution of storage components (SnWS, SMS, SWS, and GWS) to the sum of these storage components</t>
  </si>
  <si>
    <t xml:space="preserve">Table S1. Trends of the GRACE-derived GWSAs over 15 years (2002-2017) and 12 years (2003-2014) to correspond to the model periods. </t>
  </si>
  <si>
    <t>Standard deviation in GWSA (km3)</t>
  </si>
  <si>
    <t>Standard deviation in SWSA (km3)</t>
  </si>
  <si>
    <t>Standard deviation in SnWSA (km3)</t>
  </si>
  <si>
    <t>Standard deviation  in SMSA (km3)</t>
  </si>
  <si>
    <t>Table S2.1.  Precentage of variances in water storages (TWSA, GWSA and SMSA). Time series decomposition was first conducted (Eq. 3).</t>
  </si>
  <si>
    <t xml:space="preserve">Table S22.  Correlation coefficients between GRACE TWSAs and GRACE GWSAs. Corrlelation coefficients between GRACE GWSAs in the Sacramento and San Joaquin/Tulare basins and between northern and central + southern High Plains (data in Table S19). </t>
  </si>
  <si>
    <t xml:space="preserve">Table S28. Simulated GWSAs based on regional models, and their trends for different time periods and trends from GRACE GWSAs. </t>
  </si>
  <si>
    <r>
      <t>Area (km</t>
    </r>
    <r>
      <rPr>
        <vertAlign val="superscript"/>
        <sz val="11"/>
        <color rgb="FF000000"/>
        <rFont val="Calibri"/>
        <family val="2"/>
        <scheme val="minor"/>
      </rPr>
      <t>2</t>
    </r>
    <r>
      <rPr>
        <sz val="11"/>
        <color rgb="FF000000"/>
        <rFont val="Calibri"/>
        <family val="2"/>
        <scheme val="minor"/>
      </rPr>
      <t>)</t>
    </r>
  </si>
  <si>
    <r>
      <t>Area (km</t>
    </r>
    <r>
      <rPr>
        <vertAlign val="superscript"/>
        <sz val="11"/>
        <color theme="1"/>
        <rFont val="Calibri"/>
        <family val="2"/>
        <scheme val="minor"/>
      </rPr>
      <t>2</t>
    </r>
    <r>
      <rPr>
        <sz val="11"/>
        <color theme="1"/>
        <rFont val="Calibri"/>
        <family val="2"/>
        <scheme val="minor"/>
      </rPr>
      <t>)</t>
    </r>
  </si>
  <si>
    <t>Pinal Active Management Area</t>
  </si>
  <si>
    <t>Basin to Aquifer Ratio</t>
  </si>
  <si>
    <t>Table S23.4. The ratio of the basin areas to aquifer areas which is the scaling factor applied to GRACE GWSAs to compare with GWSAs from in situ GWLAs in the aquifers and also to regional model output</t>
  </si>
  <si>
    <t>Table S33.  Long term variability  (Linear trend+Interannual cycle) of GWSA based on PCR-GLOBWB-2.0 without human intervention (NHI)</t>
  </si>
  <si>
    <t>Paul 1996</t>
  </si>
  <si>
    <t>0.05-0.35</t>
  </si>
  <si>
    <t>Bruun et al 2016</t>
  </si>
  <si>
    <t>0.10-0.30</t>
  </si>
  <si>
    <t>Clark et al 2009</t>
  </si>
  <si>
    <t>0.00005-0.05</t>
  </si>
  <si>
    <t>Freez and Cherry 1979</t>
  </si>
  <si>
    <t>0.00002 - 0.02</t>
  </si>
  <si>
    <t>0.00009-0.0003</t>
  </si>
  <si>
    <t>Clarke et al 2005</t>
  </si>
  <si>
    <r>
      <t>Table S26.1 . Correlation coefficients between the annual GRACE-GW storage anomalies (GWSAs) and GW level anomalies. The slope of the linear relation is the effective storage coefficient (S</t>
    </r>
    <r>
      <rPr>
        <vertAlign val="subscript"/>
        <sz val="11"/>
        <color indexed="8"/>
        <rFont val="Calibri"/>
        <family val="2"/>
      </rPr>
      <t>C</t>
    </r>
    <r>
      <rPr>
        <sz val="11"/>
        <color indexed="8"/>
        <rFont val="Calibri"/>
        <family val="2"/>
      </rPr>
      <t>)</t>
    </r>
  </si>
  <si>
    <t xml:space="preserve"> which was scaled for some systems where the aquifer did not extend over the entire area analyzed (scaling factor: ratio of the area of the aquifer to the outlined catchment).</t>
  </si>
  <si>
    <t>Corr. coeffs</t>
  </si>
  <si>
    <r>
      <t>S</t>
    </r>
    <r>
      <rPr>
        <vertAlign val="subscript"/>
        <sz val="11"/>
        <color indexed="8"/>
        <rFont val="Calibri"/>
        <family val="2"/>
      </rPr>
      <t>c</t>
    </r>
    <r>
      <rPr>
        <sz val="11"/>
        <color indexed="8"/>
        <rFont val="Calibri"/>
        <family val="2"/>
      </rPr>
      <t xml:space="preserve"> (effective)  </t>
    </r>
  </si>
  <si>
    <t>Sc (applied)</t>
  </si>
  <si>
    <t>Reference (Sc (applied))</t>
  </si>
  <si>
    <t>Sc difference (GRACE Effective-Reference values)</t>
  </si>
  <si>
    <t>Sc difference in absolute  percent of Reference value (GRACE Effective-Reference values)</t>
  </si>
  <si>
    <t>Notes</t>
  </si>
  <si>
    <t>0.01-0.025</t>
  </si>
  <si>
    <t>Ely et al 2014</t>
  </si>
  <si>
    <t>0.05 - 0.20</t>
  </si>
  <si>
    <t>Liu et al 2014</t>
  </si>
  <si>
    <t>0.03-0.04</t>
  </si>
  <si>
    <t>San Joaq./Tul.</t>
  </si>
  <si>
    <t>0.09 -  0.40</t>
  </si>
  <si>
    <t>Faunt 2009</t>
  </si>
  <si>
    <t>AZ Alluvial</t>
  </si>
  <si>
    <t>0.05-0.20</t>
  </si>
  <si>
    <t>McGuire et al 2012</t>
  </si>
  <si>
    <t>N High Plains</t>
  </si>
  <si>
    <t>0.05-0.25</t>
  </si>
  <si>
    <t>C+S High Plains</t>
  </si>
  <si>
    <t>0.09 - 0.40</t>
  </si>
  <si>
    <t>ETP</t>
  </si>
  <si>
    <t>0.02-0.20</t>
  </si>
  <si>
    <t>Watts 2005</t>
  </si>
  <si>
    <t>These 5 basins all fall into the category of those with small expected storage change and likely poor correlation with GRACE</t>
  </si>
  <si>
    <t>TX Gulf Coast</t>
  </si>
  <si>
    <t>0.01-0.20</t>
  </si>
  <si>
    <t>Lindholm 1998</t>
  </si>
  <si>
    <t>Correlation coefficients between GRACE GWSAs and GW level anomalies are the same as the correlation coefficients between GRACE GWSAs and GWSAs calculated from the GW level anomlies by</t>
  </si>
  <si>
    <t>multiplying by the effective storage coefficient</t>
  </si>
  <si>
    <t>Freeze, R. Allan, and John A. Cherry. Groundwater. No. 629.1 F7. 1979</t>
  </si>
  <si>
    <t>Bech Bruun, Kathleen Jackson,  Peter Lake, Jeff Walker, Texas Aquifers Study, Groundwater Quantity, Quality, Flow, and Contributions to Surface Water (2016)</t>
  </si>
  <si>
    <r>
      <t>Clark, Brian R., and Rheannon M. Hart. </t>
    </r>
    <r>
      <rPr>
        <i/>
        <sz val="11"/>
        <color indexed="63"/>
        <rFont val="Calibri Light"/>
        <family val="2"/>
        <scheme val="major"/>
      </rPr>
      <t>The Mississippi Embayment Regional Aquifer Study(MERAS): Documentation of a Groundwater-Flow Model Constructed to Assess Water Availability in the Mississippi Embayment</t>
    </r>
    <r>
      <rPr>
        <sz val="11"/>
        <color indexed="63"/>
        <rFont val="Calibri Light"/>
        <family val="2"/>
        <scheme val="major"/>
      </rPr>
      <t>. U. S. Geological Survey, 2009.</t>
    </r>
  </si>
  <si>
    <r>
      <t>Clarke, John S., David C. Leeth, DaVette Taylor-Harris, Jaime A. Painter, and James L. Labowski. </t>
    </r>
    <r>
      <rPr>
        <i/>
        <sz val="11"/>
        <color indexed="63"/>
        <rFont val="Calibri Light"/>
        <family val="2"/>
        <scheme val="major"/>
      </rPr>
      <t>Summary of hydraulic properties of the Floridan Aquifer system in coastal Georgia and adjacent parts of South Carolina and Florida</t>
    </r>
    <r>
      <rPr>
        <sz val="11"/>
        <color indexed="63"/>
        <rFont val="Calibri Light"/>
        <family val="2"/>
        <scheme val="major"/>
      </rPr>
      <t>. No. 2004-5264. 2005.</t>
    </r>
  </si>
  <si>
    <r>
      <t>Ely, D. Matthew, Erick R. Burns, David S. Morgan, and John J. Vaccaro. </t>
    </r>
    <r>
      <rPr>
        <i/>
        <sz val="11"/>
        <color indexed="63"/>
        <rFont val="Calibri Light"/>
        <family val="2"/>
        <scheme val="major"/>
      </rPr>
      <t>Numerical simulation of groundwater flow in the Columbia Plateau Regional Aquifer System, Idaho, Oregon, and Washington</t>
    </r>
    <r>
      <rPr>
        <sz val="11"/>
        <color indexed="63"/>
        <rFont val="Calibri Light"/>
        <family val="2"/>
        <scheme val="major"/>
      </rPr>
      <t>. No. 2014-5127. US Geological Survey, 2014.</t>
    </r>
  </si>
  <si>
    <r>
      <t xml:space="preserve">Faunt, C.  Groundwater availability of the Central Valley aquifer, California. </t>
    </r>
    <r>
      <rPr>
        <i/>
        <sz val="11"/>
        <color indexed="63"/>
        <rFont val="Calibri Light"/>
        <family val="2"/>
        <scheme val="major"/>
      </rPr>
      <t>US Geological Survey professional paper</t>
    </r>
    <r>
      <rPr>
        <sz val="11"/>
        <color indexed="63"/>
        <rFont val="Calibri Light"/>
        <family val="2"/>
        <scheme val="major"/>
      </rPr>
      <t> (2009).</t>
    </r>
  </si>
  <si>
    <r>
      <t>Lindholm, Gerald F. </t>
    </r>
    <r>
      <rPr>
        <i/>
        <sz val="11"/>
        <color indexed="63"/>
        <rFont val="Calibri Light"/>
        <family val="2"/>
        <scheme val="major"/>
      </rPr>
      <t>Summary of the Snake River Plain regional aquifer-system analysis in Idaho and eastern Oregon</t>
    </r>
    <r>
      <rPr>
        <sz val="11"/>
        <color indexed="63"/>
        <rFont val="Calibri Light"/>
        <family val="2"/>
        <scheme val="major"/>
      </rPr>
      <t>. No. 1408-A. US Government Printing Office, 1996.</t>
    </r>
  </si>
  <si>
    <r>
      <t>Liu, Shuyun, Keith Nelson, Dianne Yunker, Wesley Hipke, Edwin F. Corkhill, and Arizona. Department of Water Resources. Hydrology Division. </t>
    </r>
    <r>
      <rPr>
        <i/>
        <sz val="11"/>
        <color indexed="63"/>
        <rFont val="Calibri Light"/>
        <family val="2"/>
        <scheme val="major"/>
      </rPr>
      <t>Regional Groundwater Flow Model of the Pinal Active Management Area, Arizona: Model Update and Calibration</t>
    </r>
    <r>
      <rPr>
        <sz val="11"/>
        <color indexed="63"/>
        <rFont val="Calibri Light"/>
        <family val="2"/>
        <scheme val="major"/>
      </rPr>
      <t>. Arizona Department of Water Resources, Hydrology Division, 2014.</t>
    </r>
  </si>
  <si>
    <r>
      <t>McGuire, Virginia L., Kris D. Lund, and Brenda K. Densmore. "Saturated thickness and water in storage in the High Plains Aquifer, 2009, and water-level changes and changes in water in storage in the High Plains Aquifer, 1980 to 1995, 1995 to 2000, 2000 to 2005, and 2005 to 2009." </t>
    </r>
    <r>
      <rPr>
        <i/>
        <sz val="11"/>
        <color indexed="63"/>
        <rFont val="Calibri Light"/>
        <family val="2"/>
        <scheme val="major"/>
      </rPr>
      <t>US Geological Survey Scientific Investigations Report</t>
    </r>
    <r>
      <rPr>
        <sz val="11"/>
        <color indexed="63"/>
        <rFont val="Calibri Light"/>
        <family val="2"/>
        <scheme val="major"/>
      </rPr>
      <t> 5177 (2012): 28.</t>
    </r>
  </si>
  <si>
    <r>
      <t>Ryder, Paul D. "Ground water atlas of the united states: Oklahoma, texas." </t>
    </r>
    <r>
      <rPr>
        <i/>
        <sz val="11"/>
        <color indexed="63"/>
        <rFont val="Calibri Light"/>
        <family val="2"/>
        <scheme val="major"/>
      </rPr>
      <t>US Geological Survey Publication HA</t>
    </r>
    <r>
      <rPr>
        <sz val="11"/>
        <color indexed="63"/>
        <rFont val="Calibri Light"/>
        <family val="2"/>
        <scheme val="major"/>
      </rPr>
      <t> (1996). (https://pubs.usgs.gov/ha/ha730/ch_e/E-text8.html#:~:text=The%20average%20specific%20yield%20in,%2D5%20to%201x10%2D4.)</t>
    </r>
  </si>
  <si>
    <r>
      <t>Watts, Kenneth R. </t>
    </r>
    <r>
      <rPr>
        <i/>
        <sz val="11"/>
        <color indexed="63"/>
        <rFont val="Calibri Light"/>
        <family val="2"/>
        <scheme val="major"/>
      </rPr>
      <t>Hydrogeology and quality of ground water in the upper Arkansas River basin from Buena Vista to Salida, Colorado, 2000-2003</t>
    </r>
    <r>
      <rPr>
        <sz val="11"/>
        <color indexed="63"/>
        <rFont val="Calibri Light"/>
        <family val="2"/>
        <scheme val="major"/>
      </rPr>
      <t>. No. 2005-5179. 2005.</t>
    </r>
  </si>
  <si>
    <t>GSW loss</t>
  </si>
  <si>
    <t>S119</t>
  </si>
  <si>
    <t>S171</t>
  </si>
  <si>
    <t>T53</t>
  </si>
  <si>
    <t>T89</t>
  </si>
  <si>
    <t>T117</t>
  </si>
  <si>
    <t>T159</t>
  </si>
  <si>
    <t>U55</t>
  </si>
  <si>
    <t>U91</t>
  </si>
  <si>
    <t>U117</t>
  </si>
  <si>
    <t>U187</t>
  </si>
  <si>
    <t>V51</t>
  </si>
  <si>
    <t>V161</t>
  </si>
  <si>
    <t>W187</t>
  </si>
  <si>
    <t>W113</t>
  </si>
  <si>
    <t>X5</t>
  </si>
  <si>
    <t>X59</t>
  </si>
  <si>
    <t>X109</t>
  </si>
  <si>
    <t>X149</t>
  </si>
  <si>
    <t>Y5</t>
  </si>
  <si>
    <t>Y161</t>
  </si>
  <si>
    <t>Z41</t>
  </si>
  <si>
    <t>Z51</t>
  </si>
  <si>
    <t>Z73</t>
  </si>
  <si>
    <t>Z91</t>
  </si>
  <si>
    <t>Z105</t>
  </si>
  <si>
    <t>Z157</t>
  </si>
  <si>
    <t>AA37</t>
  </si>
  <si>
    <t>AA57</t>
  </si>
  <si>
    <t>AA72</t>
  </si>
  <si>
    <t>AA133</t>
  </si>
  <si>
    <t>AB37</t>
  </si>
  <si>
    <t>AB133</t>
  </si>
  <si>
    <t>AB56</t>
  </si>
  <si>
    <t>AB99</t>
  </si>
  <si>
    <t>AC37</t>
  </si>
  <si>
    <t>AC69</t>
  </si>
  <si>
    <t>AC99</t>
  </si>
  <si>
    <t>AC121</t>
  </si>
  <si>
    <t>AD45</t>
  </si>
  <si>
    <t>AD73</t>
  </si>
  <si>
    <t>AD97</t>
  </si>
  <si>
    <t>AD123</t>
  </si>
  <si>
    <t>AE61</t>
  </si>
  <si>
    <t>AE83</t>
  </si>
  <si>
    <t>AA157</t>
  </si>
  <si>
    <t>max</t>
  </si>
  <si>
    <t>min</t>
  </si>
  <si>
    <t>date_start</t>
  </si>
  <si>
    <t>date_end</t>
  </si>
  <si>
    <t>Q75</t>
  </si>
  <si>
    <t>Q91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</si>
</sst>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
    <numFmt numFmtId="166" formatCode="0.000"/>
    <numFmt numFmtId="167" formatCode="0.00000"/>
    <numFmt numFmtId="168" formatCode="0.000000"/>
    <numFmt numFmtId="169" formatCode="0.0000000"/>
    <numFmt numFmtId="170" formatCode="0.00000000"/>
    <numFmt numFmtId="171" formatCode="0.0000000000000"/>
    <numFmt numFmtId="172" formatCode="0.00000000000000000"/>
  </numFmts>
  <fonts count="54">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vertAlign val="superscript"/>
      <sz val="11"/>
      <color indexed="8"/>
      <name val="Calibri"/>
      <family val="2"/>
    </font>
    <font>
      <sz val="11"/>
      <color indexed="8"/>
      <name val="Calibri"/>
      <family val="2"/>
      <scheme val="minor"/>
    </font>
    <font>
      <sz val="12"/>
      <color theme="1"/>
      <name val="Calibri"/>
      <family val="2"/>
      <scheme val="minor"/>
    </font>
    <font>
      <sz val="11"/>
      <color theme="1"/>
      <name val="Calibri"/>
      <family val="2"/>
      <scheme val="minor"/>
    </font>
    <font>
      <sz val="12"/>
      <color indexed="8"/>
      <name val="Calibri"/>
      <family val="2"/>
      <scheme val="minor"/>
    </font>
    <font>
      <sz val="16"/>
      <color indexed="8"/>
      <name val="Calibri"/>
      <family val="2"/>
      <scheme val="minor"/>
    </font>
    <font>
      <b/>
      <sz val="11"/>
      <color indexed="8"/>
      <name val="Calibri"/>
      <family val="2"/>
      <scheme val="minor"/>
    </font>
    <font>
      <sz val="11"/>
      <color rgb="FF000000"/>
      <name val="Calibri"/>
      <family val="2"/>
      <scheme val="minor"/>
    </font>
    <font>
      <sz val="14"/>
      <color theme="1"/>
      <name val="Calibri"/>
      <family val="2"/>
      <scheme val="minor"/>
    </font>
    <font>
      <i/>
      <sz val="9"/>
      <color rgb="FF44546A"/>
      <name val="Calibri"/>
      <family val="2"/>
      <scheme val="minor"/>
    </font>
    <font>
      <b/>
      <sz val="11"/>
      <color rgb="FF000000"/>
      <name val="Calibri"/>
      <family val="2"/>
      <scheme val="minor"/>
    </font>
    <font>
      <sz val="11"/>
      <color theme="1"/>
      <name val="Calibri Light"/>
      <family val="2"/>
      <scheme val="major"/>
    </font>
    <font>
      <sz val="11"/>
      <name val="Calibri"/>
      <family val="2"/>
      <scheme val="minor"/>
    </font>
    <font>
      <sz val="11"/>
      <color indexed="8"/>
      <name val="Calibri Light"/>
      <family val="2"/>
      <scheme val="major"/>
    </font>
    <font>
      <sz val="11"/>
      <color rgb="FF000000"/>
      <name val="Calibri Light"/>
      <family val="2"/>
      <scheme val="major"/>
    </font>
    <font>
      <vertAlign val="superscript"/>
      <sz val="11"/>
      <color rgb="FF000000"/>
      <name val="Calibri Light"/>
      <family val="2"/>
      <scheme val="major"/>
    </font>
    <font>
      <i/>
      <sz val="11"/>
      <color rgb="FF000000"/>
      <name val="Calibri"/>
      <family val="2"/>
      <scheme val="minor"/>
    </font>
    <font>
      <i/>
      <sz val="11"/>
      <color indexed="8"/>
      <name val="Calibri"/>
      <family val="2"/>
      <scheme val="minor"/>
    </font>
    <font>
      <b/>
      <sz val="11"/>
      <color rgb="FF000000"/>
      <name val="Calibri Light"/>
      <family val="2"/>
      <scheme val="major"/>
    </font>
    <font>
      <b/>
      <sz val="11"/>
      <color theme="1"/>
      <name val="Calibri"/>
      <family val="2"/>
      <scheme val="minor"/>
    </font>
    <font>
      <vertAlign val="subscript"/>
      <sz val="11"/>
      <color rgb="FF000000"/>
      <name val="Calibri"/>
      <family val="2"/>
      <scheme val="minor"/>
    </font>
    <font>
      <sz val="10"/>
      <color indexed="8"/>
      <name val="Calibri"/>
      <family val="2"/>
      <scheme val="minor"/>
    </font>
    <font>
      <sz val="11"/>
      <name val="Calibri (Body)"/>
    </font>
    <font>
      <sz val="11"/>
      <color indexed="8"/>
      <name val="Calibri"/>
      <family val="2"/>
    </font>
    <font>
      <i/>
      <sz val="11"/>
      <color indexed="8"/>
      <name val="Calibri"/>
      <family val="2"/>
    </font>
    <font>
      <b/>
      <sz val="11"/>
      <name val="Calibri (Body)"/>
    </font>
    <font>
      <vertAlign val="superscript"/>
      <sz val="11"/>
      <color rgb="FF000000"/>
      <name val="Calibri"/>
      <family val="2"/>
      <scheme val="minor"/>
    </font>
    <font>
      <sz val="7.7"/>
      <color indexed="8"/>
      <name val="Calibri"/>
      <family val="2"/>
    </font>
    <font>
      <sz val="11"/>
      <color theme="1" tint="4.9989318521683403E-2"/>
      <name val="Calibri"/>
      <family val="2"/>
      <scheme val="minor"/>
    </font>
    <font>
      <vertAlign val="superscript"/>
      <sz val="11"/>
      <color theme="1"/>
      <name val="Calibri"/>
      <family val="2"/>
      <scheme val="minor"/>
    </font>
    <font>
      <vertAlign val="superscript"/>
      <sz val="12"/>
      <color rgb="FF000000"/>
      <name val="Calibri"/>
      <family val="2"/>
      <scheme val="minor"/>
    </font>
    <font>
      <sz val="10"/>
      <name val="Calibri"/>
      <family val="2"/>
      <scheme val="minor"/>
    </font>
    <font>
      <b/>
      <sz val="10"/>
      <name val="Calibri"/>
      <family val="2"/>
      <scheme val="minor"/>
    </font>
    <font>
      <sz val="11"/>
      <color theme="1"/>
      <name val="Calibri"/>
      <family val="2"/>
    </font>
    <font>
      <b/>
      <sz val="16"/>
      <color theme="1"/>
      <name val="Calibri"/>
      <family val="2"/>
      <scheme val="minor"/>
    </font>
    <font>
      <vertAlign val="subscript"/>
      <sz val="11"/>
      <color indexed="8"/>
      <name val="Calibri"/>
      <family val="2"/>
    </font>
    <font>
      <sz val="10"/>
      <color theme="1"/>
      <name val="Calibri"/>
      <family val="2"/>
      <scheme val="minor"/>
    </font>
    <font>
      <sz val="10"/>
      <color rgb="FF000000"/>
      <name val="Calibri"/>
      <family val="2"/>
      <scheme val="minor"/>
    </font>
    <font>
      <b/>
      <sz val="11"/>
      <name val="Calibri"/>
      <family val="2"/>
      <scheme val="minor"/>
    </font>
    <font>
      <sz val="11"/>
      <color rgb="FF222222"/>
      <name val="Calibri Light"/>
      <family val="2"/>
      <scheme val="major"/>
    </font>
    <font>
      <i/>
      <sz val="11"/>
      <color indexed="63"/>
      <name val="Calibri Light"/>
      <family val="2"/>
      <scheme val="major"/>
    </font>
    <font>
      <sz val="11"/>
      <color indexed="63"/>
      <name val="Calibri Light"/>
      <family val="2"/>
      <scheme val="major"/>
    </font>
  </fonts>
  <fills count="13">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rgb="FFD9D9D9"/>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bgColor indexed="64"/>
      </patternFill>
    </fill>
  </fills>
  <borders count="12">
    <border>
      <left/>
      <right/>
      <top/>
      <bottom/>
      <diagonal/>
    </border>
    <border>
      <left style="thin">
        <color indexed="64"/>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style="medium">
        <color auto="1"/>
      </right>
      <top style="medium">
        <color auto="1"/>
      </top>
      <bottom/>
      <diagonal/>
    </border>
  </borders>
  <cellStyleXfs count="10">
    <xf numFmtId="0" fontId="0" fillId="0" borderId="0"/>
    <xf numFmtId="43" fontId="13" fillId="0" borderId="0" applyFont="0" applyFill="0" applyBorder="0" applyAlignment="0" applyProtection="0"/>
    <xf numFmtId="0" fontId="15" fillId="0" borderId="0"/>
    <xf numFmtId="0" fontId="14" fillId="0" borderId="0"/>
    <xf numFmtId="9" fontId="13" fillId="0" borderId="0" applyFont="0" applyFill="0" applyBorder="0" applyAlignment="0" applyProtection="0"/>
    <xf numFmtId="9" fontId="14" fillId="0" borderId="0" applyFont="0" applyFill="0" applyBorder="0" applyAlignment="0" applyProtection="0"/>
    <xf numFmtId="0" fontId="9" fillId="0" borderId="0"/>
    <xf numFmtId="0" fontId="13" fillId="0" borderId="0"/>
    <xf numFmtId="43" fontId="13" fillId="0" borderId="0" applyFont="0" applyFill="0" applyBorder="0" applyAlignment="0" applyProtection="0"/>
    <xf numFmtId="0" fontId="5" fillId="0" borderId="0"/>
  </cellStyleXfs>
  <cellXfs count="353">
    <xf numFmtId="0" fontId="0" fillId="0" borderId="0" xfId="0"/>
    <xf numFmtId="14" fontId="0" fillId="0" borderId="0" xfId="0" applyNumberFormat="1"/>
    <xf numFmtId="2" fontId="0" fillId="0" borderId="0" xfId="0" applyNumberFormat="1"/>
    <xf numFmtId="0" fontId="0" fillId="2" borderId="0" xfId="0" applyFill="1"/>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wrapText="1"/>
    </xf>
    <xf numFmtId="2" fontId="0" fillId="0" borderId="0" xfId="0" applyNumberFormat="1" applyAlignment="1">
      <alignment horizontal="center" wrapText="1"/>
    </xf>
    <xf numFmtId="0" fontId="0" fillId="0" borderId="0" xfId="0" applyAlignment="1">
      <alignment vertical="center" wrapText="1"/>
    </xf>
    <xf numFmtId="2" fontId="0" fillId="0" borderId="0" xfId="0" applyNumberFormat="1" applyAlignment="1">
      <alignment vertical="center" wrapText="1"/>
    </xf>
    <xf numFmtId="0" fontId="0" fillId="0" borderId="0" xfId="0" applyAlignment="1">
      <alignment wrapText="1"/>
    </xf>
    <xf numFmtId="2" fontId="0" fillId="0" borderId="0" xfId="0" applyNumberFormat="1" applyAlignment="1">
      <alignment horizontal="center" vertical="center"/>
    </xf>
    <xf numFmtId="2" fontId="0" fillId="0" borderId="0" xfId="0" applyNumberFormat="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7" fillId="0" borderId="0" xfId="0" applyFont="1"/>
    <xf numFmtId="14" fontId="0" fillId="0" borderId="0" xfId="0" applyNumberFormat="1" applyAlignment="1">
      <alignment horizontal="center"/>
    </xf>
    <xf numFmtId="14" fontId="0" fillId="0" borderId="0" xfId="0" applyNumberFormat="1" applyAlignment="1">
      <alignment horizontal="center" wrapText="1"/>
    </xf>
    <xf numFmtId="2" fontId="0" fillId="0" borderId="0" xfId="0" applyNumberFormat="1" applyAlignment="1">
      <alignment horizontal="center" vertical="center" wrapText="1"/>
    </xf>
    <xf numFmtId="14" fontId="0" fillId="0" borderId="0" xfId="0" applyNumberFormat="1" applyAlignment="1">
      <alignment horizontal="center" vertical="center" wrapText="1"/>
    </xf>
    <xf numFmtId="14" fontId="0" fillId="0" borderId="0" xfId="0" applyNumberFormat="1" applyAlignment="1">
      <alignment vertical="center" wrapText="1"/>
    </xf>
    <xf numFmtId="2" fontId="15" fillId="0" borderId="0" xfId="0" applyNumberFormat="1" applyFont="1" applyAlignment="1">
      <alignment vertical="center" wrapText="1"/>
    </xf>
    <xf numFmtId="14" fontId="0" fillId="2" borderId="0" xfId="0" applyNumberFormat="1" applyFill="1"/>
    <xf numFmtId="2" fontId="0" fillId="2" borderId="0" xfId="0" applyNumberFormat="1" applyFill="1"/>
    <xf numFmtId="0" fontId="0" fillId="3" borderId="0" xfId="0" applyFill="1"/>
    <xf numFmtId="0" fontId="0" fillId="3" borderId="0" xfId="0" applyFill="1" applyAlignment="1">
      <alignment horizontal="center" vertical="center" wrapText="1"/>
    </xf>
    <xf numFmtId="9" fontId="18" fillId="0" borderId="0" xfId="4" applyFont="1" applyFill="1" applyAlignment="1">
      <alignment horizontal="center" vertical="center"/>
    </xf>
    <xf numFmtId="9" fontId="13" fillId="0" borderId="0" xfId="4" applyFont="1" applyFill="1" applyAlignment="1">
      <alignment horizontal="center" vertical="center"/>
    </xf>
    <xf numFmtId="0" fontId="0" fillId="3" borderId="0" xfId="0" applyFill="1" applyAlignment="1">
      <alignment horizontal="center" vertical="center"/>
    </xf>
    <xf numFmtId="0" fontId="16" fillId="0" borderId="0" xfId="0" applyFont="1" applyAlignment="1">
      <alignment horizontal="left" vertical="center"/>
    </xf>
    <xf numFmtId="0" fontId="0" fillId="0" borderId="0" xfId="0" applyAlignment="1">
      <alignment horizontal="left"/>
    </xf>
    <xf numFmtId="2" fontId="0" fillId="0" borderId="0" xfId="0" applyNumberFormat="1" applyAlignment="1">
      <alignment horizontal="left"/>
    </xf>
    <xf numFmtId="1" fontId="0" fillId="0" borderId="0" xfId="0" applyNumberFormat="1" applyAlignment="1">
      <alignment horizontal="center"/>
    </xf>
    <xf numFmtId="9" fontId="13" fillId="0" borderId="0" xfId="4" applyFont="1" applyAlignment="1">
      <alignment horizontal="center"/>
    </xf>
    <xf numFmtId="0" fontId="15" fillId="0" borderId="0" xfId="2"/>
    <xf numFmtId="0" fontId="15" fillId="0" borderId="0" xfId="2" applyAlignment="1">
      <alignment horizontal="center" vertical="center"/>
    </xf>
    <xf numFmtId="1" fontId="15" fillId="0" borderId="0" xfId="2" applyNumberFormat="1" applyAlignment="1">
      <alignment horizontal="center" vertical="center"/>
    </xf>
    <xf numFmtId="2" fontId="0" fillId="0" borderId="0" xfId="0" applyNumberFormat="1" applyAlignment="1">
      <alignment horizontal="left" vertical="center" wrapText="1"/>
    </xf>
    <xf numFmtId="1" fontId="0" fillId="0" borderId="0" xfId="0" applyNumberFormat="1" applyAlignment="1">
      <alignment horizontal="center" vertical="center" wrapText="1"/>
    </xf>
    <xf numFmtId="0" fontId="13" fillId="0" borderId="0" xfId="2" applyFont="1" applyAlignment="1">
      <alignment horizontal="center" vertical="center"/>
    </xf>
    <xf numFmtId="1" fontId="13" fillId="0" borderId="0" xfId="2" applyNumberFormat="1" applyFont="1" applyAlignment="1">
      <alignment horizontal="center" vertical="center"/>
    </xf>
    <xf numFmtId="0" fontId="13" fillId="0" borderId="0" xfId="2" applyFont="1" applyAlignment="1">
      <alignment horizontal="center" vertical="center" wrapText="1"/>
    </xf>
    <xf numFmtId="1" fontId="18" fillId="0" borderId="0" xfId="2" applyNumberFormat="1" applyFont="1" applyAlignment="1">
      <alignment horizontal="center" vertical="center"/>
    </xf>
    <xf numFmtId="0" fontId="13" fillId="0" borderId="0" xfId="2" applyFont="1"/>
    <xf numFmtId="0" fontId="18" fillId="0" borderId="0" xfId="2" applyFont="1" applyAlignment="1">
      <alignment horizontal="center" vertical="center"/>
    </xf>
    <xf numFmtId="0" fontId="15" fillId="0" borderId="0" xfId="2" applyAlignment="1">
      <alignment horizontal="center"/>
    </xf>
    <xf numFmtId="1" fontId="15" fillId="0" borderId="0" xfId="2" applyNumberFormat="1" applyAlignment="1">
      <alignment horizontal="center"/>
    </xf>
    <xf numFmtId="0" fontId="20" fillId="0" borderId="0" xfId="0" applyFont="1" applyAlignment="1">
      <alignment horizontal="center" vertical="center"/>
    </xf>
    <xf numFmtId="2" fontId="18" fillId="0" borderId="0" xfId="0" applyNumberFormat="1" applyFont="1" applyAlignment="1">
      <alignment horizontal="center"/>
    </xf>
    <xf numFmtId="0" fontId="14" fillId="0" borderId="0" xfId="3"/>
    <xf numFmtId="0" fontId="14" fillId="0" borderId="0" xfId="3" applyAlignment="1">
      <alignment horizontal="center"/>
    </xf>
    <xf numFmtId="2" fontId="14" fillId="0" borderId="0" xfId="3" applyNumberFormat="1" applyAlignment="1">
      <alignment horizontal="center"/>
    </xf>
    <xf numFmtId="2" fontId="14" fillId="0" borderId="0" xfId="3" applyNumberFormat="1" applyAlignment="1">
      <alignment horizontal="center" vertical="center"/>
    </xf>
    <xf numFmtId="1" fontId="14" fillId="0" borderId="0" xfId="1" applyNumberFormat="1" applyFont="1" applyAlignment="1">
      <alignment horizontal="center"/>
    </xf>
    <xf numFmtId="0" fontId="14" fillId="0" borderId="0" xfId="3" applyAlignment="1">
      <alignment horizontal="center" vertical="center" wrapText="1"/>
    </xf>
    <xf numFmtId="1" fontId="15" fillId="0" borderId="0" xfId="1" applyNumberFormat="1" applyFont="1" applyAlignment="1">
      <alignment horizontal="center"/>
    </xf>
    <xf numFmtId="1" fontId="15" fillId="0" borderId="0" xfId="1" applyNumberFormat="1" applyFont="1" applyAlignment="1">
      <alignment horizontal="center" vertical="center" wrapText="1"/>
    </xf>
    <xf numFmtId="2" fontId="15" fillId="0" borderId="0" xfId="3" applyNumberFormat="1" applyFont="1" applyAlignment="1">
      <alignment horizontal="center" vertical="center" wrapText="1"/>
    </xf>
    <xf numFmtId="0" fontId="15" fillId="0" borderId="0" xfId="3" applyFont="1" applyAlignment="1">
      <alignment horizontal="center"/>
    </xf>
    <xf numFmtId="0" fontId="19" fillId="0" borderId="0" xfId="3" applyFont="1" applyAlignment="1">
      <alignment horizontal="center"/>
    </xf>
    <xf numFmtId="0" fontId="19" fillId="0" borderId="0" xfId="0" applyFont="1" applyAlignment="1">
      <alignment horizontal="center"/>
    </xf>
    <xf numFmtId="2" fontId="15" fillId="0" borderId="0" xfId="3" applyNumberFormat="1" applyFont="1" applyAlignment="1">
      <alignment horizontal="center"/>
    </xf>
    <xf numFmtId="2" fontId="15" fillId="0" borderId="0" xfId="3" applyNumberFormat="1" applyFont="1" applyAlignment="1">
      <alignment horizontal="center" vertical="center"/>
    </xf>
    <xf numFmtId="1" fontId="15" fillId="3" borderId="0" xfId="1" applyNumberFormat="1" applyFont="1" applyFill="1" applyAlignment="1">
      <alignment horizontal="center" vertical="center"/>
    </xf>
    <xf numFmtId="1" fontId="15" fillId="3" borderId="0" xfId="1" applyNumberFormat="1" applyFont="1" applyFill="1" applyAlignment="1">
      <alignment horizontal="center" wrapText="1"/>
    </xf>
    <xf numFmtId="1" fontId="14" fillId="3" borderId="0" xfId="1" applyNumberFormat="1" applyFont="1" applyFill="1" applyAlignment="1">
      <alignment horizontal="center"/>
    </xf>
    <xf numFmtId="1" fontId="13" fillId="0" borderId="0" xfId="2" applyNumberFormat="1" applyFont="1" applyAlignment="1">
      <alignment vertical="center"/>
    </xf>
    <xf numFmtId="0" fontId="18" fillId="0" borderId="0" xfId="2" applyFont="1" applyAlignment="1">
      <alignment vertical="center"/>
    </xf>
    <xf numFmtId="0" fontId="15" fillId="0" borderId="0" xfId="2" applyAlignment="1">
      <alignment vertical="center"/>
    </xf>
    <xf numFmtId="0" fontId="13" fillId="0" borderId="0" xfId="2" applyFont="1" applyAlignment="1">
      <alignment vertical="center" wrapText="1"/>
    </xf>
    <xf numFmtId="0" fontId="19" fillId="0" borderId="0" xfId="0" applyFont="1" applyAlignment="1">
      <alignment horizontal="justify" vertical="center"/>
    </xf>
    <xf numFmtId="0" fontId="21" fillId="0" borderId="0" xfId="0" applyFont="1" applyAlignment="1">
      <alignment horizontal="justify" vertical="center"/>
    </xf>
    <xf numFmtId="1" fontId="13" fillId="0" borderId="0" xfId="4" applyNumberFormat="1" applyFont="1" applyFill="1" applyAlignment="1">
      <alignment horizontal="center" vertical="center" wrapText="1"/>
    </xf>
    <xf numFmtId="1" fontId="13" fillId="0" borderId="0" xfId="4" applyNumberFormat="1" applyFont="1" applyFill="1" applyAlignment="1">
      <alignment horizontal="center"/>
    </xf>
    <xf numFmtId="1" fontId="13" fillId="0" borderId="0" xfId="4" applyNumberFormat="1" applyFont="1" applyAlignment="1">
      <alignment horizontal="center"/>
    </xf>
    <xf numFmtId="1" fontId="0" fillId="0" borderId="0" xfId="0" applyNumberFormat="1" applyAlignment="1">
      <alignment horizontal="center" vertical="center"/>
    </xf>
    <xf numFmtId="0" fontId="23" fillId="0" borderId="0" xfId="0" applyFont="1" applyAlignment="1">
      <alignment vertical="center"/>
    </xf>
    <xf numFmtId="1" fontId="13" fillId="0" borderId="0" xfId="2" applyNumberFormat="1" applyFont="1" applyAlignment="1">
      <alignment horizontal="center"/>
    </xf>
    <xf numFmtId="0" fontId="15" fillId="3" borderId="0" xfId="2" applyFill="1" applyAlignment="1">
      <alignment vertical="center"/>
    </xf>
    <xf numFmtId="0" fontId="23" fillId="3" borderId="0" xfId="0" applyFont="1" applyFill="1" applyAlignment="1">
      <alignment vertical="center"/>
    </xf>
    <xf numFmtId="1" fontId="15" fillId="0" borderId="0" xfId="2" applyNumberFormat="1" applyAlignment="1">
      <alignment horizontal="center" vertical="center" wrapText="1"/>
    </xf>
    <xf numFmtId="0" fontId="0" fillId="0" borderId="0" xfId="0" applyAlignment="1">
      <alignment horizontal="left" vertical="center"/>
    </xf>
    <xf numFmtId="2" fontId="18" fillId="0" borderId="0" xfId="0" applyNumberFormat="1" applyFont="1" applyAlignment="1">
      <alignment horizontal="center" vertical="center"/>
    </xf>
    <xf numFmtId="0" fontId="0" fillId="3" borderId="0" xfId="0" applyFill="1" applyAlignment="1">
      <alignment horizontal="center"/>
    </xf>
    <xf numFmtId="164" fontId="0" fillId="0" borderId="0" xfId="0" applyNumberFormat="1" applyAlignment="1">
      <alignment horizontal="center"/>
    </xf>
    <xf numFmtId="164" fontId="0" fillId="0" borderId="0" xfId="0" applyNumberFormat="1"/>
    <xf numFmtId="164" fontId="0" fillId="0" borderId="0" xfId="0" applyNumberFormat="1" applyAlignment="1">
      <alignment horizontal="center" vertical="center" wrapText="1"/>
    </xf>
    <xf numFmtId="164" fontId="0" fillId="0" borderId="0" xfId="0" applyNumberFormat="1" applyAlignment="1">
      <alignment horizontal="center" vertical="center"/>
    </xf>
    <xf numFmtId="1" fontId="0" fillId="0" borderId="0" xfId="0" applyNumberFormat="1"/>
    <xf numFmtId="0" fontId="16" fillId="0" borderId="0" xfId="0" applyFont="1"/>
    <xf numFmtId="0" fontId="25" fillId="0" borderId="0" xfId="0" applyFont="1" applyAlignment="1">
      <alignment horizontal="center"/>
    </xf>
    <xf numFmtId="0" fontId="18" fillId="0" borderId="0" xfId="0" applyFont="1" applyAlignment="1">
      <alignment horizontal="center"/>
    </xf>
    <xf numFmtId="0" fontId="15" fillId="0" borderId="0" xfId="0" applyFont="1"/>
    <xf numFmtId="0" fontId="15" fillId="0" borderId="0" xfId="0" applyFont="1" applyAlignment="1">
      <alignment horizontal="justify" vertical="center" wrapText="1"/>
    </xf>
    <xf numFmtId="0" fontId="31" fillId="0" borderId="0" xfId="0" applyFont="1" applyAlignment="1">
      <alignment horizontal="justify" vertical="center" wrapText="1"/>
    </xf>
    <xf numFmtId="0" fontId="15" fillId="0" borderId="0" xfId="0" applyFont="1" applyAlignment="1">
      <alignment horizontal="center"/>
    </xf>
    <xf numFmtId="0" fontId="15" fillId="0" borderId="0" xfId="0" applyFont="1" applyAlignment="1">
      <alignment horizontal="center" vertical="center" wrapText="1"/>
    </xf>
    <xf numFmtId="0" fontId="15" fillId="0" borderId="0" xfId="0" applyFont="1" applyAlignment="1">
      <alignment horizontal="center" vertical="center"/>
    </xf>
    <xf numFmtId="0" fontId="14" fillId="0" borderId="0" xfId="0" applyFont="1" applyAlignment="1">
      <alignment horizontal="center"/>
    </xf>
    <xf numFmtId="0" fontId="19" fillId="0" borderId="0" xfId="0" applyFont="1" applyAlignment="1">
      <alignment horizontal="center" vertical="center"/>
    </xf>
    <xf numFmtId="1" fontId="0" fillId="3" borderId="0" xfId="0" applyNumberFormat="1" applyFill="1" applyAlignment="1">
      <alignment horizontal="center"/>
    </xf>
    <xf numFmtId="0" fontId="22" fillId="0" borderId="0" xfId="0" applyFont="1" applyAlignment="1">
      <alignment horizontal="center" vertical="center"/>
    </xf>
    <xf numFmtId="2" fontId="0" fillId="5" borderId="0" xfId="0" applyNumberFormat="1" applyFill="1" applyAlignment="1">
      <alignment horizontal="center" vertical="center" wrapText="1"/>
    </xf>
    <xf numFmtId="0" fontId="0" fillId="6" borderId="0" xfId="0" applyFill="1" applyAlignment="1">
      <alignment horizontal="center" vertical="center" wrapText="1"/>
    </xf>
    <xf numFmtId="2" fontId="0" fillId="2" borderId="0" xfId="0" applyNumberFormat="1" applyFill="1" applyAlignment="1">
      <alignment horizontal="center" vertical="center" wrapText="1"/>
    </xf>
    <xf numFmtId="0" fontId="34" fillId="0" borderId="0" xfId="0" applyFont="1" applyAlignment="1">
      <alignment horizontal="center"/>
    </xf>
    <xf numFmtId="0" fontId="34" fillId="0" borderId="0" xfId="0" applyFont="1" applyAlignment="1">
      <alignment horizontal="left"/>
    </xf>
    <xf numFmtId="0" fontId="34" fillId="0" borderId="0" xfId="0" applyFont="1" applyAlignment="1">
      <alignment horizontal="center" vertical="center"/>
    </xf>
    <xf numFmtId="164" fontId="34" fillId="0" borderId="0" xfId="0" applyNumberFormat="1" applyFont="1" applyAlignment="1">
      <alignment horizontal="center" vertical="center"/>
    </xf>
    <xf numFmtId="164" fontId="34" fillId="0" borderId="0" xfId="0" applyNumberFormat="1" applyFont="1" applyAlignment="1">
      <alignment horizontal="center"/>
    </xf>
    <xf numFmtId="2" fontId="0" fillId="3" borderId="0" xfId="0" applyNumberFormat="1" applyFill="1" applyAlignment="1">
      <alignment horizontal="center" vertical="center" wrapText="1"/>
    </xf>
    <xf numFmtId="2" fontId="0" fillId="3" borderId="0" xfId="0" applyNumberFormat="1" applyFill="1"/>
    <xf numFmtId="0" fontId="34" fillId="3" borderId="0" xfId="0" applyFont="1" applyFill="1"/>
    <xf numFmtId="0" fontId="34" fillId="0" borderId="0" xfId="0" applyFont="1"/>
    <xf numFmtId="1" fontId="0" fillId="0" borderId="0" xfId="0" applyNumberFormat="1" applyAlignment="1">
      <alignment horizontal="left" vertical="center"/>
    </xf>
    <xf numFmtId="2" fontId="0" fillId="3" borderId="0" xfId="0" applyNumberFormat="1" applyFill="1" applyAlignment="1">
      <alignment horizontal="center"/>
    </xf>
    <xf numFmtId="0" fontId="0" fillId="3" borderId="0" xfId="0" applyFill="1" applyAlignment="1">
      <alignment horizontal="left"/>
    </xf>
    <xf numFmtId="1" fontId="15" fillId="0" borderId="0" xfId="1" applyNumberFormat="1" applyFont="1" applyFill="1" applyAlignment="1">
      <alignment horizontal="left"/>
    </xf>
    <xf numFmtId="0" fontId="0" fillId="0" borderId="0" xfId="0" applyAlignment="1">
      <alignment horizontal="left" vertical="center" wrapText="1"/>
    </xf>
    <xf numFmtId="164" fontId="34" fillId="7" borderId="0" xfId="0" applyNumberFormat="1" applyFont="1" applyFill="1" applyAlignment="1">
      <alignment horizontal="center" vertical="center" wrapText="1"/>
    </xf>
    <xf numFmtId="164" fontId="37" fillId="7" borderId="0" xfId="0" applyNumberFormat="1" applyFont="1" applyFill="1" applyAlignment="1">
      <alignment horizontal="center" vertical="center" wrapText="1"/>
    </xf>
    <xf numFmtId="164" fontId="34" fillId="5" borderId="0" xfId="0" applyNumberFormat="1" applyFont="1" applyFill="1" applyAlignment="1">
      <alignment horizontal="center" vertical="center" wrapText="1"/>
    </xf>
    <xf numFmtId="164" fontId="34" fillId="5" borderId="0" xfId="0" applyNumberFormat="1" applyFont="1" applyFill="1" applyAlignment="1">
      <alignment horizontal="center"/>
    </xf>
    <xf numFmtId="2" fontId="0" fillId="8" borderId="0" xfId="0" applyNumberFormat="1" applyFill="1" applyAlignment="1">
      <alignment horizontal="center" vertical="center" wrapText="1"/>
    </xf>
    <xf numFmtId="164" fontId="34" fillId="8" borderId="0" xfId="0" applyNumberFormat="1" applyFont="1" applyFill="1" applyAlignment="1">
      <alignment horizontal="center" vertical="center" wrapText="1"/>
    </xf>
    <xf numFmtId="0" fontId="0" fillId="8" borderId="0" xfId="0" applyFill="1" applyAlignment="1">
      <alignment horizontal="center" vertical="center" wrapText="1"/>
    </xf>
    <xf numFmtId="164" fontId="34" fillId="8" borderId="0" xfId="2" applyNumberFormat="1" applyFont="1" applyFill="1" applyAlignment="1">
      <alignment horizontal="center" vertical="center" wrapText="1"/>
    </xf>
    <xf numFmtId="164" fontId="34" fillId="8" borderId="0" xfId="2" applyNumberFormat="1" applyFont="1" applyFill="1" applyAlignment="1">
      <alignment horizontal="center" vertical="center"/>
    </xf>
    <xf numFmtId="2" fontId="33" fillId="8" borderId="0" xfId="0" applyNumberFormat="1" applyFont="1" applyFill="1" applyAlignment="1">
      <alignment horizontal="center" vertical="center" wrapText="1"/>
    </xf>
    <xf numFmtId="164" fontId="34" fillId="0" borderId="0" xfId="0" applyNumberFormat="1" applyFont="1" applyAlignment="1">
      <alignment horizontal="left"/>
    </xf>
    <xf numFmtId="164" fontId="34" fillId="0" borderId="0" xfId="0" applyNumberFormat="1" applyFont="1"/>
    <xf numFmtId="0" fontId="23" fillId="0" borderId="0" xfId="0" applyFont="1" applyAlignment="1">
      <alignment horizontal="left" vertical="center" wrapText="1"/>
    </xf>
    <xf numFmtId="2" fontId="0" fillId="0" borderId="0" xfId="0" applyNumberFormat="1" applyAlignment="1">
      <alignment vertical="center"/>
    </xf>
    <xf numFmtId="2" fontId="11" fillId="0" borderId="0" xfId="0" applyNumberFormat="1" applyFont="1" applyAlignment="1">
      <alignment vertical="center" wrapText="1"/>
    </xf>
    <xf numFmtId="0" fontId="25" fillId="0" borderId="8" xfId="0" applyFont="1" applyBorder="1" applyAlignment="1">
      <alignment horizontal="center" vertical="top" wrapText="1"/>
    </xf>
    <xf numFmtId="0" fontId="25" fillId="0" borderId="0" xfId="0" applyFont="1" applyAlignment="1">
      <alignment horizontal="center" wrapText="1"/>
    </xf>
    <xf numFmtId="0" fontId="26" fillId="0" borderId="8" xfId="0" applyFont="1" applyBorder="1" applyAlignment="1">
      <alignment horizontal="left" vertical="center" wrapText="1"/>
    </xf>
    <xf numFmtId="0" fontId="0" fillId="0" borderId="0" xfId="0" applyAlignment="1">
      <alignment horizontal="left" wrapText="1"/>
    </xf>
    <xf numFmtId="0" fontId="23" fillId="0" borderId="0" xfId="0" applyFont="1" applyAlignment="1">
      <alignment horizontal="left" vertical="center"/>
    </xf>
    <xf numFmtId="49" fontId="30" fillId="7" borderId="9" xfId="0" applyNumberFormat="1" applyFont="1" applyFill="1" applyBorder="1" applyAlignment="1">
      <alignment horizontal="center" vertical="center" wrapText="1"/>
    </xf>
    <xf numFmtId="49" fontId="26" fillId="7" borderId="9" xfId="0" applyNumberFormat="1" applyFont="1" applyFill="1" applyBorder="1" applyAlignment="1">
      <alignment horizontal="center" vertical="center" wrapText="1"/>
    </xf>
    <xf numFmtId="3" fontId="26" fillId="7" borderId="9" xfId="0" applyNumberFormat="1" applyFont="1" applyFill="1" applyBorder="1" applyAlignment="1">
      <alignment horizontal="center" vertical="center" wrapText="1"/>
    </xf>
    <xf numFmtId="4" fontId="26" fillId="7" borderId="9" xfId="0" applyNumberFormat="1" applyFont="1" applyFill="1" applyBorder="1" applyAlignment="1">
      <alignment horizontal="center" vertical="center" wrapText="1"/>
    </xf>
    <xf numFmtId="49" fontId="26" fillId="7" borderId="9" xfId="0" applyNumberFormat="1" applyFont="1" applyFill="1" applyBorder="1" applyAlignment="1">
      <alignment horizontal="left" vertical="center" wrapText="1"/>
    </xf>
    <xf numFmtId="49" fontId="30" fillId="7" borderId="7" xfId="0" applyNumberFormat="1" applyFont="1" applyFill="1" applyBorder="1" applyAlignment="1">
      <alignment horizontal="center" vertical="center" wrapText="1"/>
    </xf>
    <xf numFmtId="49" fontId="26" fillId="7" borderId="8" xfId="0" applyNumberFormat="1" applyFont="1" applyFill="1" applyBorder="1" applyAlignment="1">
      <alignment horizontal="center" vertical="center" wrapText="1"/>
    </xf>
    <xf numFmtId="3" fontId="26" fillId="7" borderId="8" xfId="0" applyNumberFormat="1" applyFont="1" applyFill="1" applyBorder="1" applyAlignment="1">
      <alignment horizontal="center" vertical="center" wrapText="1"/>
    </xf>
    <xf numFmtId="4" fontId="26" fillId="7" borderId="8" xfId="0" applyNumberFormat="1" applyFont="1" applyFill="1" applyBorder="1" applyAlignment="1">
      <alignment horizontal="center" vertical="center" wrapText="1"/>
    </xf>
    <xf numFmtId="49" fontId="26" fillId="7" borderId="8" xfId="0" applyNumberFormat="1" applyFont="1" applyFill="1" applyBorder="1" applyAlignment="1">
      <alignment horizontal="left" vertical="center" wrapText="1"/>
    </xf>
    <xf numFmtId="0" fontId="0" fillId="7" borderId="8" xfId="0" applyFill="1" applyBorder="1" applyAlignment="1">
      <alignment horizontal="left" vertical="center" wrapText="1"/>
    </xf>
    <xf numFmtId="0" fontId="30" fillId="7" borderId="7" xfId="0" applyFont="1" applyFill="1" applyBorder="1" applyAlignment="1">
      <alignment horizontal="center" vertical="center" wrapText="1"/>
    </xf>
    <xf numFmtId="0" fontId="26" fillId="7" borderId="8" xfId="0" applyFont="1" applyFill="1" applyBorder="1" applyAlignment="1">
      <alignment horizontal="center" vertical="center" wrapText="1"/>
    </xf>
    <xf numFmtId="0" fontId="26" fillId="0" borderId="5" xfId="0" applyFont="1" applyBorder="1" applyAlignment="1">
      <alignment horizontal="center" vertical="center" wrapText="1"/>
    </xf>
    <xf numFmtId="3" fontId="0" fillId="0" borderId="0" xfId="0" applyNumberFormat="1" applyAlignment="1">
      <alignment horizontal="center"/>
    </xf>
    <xf numFmtId="2" fontId="19" fillId="0" borderId="0" xfId="0" applyNumberFormat="1" applyFont="1" applyAlignment="1">
      <alignment horizontal="center" vertical="center"/>
    </xf>
    <xf numFmtId="0" fontId="10" fillId="0" borderId="0" xfId="0" applyFont="1"/>
    <xf numFmtId="164" fontId="37" fillId="8" borderId="0" xfId="0" applyNumberFormat="1" applyFont="1" applyFill="1" applyAlignment="1">
      <alignment horizontal="center" vertical="center" wrapText="1"/>
    </xf>
    <xf numFmtId="2" fontId="0" fillId="9" borderId="1" xfId="0" applyNumberFormat="1" applyFill="1" applyBorder="1" applyAlignment="1">
      <alignment vertical="center" wrapText="1"/>
    </xf>
    <xf numFmtId="164" fontId="34" fillId="10" borderId="0" xfId="0" applyNumberFormat="1" applyFont="1" applyFill="1" applyAlignment="1">
      <alignment horizontal="center"/>
    </xf>
    <xf numFmtId="0" fontId="0" fillId="0" borderId="0" xfId="2" applyFont="1" applyAlignment="1">
      <alignment horizontal="center" vertical="center" wrapText="1"/>
    </xf>
    <xf numFmtId="0" fontId="31" fillId="0" borderId="0" xfId="0" applyFont="1" applyAlignment="1">
      <alignment horizontal="center" vertical="center"/>
    </xf>
    <xf numFmtId="0" fontId="31" fillId="0" borderId="0" xfId="0" applyFont="1" applyAlignment="1">
      <alignment horizontal="left" vertical="center"/>
    </xf>
    <xf numFmtId="0" fontId="10" fillId="0" borderId="0" xfId="0" applyFont="1" applyAlignment="1">
      <alignment horizontal="center" vertical="center"/>
    </xf>
    <xf numFmtId="0" fontId="40" fillId="0" borderId="0" xfId="0" applyFont="1" applyAlignment="1">
      <alignment horizontal="left"/>
    </xf>
    <xf numFmtId="0" fontId="40" fillId="0" borderId="0" xfId="0" applyFont="1" applyAlignment="1">
      <alignment horizontal="center"/>
    </xf>
    <xf numFmtId="0" fontId="10" fillId="0" borderId="0" xfId="0" applyFont="1" applyAlignment="1">
      <alignment horizontal="center"/>
    </xf>
    <xf numFmtId="1" fontId="13" fillId="0" borderId="0" xfId="4" applyNumberFormat="1" applyFont="1" applyAlignment="1">
      <alignment horizontal="center" vertical="center"/>
    </xf>
    <xf numFmtId="0" fontId="13" fillId="0" borderId="0" xfId="2" applyFont="1" applyAlignment="1">
      <alignment horizontal="center"/>
    </xf>
    <xf numFmtId="1" fontId="10" fillId="0" borderId="0" xfId="0" applyNumberFormat="1" applyFont="1" applyAlignment="1">
      <alignment horizontal="center" vertical="center"/>
    </xf>
    <xf numFmtId="1" fontId="31" fillId="0" borderId="0" xfId="0" applyNumberFormat="1" applyFont="1" applyAlignment="1">
      <alignment horizontal="center" vertical="center"/>
    </xf>
    <xf numFmtId="0" fontId="30" fillId="7" borderId="8" xfId="0" applyFont="1" applyFill="1" applyBorder="1" applyAlignment="1">
      <alignment horizontal="center" vertical="center" wrapText="1"/>
    </xf>
    <xf numFmtId="0" fontId="0" fillId="10" borderId="0" xfId="0" applyFill="1" applyAlignment="1">
      <alignment horizontal="center"/>
    </xf>
    <xf numFmtId="2" fontId="0" fillId="10" borderId="0" xfId="0" applyNumberFormat="1" applyFill="1" applyAlignment="1">
      <alignment horizontal="center"/>
    </xf>
    <xf numFmtId="0" fontId="0" fillId="5" borderId="0" xfId="0" applyFill="1" applyAlignment="1">
      <alignment horizontal="center"/>
    </xf>
    <xf numFmtId="2" fontId="0" fillId="5" borderId="0" xfId="0" applyNumberFormat="1" applyFill="1" applyAlignment="1">
      <alignment horizontal="center"/>
    </xf>
    <xf numFmtId="0" fontId="0" fillId="11" borderId="0" xfId="0" applyFill="1" applyAlignment="1">
      <alignment horizontal="center"/>
    </xf>
    <xf numFmtId="2" fontId="0" fillId="11" borderId="0" xfId="0" applyNumberFormat="1" applyFill="1" applyAlignment="1">
      <alignment horizontal="center"/>
    </xf>
    <xf numFmtId="0" fontId="43" fillId="0" borderId="0" xfId="0" applyFont="1" applyAlignment="1">
      <alignment horizontal="center"/>
    </xf>
    <xf numFmtId="0" fontId="43" fillId="0" borderId="0" xfId="0" applyFont="1" applyAlignment="1">
      <alignment horizontal="left"/>
    </xf>
    <xf numFmtId="0" fontId="43" fillId="0" borderId="0" xfId="0" applyFont="1" applyAlignment="1">
      <alignment horizontal="center" vertical="center"/>
    </xf>
    <xf numFmtId="164" fontId="43" fillId="0" borderId="0" xfId="0" applyNumberFormat="1" applyFont="1" applyAlignment="1">
      <alignment horizontal="center" vertical="center"/>
    </xf>
    <xf numFmtId="164" fontId="43" fillId="0" borderId="0" xfId="0" applyNumberFormat="1" applyFont="1" applyAlignment="1">
      <alignment horizontal="center" vertical="center" wrapText="1"/>
    </xf>
    <xf numFmtId="164" fontId="43" fillId="2" borderId="0" xfId="0" applyNumberFormat="1" applyFont="1" applyFill="1" applyAlignment="1">
      <alignment horizontal="center" vertical="center" wrapText="1"/>
    </xf>
    <xf numFmtId="164" fontId="44" fillId="2" borderId="0" xfId="0" applyNumberFormat="1" applyFont="1" applyFill="1" applyAlignment="1">
      <alignment horizontal="center" vertical="center" wrapText="1"/>
    </xf>
    <xf numFmtId="164" fontId="18" fillId="0" borderId="0" xfId="0" applyNumberFormat="1" applyFont="1"/>
    <xf numFmtId="1" fontId="13" fillId="0" borderId="0" xfId="4" applyNumberFormat="1" applyFont="1" applyFill="1" applyAlignment="1">
      <alignment horizontal="center" vertical="center"/>
    </xf>
    <xf numFmtId="0" fontId="26" fillId="0" borderId="0" xfId="0" applyFont="1" applyAlignment="1">
      <alignment horizontal="center" vertical="center" wrapText="1"/>
    </xf>
    <xf numFmtId="3" fontId="26" fillId="0" borderId="0" xfId="0" applyNumberFormat="1" applyFont="1" applyAlignment="1">
      <alignment horizontal="center" vertical="center"/>
    </xf>
    <xf numFmtId="0" fontId="26" fillId="0" borderId="0" xfId="0" applyFont="1" applyAlignment="1">
      <alignment horizontal="center" vertical="center"/>
    </xf>
    <xf numFmtId="0" fontId="26" fillId="0" borderId="8" xfId="0" applyFont="1" applyBorder="1" applyAlignment="1">
      <alignment horizontal="center" vertical="center"/>
    </xf>
    <xf numFmtId="3" fontId="26" fillId="0" borderId="8" xfId="0" applyNumberFormat="1" applyFont="1" applyBorder="1" applyAlignment="1">
      <alignment horizontal="center" vertical="center"/>
    </xf>
    <xf numFmtId="0" fontId="0" fillId="0" borderId="8" xfId="0" applyBorder="1" applyAlignment="1">
      <alignment horizontal="left" vertical="center" wrapText="1"/>
    </xf>
    <xf numFmtId="1" fontId="0" fillId="0" borderId="0" xfId="0" applyNumberFormat="1" applyAlignment="1">
      <alignment horizontal="center" wrapText="1"/>
    </xf>
    <xf numFmtId="9" fontId="0" fillId="0" borderId="0" xfId="4" applyFont="1" applyAlignment="1">
      <alignment horizontal="center"/>
    </xf>
    <xf numFmtId="0" fontId="7" fillId="0" borderId="0" xfId="0" applyFont="1" applyAlignment="1">
      <alignment horizontal="center" vertical="center" wrapText="1"/>
    </xf>
    <xf numFmtId="9" fontId="0" fillId="0" borderId="0" xfId="4" applyFont="1" applyFill="1" applyAlignment="1">
      <alignment horizontal="center"/>
    </xf>
    <xf numFmtId="9" fontId="0" fillId="10" borderId="0" xfId="4" applyFont="1" applyFill="1" applyAlignment="1">
      <alignment horizontal="center"/>
    </xf>
    <xf numFmtId="9" fontId="0" fillId="5" borderId="0" xfId="4" applyFont="1" applyFill="1" applyAlignment="1">
      <alignment horizontal="center"/>
    </xf>
    <xf numFmtId="9" fontId="0" fillId="11" borderId="0" xfId="4" applyFont="1" applyFill="1" applyAlignment="1">
      <alignment horizontal="center"/>
    </xf>
    <xf numFmtId="0" fontId="6" fillId="0" borderId="0" xfId="0" applyFont="1" applyAlignment="1">
      <alignment horizontal="center" vertical="center" wrapText="1"/>
    </xf>
    <xf numFmtId="165" fontId="0" fillId="0" borderId="0" xfId="0" applyNumberFormat="1" applyAlignment="1">
      <alignment horizontal="center"/>
    </xf>
    <xf numFmtId="1" fontId="5" fillId="0" borderId="0" xfId="1" applyNumberFormat="1" applyFont="1" applyAlignment="1">
      <alignment horizontal="center"/>
    </xf>
    <xf numFmtId="1" fontId="5" fillId="0" borderId="0" xfId="1" applyNumberFormat="1" applyFont="1" applyAlignment="1">
      <alignment horizontal="left"/>
    </xf>
    <xf numFmtId="0" fontId="5" fillId="0" borderId="0" xfId="0" applyFont="1"/>
    <xf numFmtId="1" fontId="0" fillId="0" borderId="0" xfId="0" applyNumberFormat="1" applyAlignment="1">
      <alignment horizontal="left"/>
    </xf>
    <xf numFmtId="1" fontId="0" fillId="10" borderId="0" xfId="0" applyNumberFormat="1" applyFill="1" applyAlignment="1">
      <alignment horizontal="center"/>
    </xf>
    <xf numFmtId="1" fontId="0" fillId="5" borderId="0" xfId="0" applyNumberFormat="1" applyFill="1" applyAlignment="1">
      <alignment horizontal="center"/>
    </xf>
    <xf numFmtId="1" fontId="0" fillId="11" borderId="0" xfId="0" applyNumberFormat="1" applyFill="1" applyAlignment="1">
      <alignment horizontal="center"/>
    </xf>
    <xf numFmtId="0" fontId="13" fillId="0" borderId="0" xfId="7"/>
    <xf numFmtId="2" fontId="13" fillId="0" borderId="0" xfId="7" applyNumberFormat="1" applyAlignment="1">
      <alignment horizontal="center"/>
    </xf>
    <xf numFmtId="2" fontId="13" fillId="0" borderId="0" xfId="7" applyNumberFormat="1"/>
    <xf numFmtId="0" fontId="13" fillId="0" borderId="0" xfId="7" applyAlignment="1">
      <alignment horizontal="center" vertical="center" wrapText="1"/>
    </xf>
    <xf numFmtId="2" fontId="13" fillId="0" borderId="0" xfId="7" applyNumberFormat="1" applyAlignment="1">
      <alignment horizontal="center" vertical="center" wrapText="1"/>
    </xf>
    <xf numFmtId="2" fontId="13" fillId="0" borderId="0" xfId="7" applyNumberFormat="1" applyAlignment="1">
      <alignment vertical="center" wrapText="1"/>
    </xf>
    <xf numFmtId="0" fontId="13" fillId="0" borderId="0" xfId="7" applyAlignment="1">
      <alignment horizontal="center"/>
    </xf>
    <xf numFmtId="0" fontId="13" fillId="0" borderId="0" xfId="7" applyAlignment="1">
      <alignment horizontal="center" vertical="center"/>
    </xf>
    <xf numFmtId="164" fontId="13" fillId="0" borderId="0" xfId="7" applyNumberFormat="1" applyAlignment="1">
      <alignment horizontal="center"/>
    </xf>
    <xf numFmtId="164" fontId="13" fillId="0" borderId="0" xfId="7" applyNumberFormat="1"/>
    <xf numFmtId="164" fontId="18" fillId="0" borderId="0" xfId="7" applyNumberFormat="1" applyFont="1" applyAlignment="1">
      <alignment horizontal="center"/>
    </xf>
    <xf numFmtId="0" fontId="19" fillId="0" borderId="0" xfId="0" applyFont="1"/>
    <xf numFmtId="1" fontId="19" fillId="0" borderId="0" xfId="0" applyNumberFormat="1" applyFont="1" applyAlignment="1">
      <alignment horizontal="center" vertical="center"/>
    </xf>
    <xf numFmtId="2" fontId="0" fillId="0" borderId="0" xfId="4" applyNumberFormat="1" applyFont="1"/>
    <xf numFmtId="2" fontId="0" fillId="0" borderId="0" xfId="4" applyNumberFormat="1" applyFont="1" applyFill="1"/>
    <xf numFmtId="0" fontId="0" fillId="0" borderId="0" xfId="0" applyAlignment="1">
      <alignment horizontal="center" vertical="top"/>
    </xf>
    <xf numFmtId="2" fontId="19" fillId="0" borderId="0" xfId="4" applyNumberFormat="1" applyFont="1" applyBorder="1" applyAlignment="1">
      <alignment horizontal="center" vertical="center"/>
    </xf>
    <xf numFmtId="9" fontId="0" fillId="3" borderId="0" xfId="0" applyNumberFormat="1" applyFill="1"/>
    <xf numFmtId="0" fontId="24" fillId="3" borderId="0" xfId="7" applyFont="1" applyFill="1" applyAlignment="1">
      <alignment horizontal="center" vertical="center"/>
    </xf>
    <xf numFmtId="164" fontId="13" fillId="11" borderId="0" xfId="7" applyNumberFormat="1" applyFill="1" applyAlignment="1">
      <alignment horizontal="center" vertical="center"/>
    </xf>
    <xf numFmtId="164" fontId="0" fillId="11" borderId="0" xfId="7" applyNumberFormat="1" applyFont="1" applyFill="1" applyAlignment="1">
      <alignment horizontal="center" vertical="center"/>
    </xf>
    <xf numFmtId="2" fontId="13" fillId="0" borderId="0" xfId="7" applyNumberFormat="1" applyAlignment="1">
      <alignment horizontal="center" vertical="center"/>
    </xf>
    <xf numFmtId="164" fontId="0" fillId="11" borderId="0" xfId="7" applyNumberFormat="1" applyFont="1" applyFill="1" applyAlignment="1">
      <alignment horizontal="center" vertical="center" wrapText="1"/>
    </xf>
    <xf numFmtId="2" fontId="0" fillId="0" borderId="0" xfId="7" applyNumberFormat="1" applyFont="1"/>
    <xf numFmtId="0" fontId="0" fillId="0" borderId="0" xfId="7" applyFont="1"/>
    <xf numFmtId="2" fontId="0" fillId="0" borderId="0" xfId="7" applyNumberFormat="1" applyFont="1" applyAlignment="1">
      <alignment horizontal="center" vertical="center" wrapText="1"/>
    </xf>
    <xf numFmtId="1" fontId="13" fillId="0" borderId="0" xfId="7" applyNumberFormat="1" applyAlignment="1">
      <alignment horizontal="center"/>
    </xf>
    <xf numFmtId="0" fontId="24" fillId="0" borderId="0" xfId="0" applyFont="1" applyAlignment="1">
      <alignment horizontal="center" vertical="center"/>
    </xf>
    <xf numFmtId="164" fontId="24" fillId="0" borderId="0" xfId="0" applyNumberFormat="1" applyFont="1" applyAlignment="1">
      <alignment horizontal="center" vertical="center"/>
    </xf>
    <xf numFmtId="0" fontId="4" fillId="0" borderId="0" xfId="2" applyFont="1" applyAlignment="1">
      <alignment horizontal="left" vertical="center"/>
    </xf>
    <xf numFmtId="0" fontId="31" fillId="0" borderId="0" xfId="3" applyFont="1" applyAlignment="1">
      <alignment horizontal="center"/>
    </xf>
    <xf numFmtId="2" fontId="14" fillId="0" borderId="0" xfId="3" applyNumberFormat="1"/>
    <xf numFmtId="0" fontId="26" fillId="0" borderId="6" xfId="0" applyFont="1" applyBorder="1" applyAlignment="1">
      <alignment horizontal="center" vertical="center" wrapText="1"/>
    </xf>
    <xf numFmtId="0" fontId="26" fillId="0" borderId="8" xfId="0" applyFont="1" applyBorder="1" applyAlignment="1">
      <alignment horizontal="center" vertical="center" wrapText="1"/>
    </xf>
    <xf numFmtId="49" fontId="26" fillId="0" borderId="8" xfId="0" applyNumberFormat="1" applyFont="1" applyBorder="1" applyAlignment="1">
      <alignment horizontal="center" vertical="center" wrapText="1"/>
    </xf>
    <xf numFmtId="0" fontId="3" fillId="0" borderId="0" xfId="0" applyFont="1" applyAlignment="1">
      <alignment horizontal="left" vertical="center"/>
    </xf>
    <xf numFmtId="0" fontId="0" fillId="0" borderId="0" xfId="0" applyAlignment="1">
      <alignment horizontal="center" vertical="top" wrapText="1"/>
    </xf>
    <xf numFmtId="0" fontId="19" fillId="0" borderId="0" xfId="0" applyFont="1" applyAlignment="1">
      <alignment horizontal="justify" vertical="center" wrapText="1"/>
    </xf>
    <xf numFmtId="1" fontId="19" fillId="0" borderId="0" xfId="0" applyNumberFormat="1" applyFont="1" applyAlignment="1">
      <alignment horizontal="center" vertical="center" wrapText="1"/>
    </xf>
    <xf numFmtId="2" fontId="19" fillId="0" borderId="0" xfId="4" applyNumberFormat="1" applyFont="1" applyBorder="1" applyAlignment="1">
      <alignment horizontal="center" vertical="center" wrapText="1"/>
    </xf>
    <xf numFmtId="0" fontId="2" fillId="0" borderId="0" xfId="3" applyFont="1" applyAlignment="1">
      <alignment horizontal="center" vertical="center" wrapText="1"/>
    </xf>
    <xf numFmtId="0" fontId="2" fillId="0" borderId="0" xfId="3" applyFont="1" applyAlignment="1">
      <alignment horizontal="center"/>
    </xf>
    <xf numFmtId="0" fontId="26" fillId="0" borderId="10" xfId="0" applyFont="1" applyBorder="1" applyAlignment="1">
      <alignment horizontal="center" vertical="center" wrapText="1"/>
    </xf>
    <xf numFmtId="0" fontId="26" fillId="0" borderId="11" xfId="0" applyFont="1" applyBorder="1" applyAlignment="1">
      <alignment horizontal="center" vertical="center" wrapText="1"/>
    </xf>
    <xf numFmtId="0" fontId="30" fillId="0" borderId="8" xfId="0" applyFont="1" applyBorder="1" applyAlignment="1">
      <alignment horizontal="center" vertical="center" wrapText="1"/>
    </xf>
    <xf numFmtId="49" fontId="30" fillId="0" borderId="8" xfId="0" applyNumberFormat="1" applyFont="1" applyBorder="1" applyAlignment="1">
      <alignment horizontal="center" vertical="center" wrapText="1"/>
    </xf>
    <xf numFmtId="0" fontId="2" fillId="0" borderId="0" xfId="2" applyFont="1" applyAlignment="1">
      <alignment vertical="center"/>
    </xf>
    <xf numFmtId="0" fontId="18" fillId="0" borderId="0" xfId="2" applyFont="1" applyAlignment="1">
      <alignment horizontal="center" vertical="center" wrapText="1"/>
    </xf>
    <xf numFmtId="0" fontId="24" fillId="0" borderId="0" xfId="0" applyFont="1" applyAlignment="1">
      <alignment horizontal="center"/>
    </xf>
    <xf numFmtId="167" fontId="24" fillId="0" borderId="0" xfId="0" applyNumberFormat="1" applyFont="1" applyAlignment="1">
      <alignment horizontal="center"/>
    </xf>
    <xf numFmtId="0" fontId="24" fillId="0" borderId="0" xfId="0" applyFont="1" applyAlignment="1">
      <alignment horizontal="left"/>
    </xf>
    <xf numFmtId="2" fontId="46" fillId="5" borderId="0" xfId="3" applyNumberFormat="1" applyFont="1" applyFill="1" applyAlignment="1">
      <alignment horizontal="center"/>
    </xf>
    <xf numFmtId="166" fontId="46" fillId="5" borderId="0" xfId="3" applyNumberFormat="1" applyFont="1" applyFill="1" applyAlignment="1">
      <alignment horizontal="center"/>
    </xf>
    <xf numFmtId="2" fontId="34" fillId="0" borderId="0" xfId="0" applyNumberFormat="1" applyFont="1" applyAlignment="1">
      <alignment horizontal="center" vertical="center"/>
    </xf>
    <xf numFmtId="2" fontId="2" fillId="0" borderId="0" xfId="3" applyNumberFormat="1" applyFont="1" applyAlignment="1">
      <alignment horizontal="center" vertical="center" wrapText="1"/>
    </xf>
    <xf numFmtId="0" fontId="13" fillId="0" borderId="0" xfId="7" applyAlignment="1">
      <alignment horizontal="left"/>
    </xf>
    <xf numFmtId="0" fontId="13" fillId="3" borderId="0" xfId="7" applyFill="1"/>
    <xf numFmtId="3" fontId="48" fillId="0" borderId="0" xfId="7" applyNumberFormat="1" applyFont="1" applyAlignment="1">
      <alignment horizontal="left" vertical="center"/>
    </xf>
    <xf numFmtId="0" fontId="48" fillId="0" borderId="0" xfId="7" applyFont="1"/>
    <xf numFmtId="3" fontId="48" fillId="0" borderId="0" xfId="7" applyNumberFormat="1" applyFont="1" applyAlignment="1">
      <alignment horizontal="center" vertical="center"/>
    </xf>
    <xf numFmtId="0" fontId="19" fillId="0" borderId="0" xfId="7" applyFont="1" applyAlignment="1">
      <alignment horizontal="justify" vertical="center" wrapText="1"/>
    </xf>
    <xf numFmtId="0" fontId="19" fillId="0" borderId="0" xfId="7" applyFont="1" applyAlignment="1">
      <alignment horizontal="center" vertical="center" wrapText="1"/>
    </xf>
    <xf numFmtId="0" fontId="24" fillId="0" borderId="0" xfId="7" applyFont="1" applyAlignment="1">
      <alignment horizontal="center" wrapText="1"/>
    </xf>
    <xf numFmtId="2" fontId="13" fillId="0" borderId="0" xfId="7" applyNumberFormat="1" applyAlignment="1">
      <alignment wrapText="1"/>
    </xf>
    <xf numFmtId="0" fontId="13" fillId="0" borderId="0" xfId="7" applyAlignment="1">
      <alignment wrapText="1"/>
    </xf>
    <xf numFmtId="0" fontId="13" fillId="3" borderId="0" xfId="7" applyFill="1" applyAlignment="1">
      <alignment wrapText="1"/>
    </xf>
    <xf numFmtId="0" fontId="16" fillId="0" borderId="0" xfId="7" applyFont="1" applyAlignment="1">
      <alignment horizontal="center" vertical="top" wrapText="1"/>
    </xf>
    <xf numFmtId="0" fontId="19" fillId="0" borderId="0" xfId="7" applyFont="1" applyAlignment="1">
      <alignment horizontal="justify" vertical="center"/>
    </xf>
    <xf numFmtId="2" fontId="19" fillId="0" borderId="0" xfId="7" applyNumberFormat="1" applyFont="1" applyAlignment="1">
      <alignment horizontal="center" vertical="center"/>
    </xf>
    <xf numFmtId="165" fontId="13" fillId="0" borderId="0" xfId="7" applyNumberFormat="1" applyAlignment="1">
      <alignment horizontal="center"/>
    </xf>
    <xf numFmtId="0" fontId="24" fillId="0" borderId="0" xfId="7" applyFont="1" applyAlignment="1">
      <alignment horizontal="center"/>
    </xf>
    <xf numFmtId="0" fontId="24" fillId="0" borderId="0" xfId="7" applyFont="1" applyAlignment="1">
      <alignment horizontal="left"/>
    </xf>
    <xf numFmtId="0" fontId="18" fillId="0" borderId="0" xfId="7" applyFont="1" applyAlignment="1">
      <alignment horizontal="center"/>
    </xf>
    <xf numFmtId="0" fontId="49" fillId="0" borderId="0" xfId="7" applyFont="1" applyAlignment="1">
      <alignment horizontal="center" vertical="center" wrapText="1"/>
    </xf>
    <xf numFmtId="0" fontId="49" fillId="0" borderId="0" xfId="7" applyFont="1" applyAlignment="1">
      <alignment horizontal="center" vertical="center"/>
    </xf>
    <xf numFmtId="2" fontId="24" fillId="0" borderId="0" xfId="7" applyNumberFormat="1" applyFont="1" applyAlignment="1">
      <alignment horizontal="center"/>
    </xf>
    <xf numFmtId="3" fontId="49" fillId="0" borderId="0" xfId="7" applyNumberFormat="1" applyFont="1" applyAlignment="1">
      <alignment horizontal="center" vertical="center"/>
    </xf>
    <xf numFmtId="0" fontId="19" fillId="12" borderId="0" xfId="7" applyFont="1" applyFill="1" applyAlignment="1">
      <alignment horizontal="justify" vertical="center"/>
    </xf>
    <xf numFmtId="2" fontId="19" fillId="12" borderId="0" xfId="7" applyNumberFormat="1" applyFont="1" applyFill="1" applyAlignment="1">
      <alignment horizontal="center" vertical="center"/>
    </xf>
    <xf numFmtId="165" fontId="13" fillId="12" borderId="0" xfId="7" applyNumberFormat="1" applyFill="1" applyAlignment="1">
      <alignment horizontal="center"/>
    </xf>
    <xf numFmtId="2" fontId="24" fillId="12" borderId="0" xfId="7" applyNumberFormat="1" applyFont="1" applyFill="1" applyAlignment="1">
      <alignment horizontal="center"/>
    </xf>
    <xf numFmtId="0" fontId="18" fillId="12" borderId="0" xfId="7" applyFont="1" applyFill="1" applyAlignment="1">
      <alignment horizontal="center"/>
    </xf>
    <xf numFmtId="2" fontId="13" fillId="12" borderId="0" xfId="7" applyNumberFormat="1" applyFill="1"/>
    <xf numFmtId="167" fontId="24" fillId="12" borderId="0" xfId="7" applyNumberFormat="1" applyFont="1" applyFill="1" applyAlignment="1">
      <alignment horizontal="center"/>
    </xf>
    <xf numFmtId="0" fontId="24" fillId="12" borderId="0" xfId="7" applyFont="1" applyFill="1" applyAlignment="1">
      <alignment horizontal="center"/>
    </xf>
    <xf numFmtId="0" fontId="50" fillId="0" borderId="0" xfId="7" applyFont="1" applyAlignment="1">
      <alignment horizontal="left"/>
    </xf>
    <xf numFmtId="0" fontId="50" fillId="12" borderId="0" xfId="7" applyFont="1" applyFill="1" applyAlignment="1">
      <alignment horizontal="left"/>
    </xf>
    <xf numFmtId="0" fontId="51" fillId="0" borderId="0" xfId="7" applyFont="1" applyAlignment="1">
      <alignment horizontal="left"/>
    </xf>
    <xf numFmtId="0" fontId="25" fillId="0" borderId="0" xfId="7" applyFont="1"/>
    <xf numFmtId="0" fontId="25" fillId="0" borderId="0" xfId="7" applyFont="1" applyAlignment="1">
      <alignment horizontal="center"/>
    </xf>
    <xf numFmtId="0" fontId="25" fillId="0" borderId="0" xfId="7" applyFont="1" applyAlignment="1">
      <alignment horizontal="left"/>
    </xf>
    <xf numFmtId="2" fontId="25" fillId="0" borderId="0" xfId="7" applyNumberFormat="1" applyFont="1"/>
    <xf numFmtId="0" fontId="25" fillId="3" borderId="0" xfId="7" applyFont="1" applyFill="1"/>
    <xf numFmtId="0" fontId="25" fillId="0" borderId="0" xfId="0" applyFont="1"/>
    <xf numFmtId="167" fontId="14" fillId="0" borderId="0" xfId="3" applyNumberFormat="1" applyAlignment="1">
      <alignment horizontal="center"/>
    </xf>
    <xf numFmtId="165" fontId="14" fillId="0" borderId="0" xfId="3" applyNumberFormat="1" applyAlignment="1">
      <alignment horizontal="center" vertical="center"/>
    </xf>
    <xf numFmtId="169" fontId="14" fillId="0" borderId="0" xfId="3" applyNumberFormat="1" applyAlignment="1">
      <alignment horizontal="center" vertical="center"/>
    </xf>
    <xf numFmtId="170" fontId="14" fillId="0" borderId="0" xfId="3" applyNumberFormat="1" applyAlignment="1">
      <alignment horizontal="center" vertical="center"/>
    </xf>
    <xf numFmtId="168" fontId="0" fillId="0" borderId="0" xfId="0" applyNumberFormat="1"/>
    <xf numFmtId="172" fontId="0" fillId="0" borderId="0" xfId="0" applyNumberFormat="1"/>
    <xf numFmtId="171" fontId="0" fillId="0" borderId="0" xfId="0" applyNumberFormat="1" applyAlignment="1">
      <alignment vertical="center" wrapText="1"/>
    </xf>
    <xf numFmtId="2" fontId="0" fillId="0" borderId="0" xfId="0" applyNumberFormat="1" applyAlignment="1">
      <alignment horizontal="center" vertical="center" wrapText="1"/>
    </xf>
    <xf numFmtId="2" fontId="0" fillId="5" borderId="2" xfId="0" applyNumberFormat="1" applyFill="1" applyBorder="1" applyAlignment="1">
      <alignment horizontal="center" vertical="center" wrapText="1"/>
    </xf>
    <xf numFmtId="2" fontId="0" fillId="5" borderId="4" xfId="0" applyNumberFormat="1" applyFill="1" applyBorder="1" applyAlignment="1">
      <alignment horizontal="center" vertical="center" wrapText="1"/>
    </xf>
    <xf numFmtId="2" fontId="0" fillId="5" borderId="3" xfId="0" applyNumberFormat="1" applyFill="1" applyBorder="1" applyAlignment="1">
      <alignment horizontal="center" vertical="center" wrapText="1"/>
    </xf>
    <xf numFmtId="0" fontId="0" fillId="0" borderId="0" xfId="0" applyAlignment="1">
      <alignment horizontal="center" vertical="center" wrapText="1"/>
    </xf>
    <xf numFmtId="2" fontId="0" fillId="0" borderId="0" xfId="0" applyNumberFormat="1" applyAlignment="1">
      <alignment horizontal="center"/>
    </xf>
    <xf numFmtId="2" fontId="0" fillId="3" borderId="0" xfId="0" applyNumberFormat="1" applyFill="1" applyAlignment="1">
      <alignment horizontal="center" vertical="center" wrapText="1"/>
    </xf>
    <xf numFmtId="2" fontId="0" fillId="5" borderId="1" xfId="0" applyNumberFormat="1" applyFill="1" applyBorder="1" applyAlignment="1">
      <alignment horizontal="center" vertical="center" wrapText="1"/>
    </xf>
    <xf numFmtId="2" fontId="0" fillId="5" borderId="0" xfId="0" applyNumberFormat="1" applyFill="1" applyAlignment="1">
      <alignment horizontal="center" vertical="center" wrapText="1"/>
    </xf>
    <xf numFmtId="2" fontId="0" fillId="2" borderId="0" xfId="0" applyNumberFormat="1" applyFill="1" applyAlignment="1">
      <alignment horizontal="left"/>
    </xf>
    <xf numFmtId="2" fontId="0" fillId="2" borderId="0" xfId="0" applyNumberFormat="1" applyFill="1" applyAlignment="1">
      <alignment horizontal="center" vertical="center" wrapText="1"/>
    </xf>
    <xf numFmtId="2" fontId="19" fillId="0" borderId="0" xfId="0" applyNumberFormat="1" applyFont="1" applyAlignment="1">
      <alignment horizontal="center"/>
    </xf>
    <xf numFmtId="0" fontId="0" fillId="0" borderId="0" xfId="0" applyAlignment="1">
      <alignment horizontal="center"/>
    </xf>
    <xf numFmtId="0" fontId="0" fillId="0" borderId="0" xfId="0" applyAlignment="1">
      <alignment horizontal="left" vertical="center"/>
    </xf>
    <xf numFmtId="2" fontId="18" fillId="0" borderId="0" xfId="0" applyNumberFormat="1" applyFont="1" applyAlignment="1">
      <alignment horizontal="center" vertical="center"/>
    </xf>
    <xf numFmtId="2" fontId="0" fillId="0" borderId="0" xfId="0" applyNumberFormat="1" applyAlignment="1">
      <alignment horizontal="center" vertical="center"/>
    </xf>
    <xf numFmtId="0" fontId="15" fillId="0" borderId="0" xfId="2" applyAlignment="1">
      <alignment horizontal="center" vertical="center"/>
    </xf>
    <xf numFmtId="2" fontId="10" fillId="0" borderId="0" xfId="3" applyNumberFormat="1" applyFont="1" applyAlignment="1">
      <alignment horizontal="center"/>
    </xf>
    <xf numFmtId="2" fontId="15" fillId="0" borderId="0" xfId="3" applyNumberFormat="1" applyFont="1" applyAlignment="1">
      <alignment horizontal="center"/>
    </xf>
    <xf numFmtId="2" fontId="6" fillId="0" borderId="0" xfId="3" applyNumberFormat="1" applyFont="1" applyAlignment="1">
      <alignment horizontal="center" vertical="center"/>
    </xf>
    <xf numFmtId="2" fontId="15" fillId="0" borderId="0" xfId="3" applyNumberFormat="1" applyFont="1" applyAlignment="1">
      <alignment horizontal="center" vertical="center"/>
    </xf>
    <xf numFmtId="0" fontId="8" fillId="0" borderId="0" xfId="3" applyFont="1" applyAlignment="1">
      <alignment horizontal="center"/>
    </xf>
    <xf numFmtId="0" fontId="15" fillId="0" borderId="0" xfId="3" applyFont="1" applyAlignment="1">
      <alignment horizontal="center"/>
    </xf>
    <xf numFmtId="1" fontId="0" fillId="3" borderId="0" xfId="0" applyNumberFormat="1" applyFill="1" applyAlignment="1">
      <alignment horizontal="center"/>
    </xf>
    <xf numFmtId="2" fontId="0" fillId="3" borderId="0" xfId="0" applyNumberFormat="1" applyFill="1" applyAlignment="1">
      <alignment horizontal="center"/>
    </xf>
    <xf numFmtId="0" fontId="0" fillId="3" borderId="0" xfId="0" applyFill="1" applyAlignment="1">
      <alignment horizontal="center"/>
    </xf>
    <xf numFmtId="0" fontId="24" fillId="0" borderId="0" xfId="7" applyFont="1" applyAlignment="1">
      <alignment horizontal="center" wrapText="1"/>
    </xf>
    <xf numFmtId="0" fontId="13" fillId="12" borderId="0" xfId="7" applyFill="1" applyAlignment="1">
      <alignment wrapText="1"/>
    </xf>
    <xf numFmtId="0" fontId="0" fillId="0" borderId="0" xfId="0" applyAlignment="1">
      <alignment wrapText="1"/>
    </xf>
    <xf numFmtId="0" fontId="26" fillId="0" borderId="8" xfId="0" applyFont="1" applyBorder="1" applyAlignment="1">
      <alignment horizontal="center" vertical="center" wrapText="1"/>
    </xf>
    <xf numFmtId="49" fontId="26" fillId="0" borderId="8" xfId="0" applyNumberFormat="1" applyFont="1" applyBorder="1" applyAlignment="1">
      <alignment horizontal="center" vertical="center" wrapText="1"/>
    </xf>
    <xf numFmtId="0" fontId="30" fillId="0" borderId="8" xfId="0" applyFont="1" applyBorder="1" applyAlignment="1">
      <alignment horizontal="center" vertical="center" wrapText="1"/>
    </xf>
    <xf numFmtId="0" fontId="26" fillId="0" borderId="10" xfId="0" applyFont="1" applyBorder="1" applyAlignment="1">
      <alignment horizontal="center" vertical="center" wrapText="1"/>
    </xf>
    <xf numFmtId="0" fontId="0" fillId="0" borderId="6" xfId="0" applyBorder="1" applyAlignment="1">
      <alignment horizontal="center" vertical="center" wrapText="1"/>
    </xf>
    <xf numFmtId="0" fontId="24" fillId="3" borderId="0" xfId="7" applyFont="1" applyFill="1" applyAlignment="1">
      <alignment horizontal="center" vertical="center"/>
    </xf>
    <xf numFmtId="0" fontId="13" fillId="3" borderId="0" xfId="7" applyFill="1" applyAlignment="1">
      <alignment horizontal="center"/>
    </xf>
    <xf numFmtId="0" fontId="15" fillId="0" borderId="0" xfId="0" applyFont="1" applyAlignment="1">
      <alignment horizontal="center" vertical="center" wrapText="1"/>
    </xf>
    <xf numFmtId="0" fontId="15" fillId="0" borderId="0" xfId="0" applyFont="1" applyAlignment="1">
      <alignment horizontal="justify" vertical="center" wrapText="1"/>
    </xf>
    <xf numFmtId="0" fontId="15" fillId="4" borderId="0" xfId="0" applyFont="1" applyFill="1" applyAlignment="1">
      <alignment horizontal="justify" vertical="center" wrapText="1"/>
    </xf>
    <xf numFmtId="0" fontId="6" fillId="0" borderId="0" xfId="0" applyFont="1" applyAlignment="1">
      <alignment horizontal="center" vertical="center" wrapText="1"/>
    </xf>
    <xf numFmtId="14" fontId="0" fillId="3" borderId="0" xfId="0" applyNumberFormat="1" applyFill="1"/>
  </cellXfs>
  <cellStyles count="10">
    <cellStyle name="Comma" xfId="1" builtinId="3"/>
    <cellStyle name="Comma 2" xfId="8" xr:uid="{C7CEFFEC-1F30-304D-9A65-632EAF7FA2C0}"/>
    <cellStyle name="Normal" xfId="0" builtinId="0"/>
    <cellStyle name="Normal 2" xfId="2" xr:uid="{00000000-0005-0000-0000-000002000000}"/>
    <cellStyle name="Normal 2 2" xfId="6" xr:uid="{00000000-0005-0000-0000-000002000000}"/>
    <cellStyle name="Normal 2 3" xfId="7" xr:uid="{8775F605-BCAD-644A-B54D-6F0617370336}"/>
    <cellStyle name="Normal 3" xfId="3" xr:uid="{00000000-0005-0000-0000-000003000000}"/>
    <cellStyle name="Normal 3 2" xfId="9" xr:uid="{74782F35-BCBF-8F48-AB03-41789C107B9C}"/>
    <cellStyle name="Percent" xfId="4" builtinId="5"/>
    <cellStyle name="Percent 2" xfId="5" xr:uid="{00000000-0005-0000-0000-00000500000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charts/_rels/chart1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9.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C3FF-8A4B-B22C-725A0278B851}"/>
            </c:ext>
          </c:extLst>
        </c:ser>
        <c:dLbls>
          <c:showLegendKey val="0"/>
          <c:showVal val="0"/>
          <c:showCatName val="0"/>
          <c:showSerName val="0"/>
          <c:showPercent val="0"/>
          <c:showBubbleSize val="0"/>
        </c:dLbls>
        <c:smooth val="0"/>
        <c:axId val="2051805871"/>
        <c:axId val="1"/>
      </c:lineChart>
      <c:catAx>
        <c:axId val="205180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80587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D0A8-7F49-B39D-991499A45B3F}"/>
            </c:ext>
          </c:extLst>
        </c:ser>
        <c:dLbls>
          <c:showLegendKey val="0"/>
          <c:showVal val="0"/>
          <c:showCatName val="0"/>
          <c:showSerName val="0"/>
          <c:showPercent val="0"/>
          <c:showBubbleSize val="0"/>
        </c:dLbls>
        <c:smooth val="0"/>
        <c:axId val="2051778783"/>
        <c:axId val="1"/>
      </c:lineChart>
      <c:catAx>
        <c:axId val="205177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78783"/>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45A7-E741-BB11-72E6AFED0E9C}"/>
            </c:ext>
          </c:extLst>
        </c:ser>
        <c:dLbls>
          <c:showLegendKey val="0"/>
          <c:showVal val="0"/>
          <c:showCatName val="0"/>
          <c:showSerName val="0"/>
          <c:showPercent val="0"/>
          <c:showBubbleSize val="0"/>
        </c:dLbls>
        <c:smooth val="0"/>
        <c:axId val="432301024"/>
        <c:axId val="1"/>
      </c:lineChart>
      <c:catAx>
        <c:axId val="43230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432301024"/>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E0F7-DC46-82EA-6B58D099C69C}"/>
            </c:ext>
          </c:extLst>
        </c:ser>
        <c:dLbls>
          <c:showLegendKey val="0"/>
          <c:showVal val="0"/>
          <c:showCatName val="0"/>
          <c:showSerName val="0"/>
          <c:showPercent val="0"/>
          <c:showBubbleSize val="0"/>
        </c:dLbls>
        <c:smooth val="0"/>
        <c:axId val="432320272"/>
        <c:axId val="1"/>
      </c:lineChart>
      <c:catAx>
        <c:axId val="43232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432320272"/>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A6BE-624C-A931-2196DD714E02}"/>
            </c:ext>
          </c:extLst>
        </c:ser>
        <c:dLbls>
          <c:showLegendKey val="0"/>
          <c:showVal val="0"/>
          <c:showCatName val="0"/>
          <c:showSerName val="0"/>
          <c:showPercent val="0"/>
          <c:showBubbleSize val="0"/>
        </c:dLbls>
        <c:smooth val="0"/>
        <c:axId val="2051671103"/>
        <c:axId val="1"/>
      </c:lineChart>
      <c:catAx>
        <c:axId val="205167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671103"/>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8D54-5B42-A904-4D1DC408F4B8}"/>
            </c:ext>
          </c:extLst>
        </c:ser>
        <c:dLbls>
          <c:showLegendKey val="0"/>
          <c:showVal val="0"/>
          <c:showCatName val="0"/>
          <c:showSerName val="0"/>
          <c:showPercent val="0"/>
          <c:showBubbleSize val="0"/>
        </c:dLbls>
        <c:smooth val="0"/>
        <c:axId val="702375775"/>
        <c:axId val="1"/>
      </c:lineChart>
      <c:catAx>
        <c:axId val="70237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702375775"/>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DD05-C641-A307-5F36B8D25C19}"/>
            </c:ext>
          </c:extLst>
        </c:ser>
        <c:dLbls>
          <c:showLegendKey val="0"/>
          <c:showVal val="0"/>
          <c:showCatName val="0"/>
          <c:showSerName val="0"/>
          <c:showPercent val="0"/>
          <c:showBubbleSize val="0"/>
        </c:dLbls>
        <c:smooth val="0"/>
        <c:axId val="2053204799"/>
        <c:axId val="1"/>
      </c:lineChart>
      <c:catAx>
        <c:axId val="205320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3204799"/>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67D5-8548-BA61-457184BF9728}"/>
            </c:ext>
          </c:extLst>
        </c:ser>
        <c:dLbls>
          <c:showLegendKey val="0"/>
          <c:showVal val="0"/>
          <c:showCatName val="0"/>
          <c:showSerName val="0"/>
          <c:showPercent val="0"/>
          <c:showBubbleSize val="0"/>
        </c:dLbls>
        <c:smooth val="0"/>
        <c:axId val="2053235695"/>
        <c:axId val="1"/>
      </c:lineChart>
      <c:catAx>
        <c:axId val="205323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3235695"/>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8B9B-9E48-B0C2-50CF71DE8F71}"/>
            </c:ext>
          </c:extLst>
        </c:ser>
        <c:dLbls>
          <c:showLegendKey val="0"/>
          <c:showVal val="0"/>
          <c:showCatName val="0"/>
          <c:showSerName val="0"/>
          <c:showPercent val="0"/>
          <c:showBubbleSize val="0"/>
        </c:dLbls>
        <c:smooth val="0"/>
        <c:axId val="801917120"/>
        <c:axId val="1"/>
      </c:lineChart>
      <c:catAx>
        <c:axId val="80191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801917120"/>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2BE6-824E-83BF-98CAD65BA1CA}"/>
            </c:ext>
          </c:extLst>
        </c:ser>
        <c:dLbls>
          <c:showLegendKey val="0"/>
          <c:showVal val="0"/>
          <c:showCatName val="0"/>
          <c:showSerName val="0"/>
          <c:showPercent val="0"/>
          <c:showBubbleSize val="0"/>
        </c:dLbls>
        <c:smooth val="0"/>
        <c:axId val="2051684959"/>
        <c:axId val="1"/>
      </c:lineChart>
      <c:catAx>
        <c:axId val="205168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684959"/>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5091-6640-A0C8-997CEC42765D}"/>
            </c:ext>
          </c:extLst>
        </c:ser>
        <c:dLbls>
          <c:showLegendKey val="0"/>
          <c:showVal val="0"/>
          <c:showCatName val="0"/>
          <c:showSerName val="0"/>
          <c:showPercent val="0"/>
          <c:showBubbleSize val="0"/>
        </c:dLbls>
        <c:smooth val="0"/>
        <c:axId val="2051715967"/>
        <c:axId val="1"/>
      </c:lineChart>
      <c:catAx>
        <c:axId val="2051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1596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32D3-1E43-94A3-BE5E59F0A4D4}"/>
            </c:ext>
          </c:extLst>
        </c:ser>
        <c:dLbls>
          <c:showLegendKey val="0"/>
          <c:showVal val="0"/>
          <c:showCatName val="0"/>
          <c:showSerName val="0"/>
          <c:showPercent val="0"/>
          <c:showBubbleSize val="0"/>
        </c:dLbls>
        <c:smooth val="0"/>
        <c:axId val="2051746591"/>
        <c:axId val="1"/>
      </c:lineChart>
      <c:catAx>
        <c:axId val="205174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4659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FEF3-8F4C-AAD8-54DD839EB492}"/>
            </c:ext>
          </c:extLst>
        </c:ser>
        <c:dLbls>
          <c:showLegendKey val="0"/>
          <c:showVal val="0"/>
          <c:showCatName val="0"/>
          <c:showSerName val="0"/>
          <c:showPercent val="0"/>
          <c:showBubbleSize val="0"/>
        </c:dLbls>
        <c:smooth val="0"/>
        <c:axId val="2051765167"/>
        <c:axId val="1"/>
      </c:lineChart>
      <c:catAx>
        <c:axId val="205176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6516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'Table S9'!$N$3</c:f>
              <c:strCache>
                <c:ptCount val="1"/>
                <c:pt idx="0">
                  <c:v>Floridian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'Table S9'!$N$4:$N$186</c:f>
              <c:numCache>
                <c:formatCode>0.00</c:formatCode>
                <c:ptCount val="183"/>
                <c:pt idx="0">
                  <c:v>36.480925539294901</c:v>
                </c:pt>
                <c:pt idx="1">
                  <c:v>33.85463235171752</c:v>
                </c:pt>
                <c:pt idx="2">
                  <c:v>31.250300981397586</c:v>
                </c:pt>
                <c:pt idx="3">
                  <c:v>28.6518336590808</c:v>
                </c:pt>
                <c:pt idx="4">
                  <c:v>26.078940819095887</c:v>
                </c:pt>
                <c:pt idx="5">
                  <c:v>23.69919231981298</c:v>
                </c:pt>
                <c:pt idx="6">
                  <c:v>21.354372534435274</c:v>
                </c:pt>
                <c:pt idx="7">
                  <c:v>19.100144764145369</c:v>
                </c:pt>
                <c:pt idx="8">
                  <c:v>16.888069091826104</c:v>
                </c:pt>
                <c:pt idx="9">
                  <c:v>14.033163154588149</c:v>
                </c:pt>
                <c:pt idx="10">
                  <c:v>11.258023296185648</c:v>
                </c:pt>
                <c:pt idx="11">
                  <c:v>8.549622028649372</c:v>
                </c:pt>
                <c:pt idx="12">
                  <c:v>6.2992904964241676</c:v>
                </c:pt>
                <c:pt idx="13">
                  <c:v>4.6739785348730063</c:v>
                </c:pt>
                <c:pt idx="14">
                  <c:v>4.330723701525395</c:v>
                </c:pt>
                <c:pt idx="15">
                  <c:v>4.7010522376092725</c:v>
                </c:pt>
                <c:pt idx="16">
                  <c:v>5.3367435430806509</c:v>
                </c:pt>
                <c:pt idx="17">
                  <c:v>5.0769684849427614</c:v>
                </c:pt>
                <c:pt idx="18">
                  <c:v>4.8501179630829725</c:v>
                </c:pt>
                <c:pt idx="19">
                  <c:v>3.4947523682480592</c:v>
                </c:pt>
                <c:pt idx="20">
                  <c:v>2.3181533847986149</c:v>
                </c:pt>
                <c:pt idx="21">
                  <c:v>2.3284869126186707</c:v>
                </c:pt>
                <c:pt idx="22">
                  <c:v>3.7087953202290027</c:v>
                </c:pt>
                <c:pt idx="23">
                  <c:v>5.4587865879696187</c:v>
                </c:pt>
                <c:pt idx="24">
                  <c:v>7.366244874430298</c:v>
                </c:pt>
                <c:pt idx="25">
                  <c:v>7.145066025652012</c:v>
                </c:pt>
                <c:pt idx="26">
                  <c:v>7.0044630198307081</c:v>
                </c:pt>
                <c:pt idx="27">
                  <c:v>5.8320852392228559</c:v>
                </c:pt>
                <c:pt idx="28">
                  <c:v>4.6700460210141115</c:v>
                </c:pt>
                <c:pt idx="29">
                  <c:v>1.9817556807463941</c:v>
                </c:pt>
                <c:pt idx="30">
                  <c:v>0.90752941101365781</c:v>
                </c:pt>
                <c:pt idx="31">
                  <c:v>3.4554275168645705</c:v>
                </c:pt>
                <c:pt idx="32">
                  <c:v>6.1846311159573979</c:v>
                </c:pt>
                <c:pt idx="33">
                  <c:v>8.0860380494373807</c:v>
                </c:pt>
                <c:pt idx="34">
                  <c:v>10.039567802138341</c:v>
                </c:pt>
                <c:pt idx="35">
                  <c:v>11.946170120673585</c:v>
                </c:pt>
                <c:pt idx="36">
                  <c:v>13.852969000033605</c:v>
                </c:pt>
                <c:pt idx="37">
                  <c:v>15.267441910552012</c:v>
                </c:pt>
                <c:pt idx="38">
                  <c:v>16.701238307237869</c:v>
                </c:pt>
                <c:pt idx="39">
                  <c:v>16.777147612564846</c:v>
                </c:pt>
                <c:pt idx="40">
                  <c:v>16.865069239898428</c:v>
                </c:pt>
                <c:pt idx="41">
                  <c:v>16.153179045792722</c:v>
                </c:pt>
                <c:pt idx="42">
                  <c:v>15.445768449707998</c:v>
                </c:pt>
                <c:pt idx="43">
                  <c:v>13.155380629807937</c:v>
                </c:pt>
                <c:pt idx="44">
                  <c:v>10.941859796551677</c:v>
                </c:pt>
                <c:pt idx="45">
                  <c:v>8.0874533434860965</c:v>
                </c:pt>
                <c:pt idx="46">
                  <c:v>5.4179163336461382</c:v>
                </c:pt>
                <c:pt idx="47">
                  <c:v>3.8349986368526499</c:v>
                </c:pt>
                <c:pt idx="48">
                  <c:v>3.3974423860726461</c:v>
                </c:pt>
                <c:pt idx="49">
                  <c:v>4.3252441871137224</c:v>
                </c:pt>
                <c:pt idx="50">
                  <c:v>5.7209314487410019</c:v>
                </c:pt>
                <c:pt idx="51">
                  <c:v>6.0499742978640034</c:v>
                </c:pt>
                <c:pt idx="52">
                  <c:v>6.4026458409676881</c:v>
                </c:pt>
                <c:pt idx="53">
                  <c:v>6.1079988003865902</c:v>
                </c:pt>
                <c:pt idx="54">
                  <c:v>5.8840730154802845</c:v>
                </c:pt>
                <c:pt idx="55">
                  <c:v>5.82885655608339</c:v>
                </c:pt>
                <c:pt idx="56">
                  <c:v>5.8264304971023426</c:v>
                </c:pt>
                <c:pt idx="57">
                  <c:v>6.8598181026843896</c:v>
                </c:pt>
                <c:pt idx="58">
                  <c:v>7.982047306775744</c:v>
                </c:pt>
                <c:pt idx="59">
                  <c:v>9.669638927826524</c:v>
                </c:pt>
                <c:pt idx="60">
                  <c:v>11.454343483628342</c:v>
                </c:pt>
                <c:pt idx="61">
                  <c:v>14.172428356096489</c:v>
                </c:pt>
                <c:pt idx="62">
                  <c:v>16.918104101623229</c:v>
                </c:pt>
                <c:pt idx="63">
                  <c:v>18.965789512025445</c:v>
                </c:pt>
                <c:pt idx="64">
                  <c:v>21.027652828580301</c:v>
                </c:pt>
                <c:pt idx="65">
                  <c:v>21.796021530025445</c:v>
                </c:pt>
                <c:pt idx="66">
                  <c:v>22.622306712517108</c:v>
                </c:pt>
                <c:pt idx="67">
                  <c:v>23.205737151264962</c:v>
                </c:pt>
                <c:pt idx="68">
                  <c:v>23.821281116386061</c:v>
                </c:pt>
                <c:pt idx="69">
                  <c:v>23.51892485047955</c:v>
                </c:pt>
                <c:pt idx="70">
                  <c:v>23.217035667858077</c:v>
                </c:pt>
                <c:pt idx="71">
                  <c:v>22.91768951805037</c:v>
                </c:pt>
                <c:pt idx="72">
                  <c:v>22.62286371641488</c:v>
                </c:pt>
                <c:pt idx="73">
                  <c:v>21.674357033340357</c:v>
                </c:pt>
                <c:pt idx="74">
                  <c:v>20.774163323072678</c:v>
                </c:pt>
                <c:pt idx="75">
                  <c:v>18.768449387031612</c:v>
                </c:pt>
                <c:pt idx="76">
                  <c:v>16.805101837793305</c:v>
                </c:pt>
                <c:pt idx="77">
                  <c:v>14.201559405006291</c:v>
                </c:pt>
                <c:pt idx="78">
                  <c:v>11.616918159563143</c:v>
                </c:pt>
                <c:pt idx="79">
                  <c:v>9.2490796440190355</c:v>
                </c:pt>
                <c:pt idx="80">
                  <c:v>6.9735878438431014</c:v>
                </c:pt>
                <c:pt idx="81">
                  <c:v>5.0577180850092551</c:v>
                </c:pt>
                <c:pt idx="82">
                  <c:v>3.1942236827038952</c:v>
                </c:pt>
                <c:pt idx="83">
                  <c:v>2.0004968101734235</c:v>
                </c:pt>
                <c:pt idx="84">
                  <c:v>1.099037059046611</c:v>
                </c:pt>
                <c:pt idx="85">
                  <c:v>1.8185484505978908</c:v>
                </c:pt>
                <c:pt idx="86">
                  <c:v>3.1631715940976757</c:v>
                </c:pt>
                <c:pt idx="87">
                  <c:v>5.1298336046354294</c:v>
                </c:pt>
                <c:pt idx="88">
                  <c:v>7.1665719504985574</c:v>
                </c:pt>
                <c:pt idx="89">
                  <c:v>9.4522645580460942</c:v>
                </c:pt>
                <c:pt idx="90">
                  <c:v>11.751271804589278</c:v>
                </c:pt>
                <c:pt idx="91">
                  <c:v>12.686695139883065</c:v>
                </c:pt>
                <c:pt idx="92">
                  <c:v>13.662972031575528</c:v>
                </c:pt>
                <c:pt idx="93">
                  <c:v>13.386916646980229</c:v>
                </c:pt>
                <c:pt idx="94">
                  <c:v>13.146246971050001</c:v>
                </c:pt>
                <c:pt idx="95">
                  <c:v>12.393036722762341</c:v>
                </c:pt>
                <c:pt idx="96">
                  <c:v>11.642801525890393</c:v>
                </c:pt>
                <c:pt idx="97">
                  <c:v>9.6004817739943551</c:v>
                </c:pt>
                <c:pt idx="98">
                  <c:v>7.6179060860035142</c:v>
                </c:pt>
                <c:pt idx="99">
                  <c:v>5.7457958735820442</c:v>
                </c:pt>
                <c:pt idx="100">
                  <c:v>3.8997392457520337</c:v>
                </c:pt>
                <c:pt idx="101">
                  <c:v>2.7129893695700744</c:v>
                </c:pt>
                <c:pt idx="102">
                  <c:v>1.9850092027800008</c:v>
                </c:pt>
                <c:pt idx="103">
                  <c:v>2.6431187875740902</c:v>
                </c:pt>
                <c:pt idx="104">
                  <c:v>3.8708872935711196</c:v>
                </c:pt>
                <c:pt idx="105">
                  <c:v>5.2974623143515398</c:v>
                </c:pt>
                <c:pt idx="106">
                  <c:v>6.8240697686848568</c:v>
                </c:pt>
                <c:pt idx="107">
                  <c:v>9.0518953789613423</c:v>
                </c:pt>
                <c:pt idx="108">
                  <c:v>11.305497554605934</c:v>
                </c:pt>
                <c:pt idx="109">
                  <c:v>12.985893077556577</c:v>
                </c:pt>
                <c:pt idx="110">
                  <c:v>14.726719329773905</c:v>
                </c:pt>
                <c:pt idx="111">
                  <c:v>15.851535234074163</c:v>
                </c:pt>
                <c:pt idx="112">
                  <c:v>17.045400514780702</c:v>
                </c:pt>
                <c:pt idx="113">
                  <c:v>18.074721965096785</c:v>
                </c:pt>
                <c:pt idx="114">
                  <c:v>19.123583891259162</c:v>
                </c:pt>
                <c:pt idx="115">
                  <c:v>19.710428171516647</c:v>
                </c:pt>
                <c:pt idx="116">
                  <c:v>20.328248847830221</c:v>
                </c:pt>
                <c:pt idx="117">
                  <c:v>20.422293334452974</c:v>
                </c:pt>
                <c:pt idx="118">
                  <c:v>20.517998760516129</c:v>
                </c:pt>
                <c:pt idx="119">
                  <c:v>20.186902329316002</c:v>
                </c:pt>
                <c:pt idx="120">
                  <c:v>19.856960786214916</c:v>
                </c:pt>
                <c:pt idx="121">
                  <c:v>17.710975434716637</c:v>
                </c:pt>
                <c:pt idx="122">
                  <c:v>15.588279432515209</c:v>
                </c:pt>
                <c:pt idx="123">
                  <c:v>13.059003377113934</c:v>
                </c:pt>
                <c:pt idx="124">
                  <c:v>10.577075925779139</c:v>
                </c:pt>
                <c:pt idx="125">
                  <c:v>8.9424240705143845</c:v>
                </c:pt>
                <c:pt idx="126">
                  <c:v>7.4183274208854879</c:v>
                </c:pt>
                <c:pt idx="127">
                  <c:v>5.8540759706124526</c:v>
                </c:pt>
                <c:pt idx="128">
                  <c:v>4.7582575599624599</c:v>
                </c:pt>
                <c:pt idx="129">
                  <c:v>3.9650052411165086</c:v>
                </c:pt>
                <c:pt idx="130">
                  <c:v>3.3855898870108918</c:v>
                </c:pt>
                <c:pt idx="131">
                  <c:v>3.3764630206996928</c:v>
                </c:pt>
                <c:pt idx="132">
                  <c:v>4.3351568977046719</c:v>
                </c:pt>
                <c:pt idx="133">
                  <c:v>7.0965965941203208</c:v>
                </c:pt>
                <c:pt idx="134">
                  <c:v>10.160272834756254</c:v>
                </c:pt>
                <c:pt idx="135">
                  <c:v>10.476441383451313</c:v>
                </c:pt>
                <c:pt idx="136">
                  <c:v>11.089936417150337</c:v>
                </c:pt>
                <c:pt idx="137">
                  <c:v>12.760713080571103</c:v>
                </c:pt>
                <c:pt idx="138">
                  <c:v>14.439097652694267</c:v>
                </c:pt>
                <c:pt idx="139">
                  <c:v>15.680258535060091</c:v>
                </c:pt>
                <c:pt idx="140">
                  <c:v>16.927831520551216</c:v>
                </c:pt>
                <c:pt idx="141">
                  <c:v>18.303447314925531</c:v>
                </c:pt>
                <c:pt idx="142">
                  <c:v>19.683977839425353</c:v>
                </c:pt>
                <c:pt idx="143">
                  <c:v>21.364861986306146</c:v>
                </c:pt>
                <c:pt idx="144">
                  <c:v>23.146324676295269</c:v>
                </c:pt>
                <c:pt idx="145">
                  <c:v>22.372836243701059</c:v>
                </c:pt>
                <c:pt idx="146">
                  <c:v>21.619074875290828</c:v>
                </c:pt>
                <c:pt idx="147">
                  <c:v>20.743612795193325</c:v>
                </c:pt>
                <c:pt idx="148">
                  <c:v>19.887611670568862</c:v>
                </c:pt>
                <c:pt idx="149">
                  <c:v>17.628341341904488</c:v>
                </c:pt>
                <c:pt idx="150">
                  <c:v>15.431545929864777</c:v>
                </c:pt>
                <c:pt idx="151">
                  <c:v>14.413456862529609</c:v>
                </c:pt>
                <c:pt idx="152">
                  <c:v>13.757002948847443</c:v>
                </c:pt>
                <c:pt idx="153">
                  <c:v>14.245613988904623</c:v>
                </c:pt>
                <c:pt idx="154">
                  <c:v>14.944945994210006</c:v>
                </c:pt>
                <c:pt idx="155">
                  <c:v>15.845272845406475</c:v>
                </c:pt>
                <c:pt idx="156">
                  <c:v>16.885530101281255</c:v>
                </c:pt>
                <c:pt idx="157">
                  <c:v>17.290542166646645</c:v>
                </c:pt>
                <c:pt idx="158">
                  <c:v>18.116341420502209</c:v>
                </c:pt>
                <c:pt idx="159">
                  <c:v>18.607809309947719</c:v>
                </c:pt>
                <c:pt idx="160">
                  <c:v>19.69560702255886</c:v>
                </c:pt>
                <c:pt idx="161">
                  <c:v>21.096884338944381</c:v>
                </c:pt>
                <c:pt idx="162">
                  <c:v>23.460819684879151</c:v>
                </c:pt>
                <c:pt idx="163">
                  <c:v>22.045573358509188</c:v>
                </c:pt>
                <c:pt idx="164">
                  <c:v>21.359414344972322</c:v>
                </c:pt>
                <c:pt idx="165">
                  <c:v>21.63098402890677</c:v>
                </c:pt>
                <c:pt idx="166">
                  <c:v>22.448535042738367</c:v>
                </c:pt>
                <c:pt idx="167">
                  <c:v>22.779185847300443</c:v>
                </c:pt>
                <c:pt idx="168">
                  <c:v>24.77089121557707</c:v>
                </c:pt>
                <c:pt idx="169">
                  <c:v>25.920280012432162</c:v>
                </c:pt>
                <c:pt idx="170">
                  <c:v>27.003899470160071</c:v>
                </c:pt>
                <c:pt idx="171">
                  <c:v>24.835763149926059</c:v>
                </c:pt>
                <c:pt idx="172">
                  <c:v>22.667994919987212</c:v>
                </c:pt>
                <c:pt idx="173">
                  <c:v>21.735058596816458</c:v>
                </c:pt>
                <c:pt idx="174">
                  <c:v>20.828813058063126</c:v>
                </c:pt>
                <c:pt idx="175">
                  <c:v>19.356283291172975</c:v>
                </c:pt>
                <c:pt idx="176">
                  <c:v>17.960712635803645</c:v>
                </c:pt>
                <c:pt idx="177">
                  <c:v>17.19901725344732</c:v>
                </c:pt>
                <c:pt idx="178">
                  <c:v>16.722256141228588</c:v>
                </c:pt>
                <c:pt idx="179">
                  <c:v>16.859990326113952</c:v>
                </c:pt>
                <c:pt idx="180">
                  <c:v>17.33845903191105</c:v>
                </c:pt>
                <c:pt idx="181">
                  <c:v>18.315929580520162</c:v>
                </c:pt>
                <c:pt idx="182">
                  <c:v>19.574279217338606</c:v>
                </c:pt>
              </c:numCache>
            </c:numRef>
          </c:val>
          <c:smooth val="0"/>
          <c:extLst>
            <c:ext xmlns:c16="http://schemas.microsoft.com/office/drawing/2014/chart" uri="{C3380CC4-5D6E-409C-BE32-E72D297353CC}">
              <c16:uniqueId val="{00000001-00FD-5645-86B0-DDAD5B70CA02}"/>
            </c:ext>
          </c:extLst>
        </c:ser>
        <c:dLbls>
          <c:showLegendKey val="0"/>
          <c:showVal val="0"/>
          <c:showCatName val="0"/>
          <c:showSerName val="0"/>
          <c:showPercent val="0"/>
          <c:showBubbleSize val="0"/>
        </c:dLbls>
        <c:smooth val="0"/>
        <c:axId val="2051795311"/>
        <c:axId val="1"/>
      </c:lineChart>
      <c:catAx>
        <c:axId val="205179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9531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'[3]Table S9'!$N$2</c:f>
              <c:strCache>
                <c:ptCount val="1"/>
                <c:pt idx="0">
                  <c:v>#REF!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'[3]Table S9'!$N$3:$N$185</c:f>
              <c:numCache>
                <c:formatCode>General</c:formatCode>
                <c:ptCount val="18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numCache>
            </c:numRef>
          </c:val>
          <c:smooth val="0"/>
          <c:extLst>
            <c:ext xmlns:c16="http://schemas.microsoft.com/office/drawing/2014/chart" uri="{C3380CC4-5D6E-409C-BE32-E72D297353CC}">
              <c16:uniqueId val="{00000001-21BB-CE48-B9AF-36D1D2080032}"/>
            </c:ext>
          </c:extLst>
        </c:ser>
        <c:dLbls>
          <c:showLegendKey val="0"/>
          <c:showVal val="0"/>
          <c:showCatName val="0"/>
          <c:showSerName val="0"/>
          <c:showPercent val="0"/>
          <c:showBubbleSize val="0"/>
        </c:dLbls>
        <c:smooth val="0"/>
        <c:axId val="2051765167"/>
        <c:axId val="1"/>
      </c:lineChart>
      <c:catAx>
        <c:axId val="205176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6516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n-US"/>
        </a:p>
      </c:txPr>
    </c:title>
    <c:autoTitleDeleted val="0"/>
    <c:plotArea>
      <c:layout/>
      <c:lineChart>
        <c:grouping val="standard"/>
        <c:varyColors val="0"/>
        <c:ser>
          <c:idx val="0"/>
          <c:order val="0"/>
          <c:tx>
            <c:strRef>
              <c:f>'[3]Table S9'!$N$2</c:f>
              <c:strCache>
                <c:ptCount val="1"/>
                <c:pt idx="0">
                  <c:v>#REF!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3.8688976377952759E-2"/>
                  <c:y val="-0.4066943715368912"/>
                </c:manualLayout>
              </c:layout>
              <c:numFmt formatCode="General" sourceLinked="0"/>
              <c:spPr>
                <a:noFill/>
                <a:ln w="25400">
                  <a:noFill/>
                </a:ln>
              </c:spPr>
              <c:txPr>
                <a:bodyPr/>
                <a:lstStyle/>
                <a:p>
                  <a:pPr>
                    <a:defRPr sz="900" b="0" i="0" u="none" strike="noStrike" baseline="0">
                      <a:solidFill>
                        <a:srgbClr val="333333"/>
                      </a:solidFill>
                      <a:latin typeface="Calibri"/>
                      <a:ea typeface="Calibri"/>
                      <a:cs typeface="Calibri"/>
                    </a:defRPr>
                  </a:pPr>
                  <a:endParaRPr lang="en-US"/>
                </a:p>
              </c:txPr>
            </c:trendlineLbl>
          </c:trendline>
          <c:val>
            <c:numRef>
              <c:f>'[3]Table S9'!$N$3:$N$185</c:f>
              <c:numCache>
                <c:formatCode>General</c:formatCode>
                <c:ptCount val="18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numCache>
            </c:numRef>
          </c:val>
          <c:smooth val="0"/>
          <c:extLst>
            <c:ext xmlns:c16="http://schemas.microsoft.com/office/drawing/2014/chart" uri="{C3380CC4-5D6E-409C-BE32-E72D297353CC}">
              <c16:uniqueId val="{00000001-D570-B34E-85FD-73CC95DBAEFB}"/>
            </c:ext>
          </c:extLst>
        </c:ser>
        <c:dLbls>
          <c:showLegendKey val="0"/>
          <c:showVal val="0"/>
          <c:showCatName val="0"/>
          <c:showSerName val="0"/>
          <c:showPercent val="0"/>
          <c:showBubbleSize val="0"/>
        </c:dLbls>
        <c:smooth val="0"/>
        <c:axId val="2051795311"/>
        <c:axId val="1"/>
      </c:lineChart>
      <c:catAx>
        <c:axId val="205179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05179531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896894963601235E-2"/>
          <c:y val="5.2775952852519202E-2"/>
          <c:w val="0.8738534678811013"/>
          <c:h val="0.81158905366890488"/>
        </c:manualLayout>
      </c:layout>
      <c:scatterChart>
        <c:scatterStyle val="lineMarker"/>
        <c:varyColors val="0"/>
        <c:ser>
          <c:idx val="0"/>
          <c:order val="0"/>
          <c:tx>
            <c:strRef>
              <c:f>[2]SWS_Insitu!$M$1</c:f>
              <c:strCache>
                <c:ptCount val="1"/>
                <c:pt idx="0">
                  <c:v>Coastal Lowland   </c:v>
                </c:pt>
              </c:strCache>
            </c:strRef>
          </c:tx>
          <c:spPr>
            <a:ln w="38100" cap="rnd">
              <a:solidFill>
                <a:srgbClr val="002060"/>
              </a:solidFill>
              <a:round/>
            </a:ln>
            <a:effectLst/>
          </c:spPr>
          <c:marker>
            <c:symbol val="circle"/>
            <c:size val="5"/>
            <c:spPr>
              <a:noFill/>
              <a:ln w="6350">
                <a:noFill/>
              </a:ln>
            </c:spPr>
          </c:marker>
          <c:xVal>
            <c:numRef>
              <c:f>[2]SWS_Insitu!$A$2:$A$186</c:f>
              <c:numCache>
                <c:formatCode>General</c:formatCode>
                <c:ptCount val="1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numCache>
            </c:numRef>
          </c:xVal>
          <c:yVal>
            <c:numRef>
              <c:f>[2]SWS_Insitu!$M$2:$M$186</c:f>
              <c:numCache>
                <c:formatCode>General</c:formatCode>
                <c:ptCount val="1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numCache>
            </c:numRef>
          </c:yVal>
          <c:smooth val="0"/>
          <c:extLst>
            <c:ext xmlns:c16="http://schemas.microsoft.com/office/drawing/2014/chart" uri="{C3380CC4-5D6E-409C-BE32-E72D297353CC}">
              <c16:uniqueId val="{00000000-33F3-A245-A031-536D48C807E4}"/>
            </c:ext>
          </c:extLst>
        </c:ser>
        <c:ser>
          <c:idx val="1"/>
          <c:order val="1"/>
          <c:tx>
            <c:strRef>
              <c:f>[2]SWS_Insitu!$L$1</c:f>
              <c:strCache>
                <c:ptCount val="1"/>
                <c:pt idx="0">
                  <c:v>Mississippi Embayment</c:v>
                </c:pt>
              </c:strCache>
            </c:strRef>
          </c:tx>
          <c:spPr>
            <a:ln w="38100">
              <a:solidFill>
                <a:srgbClr val="FF0000"/>
              </a:solidFill>
              <a:prstDash val="solid"/>
            </a:ln>
          </c:spPr>
          <c:marker>
            <c:symbol val="circle"/>
            <c:size val="5"/>
            <c:spPr>
              <a:noFill/>
              <a:ln w="6350">
                <a:noFill/>
              </a:ln>
            </c:spPr>
          </c:marker>
          <c:xVal>
            <c:numRef>
              <c:f>[2]SWS_Insitu!$A$2:$A$186</c:f>
              <c:numCache>
                <c:formatCode>General</c:formatCode>
                <c:ptCount val="1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numCache>
            </c:numRef>
          </c:xVal>
          <c:yVal>
            <c:numRef>
              <c:f>[2]SWS_Insitu!$L$2:$L$186</c:f>
              <c:numCache>
                <c:formatCode>General</c:formatCode>
                <c:ptCount val="1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numCache>
            </c:numRef>
          </c:yVal>
          <c:smooth val="0"/>
          <c:extLst>
            <c:ext xmlns:c16="http://schemas.microsoft.com/office/drawing/2014/chart" uri="{C3380CC4-5D6E-409C-BE32-E72D297353CC}">
              <c16:uniqueId val="{00000001-33F3-A245-A031-536D48C807E4}"/>
            </c:ext>
          </c:extLst>
        </c:ser>
        <c:dLbls>
          <c:showLegendKey val="0"/>
          <c:showVal val="0"/>
          <c:showCatName val="0"/>
          <c:showSerName val="0"/>
          <c:showPercent val="0"/>
          <c:showBubbleSize val="0"/>
        </c:dLbls>
        <c:axId val="701455023"/>
        <c:axId val="1"/>
      </c:scatterChart>
      <c:valAx>
        <c:axId val="701455023"/>
        <c:scaling>
          <c:orientation val="minMax"/>
          <c:max val="43000"/>
          <c:min val="37300"/>
        </c:scaling>
        <c:delete val="0"/>
        <c:axPos val="b"/>
        <c:majorGridlines>
          <c:spPr>
            <a:ln w="9525" cap="flat" cmpd="sng" algn="ctr">
              <a:solidFill>
                <a:schemeClr val="tx1">
                  <a:lumMod val="15000"/>
                  <a:lumOff val="85000"/>
                </a:schemeClr>
              </a:solidFill>
              <a:round/>
            </a:ln>
            <a:effectLst/>
          </c:spPr>
        </c:majorGridlines>
        <c:numFmt formatCode="yyyy" sourceLinked="0"/>
        <c:majorTickMark val="none"/>
        <c:minorTickMark val="none"/>
        <c:tickLblPos val="low"/>
        <c:spPr>
          <a:noFill/>
          <a:ln w="9525" cap="flat" cmpd="sng" algn="ctr">
            <a:solidFill>
              <a:schemeClr val="tx1">
                <a:lumMod val="25000"/>
                <a:lumOff val="75000"/>
              </a:schemeClr>
            </a:solidFill>
            <a:round/>
          </a:ln>
          <a:effectLst/>
        </c:spPr>
        <c:txPr>
          <a:bodyPr rot="0" vert="horz"/>
          <a:lstStyle/>
          <a:p>
            <a:pPr>
              <a:defRPr sz="16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max val="15"/>
          <c:min val="-15"/>
        </c:scaling>
        <c:delete val="0"/>
        <c:axPos val="l"/>
        <c:majorGridlines>
          <c:spPr>
            <a:ln w="9525" cap="flat" cmpd="sng" algn="ctr">
              <a:solidFill>
                <a:schemeClr val="bg2"/>
              </a:solidFill>
              <a:round/>
            </a:ln>
            <a:effectLst/>
          </c:spPr>
        </c:majorGridlines>
        <c:title>
          <c:tx>
            <c:rich>
              <a:bodyPr/>
              <a:lstStyle/>
              <a:p>
                <a:pPr>
                  <a:defRPr sz="2000" b="0" i="0" u="none" strike="noStrike" baseline="0">
                    <a:solidFill>
                      <a:srgbClr val="333333"/>
                    </a:solidFill>
                    <a:latin typeface="Calibri Light"/>
                    <a:ea typeface="Calibri Light"/>
                    <a:cs typeface="Calibri Light"/>
                  </a:defRPr>
                </a:pPr>
                <a:r>
                  <a:rPr lang="en-US"/>
                  <a:t>SWSA (mm)</a:t>
                </a:r>
              </a:p>
            </c:rich>
          </c:tx>
          <c:overlay val="0"/>
          <c:spPr>
            <a:noFill/>
            <a:ln w="25400">
              <a:noFill/>
            </a:ln>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2000" b="0" i="0" u="none" strike="noStrike" baseline="0">
                <a:solidFill>
                  <a:srgbClr val="333333"/>
                </a:solidFill>
                <a:latin typeface="Calibri"/>
                <a:ea typeface="Calibri"/>
                <a:cs typeface="Calibri"/>
              </a:defRPr>
            </a:pPr>
            <a:endParaRPr lang="en-US"/>
          </a:p>
        </c:txPr>
        <c:crossAx val="701455023"/>
        <c:crosses val="autoZero"/>
        <c:crossBetween val="midCat"/>
        <c:majorUnit val="5"/>
        <c:minorUnit val="2"/>
      </c:valAx>
      <c:spPr>
        <a:noFill/>
        <a:ln w="25400">
          <a:solidFill>
            <a:schemeClr val="tx1"/>
          </a:solidFill>
        </a:ln>
        <a:effectLst/>
      </c:spPr>
    </c:plotArea>
    <c:legend>
      <c:legendPos val="r"/>
      <c:layout>
        <c:manualLayout>
          <c:xMode val="edge"/>
          <c:yMode val="edge"/>
          <c:x val="7.7033238492247302E-2"/>
          <c:y val="0.66873242838510216"/>
          <c:w val="0.33894638170228725"/>
          <c:h val="0.17485193951983002"/>
        </c:manualLayout>
      </c:layout>
      <c:overlay val="0"/>
      <c:spPr>
        <a:noFill/>
        <a:ln w="25400">
          <a:noFill/>
        </a:ln>
      </c:spPr>
      <c:txPr>
        <a:bodyPr/>
        <a:lstStyle/>
        <a:p>
          <a:pPr>
            <a:defRPr sz="128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movingAvg"/>
            <c:period val="2"/>
            <c:dispRSqr val="0"/>
            <c:dispEq val="0"/>
          </c:trendline>
          <c:yVal>
            <c:numRef>
              <c:f>'Table S24'!$R$4:$R$18</c:f>
              <c:numCache>
                <c:formatCode>General</c:formatCode>
                <c:ptCount val="15"/>
                <c:pt idx="0">
                  <c:v>1284</c:v>
                </c:pt>
                <c:pt idx="1">
                  <c:v>862</c:v>
                </c:pt>
                <c:pt idx="2">
                  <c:v>400</c:v>
                </c:pt>
                <c:pt idx="3">
                  <c:v>241</c:v>
                </c:pt>
                <c:pt idx="4">
                  <c:v>278</c:v>
                </c:pt>
                <c:pt idx="5">
                  <c:v>325</c:v>
                </c:pt>
                <c:pt idx="6">
                  <c:v>-55</c:v>
                </c:pt>
                <c:pt idx="7">
                  <c:v>-155</c:v>
                </c:pt>
                <c:pt idx="8">
                  <c:v>-37</c:v>
                </c:pt>
                <c:pt idx="9">
                  <c:v>-160</c:v>
                </c:pt>
                <c:pt idx="10">
                  <c:v>-35</c:v>
                </c:pt>
                <c:pt idx="11">
                  <c:v>-264</c:v>
                </c:pt>
                <c:pt idx="12">
                  <c:v>-709</c:v>
                </c:pt>
                <c:pt idx="13">
                  <c:v>-878</c:v>
                </c:pt>
                <c:pt idx="14">
                  <c:v>-1094</c:v>
                </c:pt>
              </c:numCache>
            </c:numRef>
          </c:yVal>
          <c:smooth val="0"/>
          <c:extLst>
            <c:ext xmlns:c16="http://schemas.microsoft.com/office/drawing/2014/chart" uri="{C3380CC4-5D6E-409C-BE32-E72D297353CC}">
              <c16:uniqueId val="{00000000-3EA6-FF4C-9E0A-5DF497A677C3}"/>
            </c:ext>
          </c:extLst>
        </c:ser>
        <c:dLbls>
          <c:showLegendKey val="0"/>
          <c:showVal val="0"/>
          <c:showCatName val="0"/>
          <c:showSerName val="0"/>
          <c:showPercent val="0"/>
          <c:showBubbleSize val="0"/>
        </c:dLbls>
        <c:axId val="2079960207"/>
        <c:axId val="2080025167"/>
      </c:scatterChart>
      <c:valAx>
        <c:axId val="207996020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25167"/>
        <c:crosses val="autoZero"/>
        <c:crossBetween val="midCat"/>
      </c:valAx>
      <c:valAx>
        <c:axId val="208002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602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'Table S24'!$B$22:$B$36</c:f>
              <c:numCache>
                <c:formatCode>0.00</c:formatCode>
                <c:ptCount val="15"/>
                <c:pt idx="0">
                  <c:v>2.6957425800000001</c:v>
                </c:pt>
                <c:pt idx="1">
                  <c:v>0.28658677999999993</c:v>
                </c:pt>
                <c:pt idx="2">
                  <c:v>1.3461586199999998</c:v>
                </c:pt>
                <c:pt idx="3">
                  <c:v>1.6875508399999999</c:v>
                </c:pt>
                <c:pt idx="4">
                  <c:v>2.1865086999999996</c:v>
                </c:pt>
                <c:pt idx="5">
                  <c:v>-2.00154034</c:v>
                </c:pt>
                <c:pt idx="6">
                  <c:v>-2.53018448</c:v>
                </c:pt>
                <c:pt idx="7">
                  <c:v>1.4843140000000001E-2</c:v>
                </c:pt>
                <c:pt idx="8">
                  <c:v>-4.0510354399999882</c:v>
                </c:pt>
                <c:pt idx="9">
                  <c:v>-2.4833715000000001</c:v>
                </c:pt>
                <c:pt idx="10">
                  <c:v>0.19752793999999999</c:v>
                </c:pt>
                <c:pt idx="11">
                  <c:v>-0.84149185999999998</c:v>
                </c:pt>
                <c:pt idx="12">
                  <c:v>-0.15870741999999999</c:v>
                </c:pt>
                <c:pt idx="13">
                  <c:v>2.2926942399999994</c:v>
                </c:pt>
                <c:pt idx="14">
                  <c:v>1.3587182</c:v>
                </c:pt>
              </c:numCache>
            </c:numRef>
          </c:val>
          <c:smooth val="0"/>
          <c:extLst>
            <c:ext xmlns:c16="http://schemas.microsoft.com/office/drawing/2014/chart" uri="{C3380CC4-5D6E-409C-BE32-E72D297353CC}">
              <c16:uniqueId val="{00000000-8886-1C48-BBCA-D93EFC46D83F}"/>
            </c:ext>
          </c:extLst>
        </c:ser>
        <c:ser>
          <c:idx val="1"/>
          <c:order val="1"/>
          <c:spPr>
            <a:ln w="28575" cap="rnd">
              <a:solidFill>
                <a:schemeClr val="accent2"/>
              </a:solidFill>
              <a:round/>
            </a:ln>
            <a:effectLst/>
          </c:spPr>
          <c:marker>
            <c:symbol val="none"/>
          </c:marker>
          <c:val>
            <c:numRef>
              <c:f>'Table S24'!$Q$22:$Q$36</c:f>
              <c:numCache>
                <c:formatCode>0.00</c:formatCode>
                <c:ptCount val="15"/>
                <c:pt idx="0">
                  <c:v>3.8068499999999998</c:v>
                </c:pt>
                <c:pt idx="1">
                  <c:v>11.935500000000001</c:v>
                </c:pt>
                <c:pt idx="2">
                  <c:v>12.8805</c:v>
                </c:pt>
                <c:pt idx="3">
                  <c:v>9.2141999999999999</c:v>
                </c:pt>
                <c:pt idx="4">
                  <c:v>3.2006999999999999</c:v>
                </c:pt>
                <c:pt idx="5">
                  <c:v>0.35699999999999998</c:v>
                </c:pt>
                <c:pt idx="6">
                  <c:v>9.0783000000000005</c:v>
                </c:pt>
                <c:pt idx="7">
                  <c:v>7.145999999999999</c:v>
                </c:pt>
                <c:pt idx="8">
                  <c:v>-27.7485</c:v>
                </c:pt>
                <c:pt idx="9">
                  <c:v>-24.54</c:v>
                </c:pt>
                <c:pt idx="10">
                  <c:v>0.65039999999999998</c:v>
                </c:pt>
                <c:pt idx="11">
                  <c:v>-3.6968999999999999</c:v>
                </c:pt>
                <c:pt idx="12">
                  <c:v>-3.105</c:v>
                </c:pt>
                <c:pt idx="13">
                  <c:v>0.19695000000000001</c:v>
                </c:pt>
                <c:pt idx="14">
                  <c:v>0.6351</c:v>
                </c:pt>
              </c:numCache>
            </c:numRef>
          </c:val>
          <c:smooth val="0"/>
          <c:extLst>
            <c:ext xmlns:c16="http://schemas.microsoft.com/office/drawing/2014/chart" uri="{C3380CC4-5D6E-409C-BE32-E72D297353CC}">
              <c16:uniqueId val="{00000001-8886-1C48-BBCA-D93EFC46D83F}"/>
            </c:ext>
          </c:extLst>
        </c:ser>
        <c:dLbls>
          <c:showLegendKey val="0"/>
          <c:showVal val="0"/>
          <c:showCatName val="0"/>
          <c:showSerName val="0"/>
          <c:showPercent val="0"/>
          <c:showBubbleSize val="0"/>
        </c:dLbls>
        <c:smooth val="0"/>
        <c:axId val="1044831440"/>
        <c:axId val="1044833072"/>
      </c:lineChart>
      <c:catAx>
        <c:axId val="104483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33072"/>
        <c:crosses val="autoZero"/>
        <c:auto val="1"/>
        <c:lblAlgn val="ctr"/>
        <c:lblOffset val="100"/>
        <c:noMultiLvlLbl val="0"/>
      </c:catAx>
      <c:valAx>
        <c:axId val="104483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31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val>
            <c:numRef>
              <c:f>'Table S24'!$B$22:$B$36</c:f>
              <c:numCache>
                <c:formatCode>0.00</c:formatCode>
                <c:ptCount val="15"/>
                <c:pt idx="0">
                  <c:v>2.6957425800000001</c:v>
                </c:pt>
                <c:pt idx="1">
                  <c:v>0.28658677999999993</c:v>
                </c:pt>
                <c:pt idx="2">
                  <c:v>1.3461586199999998</c:v>
                </c:pt>
                <c:pt idx="3">
                  <c:v>1.6875508399999999</c:v>
                </c:pt>
                <c:pt idx="4">
                  <c:v>2.1865086999999996</c:v>
                </c:pt>
                <c:pt idx="5">
                  <c:v>-2.00154034</c:v>
                </c:pt>
                <c:pt idx="6">
                  <c:v>-2.53018448</c:v>
                </c:pt>
                <c:pt idx="7">
                  <c:v>1.4843140000000001E-2</c:v>
                </c:pt>
                <c:pt idx="8">
                  <c:v>-4.0510354399999882</c:v>
                </c:pt>
                <c:pt idx="9">
                  <c:v>-2.4833715000000001</c:v>
                </c:pt>
                <c:pt idx="10">
                  <c:v>0.19752793999999999</c:v>
                </c:pt>
                <c:pt idx="11">
                  <c:v>-0.84149185999999998</c:v>
                </c:pt>
                <c:pt idx="12">
                  <c:v>-0.15870741999999999</c:v>
                </c:pt>
                <c:pt idx="13">
                  <c:v>2.2926942399999994</c:v>
                </c:pt>
                <c:pt idx="14">
                  <c:v>1.3587182</c:v>
                </c:pt>
              </c:numCache>
            </c:numRef>
          </c:val>
          <c:smooth val="0"/>
          <c:extLst>
            <c:ext xmlns:c16="http://schemas.microsoft.com/office/drawing/2014/chart" uri="{C3380CC4-5D6E-409C-BE32-E72D297353CC}">
              <c16:uniqueId val="{00000000-6527-437E-816E-597B7DE3E467}"/>
            </c:ext>
          </c:extLst>
        </c:ser>
        <c:dLbls>
          <c:showLegendKey val="0"/>
          <c:showVal val="0"/>
          <c:showCatName val="0"/>
          <c:showSerName val="0"/>
          <c:showPercent val="0"/>
          <c:showBubbleSize val="0"/>
        </c:dLbls>
        <c:marker val="1"/>
        <c:smooth val="0"/>
        <c:axId val="2097766208"/>
        <c:axId val="2097752768"/>
      </c:lineChart>
      <c:catAx>
        <c:axId val="20977662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752768"/>
        <c:crosses val="autoZero"/>
        <c:auto val="1"/>
        <c:lblAlgn val="ctr"/>
        <c:lblOffset val="100"/>
        <c:noMultiLvlLbl val="0"/>
      </c:catAx>
      <c:valAx>
        <c:axId val="2097752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76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'Table S24'!$AU$4:$AU$18</c:f>
              <c:numCache>
                <c:formatCode>0.00</c:formatCode>
                <c:ptCount val="15"/>
                <c:pt idx="0">
                  <c:v>0.40724804335250692</c:v>
                </c:pt>
                <c:pt idx="1">
                  <c:v>1.2768322947932926</c:v>
                </c:pt>
                <c:pt idx="2">
                  <c:v>1.3779262178446656</c:v>
                </c:pt>
                <c:pt idx="3">
                  <c:v>0.9857138897142439</c:v>
                </c:pt>
                <c:pt idx="4">
                  <c:v>0.34240351270955482</c:v>
                </c:pt>
                <c:pt idx="5">
                  <c:v>3.8191037597185333E-2</c:v>
                </c:pt>
                <c:pt idx="6">
                  <c:v>0.97117562078018926</c:v>
                </c:pt>
                <c:pt idx="7">
                  <c:v>0.76446261812181049</c:v>
                </c:pt>
                <c:pt idx="8">
                  <c:v>-2.9684706071862665</c:v>
                </c:pt>
                <c:pt idx="9">
                  <c:v>-2.6252326684451761</c:v>
                </c:pt>
                <c:pt idx="10">
                  <c:v>6.9578293706468744E-2</c:v>
                </c:pt>
                <c:pt idx="11">
                  <c:v>-0.39548584563875194</c:v>
                </c:pt>
                <c:pt idx="12">
                  <c:v>-0.33216574716879677</c:v>
                </c:pt>
                <c:pt idx="13">
                  <c:v>2.1069257296262325E-2</c:v>
                </c:pt>
                <c:pt idx="14">
                  <c:v>6.794153495230365E-2</c:v>
                </c:pt>
              </c:numCache>
            </c:numRef>
          </c:val>
          <c:smooth val="0"/>
          <c:extLst>
            <c:ext xmlns:c16="http://schemas.microsoft.com/office/drawing/2014/chart" uri="{C3380CC4-5D6E-409C-BE32-E72D297353CC}">
              <c16:uniqueId val="{00000000-2DD2-4494-8BEF-374F69B32CCE}"/>
            </c:ext>
          </c:extLst>
        </c:ser>
        <c:dLbls>
          <c:showLegendKey val="0"/>
          <c:showVal val="0"/>
          <c:showCatName val="0"/>
          <c:showSerName val="0"/>
          <c:showPercent val="0"/>
          <c:showBubbleSize val="0"/>
        </c:dLbls>
        <c:marker val="1"/>
        <c:smooth val="0"/>
        <c:axId val="1145163344"/>
        <c:axId val="1145169104"/>
      </c:lineChart>
      <c:catAx>
        <c:axId val="11451633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169104"/>
        <c:crosses val="autoZero"/>
        <c:auto val="1"/>
        <c:lblAlgn val="ctr"/>
        <c:lblOffset val="100"/>
        <c:noMultiLvlLbl val="0"/>
      </c:catAx>
      <c:valAx>
        <c:axId val="1145169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1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oneCellAnchor>
    <xdr:from>
      <xdr:col>5</xdr:col>
      <xdr:colOff>9769</xdr:colOff>
      <xdr:row>27</xdr:row>
      <xdr:rowOff>97692</xdr:rowOff>
    </xdr:from>
    <xdr:ext cx="3679657" cy="107432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6298CD5E-493B-4046-ABDE-7F2FE69F1E21}"/>
                </a:ext>
              </a:extLst>
            </xdr:cNvPr>
            <xdr:cNvSpPr txBox="1"/>
          </xdr:nvSpPr>
          <xdr:spPr>
            <a:xfrm>
              <a:off x="4327769" y="5167923"/>
              <a:ext cx="3679657" cy="107432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nSpc>
                  <a:spcPts val="1800"/>
                </a:lnSpc>
              </a:pPr>
              <a:endParaRPr lang="en-US" sz="1100" b="0" i="1">
                <a:latin typeface="Cambria Math" panose="02040503050406030204" pitchFamily="18" charset="0"/>
              </a:endParaRPr>
            </a:p>
            <a:p>
              <a:pPr>
                <a:lnSpc>
                  <a:spcPts val="1800"/>
                </a:lnSpc>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𝑆𝑒</m:t>
                    </m:r>
                    <m:sSup>
                      <m:sSupPr>
                        <m:ctrlPr>
                          <a:rPr lang="en-US" sz="1100" b="0" i="1">
                            <a:latin typeface="Cambria Math" panose="02040503050406030204" pitchFamily="18" charset="0"/>
                          </a:rPr>
                        </m:ctrlPr>
                      </m:sSupPr>
                      <m:e>
                        <m:r>
                          <a:rPr lang="en-US" sz="1100" b="0" i="1">
                            <a:latin typeface="Cambria Math" panose="02040503050406030204" pitchFamily="18" charset="0"/>
                          </a:rPr>
                          <m:t>𝑛</m:t>
                        </m:r>
                      </m:e>
                      <m:sup>
                        <m:r>
                          <a:rPr lang="en-US" sz="1100" b="0" i="1">
                            <a:latin typeface="Cambria Math" panose="02040503050406030204" pitchFamily="18" charset="0"/>
                          </a:rPr>
                          <m:t>′</m:t>
                        </m:r>
                      </m:sup>
                    </m:sSup>
                    <m:r>
                      <a:rPr lang="en-US" sz="1100" b="0" i="1">
                        <a:latin typeface="Cambria Math" panose="02040503050406030204" pitchFamily="18" charset="0"/>
                      </a:rPr>
                      <m:t>𝑠</m:t>
                    </m:r>
                    <m:r>
                      <a:rPr lang="en-US" sz="1100" b="0" i="1">
                        <a:latin typeface="Cambria Math" panose="02040503050406030204" pitchFamily="18" charset="0"/>
                      </a:rPr>
                      <m:t> </m:t>
                    </m:r>
                    <m:r>
                      <a:rPr lang="en-US" sz="1100" b="0" i="1">
                        <a:latin typeface="Cambria Math" panose="02040503050406030204" pitchFamily="18" charset="0"/>
                      </a:rPr>
                      <m:t>𝑆𝑙𝑜𝑝𝑒</m:t>
                    </m:r>
                    <m:r>
                      <a:rPr lang="en-US" sz="1100" b="0" i="1">
                        <a:latin typeface="Cambria Math" panose="02040503050406030204" pitchFamily="18" charset="0"/>
                      </a:rPr>
                      <m:t> (</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rPr>
                      <m:t>)=</m:t>
                    </m:r>
                    <m:r>
                      <a:rPr lang="en-US" sz="1100" b="0" i="1">
                        <a:latin typeface="Cambria Math" panose="02040503050406030204" pitchFamily="18" charset="0"/>
                      </a:rPr>
                      <m:t>𝑚𝑒𝑑𝑖𝑎𝑛</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𝑗</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𝑗</m:t>
                                </m:r>
                              </m:sub>
                            </m:sSub>
                          </m:den>
                        </m:f>
                      </m:e>
                    </m:d>
                  </m:oMath>
                </m:oMathPara>
              </a14:m>
              <a:endParaRPr lang="en-US" sz="1100" b="0"/>
            </a:p>
            <a:p>
              <a:pPr>
                <a:lnSpc>
                  <a:spcPts val="900"/>
                </a:lnSpc>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𝑖</m:t>
                        </m:r>
                      </m:sub>
                    </m:sSub>
                    <m:r>
                      <a:rPr lang="en-US" sz="1100" i="1">
                        <a:latin typeface="Cambria Math" panose="02040503050406030204" pitchFamily="18" charset="0"/>
                        <a:ea typeface="Cambria Math" panose="02040503050406030204" pitchFamily="18" charset="0"/>
                      </a:rPr>
                      <m:t>≠</m:t>
                    </m:r>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𝑋</m:t>
                        </m:r>
                      </m:e>
                      <m:sub>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 1≤</m:t>
                    </m:r>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&lt;</m:t>
                    </m:r>
                    <m:r>
                      <a:rPr lang="en-US" sz="1100" b="0" i="1">
                        <a:latin typeface="Cambria Math" panose="02040503050406030204" pitchFamily="18" charset="0"/>
                        <a:ea typeface="Cambria Math" panose="02040503050406030204" pitchFamily="18" charset="0"/>
                      </a:rPr>
                      <m:t>𝑗</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𝑛</m:t>
                    </m:r>
                    <m:r>
                      <a:rPr lang="en-US" sz="1100" b="0" i="1">
                        <a:latin typeface="Cambria Math" panose="02040503050406030204" pitchFamily="18" charset="0"/>
                        <a:ea typeface="Cambria Math" panose="02040503050406030204" pitchFamily="18" charset="0"/>
                      </a:rPr>
                      <m:t>,</m:t>
                    </m:r>
                  </m:oMath>
                </m:oMathPara>
              </a14:m>
              <a:endParaRPr lang="en-US" sz="1100" b="0">
                <a:ea typeface="Cambria Math" panose="02040503050406030204" pitchFamily="18" charset="0"/>
              </a:endParaRPr>
            </a:p>
            <a:p>
              <a:pPr>
                <a:lnSpc>
                  <a:spcPts val="1100"/>
                </a:lnSpc>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𝑖</m:t>
                    </m:r>
                    <m:r>
                      <a:rPr lang="en-US" sz="1100" b="0" i="1">
                        <a:latin typeface="Cambria Math" panose="02040503050406030204" pitchFamily="18" charset="0"/>
                      </a:rPr>
                      <m:t>=1,…</m:t>
                    </m:r>
                    <m:r>
                      <a:rPr lang="en-US" sz="1100" b="0" i="1">
                        <a:latin typeface="Cambria Math" panose="02040503050406030204" pitchFamily="18" charset="0"/>
                      </a:rPr>
                      <m:t>𝑛</m:t>
                    </m:r>
                  </m:oMath>
                </m:oMathPara>
              </a14:m>
              <a:endParaRPr lang="en-US" sz="1100"/>
            </a:p>
          </xdr:txBody>
        </xdr:sp>
      </mc:Choice>
      <mc:Fallback xmlns="">
        <xdr:sp macro="" textlink="">
          <xdr:nvSpPr>
            <xdr:cNvPr id="2" name="TextBox 1">
              <a:extLst>
                <a:ext uri="{FF2B5EF4-FFF2-40B4-BE49-F238E27FC236}">
                  <a16:creationId xmlns:a16="http://schemas.microsoft.com/office/drawing/2014/main" id="{6298CD5E-493B-4046-ABDE-7F2FE69F1E21}"/>
                </a:ext>
              </a:extLst>
            </xdr:cNvPr>
            <xdr:cNvSpPr txBox="1"/>
          </xdr:nvSpPr>
          <xdr:spPr>
            <a:xfrm>
              <a:off x="4327769" y="5167923"/>
              <a:ext cx="3679657" cy="107432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nSpc>
                  <a:spcPts val="1800"/>
                </a:lnSpc>
              </a:pPr>
              <a:endParaRPr lang="en-US" sz="1100" b="0" i="1">
                <a:latin typeface="Cambria Math" panose="02040503050406030204" pitchFamily="18" charset="0"/>
              </a:endParaRPr>
            </a:p>
            <a:p>
              <a:pPr>
                <a:lnSpc>
                  <a:spcPts val="1800"/>
                </a:lnSpc>
              </a:pPr>
              <a:r>
                <a:rPr lang="en-US" sz="1100" b="0" i="0">
                  <a:latin typeface="Cambria Math" panose="02040503050406030204" pitchFamily="18" charset="0"/>
                </a:rPr>
                <a:t>𝑆𝑒𝑛^′ 𝑠 𝑆𝑙𝑜𝑝𝑒 (</a:t>
              </a:r>
              <a:r>
                <a:rPr lang="en-US" sz="1100" b="0" i="0">
                  <a:latin typeface="Cambria Math" panose="02040503050406030204" pitchFamily="18" charset="0"/>
                  <a:ea typeface="Cambria Math" panose="02040503050406030204" pitchFamily="18" charset="0"/>
                </a:rPr>
                <a:t>𝛽</a:t>
              </a:r>
              <a:r>
                <a:rPr lang="en-US" sz="1100" b="0" i="0">
                  <a:latin typeface="Cambria Math" panose="02040503050406030204" pitchFamily="18" charset="0"/>
                </a:rPr>
                <a:t>)=𝑚𝑒𝑑𝑖𝑎𝑛((𝑌_𝑖−𝑌_𝑗)/(𝑋_𝑖−𝑋_𝑗 ))</a:t>
              </a:r>
              <a:endParaRPr lang="en-US" sz="1100" b="0"/>
            </a:p>
            <a:p>
              <a:pPr>
                <a:lnSpc>
                  <a:spcPts val="900"/>
                </a:lnSpc>
              </a:pPr>
              <a:r>
                <a:rPr lang="en-US" sz="1100" b="0" i="0">
                  <a:latin typeface="Cambria Math" panose="02040503050406030204" pitchFamily="18" charset="0"/>
                </a:rPr>
                <a:t>𝑋_𝑖</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𝑋_𝑗, 1≤𝑖&lt;𝑗≤𝑛,</a:t>
              </a:r>
              <a:endParaRPr lang="en-US" sz="1100" b="0">
                <a:ea typeface="Cambria Math" panose="02040503050406030204" pitchFamily="18" charset="0"/>
              </a:endParaRPr>
            </a:p>
            <a:p>
              <a:pPr>
                <a:lnSpc>
                  <a:spcPts val="1100"/>
                </a:lnSpc>
              </a:pPr>
              <a:r>
                <a:rPr lang="en-US" sz="1100" b="0" i="0">
                  <a:latin typeface="Cambria Math" panose="02040503050406030204" pitchFamily="18" charset="0"/>
                </a:rPr>
                <a:t>𝑖=1,…𝑛</a:t>
              </a:r>
              <a:endParaRPr lang="en-US"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23</xdr:col>
      <xdr:colOff>190500</xdr:colOff>
      <xdr:row>149</xdr:row>
      <xdr:rowOff>25400</xdr:rowOff>
    </xdr:from>
    <xdr:to>
      <xdr:col>30</xdr:col>
      <xdr:colOff>50800</xdr:colOff>
      <xdr:row>163</xdr:row>
      <xdr:rowOff>101600</xdr:rowOff>
    </xdr:to>
    <xdr:graphicFrame macro="">
      <xdr:nvGraphicFramePr>
        <xdr:cNvPr id="5396" name="Chart 1">
          <a:extLst>
            <a:ext uri="{FF2B5EF4-FFF2-40B4-BE49-F238E27FC236}">
              <a16:creationId xmlns:a16="http://schemas.microsoft.com/office/drawing/2014/main" id="{9C324863-C2C8-264D-8CDC-46F32496A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190500</xdr:colOff>
      <xdr:row>149</xdr:row>
      <xdr:rowOff>25400</xdr:rowOff>
    </xdr:from>
    <xdr:to>
      <xdr:col>30</xdr:col>
      <xdr:colOff>50800</xdr:colOff>
      <xdr:row>163</xdr:row>
      <xdr:rowOff>101600</xdr:rowOff>
    </xdr:to>
    <xdr:graphicFrame macro="">
      <xdr:nvGraphicFramePr>
        <xdr:cNvPr id="14417" name="Chart 1">
          <a:extLst>
            <a:ext uri="{FF2B5EF4-FFF2-40B4-BE49-F238E27FC236}">
              <a16:creationId xmlns:a16="http://schemas.microsoft.com/office/drawing/2014/main" id="{CB28E156-AF8B-D449-B9F0-3C70015AA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177800</xdr:colOff>
      <xdr:row>149</xdr:row>
      <xdr:rowOff>12700</xdr:rowOff>
    </xdr:from>
    <xdr:to>
      <xdr:col>30</xdr:col>
      <xdr:colOff>38100</xdr:colOff>
      <xdr:row>163</xdr:row>
      <xdr:rowOff>88900</xdr:rowOff>
    </xdr:to>
    <xdr:graphicFrame macro="">
      <xdr:nvGraphicFramePr>
        <xdr:cNvPr id="15525" name="Chart 2">
          <a:extLst>
            <a:ext uri="{FF2B5EF4-FFF2-40B4-BE49-F238E27FC236}">
              <a16:creationId xmlns:a16="http://schemas.microsoft.com/office/drawing/2014/main" id="{E2F9A615-C07D-5A45-B0A1-47CEB6FD5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149</xdr:row>
      <xdr:rowOff>25400</xdr:rowOff>
    </xdr:from>
    <xdr:to>
      <xdr:col>30</xdr:col>
      <xdr:colOff>50800</xdr:colOff>
      <xdr:row>163</xdr:row>
      <xdr:rowOff>101600</xdr:rowOff>
    </xdr:to>
    <xdr:graphicFrame macro="">
      <xdr:nvGraphicFramePr>
        <xdr:cNvPr id="15526" name="Chart 1">
          <a:extLst>
            <a:ext uri="{FF2B5EF4-FFF2-40B4-BE49-F238E27FC236}">
              <a16:creationId xmlns:a16="http://schemas.microsoft.com/office/drawing/2014/main" id="{7F81BD08-408B-F042-962B-8E2814C5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177800</xdr:colOff>
      <xdr:row>149</xdr:row>
      <xdr:rowOff>12700</xdr:rowOff>
    </xdr:from>
    <xdr:to>
      <xdr:col>30</xdr:col>
      <xdr:colOff>38100</xdr:colOff>
      <xdr:row>163</xdr:row>
      <xdr:rowOff>88900</xdr:rowOff>
    </xdr:to>
    <xdr:graphicFrame macro="">
      <xdr:nvGraphicFramePr>
        <xdr:cNvPr id="16545" name="Chart 2">
          <a:extLst>
            <a:ext uri="{FF2B5EF4-FFF2-40B4-BE49-F238E27FC236}">
              <a16:creationId xmlns:a16="http://schemas.microsoft.com/office/drawing/2014/main" id="{9B55E1F6-DD1E-F742-A099-BADDD9711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149</xdr:row>
      <xdr:rowOff>25400</xdr:rowOff>
    </xdr:from>
    <xdr:to>
      <xdr:col>30</xdr:col>
      <xdr:colOff>50800</xdr:colOff>
      <xdr:row>163</xdr:row>
      <xdr:rowOff>101600</xdr:rowOff>
    </xdr:to>
    <xdr:graphicFrame macro="">
      <xdr:nvGraphicFramePr>
        <xdr:cNvPr id="16546" name="Chart 1">
          <a:extLst>
            <a:ext uri="{FF2B5EF4-FFF2-40B4-BE49-F238E27FC236}">
              <a16:creationId xmlns:a16="http://schemas.microsoft.com/office/drawing/2014/main" id="{25BC8A0D-63D7-4B47-9A3D-329D389BE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177800</xdr:colOff>
      <xdr:row>149</xdr:row>
      <xdr:rowOff>12700</xdr:rowOff>
    </xdr:from>
    <xdr:to>
      <xdr:col>30</xdr:col>
      <xdr:colOff>38100</xdr:colOff>
      <xdr:row>163</xdr:row>
      <xdr:rowOff>88900</xdr:rowOff>
    </xdr:to>
    <xdr:graphicFrame macro="">
      <xdr:nvGraphicFramePr>
        <xdr:cNvPr id="2212" name="Chart 2">
          <a:extLst>
            <a:ext uri="{FF2B5EF4-FFF2-40B4-BE49-F238E27FC236}">
              <a16:creationId xmlns:a16="http://schemas.microsoft.com/office/drawing/2014/main" id="{912E3F8E-C005-AB48-9FF2-DA02E0623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149</xdr:row>
      <xdr:rowOff>25400</xdr:rowOff>
    </xdr:from>
    <xdr:to>
      <xdr:col>30</xdr:col>
      <xdr:colOff>50800</xdr:colOff>
      <xdr:row>163</xdr:row>
      <xdr:rowOff>101600</xdr:rowOff>
    </xdr:to>
    <xdr:graphicFrame macro="">
      <xdr:nvGraphicFramePr>
        <xdr:cNvPr id="2213" name="Chart 1">
          <a:extLst>
            <a:ext uri="{FF2B5EF4-FFF2-40B4-BE49-F238E27FC236}">
              <a16:creationId xmlns:a16="http://schemas.microsoft.com/office/drawing/2014/main" id="{86FD2C5E-5C19-1D4A-B6E9-15620F19A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177800</xdr:colOff>
      <xdr:row>149</xdr:row>
      <xdr:rowOff>12700</xdr:rowOff>
    </xdr:from>
    <xdr:to>
      <xdr:col>30</xdr:col>
      <xdr:colOff>38100</xdr:colOff>
      <xdr:row>163</xdr:row>
      <xdr:rowOff>88900</xdr:rowOff>
    </xdr:to>
    <xdr:graphicFrame macro="">
      <xdr:nvGraphicFramePr>
        <xdr:cNvPr id="6305" name="Chart 2">
          <a:extLst>
            <a:ext uri="{FF2B5EF4-FFF2-40B4-BE49-F238E27FC236}">
              <a16:creationId xmlns:a16="http://schemas.microsoft.com/office/drawing/2014/main" id="{45AFFB0F-8388-6A40-B08F-053C0AB73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149</xdr:row>
      <xdr:rowOff>25400</xdr:rowOff>
    </xdr:from>
    <xdr:to>
      <xdr:col>30</xdr:col>
      <xdr:colOff>50800</xdr:colOff>
      <xdr:row>163</xdr:row>
      <xdr:rowOff>101600</xdr:rowOff>
    </xdr:to>
    <xdr:graphicFrame macro="">
      <xdr:nvGraphicFramePr>
        <xdr:cNvPr id="6306" name="Chart 1">
          <a:extLst>
            <a:ext uri="{FF2B5EF4-FFF2-40B4-BE49-F238E27FC236}">
              <a16:creationId xmlns:a16="http://schemas.microsoft.com/office/drawing/2014/main" id="{5CA5A91F-ACDA-E04A-81E1-7D91CB556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23</xdr:col>
      <xdr:colOff>177800</xdr:colOff>
      <xdr:row>131</xdr:row>
      <xdr:rowOff>12700</xdr:rowOff>
    </xdr:from>
    <xdr:to>
      <xdr:col>28</xdr:col>
      <xdr:colOff>368300</xdr:colOff>
      <xdr:row>145</xdr:row>
      <xdr:rowOff>88900</xdr:rowOff>
    </xdr:to>
    <xdr:graphicFrame macro="">
      <xdr:nvGraphicFramePr>
        <xdr:cNvPr id="580769" name="Chart 2">
          <a:extLst>
            <a:ext uri="{FF2B5EF4-FFF2-40B4-BE49-F238E27FC236}">
              <a16:creationId xmlns:a16="http://schemas.microsoft.com/office/drawing/2014/main" id="{2868621D-3FF6-294A-86D9-518FD31AD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131</xdr:row>
      <xdr:rowOff>25400</xdr:rowOff>
    </xdr:from>
    <xdr:to>
      <xdr:col>30</xdr:col>
      <xdr:colOff>50800</xdr:colOff>
      <xdr:row>145</xdr:row>
      <xdr:rowOff>101600</xdr:rowOff>
    </xdr:to>
    <xdr:graphicFrame macro="">
      <xdr:nvGraphicFramePr>
        <xdr:cNvPr id="580770" name="Chart 1">
          <a:extLst>
            <a:ext uri="{FF2B5EF4-FFF2-40B4-BE49-F238E27FC236}">
              <a16:creationId xmlns:a16="http://schemas.microsoft.com/office/drawing/2014/main" id="{4A83639B-4D8D-2047-A7DA-B7C0B75B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177800</xdr:colOff>
      <xdr:row>131</xdr:row>
      <xdr:rowOff>12700</xdr:rowOff>
    </xdr:from>
    <xdr:to>
      <xdr:col>28</xdr:col>
      <xdr:colOff>368300</xdr:colOff>
      <xdr:row>145</xdr:row>
      <xdr:rowOff>88900</xdr:rowOff>
    </xdr:to>
    <xdr:graphicFrame macro="">
      <xdr:nvGraphicFramePr>
        <xdr:cNvPr id="577697" name="Chart 2">
          <a:extLst>
            <a:ext uri="{FF2B5EF4-FFF2-40B4-BE49-F238E27FC236}">
              <a16:creationId xmlns:a16="http://schemas.microsoft.com/office/drawing/2014/main" id="{BC928D6C-CA6F-8A44-838F-4632F1150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190500</xdr:colOff>
      <xdr:row>131</xdr:row>
      <xdr:rowOff>25400</xdr:rowOff>
    </xdr:from>
    <xdr:to>
      <xdr:col>30</xdr:col>
      <xdr:colOff>50800</xdr:colOff>
      <xdr:row>145</xdr:row>
      <xdr:rowOff>101600</xdr:rowOff>
    </xdr:to>
    <xdr:graphicFrame macro="">
      <xdr:nvGraphicFramePr>
        <xdr:cNvPr id="577698" name="Chart 1">
          <a:extLst>
            <a:ext uri="{FF2B5EF4-FFF2-40B4-BE49-F238E27FC236}">
              <a16:creationId xmlns:a16="http://schemas.microsoft.com/office/drawing/2014/main" id="{7E0BEAA5-0334-0C43-A296-74A247E34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177800</xdr:colOff>
      <xdr:row>131</xdr:row>
      <xdr:rowOff>12700</xdr:rowOff>
    </xdr:from>
    <xdr:to>
      <xdr:col>28</xdr:col>
      <xdr:colOff>368300</xdr:colOff>
      <xdr:row>145</xdr:row>
      <xdr:rowOff>88900</xdr:rowOff>
    </xdr:to>
    <xdr:graphicFrame macro="">
      <xdr:nvGraphicFramePr>
        <xdr:cNvPr id="4" name="Chart 2">
          <a:extLst>
            <a:ext uri="{FF2B5EF4-FFF2-40B4-BE49-F238E27FC236}">
              <a16:creationId xmlns:a16="http://schemas.microsoft.com/office/drawing/2014/main" id="{F7B7218F-0AA6-C648-A639-9407093C6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190500</xdr:colOff>
      <xdr:row>131</xdr:row>
      <xdr:rowOff>25400</xdr:rowOff>
    </xdr:from>
    <xdr:to>
      <xdr:col>30</xdr:col>
      <xdr:colOff>50800</xdr:colOff>
      <xdr:row>145</xdr:row>
      <xdr:rowOff>101600</xdr:rowOff>
    </xdr:to>
    <xdr:graphicFrame macro="">
      <xdr:nvGraphicFramePr>
        <xdr:cNvPr id="5" name="Chart 1">
          <a:extLst>
            <a:ext uri="{FF2B5EF4-FFF2-40B4-BE49-F238E27FC236}">
              <a16:creationId xmlns:a16="http://schemas.microsoft.com/office/drawing/2014/main" id="{FE3DE0DC-DABE-4E49-9F87-F730026DF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57</xdr:row>
      <xdr:rowOff>0</xdr:rowOff>
    </xdr:from>
    <xdr:to>
      <xdr:col>12</xdr:col>
      <xdr:colOff>863600</xdr:colOff>
      <xdr:row>78</xdr:row>
      <xdr:rowOff>139700</xdr:rowOff>
    </xdr:to>
    <xdr:graphicFrame macro="">
      <xdr:nvGraphicFramePr>
        <xdr:cNvPr id="579779" name="Chart 5">
          <a:extLst>
            <a:ext uri="{FF2B5EF4-FFF2-40B4-BE49-F238E27FC236}">
              <a16:creationId xmlns:a16="http://schemas.microsoft.com/office/drawing/2014/main" id="{63075380-E882-6C4A-91BE-43ADFF16E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600075</xdr:colOff>
      <xdr:row>19</xdr:row>
      <xdr:rowOff>215900</xdr:rowOff>
    </xdr:from>
    <xdr:to>
      <xdr:col>26</xdr:col>
      <xdr:colOff>527050</xdr:colOff>
      <xdr:row>32</xdr:row>
      <xdr:rowOff>9525</xdr:rowOff>
    </xdr:to>
    <xdr:graphicFrame macro="">
      <xdr:nvGraphicFramePr>
        <xdr:cNvPr id="4" name="Chart 3">
          <a:extLst>
            <a:ext uri="{FF2B5EF4-FFF2-40B4-BE49-F238E27FC236}">
              <a16:creationId xmlns:a16="http://schemas.microsoft.com/office/drawing/2014/main" id="{4869A9B8-573F-374A-BF85-BDC794412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5</xdr:row>
      <xdr:rowOff>111125</xdr:rowOff>
    </xdr:from>
    <xdr:to>
      <xdr:col>15</xdr:col>
      <xdr:colOff>234950</xdr:colOff>
      <xdr:row>17</xdr:row>
      <xdr:rowOff>44450</xdr:rowOff>
    </xdr:to>
    <xdr:graphicFrame macro="">
      <xdr:nvGraphicFramePr>
        <xdr:cNvPr id="5" name="Chart 4">
          <a:extLst>
            <a:ext uri="{FF2B5EF4-FFF2-40B4-BE49-F238E27FC236}">
              <a16:creationId xmlns:a16="http://schemas.microsoft.com/office/drawing/2014/main" id="{E7B77E8F-9A2E-F841-B792-0D2D1D50E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266700</xdr:colOff>
      <xdr:row>22</xdr:row>
      <xdr:rowOff>38100</xdr:rowOff>
    </xdr:from>
    <xdr:to>
      <xdr:col>12</xdr:col>
      <xdr:colOff>495300</xdr:colOff>
      <xdr:row>36</xdr:row>
      <xdr:rowOff>7620</xdr:rowOff>
    </xdr:to>
    <xdr:graphicFrame macro="">
      <xdr:nvGraphicFramePr>
        <xdr:cNvPr id="2" name="Chart 1">
          <a:extLst>
            <a:ext uri="{FF2B5EF4-FFF2-40B4-BE49-F238E27FC236}">
              <a16:creationId xmlns:a16="http://schemas.microsoft.com/office/drawing/2014/main" id="{6B13157D-BE65-49C9-49B8-664CAF59B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15240</xdr:colOff>
      <xdr:row>7</xdr:row>
      <xdr:rowOff>0</xdr:rowOff>
    </xdr:from>
    <xdr:to>
      <xdr:col>55</xdr:col>
      <xdr:colOff>243840</xdr:colOff>
      <xdr:row>19</xdr:row>
      <xdr:rowOff>30480</xdr:rowOff>
    </xdr:to>
    <xdr:graphicFrame macro="">
      <xdr:nvGraphicFramePr>
        <xdr:cNvPr id="3" name="Chart 2">
          <a:extLst>
            <a:ext uri="{FF2B5EF4-FFF2-40B4-BE49-F238E27FC236}">
              <a16:creationId xmlns:a16="http://schemas.microsoft.com/office/drawing/2014/main" id="{328BB159-5689-8EF7-4C37-9F32AD436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Lab/Projs/Powell/Analysis/Powell_2019/FIN_files/FIN%20Longterm_storages_anomaly_Standard%20deviation%20%20s_12_18_2019_AR%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Lab/Projs/Powell/Analysis/Powell_2019/FIN_files/FIN%20Longterm_storages_anomaly_sigmas_12_18_2019_AR%20copy.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olumes/Lab/Pubs/Powell%202018-2020/GWS_paper/06.25.2020/Analysis_Powell_GWS_06_25_2020_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WS_SNODA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WS_SNODAS"/>
      <sheetName val="SWS_Insitu"/>
      <sheetName val="readMe"/>
      <sheetName val="old_SUMMARY"/>
      <sheetName val="Summary_2"/>
      <sheetName val="TWS_CSR.M"/>
      <sheetName val="TWS_JPL.M"/>
      <sheetName val="TWS_CSR.SH"/>
      <sheetName val="TWS_JPL,SH"/>
      <sheetName val="TWS_GFZ.SH"/>
      <sheetName val="Ensemble_TWS_M"/>
      <sheetName val="Sigma_TWS_M"/>
      <sheetName val="calc_TWS_simga_M_upper__lower"/>
      <sheetName val="plots_TWSA_sigma_Mascons"/>
      <sheetName val="Sigma_TWS_All"/>
      <sheetName val="calc_TWS_simga_All_upper__lower"/>
      <sheetName val="plots_TWSA_All_sigma"/>
      <sheetName val="SM_NMOSAIC"/>
      <sheetName val="SM_NNOAH"/>
      <sheetName val="SM_NVIC"/>
      <sheetName val="Ensemble_SMS"/>
      <sheetName val="Sigma_SMS"/>
      <sheetName val="Calc_SMSA_sigma_upper_lower"/>
      <sheetName val="plots_SMSA_sigma"/>
      <sheetName val="Sigma_SWE"/>
      <sheetName val="Sigma_SWS"/>
      <sheetName val="GWS_GRACE"/>
      <sheetName val="Sigma_GWS"/>
      <sheetName val="Calc_GWSA_sigma_upper_lower"/>
      <sheetName val="plots_GWSA_sigma"/>
      <sheetName val="Storage_Intensity PIE"/>
      <sheetName val="Precip_anomaly_M"/>
      <sheetName val="Precip_anomaly_Y"/>
    </sheetNames>
    <sheetDataSet>
      <sheetData sheetId="0" refreshError="1">
        <row r="20">
          <cell r="B20">
            <v>11.821097704305043</v>
          </cell>
        </row>
        <row r="21">
          <cell r="C21">
            <v>27.101829132624648</v>
          </cell>
          <cell r="D21">
            <v>10.14791858522465</v>
          </cell>
          <cell r="E21">
            <v>7.1846057033186099</v>
          </cell>
          <cell r="F21">
            <v>2.6285565871908578</v>
          </cell>
          <cell r="G21">
            <v>0.65498911720901898</v>
          </cell>
          <cell r="H21">
            <v>0.94588638348784793</v>
          </cell>
          <cell r="I21">
            <v>0.27531301380967399</v>
          </cell>
          <cell r="J21">
            <v>0</v>
          </cell>
          <cell r="K21">
            <v>0</v>
          </cell>
          <cell r="L21">
            <v>0</v>
          </cell>
          <cell r="M21">
            <v>0</v>
          </cell>
          <cell r="N21">
            <v>0</v>
          </cell>
          <cell r="O21">
            <v>0</v>
          </cell>
        </row>
        <row r="22">
          <cell r="B22">
            <v>-1.2309497649437495</v>
          </cell>
          <cell r="C22">
            <v>23.507337969284183</v>
          </cell>
          <cell r="D22">
            <v>8.9855402867955512</v>
          </cell>
          <cell r="E22">
            <v>6.1484190669593657</v>
          </cell>
          <cell r="F22">
            <v>-0.74807891886938438</v>
          </cell>
          <cell r="G22">
            <v>0.48069745409798192</v>
          </cell>
          <cell r="H22">
            <v>0.32684970595914387</v>
          </cell>
          <cell r="I22">
            <v>0.23995908148658923</v>
          </cell>
          <cell r="J22">
            <v>0</v>
          </cell>
          <cell r="K22">
            <v>0</v>
          </cell>
          <cell r="L22">
            <v>0</v>
          </cell>
          <cell r="M22">
            <v>0</v>
          </cell>
          <cell r="N22">
            <v>0</v>
          </cell>
          <cell r="O22">
            <v>0</v>
          </cell>
        </row>
        <row r="23">
          <cell r="B23">
            <v>-6.8955242750958003</v>
          </cell>
          <cell r="C23">
            <v>18.106189857859228</v>
          </cell>
          <cell r="D23">
            <v>7.105558303779282</v>
          </cell>
          <cell r="E23">
            <v>4.325977439680929</v>
          </cell>
          <cell r="F23">
            <v>-3.5634861746107127</v>
          </cell>
          <cell r="G23">
            <v>0.37107218803690972</v>
          </cell>
          <cell r="H23">
            <v>-0.2294474073559151</v>
          </cell>
          <cell r="I23">
            <v>0.19800824618514645</v>
          </cell>
          <cell r="J23">
            <v>0</v>
          </cell>
          <cell r="K23">
            <v>0</v>
          </cell>
          <cell r="L23">
            <v>0</v>
          </cell>
          <cell r="M23">
            <v>0</v>
          </cell>
          <cell r="N23">
            <v>0</v>
          </cell>
          <cell r="O23">
            <v>0</v>
          </cell>
        </row>
        <row r="24">
          <cell r="B24">
            <v>-12.560098785247853</v>
          </cell>
          <cell r="C24">
            <v>12.705041746434272</v>
          </cell>
          <cell r="D24">
            <v>5.2255763207630128</v>
          </cell>
          <cell r="E24">
            <v>2.5035358124024922</v>
          </cell>
          <cell r="F24">
            <v>-6.3788934303520417</v>
          </cell>
          <cell r="G24">
            <v>0.26144692197583758</v>
          </cell>
          <cell r="H24">
            <v>-0.78574452067097411</v>
          </cell>
          <cell r="I24">
            <v>0.1560574108837037</v>
          </cell>
          <cell r="J24">
            <v>0</v>
          </cell>
          <cell r="K24">
            <v>0</v>
          </cell>
          <cell r="L24">
            <v>0</v>
          </cell>
          <cell r="M24">
            <v>0</v>
          </cell>
          <cell r="N24">
            <v>0</v>
          </cell>
          <cell r="O24">
            <v>0</v>
          </cell>
        </row>
        <row r="25">
          <cell r="B25">
            <v>-13.26827634978028</v>
          </cell>
          <cell r="C25">
            <v>8.246671654153424</v>
          </cell>
          <cell r="D25">
            <v>3.3930624828179008</v>
          </cell>
          <cell r="E25">
            <v>0.98575616273825695</v>
          </cell>
          <cell r="F25">
            <v>-6.5737130311238001</v>
          </cell>
          <cell r="G25">
            <v>8.6488839633332745E-2</v>
          </cell>
          <cell r="H25">
            <v>-1.2267337137957437</v>
          </cell>
          <cell r="I25">
            <v>0.11492695968847114</v>
          </cell>
          <cell r="J25">
            <v>0</v>
          </cell>
          <cell r="K25">
            <v>0</v>
          </cell>
          <cell r="L25">
            <v>0</v>
          </cell>
          <cell r="M25">
            <v>0</v>
          </cell>
          <cell r="N25">
            <v>0</v>
          </cell>
          <cell r="O25">
            <v>0</v>
          </cell>
        </row>
        <row r="26">
          <cell r="B26">
            <v>-13.97645391431271</v>
          </cell>
          <cell r="C26">
            <v>3.7883015618725731</v>
          </cell>
          <cell r="D26">
            <v>1.5605486448727879</v>
          </cell>
          <cell r="E26">
            <v>-0.53202348692597812</v>
          </cell>
          <cell r="F26">
            <v>-6.7685326318955585</v>
          </cell>
          <cell r="G26">
            <v>-8.8469242709172058E-2</v>
          </cell>
          <cell r="H26">
            <v>-1.6677229069205133</v>
          </cell>
          <cell r="I26">
            <v>7.3796508493238586E-2</v>
          </cell>
          <cell r="J26">
            <v>0</v>
          </cell>
          <cell r="K26">
            <v>0</v>
          </cell>
          <cell r="L26">
            <v>0</v>
          </cell>
          <cell r="M26">
            <v>0</v>
          </cell>
          <cell r="N26">
            <v>0</v>
          </cell>
          <cell r="O26">
            <v>0</v>
          </cell>
        </row>
        <row r="27">
          <cell r="B27">
            <v>-12.468398267668913</v>
          </cell>
          <cell r="C27">
            <v>0.56835412319029732</v>
          </cell>
          <cell r="D27">
            <v>-0.38180394673725604</v>
          </cell>
          <cell r="E27">
            <v>-2.0626729233930643</v>
          </cell>
          <cell r="F27">
            <v>-6.0927666942612841</v>
          </cell>
          <cell r="G27">
            <v>-9.6041647783315393E-2</v>
          </cell>
          <cell r="H27">
            <v>-1.4030569340170782</v>
          </cell>
          <cell r="I27">
            <v>3.7947309873098051E-2</v>
          </cell>
          <cell r="J27">
            <v>0</v>
          </cell>
          <cell r="K27">
            <v>0</v>
          </cell>
          <cell r="L27">
            <v>0</v>
          </cell>
          <cell r="M27">
            <v>0</v>
          </cell>
          <cell r="N27">
            <v>0</v>
          </cell>
          <cell r="O27">
            <v>0</v>
          </cell>
        </row>
        <row r="28">
          <cell r="B28">
            <v>-10.96034262102512</v>
          </cell>
          <cell r="C28">
            <v>-2.6515933154919784</v>
          </cell>
          <cell r="D28">
            <v>-2.3241565383473004</v>
          </cell>
          <cell r="E28">
            <v>-3.5933223598601511</v>
          </cell>
          <cell r="F28">
            <v>-5.4170007566270106</v>
          </cell>
          <cell r="G28">
            <v>-0.1036140528574587</v>
          </cell>
          <cell r="H28">
            <v>-1.1383909611136429</v>
          </cell>
          <cell r="I28">
            <v>2.0981112529575019E-3</v>
          </cell>
          <cell r="J28">
            <v>0</v>
          </cell>
          <cell r="K28">
            <v>0</v>
          </cell>
          <cell r="L28">
            <v>0</v>
          </cell>
          <cell r="M28">
            <v>0</v>
          </cell>
          <cell r="N28">
            <v>0</v>
          </cell>
          <cell r="O28">
            <v>0</v>
          </cell>
        </row>
        <row r="29">
          <cell r="B29">
            <v>-9.9059476266403621</v>
          </cell>
          <cell r="C29">
            <v>-5.5437755031287415</v>
          </cell>
          <cell r="D29">
            <v>-3.4864956320451741</v>
          </cell>
          <cell r="E29">
            <v>-3.6724662026429709</v>
          </cell>
          <cell r="F29">
            <v>-4.6226777643192074</v>
          </cell>
          <cell r="G29">
            <v>-0.10705573141853425</v>
          </cell>
          <cell r="H29">
            <v>-0.96395716170530443</v>
          </cell>
          <cell r="I29">
            <v>-3.3293147551198776E-2</v>
          </cell>
          <cell r="J29">
            <v>0</v>
          </cell>
          <cell r="K29">
            <v>0</v>
          </cell>
          <cell r="L29">
            <v>0</v>
          </cell>
          <cell r="M29">
            <v>0</v>
          </cell>
          <cell r="N29">
            <v>0</v>
          </cell>
          <cell r="O29">
            <v>0</v>
          </cell>
        </row>
        <row r="30">
          <cell r="B30">
            <v>-8.8515526322556006</v>
          </cell>
          <cell r="C30">
            <v>-8.4359576907655054</v>
          </cell>
          <cell r="D30">
            <v>-4.6488347257430469</v>
          </cell>
          <cell r="E30">
            <v>-3.7516100454257906</v>
          </cell>
          <cell r="F30">
            <v>-3.8283547720114042</v>
          </cell>
          <cell r="G30">
            <v>-0.1104974099796098</v>
          </cell>
          <cell r="H30">
            <v>-0.78952336229696585</v>
          </cell>
          <cell r="I30">
            <v>-6.8684406355355082E-2</v>
          </cell>
          <cell r="J30">
            <v>0</v>
          </cell>
          <cell r="K30">
            <v>0</v>
          </cell>
          <cell r="L30">
            <v>0</v>
          </cell>
          <cell r="M30">
            <v>0</v>
          </cell>
          <cell r="N30">
            <v>0</v>
          </cell>
          <cell r="O30">
            <v>0</v>
          </cell>
        </row>
        <row r="31">
          <cell r="B31">
            <v>-11.196282776927047</v>
          </cell>
          <cell r="C31">
            <v>-11.189198151367039</v>
          </cell>
          <cell r="D31">
            <v>-4.2642718994281976</v>
          </cell>
          <cell r="E31">
            <v>-1.0905577417583299</v>
          </cell>
          <cell r="F31">
            <v>-3.1080439556885793</v>
          </cell>
          <cell r="G31">
            <v>-0.10365545116662603</v>
          </cell>
          <cell r="H31">
            <v>-0.82277425808540505</v>
          </cell>
          <cell r="I31">
            <v>-7.4814575766824709E-2</v>
          </cell>
          <cell r="J31">
            <v>0</v>
          </cell>
          <cell r="K31">
            <v>0</v>
          </cell>
          <cell r="L31">
            <v>0</v>
          </cell>
          <cell r="M31">
            <v>0</v>
          </cell>
          <cell r="N31">
            <v>0</v>
          </cell>
          <cell r="O31">
            <v>0</v>
          </cell>
        </row>
        <row r="32">
          <cell r="B32">
            <v>-13.541012921598494</v>
          </cell>
          <cell r="C32">
            <v>-13.942438611968573</v>
          </cell>
          <cell r="D32">
            <v>-3.8797090731133475</v>
          </cell>
          <cell r="E32">
            <v>1.5704945619091304</v>
          </cell>
          <cell r="F32">
            <v>-2.3877331393657539</v>
          </cell>
          <cell r="G32">
            <v>-9.6813492353642255E-2</v>
          </cell>
          <cell r="H32">
            <v>-0.85602515387384426</v>
          </cell>
          <cell r="I32">
            <v>-8.0944745178294308E-2</v>
          </cell>
          <cell r="J32">
            <v>0</v>
          </cell>
          <cell r="K32">
            <v>0</v>
          </cell>
          <cell r="L32">
            <v>0</v>
          </cell>
          <cell r="M32">
            <v>0</v>
          </cell>
          <cell r="N32">
            <v>0</v>
          </cell>
          <cell r="O32">
            <v>0</v>
          </cell>
        </row>
        <row r="33">
          <cell r="B33">
            <v>-19.603108000279601</v>
          </cell>
          <cell r="C33">
            <v>-16.74270684003168</v>
          </cell>
          <cell r="D33">
            <v>-2.4181876518377807</v>
          </cell>
          <cell r="E33">
            <v>7.5288806293287323</v>
          </cell>
          <cell r="F33">
            <v>-1.544160647979741</v>
          </cell>
          <cell r="G33">
            <v>-8.3133265995580158E-2</v>
          </cell>
          <cell r="H33">
            <v>-0.97993127286520698</v>
          </cell>
          <cell r="I33">
            <v>-8.1150928159678504E-2</v>
          </cell>
          <cell r="J33">
            <v>0</v>
          </cell>
          <cell r="K33">
            <v>0</v>
          </cell>
          <cell r="L33">
            <v>0</v>
          </cell>
          <cell r="M33">
            <v>0</v>
          </cell>
          <cell r="N33">
            <v>0</v>
          </cell>
          <cell r="O33">
            <v>0</v>
          </cell>
        </row>
        <row r="34">
          <cell r="B34">
            <v>-25.665203078960708</v>
          </cell>
          <cell r="C34">
            <v>-19.542975068094783</v>
          </cell>
          <cell r="D34">
            <v>-0.95666623056221289</v>
          </cell>
          <cell r="E34">
            <v>13.487266696748334</v>
          </cell>
          <cell r="F34">
            <v>-0.70058815659372775</v>
          </cell>
          <cell r="G34">
            <v>-6.945303963751806E-2</v>
          </cell>
          <cell r="H34">
            <v>-1.1038373918565696</v>
          </cell>
          <cell r="I34">
            <v>-8.1357111141062699E-2</v>
          </cell>
          <cell r="J34">
            <v>0</v>
          </cell>
          <cell r="K34">
            <v>0</v>
          </cell>
          <cell r="L34">
            <v>0</v>
          </cell>
          <cell r="M34">
            <v>0</v>
          </cell>
          <cell r="N34">
            <v>0</v>
          </cell>
          <cell r="O34">
            <v>0</v>
          </cell>
        </row>
        <row r="35">
          <cell r="B35">
            <v>-28.111577795298988</v>
          </cell>
          <cell r="C35">
            <v>-20.21012303250437</v>
          </cell>
          <cell r="D35">
            <v>5.311642983888798E-2</v>
          </cell>
          <cell r="E35">
            <v>15.119308500872018</v>
          </cell>
          <cell r="F35">
            <v>0.11072821785313014</v>
          </cell>
          <cell r="G35">
            <v>-7.1426173736114457E-2</v>
          </cell>
          <cell r="H35">
            <v>-1.1355597134071176</v>
          </cell>
          <cell r="I35">
            <v>-8.0023127185157139E-2</v>
          </cell>
          <cell r="J35">
            <v>0</v>
          </cell>
          <cell r="K35">
            <v>0</v>
          </cell>
          <cell r="L35">
            <v>0</v>
          </cell>
          <cell r="M35">
            <v>0</v>
          </cell>
          <cell r="N35">
            <v>0</v>
          </cell>
          <cell r="O35">
            <v>0</v>
          </cell>
        </row>
        <row r="36">
          <cell r="B36">
            <v>-30.557952511637271</v>
          </cell>
          <cell r="C36">
            <v>-20.877270996913953</v>
          </cell>
          <cell r="D36">
            <v>1.0628990902399891</v>
          </cell>
          <cell r="E36">
            <v>16.751350304995704</v>
          </cell>
          <cell r="F36">
            <v>0.92204459229998781</v>
          </cell>
          <cell r="G36">
            <v>-7.3399307834710825E-2</v>
          </cell>
          <cell r="H36">
            <v>-1.1672820349576656</v>
          </cell>
          <cell r="I36">
            <v>-7.8689143229251579E-2</v>
          </cell>
          <cell r="J36">
            <v>0</v>
          </cell>
          <cell r="K36">
            <v>0</v>
          </cell>
          <cell r="L36">
            <v>0</v>
          </cell>
          <cell r="M36">
            <v>0</v>
          </cell>
          <cell r="N36">
            <v>0</v>
          </cell>
          <cell r="O36">
            <v>0</v>
          </cell>
        </row>
        <row r="37">
          <cell r="B37">
            <v>-31.747601834179157</v>
          </cell>
          <cell r="C37">
            <v>-21.019286924787007</v>
          </cell>
          <cell r="D37">
            <v>0.8626958667346829</v>
          </cell>
          <cell r="E37">
            <v>15.872879278435393</v>
          </cell>
          <cell r="F37">
            <v>1.1601180684666974</v>
          </cell>
          <cell r="G37">
            <v>-7.1252365129146872E-2</v>
          </cell>
          <cell r="H37">
            <v>-1.0982029657472323</v>
          </cell>
          <cell r="I37">
            <v>-7.5110543756636172E-2</v>
          </cell>
          <cell r="J37">
            <v>0</v>
          </cell>
          <cell r="K37">
            <v>0</v>
          </cell>
          <cell r="L37">
            <v>0</v>
          </cell>
          <cell r="M37">
            <v>0</v>
          </cell>
          <cell r="N37">
            <v>0</v>
          </cell>
          <cell r="O37">
            <v>0</v>
          </cell>
        </row>
        <row r="38">
          <cell r="B38">
            <v>-32.937251156721047</v>
          </cell>
          <cell r="C38">
            <v>-21.161302852660061</v>
          </cell>
          <cell r="D38">
            <v>0.66249264322937695</v>
          </cell>
          <cell r="E38">
            <v>14.994408251875081</v>
          </cell>
          <cell r="F38">
            <v>1.398191544633407</v>
          </cell>
          <cell r="G38">
            <v>-6.9105422423582918E-2</v>
          </cell>
          <cell r="H38">
            <v>-1.029123896536799</v>
          </cell>
          <cell r="I38">
            <v>-7.1531944284020793E-2</v>
          </cell>
          <cell r="J38">
            <v>0</v>
          </cell>
          <cell r="K38">
            <v>0</v>
          </cell>
          <cell r="L38">
            <v>0</v>
          </cell>
          <cell r="M38">
            <v>0</v>
          </cell>
          <cell r="N38">
            <v>0</v>
          </cell>
          <cell r="O38">
            <v>0</v>
          </cell>
        </row>
        <row r="39">
          <cell r="B39">
            <v>-29.779578054704537</v>
          </cell>
          <cell r="C39">
            <v>-18.658226680523246</v>
          </cell>
          <cell r="D39">
            <v>-0.41473264966808876</v>
          </cell>
          <cell r="E39">
            <v>13.078947173313786</v>
          </cell>
          <cell r="F39">
            <v>1.0204541518780901</v>
          </cell>
          <cell r="G39">
            <v>-8.2698158303198183E-2</v>
          </cell>
          <cell r="H39">
            <v>-0.84122105855175855</v>
          </cell>
          <cell r="I39">
            <v>-6.8936059417736451E-2</v>
          </cell>
          <cell r="J39">
            <v>0</v>
          </cell>
          <cell r="K39">
            <v>0</v>
          </cell>
          <cell r="L39">
            <v>0</v>
          </cell>
          <cell r="M39">
            <v>0</v>
          </cell>
          <cell r="N39">
            <v>0</v>
          </cell>
          <cell r="O39">
            <v>0</v>
          </cell>
        </row>
        <row r="40">
          <cell r="B40">
            <v>-26.62190495268803</v>
          </cell>
          <cell r="C40">
            <v>-16.155150508386427</v>
          </cell>
          <cell r="D40">
            <v>-1.4919579425655545</v>
          </cell>
          <cell r="E40">
            <v>11.163486094752491</v>
          </cell>
          <cell r="F40">
            <v>0.6427167591227736</v>
          </cell>
          <cell r="G40">
            <v>-9.6290894182813475E-2</v>
          </cell>
          <cell r="H40">
            <v>-0.65331822056671796</v>
          </cell>
          <cell r="I40">
            <v>-6.634017455145208E-2</v>
          </cell>
          <cell r="J40">
            <v>0</v>
          </cell>
          <cell r="K40">
            <v>0</v>
          </cell>
          <cell r="L40">
            <v>0</v>
          </cell>
          <cell r="M40">
            <v>0</v>
          </cell>
          <cell r="N40">
            <v>0</v>
          </cell>
          <cell r="O40">
            <v>0</v>
          </cell>
        </row>
        <row r="41">
          <cell r="B41">
            <v>-19.458095931347085</v>
          </cell>
          <cell r="C41">
            <v>-12.765012775937937</v>
          </cell>
          <cell r="D41">
            <v>-2.8625495050498886</v>
          </cell>
          <cell r="E41">
            <v>5.5987693808094336</v>
          </cell>
          <cell r="F41">
            <v>-0.4860608133681199</v>
          </cell>
          <cell r="G41">
            <v>-0.10453679248094716</v>
          </cell>
          <cell r="H41">
            <v>-0.51411784246539849</v>
          </cell>
          <cell r="I41">
            <v>-6.6691055190298748E-2</v>
          </cell>
          <cell r="J41">
            <v>0</v>
          </cell>
          <cell r="K41">
            <v>0</v>
          </cell>
          <cell r="L41">
            <v>0</v>
          </cell>
          <cell r="M41">
            <v>0</v>
          </cell>
          <cell r="N41">
            <v>0</v>
          </cell>
          <cell r="O41">
            <v>0</v>
          </cell>
        </row>
        <row r="42">
          <cell r="B42">
            <v>-12.294286910006136</v>
          </cell>
          <cell r="C42">
            <v>-9.3748750434894479</v>
          </cell>
          <cell r="D42">
            <v>-4.2331410675342216</v>
          </cell>
          <cell r="E42">
            <v>3.4052666866376091E-2</v>
          </cell>
          <cell r="F42">
            <v>-1.6148383858590134</v>
          </cell>
          <cell r="G42">
            <v>-0.11278269077908085</v>
          </cell>
          <cell r="H42">
            <v>-0.37491746436407902</v>
          </cell>
          <cell r="I42">
            <v>-6.7041935829145416E-2</v>
          </cell>
          <cell r="J42">
            <v>0</v>
          </cell>
          <cell r="K42">
            <v>0</v>
          </cell>
          <cell r="L42">
            <v>0</v>
          </cell>
          <cell r="M42">
            <v>0</v>
          </cell>
          <cell r="N42">
            <v>0</v>
          </cell>
          <cell r="O42">
            <v>0</v>
          </cell>
        </row>
        <row r="43">
          <cell r="B43">
            <v>-7.0427492703318713</v>
          </cell>
          <cell r="C43">
            <v>-5.5210579607087507</v>
          </cell>
          <cell r="D43">
            <v>-5.1107097066893576</v>
          </cell>
          <cell r="E43">
            <v>-1.1933783409449386</v>
          </cell>
          <cell r="F43">
            <v>-2.9031870550068768</v>
          </cell>
          <cell r="G43">
            <v>-0.11605588232043998</v>
          </cell>
          <cell r="H43">
            <v>-0.27492997817298637</v>
          </cell>
          <cell r="I43">
            <v>-6.6146873236373249E-2</v>
          </cell>
          <cell r="J43">
            <v>0</v>
          </cell>
          <cell r="K43">
            <v>0</v>
          </cell>
          <cell r="L43">
            <v>0</v>
          </cell>
          <cell r="M43">
            <v>0</v>
          </cell>
          <cell r="N43">
            <v>0</v>
          </cell>
          <cell r="O43">
            <v>0</v>
          </cell>
        </row>
        <row r="44">
          <cell r="B44">
            <v>-1.7912116306576054</v>
          </cell>
          <cell r="C44">
            <v>-1.6672408779280525</v>
          </cell>
          <cell r="D44">
            <v>-5.9882783458444937</v>
          </cell>
          <cell r="E44">
            <v>-2.4208093487562534</v>
          </cell>
          <cell r="F44">
            <v>-4.1915357241547406</v>
          </cell>
          <cell r="G44">
            <v>-0.11932907386179911</v>
          </cell>
          <cell r="H44">
            <v>-0.17494249198189366</v>
          </cell>
          <cell r="I44">
            <v>-6.525181064360111E-2</v>
          </cell>
          <cell r="J44">
            <v>0</v>
          </cell>
          <cell r="K44">
            <v>0</v>
          </cell>
          <cell r="L44">
            <v>0</v>
          </cell>
          <cell r="M44">
            <v>0</v>
          </cell>
          <cell r="N44">
            <v>0</v>
          </cell>
          <cell r="O44">
            <v>0</v>
          </cell>
        </row>
        <row r="45">
          <cell r="B45">
            <v>2.8499004578671956</v>
          </cell>
          <cell r="C45">
            <v>3.1932648311793113</v>
          </cell>
          <cell r="D45">
            <v>-6.5043762166691446</v>
          </cell>
          <cell r="E45">
            <v>-1.1819443363972273</v>
          </cell>
          <cell r="F45">
            <v>-4.8719181432297605</v>
          </cell>
          <cell r="G45">
            <v>-0.12917197391281118</v>
          </cell>
          <cell r="H45">
            <v>-0.31974645987867256</v>
          </cell>
          <cell r="I45">
            <v>-6.6193440360128197E-2</v>
          </cell>
          <cell r="J45">
            <v>0</v>
          </cell>
          <cell r="K45">
            <v>0</v>
          </cell>
          <cell r="L45">
            <v>0</v>
          </cell>
          <cell r="M45">
            <v>0</v>
          </cell>
          <cell r="N45">
            <v>0</v>
          </cell>
          <cell r="O45">
            <v>0</v>
          </cell>
        </row>
        <row r="46">
          <cell r="B46">
            <v>7.491012546391997</v>
          </cell>
          <cell r="C46">
            <v>8.0537705402866742</v>
          </cell>
          <cell r="D46">
            <v>-7.0204740874937963</v>
          </cell>
          <cell r="E46">
            <v>5.6920675961798395E-2</v>
          </cell>
          <cell r="F46">
            <v>-5.5523005623047812</v>
          </cell>
          <cell r="G46">
            <v>-0.13901487396382325</v>
          </cell>
          <cell r="H46">
            <v>-0.46455042777545152</v>
          </cell>
          <cell r="I46">
            <v>-6.7135070076655312E-2</v>
          </cell>
          <cell r="J46">
            <v>0</v>
          </cell>
          <cell r="K46">
            <v>0</v>
          </cell>
          <cell r="L46">
            <v>0</v>
          </cell>
          <cell r="M46">
            <v>0</v>
          </cell>
          <cell r="N46">
            <v>0</v>
          </cell>
          <cell r="O46">
            <v>0</v>
          </cell>
        </row>
        <row r="47">
          <cell r="B47">
            <v>10.619696122456553</v>
          </cell>
          <cell r="C47">
            <v>8.2861320911545029</v>
          </cell>
          <cell r="D47">
            <v>-6.6658527393216618</v>
          </cell>
          <cell r="E47">
            <v>1.9124792630013476</v>
          </cell>
          <cell r="F47">
            <v>-5.8900273884671748</v>
          </cell>
          <cell r="G47">
            <v>-0.13982805250129157</v>
          </cell>
          <cell r="H47">
            <v>-0.58552187360609853</v>
          </cell>
          <cell r="I47">
            <v>-6.7885675478776858E-2</v>
          </cell>
          <cell r="J47">
            <v>0</v>
          </cell>
          <cell r="K47">
            <v>0</v>
          </cell>
          <cell r="L47">
            <v>0</v>
          </cell>
          <cell r="M47">
            <v>0</v>
          </cell>
          <cell r="N47">
            <v>0</v>
          </cell>
          <cell r="O47">
            <v>0</v>
          </cell>
        </row>
        <row r="48">
          <cell r="B48">
            <v>13.748379698521106</v>
          </cell>
          <cell r="C48">
            <v>8.5184936420223316</v>
          </cell>
          <cell r="D48">
            <v>-6.311231391149529</v>
          </cell>
          <cell r="E48">
            <v>3.7680378500408969</v>
          </cell>
          <cell r="F48">
            <v>-6.2277542146295684</v>
          </cell>
          <cell r="G48">
            <v>-0.14064123103875989</v>
          </cell>
          <cell r="H48">
            <v>-0.70649331943674554</v>
          </cell>
          <cell r="I48">
            <v>-6.8636280880898404E-2</v>
          </cell>
          <cell r="J48">
            <v>0</v>
          </cell>
          <cell r="K48">
            <v>0</v>
          </cell>
          <cell r="L48">
            <v>0</v>
          </cell>
          <cell r="M48">
            <v>0</v>
          </cell>
          <cell r="N48">
            <v>0</v>
          </cell>
          <cell r="O48">
            <v>0</v>
          </cell>
        </row>
        <row r="49">
          <cell r="B49">
            <v>13.086245601728802</v>
          </cell>
          <cell r="C49">
            <v>6.548708524598573</v>
          </cell>
          <cell r="D49">
            <v>-6.0654919690305915</v>
          </cell>
          <cell r="E49">
            <v>3.3220073641006245</v>
          </cell>
          <cell r="F49">
            <v>-6.0667607719316372</v>
          </cell>
          <cell r="G49">
            <v>-0.14866408298384595</v>
          </cell>
          <cell r="H49">
            <v>-0.92154268515922433</v>
          </cell>
          <cell r="I49">
            <v>-6.9713779470867265E-2</v>
          </cell>
          <cell r="J49">
            <v>0</v>
          </cell>
          <cell r="K49">
            <v>0</v>
          </cell>
          <cell r="L49">
            <v>0</v>
          </cell>
          <cell r="M49">
            <v>0</v>
          </cell>
          <cell r="N49">
            <v>0</v>
          </cell>
          <cell r="O49">
            <v>0</v>
          </cell>
        </row>
        <row r="50">
          <cell r="B50">
            <v>12.424111504936494</v>
          </cell>
          <cell r="C50">
            <v>4.5789234071748153</v>
          </cell>
          <cell r="D50">
            <v>-5.819752546911654</v>
          </cell>
          <cell r="E50">
            <v>2.875976878160353</v>
          </cell>
          <cell r="F50">
            <v>-5.9057673292337061</v>
          </cell>
          <cell r="G50">
            <v>-0.15668693492893201</v>
          </cell>
          <cell r="H50">
            <v>-1.1365920508817031</v>
          </cell>
          <cell r="I50">
            <v>-7.0791278060836099E-2</v>
          </cell>
          <cell r="J50">
            <v>0</v>
          </cell>
          <cell r="K50">
            <v>0</v>
          </cell>
          <cell r="L50">
            <v>0</v>
          </cell>
          <cell r="M50">
            <v>0</v>
          </cell>
          <cell r="N50">
            <v>0</v>
          </cell>
          <cell r="O50">
            <v>0</v>
          </cell>
        </row>
        <row r="51">
          <cell r="B51">
            <v>9.9709107156646226</v>
          </cell>
          <cell r="C51">
            <v>2.380839607664277</v>
          </cell>
          <cell r="D51">
            <v>-5.5787205382352658</v>
          </cell>
          <cell r="E51">
            <v>1.6643814148021274</v>
          </cell>
          <cell r="F51">
            <v>-5.1425883417495299</v>
          </cell>
          <cell r="G51">
            <v>-0.14598693299176965</v>
          </cell>
          <cell r="H51">
            <v>-1.0047074039450106</v>
          </cell>
          <cell r="I51">
            <v>-7.1573017948987072E-2</v>
          </cell>
          <cell r="J51">
            <v>0</v>
          </cell>
          <cell r="K51">
            <v>0</v>
          </cell>
          <cell r="L51">
            <v>0</v>
          </cell>
          <cell r="M51">
            <v>0</v>
          </cell>
          <cell r="N51">
            <v>0</v>
          </cell>
          <cell r="O51">
            <v>0</v>
          </cell>
        </row>
        <row r="52">
          <cell r="B52">
            <v>7.5177099263927536</v>
          </cell>
          <cell r="C52">
            <v>0.18275580815373793</v>
          </cell>
          <cell r="D52">
            <v>-5.3376885295588785</v>
          </cell>
          <cell r="E52">
            <v>0.45278595144390144</v>
          </cell>
          <cell r="F52">
            <v>-4.3794093542653538</v>
          </cell>
          <cell r="G52">
            <v>-0.13528693105460729</v>
          </cell>
          <cell r="H52">
            <v>-0.87282275700831802</v>
          </cell>
          <cell r="I52">
            <v>-7.2354757837138073E-2</v>
          </cell>
          <cell r="J52">
            <v>0</v>
          </cell>
          <cell r="K52">
            <v>0</v>
          </cell>
          <cell r="L52">
            <v>0</v>
          </cell>
          <cell r="M52">
            <v>0</v>
          </cell>
          <cell r="N52">
            <v>0</v>
          </cell>
          <cell r="O52">
            <v>0</v>
          </cell>
        </row>
        <row r="53">
          <cell r="B53">
            <v>4.246730383743377</v>
          </cell>
          <cell r="C53">
            <v>-3.0198989239912808</v>
          </cell>
          <cell r="D53">
            <v>-5.1279134813884681</v>
          </cell>
          <cell r="E53">
            <v>-1.4901025476630059</v>
          </cell>
          <cell r="F53">
            <v>-3.9944877532182121</v>
          </cell>
          <cell r="G53">
            <v>-0.12903436120394454</v>
          </cell>
          <cell r="H53">
            <v>-0.66211692577311776</v>
          </cell>
          <cell r="I53">
            <v>-7.0325096878143978E-2</v>
          </cell>
          <cell r="J53">
            <v>0</v>
          </cell>
          <cell r="K53">
            <v>0</v>
          </cell>
          <cell r="L53">
            <v>0</v>
          </cell>
          <cell r="M53">
            <v>0</v>
          </cell>
          <cell r="N53">
            <v>0</v>
          </cell>
          <cell r="O53">
            <v>0</v>
          </cell>
        </row>
        <row r="54">
          <cell r="B54">
            <v>0.97575084109399945</v>
          </cell>
          <cell r="C54">
            <v>-6.2225536561362995</v>
          </cell>
          <cell r="D54">
            <v>-4.9181384332180578</v>
          </cell>
          <cell r="E54">
            <v>-3.4329910467699127</v>
          </cell>
          <cell r="F54">
            <v>-3.6095661521710709</v>
          </cell>
          <cell r="G54">
            <v>-0.12278179135328174</v>
          </cell>
          <cell r="H54">
            <v>-0.45141109453791739</v>
          </cell>
          <cell r="I54">
            <v>-6.8295435919149883E-2</v>
          </cell>
          <cell r="J54">
            <v>0</v>
          </cell>
          <cell r="K54">
            <v>0</v>
          </cell>
          <cell r="L54">
            <v>0</v>
          </cell>
          <cell r="M54">
            <v>0</v>
          </cell>
          <cell r="N54">
            <v>0</v>
          </cell>
          <cell r="O54">
            <v>0</v>
          </cell>
        </row>
        <row r="55">
          <cell r="B55">
            <v>0.61023200831191637</v>
          </cell>
          <cell r="C55">
            <v>-8.1706462953061489</v>
          </cell>
          <cell r="D55">
            <v>-6.9816774625624864</v>
          </cell>
          <cell r="E55">
            <v>-6.2040471514280346</v>
          </cell>
          <cell r="F55">
            <v>-4.1171457065492589</v>
          </cell>
          <cell r="G55">
            <v>-0.1259023189892233</v>
          </cell>
          <cell r="H55">
            <v>-0.22707106370099964</v>
          </cell>
          <cell r="I55">
            <v>-6.7468645878143163E-2</v>
          </cell>
          <cell r="J55">
            <v>0</v>
          </cell>
          <cell r="K55">
            <v>0</v>
          </cell>
          <cell r="L55">
            <v>0</v>
          </cell>
          <cell r="M55">
            <v>0</v>
          </cell>
          <cell r="N55">
            <v>0</v>
          </cell>
          <cell r="O55">
            <v>0</v>
          </cell>
        </row>
        <row r="56">
          <cell r="B56">
            <v>0.24471317552983329</v>
          </cell>
          <cell r="C56">
            <v>-10.118738934475996</v>
          </cell>
          <cell r="D56">
            <v>-9.0452164919069133</v>
          </cell>
          <cell r="E56">
            <v>-8.9751032560861574</v>
          </cell>
          <cell r="F56">
            <v>-4.6247252609274465</v>
          </cell>
          <cell r="G56">
            <v>-0.12902284662516486</v>
          </cell>
          <cell r="H56">
            <v>-2.731032864081856E-3</v>
          </cell>
          <cell r="I56">
            <v>-6.6641855837136443E-2</v>
          </cell>
          <cell r="J56">
            <v>0</v>
          </cell>
          <cell r="K56">
            <v>0</v>
          </cell>
          <cell r="L56">
            <v>0</v>
          </cell>
          <cell r="M56">
            <v>0</v>
          </cell>
          <cell r="N56">
            <v>0</v>
          </cell>
          <cell r="O56">
            <v>0</v>
          </cell>
        </row>
        <row r="57">
          <cell r="B57">
            <v>-9.2896363630663892E-2</v>
          </cell>
          <cell r="C57">
            <v>-13.488415331124333</v>
          </cell>
          <cell r="D57">
            <v>-11.416143814392765</v>
          </cell>
          <cell r="E57">
            <v>-12.219473320778672</v>
          </cell>
          <cell r="F57">
            <v>-6.4658561926029527</v>
          </cell>
          <cell r="G57">
            <v>-0.13761810686143064</v>
          </cell>
          <cell r="H57">
            <v>3.2562807044996728E-2</v>
          </cell>
          <cell r="I57">
            <v>-6.6636889001311372E-2</v>
          </cell>
          <cell r="J57">
            <v>0</v>
          </cell>
          <cell r="K57">
            <v>0</v>
          </cell>
          <cell r="L57">
            <v>0</v>
          </cell>
          <cell r="M57">
            <v>0</v>
          </cell>
          <cell r="N57">
            <v>0</v>
          </cell>
          <cell r="O57">
            <v>0</v>
          </cell>
        </row>
        <row r="58">
          <cell r="B58">
            <v>-0.43050590279116108</v>
          </cell>
          <cell r="C58">
            <v>-16.858091727772671</v>
          </cell>
          <cell r="D58">
            <v>-13.787071136878614</v>
          </cell>
          <cell r="E58">
            <v>-15.463843385471186</v>
          </cell>
          <cell r="F58">
            <v>-8.306987124278459</v>
          </cell>
          <cell r="G58">
            <v>-0.14621336709769647</v>
          </cell>
          <cell r="H58">
            <v>6.7856646954075339E-2</v>
          </cell>
          <cell r="I58">
            <v>-6.6631922165486329E-2</v>
          </cell>
          <cell r="J58">
            <v>0</v>
          </cell>
          <cell r="K58">
            <v>0</v>
          </cell>
          <cell r="L58">
            <v>0</v>
          </cell>
          <cell r="M58">
            <v>0</v>
          </cell>
          <cell r="N58">
            <v>0</v>
          </cell>
          <cell r="O58">
            <v>0</v>
          </cell>
        </row>
        <row r="59">
          <cell r="B59">
            <v>-2.128161301799663</v>
          </cell>
          <cell r="C59">
            <v>-19.778208037234922</v>
          </cell>
          <cell r="D59">
            <v>-14.87149737446201</v>
          </cell>
          <cell r="E59">
            <v>-17.367232522051779</v>
          </cell>
          <cell r="F59">
            <v>-9.2114531221805755</v>
          </cell>
          <cell r="G59">
            <v>-0.14515694338511073</v>
          </cell>
          <cell r="H59">
            <v>9.3858768661392034E-3</v>
          </cell>
          <cell r="I59">
            <v>-6.7225674772343424E-2</v>
          </cell>
          <cell r="J59">
            <v>0</v>
          </cell>
          <cell r="K59">
            <v>0</v>
          </cell>
          <cell r="L59">
            <v>0</v>
          </cell>
          <cell r="M59">
            <v>0</v>
          </cell>
          <cell r="N59">
            <v>0</v>
          </cell>
          <cell r="O59">
            <v>0</v>
          </cell>
        </row>
        <row r="60">
          <cell r="B60">
            <v>-3.8258167008081649</v>
          </cell>
          <cell r="C60">
            <v>-22.69832434669717</v>
          </cell>
          <cell r="D60">
            <v>-15.955923612045407</v>
          </cell>
          <cell r="E60">
            <v>-19.270621658632379</v>
          </cell>
          <cell r="F60">
            <v>-10.115919120082694</v>
          </cell>
          <cell r="G60">
            <v>-0.14410051967252499</v>
          </cell>
          <cell r="H60">
            <v>-4.9084893221796932E-2</v>
          </cell>
          <cell r="I60">
            <v>-6.7819427379200548E-2</v>
          </cell>
          <cell r="J60">
            <v>0</v>
          </cell>
          <cell r="K60">
            <v>0</v>
          </cell>
          <cell r="L60">
            <v>0</v>
          </cell>
          <cell r="M60">
            <v>0</v>
          </cell>
          <cell r="N60">
            <v>0</v>
          </cell>
          <cell r="O60">
            <v>0</v>
          </cell>
        </row>
        <row r="61">
          <cell r="B61">
            <v>-6.4094382338511497</v>
          </cell>
          <cell r="C61">
            <v>-23.253940329701383</v>
          </cell>
          <cell r="D61">
            <v>-16.022878900206269</v>
          </cell>
          <cell r="E61">
            <v>-19.349566246321835</v>
          </cell>
          <cell r="F61">
            <v>-9.9729244807783068</v>
          </cell>
          <cell r="G61">
            <v>-0.14439781834950768</v>
          </cell>
          <cell r="H61">
            <v>-0.10130154489125762</v>
          </cell>
          <cell r="I61">
            <v>-6.8555337136340877E-2</v>
          </cell>
          <cell r="J61">
            <v>0</v>
          </cell>
          <cell r="K61">
            <v>0</v>
          </cell>
          <cell r="L61">
            <v>0</v>
          </cell>
          <cell r="M61">
            <v>0</v>
          </cell>
          <cell r="N61">
            <v>0</v>
          </cell>
          <cell r="O61">
            <v>0</v>
          </cell>
        </row>
        <row r="62">
          <cell r="B62">
            <v>-8.9930597668941346</v>
          </cell>
          <cell r="C62">
            <v>-23.809556312705599</v>
          </cell>
          <cell r="D62">
            <v>-16.089834188367135</v>
          </cell>
          <cell r="E62">
            <v>-19.428510834011298</v>
          </cell>
          <cell r="F62">
            <v>-9.8299298414739216</v>
          </cell>
          <cell r="G62">
            <v>-0.14469511702649038</v>
          </cell>
          <cell r="H62">
            <v>-0.1535181965607183</v>
          </cell>
          <cell r="I62">
            <v>-6.9291246893481234E-2</v>
          </cell>
          <cell r="J62">
            <v>0</v>
          </cell>
          <cell r="K62">
            <v>0</v>
          </cell>
          <cell r="L62">
            <v>0</v>
          </cell>
          <cell r="M62">
            <v>0</v>
          </cell>
          <cell r="N62">
            <v>0</v>
          </cell>
          <cell r="O62">
            <v>0</v>
          </cell>
        </row>
        <row r="63">
          <cell r="B63">
            <v>-10.216671269143376</v>
          </cell>
          <cell r="C63">
            <v>-21.869808196173636</v>
          </cell>
          <cell r="D63">
            <v>-14.132340279112139</v>
          </cell>
          <cell r="E63">
            <v>-17.44000373624889</v>
          </cell>
          <cell r="F63">
            <v>-8.9549633886875828</v>
          </cell>
          <cell r="G63">
            <v>-0.13726863944536408</v>
          </cell>
          <cell r="H63">
            <v>-0.28906322918236771</v>
          </cell>
          <cell r="I63">
            <v>-6.8864609820818851E-2</v>
          </cell>
          <cell r="J63">
            <v>0</v>
          </cell>
          <cell r="K63">
            <v>0</v>
          </cell>
          <cell r="L63">
            <v>0</v>
          </cell>
          <cell r="M63">
            <v>0</v>
          </cell>
          <cell r="N63">
            <v>0</v>
          </cell>
          <cell r="O63">
            <v>0</v>
          </cell>
        </row>
        <row r="64">
          <cell r="B64">
            <v>-11.440282771392621</v>
          </cell>
          <cell r="C64">
            <v>-19.930060079641677</v>
          </cell>
          <cell r="D64">
            <v>-12.174846369857141</v>
          </cell>
          <cell r="E64">
            <v>-15.451496638486487</v>
          </cell>
          <cell r="F64">
            <v>-8.079996935901244</v>
          </cell>
          <cell r="G64">
            <v>-0.12984216186423778</v>
          </cell>
          <cell r="H64">
            <v>-0.42460826180401723</v>
          </cell>
          <cell r="I64">
            <v>-6.8437972748156467E-2</v>
          </cell>
          <cell r="J64">
            <v>0</v>
          </cell>
          <cell r="K64">
            <v>0</v>
          </cell>
          <cell r="L64">
            <v>0</v>
          </cell>
          <cell r="M64">
            <v>0</v>
          </cell>
          <cell r="N64">
            <v>0</v>
          </cell>
          <cell r="O64">
            <v>0</v>
          </cell>
        </row>
        <row r="65">
          <cell r="B65">
            <v>-10.02767278007871</v>
          </cell>
          <cell r="C65">
            <v>-16.046030599788246</v>
          </cell>
          <cell r="D65">
            <v>-10.172407077936377</v>
          </cell>
          <cell r="E65">
            <v>-12.655440668133766</v>
          </cell>
          <cell r="F65">
            <v>-6.1121399453208145</v>
          </cell>
          <cell r="G65">
            <v>-0.1254482105242111</v>
          </cell>
          <cell r="H65">
            <v>-0.47519425904873913</v>
          </cell>
          <cell r="I65">
            <v>-7.0065419775453053E-2</v>
          </cell>
          <cell r="J65">
            <v>0</v>
          </cell>
          <cell r="K65">
            <v>0</v>
          </cell>
          <cell r="L65">
            <v>0</v>
          </cell>
          <cell r="M65">
            <v>0</v>
          </cell>
          <cell r="N65">
            <v>0</v>
          </cell>
          <cell r="O65">
            <v>0</v>
          </cell>
        </row>
        <row r="66">
          <cell r="B66">
            <v>-8.6150627887648028</v>
          </cell>
          <cell r="C66">
            <v>-12.162001119934814</v>
          </cell>
          <cell r="D66">
            <v>-8.1699677860156115</v>
          </cell>
          <cell r="E66">
            <v>-9.859384697781044</v>
          </cell>
          <cell r="F66">
            <v>-4.1442829547403859</v>
          </cell>
          <cell r="G66">
            <v>-0.12105425918418442</v>
          </cell>
          <cell r="H66">
            <v>-0.52578025629346092</v>
          </cell>
          <cell r="I66">
            <v>-7.1692866802749611E-2</v>
          </cell>
          <cell r="J66">
            <v>0</v>
          </cell>
          <cell r="K66">
            <v>0</v>
          </cell>
          <cell r="L66">
            <v>0</v>
          </cell>
          <cell r="M66">
            <v>0</v>
          </cell>
          <cell r="N66">
            <v>0</v>
          </cell>
          <cell r="O66">
            <v>0</v>
          </cell>
        </row>
        <row r="67">
          <cell r="B67">
            <v>-5.2221130730970833</v>
          </cell>
          <cell r="C67">
            <v>-8.1209568975441151</v>
          </cell>
          <cell r="D67">
            <v>-7.0730355901000062</v>
          </cell>
          <cell r="E67">
            <v>-7.7369019094890383</v>
          </cell>
          <cell r="F67">
            <v>-2.5563927321759499</v>
          </cell>
          <cell r="G67">
            <v>-0.12467369421705346</v>
          </cell>
          <cell r="H67">
            <v>-0.53174843680155393</v>
          </cell>
          <cell r="I67">
            <v>-7.3229877009794442E-2</v>
          </cell>
          <cell r="J67">
            <v>0</v>
          </cell>
          <cell r="K67">
            <v>0</v>
          </cell>
          <cell r="L67">
            <v>0</v>
          </cell>
          <cell r="M67">
            <v>0</v>
          </cell>
          <cell r="N67">
            <v>0</v>
          </cell>
          <cell r="O67">
            <v>0</v>
          </cell>
        </row>
        <row r="68">
          <cell r="B68">
            <v>-1.8291633574293646</v>
          </cell>
          <cell r="C68">
            <v>-4.0799126751534196</v>
          </cell>
          <cell r="D68">
            <v>-5.9761033941844008</v>
          </cell>
          <cell r="E68">
            <v>-5.6144191211970318</v>
          </cell>
          <cell r="F68">
            <v>-0.96850250961151296</v>
          </cell>
          <cell r="G68">
            <v>-0.12829312924992245</v>
          </cell>
          <cell r="H68">
            <v>-0.53771661730964682</v>
          </cell>
          <cell r="I68">
            <v>-7.4766887216839273E-2</v>
          </cell>
          <cell r="J68">
            <v>0</v>
          </cell>
          <cell r="K68">
            <v>0</v>
          </cell>
          <cell r="L68">
            <v>0</v>
          </cell>
          <cell r="M68">
            <v>0</v>
          </cell>
          <cell r="N68">
            <v>0</v>
          </cell>
          <cell r="O68">
            <v>0</v>
          </cell>
        </row>
        <row r="69">
          <cell r="B69">
            <v>3.3038576990588826</v>
          </cell>
          <cell r="C69">
            <v>0.58854166537709762</v>
          </cell>
          <cell r="D69">
            <v>-5.45420001952668</v>
          </cell>
          <cell r="E69">
            <v>-3.8336124943779972</v>
          </cell>
          <cell r="F69">
            <v>0.8545111991558012</v>
          </cell>
          <cell r="G69">
            <v>-0.12811233447821416</v>
          </cell>
          <cell r="H69">
            <v>-0.48788203478898451</v>
          </cell>
          <cell r="I69">
            <v>-7.289177738622743E-2</v>
          </cell>
          <cell r="J69">
            <v>0</v>
          </cell>
          <cell r="K69">
            <v>0</v>
          </cell>
          <cell r="L69">
            <v>0</v>
          </cell>
          <cell r="M69">
            <v>0</v>
          </cell>
          <cell r="N69">
            <v>0</v>
          </cell>
          <cell r="O69">
            <v>0</v>
          </cell>
        </row>
        <row r="70">
          <cell r="B70">
            <v>8.4368787555471307</v>
          </cell>
          <cell r="C70">
            <v>5.2569960059076157</v>
          </cell>
          <cell r="D70">
            <v>-4.9322966448689591</v>
          </cell>
          <cell r="E70">
            <v>-2.0528058675589627</v>
          </cell>
          <cell r="F70">
            <v>2.6775249079231158</v>
          </cell>
          <cell r="G70">
            <v>-0.12793153970650586</v>
          </cell>
          <cell r="H70">
            <v>-0.43804745226832209</v>
          </cell>
          <cell r="I70">
            <v>-7.1016667555615615E-2</v>
          </cell>
          <cell r="J70">
            <v>0</v>
          </cell>
          <cell r="K70">
            <v>0</v>
          </cell>
          <cell r="L70">
            <v>0</v>
          </cell>
          <cell r="M70">
            <v>0</v>
          </cell>
          <cell r="N70">
            <v>0</v>
          </cell>
          <cell r="O70">
            <v>0</v>
          </cell>
        </row>
        <row r="71">
          <cell r="B71">
            <v>9.9120121097346683</v>
          </cell>
          <cell r="C71">
            <v>6.8639021320537017</v>
          </cell>
          <cell r="D71">
            <v>-4.9624468293434534</v>
          </cell>
          <cell r="E71">
            <v>-1.4630078719970039</v>
          </cell>
          <cell r="F71">
            <v>2.9788266099839968</v>
          </cell>
          <cell r="G71">
            <v>-0.11704870472045062</v>
          </cell>
          <cell r="H71">
            <v>-0.36639209509510606</v>
          </cell>
          <cell r="I71">
            <v>-7.0936066821412236E-2</v>
          </cell>
          <cell r="J71">
            <v>0</v>
          </cell>
          <cell r="K71">
            <v>0</v>
          </cell>
          <cell r="L71">
            <v>0</v>
          </cell>
          <cell r="M71">
            <v>0</v>
          </cell>
          <cell r="N71">
            <v>0</v>
          </cell>
          <cell r="O71">
            <v>0</v>
          </cell>
        </row>
        <row r="72">
          <cell r="B72">
            <v>11.387145463922202</v>
          </cell>
          <cell r="C72">
            <v>8.4708082581997886</v>
          </cell>
          <cell r="D72">
            <v>-4.9925970138179467</v>
          </cell>
          <cell r="E72">
            <v>-0.87320987643504544</v>
          </cell>
          <cell r="F72">
            <v>3.280128312044877</v>
          </cell>
          <cell r="G72">
            <v>-0.10616586973439532</v>
          </cell>
          <cell r="H72">
            <v>-0.29473673792189015</v>
          </cell>
          <cell r="I72">
            <v>-7.0855466087208829E-2</v>
          </cell>
          <cell r="J72">
            <v>0</v>
          </cell>
          <cell r="K72">
            <v>0</v>
          </cell>
          <cell r="L72">
            <v>0</v>
          </cell>
          <cell r="M72">
            <v>0</v>
          </cell>
          <cell r="N72">
            <v>0</v>
          </cell>
          <cell r="O72">
            <v>0</v>
          </cell>
        </row>
        <row r="73">
          <cell r="B73">
            <v>11.377822212819684</v>
          </cell>
          <cell r="C73">
            <v>8.0508421975950135</v>
          </cell>
          <cell r="D73">
            <v>-5.0479335070956131</v>
          </cell>
          <cell r="E73">
            <v>-1.0234110261016478</v>
          </cell>
          <cell r="F73">
            <v>3.6644593696458743</v>
          </cell>
          <cell r="G73">
            <v>-9.3967564056716801E-2</v>
          </cell>
          <cell r="H73">
            <v>-0.24780365338614338</v>
          </cell>
          <cell r="I73">
            <v>-6.9054031504218905E-2</v>
          </cell>
          <cell r="J73">
            <v>0</v>
          </cell>
          <cell r="K73">
            <v>0</v>
          </cell>
          <cell r="L73">
            <v>0</v>
          </cell>
          <cell r="M73">
            <v>0</v>
          </cell>
          <cell r="N73">
            <v>0</v>
          </cell>
          <cell r="O73">
            <v>0</v>
          </cell>
        </row>
        <row r="74">
          <cell r="B74">
            <v>11.368498961717165</v>
          </cell>
          <cell r="C74">
            <v>7.6308761369902394</v>
          </cell>
          <cell r="D74">
            <v>-5.1032700003732803</v>
          </cell>
          <cell r="E74">
            <v>-1.1736121757682505</v>
          </cell>
          <cell r="F74">
            <v>4.0487904272468711</v>
          </cell>
          <cell r="G74">
            <v>-8.1769258379038284E-2</v>
          </cell>
          <cell r="H74">
            <v>-0.20087056885039661</v>
          </cell>
          <cell r="I74">
            <v>-6.7252596921229008E-2</v>
          </cell>
          <cell r="J74">
            <v>0</v>
          </cell>
          <cell r="K74">
            <v>0</v>
          </cell>
          <cell r="L74">
            <v>0</v>
          </cell>
          <cell r="M74">
            <v>0</v>
          </cell>
          <cell r="N74">
            <v>0</v>
          </cell>
          <cell r="O74">
            <v>0</v>
          </cell>
        </row>
        <row r="75">
          <cell r="B75">
            <v>11.96052571964103</v>
          </cell>
          <cell r="C75">
            <v>7.5917895323798126</v>
          </cell>
          <cell r="D75">
            <v>-5.3454327772768488</v>
          </cell>
          <cell r="E75">
            <v>-2.3494423883899076</v>
          </cell>
          <cell r="F75">
            <v>3.4549602024933859</v>
          </cell>
          <cell r="G75">
            <v>-8.4883187726847581E-2</v>
          </cell>
          <cell r="H75">
            <v>-0.17418132996797669</v>
          </cell>
          <cell r="I75">
            <v>-6.8007028567253963E-2</v>
          </cell>
          <cell r="J75">
            <v>0</v>
          </cell>
          <cell r="K75">
            <v>0</v>
          </cell>
          <cell r="L75">
            <v>0</v>
          </cell>
          <cell r="M75">
            <v>0</v>
          </cell>
          <cell r="N75">
            <v>0</v>
          </cell>
          <cell r="O75">
            <v>0</v>
          </cell>
        </row>
        <row r="76">
          <cell r="B76">
            <v>12.552552477564891</v>
          </cell>
          <cell r="C76">
            <v>7.5527029277693858</v>
          </cell>
          <cell r="D76">
            <v>-5.5875955541804165</v>
          </cell>
          <cell r="E76">
            <v>-3.5252726010115647</v>
          </cell>
          <cell r="F76">
            <v>2.8611299777399002</v>
          </cell>
          <cell r="G76">
            <v>-8.7997117074656878E-2</v>
          </cell>
          <cell r="H76">
            <v>-0.14749209108555678</v>
          </cell>
          <cell r="I76">
            <v>-6.8761460213278919E-2</v>
          </cell>
          <cell r="J76">
            <v>0</v>
          </cell>
          <cell r="K76">
            <v>0</v>
          </cell>
          <cell r="L76">
            <v>0</v>
          </cell>
          <cell r="M76">
            <v>0</v>
          </cell>
          <cell r="N76">
            <v>0</v>
          </cell>
          <cell r="O76">
            <v>0</v>
          </cell>
        </row>
        <row r="77">
          <cell r="B77">
            <v>6.5598524721676617</v>
          </cell>
          <cell r="C77">
            <v>2.3757434917190716</v>
          </cell>
          <cell r="D77">
            <v>-5.6806126098816181</v>
          </cell>
          <cell r="E77">
            <v>-4.8824494677184198</v>
          </cell>
          <cell r="F77">
            <v>0.94546451838918921</v>
          </cell>
          <cell r="G77">
            <v>-9.8644436046080225E-2</v>
          </cell>
          <cell r="H77">
            <v>-0.21545826246424546</v>
          </cell>
          <cell r="I77">
            <v>-6.7623153881229525E-2</v>
          </cell>
          <cell r="J77">
            <v>0</v>
          </cell>
          <cell r="K77">
            <v>0</v>
          </cell>
          <cell r="L77">
            <v>0</v>
          </cell>
          <cell r="M77">
            <v>0</v>
          </cell>
          <cell r="N77">
            <v>0</v>
          </cell>
          <cell r="O77">
            <v>0</v>
          </cell>
        </row>
        <row r="78">
          <cell r="B78">
            <v>0.56715246677043396</v>
          </cell>
          <cell r="C78">
            <v>-2.8012159443312425</v>
          </cell>
          <cell r="D78">
            <v>-5.7736296655828196</v>
          </cell>
          <cell r="E78">
            <v>-6.2396263344252754</v>
          </cell>
          <cell r="F78">
            <v>-0.97020094096152132</v>
          </cell>
          <cell r="G78">
            <v>-0.10929175501750357</v>
          </cell>
          <cell r="H78">
            <v>-0.28342443384293414</v>
          </cell>
          <cell r="I78">
            <v>-6.6484847549180104E-2</v>
          </cell>
          <cell r="J78">
            <v>0</v>
          </cell>
          <cell r="K78">
            <v>0</v>
          </cell>
          <cell r="L78">
            <v>0</v>
          </cell>
          <cell r="M78">
            <v>0</v>
          </cell>
          <cell r="N78">
            <v>0</v>
          </cell>
          <cell r="O78">
            <v>0</v>
          </cell>
        </row>
        <row r="79">
          <cell r="B79">
            <v>-0.35837341010124746</v>
          </cell>
          <cell r="C79">
            <v>-4.5018204276942271</v>
          </cell>
          <cell r="D79">
            <v>-4.5218064524135082</v>
          </cell>
          <cell r="E79">
            <v>-6.6700973266704668</v>
          </cell>
          <cell r="F79">
            <v>-1.3433002176179969</v>
          </cell>
          <cell r="G79">
            <v>-0.11601846167232313</v>
          </cell>
          <cell r="H79">
            <v>-0.32244705778113447</v>
          </cell>
          <cell r="I79">
            <v>-6.2683440051430672E-2</v>
          </cell>
          <cell r="J79">
            <v>0</v>
          </cell>
          <cell r="K79">
            <v>0</v>
          </cell>
          <cell r="L79">
            <v>0</v>
          </cell>
          <cell r="M79">
            <v>0</v>
          </cell>
          <cell r="N79">
            <v>0</v>
          </cell>
          <cell r="O79">
            <v>0</v>
          </cell>
        </row>
        <row r="80">
          <cell r="B80">
            <v>-1.2838992869729289</v>
          </cell>
          <cell r="C80">
            <v>-6.2024249110572116</v>
          </cell>
          <cell r="D80">
            <v>-3.2699832392441959</v>
          </cell>
          <cell r="E80">
            <v>-7.1005683189156574</v>
          </cell>
          <cell r="F80">
            <v>-1.7163994942744725</v>
          </cell>
          <cell r="G80">
            <v>-0.12274516832714275</v>
          </cell>
          <cell r="H80">
            <v>-0.3614696817193348</v>
          </cell>
          <cell r="I80">
            <v>-5.8882032553681241E-2</v>
          </cell>
          <cell r="J80">
            <v>0</v>
          </cell>
          <cell r="K80">
            <v>0</v>
          </cell>
          <cell r="L80">
            <v>0</v>
          </cell>
          <cell r="M80">
            <v>0</v>
          </cell>
          <cell r="N80">
            <v>0</v>
          </cell>
          <cell r="O80">
            <v>0</v>
          </cell>
        </row>
        <row r="81">
          <cell r="B81">
            <v>1.8475033050205001</v>
          </cell>
          <cell r="C81">
            <v>-4.5377993860019039</v>
          </cell>
          <cell r="D81">
            <v>-1.1945176146671204</v>
          </cell>
          <cell r="E81">
            <v>-6.7067499319942927</v>
          </cell>
          <cell r="F81">
            <v>-1.1453951507585005</v>
          </cell>
          <cell r="G81">
            <v>-0.11614110260480234</v>
          </cell>
          <cell r="H81">
            <v>-0.29084490073864777</v>
          </cell>
          <cell r="I81">
            <v>-5.7778414401728706E-2</v>
          </cell>
          <cell r="J81">
            <v>0</v>
          </cell>
          <cell r="K81">
            <v>0</v>
          </cell>
          <cell r="L81">
            <v>0</v>
          </cell>
          <cell r="M81">
            <v>0</v>
          </cell>
          <cell r="N81">
            <v>0</v>
          </cell>
          <cell r="O81">
            <v>0</v>
          </cell>
        </row>
        <row r="82">
          <cell r="B82">
            <v>4.9789058970139299</v>
          </cell>
          <cell r="C82">
            <v>-2.8731738609465971</v>
          </cell>
          <cell r="D82">
            <v>0.8809480099099547</v>
          </cell>
          <cell r="E82">
            <v>-6.312931545072928</v>
          </cell>
          <cell r="F82">
            <v>-0.57439080724252811</v>
          </cell>
          <cell r="G82">
            <v>-0.10953703688246194</v>
          </cell>
          <cell r="H82">
            <v>-0.22022011975796077</v>
          </cell>
          <cell r="I82">
            <v>-5.6674796249776144E-2</v>
          </cell>
          <cell r="J82">
            <v>0</v>
          </cell>
          <cell r="K82">
            <v>0</v>
          </cell>
          <cell r="L82">
            <v>0</v>
          </cell>
          <cell r="M82">
            <v>0</v>
          </cell>
          <cell r="N82">
            <v>0</v>
          </cell>
          <cell r="O82">
            <v>0</v>
          </cell>
        </row>
        <row r="83">
          <cell r="B83">
            <v>8.1778726763876897</v>
          </cell>
          <cell r="C83">
            <v>-1.2713228025925813</v>
          </cell>
          <cell r="D83">
            <v>0.42965141777591875</v>
          </cell>
          <cell r="E83">
            <v>-5.8688111953061401</v>
          </cell>
          <cell r="F83">
            <v>-0.26661821296729871</v>
          </cell>
          <cell r="G83">
            <v>-0.10760619700377547</v>
          </cell>
          <cell r="H83">
            <v>-0.27609816638014412</v>
          </cell>
          <cell r="I83">
            <v>-5.6517081824683818E-2</v>
          </cell>
          <cell r="J83">
            <v>0</v>
          </cell>
          <cell r="K83">
            <v>0</v>
          </cell>
          <cell r="L83">
            <v>0</v>
          </cell>
          <cell r="M83">
            <v>0</v>
          </cell>
          <cell r="N83">
            <v>0</v>
          </cell>
          <cell r="O83">
            <v>0</v>
          </cell>
        </row>
        <row r="84">
          <cell r="B84">
            <v>11.376839455761449</v>
          </cell>
          <cell r="C84">
            <v>0.3305282557614353</v>
          </cell>
          <cell r="D84">
            <v>-2.1645174358117414E-2</v>
          </cell>
          <cell r="E84">
            <v>-5.4246908455393523</v>
          </cell>
          <cell r="F84">
            <v>4.1154381307930699E-2</v>
          </cell>
          <cell r="G84">
            <v>-0.10567535712508896</v>
          </cell>
          <cell r="H84">
            <v>-0.33197621300232749</v>
          </cell>
          <cell r="I84">
            <v>-5.6359367399591492E-2</v>
          </cell>
          <cell r="J84">
            <v>0</v>
          </cell>
          <cell r="K84">
            <v>0</v>
          </cell>
          <cell r="L84">
            <v>0</v>
          </cell>
          <cell r="M84">
            <v>0</v>
          </cell>
          <cell r="N84">
            <v>0</v>
          </cell>
          <cell r="O84">
            <v>0</v>
          </cell>
        </row>
        <row r="85">
          <cell r="B85">
            <v>10.849057049752197</v>
          </cell>
          <cell r="C85">
            <v>2.6918973672420243E-2</v>
          </cell>
          <cell r="D85">
            <v>-0.73918394233768026</v>
          </cell>
          <cell r="E85">
            <v>-5.4160019627904994</v>
          </cell>
          <cell r="F85">
            <v>-1.6393761881030144E-2</v>
          </cell>
          <cell r="G85">
            <v>-9.9905514007856938E-2</v>
          </cell>
          <cell r="H85">
            <v>-0.34122016003362993</v>
          </cell>
          <cell r="I85">
            <v>-5.6845414221896456E-2</v>
          </cell>
          <cell r="J85">
            <v>0</v>
          </cell>
          <cell r="K85">
            <v>0</v>
          </cell>
          <cell r="L85">
            <v>0</v>
          </cell>
          <cell r="M85">
            <v>0</v>
          </cell>
          <cell r="N85">
            <v>0</v>
          </cell>
          <cell r="O85">
            <v>0</v>
          </cell>
        </row>
        <row r="86">
          <cell r="B86">
            <v>10.321274643742949</v>
          </cell>
          <cell r="C86">
            <v>-0.27669030841659392</v>
          </cell>
          <cell r="D86">
            <v>-1.4567227103172431</v>
          </cell>
          <cell r="E86">
            <v>-5.4073130800416465</v>
          </cell>
          <cell r="F86">
            <v>-7.3941905069990987E-2</v>
          </cell>
          <cell r="G86">
            <v>-9.4135670890624912E-2</v>
          </cell>
          <cell r="H86">
            <v>-0.35046410706493236</v>
          </cell>
          <cell r="I86">
            <v>-5.7331461044201421E-2</v>
          </cell>
          <cell r="J86">
            <v>0</v>
          </cell>
          <cell r="K86">
            <v>0</v>
          </cell>
          <cell r="L86">
            <v>0</v>
          </cell>
          <cell r="M86">
            <v>0</v>
          </cell>
          <cell r="N86">
            <v>0</v>
          </cell>
          <cell r="O86">
            <v>0</v>
          </cell>
        </row>
        <row r="87">
          <cell r="B87">
            <v>7.8073039962760893</v>
          </cell>
          <cell r="C87">
            <v>-1.4948282163098745</v>
          </cell>
          <cell r="D87">
            <v>-3.0233628195655102</v>
          </cell>
          <cell r="E87">
            <v>-5.3339013740460421</v>
          </cell>
          <cell r="F87">
            <v>-0.7370577134259586</v>
          </cell>
          <cell r="G87">
            <v>-9.8357165299460286E-2</v>
          </cell>
          <cell r="H87">
            <v>-0.37531090775838427</v>
          </cell>
          <cell r="I87">
            <v>-5.9625833997700411E-2</v>
          </cell>
          <cell r="J87">
            <v>0</v>
          </cell>
          <cell r="K87">
            <v>0</v>
          </cell>
          <cell r="L87">
            <v>0</v>
          </cell>
          <cell r="M87">
            <v>0</v>
          </cell>
          <cell r="N87">
            <v>0</v>
          </cell>
          <cell r="O87">
            <v>0</v>
          </cell>
        </row>
        <row r="88">
          <cell r="B88">
            <v>5.29333334880923</v>
          </cell>
          <cell r="C88">
            <v>-2.7129661242031551</v>
          </cell>
          <cell r="D88">
            <v>-4.590002928813778</v>
          </cell>
          <cell r="E88">
            <v>-5.2604896680504369</v>
          </cell>
          <cell r="F88">
            <v>-1.4001735217819262</v>
          </cell>
          <cell r="G88">
            <v>-0.10257865970829569</v>
          </cell>
          <cell r="H88">
            <v>-0.40015770845183624</v>
          </cell>
          <cell r="I88">
            <v>-6.1920206951199402E-2</v>
          </cell>
          <cell r="J88">
            <v>0</v>
          </cell>
          <cell r="K88">
            <v>0</v>
          </cell>
          <cell r="L88">
            <v>0</v>
          </cell>
          <cell r="M88">
            <v>0</v>
          </cell>
          <cell r="N88">
            <v>0</v>
          </cell>
          <cell r="O88">
            <v>0</v>
          </cell>
        </row>
        <row r="89">
          <cell r="B89">
            <v>1.7061409762370969</v>
          </cell>
          <cell r="C89">
            <v>-4.79380675677423</v>
          </cell>
          <cell r="D89">
            <v>-5.2595630926471619</v>
          </cell>
          <cell r="E89">
            <v>-5.4186619943740837</v>
          </cell>
          <cell r="F89">
            <v>-1.7293426697270426</v>
          </cell>
          <cell r="G89">
            <v>-0.10644611570260168</v>
          </cell>
          <cell r="H89">
            <v>-0.37320308163730498</v>
          </cell>
          <cell r="I89">
            <v>-5.3671874843090717E-2</v>
          </cell>
          <cell r="J89">
            <v>0</v>
          </cell>
          <cell r="K89">
            <v>0</v>
          </cell>
          <cell r="L89">
            <v>0</v>
          </cell>
          <cell r="M89">
            <v>0</v>
          </cell>
          <cell r="N89">
            <v>0</v>
          </cell>
          <cell r="O89">
            <v>0</v>
          </cell>
        </row>
        <row r="90">
          <cell r="B90">
            <v>-1.881051396335037</v>
          </cell>
          <cell r="C90">
            <v>-6.8746473893453048</v>
          </cell>
          <cell r="D90">
            <v>-5.9291232564805458</v>
          </cell>
          <cell r="E90">
            <v>-5.5768343206977313</v>
          </cell>
          <cell r="F90">
            <v>-2.0585118176721591</v>
          </cell>
          <cell r="G90">
            <v>-0.11031357169690767</v>
          </cell>
          <cell r="H90">
            <v>-0.34624845482277367</v>
          </cell>
          <cell r="I90">
            <v>-4.5423542734982031E-2</v>
          </cell>
          <cell r="J90">
            <v>0</v>
          </cell>
          <cell r="K90">
            <v>0</v>
          </cell>
          <cell r="L90">
            <v>0</v>
          </cell>
          <cell r="M90">
            <v>0</v>
          </cell>
          <cell r="N90">
            <v>0</v>
          </cell>
          <cell r="O90">
            <v>0</v>
          </cell>
        </row>
        <row r="91">
          <cell r="B91">
            <v>-4.0280063098993306</v>
          </cell>
          <cell r="C91">
            <v>-8.18489073519914</v>
          </cell>
          <cell r="D91">
            <v>-4.4779791059375258</v>
          </cell>
          <cell r="E91">
            <v>-4.2053761517672807</v>
          </cell>
          <cell r="F91">
            <v>-1.3692633017203688</v>
          </cell>
          <cell r="G91">
            <v>-0.11050592769508463</v>
          </cell>
          <cell r="H91">
            <v>-0.22043136975061234</v>
          </cell>
          <cell r="I91">
            <v>-2.7448635214851302E-2</v>
          </cell>
          <cell r="J91">
            <v>0</v>
          </cell>
          <cell r="K91">
            <v>0</v>
          </cell>
          <cell r="L91">
            <v>0</v>
          </cell>
          <cell r="M91">
            <v>0</v>
          </cell>
          <cell r="N91">
            <v>0</v>
          </cell>
          <cell r="O91">
            <v>0</v>
          </cell>
        </row>
        <row r="92">
          <cell r="B92">
            <v>-6.1749612234636251</v>
          </cell>
          <cell r="C92">
            <v>-9.4951340810529778</v>
          </cell>
          <cell r="D92">
            <v>-3.0268349553945049</v>
          </cell>
          <cell r="E92">
            <v>-2.8339179828368302</v>
          </cell>
          <cell r="F92">
            <v>-0.6800147857685781</v>
          </cell>
          <cell r="G92">
            <v>-0.11069828369326165</v>
          </cell>
          <cell r="H92">
            <v>-9.4614284678451011E-2</v>
          </cell>
          <cell r="I92">
            <v>-9.473727694720574E-3</v>
          </cell>
          <cell r="J92">
            <v>0</v>
          </cell>
          <cell r="K92">
            <v>0</v>
          </cell>
          <cell r="L92">
            <v>0</v>
          </cell>
          <cell r="M92">
            <v>0</v>
          </cell>
          <cell r="N92">
            <v>0</v>
          </cell>
          <cell r="O92">
            <v>0</v>
          </cell>
        </row>
        <row r="93">
          <cell r="B93">
            <v>-7.4728647445862189</v>
          </cell>
          <cell r="C93">
            <v>-10.557985068627364</v>
          </cell>
          <cell r="D93">
            <v>2.6600521011269196E-2</v>
          </cell>
          <cell r="E93">
            <v>0.51371336454529981</v>
          </cell>
          <cell r="F93">
            <v>0.28586347522255506</v>
          </cell>
          <cell r="G93">
            <v>-0.1088340071680379</v>
          </cell>
          <cell r="H93">
            <v>-0.10084992309167289</v>
          </cell>
          <cell r="I93">
            <v>-2.6553935479372515E-2</v>
          </cell>
          <cell r="J93">
            <v>0</v>
          </cell>
          <cell r="K93">
            <v>0</v>
          </cell>
          <cell r="L93">
            <v>0</v>
          </cell>
          <cell r="M93">
            <v>0</v>
          </cell>
          <cell r="N93">
            <v>0</v>
          </cell>
          <cell r="O93">
            <v>0</v>
          </cell>
        </row>
        <row r="94">
          <cell r="B94">
            <v>-8.7707682657088135</v>
          </cell>
          <cell r="C94">
            <v>-11.62083605620175</v>
          </cell>
          <cell r="D94">
            <v>3.0800359974170428</v>
          </cell>
          <cell r="E94">
            <v>3.8613447119274298</v>
          </cell>
          <cell r="F94">
            <v>1.2517417362136882</v>
          </cell>
          <cell r="G94">
            <v>-0.10696973064281412</v>
          </cell>
          <cell r="H94">
            <v>-0.10708556150489476</v>
          </cell>
          <cell r="I94">
            <v>-4.3634143264024483E-2</v>
          </cell>
          <cell r="J94">
            <v>0</v>
          </cell>
          <cell r="K94">
            <v>0</v>
          </cell>
          <cell r="L94">
            <v>0</v>
          </cell>
          <cell r="M94">
            <v>0</v>
          </cell>
          <cell r="N94">
            <v>0</v>
          </cell>
          <cell r="O94">
            <v>0</v>
          </cell>
        </row>
        <row r="95">
          <cell r="B95">
            <v>-8.1890844923751267</v>
          </cell>
          <cell r="C95">
            <v>-10.941183054835808</v>
          </cell>
          <cell r="D95">
            <v>4.6078343935389974</v>
          </cell>
          <cell r="E95">
            <v>6.4430231630586086</v>
          </cell>
          <cell r="F95">
            <v>1.5124515042722577</v>
          </cell>
          <cell r="G95">
            <v>-0.10718504003412288</v>
          </cell>
          <cell r="H95">
            <v>-9.0444536943563955E-2</v>
          </cell>
          <cell r="I95">
            <v>-4.5492872484207081E-2</v>
          </cell>
          <cell r="J95">
            <v>0</v>
          </cell>
          <cell r="K95">
            <v>0</v>
          </cell>
          <cell r="L95">
            <v>0</v>
          </cell>
          <cell r="M95">
            <v>0</v>
          </cell>
          <cell r="N95">
            <v>0</v>
          </cell>
          <cell r="O95">
            <v>0</v>
          </cell>
        </row>
        <row r="96">
          <cell r="B96">
            <v>-7.6074007190414434</v>
          </cell>
          <cell r="C96">
            <v>-10.261530053469867</v>
          </cell>
          <cell r="D96">
            <v>6.1356327896609528</v>
          </cell>
          <cell r="E96">
            <v>9.0247016141897873</v>
          </cell>
          <cell r="F96">
            <v>1.7731612723308268</v>
          </cell>
          <cell r="G96">
            <v>-0.10740034942543164</v>
          </cell>
          <cell r="H96">
            <v>-7.380351238223315E-2</v>
          </cell>
          <cell r="I96">
            <v>-4.7351601704389651E-2</v>
          </cell>
          <cell r="J96">
            <v>0</v>
          </cell>
          <cell r="K96">
            <v>0</v>
          </cell>
          <cell r="L96">
            <v>0</v>
          </cell>
          <cell r="M96">
            <v>0</v>
          </cell>
          <cell r="N96">
            <v>0</v>
          </cell>
          <cell r="O96">
            <v>0</v>
          </cell>
        </row>
        <row r="97">
          <cell r="B97">
            <v>-7.1639854722030591</v>
          </cell>
          <cell r="C97">
            <v>-9.5126519589271119</v>
          </cell>
          <cell r="D97">
            <v>5.5734955544915055</v>
          </cell>
          <cell r="E97">
            <v>8.1806996863389596</v>
          </cell>
          <cell r="F97">
            <v>1.810991733673061</v>
          </cell>
          <cell r="G97">
            <v>-0.10664188827082277</v>
          </cell>
          <cell r="H97">
            <v>-8.752706988522968E-2</v>
          </cell>
          <cell r="I97">
            <v>-6.3867144093110839E-2</v>
          </cell>
          <cell r="J97">
            <v>0</v>
          </cell>
          <cell r="K97">
            <v>0</v>
          </cell>
          <cell r="L97">
            <v>0</v>
          </cell>
          <cell r="M97">
            <v>0</v>
          </cell>
          <cell r="N97">
            <v>0</v>
          </cell>
          <cell r="O97">
            <v>0</v>
          </cell>
        </row>
        <row r="98">
          <cell r="B98">
            <v>-6.7205702253646757</v>
          </cell>
          <cell r="C98">
            <v>-8.7637738643843583</v>
          </cell>
          <cell r="D98">
            <v>5.0113583193220581</v>
          </cell>
          <cell r="E98">
            <v>7.3366977584881337</v>
          </cell>
          <cell r="F98">
            <v>1.8488221950152961</v>
          </cell>
          <cell r="G98">
            <v>-0.1058834271162139</v>
          </cell>
          <cell r="H98">
            <v>-0.1012506273882262</v>
          </cell>
          <cell r="I98">
            <v>-8.0382686481832055E-2</v>
          </cell>
          <cell r="J98">
            <v>0</v>
          </cell>
          <cell r="K98">
            <v>0</v>
          </cell>
          <cell r="L98">
            <v>0</v>
          </cell>
          <cell r="M98">
            <v>0</v>
          </cell>
          <cell r="N98">
            <v>0</v>
          </cell>
          <cell r="O98">
            <v>0</v>
          </cell>
        </row>
        <row r="99">
          <cell r="B99">
            <v>-5.5635298508237234</v>
          </cell>
          <cell r="C99">
            <v>-7.4243480452333666</v>
          </cell>
          <cell r="D99">
            <v>5.097979513242044</v>
          </cell>
          <cell r="E99">
            <v>5.6610675472209699</v>
          </cell>
          <cell r="F99">
            <v>0.97986426903726231</v>
          </cell>
          <cell r="G99">
            <v>-0.10701526818078452</v>
          </cell>
          <cell r="H99">
            <v>-0.16542520688177387</v>
          </cell>
          <cell r="I99">
            <v>-7.6711040850333478E-2</v>
          </cell>
          <cell r="J99">
            <v>0</v>
          </cell>
          <cell r="K99">
            <v>0</v>
          </cell>
          <cell r="L99">
            <v>0</v>
          </cell>
          <cell r="M99">
            <v>0</v>
          </cell>
          <cell r="N99">
            <v>0</v>
          </cell>
          <cell r="O99">
            <v>0</v>
          </cell>
        </row>
        <row r="100">
          <cell r="B100">
            <v>-4.4064894762827711</v>
          </cell>
          <cell r="C100">
            <v>-6.084922226082373</v>
          </cell>
          <cell r="D100">
            <v>5.1846007071620299</v>
          </cell>
          <cell r="E100">
            <v>3.9854373359538071</v>
          </cell>
          <cell r="F100">
            <v>0.11090634305922809</v>
          </cell>
          <cell r="G100">
            <v>-0.10814710924535514</v>
          </cell>
          <cell r="H100">
            <v>-0.2295997863753215</v>
          </cell>
          <cell r="I100">
            <v>-7.3039395218834846E-2</v>
          </cell>
          <cell r="J100">
            <v>0</v>
          </cell>
          <cell r="K100">
            <v>0</v>
          </cell>
          <cell r="L100">
            <v>0</v>
          </cell>
          <cell r="M100">
            <v>0</v>
          </cell>
          <cell r="N100">
            <v>0</v>
          </cell>
          <cell r="O100">
            <v>0</v>
          </cell>
        </row>
        <row r="101">
          <cell r="B101">
            <v>-2.9738526844184445</v>
          </cell>
          <cell r="C101">
            <v>-4.8912718938441611</v>
          </cell>
          <cell r="D101">
            <v>3.0110891362264214</v>
          </cell>
          <cell r="E101">
            <v>1.6438950096663212</v>
          </cell>
          <cell r="F101">
            <v>-0.13012298545949674</v>
          </cell>
          <cell r="G101">
            <v>-0.10775447008586306</v>
          </cell>
          <cell r="H101">
            <v>-0.27521946584829349</v>
          </cell>
          <cell r="I101">
            <v>-7.4069541095654612E-2</v>
          </cell>
          <cell r="J101">
            <v>0</v>
          </cell>
          <cell r="K101">
            <v>0</v>
          </cell>
          <cell r="L101">
            <v>0</v>
          </cell>
          <cell r="M101">
            <v>0</v>
          </cell>
          <cell r="N101">
            <v>0</v>
          </cell>
          <cell r="O101">
            <v>0</v>
          </cell>
        </row>
        <row r="102">
          <cell r="B102">
            <v>-1.5412158925541175</v>
          </cell>
          <cell r="C102">
            <v>-3.6976215616059487</v>
          </cell>
          <cell r="D102">
            <v>0.83757756529081218</v>
          </cell>
          <cell r="E102">
            <v>-0.69764731662116486</v>
          </cell>
          <cell r="F102">
            <v>-0.37115231397822113</v>
          </cell>
          <cell r="G102">
            <v>-0.107361830926371</v>
          </cell>
          <cell r="H102">
            <v>-0.32083914532126551</v>
          </cell>
          <cell r="I102">
            <v>-7.5099686972474378E-2</v>
          </cell>
          <cell r="J102">
            <v>0</v>
          </cell>
          <cell r="K102">
            <v>0</v>
          </cell>
          <cell r="L102">
            <v>0</v>
          </cell>
          <cell r="M102">
            <v>0</v>
          </cell>
          <cell r="N102">
            <v>0</v>
          </cell>
          <cell r="O102">
            <v>0</v>
          </cell>
        </row>
        <row r="103">
          <cell r="B103">
            <v>2.6410262245114779E-2</v>
          </cell>
          <cell r="C103">
            <v>-1.3234182856276262</v>
          </cell>
          <cell r="D103">
            <v>4.021199776546756</v>
          </cell>
          <cell r="E103">
            <v>2.7602438097542477</v>
          </cell>
          <cell r="F103">
            <v>0.96575326889395896</v>
          </cell>
          <cell r="G103">
            <v>-0.10107119241583218</v>
          </cell>
          <cell r="H103">
            <v>-0.21749335600690833</v>
          </cell>
          <cell r="I103">
            <v>-7.867626608146655E-2</v>
          </cell>
          <cell r="J103">
            <v>0</v>
          </cell>
          <cell r="K103">
            <v>0</v>
          </cell>
          <cell r="L103">
            <v>0</v>
          </cell>
          <cell r="M103">
            <v>0</v>
          </cell>
          <cell r="N103">
            <v>0</v>
          </cell>
          <cell r="O103">
            <v>0</v>
          </cell>
        </row>
        <row r="104">
          <cell r="B104">
            <v>1.5940364170443466</v>
          </cell>
          <cell r="C104">
            <v>1.0507849903506967</v>
          </cell>
          <cell r="D104">
            <v>7.2048219878027</v>
          </cell>
          <cell r="E104">
            <v>6.2181349361296601</v>
          </cell>
          <cell r="F104">
            <v>2.302658851766139</v>
          </cell>
          <cell r="G104">
            <v>-9.4780553905293358E-2</v>
          </cell>
          <cell r="H104">
            <v>-0.11414756669255118</v>
          </cell>
          <cell r="I104">
            <v>-8.2252845190458779E-2</v>
          </cell>
          <cell r="J104">
            <v>0</v>
          </cell>
          <cell r="K104">
            <v>0</v>
          </cell>
          <cell r="L104">
            <v>0</v>
          </cell>
          <cell r="M104">
            <v>0</v>
          </cell>
          <cell r="N104">
            <v>0</v>
          </cell>
          <cell r="O104">
            <v>0</v>
          </cell>
        </row>
        <row r="105">
          <cell r="B105">
            <v>4.7337771737563115</v>
          </cell>
          <cell r="C105">
            <v>5.1731700415327255</v>
          </cell>
          <cell r="D105">
            <v>12.614767771473872</v>
          </cell>
          <cell r="E105">
            <v>12.855423459618915</v>
          </cell>
          <cell r="F105">
            <v>5.1790109168784628</v>
          </cell>
          <cell r="G105">
            <v>-9.0269119843822937E-2</v>
          </cell>
          <cell r="H105">
            <v>0.30218419753168513</v>
          </cell>
          <cell r="I105">
            <v>-8.153630887589447E-2</v>
          </cell>
          <cell r="J105">
            <v>0</v>
          </cell>
          <cell r="K105">
            <v>0</v>
          </cell>
          <cell r="L105">
            <v>0</v>
          </cell>
          <cell r="M105">
            <v>0</v>
          </cell>
          <cell r="N105">
            <v>0</v>
          </cell>
          <cell r="O105">
            <v>0</v>
          </cell>
        </row>
        <row r="106">
          <cell r="B106">
            <v>7.8735179304682772</v>
          </cell>
          <cell r="C106">
            <v>9.2955550927147534</v>
          </cell>
          <cell r="D106">
            <v>18.024713555145045</v>
          </cell>
          <cell r="E106">
            <v>19.492711983108173</v>
          </cell>
          <cell r="F106">
            <v>8.0553629819907862</v>
          </cell>
          <cell r="G106">
            <v>-8.5757685782352489E-2</v>
          </cell>
          <cell r="H106">
            <v>0.71851596175592136</v>
          </cell>
          <cell r="I106">
            <v>-8.0819772561330161E-2</v>
          </cell>
          <cell r="J106">
            <v>0</v>
          </cell>
          <cell r="K106">
            <v>0</v>
          </cell>
          <cell r="L106">
            <v>0</v>
          </cell>
          <cell r="M106">
            <v>0</v>
          </cell>
          <cell r="N106">
            <v>0</v>
          </cell>
          <cell r="O106">
            <v>0</v>
          </cell>
        </row>
        <row r="107">
          <cell r="B107">
            <v>11.747449874454496</v>
          </cell>
          <cell r="C107">
            <v>12.746540415226235</v>
          </cell>
          <cell r="D107">
            <v>21.420017221578647</v>
          </cell>
          <cell r="E107">
            <v>26.017032212754224</v>
          </cell>
          <cell r="F107">
            <v>9.7779048563487301</v>
          </cell>
          <cell r="G107">
            <v>-8.2951978691537198E-2</v>
          </cell>
          <cell r="H107">
            <v>1.0854948669574886</v>
          </cell>
          <cell r="I107">
            <v>-8.0434214068706211E-2</v>
          </cell>
          <cell r="J107">
            <v>0</v>
          </cell>
          <cell r="K107">
            <v>0</v>
          </cell>
          <cell r="L107">
            <v>0</v>
          </cell>
          <cell r="M107">
            <v>0</v>
          </cell>
          <cell r="N107">
            <v>0</v>
          </cell>
          <cell r="O107">
            <v>0</v>
          </cell>
        </row>
        <row r="108">
          <cell r="B108">
            <v>15.621381818440714</v>
          </cell>
          <cell r="C108">
            <v>16.197525737737713</v>
          </cell>
          <cell r="D108">
            <v>24.815320888012248</v>
          </cell>
          <cell r="E108">
            <v>32.541352442400282</v>
          </cell>
          <cell r="F108">
            <v>11.500446730706674</v>
          </cell>
          <cell r="G108">
            <v>-8.0146271600721908E-2</v>
          </cell>
          <cell r="H108">
            <v>1.4524737721590559</v>
          </cell>
          <cell r="I108">
            <v>-8.0048655576082262E-2</v>
          </cell>
          <cell r="J108">
            <v>0</v>
          </cell>
          <cell r="K108">
            <v>0</v>
          </cell>
          <cell r="L108">
            <v>0</v>
          </cell>
          <cell r="M108">
            <v>0</v>
          </cell>
          <cell r="N108">
            <v>0</v>
          </cell>
          <cell r="O108">
            <v>0</v>
          </cell>
        </row>
        <row r="109">
          <cell r="B109">
            <v>13.979031510752197</v>
          </cell>
          <cell r="C109">
            <v>11.893552135917307</v>
          </cell>
          <cell r="D109">
            <v>19.88306995678165</v>
          </cell>
          <cell r="E109">
            <v>27.148488067719832</v>
          </cell>
          <cell r="F109">
            <v>10.07136257329789</v>
          </cell>
          <cell r="G109">
            <v>-8.0967677214880379E-2</v>
          </cell>
          <cell r="H109">
            <v>1.6486348299876883</v>
          </cell>
          <cell r="I109">
            <v>-7.7168737325523928E-2</v>
          </cell>
          <cell r="J109">
            <v>0</v>
          </cell>
          <cell r="K109">
            <v>0</v>
          </cell>
          <cell r="L109">
            <v>0</v>
          </cell>
          <cell r="M109">
            <v>0</v>
          </cell>
          <cell r="N109">
            <v>0</v>
          </cell>
          <cell r="O109">
            <v>0</v>
          </cell>
        </row>
        <row r="110">
          <cell r="B110">
            <v>12.336681203063684</v>
          </cell>
          <cell r="C110">
            <v>7.5895785340969022</v>
          </cell>
          <cell r="D110">
            <v>14.950819025551048</v>
          </cell>
          <cell r="E110">
            <v>21.755623693039375</v>
          </cell>
          <cell r="F110">
            <v>8.6422784158891073</v>
          </cell>
          <cell r="G110">
            <v>-8.1789082829038823E-2</v>
          </cell>
          <cell r="H110">
            <v>1.8447958878163206</v>
          </cell>
          <cell r="I110">
            <v>-7.4288819074965595E-2</v>
          </cell>
          <cell r="J110">
            <v>0</v>
          </cell>
          <cell r="K110">
            <v>0</v>
          </cell>
          <cell r="L110">
            <v>0</v>
          </cell>
          <cell r="M110">
            <v>0</v>
          </cell>
          <cell r="N110">
            <v>0</v>
          </cell>
          <cell r="O110">
            <v>0</v>
          </cell>
        </row>
        <row r="111">
          <cell r="B111">
            <v>10.414102164520742</v>
          </cell>
          <cell r="C111">
            <v>4.6892291367121439</v>
          </cell>
          <cell r="D111">
            <v>10.512845331491127</v>
          </cell>
          <cell r="E111">
            <v>17.50372475295417</v>
          </cell>
          <cell r="F111">
            <v>7.0580527462635487</v>
          </cell>
          <cell r="G111">
            <v>-9.0545056760081982E-2</v>
          </cell>
          <cell r="H111">
            <v>1.5482941745497665</v>
          </cell>
          <cell r="I111">
            <v>-7.1456178685347732E-2</v>
          </cell>
          <cell r="J111">
            <v>0</v>
          </cell>
          <cell r="K111">
            <v>0</v>
          </cell>
          <cell r="L111">
            <v>0</v>
          </cell>
          <cell r="M111">
            <v>0</v>
          </cell>
          <cell r="N111">
            <v>0</v>
          </cell>
          <cell r="O111">
            <v>0</v>
          </cell>
        </row>
        <row r="112">
          <cell r="B112">
            <v>8.4915231259778032</v>
          </cell>
          <cell r="C112">
            <v>1.7888797393273856</v>
          </cell>
          <cell r="D112">
            <v>6.0748716374312028</v>
          </cell>
          <cell r="E112">
            <v>13.251825812868963</v>
          </cell>
          <cell r="F112">
            <v>5.4738270766379902</v>
          </cell>
          <cell r="G112">
            <v>-9.9301030691125169E-2</v>
          </cell>
          <cell r="H112">
            <v>1.2517924612832123</v>
          </cell>
          <cell r="I112">
            <v>-6.8623538295729869E-2</v>
          </cell>
          <cell r="J112">
            <v>0</v>
          </cell>
          <cell r="K112">
            <v>0</v>
          </cell>
          <cell r="L112">
            <v>0</v>
          </cell>
          <cell r="M112">
            <v>0</v>
          </cell>
          <cell r="N112">
            <v>0</v>
          </cell>
          <cell r="O112">
            <v>0</v>
          </cell>
        </row>
        <row r="113">
          <cell r="B113">
            <v>5.8990242469222318</v>
          </cell>
          <cell r="C113">
            <v>-1.8147065145835213</v>
          </cell>
          <cell r="D113">
            <v>1.2515758032782538</v>
          </cell>
          <cell r="E113">
            <v>6.7313942762278955</v>
          </cell>
          <cell r="F113">
            <v>3.1342076824723484</v>
          </cell>
          <cell r="G113">
            <v>-0.10505915931352069</v>
          </cell>
          <cell r="H113">
            <v>0.85927491521528365</v>
          </cell>
          <cell r="I113">
            <v>-6.3017735034930827E-2</v>
          </cell>
          <cell r="J113">
            <v>0</v>
          </cell>
          <cell r="K113">
            <v>0</v>
          </cell>
          <cell r="L113">
            <v>0</v>
          </cell>
          <cell r="M113">
            <v>0</v>
          </cell>
          <cell r="N113">
            <v>0</v>
          </cell>
          <cell r="O113">
            <v>0</v>
          </cell>
        </row>
        <row r="114">
          <cell r="B114">
            <v>3.3065253678666604</v>
          </cell>
          <cell r="C114">
            <v>-5.4182927684944282</v>
          </cell>
          <cell r="D114">
            <v>-3.5717200308746966</v>
          </cell>
          <cell r="E114">
            <v>0.21096273958682676</v>
          </cell>
          <cell r="F114">
            <v>0.79458828830670614</v>
          </cell>
          <cell r="G114">
            <v>-0.11081728793591619</v>
          </cell>
          <cell r="H114">
            <v>0.46675736914735522</v>
          </cell>
          <cell r="I114">
            <v>-5.7411931774131786E-2</v>
          </cell>
          <cell r="J114">
            <v>0</v>
          </cell>
          <cell r="K114">
            <v>0</v>
          </cell>
          <cell r="L114">
            <v>0</v>
          </cell>
          <cell r="M114">
            <v>0</v>
          </cell>
          <cell r="N114">
            <v>0</v>
          </cell>
          <cell r="O114">
            <v>0</v>
          </cell>
        </row>
        <row r="115">
          <cell r="B115">
            <v>0.75875281370217795</v>
          </cell>
          <cell r="C115">
            <v>-6.9434990166641857</v>
          </cell>
          <cell r="D115">
            <v>-5.7529001105757356</v>
          </cell>
          <cell r="E115">
            <v>-3.522725255946447</v>
          </cell>
          <cell r="F115">
            <v>-0.76933281281578125</v>
          </cell>
          <cell r="G115">
            <v>-0.11016682786140794</v>
          </cell>
          <cell r="H115">
            <v>0.16551361292679714</v>
          </cell>
          <cell r="I115">
            <v>-5.2908245413058747E-2</v>
          </cell>
          <cell r="J115">
            <v>0</v>
          </cell>
          <cell r="K115">
            <v>0</v>
          </cell>
          <cell r="L115">
            <v>0</v>
          </cell>
          <cell r="M115">
            <v>0</v>
          </cell>
          <cell r="N115">
            <v>0</v>
          </cell>
          <cell r="O115">
            <v>0</v>
          </cell>
        </row>
        <row r="116">
          <cell r="B116">
            <v>-1.7890197404623041</v>
          </cell>
          <cell r="C116">
            <v>-8.4687052648339431</v>
          </cell>
          <cell r="D116">
            <v>-7.9340801902767746</v>
          </cell>
          <cell r="E116">
            <v>-7.2564132514797208</v>
          </cell>
          <cell r="F116">
            <v>-2.3332539139382686</v>
          </cell>
          <cell r="G116">
            <v>-0.10951636778689969</v>
          </cell>
          <cell r="H116">
            <v>-0.13573014329376099</v>
          </cell>
          <cell r="I116">
            <v>-4.8404559051985707E-2</v>
          </cell>
          <cell r="J116">
            <v>0</v>
          </cell>
          <cell r="K116">
            <v>0</v>
          </cell>
          <cell r="L116">
            <v>0</v>
          </cell>
          <cell r="M116">
            <v>0</v>
          </cell>
          <cell r="N116">
            <v>0</v>
          </cell>
          <cell r="O116">
            <v>0</v>
          </cell>
        </row>
        <row r="117">
          <cell r="B117">
            <v>-0.54842680888364548</v>
          </cell>
          <cell r="C117">
            <v>-8.1441157981714802</v>
          </cell>
          <cell r="D117">
            <v>-9.7930311078616388</v>
          </cell>
          <cell r="E117">
            <v>-10.254293767911149</v>
          </cell>
          <cell r="F117">
            <v>-3.9541221431009204</v>
          </cell>
          <cell r="G117">
            <v>-0.10748131557008195</v>
          </cell>
          <cell r="H117">
            <v>-0.34494596645365361</v>
          </cell>
          <cell r="I117">
            <v>-4.7158367836037357E-2</v>
          </cell>
          <cell r="J117">
            <v>0</v>
          </cell>
          <cell r="K117">
            <v>0</v>
          </cell>
          <cell r="L117">
            <v>0</v>
          </cell>
          <cell r="M117">
            <v>0</v>
          </cell>
          <cell r="N117">
            <v>0</v>
          </cell>
          <cell r="O117">
            <v>0</v>
          </cell>
        </row>
        <row r="118">
          <cell r="B118">
            <v>0.69216612269501265</v>
          </cell>
          <cell r="C118">
            <v>-7.8195263315090164</v>
          </cell>
          <cell r="D118">
            <v>-11.651982025446504</v>
          </cell>
          <cell r="E118">
            <v>-13.252174284342574</v>
          </cell>
          <cell r="F118">
            <v>-5.5749903722635716</v>
          </cell>
          <cell r="G118">
            <v>-0.10544626335326421</v>
          </cell>
          <cell r="H118">
            <v>-0.55416178961354623</v>
          </cell>
          <cell r="I118">
            <v>-4.5912176620089007E-2</v>
          </cell>
          <cell r="J118">
            <v>0</v>
          </cell>
          <cell r="K118">
            <v>0</v>
          </cell>
          <cell r="L118">
            <v>0</v>
          </cell>
          <cell r="M118">
            <v>0</v>
          </cell>
          <cell r="N118">
            <v>0</v>
          </cell>
          <cell r="O118">
            <v>0</v>
          </cell>
        </row>
        <row r="119">
          <cell r="B119">
            <v>3.9937437424781104</v>
          </cell>
          <cell r="C119">
            <v>-6.0668104568593986</v>
          </cell>
          <cell r="D119">
            <v>-11.675046350418729</v>
          </cell>
          <cell r="E119">
            <v>-14.200008089217402</v>
          </cell>
          <cell r="F119">
            <v>-6.6449356086914957</v>
          </cell>
          <cell r="G119">
            <v>-0.10586325951582884</v>
          </cell>
          <cell r="H119">
            <v>-0.77108440858990546</v>
          </cell>
          <cell r="I119">
            <v>-4.6633030963688094E-2</v>
          </cell>
          <cell r="J119">
            <v>0</v>
          </cell>
          <cell r="K119">
            <v>0</v>
          </cell>
          <cell r="L119">
            <v>0</v>
          </cell>
          <cell r="M119">
            <v>0</v>
          </cell>
          <cell r="N119">
            <v>0</v>
          </cell>
          <cell r="O119">
            <v>0</v>
          </cell>
        </row>
        <row r="120">
          <cell r="B120">
            <v>7.2953213622612081</v>
          </cell>
          <cell r="C120">
            <v>-4.3140945822097798</v>
          </cell>
          <cell r="D120">
            <v>-11.698110675390952</v>
          </cell>
          <cell r="E120">
            <v>-15.147841894092229</v>
          </cell>
          <cell r="F120">
            <v>-7.7148808451194206</v>
          </cell>
          <cell r="G120">
            <v>-0.10628025567839344</v>
          </cell>
          <cell r="H120">
            <v>-0.98800702756626457</v>
          </cell>
          <cell r="I120">
            <v>-4.735388530728718E-2</v>
          </cell>
          <cell r="J120">
            <v>0</v>
          </cell>
          <cell r="K120">
            <v>0</v>
          </cell>
          <cell r="L120">
            <v>0</v>
          </cell>
          <cell r="M120">
            <v>0</v>
          </cell>
          <cell r="N120">
            <v>0</v>
          </cell>
          <cell r="O120">
            <v>0</v>
          </cell>
        </row>
        <row r="121">
          <cell r="B121">
            <v>7.5881528966433587</v>
          </cell>
          <cell r="C121">
            <v>-3.7744862135669059</v>
          </cell>
          <cell r="D121">
            <v>-11.346004570593669</v>
          </cell>
          <cell r="E121">
            <v>-15.266219125559504</v>
          </cell>
          <cell r="F121">
            <v>-7.9564838780123921</v>
          </cell>
          <cell r="G121">
            <v>-0.10625987799310191</v>
          </cell>
          <cell r="H121">
            <v>-1.0901219999227316</v>
          </cell>
          <cell r="I121">
            <v>-5.220925466174331E-2</v>
          </cell>
          <cell r="J121">
            <v>0</v>
          </cell>
          <cell r="K121">
            <v>0</v>
          </cell>
          <cell r="L121">
            <v>0</v>
          </cell>
          <cell r="M121">
            <v>0</v>
          </cell>
          <cell r="N121">
            <v>0</v>
          </cell>
          <cell r="O121">
            <v>0</v>
          </cell>
        </row>
        <row r="122">
          <cell r="B122">
            <v>7.8809844310255093</v>
          </cell>
          <cell r="C122">
            <v>-3.2348778449240312</v>
          </cell>
          <cell r="D122">
            <v>-10.993898465796386</v>
          </cell>
          <cell r="E122">
            <v>-15.384596357026776</v>
          </cell>
          <cell r="F122">
            <v>-8.1980869109053636</v>
          </cell>
          <cell r="G122">
            <v>-0.1062395003078104</v>
          </cell>
          <cell r="H122">
            <v>-1.1922369722791988</v>
          </cell>
          <cell r="I122">
            <v>-5.7064624016199467E-2</v>
          </cell>
          <cell r="J122">
            <v>0</v>
          </cell>
          <cell r="K122">
            <v>0</v>
          </cell>
          <cell r="L122">
            <v>0</v>
          </cell>
          <cell r="M122">
            <v>0</v>
          </cell>
          <cell r="N122">
            <v>0</v>
          </cell>
          <cell r="O122">
            <v>0</v>
          </cell>
        </row>
        <row r="123">
          <cell r="B123">
            <v>8.0286174408554523</v>
          </cell>
          <cell r="C123">
            <v>-2.5202918518689885</v>
          </cell>
          <cell r="D123">
            <v>-9.3287246008178428</v>
          </cell>
          <cell r="E123">
            <v>-13.497934869655269</v>
          </cell>
          <cell r="F123">
            <v>-7.3490327797314965</v>
          </cell>
          <cell r="G123">
            <v>-0.10848989975268949</v>
          </cell>
          <cell r="H123">
            <v>-1.1134179796191868</v>
          </cell>
          <cell r="I123">
            <v>-6.0273800202231748E-2</v>
          </cell>
          <cell r="J123">
            <v>0</v>
          </cell>
          <cell r="K123">
            <v>0</v>
          </cell>
          <cell r="L123">
            <v>0</v>
          </cell>
          <cell r="M123">
            <v>0</v>
          </cell>
          <cell r="N123">
            <v>0</v>
          </cell>
          <cell r="O123">
            <v>0</v>
          </cell>
        </row>
        <row r="124">
          <cell r="B124">
            <v>8.1762504506853944</v>
          </cell>
          <cell r="C124">
            <v>-1.8057058588139459</v>
          </cell>
          <cell r="D124">
            <v>-7.6635507358393005</v>
          </cell>
          <cell r="E124">
            <v>-11.611273382283764</v>
          </cell>
          <cell r="F124">
            <v>-6.4999786485576294</v>
          </cell>
          <cell r="G124">
            <v>-0.11074029919756859</v>
          </cell>
          <cell r="H124">
            <v>-1.0345989869591745</v>
          </cell>
          <cell r="I124">
            <v>-6.3482976388264029E-2</v>
          </cell>
          <cell r="J124">
            <v>0</v>
          </cell>
          <cell r="K124">
            <v>0</v>
          </cell>
          <cell r="L124">
            <v>0</v>
          </cell>
          <cell r="M124">
            <v>0</v>
          </cell>
          <cell r="N124">
            <v>0</v>
          </cell>
          <cell r="O124">
            <v>0</v>
          </cell>
        </row>
        <row r="125">
          <cell r="B125">
            <v>5.4314401233987875</v>
          </cell>
          <cell r="C125">
            <v>-2.9327181801793172</v>
          </cell>
          <cell r="D125">
            <v>-6.6199516822687388</v>
          </cell>
          <cell r="E125">
            <v>-9.6239275725384719</v>
          </cell>
          <cell r="F125">
            <v>-5.2549084271624862</v>
          </cell>
          <cell r="G125">
            <v>-0.10907055954609182</v>
          </cell>
          <cell r="H125">
            <v>-0.8299964778048432</v>
          </cell>
          <cell r="I125">
            <v>-6.6125383483983502E-2</v>
          </cell>
          <cell r="J125">
            <v>0</v>
          </cell>
          <cell r="K125">
            <v>0</v>
          </cell>
          <cell r="L125">
            <v>0</v>
          </cell>
          <cell r="M125">
            <v>0</v>
          </cell>
          <cell r="N125">
            <v>0</v>
          </cell>
          <cell r="O125">
            <v>0</v>
          </cell>
        </row>
        <row r="126">
          <cell r="B126">
            <v>2.6866297961121806</v>
          </cell>
          <cell r="C126">
            <v>-4.0597305015446885</v>
          </cell>
          <cell r="D126">
            <v>-5.5763526286981779</v>
          </cell>
          <cell r="E126">
            <v>-7.6365817627931794</v>
          </cell>
          <cell r="F126">
            <v>-4.009838205767343</v>
          </cell>
          <cell r="G126">
            <v>-0.10740081989461511</v>
          </cell>
          <cell r="H126">
            <v>-0.62539396865051189</v>
          </cell>
          <cell r="I126">
            <v>-6.8767790579702975E-2</v>
          </cell>
          <cell r="J126">
            <v>0</v>
          </cell>
          <cell r="K126">
            <v>0</v>
          </cell>
          <cell r="L126">
            <v>0</v>
          </cell>
          <cell r="M126">
            <v>0</v>
          </cell>
          <cell r="N126">
            <v>0</v>
          </cell>
          <cell r="O126">
            <v>0</v>
          </cell>
        </row>
        <row r="127">
          <cell r="B127">
            <v>2.5893945234420599</v>
          </cell>
          <cell r="C127">
            <v>-5.0117762074367533</v>
          </cell>
          <cell r="D127">
            <v>-4.5541722662606601</v>
          </cell>
          <cell r="E127">
            <v>-5.7918903014543677</v>
          </cell>
          <cell r="F127">
            <v>-3.067771817528794</v>
          </cell>
          <cell r="G127">
            <v>-0.10142262327100099</v>
          </cell>
          <cell r="H127">
            <v>-0.5311319069697733</v>
          </cell>
          <cell r="I127">
            <v>-6.8439809053016831E-2</v>
          </cell>
          <cell r="J127">
            <v>0</v>
          </cell>
          <cell r="K127">
            <v>0</v>
          </cell>
          <cell r="L127">
            <v>0</v>
          </cell>
          <cell r="M127">
            <v>0</v>
          </cell>
          <cell r="N127">
            <v>0</v>
          </cell>
          <cell r="O127">
            <v>0</v>
          </cell>
        </row>
        <row r="128">
          <cell r="B128">
            <v>2.4921592507719392</v>
          </cell>
          <cell r="C128">
            <v>-5.9638219133288182</v>
          </cell>
          <cell r="D128">
            <v>-3.5319919038231422</v>
          </cell>
          <cell r="E128">
            <v>-3.9471988401155551</v>
          </cell>
          <cell r="F128">
            <v>-2.1257054292902442</v>
          </cell>
          <cell r="G128">
            <v>-9.5444426647386865E-2</v>
          </cell>
          <cell r="H128">
            <v>-0.43686984528903472</v>
          </cell>
          <cell r="I128">
            <v>-6.8111827526330659E-2</v>
          </cell>
          <cell r="J128">
            <v>0</v>
          </cell>
          <cell r="K128">
            <v>0</v>
          </cell>
          <cell r="L128">
            <v>0</v>
          </cell>
          <cell r="M128">
            <v>0</v>
          </cell>
          <cell r="N128">
            <v>0</v>
          </cell>
          <cell r="O128">
            <v>0</v>
          </cell>
        </row>
        <row r="129">
          <cell r="B129">
            <v>4.2855592737088779</v>
          </cell>
          <cell r="C129">
            <v>-6.2010254307310202</v>
          </cell>
          <cell r="D129">
            <v>-3.1803165488902758</v>
          </cell>
          <cell r="E129">
            <v>-3.7396065715765325</v>
          </cell>
          <cell r="F129">
            <v>-1.9786470515479535</v>
          </cell>
          <cell r="G129">
            <v>-8.7997615947302626E-2</v>
          </cell>
          <cell r="H129">
            <v>-0.41326587893413136</v>
          </cell>
          <cell r="I129">
            <v>-6.6295790311954816E-2</v>
          </cell>
          <cell r="J129">
            <v>0</v>
          </cell>
          <cell r="K129">
            <v>0</v>
          </cell>
          <cell r="L129">
            <v>0</v>
          </cell>
          <cell r="M129">
            <v>0</v>
          </cell>
          <cell r="N129">
            <v>0</v>
          </cell>
          <cell r="O129">
            <v>0</v>
          </cell>
        </row>
        <row r="130">
          <cell r="B130">
            <v>6.0789592966458157</v>
          </cell>
          <cell r="C130">
            <v>-6.4382289481332231</v>
          </cell>
          <cell r="D130">
            <v>-2.8286411939574085</v>
          </cell>
          <cell r="E130">
            <v>-3.53201430303751</v>
          </cell>
          <cell r="F130">
            <v>-1.8315886738056628</v>
          </cell>
          <cell r="G130">
            <v>-8.0550805247218416E-2</v>
          </cell>
          <cell r="H130">
            <v>-0.389661912579228</v>
          </cell>
          <cell r="I130">
            <v>-6.4479753097579001E-2</v>
          </cell>
          <cell r="J130">
            <v>0</v>
          </cell>
          <cell r="K130">
            <v>0</v>
          </cell>
          <cell r="L130">
            <v>0</v>
          </cell>
          <cell r="M130">
            <v>0</v>
          </cell>
          <cell r="N130">
            <v>0</v>
          </cell>
          <cell r="O130">
            <v>0</v>
          </cell>
        </row>
        <row r="131">
          <cell r="B131">
            <v>7.7123453838110185</v>
          </cell>
          <cell r="C131">
            <v>-6.0388514357738599</v>
          </cell>
          <cell r="D131">
            <v>-3.206299360384695</v>
          </cell>
          <cell r="E131">
            <v>-4.5949341772513046</v>
          </cell>
          <cell r="F131">
            <v>-2.0545813807188127</v>
          </cell>
          <cell r="G131">
            <v>-8.2472574445596691E-2</v>
          </cell>
          <cell r="H131">
            <v>-0.35121262533519726</v>
          </cell>
          <cell r="I131">
            <v>-6.5224769571582158E-2</v>
          </cell>
          <cell r="J131">
            <v>0</v>
          </cell>
          <cell r="K131">
            <v>0</v>
          </cell>
          <cell r="L131">
            <v>0</v>
          </cell>
          <cell r="M131">
            <v>0</v>
          </cell>
          <cell r="N131">
            <v>0</v>
          </cell>
          <cell r="O131">
            <v>0</v>
          </cell>
        </row>
        <row r="132">
          <cell r="B132">
            <v>9.3457314709762223</v>
          </cell>
          <cell r="C132">
            <v>-5.6394739234144975</v>
          </cell>
          <cell r="D132">
            <v>-3.5839575268119814</v>
          </cell>
          <cell r="E132">
            <v>-5.6578540514650992</v>
          </cell>
          <cell r="F132">
            <v>-2.2775740876319626</v>
          </cell>
          <cell r="G132">
            <v>-8.4394343643974967E-2</v>
          </cell>
          <cell r="H132">
            <v>-0.31276333809116663</v>
          </cell>
          <cell r="I132">
            <v>-6.5969786045585316E-2</v>
          </cell>
          <cell r="J132">
            <v>0</v>
          </cell>
          <cell r="K132">
            <v>0</v>
          </cell>
          <cell r="L132">
            <v>0</v>
          </cell>
          <cell r="M132">
            <v>0</v>
          </cell>
          <cell r="N132">
            <v>0</v>
          </cell>
          <cell r="O132">
            <v>0</v>
          </cell>
        </row>
        <row r="133">
          <cell r="B133">
            <v>8.4752626994560529</v>
          </cell>
          <cell r="C133">
            <v>-6.0188215817718174</v>
          </cell>
          <cell r="D133">
            <v>-4.0486628639734574</v>
          </cell>
          <cell r="E133">
            <v>-6.8601714215568332</v>
          </cell>
          <cell r="F133">
            <v>-2.4906548393122949</v>
          </cell>
          <cell r="G133">
            <v>-8.1823488510533365E-2</v>
          </cell>
          <cell r="H133">
            <v>-0.29781352696136743</v>
          </cell>
          <cell r="I133">
            <v>-6.4344549501154397E-2</v>
          </cell>
          <cell r="J133">
            <v>0</v>
          </cell>
          <cell r="K133">
            <v>0</v>
          </cell>
          <cell r="L133">
            <v>0</v>
          </cell>
          <cell r="M133">
            <v>0</v>
          </cell>
          <cell r="N133">
            <v>0</v>
          </cell>
          <cell r="O133">
            <v>0</v>
          </cell>
        </row>
        <row r="134">
          <cell r="B134">
            <v>7.6047939279358792</v>
          </cell>
          <cell r="C134">
            <v>-6.3981692401291381</v>
          </cell>
          <cell r="D134">
            <v>-4.5133682011349343</v>
          </cell>
          <cell r="E134">
            <v>-8.0624887916485655</v>
          </cell>
          <cell r="F134">
            <v>-2.7037355909926277</v>
          </cell>
          <cell r="G134">
            <v>-7.9252633377091763E-2</v>
          </cell>
          <cell r="H134">
            <v>-0.28286371583156827</v>
          </cell>
          <cell r="I134">
            <v>-6.2719312956723478E-2</v>
          </cell>
          <cell r="J134">
            <v>0</v>
          </cell>
          <cell r="K134">
            <v>0</v>
          </cell>
          <cell r="L134">
            <v>0</v>
          </cell>
          <cell r="M134">
            <v>0</v>
          </cell>
          <cell r="N134">
            <v>0</v>
          </cell>
          <cell r="O134">
            <v>0</v>
          </cell>
        </row>
        <row r="135">
          <cell r="B135">
            <v>4.9723048251754252</v>
          </cell>
          <cell r="C135">
            <v>-6.4802721635211684</v>
          </cell>
          <cell r="D135">
            <v>-5.542190063202928</v>
          </cell>
          <cell r="E135">
            <v>-8.9969103529826384</v>
          </cell>
          <cell r="F135">
            <v>-2.9236666429441382</v>
          </cell>
          <cell r="G135">
            <v>-8.9150987514547114E-2</v>
          </cell>
          <cell r="H135">
            <v>-0.20607449790956972</v>
          </cell>
          <cell r="I135">
            <v>-6.4866745121764768E-2</v>
          </cell>
          <cell r="J135">
            <v>0</v>
          </cell>
          <cell r="K135">
            <v>0</v>
          </cell>
          <cell r="L135">
            <v>0</v>
          </cell>
          <cell r="M135">
            <v>0</v>
          </cell>
          <cell r="N135">
            <v>0</v>
          </cell>
          <cell r="O135">
            <v>0</v>
          </cell>
        </row>
        <row r="136">
          <cell r="B136">
            <v>2.3398157224149703</v>
          </cell>
          <cell r="C136">
            <v>-6.5623750869131978</v>
          </cell>
          <cell r="D136">
            <v>-6.5710119252709207</v>
          </cell>
          <cell r="E136">
            <v>-9.9313319143167096</v>
          </cell>
          <cell r="F136">
            <v>-3.1435976948956488</v>
          </cell>
          <cell r="G136">
            <v>-9.9049341652002437E-2</v>
          </cell>
          <cell r="H136">
            <v>-0.12928527998757114</v>
          </cell>
          <cell r="I136">
            <v>-6.7014177286806031E-2</v>
          </cell>
          <cell r="J136">
            <v>0</v>
          </cell>
          <cell r="K136">
            <v>0</v>
          </cell>
          <cell r="L136">
            <v>0</v>
          </cell>
          <cell r="M136">
            <v>0</v>
          </cell>
          <cell r="N136">
            <v>0</v>
          </cell>
          <cell r="O136">
            <v>0</v>
          </cell>
        </row>
        <row r="137">
          <cell r="B137">
            <v>-4.9533911468815361E-3</v>
          </cell>
          <cell r="C137">
            <v>-6.3200303994745113</v>
          </cell>
          <cell r="D137">
            <v>-7.0275993341223755</v>
          </cell>
          <cell r="E137">
            <v>-9.3432471306848051</v>
          </cell>
          <cell r="F137">
            <v>-2.4755954435954566</v>
          </cell>
          <cell r="G137">
            <v>-0.104281003026371</v>
          </cell>
          <cell r="H137">
            <v>-0.10153219213830583</v>
          </cell>
          <cell r="I137">
            <v>-6.8992412990522389E-2</v>
          </cell>
          <cell r="J137">
            <v>0</v>
          </cell>
          <cell r="K137">
            <v>0</v>
          </cell>
          <cell r="L137">
            <v>0</v>
          </cell>
          <cell r="M137">
            <v>0</v>
          </cell>
          <cell r="N137">
            <v>0</v>
          </cell>
          <cell r="O137">
            <v>0</v>
          </cell>
        </row>
        <row r="138">
          <cell r="B138">
            <v>-2.3497225047087338</v>
          </cell>
          <cell r="C138">
            <v>-6.0776857120358247</v>
          </cell>
          <cell r="D138">
            <v>-7.4841867429738302</v>
          </cell>
          <cell r="E138">
            <v>-8.7551623470528988</v>
          </cell>
          <cell r="F138">
            <v>-1.8075931922952644</v>
          </cell>
          <cell r="G138">
            <v>-0.10951266440073956</v>
          </cell>
          <cell r="H138">
            <v>-7.3779104289040512E-2</v>
          </cell>
          <cell r="I138">
            <v>-7.0970648694238747E-2</v>
          </cell>
          <cell r="J138">
            <v>0</v>
          </cell>
          <cell r="K138">
            <v>0</v>
          </cell>
          <cell r="L138">
            <v>0</v>
          </cell>
          <cell r="M138">
            <v>0</v>
          </cell>
          <cell r="N138">
            <v>0</v>
          </cell>
          <cell r="O138">
            <v>0</v>
          </cell>
        </row>
        <row r="139">
          <cell r="B139">
            <v>-5.4174915086233106</v>
          </cell>
          <cell r="C139">
            <v>-5.7709355733224434</v>
          </cell>
          <cell r="D139">
            <v>-7.9079940290650201</v>
          </cell>
          <cell r="E139">
            <v>-9.7002846865773016</v>
          </cell>
          <cell r="F139">
            <v>-0.97975949972047882</v>
          </cell>
          <cell r="G139">
            <v>-0.10865417944940484</v>
          </cell>
          <cell r="H139">
            <v>0.11990909680200004</v>
          </cell>
          <cell r="I139">
            <v>-7.3878138707427821E-2</v>
          </cell>
          <cell r="J139">
            <v>0</v>
          </cell>
          <cell r="K139">
            <v>0</v>
          </cell>
          <cell r="L139">
            <v>0</v>
          </cell>
          <cell r="M139">
            <v>0</v>
          </cell>
          <cell r="N139">
            <v>0</v>
          </cell>
          <cell r="O139">
            <v>0</v>
          </cell>
        </row>
        <row r="140">
          <cell r="B140">
            <v>-8.4852605125378879</v>
          </cell>
          <cell r="C140">
            <v>-5.4641854346090639</v>
          </cell>
          <cell r="D140">
            <v>-8.3318013151562074</v>
          </cell>
          <cell r="E140">
            <v>-10.645407026101704</v>
          </cell>
          <cell r="F140">
            <v>-0.1519258071456937</v>
          </cell>
          <cell r="G140">
            <v>-0.10779569449807017</v>
          </cell>
          <cell r="H140">
            <v>0.31359729789304058</v>
          </cell>
          <cell r="I140">
            <v>-7.6785628720616839E-2</v>
          </cell>
          <cell r="J140">
            <v>0</v>
          </cell>
          <cell r="K140">
            <v>0</v>
          </cell>
          <cell r="L140">
            <v>0</v>
          </cell>
          <cell r="M140">
            <v>0</v>
          </cell>
          <cell r="N140">
            <v>0</v>
          </cell>
          <cell r="O140">
            <v>0</v>
          </cell>
        </row>
        <row r="141">
          <cell r="B141">
            <v>-10.237966968968841</v>
          </cell>
          <cell r="C141">
            <v>-4.0561523669551338</v>
          </cell>
          <cell r="D141">
            <v>-9.4151802372986371</v>
          </cell>
          <cell r="E141">
            <v>-13.312198479654134</v>
          </cell>
          <cell r="F141">
            <v>0.64022126775275678</v>
          </cell>
          <cell r="G141">
            <v>-0.11070031892453966</v>
          </cell>
          <cell r="H141">
            <v>0.60426335787067109</v>
          </cell>
          <cell r="I141">
            <v>-7.0959927424975422E-2</v>
          </cell>
          <cell r="J141">
            <v>0</v>
          </cell>
          <cell r="K141">
            <v>0</v>
          </cell>
          <cell r="L141">
            <v>0</v>
          </cell>
          <cell r="M141">
            <v>0</v>
          </cell>
          <cell r="N141">
            <v>0</v>
          </cell>
          <cell r="O141">
            <v>0</v>
          </cell>
        </row>
        <row r="142">
          <cell r="B142">
            <v>-11.990673425399795</v>
          </cell>
          <cell r="C142">
            <v>-2.6481192993012033</v>
          </cell>
          <cell r="D142">
            <v>-10.498559159441067</v>
          </cell>
          <cell r="E142">
            <v>-15.978989933206565</v>
          </cell>
          <cell r="F142">
            <v>1.4323683426512073</v>
          </cell>
          <cell r="G142">
            <v>-0.11360494335100915</v>
          </cell>
          <cell r="H142">
            <v>0.8949294178483016</v>
          </cell>
          <cell r="I142">
            <v>-6.5134226129334005E-2</v>
          </cell>
          <cell r="J142">
            <v>0</v>
          </cell>
          <cell r="K142">
            <v>0</v>
          </cell>
          <cell r="L142">
            <v>0</v>
          </cell>
          <cell r="M142">
            <v>0</v>
          </cell>
          <cell r="N142">
            <v>0</v>
          </cell>
          <cell r="O142">
            <v>0</v>
          </cell>
        </row>
        <row r="143">
          <cell r="B143">
            <v>-11.844438442998829</v>
          </cell>
          <cell r="C143">
            <v>-1.9879242115586795</v>
          </cell>
          <cell r="D143">
            <v>-11.139747785157928</v>
          </cell>
          <cell r="E143">
            <v>-17.338450343318414</v>
          </cell>
          <cell r="F143">
            <v>1.806807371982551</v>
          </cell>
          <cell r="G143">
            <v>-0.1158720865919293</v>
          </cell>
          <cell r="H143">
            <v>1.0284947261010977</v>
          </cell>
          <cell r="I143">
            <v>-6.4609052450920829E-2</v>
          </cell>
          <cell r="J143">
            <v>0</v>
          </cell>
          <cell r="K143">
            <v>0</v>
          </cell>
          <cell r="L143">
            <v>0</v>
          </cell>
          <cell r="M143">
            <v>0</v>
          </cell>
          <cell r="N143">
            <v>0</v>
          </cell>
          <cell r="O143">
            <v>0</v>
          </cell>
        </row>
        <row r="144">
          <cell r="B144">
            <v>-11.698203460597863</v>
          </cell>
          <cell r="C144">
            <v>-1.3277291238161553</v>
          </cell>
          <cell r="D144">
            <v>-11.780936410874789</v>
          </cell>
          <cell r="E144">
            <v>-18.697910753430264</v>
          </cell>
          <cell r="F144">
            <v>2.1812464013138944</v>
          </cell>
          <cell r="G144">
            <v>-0.11813922983284944</v>
          </cell>
          <cell r="H144">
            <v>1.1620600343538938</v>
          </cell>
          <cell r="I144">
            <v>-6.4083878772507652E-2</v>
          </cell>
          <cell r="J144">
            <v>0</v>
          </cell>
          <cell r="K144">
            <v>0</v>
          </cell>
          <cell r="L144">
            <v>0</v>
          </cell>
          <cell r="M144">
            <v>0</v>
          </cell>
          <cell r="N144">
            <v>0</v>
          </cell>
          <cell r="O144">
            <v>0</v>
          </cell>
        </row>
        <row r="145">
          <cell r="B145">
            <v>-11.2415441013557</v>
          </cell>
          <cell r="C145">
            <v>-1.9234731954738371</v>
          </cell>
          <cell r="D145">
            <v>-12.262149407744156</v>
          </cell>
          <cell r="E145">
            <v>-18.986576605035204</v>
          </cell>
          <cell r="F145">
            <v>1.6566417150502448</v>
          </cell>
          <cell r="G145">
            <v>-0.12043959925678829</v>
          </cell>
          <cell r="H145">
            <v>1.0993073483410347</v>
          </cell>
          <cell r="I145">
            <v>-5.8579294118632247E-2</v>
          </cell>
          <cell r="J145">
            <v>0</v>
          </cell>
          <cell r="K145">
            <v>0</v>
          </cell>
          <cell r="L145">
            <v>0</v>
          </cell>
          <cell r="M145">
            <v>0</v>
          </cell>
          <cell r="N145">
            <v>0</v>
          </cell>
          <cell r="O145">
            <v>0</v>
          </cell>
        </row>
        <row r="146">
          <cell r="B146">
            <v>-10.784884742113537</v>
          </cell>
          <cell r="C146">
            <v>-2.5192172671315189</v>
          </cell>
          <cell r="D146">
            <v>-12.743362404613523</v>
          </cell>
          <cell r="E146">
            <v>-19.275242456640143</v>
          </cell>
          <cell r="F146">
            <v>1.1320370287865948</v>
          </cell>
          <cell r="G146">
            <v>-0.12273996868072715</v>
          </cell>
          <cell r="H146">
            <v>1.0365546623281758</v>
          </cell>
          <cell r="I146">
            <v>-5.3074709464756842E-2</v>
          </cell>
          <cell r="J146">
            <v>0</v>
          </cell>
          <cell r="K146">
            <v>0</v>
          </cell>
          <cell r="L146">
            <v>0</v>
          </cell>
          <cell r="M146">
            <v>0</v>
          </cell>
          <cell r="N146">
            <v>0</v>
          </cell>
          <cell r="O146">
            <v>0</v>
          </cell>
        </row>
        <row r="147">
          <cell r="B147">
            <v>-8.6989464554827514</v>
          </cell>
          <cell r="C147">
            <v>-2.7504243264218888</v>
          </cell>
          <cell r="D147">
            <v>-11.744566407051085</v>
          </cell>
          <cell r="E147">
            <v>-17.011351511008556</v>
          </cell>
          <cell r="F147">
            <v>0.38725976472032331</v>
          </cell>
          <cell r="G147">
            <v>-0.12399324517765534</v>
          </cell>
          <cell r="H147">
            <v>0.74446799012351361</v>
          </cell>
          <cell r="I147">
            <v>-5.8015018465043117E-2</v>
          </cell>
          <cell r="J147">
            <v>0</v>
          </cell>
          <cell r="K147">
            <v>0</v>
          </cell>
          <cell r="L147">
            <v>0</v>
          </cell>
          <cell r="M147">
            <v>0</v>
          </cell>
          <cell r="N147">
            <v>0</v>
          </cell>
          <cell r="O147">
            <v>0</v>
          </cell>
        </row>
        <row r="148">
          <cell r="B148">
            <v>-6.6130081688519642</v>
          </cell>
          <cell r="C148">
            <v>-2.9816313857122587</v>
          </cell>
          <cell r="D148">
            <v>-10.745770409488649</v>
          </cell>
          <cell r="E148">
            <v>-14.747460565376961</v>
          </cell>
          <cell r="F148">
            <v>-0.35751749934594823</v>
          </cell>
          <cell r="G148">
            <v>-0.12524652167458347</v>
          </cell>
          <cell r="H148">
            <v>0.45238131791885139</v>
          </cell>
          <cell r="I148">
            <v>-6.2955327465329392E-2</v>
          </cell>
          <cell r="J148">
            <v>0</v>
          </cell>
          <cell r="K148">
            <v>0</v>
          </cell>
          <cell r="L148">
            <v>0</v>
          </cell>
          <cell r="M148">
            <v>0</v>
          </cell>
          <cell r="N148">
            <v>0</v>
          </cell>
          <cell r="O148">
            <v>0</v>
          </cell>
        </row>
        <row r="149">
          <cell r="B149">
            <v>-6.6779907643780305</v>
          </cell>
          <cell r="C149">
            <v>-4.7021530985054447</v>
          </cell>
          <cell r="D149">
            <v>-9.5581440975042007</v>
          </cell>
          <cell r="E149">
            <v>-12.330430802337139</v>
          </cell>
          <cell r="F149">
            <v>-1.2981285632406767</v>
          </cell>
          <cell r="G149">
            <v>-0.12209498359802232</v>
          </cell>
          <cell r="H149">
            <v>0.22636505242024438</v>
          </cell>
          <cell r="I149">
            <v>-6.6429762223854216E-2</v>
          </cell>
          <cell r="J149">
            <v>0</v>
          </cell>
          <cell r="K149">
            <v>0</v>
          </cell>
          <cell r="L149">
            <v>0</v>
          </cell>
          <cell r="M149">
            <v>0</v>
          </cell>
          <cell r="N149">
            <v>0</v>
          </cell>
          <cell r="O149">
            <v>0</v>
          </cell>
        </row>
        <row r="150">
          <cell r="B150">
            <v>-6.742973359904096</v>
          </cell>
          <cell r="C150">
            <v>-6.4226748112986298</v>
          </cell>
          <cell r="D150">
            <v>-8.3705177855197501</v>
          </cell>
          <cell r="E150">
            <v>-9.913401039297316</v>
          </cell>
          <cell r="F150">
            <v>-2.2387396271354052</v>
          </cell>
          <cell r="G150">
            <v>-0.11894344552146111</v>
          </cell>
          <cell r="H150">
            <v>3.4878692163731184E-4</v>
          </cell>
          <cell r="I150">
            <v>-6.9904196982379013E-2</v>
          </cell>
          <cell r="J150">
            <v>0</v>
          </cell>
          <cell r="K150">
            <v>0</v>
          </cell>
          <cell r="L150">
            <v>0</v>
          </cell>
          <cell r="M150">
            <v>0</v>
          </cell>
          <cell r="N150">
            <v>0</v>
          </cell>
          <cell r="O150">
            <v>0</v>
          </cell>
        </row>
        <row r="151">
          <cell r="B151">
            <v>-10.359873076163366</v>
          </cell>
          <cell r="C151">
            <v>-7.9886672114253763</v>
          </cell>
          <cell r="D151">
            <v>-8.4096677755160769</v>
          </cell>
          <cell r="E151">
            <v>-10.238361168251844</v>
          </cell>
          <cell r="F151">
            <v>-3.1351497878724115</v>
          </cell>
          <cell r="G151">
            <v>-0.12108732968579586</v>
          </cell>
          <cell r="H151">
            <v>-4.5603663561913796E-2</v>
          </cell>
          <cell r="I151">
            <v>-7.0957742668972951E-2</v>
          </cell>
          <cell r="J151">
            <v>0</v>
          </cell>
          <cell r="K151">
            <v>0</v>
          </cell>
          <cell r="L151">
            <v>0</v>
          </cell>
          <cell r="M151">
            <v>0</v>
          </cell>
          <cell r="N151">
            <v>0</v>
          </cell>
          <cell r="O151">
            <v>0</v>
          </cell>
        </row>
        <row r="152">
          <cell r="B152">
            <v>-13.976772792422636</v>
          </cell>
          <cell r="C152">
            <v>-9.5546596115521236</v>
          </cell>
          <cell r="D152">
            <v>-8.4488177655124055</v>
          </cell>
          <cell r="E152">
            <v>-10.56332129720637</v>
          </cell>
          <cell r="F152">
            <v>-4.0315599486094182</v>
          </cell>
          <cell r="G152">
            <v>-0.12323121385013067</v>
          </cell>
          <cell r="H152">
            <v>-9.1556114045464904E-2</v>
          </cell>
          <cell r="I152">
            <v>-7.2011288355566888E-2</v>
          </cell>
          <cell r="J152">
            <v>0</v>
          </cell>
          <cell r="K152">
            <v>0</v>
          </cell>
          <cell r="L152">
            <v>0</v>
          </cell>
          <cell r="M152">
            <v>0</v>
          </cell>
          <cell r="N152">
            <v>0</v>
          </cell>
          <cell r="O152">
            <v>0</v>
          </cell>
        </row>
        <row r="153">
          <cell r="B153">
            <v>-19.976983481517401</v>
          </cell>
          <cell r="C153">
            <v>-11.998369486116694</v>
          </cell>
          <cell r="D153">
            <v>-10.159487311455225</v>
          </cell>
          <cell r="E153">
            <v>-13.468015184622804</v>
          </cell>
          <cell r="F153">
            <v>-5.1388001575664255</v>
          </cell>
          <cell r="G153">
            <v>-0.12880906524078037</v>
          </cell>
          <cell r="H153">
            <v>-9.2325526547958808E-2</v>
          </cell>
          <cell r="I153">
            <v>-7.3402019155732745E-2</v>
          </cell>
          <cell r="J153">
            <v>0</v>
          </cell>
          <cell r="K153">
            <v>0</v>
          </cell>
          <cell r="L153">
            <v>0</v>
          </cell>
          <cell r="M153">
            <v>0</v>
          </cell>
          <cell r="N153">
            <v>0</v>
          </cell>
          <cell r="O153">
            <v>0</v>
          </cell>
        </row>
        <row r="154">
          <cell r="B154">
            <v>-25.977194170612165</v>
          </cell>
          <cell r="C154">
            <v>-14.442079360681262</v>
          </cell>
          <cell r="D154">
            <v>-11.870156857398044</v>
          </cell>
          <cell r="E154">
            <v>-16.372709072039235</v>
          </cell>
          <cell r="F154">
            <v>-6.2460403665234328</v>
          </cell>
          <cell r="G154">
            <v>-0.13438691663143007</v>
          </cell>
          <cell r="H154">
            <v>-9.3094939050452713E-2</v>
          </cell>
          <cell r="I154">
            <v>-7.479274995589863E-2</v>
          </cell>
          <cell r="J154">
            <v>0</v>
          </cell>
          <cell r="K154">
            <v>0</v>
          </cell>
          <cell r="L154">
            <v>0</v>
          </cell>
          <cell r="M154">
            <v>0</v>
          </cell>
          <cell r="N154">
            <v>0</v>
          </cell>
          <cell r="O154">
            <v>0</v>
          </cell>
        </row>
        <row r="155">
          <cell r="B155">
            <v>-28.080275790243764</v>
          </cell>
          <cell r="C155">
            <v>-16.002161803361307</v>
          </cell>
          <cell r="D155">
            <v>-12.654472056001197</v>
          </cell>
          <cell r="E155">
            <v>-17.743769500460694</v>
          </cell>
          <cell r="F155">
            <v>-6.1394755983499625</v>
          </cell>
          <cell r="G155">
            <v>-0.13345583628938054</v>
          </cell>
          <cell r="H155">
            <v>-2.6489557279512355E-2</v>
          </cell>
          <cell r="I155">
            <v>-7.4603695103864054E-2</v>
          </cell>
          <cell r="J155">
            <v>0</v>
          </cell>
          <cell r="K155">
            <v>0</v>
          </cell>
          <cell r="L155">
            <v>0</v>
          </cell>
          <cell r="M155">
            <v>0</v>
          </cell>
          <cell r="N155">
            <v>0</v>
          </cell>
          <cell r="O155">
            <v>0</v>
          </cell>
        </row>
        <row r="156">
          <cell r="B156">
            <v>-30.183357409875359</v>
          </cell>
          <cell r="C156">
            <v>-17.562244246041352</v>
          </cell>
          <cell r="D156">
            <v>-13.43878725460435</v>
          </cell>
          <cell r="E156">
            <v>-19.114829928882152</v>
          </cell>
          <cell r="F156">
            <v>-6.0329108301764913</v>
          </cell>
          <cell r="G156">
            <v>-0.13252475594733107</v>
          </cell>
          <cell r="H156">
            <v>4.0115824491427976E-2</v>
          </cell>
          <cell r="I156">
            <v>-7.4414640251829478E-2</v>
          </cell>
          <cell r="J156">
            <v>0</v>
          </cell>
          <cell r="K156">
            <v>0</v>
          </cell>
          <cell r="L156">
            <v>0</v>
          </cell>
          <cell r="M156">
            <v>0</v>
          </cell>
          <cell r="N156">
            <v>0</v>
          </cell>
          <cell r="O156">
            <v>0</v>
          </cell>
        </row>
        <row r="157">
          <cell r="B157">
            <v>-30.601817244704694</v>
          </cell>
          <cell r="C157">
            <v>-17.9041413043904</v>
          </cell>
          <cell r="D157">
            <v>-14.030611161242168</v>
          </cell>
          <cell r="E157">
            <v>-19.280484370713197</v>
          </cell>
          <cell r="F157">
            <v>-5.8334804315484785</v>
          </cell>
          <cell r="G157">
            <v>-0.13510703789858572</v>
          </cell>
          <cell r="H157">
            <v>1.2175947909730866E-2</v>
          </cell>
          <cell r="I157">
            <v>-7.3978915603471085E-2</v>
          </cell>
          <cell r="J157">
            <v>0</v>
          </cell>
          <cell r="K157">
            <v>0</v>
          </cell>
          <cell r="L157">
            <v>0</v>
          </cell>
          <cell r="M157">
            <v>0</v>
          </cell>
          <cell r="N157">
            <v>0</v>
          </cell>
          <cell r="O157">
            <v>0</v>
          </cell>
        </row>
        <row r="158">
          <cell r="B158">
            <v>-31.020277079534029</v>
          </cell>
          <cell r="C158">
            <v>-18.246038362739448</v>
          </cell>
          <cell r="D158">
            <v>-14.622435067879987</v>
          </cell>
          <cell r="E158">
            <v>-19.446138812544234</v>
          </cell>
          <cell r="F158">
            <v>-5.6340500329204666</v>
          </cell>
          <cell r="G158">
            <v>-0.13768931984984042</v>
          </cell>
          <cell r="H158">
            <v>-1.5763928671966243E-2</v>
          </cell>
          <cell r="I158">
            <v>-7.3543190955112636E-2</v>
          </cell>
          <cell r="J158">
            <v>0</v>
          </cell>
          <cell r="K158">
            <v>0</v>
          </cell>
          <cell r="L158">
            <v>0</v>
          </cell>
          <cell r="M158">
            <v>0</v>
          </cell>
          <cell r="N158">
            <v>0</v>
          </cell>
          <cell r="O158">
            <v>0</v>
          </cell>
        </row>
        <row r="159">
          <cell r="B159">
            <v>-28.312082202648345</v>
          </cell>
          <cell r="C159">
            <v>-17.742817495357944</v>
          </cell>
          <cell r="D159">
            <v>-13.46590319057194</v>
          </cell>
          <cell r="E159">
            <v>-17.519396240470606</v>
          </cell>
          <cell r="F159">
            <v>-4.9943180229359854</v>
          </cell>
          <cell r="G159">
            <v>-0.13056226510002364</v>
          </cell>
          <cell r="H159">
            <v>-3.6415049490982426E-2</v>
          </cell>
          <cell r="I159">
            <v>-7.3095944529813439E-2</v>
          </cell>
          <cell r="J159">
            <v>0</v>
          </cell>
          <cell r="K159">
            <v>0</v>
          </cell>
          <cell r="L159">
            <v>0</v>
          </cell>
          <cell r="M159">
            <v>0</v>
          </cell>
          <cell r="N159">
            <v>0</v>
          </cell>
          <cell r="O159">
            <v>0</v>
          </cell>
        </row>
        <row r="160">
          <cell r="B160">
            <v>-25.60388732576266</v>
          </cell>
          <cell r="C160">
            <v>-17.239596627976443</v>
          </cell>
          <cell r="D160">
            <v>-12.309371313263892</v>
          </cell>
          <cell r="E160">
            <v>-15.592653668396975</v>
          </cell>
          <cell r="F160">
            <v>-4.354586012951505</v>
          </cell>
          <cell r="G160">
            <v>-0.12343521035020685</v>
          </cell>
          <cell r="H160">
            <v>-5.706617030999861E-2</v>
          </cell>
          <cell r="I160">
            <v>-7.2648698104514242E-2</v>
          </cell>
          <cell r="J160">
            <v>0</v>
          </cell>
          <cell r="K160">
            <v>0</v>
          </cell>
          <cell r="L160">
            <v>0</v>
          </cell>
          <cell r="M160">
            <v>0</v>
          </cell>
          <cell r="N160">
            <v>0</v>
          </cell>
          <cell r="O160">
            <v>0</v>
          </cell>
        </row>
        <row r="161">
          <cell r="B161">
            <v>-18.851540209084938</v>
          </cell>
          <cell r="C161">
            <v>-13.770021579603263</v>
          </cell>
          <cell r="D161">
            <v>-9.8865047442176817</v>
          </cell>
          <cell r="E161">
            <v>-12.297774233778297</v>
          </cell>
          <cell r="F161">
            <v>-3.3928417418363681</v>
          </cell>
          <cell r="G161">
            <v>-0.11871947492956955</v>
          </cell>
          <cell r="H161">
            <v>2.002211966457848E-2</v>
          </cell>
          <cell r="I161">
            <v>-7.2516665011449932E-2</v>
          </cell>
          <cell r="J161">
            <v>0</v>
          </cell>
          <cell r="K161">
            <v>0</v>
          </cell>
          <cell r="L161">
            <v>0</v>
          </cell>
          <cell r="M161">
            <v>0</v>
          </cell>
          <cell r="N161">
            <v>0</v>
          </cell>
          <cell r="O161">
            <v>0</v>
          </cell>
        </row>
        <row r="162">
          <cell r="B162">
            <v>-12.099193092407212</v>
          </cell>
          <cell r="C162">
            <v>-10.300446531230083</v>
          </cell>
          <cell r="D162">
            <v>-7.4636381751714707</v>
          </cell>
          <cell r="E162">
            <v>-9.0028947991596162</v>
          </cell>
          <cell r="F162">
            <v>-2.4310974707212307</v>
          </cell>
          <cell r="G162">
            <v>-0.11400373950893225</v>
          </cell>
          <cell r="H162">
            <v>9.7110409639155598E-2</v>
          </cell>
          <cell r="I162">
            <v>-7.2384631918385595E-2</v>
          </cell>
          <cell r="J162">
            <v>0</v>
          </cell>
          <cell r="K162">
            <v>0</v>
          </cell>
          <cell r="L162">
            <v>0</v>
          </cell>
          <cell r="M162">
            <v>0</v>
          </cell>
          <cell r="N162">
            <v>0</v>
          </cell>
          <cell r="O162">
            <v>0</v>
          </cell>
        </row>
        <row r="163">
          <cell r="B163">
            <v>-6.8528962968484528</v>
          </cell>
          <cell r="C163">
            <v>-7.2905270662986128</v>
          </cell>
          <cell r="D163">
            <v>-5.2637677544721244</v>
          </cell>
          <cell r="E163">
            <v>-6.893927597245523</v>
          </cell>
          <cell r="F163">
            <v>-1.685654879094548</v>
          </cell>
          <cell r="G163">
            <v>-0.11402325563035895</v>
          </cell>
          <cell r="H163">
            <v>0.33587370874372524</v>
          </cell>
          <cell r="I163">
            <v>-7.3008924587512181E-2</v>
          </cell>
          <cell r="J163">
            <v>0</v>
          </cell>
          <cell r="K163">
            <v>0</v>
          </cell>
          <cell r="L163">
            <v>0</v>
          </cell>
          <cell r="M163">
            <v>0</v>
          </cell>
          <cell r="N163">
            <v>0</v>
          </cell>
          <cell r="O163">
            <v>0</v>
          </cell>
        </row>
        <row r="164">
          <cell r="B164">
            <v>-1.6065995012896943</v>
          </cell>
          <cell r="C164">
            <v>-4.2806076013671426</v>
          </cell>
          <cell r="D164">
            <v>-3.0638973337727773</v>
          </cell>
          <cell r="E164">
            <v>-4.7849603953314279</v>
          </cell>
          <cell r="F164">
            <v>-0.94021228746786556</v>
          </cell>
          <cell r="G164">
            <v>-0.11404277175178565</v>
          </cell>
          <cell r="H164">
            <v>0.57463700784829497</v>
          </cell>
          <cell r="I164">
            <v>-7.3633217256638739E-2</v>
          </cell>
          <cell r="J164">
            <v>0</v>
          </cell>
          <cell r="K164">
            <v>0</v>
          </cell>
          <cell r="L164">
            <v>0</v>
          </cell>
          <cell r="M164">
            <v>0</v>
          </cell>
          <cell r="N164">
            <v>0</v>
          </cell>
          <cell r="O164">
            <v>0</v>
          </cell>
        </row>
        <row r="165">
          <cell r="B165">
            <v>-0.10517650417932334</v>
          </cell>
          <cell r="C165">
            <v>-3.5494738321624268</v>
          </cell>
          <cell r="D165">
            <v>-1.8052345029624568</v>
          </cell>
          <cell r="E165">
            <v>-3.973243994048909</v>
          </cell>
          <cell r="F165">
            <v>-0.68143332520219868</v>
          </cell>
          <cell r="G165">
            <v>-0.10535163512421908</v>
          </cell>
          <cell r="H165">
            <v>0.8042659325245135</v>
          </cell>
          <cell r="I165">
            <v>-7.3657573009097088E-2</v>
          </cell>
          <cell r="J165">
            <v>0</v>
          </cell>
          <cell r="K165">
            <v>0</v>
          </cell>
          <cell r="L165">
            <v>0</v>
          </cell>
          <cell r="M165">
            <v>0</v>
          </cell>
          <cell r="N165">
            <v>0</v>
          </cell>
          <cell r="O165">
            <v>0</v>
          </cell>
        </row>
        <row r="166">
          <cell r="B166">
            <v>1.3962464929310476</v>
          </cell>
          <cell r="C166">
            <v>-2.8183400629577107</v>
          </cell>
          <cell r="D166">
            <v>-0.54657167215213653</v>
          </cell>
          <cell r="E166">
            <v>-3.1615275927663897</v>
          </cell>
          <cell r="F166">
            <v>-0.42265436293653202</v>
          </cell>
          <cell r="G166">
            <v>-9.6660498496652508E-2</v>
          </cell>
          <cell r="H166">
            <v>1.033894857200732</v>
          </cell>
          <cell r="I166">
            <v>-7.3681928761555382E-2</v>
          </cell>
          <cell r="J166">
            <v>0</v>
          </cell>
          <cell r="K166">
            <v>0</v>
          </cell>
          <cell r="L166">
            <v>0</v>
          </cell>
          <cell r="M166">
            <v>0</v>
          </cell>
          <cell r="N166">
            <v>0</v>
          </cell>
          <cell r="O166">
            <v>0</v>
          </cell>
        </row>
        <row r="167">
          <cell r="B167">
            <v>0.77342745271178703</v>
          </cell>
          <cell r="C167">
            <v>-3.3049009750468143</v>
          </cell>
          <cell r="D167">
            <v>-2.5096199837939981E-2</v>
          </cell>
          <cell r="E167">
            <v>-2.6618021207822533</v>
          </cell>
          <cell r="F167">
            <v>-0.17695126818330742</v>
          </cell>
          <cell r="G167">
            <v>-9.3438895109525605E-2</v>
          </cell>
          <cell r="H167">
            <v>1.221716211446481</v>
          </cell>
          <cell r="I167">
            <v>-7.2751735653208971E-2</v>
          </cell>
          <cell r="J167">
            <v>0</v>
          </cell>
          <cell r="K167">
            <v>0</v>
          </cell>
          <cell r="L167">
            <v>0</v>
          </cell>
          <cell r="M167">
            <v>0</v>
          </cell>
          <cell r="N167">
            <v>0</v>
          </cell>
          <cell r="O167">
            <v>0</v>
          </cell>
        </row>
        <row r="168">
          <cell r="B168">
            <v>0.15060841249252643</v>
          </cell>
          <cell r="C168">
            <v>-3.791461887135918</v>
          </cell>
          <cell r="D168">
            <v>0.49637927247625657</v>
          </cell>
          <cell r="E168">
            <v>-2.1620766487981173</v>
          </cell>
          <cell r="F168">
            <v>6.8751826569917185E-2</v>
          </cell>
          <cell r="G168">
            <v>-9.0217291722398701E-2</v>
          </cell>
          <cell r="H168">
            <v>1.40953756569223</v>
          </cell>
          <cell r="I168">
            <v>-7.182154254486256E-2</v>
          </cell>
          <cell r="J168">
            <v>0</v>
          </cell>
          <cell r="K168">
            <v>0</v>
          </cell>
          <cell r="L168">
            <v>0</v>
          </cell>
          <cell r="M168">
            <v>0</v>
          </cell>
          <cell r="N168">
            <v>0</v>
          </cell>
          <cell r="O168">
            <v>0</v>
          </cell>
        </row>
        <row r="169">
          <cell r="B169">
            <v>-1.6502087736744393</v>
          </cell>
          <cell r="C169">
            <v>-5.286463656037574</v>
          </cell>
          <cell r="D169">
            <v>1.4019761696602018E-3</v>
          </cell>
          <cell r="E169">
            <v>-2.6471265857789326</v>
          </cell>
          <cell r="F169">
            <v>-0.11430134197066488</v>
          </cell>
          <cell r="G169">
            <v>-7.9697069495040851E-2</v>
          </cell>
          <cell r="H169">
            <v>1.2751604566012005</v>
          </cell>
          <cell r="I169">
            <v>-6.96908338831283E-2</v>
          </cell>
          <cell r="J169">
            <v>0</v>
          </cell>
          <cell r="K169">
            <v>0</v>
          </cell>
          <cell r="L169">
            <v>0</v>
          </cell>
          <cell r="M169">
            <v>0</v>
          </cell>
          <cell r="N169">
            <v>0</v>
          </cell>
          <cell r="O169">
            <v>0</v>
          </cell>
        </row>
        <row r="170">
          <cell r="B170">
            <v>-3.451025959841405</v>
          </cell>
          <cell r="C170">
            <v>-6.7814654249392294</v>
          </cell>
          <cell r="D170">
            <v>-0.49357532013693617</v>
          </cell>
          <cell r="E170">
            <v>-3.1321765227597478</v>
          </cell>
          <cell r="F170">
            <v>-0.29735451051124739</v>
          </cell>
          <cell r="G170">
            <v>-6.9176847267683E-2</v>
          </cell>
          <cell r="H170">
            <v>1.1407833475101712</v>
          </cell>
          <cell r="I170">
            <v>-6.7560125221394041E-2</v>
          </cell>
          <cell r="J170">
            <v>0</v>
          </cell>
          <cell r="K170">
            <v>0</v>
          </cell>
          <cell r="L170">
            <v>0</v>
          </cell>
          <cell r="M170">
            <v>0</v>
          </cell>
          <cell r="N170">
            <v>0</v>
          </cell>
          <cell r="O170">
            <v>0</v>
          </cell>
        </row>
        <row r="171">
          <cell r="B171">
            <v>-5.4120776087646734</v>
          </cell>
          <cell r="C171">
            <v>-8.1482196029167007</v>
          </cell>
          <cell r="D171">
            <v>-2.1329080800890212</v>
          </cell>
          <cell r="E171">
            <v>-3.8271098116185747</v>
          </cell>
          <cell r="F171">
            <v>-0.86633948017294848</v>
          </cell>
          <cell r="G171">
            <v>-8.1453682866758942E-2</v>
          </cell>
          <cell r="H171">
            <v>0.80486587155709732</v>
          </cell>
          <cell r="I171">
            <v>-6.6733930825640997E-2</v>
          </cell>
          <cell r="J171">
            <v>0</v>
          </cell>
          <cell r="K171">
            <v>0</v>
          </cell>
          <cell r="L171">
            <v>0</v>
          </cell>
          <cell r="M171">
            <v>0</v>
          </cell>
          <cell r="N171">
            <v>0</v>
          </cell>
          <cell r="O171">
            <v>0</v>
          </cell>
        </row>
        <row r="172">
          <cell r="B172">
            <v>-7.3731292576879408</v>
          </cell>
          <cell r="C172">
            <v>-9.5149737808941719</v>
          </cell>
          <cell r="D172">
            <v>-3.7722408400411069</v>
          </cell>
          <cell r="E172">
            <v>-4.5220431004774015</v>
          </cell>
          <cell r="F172">
            <v>-1.4353244498346494</v>
          </cell>
          <cell r="G172">
            <v>-9.3730518465834883E-2</v>
          </cell>
          <cell r="H172">
            <v>0.46894839560402357</v>
          </cell>
          <cell r="I172">
            <v>-6.5907736429887953E-2</v>
          </cell>
          <cell r="J172">
            <v>0</v>
          </cell>
          <cell r="K172">
            <v>0</v>
          </cell>
          <cell r="L172">
            <v>0</v>
          </cell>
          <cell r="M172">
            <v>0</v>
          </cell>
          <cell r="N172">
            <v>0</v>
          </cell>
          <cell r="O172">
            <v>0</v>
          </cell>
        </row>
        <row r="173">
          <cell r="B173">
            <v>-6.8069811772203312</v>
          </cell>
          <cell r="C173">
            <v>-9.4344339312143486</v>
          </cell>
          <cell r="D173">
            <v>-4.786140293439531</v>
          </cell>
          <cell r="E173">
            <v>-4.7418892064804901</v>
          </cell>
          <cell r="F173">
            <v>-1.6971090818719248</v>
          </cell>
          <cell r="G173">
            <v>-0.10070698636258563</v>
          </cell>
          <cell r="H173">
            <v>0.21847158658196583</v>
          </cell>
          <cell r="I173">
            <v>-6.0008558733475492E-2</v>
          </cell>
          <cell r="J173">
            <v>0</v>
          </cell>
          <cell r="K173">
            <v>0</v>
          </cell>
          <cell r="L173">
            <v>0</v>
          </cell>
          <cell r="M173">
            <v>0</v>
          </cell>
          <cell r="N173">
            <v>0</v>
          </cell>
          <cell r="O173">
            <v>0</v>
          </cell>
        </row>
        <row r="174">
          <cell r="B174">
            <v>-6.2408330967527208</v>
          </cell>
          <cell r="C174">
            <v>-9.3538940815345253</v>
          </cell>
          <cell r="D174">
            <v>-5.8000397468379541</v>
          </cell>
          <cell r="E174">
            <v>-4.9617353124835795</v>
          </cell>
          <cell r="F174">
            <v>-1.9588937139092</v>
          </cell>
          <cell r="G174">
            <v>-0.10768345425933637</v>
          </cell>
          <cell r="H174">
            <v>-3.2005222440091963E-2</v>
          </cell>
          <cell r="I174">
            <v>-5.4109381037063031E-2</v>
          </cell>
          <cell r="J174">
            <v>0</v>
          </cell>
          <cell r="K174">
            <v>0</v>
          </cell>
          <cell r="L174">
            <v>0</v>
          </cell>
          <cell r="M174">
            <v>0</v>
          </cell>
          <cell r="N174">
            <v>0</v>
          </cell>
          <cell r="O174">
            <v>0</v>
          </cell>
        </row>
        <row r="175">
          <cell r="B175">
            <v>-2.0864193470721402</v>
          </cell>
          <cell r="C175">
            <v>-6.4893913631803848</v>
          </cell>
          <cell r="D175">
            <v>-3.2067086138447856</v>
          </cell>
          <cell r="E175">
            <v>0.74775648158235208</v>
          </cell>
          <cell r="F175">
            <v>-2.0441272474018533</v>
          </cell>
          <cell r="G175">
            <v>-0.11148236610817266</v>
          </cell>
          <cell r="H175">
            <v>-0.17525093430479682</v>
          </cell>
          <cell r="I175">
            <v>-1.8003453302738004E-2</v>
          </cell>
          <cell r="J175">
            <v>0</v>
          </cell>
          <cell r="K175">
            <v>0</v>
          </cell>
          <cell r="L175">
            <v>0</v>
          </cell>
          <cell r="M175">
            <v>0</v>
          </cell>
          <cell r="N175">
            <v>0</v>
          </cell>
          <cell r="O175">
            <v>0</v>
          </cell>
        </row>
        <row r="176">
          <cell r="B176">
            <v>2.0679944026084396</v>
          </cell>
          <cell r="C176">
            <v>-3.6248886448262443</v>
          </cell>
          <cell r="D176">
            <v>-0.61337748085161681</v>
          </cell>
          <cell r="E176">
            <v>6.4572482756482827</v>
          </cell>
          <cell r="F176">
            <v>-2.1293607808945065</v>
          </cell>
          <cell r="G176">
            <v>-0.11528127795700896</v>
          </cell>
          <cell r="H176">
            <v>-0.31849664616950168</v>
          </cell>
          <cell r="I176">
            <v>1.8102474431587051E-2</v>
          </cell>
          <cell r="J176">
            <v>0</v>
          </cell>
          <cell r="K176">
            <v>0</v>
          </cell>
          <cell r="L176">
            <v>0</v>
          </cell>
          <cell r="M176">
            <v>0</v>
          </cell>
          <cell r="N176">
            <v>0</v>
          </cell>
          <cell r="O176">
            <v>0</v>
          </cell>
        </row>
        <row r="177">
          <cell r="B177">
            <v>7.4657362990228178</v>
          </cell>
          <cell r="C177">
            <v>1.6741433494298956</v>
          </cell>
          <cell r="D177">
            <v>11.482839800481825</v>
          </cell>
          <cell r="E177">
            <v>16.683020075764311</v>
          </cell>
          <cell r="F177">
            <v>-0.70511533221457356</v>
          </cell>
          <cell r="G177">
            <v>-0.11664683236701537</v>
          </cell>
          <cell r="H177">
            <v>-0.34214910933934672</v>
          </cell>
          <cell r="I177">
            <v>5.9102488822842664E-2</v>
          </cell>
          <cell r="J177">
            <v>0</v>
          </cell>
          <cell r="K177">
            <v>0</v>
          </cell>
          <cell r="L177">
            <v>0</v>
          </cell>
          <cell r="M177">
            <v>0</v>
          </cell>
          <cell r="N177">
            <v>0</v>
          </cell>
          <cell r="O177">
            <v>0</v>
          </cell>
        </row>
        <row r="178">
          <cell r="B178">
            <v>12.863478195437196</v>
          </cell>
          <cell r="C178">
            <v>6.9731753436860346</v>
          </cell>
          <cell r="D178">
            <v>23.579057081815264</v>
          </cell>
          <cell r="E178">
            <v>26.908791875880347</v>
          </cell>
          <cell r="F178">
            <v>0.7191301164653594</v>
          </cell>
          <cell r="G178">
            <v>-0.11801238677702183</v>
          </cell>
          <cell r="H178">
            <v>-0.36580157250919176</v>
          </cell>
          <cell r="I178">
            <v>0.10010250321409826</v>
          </cell>
          <cell r="J178">
            <v>0</v>
          </cell>
          <cell r="K178">
            <v>0</v>
          </cell>
          <cell r="L178">
            <v>0</v>
          </cell>
          <cell r="M178">
            <v>0</v>
          </cell>
          <cell r="N178">
            <v>0</v>
          </cell>
          <cell r="O178">
            <v>0</v>
          </cell>
        </row>
        <row r="179">
          <cell r="B179">
            <v>17.401396987063947</v>
          </cell>
          <cell r="C179">
            <v>14.383187524120046</v>
          </cell>
          <cell r="D179">
            <v>35.066726690297912</v>
          </cell>
          <cell r="E179">
            <v>39.440863039185025</v>
          </cell>
          <cell r="F179">
            <v>1.9947222649944973</v>
          </cell>
          <cell r="G179">
            <v>-0.11599299112222231</v>
          </cell>
          <cell r="H179">
            <v>-0.30377969928929771</v>
          </cell>
          <cell r="I179">
            <v>0.1491800128406704</v>
          </cell>
          <cell r="J179">
            <v>0</v>
          </cell>
          <cell r="K179">
            <v>0</v>
          </cell>
          <cell r="L179">
            <v>0</v>
          </cell>
          <cell r="M179">
            <v>0</v>
          </cell>
          <cell r="N179">
            <v>0</v>
          </cell>
          <cell r="O179">
            <v>0</v>
          </cell>
        </row>
        <row r="180">
          <cell r="B180">
            <v>21.939315778690698</v>
          </cell>
          <cell r="C180">
            <v>21.793199704554056</v>
          </cell>
          <cell r="D180">
            <v>46.554396298780567</v>
          </cell>
          <cell r="E180">
            <v>51.972934202489697</v>
          </cell>
          <cell r="F180">
            <v>3.2703144135236353</v>
          </cell>
          <cell r="G180">
            <v>-0.11397359546742283</v>
          </cell>
          <cell r="H180">
            <v>-0.24175782606940371</v>
          </cell>
          <cell r="I180">
            <v>0.19825752246724251</v>
          </cell>
          <cell r="J180">
            <v>0</v>
          </cell>
          <cell r="K180">
            <v>0</v>
          </cell>
          <cell r="L180">
            <v>0</v>
          </cell>
          <cell r="M180">
            <v>0</v>
          </cell>
          <cell r="N180">
            <v>0</v>
          </cell>
          <cell r="O180">
            <v>0</v>
          </cell>
        </row>
        <row r="181">
          <cell r="B181">
            <v>26.558965365024239</v>
          </cell>
          <cell r="C181">
            <v>29.54660296452197</v>
          </cell>
          <cell r="D181">
            <v>58.314508750476094</v>
          </cell>
          <cell r="E181">
            <v>64.973489498339291</v>
          </cell>
          <cell r="F181">
            <v>4.5275588140567198</v>
          </cell>
          <cell r="G181">
            <v>-0.11285057000510704</v>
          </cell>
          <cell r="H181">
            <v>-0.19790874242576861</v>
          </cell>
          <cell r="I181">
            <v>0.24784611842318705</v>
          </cell>
          <cell r="J181">
            <v>0</v>
          </cell>
          <cell r="K181">
            <v>0</v>
          </cell>
          <cell r="L181">
            <v>0</v>
          </cell>
          <cell r="M181">
            <v>0</v>
          </cell>
          <cell r="N181">
            <v>0</v>
          </cell>
          <cell r="O181">
            <v>0</v>
          </cell>
        </row>
        <row r="182">
          <cell r="B182">
            <v>31.178614951357783</v>
          </cell>
          <cell r="C182">
            <v>37.300006224489877</v>
          </cell>
          <cell r="D182">
            <v>70.074621202171613</v>
          </cell>
          <cell r="E182">
            <v>77.97404479418887</v>
          </cell>
          <cell r="F182">
            <v>5.7848032145898056</v>
          </cell>
          <cell r="G182">
            <v>-0.1117275445427913</v>
          </cell>
          <cell r="H182">
            <v>-0.15405965878213349</v>
          </cell>
          <cell r="I182">
            <v>0.2974347143791316</v>
          </cell>
          <cell r="J182">
            <v>0</v>
          </cell>
          <cell r="K182">
            <v>0</v>
          </cell>
          <cell r="L182">
            <v>0</v>
          </cell>
          <cell r="M182">
            <v>0</v>
          </cell>
          <cell r="N182">
            <v>0</v>
          </cell>
          <cell r="O182">
            <v>0</v>
          </cell>
        </row>
        <row r="183">
          <cell r="B183">
            <v>35.357590399826165</v>
          </cell>
          <cell r="C183">
            <v>45.306294347338905</v>
          </cell>
          <cell r="D183">
            <v>82.059693604104552</v>
          </cell>
          <cell r="E183">
            <v>91.357095062609162</v>
          </cell>
          <cell r="F183">
            <v>7.078721910417622</v>
          </cell>
          <cell r="G183">
            <v>-0.11020461135882223</v>
          </cell>
          <cell r="H183">
            <v>-0.10487594805169873</v>
          </cell>
          <cell r="I183">
            <v>0.34861224823794851</v>
          </cell>
          <cell r="J183">
            <v>0</v>
          </cell>
          <cell r="K183">
            <v>0</v>
          </cell>
          <cell r="L183">
            <v>0</v>
          </cell>
          <cell r="M183">
            <v>0</v>
          </cell>
          <cell r="N183">
            <v>0</v>
          </cell>
          <cell r="O183">
            <v>0</v>
          </cell>
        </row>
        <row r="184">
          <cell r="B184">
            <v>39.536565848294551</v>
          </cell>
          <cell r="C184">
            <v>53.312582470187934</v>
          </cell>
          <cell r="D184">
            <v>94.044766006037506</v>
          </cell>
          <cell r="E184">
            <v>104.74014533102945</v>
          </cell>
          <cell r="F184">
            <v>8.3726406062454384</v>
          </cell>
          <cell r="G184">
            <v>-0.10868167817485322</v>
          </cell>
          <cell r="H184">
            <v>-5.5692237321263993E-2</v>
          </cell>
          <cell r="I184">
            <v>0.39978978209676541</v>
          </cell>
          <cell r="J184">
            <v>0</v>
          </cell>
          <cell r="K184">
            <v>0</v>
          </cell>
          <cell r="L184">
            <v>0</v>
          </cell>
          <cell r="M184">
            <v>0</v>
          </cell>
          <cell r="N184">
            <v>0</v>
          </cell>
          <cell r="O184">
            <v>0</v>
          </cell>
        </row>
      </sheetData>
      <sheetData sheetId="1" refreshError="1">
        <row r="1">
          <cell r="L1" t="str">
            <v>Mississippi Embayment</v>
          </cell>
          <cell r="M1" t="str">
            <v xml:space="preserve">Coastal Lowland   </v>
          </cell>
        </row>
        <row r="2">
          <cell r="A2">
            <v>37361</v>
          </cell>
          <cell r="L2">
            <v>11.185995868572403</v>
          </cell>
          <cell r="M2">
            <v>1.0157054257131291</v>
          </cell>
        </row>
        <row r="3">
          <cell r="A3">
            <v>37391</v>
          </cell>
          <cell r="B3">
            <v>0</v>
          </cell>
          <cell r="C3">
            <v>-4.1570685515497141E-2</v>
          </cell>
          <cell r="D3">
            <v>-5.7875232575949074</v>
          </cell>
          <cell r="E3">
            <v>-1.4730034840534698</v>
          </cell>
          <cell r="F3">
            <v>4.7449897919833104</v>
          </cell>
          <cell r="G3">
            <v>25.859215983407434</v>
          </cell>
          <cell r="H3">
            <v>0.60012136351201417</v>
          </cell>
          <cell r="I3">
            <v>3.1616172255092234</v>
          </cell>
          <cell r="J3">
            <v>0.44864232995900788</v>
          </cell>
          <cell r="K3">
            <v>-5.9432562995652196</v>
          </cell>
          <cell r="L3">
            <v>10.681089712569815</v>
          </cell>
          <cell r="M3">
            <v>0.96932061494248634</v>
          </cell>
          <cell r="N3">
            <v>0</v>
          </cell>
          <cell r="O3">
            <v>0</v>
          </cell>
        </row>
        <row r="4">
          <cell r="A4">
            <v>37422</v>
          </cell>
          <cell r="B4">
            <v>0</v>
          </cell>
          <cell r="C4">
            <v>-5.8551288038830307E-2</v>
          </cell>
          <cell r="D4">
            <v>-5.939345121440839</v>
          </cell>
          <cell r="E4">
            <v>-1.620769834811691</v>
          </cell>
          <cell r="F4">
            <v>4.2454752079910021</v>
          </cell>
          <cell r="G4">
            <v>24.620991236563711</v>
          </cell>
          <cell r="H4">
            <v>0.51098687674980348</v>
          </cell>
          <cell r="I4">
            <v>2.6863800804222104</v>
          </cell>
          <cell r="J4">
            <v>0.42703902205050109</v>
          </cell>
          <cell r="K4">
            <v>-5.9749292636495062</v>
          </cell>
          <cell r="L4">
            <v>10.176183556567226</v>
          </cell>
          <cell r="M4">
            <v>0.92293580417184384</v>
          </cell>
          <cell r="N4">
            <v>0</v>
          </cell>
          <cell r="O4">
            <v>0</v>
          </cell>
        </row>
        <row r="5">
          <cell r="A5">
            <v>37452</v>
          </cell>
          <cell r="B5">
            <v>0</v>
          </cell>
          <cell r="C5">
            <v>-7.4162447156119221E-2</v>
          </cell>
          <cell r="D5">
            <v>-5.6893603728685882</v>
          </cell>
          <cell r="E5">
            <v>-1.6793287873914329</v>
          </cell>
          <cell r="F5">
            <v>3.8140393550757237</v>
          </cell>
          <cell r="G5">
            <v>23.392226268793348</v>
          </cell>
          <cell r="H5">
            <v>0.42814900132733263</v>
          </cell>
          <cell r="I5">
            <v>2.2742818025780229</v>
          </cell>
          <cell r="J5">
            <v>0.40633347649024903</v>
          </cell>
          <cell r="K5">
            <v>-5.9605201366866174</v>
          </cell>
          <cell r="L5">
            <v>9.6596935701655351</v>
          </cell>
          <cell r="M5">
            <v>0.89819684552373935</v>
          </cell>
          <cell r="N5">
            <v>0</v>
          </cell>
          <cell r="O5">
            <v>0</v>
          </cell>
        </row>
        <row r="6">
          <cell r="A6">
            <v>37483</v>
          </cell>
          <cell r="B6">
            <v>0</v>
          </cell>
          <cell r="C6">
            <v>-8.9773606273408121E-2</v>
          </cell>
          <cell r="D6">
            <v>-5.4393756242963374</v>
          </cell>
          <cell r="E6">
            <v>-1.7378877399711752</v>
          </cell>
          <cell r="F6">
            <v>3.3826035021604457</v>
          </cell>
          <cell r="G6">
            <v>22.163461301022981</v>
          </cell>
          <cell r="H6">
            <v>0.34531112590486179</v>
          </cell>
          <cell r="I6">
            <v>1.862183524733835</v>
          </cell>
          <cell r="J6">
            <v>0.38562793092999698</v>
          </cell>
          <cell r="K6">
            <v>-5.9461110097237277</v>
          </cell>
          <cell r="L6">
            <v>9.1432035837638423</v>
          </cell>
          <cell r="M6">
            <v>0.87345788687563486</v>
          </cell>
          <cell r="N6">
            <v>0</v>
          </cell>
          <cell r="O6">
            <v>0</v>
          </cell>
        </row>
        <row r="7">
          <cell r="A7">
            <v>37514</v>
          </cell>
          <cell r="B7">
            <v>0</v>
          </cell>
          <cell r="C7">
            <v>-0.10113519551654737</v>
          </cell>
          <cell r="D7">
            <v>-4.7423350237160502</v>
          </cell>
          <cell r="E7">
            <v>-1.7274934141442717</v>
          </cell>
          <cell r="F7">
            <v>2.9876435240634001</v>
          </cell>
          <cell r="G7">
            <v>20.933788836954154</v>
          </cell>
          <cell r="H7">
            <v>0.23607289804165621</v>
          </cell>
          <cell r="I7">
            <v>1.4659269357146925</v>
          </cell>
          <cell r="J7">
            <v>0.36520467530893758</v>
          </cell>
          <cell r="K7">
            <v>-5.9088848547567521</v>
          </cell>
          <cell r="L7">
            <v>8.6615861206483657</v>
          </cell>
          <cell r="M7">
            <v>0.8525060093186444</v>
          </cell>
          <cell r="N7">
            <v>0</v>
          </cell>
          <cell r="O7">
            <v>0</v>
          </cell>
        </row>
        <row r="8">
          <cell r="A8">
            <v>37544</v>
          </cell>
          <cell r="B8">
            <v>0</v>
          </cell>
          <cell r="C8">
            <v>-0.11249678475968664</v>
          </cell>
          <cell r="D8">
            <v>-4.0452944231357648</v>
          </cell>
          <cell r="E8">
            <v>-1.7170990883173687</v>
          </cell>
          <cell r="F8">
            <v>2.5926835459663544</v>
          </cell>
          <cell r="G8">
            <v>19.704116372885331</v>
          </cell>
          <cell r="H8">
            <v>0.12683467017845057</v>
          </cell>
          <cell r="I8">
            <v>1.0696703466955497</v>
          </cell>
          <cell r="J8">
            <v>0.34478141968787818</v>
          </cell>
          <cell r="K8">
            <v>-5.8716586997897773</v>
          </cell>
          <cell r="L8">
            <v>8.1799686575328892</v>
          </cell>
          <cell r="M8">
            <v>0.83155413176165405</v>
          </cell>
          <cell r="N8">
            <v>0</v>
          </cell>
          <cell r="O8">
            <v>0</v>
          </cell>
        </row>
        <row r="9">
          <cell r="A9">
            <v>37575</v>
          </cell>
          <cell r="B9">
            <v>0</v>
          </cell>
          <cell r="C9">
            <v>-0.11092647392111982</v>
          </cell>
          <cell r="D9">
            <v>-1.411461679887148</v>
          </cell>
          <cell r="E9">
            <v>-1.2478407797172424</v>
          </cell>
          <cell r="F9">
            <v>2.2587738962642527</v>
          </cell>
          <cell r="G9">
            <v>18.75272389075651</v>
          </cell>
          <cell r="H9">
            <v>2.5134143509897039E-2</v>
          </cell>
          <cell r="I9">
            <v>0.83540937764612755</v>
          </cell>
          <cell r="J9">
            <v>0.32857473008473426</v>
          </cell>
          <cell r="K9">
            <v>-5.6324424123271735</v>
          </cell>
          <cell r="L9">
            <v>7.536721379190106</v>
          </cell>
          <cell r="M9">
            <v>0.8751821348604053</v>
          </cell>
          <cell r="N9">
            <v>0</v>
          </cell>
          <cell r="O9">
            <v>0</v>
          </cell>
        </row>
        <row r="10">
          <cell r="A10">
            <v>37605</v>
          </cell>
          <cell r="B10">
            <v>0</v>
          </cell>
          <cell r="C10">
            <v>-0.10935616308255297</v>
          </cell>
          <cell r="D10">
            <v>1.2223710633614686</v>
          </cell>
          <cell r="E10">
            <v>-0.77858247111711609</v>
          </cell>
          <cell r="F10">
            <v>1.9248642465621515</v>
          </cell>
          <cell r="G10">
            <v>17.801331408627686</v>
          </cell>
          <cell r="H10">
            <v>-7.6566383158656506E-2</v>
          </cell>
          <cell r="I10">
            <v>0.60114840859670549</v>
          </cell>
          <cell r="J10">
            <v>0.31236804048159039</v>
          </cell>
          <cell r="K10">
            <v>-5.3932261248645705</v>
          </cell>
          <cell r="L10">
            <v>6.8934741008473246</v>
          </cell>
          <cell r="M10">
            <v>0.91881013795915667</v>
          </cell>
          <cell r="N10">
            <v>0</v>
          </cell>
          <cell r="O10">
            <v>0</v>
          </cell>
        </row>
        <row r="11">
          <cell r="A11">
            <v>37636</v>
          </cell>
          <cell r="B11">
            <v>0</v>
          </cell>
          <cell r="C11">
            <v>-0.10806240698732067</v>
          </cell>
          <cell r="D11">
            <v>5.1944529911906283</v>
          </cell>
          <cell r="E11">
            <v>-6.5271514015022014E-2</v>
          </cell>
          <cell r="F11">
            <v>1.3658021061996524</v>
          </cell>
          <cell r="G11">
            <v>17.218834550710742</v>
          </cell>
          <cell r="H11">
            <v>-1.7638693777491665E-2</v>
          </cell>
          <cell r="I11">
            <v>0.49134501443189477</v>
          </cell>
          <cell r="J11">
            <v>0.29792456152605196</v>
          </cell>
          <cell r="K11">
            <v>-5.2191984305927104</v>
          </cell>
          <cell r="L11">
            <v>6.3010301871548906</v>
          </cell>
          <cell r="M11">
            <v>0.93031151398433942</v>
          </cell>
          <cell r="N11">
            <v>0</v>
          </cell>
          <cell r="O11">
            <v>0</v>
          </cell>
        </row>
        <row r="12">
          <cell r="A12">
            <v>37667</v>
          </cell>
          <cell r="B12">
            <v>0</v>
          </cell>
          <cell r="C12">
            <v>-0.1067686508920884</v>
          </cell>
          <cell r="D12">
            <v>9.1665349190197887</v>
          </cell>
          <cell r="E12">
            <v>0.64803944308707206</v>
          </cell>
          <cell r="F12">
            <v>0.80673996583715302</v>
          </cell>
          <cell r="G12">
            <v>16.636337692793802</v>
          </cell>
          <cell r="H12">
            <v>4.1288995603673176E-2</v>
          </cell>
          <cell r="I12">
            <v>0.38154162026708394</v>
          </cell>
          <cell r="J12">
            <v>0.28348108257051347</v>
          </cell>
          <cell r="K12">
            <v>-5.0451707363208502</v>
          </cell>
          <cell r="L12">
            <v>5.7085862734624557</v>
          </cell>
          <cell r="M12">
            <v>0.94181289000952217</v>
          </cell>
          <cell r="N12">
            <v>0</v>
          </cell>
          <cell r="O12">
            <v>0</v>
          </cell>
        </row>
        <row r="13">
          <cell r="A13">
            <v>37695</v>
          </cell>
          <cell r="B13">
            <v>0</v>
          </cell>
          <cell r="C13">
            <v>-0.10144385957707058</v>
          </cell>
          <cell r="D13">
            <v>12.694420209407667</v>
          </cell>
          <cell r="E13">
            <v>1.6186268290709893</v>
          </cell>
          <cell r="F13">
            <v>-0.12450040704953506</v>
          </cell>
          <cell r="G13">
            <v>16.213735175615749</v>
          </cell>
          <cell r="H13">
            <v>5.1997882450389089E-2</v>
          </cell>
          <cell r="I13">
            <v>0.1481891477278558</v>
          </cell>
          <cell r="J13">
            <v>0.26790752906241661</v>
          </cell>
          <cell r="K13">
            <v>-5.0433385372833541</v>
          </cell>
          <cell r="L13">
            <v>5.205907706384596</v>
          </cell>
          <cell r="M13">
            <v>0.85022551901262033</v>
          </cell>
          <cell r="N13">
            <v>0</v>
          </cell>
          <cell r="O13">
            <v>0</v>
          </cell>
        </row>
        <row r="14">
          <cell r="A14">
            <v>37726</v>
          </cell>
          <cell r="B14">
            <v>0</v>
          </cell>
          <cell r="C14">
            <v>-9.611906826205277E-2</v>
          </cell>
          <cell r="D14">
            <v>16.222305499795546</v>
          </cell>
          <cell r="E14">
            <v>2.5892142150549065</v>
          </cell>
          <cell r="F14">
            <v>-1.0557407799362231</v>
          </cell>
          <cell r="G14">
            <v>15.791132658437693</v>
          </cell>
          <cell r="H14">
            <v>6.2706769297105003E-2</v>
          </cell>
          <cell r="I14">
            <v>-8.5163324811372301E-2</v>
          </cell>
          <cell r="J14">
            <v>0.2523339755543198</v>
          </cell>
          <cell r="K14">
            <v>-5.041506338245858</v>
          </cell>
          <cell r="L14">
            <v>4.7032291393067354</v>
          </cell>
          <cell r="M14">
            <v>0.75863814801571849</v>
          </cell>
          <cell r="N14">
            <v>0</v>
          </cell>
          <cell r="O14">
            <v>0</v>
          </cell>
        </row>
        <row r="15">
          <cell r="A15">
            <v>37756</v>
          </cell>
          <cell r="B15">
            <v>0</v>
          </cell>
          <cell r="C15">
            <v>-9.8046181840427765E-2</v>
          </cell>
          <cell r="D15">
            <v>17.996422620838079</v>
          </cell>
          <cell r="E15">
            <v>3.3142581686990193</v>
          </cell>
          <cell r="F15">
            <v>-2.1111651962428724</v>
          </cell>
          <cell r="G15">
            <v>15.527494144136186</v>
          </cell>
          <cell r="H15">
            <v>4.1643810217566496E-2</v>
          </cell>
          <cell r="I15">
            <v>-0.32366117365964642</v>
          </cell>
          <cell r="J15">
            <v>0.23978194831941715</v>
          </cell>
          <cell r="K15">
            <v>-5.0860260191247777</v>
          </cell>
          <cell r="L15">
            <v>4.1701801341985023</v>
          </cell>
          <cell r="M15">
            <v>0.60905355713043119</v>
          </cell>
          <cell r="N15">
            <v>0</v>
          </cell>
          <cell r="O15">
            <v>0</v>
          </cell>
        </row>
        <row r="16">
          <cell r="A16">
            <v>37787</v>
          </cell>
          <cell r="B16">
            <v>0</v>
          </cell>
          <cell r="C16">
            <v>-9.9973295418802746E-2</v>
          </cell>
          <cell r="D16">
            <v>19.770539741880615</v>
          </cell>
          <cell r="E16">
            <v>4.0393021223431322</v>
          </cell>
          <cell r="F16">
            <v>-3.1665896125495214</v>
          </cell>
          <cell r="G16">
            <v>15.263855629834678</v>
          </cell>
          <cell r="H16">
            <v>2.0580851138027982E-2</v>
          </cell>
          <cell r="I16">
            <v>-0.5621590225079206</v>
          </cell>
          <cell r="J16">
            <v>0.22722992108451451</v>
          </cell>
          <cell r="K16">
            <v>-5.1305457000036983</v>
          </cell>
          <cell r="L16">
            <v>3.6371311290902697</v>
          </cell>
          <cell r="M16">
            <v>0.45946896624514388</v>
          </cell>
          <cell r="N16">
            <v>0</v>
          </cell>
          <cell r="O16">
            <v>0</v>
          </cell>
        </row>
        <row r="17">
          <cell r="A17">
            <v>37817</v>
          </cell>
          <cell r="B17">
            <v>0</v>
          </cell>
          <cell r="C17">
            <v>-0.1062068699716496</v>
          </cell>
          <cell r="D17">
            <v>20.558331473187469</v>
          </cell>
          <cell r="E17">
            <v>4.4652099712254616</v>
          </cell>
          <cell r="F17">
            <v>-3.9720391356396427</v>
          </cell>
          <cell r="G17">
            <v>14.769452922124104</v>
          </cell>
          <cell r="H17">
            <v>-4.5185444235483971E-3</v>
          </cell>
          <cell r="I17">
            <v>-0.67097963740196098</v>
          </cell>
          <cell r="J17">
            <v>0.21751776310644272</v>
          </cell>
          <cell r="K17">
            <v>-5.1247609109984706</v>
          </cell>
          <cell r="L17">
            <v>2.9787862537223599</v>
          </cell>
          <cell r="M17">
            <v>0.3235133409645975</v>
          </cell>
          <cell r="N17">
            <v>0</v>
          </cell>
          <cell r="O17">
            <v>0</v>
          </cell>
        </row>
        <row r="18">
          <cell r="A18">
            <v>37848</v>
          </cell>
          <cell r="B18">
            <v>0</v>
          </cell>
          <cell r="C18">
            <v>-0.11244044452449647</v>
          </cell>
          <cell r="D18">
            <v>21.346123204494319</v>
          </cell>
          <cell r="E18">
            <v>4.8911178201077909</v>
          </cell>
          <cell r="F18">
            <v>-4.7774886587297631</v>
          </cell>
          <cell r="G18">
            <v>14.275050214413529</v>
          </cell>
          <cell r="H18">
            <v>-2.9617939985124776E-2</v>
          </cell>
          <cell r="I18">
            <v>-0.77980025229600136</v>
          </cell>
          <cell r="J18">
            <v>0.20780560512837093</v>
          </cell>
          <cell r="K18">
            <v>-5.1189761219932439</v>
          </cell>
          <cell r="L18">
            <v>2.3204413783544497</v>
          </cell>
          <cell r="M18">
            <v>0.187557715684051</v>
          </cell>
          <cell r="N18">
            <v>0</v>
          </cell>
          <cell r="O18">
            <v>0</v>
          </cell>
        </row>
        <row r="19">
          <cell r="A19">
            <v>37879</v>
          </cell>
          <cell r="B19">
            <v>0</v>
          </cell>
          <cell r="C19">
            <v>-0.11673561955539336</v>
          </cell>
          <cell r="D19">
            <v>20.641951008861778</v>
          </cell>
          <cell r="E19">
            <v>4.9304153119595133</v>
          </cell>
          <cell r="F19">
            <v>-5.1704521158726422</v>
          </cell>
          <cell r="G19">
            <v>13.450952529573069</v>
          </cell>
          <cell r="H19">
            <v>-5.0205003096774253E-2</v>
          </cell>
          <cell r="I19">
            <v>-0.92454342526714339</v>
          </cell>
          <cell r="J19">
            <v>0.19850518561601124</v>
          </cell>
          <cell r="K19">
            <v>-4.9042222254421723</v>
          </cell>
          <cell r="L19">
            <v>1.5259854537376902</v>
          </cell>
          <cell r="M19">
            <v>0.12991938990986718</v>
          </cell>
          <cell r="N19">
            <v>0</v>
          </cell>
          <cell r="O19">
            <v>0</v>
          </cell>
        </row>
        <row r="20">
          <cell r="A20">
            <v>37909</v>
          </cell>
          <cell r="B20">
            <v>0</v>
          </cell>
          <cell r="C20">
            <v>-0.12103079458629021</v>
          </cell>
          <cell r="D20">
            <v>19.937778813229233</v>
          </cell>
          <cell r="E20">
            <v>4.9697128038112366</v>
          </cell>
          <cell r="F20">
            <v>-5.5634155730155213</v>
          </cell>
          <cell r="G20">
            <v>12.626854844732609</v>
          </cell>
          <cell r="H20">
            <v>-7.0792066208423737E-2</v>
          </cell>
          <cell r="I20">
            <v>-1.0692865982382855</v>
          </cell>
          <cell r="J20">
            <v>0.18920476610365156</v>
          </cell>
          <cell r="K20">
            <v>-4.6894683288911008</v>
          </cell>
          <cell r="L20">
            <v>0.7315295291209305</v>
          </cell>
          <cell r="M20">
            <v>7.2281064135683373E-2</v>
          </cell>
          <cell r="N20">
            <v>0</v>
          </cell>
          <cell r="O20">
            <v>0</v>
          </cell>
        </row>
        <row r="21">
          <cell r="A21">
            <v>37940</v>
          </cell>
          <cell r="B21">
            <v>0</v>
          </cell>
          <cell r="C21">
            <v>-0.11257124305469313</v>
          </cell>
          <cell r="D21">
            <v>19.106032651963243</v>
          </cell>
          <cell r="E21">
            <v>4.7637389811157433</v>
          </cell>
          <cell r="F21">
            <v>-5.7188533955025695</v>
          </cell>
          <cell r="G21">
            <v>11.599335631514267</v>
          </cell>
          <cell r="H21">
            <v>-7.79295828702989E-2</v>
          </cell>
          <cell r="I21">
            <v>-1.2099688851484443</v>
          </cell>
          <cell r="J21">
            <v>0.18216442412375389</v>
          </cell>
          <cell r="K21">
            <v>-4.2975131628521464</v>
          </cell>
          <cell r="L21">
            <v>0.30473069866531022</v>
          </cell>
          <cell r="M21">
            <v>0.11745894640952602</v>
          </cell>
          <cell r="N21">
            <v>0</v>
          </cell>
          <cell r="O21">
            <v>0</v>
          </cell>
        </row>
        <row r="22">
          <cell r="A22">
            <v>37970</v>
          </cell>
          <cell r="B22">
            <v>0</v>
          </cell>
          <cell r="C22">
            <v>-0.10411169152309606</v>
          </cell>
          <cell r="D22">
            <v>18.27428649069725</v>
          </cell>
          <cell r="E22">
            <v>4.5577651584202501</v>
          </cell>
          <cell r="F22">
            <v>-5.8742912179896178</v>
          </cell>
          <cell r="G22">
            <v>10.571816418295922</v>
          </cell>
          <cell r="H22">
            <v>-8.5067099532174048E-2</v>
          </cell>
          <cell r="I22">
            <v>-1.3506511720586032</v>
          </cell>
          <cell r="J22">
            <v>0.17512408214385622</v>
          </cell>
          <cell r="K22">
            <v>-3.9055579968131915</v>
          </cell>
          <cell r="L22">
            <v>-0.12206813179031004</v>
          </cell>
          <cell r="M22">
            <v>0.16263682868336865</v>
          </cell>
          <cell r="N22">
            <v>0</v>
          </cell>
          <cell r="O22">
            <v>0</v>
          </cell>
        </row>
        <row r="23">
          <cell r="A23">
            <v>38001</v>
          </cell>
          <cell r="B23">
            <v>0</v>
          </cell>
          <cell r="C23">
            <v>-9.0909616773008822E-2</v>
          </cell>
          <cell r="D23">
            <v>16.712436453529296</v>
          </cell>
          <cell r="E23">
            <v>4.1841211079823886</v>
          </cell>
          <cell r="F23">
            <v>-6.264044127534051</v>
          </cell>
          <cell r="G23">
            <v>9.6973362565547347</v>
          </cell>
          <cell r="H23">
            <v>-0.10969873500773335</v>
          </cell>
          <cell r="I23">
            <v>-1.5414029644993033</v>
          </cell>
          <cell r="J23">
            <v>0.16610451743238039</v>
          </cell>
          <cell r="K23">
            <v>-3.3603365621124803</v>
          </cell>
          <cell r="L23">
            <v>-0.29445595557538629</v>
          </cell>
          <cell r="M23">
            <v>0.3142807928625192</v>
          </cell>
          <cell r="N23">
            <v>0</v>
          </cell>
          <cell r="O23">
            <v>0</v>
          </cell>
        </row>
        <row r="24">
          <cell r="A24">
            <v>38032</v>
          </cell>
          <cell r="B24">
            <v>0</v>
          </cell>
          <cell r="C24">
            <v>-7.77075420229216E-2</v>
          </cell>
          <cell r="D24">
            <v>15.150586416361341</v>
          </cell>
          <cell r="E24">
            <v>3.8104770575445266</v>
          </cell>
          <cell r="F24">
            <v>-6.6537970370784842</v>
          </cell>
          <cell r="G24">
            <v>8.822856094813547</v>
          </cell>
          <cell r="H24">
            <v>-0.13433037048329266</v>
          </cell>
          <cell r="I24">
            <v>-1.7321547569400035</v>
          </cell>
          <cell r="J24">
            <v>0.15708495272090459</v>
          </cell>
          <cell r="K24">
            <v>-2.8151151274117692</v>
          </cell>
          <cell r="L24">
            <v>-0.46684377936046262</v>
          </cell>
          <cell r="M24">
            <v>0.4659247570416698</v>
          </cell>
          <cell r="N24">
            <v>0</v>
          </cell>
          <cell r="O24">
            <v>0</v>
          </cell>
        </row>
        <row r="25">
          <cell r="A25">
            <v>38061</v>
          </cell>
          <cell r="B25">
            <v>0</v>
          </cell>
          <cell r="C25">
            <v>-5.6668819086725358E-2</v>
          </cell>
          <cell r="D25">
            <v>12.587140525599354</v>
          </cell>
          <cell r="E25">
            <v>2.9550956984169265</v>
          </cell>
          <cell r="F25">
            <v>-7.628731760882097</v>
          </cell>
          <cell r="G25">
            <v>8.1273048509492885</v>
          </cell>
          <cell r="H25">
            <v>-0.18441259282799138</v>
          </cell>
          <cell r="I25">
            <v>-1.9410546210592343</v>
          </cell>
          <cell r="J25">
            <v>0.1498403278301105</v>
          </cell>
          <cell r="K25">
            <v>-2.1229150978552669</v>
          </cell>
          <cell r="L25">
            <v>-0.35837667993289635</v>
          </cell>
          <cell r="M25">
            <v>0.67465907212469622</v>
          </cell>
          <cell r="N25">
            <v>0</v>
          </cell>
          <cell r="O25">
            <v>0</v>
          </cell>
        </row>
        <row r="26">
          <cell r="A26">
            <v>38092</v>
          </cell>
          <cell r="B26">
            <v>0</v>
          </cell>
          <cell r="C26">
            <v>-3.5630096150529117E-2</v>
          </cell>
          <cell r="D26">
            <v>10.023694634837366</v>
          </cell>
          <cell r="E26">
            <v>2.0997143392893269</v>
          </cell>
          <cell r="F26">
            <v>-8.6036664846857107</v>
          </cell>
          <cell r="G26">
            <v>7.4317536070850316</v>
          </cell>
          <cell r="H26">
            <v>-0.23449481517269005</v>
          </cell>
          <cell r="I26">
            <v>-2.1499544851784651</v>
          </cell>
          <cell r="J26">
            <v>0.14259570293931645</v>
          </cell>
          <cell r="K26">
            <v>-1.4307150682987644</v>
          </cell>
          <cell r="L26">
            <v>-0.24990958050532999</v>
          </cell>
          <cell r="M26">
            <v>0.88339338720772276</v>
          </cell>
          <cell r="N26">
            <v>0</v>
          </cell>
          <cell r="O26">
            <v>0</v>
          </cell>
        </row>
        <row r="27">
          <cell r="A27">
            <v>38122</v>
          </cell>
          <cell r="B27">
            <v>0</v>
          </cell>
          <cell r="C27">
            <v>-2.7215504488245144E-2</v>
          </cell>
          <cell r="D27">
            <v>7.0230664878419251</v>
          </cell>
          <cell r="E27">
            <v>0.73575996019319478</v>
          </cell>
          <cell r="F27">
            <v>-9.7458495546990864</v>
          </cell>
          <cell r="G27">
            <v>7.1733039266196306</v>
          </cell>
          <cell r="H27">
            <v>-0.28147542925100216</v>
          </cell>
          <cell r="I27">
            <v>-2.1897615734391729</v>
          </cell>
          <cell r="J27">
            <v>0.14120859056788873</v>
          </cell>
          <cell r="K27">
            <v>-0.78004525913352807</v>
          </cell>
          <cell r="L27">
            <v>-0.10233809500111166</v>
          </cell>
          <cell r="M27">
            <v>1.0325083653651526</v>
          </cell>
          <cell r="N27">
            <v>0</v>
          </cell>
          <cell r="O27">
            <v>0</v>
          </cell>
        </row>
        <row r="28">
          <cell r="A28">
            <v>38153</v>
          </cell>
          <cell r="B28">
            <v>0</v>
          </cell>
          <cell r="C28">
            <v>-1.8800912825961174E-2</v>
          </cell>
          <cell r="D28">
            <v>4.0224383408464828</v>
          </cell>
          <cell r="E28">
            <v>-0.62819441890293715</v>
          </cell>
          <cell r="F28">
            <v>-10.888032624712462</v>
          </cell>
          <cell r="G28">
            <v>6.9148542461542286</v>
          </cell>
          <cell r="H28">
            <v>-0.32845604332931433</v>
          </cell>
          <cell r="I28">
            <v>-2.2295686616998807</v>
          </cell>
          <cell r="J28">
            <v>0.13982147819646104</v>
          </cell>
          <cell r="K28">
            <v>-0.12937544996829187</v>
          </cell>
          <cell r="L28">
            <v>4.523339050310668E-2</v>
          </cell>
          <cell r="M28">
            <v>1.1816233435225822</v>
          </cell>
          <cell r="N28">
            <v>0</v>
          </cell>
          <cell r="O28">
            <v>0</v>
          </cell>
        </row>
        <row r="29">
          <cell r="A29">
            <v>38183</v>
          </cell>
          <cell r="B29">
            <v>0</v>
          </cell>
          <cell r="C29">
            <v>-2.4596253163887683E-2</v>
          </cell>
          <cell r="D29">
            <v>1.696620505533053</v>
          </cell>
          <cell r="E29">
            <v>-1.7890891926972841</v>
          </cell>
          <cell r="F29">
            <v>-11.858683688900669</v>
          </cell>
          <cell r="G29">
            <v>7.4403238957641706</v>
          </cell>
          <cell r="H29">
            <v>-0.3370294017091906</v>
          </cell>
          <cell r="I29">
            <v>-2.1876999358669789</v>
          </cell>
          <cell r="J29">
            <v>0.15638799579323662</v>
          </cell>
          <cell r="K29">
            <v>0.54759873630084133</v>
          </cell>
          <cell r="L29">
            <v>8.5728088156951682E-2</v>
          </cell>
          <cell r="M29">
            <v>1.2518699443184513</v>
          </cell>
          <cell r="N29">
            <v>0</v>
          </cell>
          <cell r="O29">
            <v>0</v>
          </cell>
        </row>
        <row r="30">
          <cell r="A30">
            <v>38214</v>
          </cell>
          <cell r="B30">
            <v>0</v>
          </cell>
          <cell r="C30">
            <v>-3.0391593501814185E-2</v>
          </cell>
          <cell r="D30">
            <v>-0.62919732978037746</v>
          </cell>
          <cell r="E30">
            <v>-2.9499839664916312</v>
          </cell>
          <cell r="F30">
            <v>-12.829334753088876</v>
          </cell>
          <cell r="G30">
            <v>7.9657935453741127</v>
          </cell>
          <cell r="H30">
            <v>-0.34560276008906687</v>
          </cell>
          <cell r="I30">
            <v>-2.1458312100340771</v>
          </cell>
          <cell r="J30">
            <v>0.17295451339001217</v>
          </cell>
          <cell r="K30">
            <v>1.2245729225699744</v>
          </cell>
          <cell r="L30">
            <v>0.12622278581079668</v>
          </cell>
          <cell r="M30">
            <v>1.3221165451143206</v>
          </cell>
          <cell r="N30">
            <v>0</v>
          </cell>
          <cell r="O30">
            <v>0</v>
          </cell>
        </row>
        <row r="31">
          <cell r="A31">
            <v>38245</v>
          </cell>
          <cell r="B31">
            <v>0</v>
          </cell>
          <cell r="C31">
            <v>-4.1764987639485829E-2</v>
          </cell>
          <cell r="D31">
            <v>-1.194518601043403</v>
          </cell>
          <cell r="E31">
            <v>-2.4031615636272177</v>
          </cell>
          <cell r="F31">
            <v>-13.291892127082292</v>
          </cell>
          <cell r="G31">
            <v>8.4297524406420443</v>
          </cell>
          <cell r="H31">
            <v>-0.34337652492492071</v>
          </cell>
          <cell r="I31">
            <v>-2.0699051787019234</v>
          </cell>
          <cell r="J31">
            <v>0.19949244231606841</v>
          </cell>
          <cell r="K31">
            <v>1.8757608594524158</v>
          </cell>
          <cell r="L31">
            <v>0.26736041220142259</v>
          </cell>
          <cell r="M31">
            <v>1.3136369441467053</v>
          </cell>
          <cell r="N31">
            <v>0</v>
          </cell>
          <cell r="O31">
            <v>0</v>
          </cell>
        </row>
        <row r="32">
          <cell r="A32">
            <v>38275</v>
          </cell>
          <cell r="B32">
            <v>0</v>
          </cell>
          <cell r="C32">
            <v>-5.3138381777157476E-2</v>
          </cell>
          <cell r="D32">
            <v>-1.7598398723064284</v>
          </cell>
          <cell r="E32">
            <v>-1.8563391607628041</v>
          </cell>
          <cell r="F32">
            <v>-13.754449501075708</v>
          </cell>
          <cell r="G32">
            <v>8.8937113359099769</v>
          </cell>
          <cell r="H32">
            <v>-0.34115028976077455</v>
          </cell>
          <cell r="I32">
            <v>-1.9939791473697699</v>
          </cell>
          <cell r="J32">
            <v>0.22603037124212469</v>
          </cell>
          <cell r="K32">
            <v>2.5269487963348571</v>
          </cell>
          <cell r="L32">
            <v>0.40849803859204847</v>
          </cell>
          <cell r="M32">
            <v>1.3051573431790897</v>
          </cell>
          <cell r="N32">
            <v>0</v>
          </cell>
          <cell r="O32">
            <v>0</v>
          </cell>
        </row>
        <row r="33">
          <cell r="A33">
            <v>38306</v>
          </cell>
          <cell r="B33">
            <v>0</v>
          </cell>
          <cell r="C33">
            <v>-5.8214531456048893E-2</v>
          </cell>
          <cell r="D33">
            <v>-0.58290799474652766</v>
          </cell>
          <cell r="E33">
            <v>0.17829743368516621</v>
          </cell>
          <cell r="F33">
            <v>-13.456038128840341</v>
          </cell>
          <cell r="G33">
            <v>9.570533819780433</v>
          </cell>
          <cell r="H33">
            <v>-0.34881748110973393</v>
          </cell>
          <cell r="I33">
            <v>-1.9673586983961973</v>
          </cell>
          <cell r="J33">
            <v>0.25566977250402034</v>
          </cell>
          <cell r="K33">
            <v>2.9549682565765876</v>
          </cell>
          <cell r="L33">
            <v>0.42837580140968068</v>
          </cell>
          <cell r="M33">
            <v>1.1731732057190001</v>
          </cell>
          <cell r="N33">
            <v>0</v>
          </cell>
          <cell r="O33">
            <v>0</v>
          </cell>
        </row>
        <row r="34">
          <cell r="A34">
            <v>38336</v>
          </cell>
          <cell r="B34">
            <v>0</v>
          </cell>
          <cell r="C34">
            <v>-6.329068113494031E-2</v>
          </cell>
          <cell r="D34">
            <v>0.59402388281337304</v>
          </cell>
          <cell r="E34">
            <v>2.2129340281331364</v>
          </cell>
          <cell r="F34">
            <v>-13.157626756604971</v>
          </cell>
          <cell r="G34">
            <v>10.247356303650889</v>
          </cell>
          <cell r="H34">
            <v>-0.35648467245869331</v>
          </cell>
          <cell r="I34">
            <v>-1.9407382494226246</v>
          </cell>
          <cell r="J34">
            <v>0.28530917376591597</v>
          </cell>
          <cell r="K34">
            <v>3.382987716818318</v>
          </cell>
          <cell r="L34">
            <v>0.44825356422731288</v>
          </cell>
          <cell r="M34">
            <v>1.0411890682589102</v>
          </cell>
          <cell r="N34">
            <v>0</v>
          </cell>
          <cell r="O34">
            <v>0</v>
          </cell>
        </row>
        <row r="35">
          <cell r="A35">
            <v>38367</v>
          </cell>
          <cell r="B35">
            <v>0</v>
          </cell>
          <cell r="C35">
            <v>-5.2401431030222517E-2</v>
          </cell>
          <cell r="D35">
            <v>4.7156786405880471</v>
          </cell>
          <cell r="E35">
            <v>5.3367340622384605</v>
          </cell>
          <cell r="F35">
            <v>-12.267342000674242</v>
          </cell>
          <cell r="G35">
            <v>11.231151651977504</v>
          </cell>
          <cell r="H35">
            <v>-0.38730036480088148</v>
          </cell>
          <cell r="I35">
            <v>-1.9424007590180123</v>
          </cell>
          <cell r="J35">
            <v>0.30448078061769901</v>
          </cell>
          <cell r="K35">
            <v>3.6243812474931838</v>
          </cell>
          <cell r="L35">
            <v>0.33192417009269726</v>
          </cell>
          <cell r="M35">
            <v>0.83905860378418173</v>
          </cell>
          <cell r="N35">
            <v>0</v>
          </cell>
          <cell r="O35">
            <v>0</v>
          </cell>
        </row>
        <row r="36">
          <cell r="A36">
            <v>38398</v>
          </cell>
          <cell r="B36">
            <v>0</v>
          </cell>
          <cell r="C36">
            <v>-4.1512180925504738E-2</v>
          </cell>
          <cell r="D36">
            <v>8.8373333983627198</v>
          </cell>
          <cell r="E36">
            <v>8.4605340963437854</v>
          </cell>
          <cell r="F36">
            <v>-11.377057244743513</v>
          </cell>
          <cell r="G36">
            <v>12.21494700030412</v>
          </cell>
          <cell r="H36">
            <v>-0.41811605714306965</v>
          </cell>
          <cell r="I36">
            <v>-1.9440632686134001</v>
          </cell>
          <cell r="J36">
            <v>0.32365238746948211</v>
          </cell>
          <cell r="K36">
            <v>3.8657747781680492</v>
          </cell>
          <cell r="L36">
            <v>0.2155947759580816</v>
          </cell>
          <cell r="M36">
            <v>0.63692813930945325</v>
          </cell>
          <cell r="N36">
            <v>0</v>
          </cell>
          <cell r="O36">
            <v>0</v>
          </cell>
        </row>
        <row r="37">
          <cell r="A37">
            <v>38426</v>
          </cell>
          <cell r="B37">
            <v>0</v>
          </cell>
          <cell r="C37">
            <v>-2.1489409827457121E-2</v>
          </cell>
          <cell r="D37">
            <v>14.215714343440132</v>
          </cell>
          <cell r="E37">
            <v>11.989311833041464</v>
          </cell>
          <cell r="F37">
            <v>-10.075429684528803</v>
          </cell>
          <cell r="G37">
            <v>13.316221169611913</v>
          </cell>
          <cell r="H37">
            <v>-0.46646517904929424</v>
          </cell>
          <cell r="I37">
            <v>-1.9200830862268483</v>
          </cell>
          <cell r="J37">
            <v>0.32823027656869819</v>
          </cell>
          <cell r="K37">
            <v>3.6466275078940411</v>
          </cell>
          <cell r="L37">
            <v>0.13972281943921405</v>
          </cell>
          <cell r="M37">
            <v>0.28426517308240917</v>
          </cell>
          <cell r="N37">
            <v>0</v>
          </cell>
          <cell r="O37">
            <v>0</v>
          </cell>
        </row>
        <row r="38">
          <cell r="A38">
            <v>38457</v>
          </cell>
          <cell r="B38">
            <v>0</v>
          </cell>
          <cell r="C38">
            <v>-1.4666387294095008E-3</v>
          </cell>
          <cell r="D38">
            <v>19.59409528851754</v>
          </cell>
          <cell r="E38">
            <v>15.518089569739145</v>
          </cell>
          <cell r="F38">
            <v>-8.7738021243140949</v>
          </cell>
          <cell r="G38">
            <v>14.417495338919704</v>
          </cell>
          <cell r="H38">
            <v>-0.51481430095551872</v>
          </cell>
          <cell r="I38">
            <v>-1.8961029038402966</v>
          </cell>
          <cell r="J38">
            <v>0.33280816566791432</v>
          </cell>
          <cell r="K38">
            <v>3.4274802376200331</v>
          </cell>
          <cell r="L38">
            <v>6.3850862920346488E-2</v>
          </cell>
          <cell r="M38">
            <v>-6.8397793144634844E-2</v>
          </cell>
          <cell r="N38">
            <v>0</v>
          </cell>
          <cell r="O38">
            <v>0</v>
          </cell>
        </row>
        <row r="39">
          <cell r="A39">
            <v>38487</v>
          </cell>
          <cell r="B39">
            <v>0</v>
          </cell>
          <cell r="C39">
            <v>2.0950784076070234E-2</v>
          </cell>
          <cell r="D39">
            <v>24.631582861522798</v>
          </cell>
          <cell r="E39">
            <v>18.067647232842166</v>
          </cell>
          <cell r="F39">
            <v>-7.4547160511142296</v>
          </cell>
          <cell r="G39">
            <v>15.248805220444007</v>
          </cell>
          <cell r="H39">
            <v>-0.52796158751543321</v>
          </cell>
          <cell r="I39">
            <v>-1.849530548358723</v>
          </cell>
          <cell r="J39">
            <v>0.32591290287463676</v>
          </cell>
          <cell r="K39">
            <v>2.818838147208548</v>
          </cell>
          <cell r="L39">
            <v>-0.27628217645229902</v>
          </cell>
          <cell r="M39">
            <v>-0.47952408428193738</v>
          </cell>
          <cell r="N39">
            <v>0</v>
          </cell>
          <cell r="O39">
            <v>0</v>
          </cell>
        </row>
        <row r="40">
          <cell r="A40">
            <v>38518</v>
          </cell>
          <cell r="B40">
            <v>0</v>
          </cell>
          <cell r="C40">
            <v>4.3368206881549964E-2</v>
          </cell>
          <cell r="D40">
            <v>29.669070434528056</v>
          </cell>
          <cell r="E40">
            <v>20.617204895945189</v>
          </cell>
          <cell r="F40">
            <v>-6.1356299779143662</v>
          </cell>
          <cell r="G40">
            <v>16.08011510196831</v>
          </cell>
          <cell r="H40">
            <v>-0.54110887407534769</v>
          </cell>
          <cell r="I40">
            <v>-1.8029581928771494</v>
          </cell>
          <cell r="J40">
            <v>0.31901764008135919</v>
          </cell>
          <cell r="K40">
            <v>2.2101960567970629</v>
          </cell>
          <cell r="L40">
            <v>-0.61641521582494463</v>
          </cell>
          <cell r="M40">
            <v>-0.89065037541923997</v>
          </cell>
          <cell r="N40">
            <v>0</v>
          </cell>
          <cell r="O40">
            <v>0</v>
          </cell>
        </row>
        <row r="41">
          <cell r="A41">
            <v>38548</v>
          </cell>
          <cell r="B41">
            <v>0</v>
          </cell>
          <cell r="C41">
            <v>6.2667806277763152E-2</v>
          </cell>
          <cell r="D41">
            <v>32.863641723156732</v>
          </cell>
          <cell r="E41">
            <v>22.647888448580083</v>
          </cell>
          <cell r="F41">
            <v>-4.9086476133070427</v>
          </cell>
          <cell r="G41">
            <v>17.694248945548761</v>
          </cell>
          <cell r="H41">
            <v>-0.53158704078527108</v>
          </cell>
          <cell r="I41">
            <v>-1.8530682154866729</v>
          </cell>
          <cell r="J41">
            <v>0.30324340853259818</v>
          </cell>
          <cell r="K41">
            <v>1.5083297199739962</v>
          </cell>
          <cell r="L41">
            <v>-0.8343040238070546</v>
          </cell>
          <cell r="M41">
            <v>-1.257905086485088</v>
          </cell>
          <cell r="N41">
            <v>0</v>
          </cell>
          <cell r="O41">
            <v>0</v>
          </cell>
        </row>
        <row r="42">
          <cell r="A42">
            <v>38579</v>
          </cell>
          <cell r="B42">
            <v>0</v>
          </cell>
          <cell r="C42">
            <v>8.1967405673976326E-2</v>
          </cell>
          <cell r="D42">
            <v>36.058213011785412</v>
          </cell>
          <cell r="E42">
            <v>24.678572001214981</v>
          </cell>
          <cell r="F42">
            <v>-3.6816652486997197</v>
          </cell>
          <cell r="G42">
            <v>19.308382789129212</v>
          </cell>
          <cell r="H42">
            <v>-0.52206520749519447</v>
          </cell>
          <cell r="I42">
            <v>-1.9031782380961964</v>
          </cell>
          <cell r="J42">
            <v>0.28746917698383717</v>
          </cell>
          <cell r="K42">
            <v>0.8064633831509298</v>
          </cell>
          <cell r="L42">
            <v>-1.0521928317891645</v>
          </cell>
          <cell r="M42">
            <v>-1.6251597975509362</v>
          </cell>
          <cell r="N42">
            <v>0</v>
          </cell>
          <cell r="O42">
            <v>0</v>
          </cell>
        </row>
        <row r="43">
          <cell r="A43">
            <v>38610</v>
          </cell>
          <cell r="B43">
            <v>0</v>
          </cell>
          <cell r="C43">
            <v>8.9509317684647233E-2</v>
          </cell>
          <cell r="D43">
            <v>36.604173961550892</v>
          </cell>
          <cell r="E43">
            <v>25.705054529337566</v>
          </cell>
          <cell r="F43">
            <v>-2.9418080617019675</v>
          </cell>
          <cell r="G43">
            <v>17.910448093048831</v>
          </cell>
          <cell r="H43">
            <v>-0.50837039877227852</v>
          </cell>
          <cell r="I43">
            <v>-1.9561328323139031</v>
          </cell>
          <cell r="J43">
            <v>0.26827092903311678</v>
          </cell>
          <cell r="K43">
            <v>0.13188154315929834</v>
          </cell>
          <cell r="L43">
            <v>-1.1075958535870549</v>
          </cell>
          <cell r="M43">
            <v>-1.922959188596632</v>
          </cell>
          <cell r="N43">
            <v>0</v>
          </cell>
          <cell r="O43">
            <v>0</v>
          </cell>
        </row>
        <row r="44">
          <cell r="A44">
            <v>38640</v>
          </cell>
          <cell r="B44">
            <v>0</v>
          </cell>
          <cell r="C44">
            <v>9.7051229695318125E-2</v>
          </cell>
          <cell r="D44">
            <v>37.150134911316371</v>
          </cell>
          <cell r="E44">
            <v>26.731537057460155</v>
          </cell>
          <cell r="F44">
            <v>-2.2019508747042149</v>
          </cell>
          <cell r="G44">
            <v>16.512513396968448</v>
          </cell>
          <cell r="H44">
            <v>-0.49467559004936273</v>
          </cell>
          <cell r="I44">
            <v>-2.0090874265316097</v>
          </cell>
          <cell r="J44">
            <v>0.24907268108239644</v>
          </cell>
          <cell r="K44">
            <v>-0.54270029683233301</v>
          </cell>
          <cell r="L44">
            <v>-1.1629988753849456</v>
          </cell>
          <cell r="M44">
            <v>-2.2207585796423275</v>
          </cell>
          <cell r="N44">
            <v>0</v>
          </cell>
          <cell r="O44">
            <v>0</v>
          </cell>
        </row>
        <row r="45">
          <cell r="A45">
            <v>38671</v>
          </cell>
          <cell r="B45">
            <v>0</v>
          </cell>
          <cell r="C45">
            <v>0.10387225248230357</v>
          </cell>
          <cell r="D45">
            <v>36.050148632375318</v>
          </cell>
          <cell r="E45">
            <v>25.865817224856215</v>
          </cell>
          <cell r="F45">
            <v>-1.9306377810904667</v>
          </cell>
          <cell r="G45">
            <v>15.327703017742182</v>
          </cell>
          <cell r="H45">
            <v>-0.49800900387844865</v>
          </cell>
          <cell r="I45">
            <v>-2.1029786785839333</v>
          </cell>
          <cell r="J45">
            <v>0.22900691476774601</v>
          </cell>
          <cell r="K45">
            <v>-0.93813856834912723</v>
          </cell>
          <cell r="L45">
            <v>-1.1771044187450126</v>
          </cell>
          <cell r="M45">
            <v>-2.3288925095266038</v>
          </cell>
          <cell r="N45">
            <v>0</v>
          </cell>
          <cell r="O45">
            <v>0</v>
          </cell>
        </row>
        <row r="46">
          <cell r="A46">
            <v>38701</v>
          </cell>
          <cell r="B46">
            <v>0</v>
          </cell>
          <cell r="C46">
            <v>0.11069327526928902</v>
          </cell>
          <cell r="D46">
            <v>34.950162353434273</v>
          </cell>
          <cell r="E46">
            <v>25.000097392252275</v>
          </cell>
          <cell r="F46">
            <v>-1.6593246874767187</v>
          </cell>
          <cell r="G46">
            <v>14.142892638515921</v>
          </cell>
          <cell r="H46">
            <v>-0.50134241770753452</v>
          </cell>
          <cell r="I46">
            <v>-2.1968699306362569</v>
          </cell>
          <cell r="J46">
            <v>0.20894114845309555</v>
          </cell>
          <cell r="K46">
            <v>-1.3335768398659216</v>
          </cell>
          <cell r="L46">
            <v>-1.1912099621050796</v>
          </cell>
          <cell r="M46">
            <v>-2.4370264394108805</v>
          </cell>
          <cell r="N46">
            <v>0</v>
          </cell>
          <cell r="O46">
            <v>0</v>
          </cell>
        </row>
        <row r="47">
          <cell r="A47">
            <v>38732</v>
          </cell>
          <cell r="B47">
            <v>0</v>
          </cell>
          <cell r="C47">
            <v>0.11490719263734134</v>
          </cell>
          <cell r="D47">
            <v>34.223644179085419</v>
          </cell>
          <cell r="E47">
            <v>24.770013173562624</v>
          </cell>
          <cell r="F47">
            <v>-1.5592109539425933</v>
          </cell>
          <cell r="G47">
            <v>13.282208717109228</v>
          </cell>
          <cell r="H47">
            <v>-0.5168847663865157</v>
          </cell>
          <cell r="I47">
            <v>-2.3053438772855164</v>
          </cell>
          <cell r="J47">
            <v>0.19218692599703974</v>
          </cell>
          <cell r="K47">
            <v>-1.4752064444988686</v>
          </cell>
          <cell r="L47">
            <v>-1.322058543975106</v>
          </cell>
          <cell r="M47">
            <v>-2.3978831908321157</v>
          </cell>
          <cell r="N47">
            <v>0</v>
          </cell>
          <cell r="O47">
            <v>0</v>
          </cell>
        </row>
        <row r="48">
          <cell r="A48">
            <v>38763</v>
          </cell>
          <cell r="B48">
            <v>0</v>
          </cell>
          <cell r="C48">
            <v>0.11912111000539367</v>
          </cell>
          <cell r="D48">
            <v>33.497126004736572</v>
          </cell>
          <cell r="E48">
            <v>24.53992895487297</v>
          </cell>
          <cell r="F48">
            <v>-1.4590972204084682</v>
          </cell>
          <cell r="G48">
            <v>12.421524795702535</v>
          </cell>
          <cell r="H48">
            <v>-0.532427115065497</v>
          </cell>
          <cell r="I48">
            <v>-2.4138178239347758</v>
          </cell>
          <cell r="J48">
            <v>0.17543270354098392</v>
          </cell>
          <cell r="K48">
            <v>-1.6168360491318159</v>
          </cell>
          <cell r="L48">
            <v>-1.4529071258451325</v>
          </cell>
          <cell r="M48">
            <v>-2.3587399422533504</v>
          </cell>
          <cell r="N48">
            <v>0</v>
          </cell>
          <cell r="O48">
            <v>0</v>
          </cell>
        </row>
        <row r="49">
          <cell r="A49">
            <v>38791</v>
          </cell>
          <cell r="B49">
            <v>0</v>
          </cell>
          <cell r="C49">
            <v>0.11251453816981458</v>
          </cell>
          <cell r="D49">
            <v>33.837176686370405</v>
          </cell>
          <cell r="E49">
            <v>25.269539600990299</v>
          </cell>
          <cell r="F49">
            <v>-1.6235077458307259</v>
          </cell>
          <cell r="G49">
            <v>11.800340694964722</v>
          </cell>
          <cell r="H49">
            <v>-0.56998190080463973</v>
          </cell>
          <cell r="I49">
            <v>-2.5238416794726284</v>
          </cell>
          <cell r="J49">
            <v>0.15726919500347672</v>
          </cell>
          <cell r="K49">
            <v>-1.7073594738590929</v>
          </cell>
          <cell r="L49">
            <v>-1.5846974546486248</v>
          </cell>
          <cell r="M49">
            <v>-2.3248079905206716</v>
          </cell>
          <cell r="N49">
            <v>0</v>
          </cell>
          <cell r="O49">
            <v>0</v>
          </cell>
        </row>
        <row r="50">
          <cell r="A50">
            <v>38822</v>
          </cell>
          <cell r="B50">
            <v>0</v>
          </cell>
          <cell r="C50">
            <v>0.10590796633423548</v>
          </cell>
          <cell r="D50">
            <v>34.177227368004232</v>
          </cell>
          <cell r="E50">
            <v>25.999150247107629</v>
          </cell>
          <cell r="F50">
            <v>-1.7879182712529835</v>
          </cell>
          <cell r="G50">
            <v>11.179156594226908</v>
          </cell>
          <cell r="H50">
            <v>-0.60753668654378246</v>
          </cell>
          <cell r="I50">
            <v>-2.6338655350104809</v>
          </cell>
          <cell r="J50">
            <v>0.13910568646596952</v>
          </cell>
          <cell r="K50">
            <v>-1.79788289858637</v>
          </cell>
          <cell r="L50">
            <v>-1.7164877834521171</v>
          </cell>
          <cell r="M50">
            <v>-2.2908760387879927</v>
          </cell>
          <cell r="N50">
            <v>0</v>
          </cell>
          <cell r="O50">
            <v>0</v>
          </cell>
        </row>
        <row r="51">
          <cell r="A51">
            <v>38852</v>
          </cell>
          <cell r="B51">
            <v>0</v>
          </cell>
          <cell r="C51">
            <v>9.7328287064629024E-2</v>
          </cell>
          <cell r="D51">
            <v>34.849809141404712</v>
          </cell>
          <cell r="E51">
            <v>27.058520089592175</v>
          </cell>
          <cell r="F51">
            <v>-1.902222844242236</v>
          </cell>
          <cell r="G51">
            <v>10.678387725425518</v>
          </cell>
          <cell r="H51">
            <v>-0.63662539072953628</v>
          </cell>
          <cell r="I51">
            <v>-2.7689475267673727</v>
          </cell>
          <cell r="J51">
            <v>0.11716152096603387</v>
          </cell>
          <cell r="K51">
            <v>-1.9098148563786936</v>
          </cell>
          <cell r="L51">
            <v>-1.7169432088561878</v>
          </cell>
          <cell r="M51">
            <v>-2.2812977966098247</v>
          </cell>
          <cell r="N51">
            <v>0</v>
          </cell>
          <cell r="O51">
            <v>0</v>
          </cell>
        </row>
        <row r="52">
          <cell r="A52">
            <v>38883</v>
          </cell>
          <cell r="B52">
            <v>0</v>
          </cell>
          <cell r="C52">
            <v>8.8748607795022569E-2</v>
          </cell>
          <cell r="D52">
            <v>35.522390914805193</v>
          </cell>
          <cell r="E52">
            <v>28.117889932076721</v>
          </cell>
          <cell r="F52">
            <v>-2.0165274172314884</v>
          </cell>
          <cell r="G52">
            <v>10.177618856624127</v>
          </cell>
          <cell r="H52">
            <v>-0.6657140949152901</v>
          </cell>
          <cell r="I52">
            <v>-2.9040295185242639</v>
          </cell>
          <cell r="J52">
            <v>9.5217355466098247E-2</v>
          </cell>
          <cell r="K52">
            <v>-2.0217468141710171</v>
          </cell>
          <cell r="L52">
            <v>-1.7173986342602585</v>
          </cell>
          <cell r="M52">
            <v>-2.2717195544316571</v>
          </cell>
          <cell r="N52">
            <v>0</v>
          </cell>
          <cell r="O52">
            <v>0</v>
          </cell>
        </row>
        <row r="53">
          <cell r="A53">
            <v>38913</v>
          </cell>
          <cell r="B53">
            <v>0</v>
          </cell>
          <cell r="C53">
            <v>8.4899101728315787E-2</v>
          </cell>
          <cell r="D53">
            <v>36.121709105534059</v>
          </cell>
          <cell r="E53">
            <v>28.62409204922745</v>
          </cell>
          <cell r="F53">
            <v>-1.8715314656114328</v>
          </cell>
          <cell r="G53">
            <v>9.665525082368184</v>
          </cell>
          <cell r="H53">
            <v>-0.66859538373043925</v>
          </cell>
          <cell r="I53">
            <v>-2.9669609559277932</v>
          </cell>
          <cell r="J53">
            <v>6.9236588772307497E-2</v>
          </cell>
          <cell r="K53">
            <v>-1.9885467644684625</v>
          </cell>
          <cell r="L53">
            <v>-1.5490818890099551</v>
          </cell>
          <cell r="M53">
            <v>-2.1911569515133569</v>
          </cell>
          <cell r="N53">
            <v>0</v>
          </cell>
          <cell r="O53">
            <v>0</v>
          </cell>
        </row>
        <row r="54">
          <cell r="A54">
            <v>38944</v>
          </cell>
          <cell r="B54">
            <v>0</v>
          </cell>
          <cell r="C54">
            <v>8.1049595661608992E-2</v>
          </cell>
          <cell r="D54">
            <v>36.721027296262918</v>
          </cell>
          <cell r="E54">
            <v>29.130294166378178</v>
          </cell>
          <cell r="F54">
            <v>-1.7265355139913776</v>
          </cell>
          <cell r="G54">
            <v>9.1534313081122409</v>
          </cell>
          <cell r="H54">
            <v>-0.67147667254558829</v>
          </cell>
          <cell r="I54">
            <v>-3.0298923933313224</v>
          </cell>
          <cell r="J54">
            <v>4.3255822078516755E-2</v>
          </cell>
          <cell r="K54">
            <v>-1.9553467147659076</v>
          </cell>
          <cell r="L54">
            <v>-1.3807651437596518</v>
          </cell>
          <cell r="M54">
            <v>-2.1105943485950567</v>
          </cell>
          <cell r="N54">
            <v>0</v>
          </cell>
          <cell r="O54">
            <v>0</v>
          </cell>
        </row>
        <row r="55">
          <cell r="A55">
            <v>38975</v>
          </cell>
          <cell r="B55">
            <v>0</v>
          </cell>
          <cell r="C55">
            <v>8.8876156083283184E-2</v>
          </cell>
          <cell r="D55">
            <v>35.644085119446849</v>
          </cell>
          <cell r="E55">
            <v>27.796440398576085</v>
          </cell>
          <cell r="F55">
            <v>-1.400080313878538</v>
          </cell>
          <cell r="G55">
            <v>8.5382310178660621</v>
          </cell>
          <cell r="H55">
            <v>-0.67952615407371786</v>
          </cell>
          <cell r="I55">
            <v>-3.009659685236763</v>
          </cell>
          <cell r="J55">
            <v>1.9125776810158916E-2</v>
          </cell>
          <cell r="K55">
            <v>-1.7052104653996984</v>
          </cell>
          <cell r="L55">
            <v>-1.2244027353980667</v>
          </cell>
          <cell r="M55">
            <v>-1.974591177732522</v>
          </cell>
          <cell r="N55">
            <v>0</v>
          </cell>
          <cell r="O55">
            <v>0</v>
          </cell>
        </row>
        <row r="56">
          <cell r="A56">
            <v>39005</v>
          </cell>
          <cell r="B56">
            <v>0</v>
          </cell>
          <cell r="C56">
            <v>9.6702716504957376E-2</v>
          </cell>
          <cell r="D56">
            <v>34.567142942630781</v>
          </cell>
          <cell r="E56">
            <v>26.462586630773991</v>
          </cell>
          <cell r="F56">
            <v>-1.0736251137656982</v>
          </cell>
          <cell r="G56">
            <v>7.9230307276198833</v>
          </cell>
          <cell r="H56">
            <v>-0.68757563560184753</v>
          </cell>
          <cell r="I56">
            <v>-2.9894269771422035</v>
          </cell>
          <cell r="J56">
            <v>-5.004268458198919E-3</v>
          </cell>
          <cell r="K56">
            <v>-1.4550742160334893</v>
          </cell>
          <cell r="L56">
            <v>-1.0680403270364818</v>
          </cell>
          <cell r="M56">
            <v>-1.8385880068699871</v>
          </cell>
          <cell r="N56">
            <v>0</v>
          </cell>
          <cell r="O56">
            <v>0</v>
          </cell>
        </row>
        <row r="57">
          <cell r="A57">
            <v>39036</v>
          </cell>
          <cell r="B57">
            <v>0</v>
          </cell>
          <cell r="C57">
            <v>0.10002029578551214</v>
          </cell>
          <cell r="D57">
            <v>31.750223033079944</v>
          </cell>
          <cell r="E57">
            <v>23.853292115394304</v>
          </cell>
          <cell r="F57">
            <v>-0.52188910122929988</v>
          </cell>
          <cell r="G57">
            <v>7.2222273195058451</v>
          </cell>
          <cell r="H57">
            <v>-0.6756704822371048</v>
          </cell>
          <cell r="I57">
            <v>-2.8958107900850267</v>
          </cell>
          <cell r="J57">
            <v>-1.6581973915969064E-2</v>
          </cell>
          <cell r="K57">
            <v>-0.8363162895100672</v>
          </cell>
          <cell r="L57">
            <v>-1.1719171187663224</v>
          </cell>
          <cell r="M57">
            <v>-1.5059185133063695</v>
          </cell>
          <cell r="N57">
            <v>0</v>
          </cell>
          <cell r="O57">
            <v>0</v>
          </cell>
        </row>
        <row r="58">
          <cell r="A58">
            <v>39066</v>
          </cell>
          <cell r="B58">
            <v>0</v>
          </cell>
          <cell r="C58">
            <v>0.1033378750660669</v>
          </cell>
          <cell r="D58">
            <v>28.933303123529107</v>
          </cell>
          <cell r="E58">
            <v>21.24399760001462</v>
          </cell>
          <cell r="F58">
            <v>2.9846911307098489E-2</v>
          </cell>
          <cell r="G58">
            <v>6.5214239113918069</v>
          </cell>
          <cell r="H58">
            <v>-0.66376532887236206</v>
          </cell>
          <cell r="I58">
            <v>-2.8021946030278504</v>
          </cell>
          <cell r="J58">
            <v>-2.8159679373739213E-2</v>
          </cell>
          <cell r="K58">
            <v>-0.21755836298664533</v>
          </cell>
          <cell r="L58">
            <v>-1.2757939104961633</v>
          </cell>
          <cell r="M58">
            <v>-1.1732490197427519</v>
          </cell>
          <cell r="N58">
            <v>0</v>
          </cell>
          <cell r="O58">
            <v>0</v>
          </cell>
        </row>
        <row r="59">
          <cell r="A59">
            <v>39097</v>
          </cell>
          <cell r="B59">
            <v>0</v>
          </cell>
          <cell r="C59">
            <v>0.1019849236538935</v>
          </cell>
          <cell r="D59">
            <v>24.744571032597037</v>
          </cell>
          <cell r="E59">
            <v>18.162489415292285</v>
          </cell>
          <cell r="F59">
            <v>0.28496399917920445</v>
          </cell>
          <cell r="G59">
            <v>5.7596537288508438</v>
          </cell>
          <cell r="H59">
            <v>-0.64703405589804142</v>
          </cell>
          <cell r="I59">
            <v>-2.6490033739929091</v>
          </cell>
          <cell r="J59">
            <v>-2.2383960239370899E-2</v>
          </cell>
          <cell r="K59">
            <v>0.49639409605922835</v>
          </cell>
          <cell r="L59">
            <v>-1.7688401981682389</v>
          </cell>
          <cell r="M59">
            <v>-0.79762012305118535</v>
          </cell>
          <cell r="N59">
            <v>0</v>
          </cell>
          <cell r="O59">
            <v>0</v>
          </cell>
        </row>
        <row r="60">
          <cell r="A60">
            <v>39128</v>
          </cell>
          <cell r="B60">
            <v>0</v>
          </cell>
          <cell r="C60">
            <v>0.10063197224172012</v>
          </cell>
          <cell r="D60">
            <v>20.555838941664966</v>
          </cell>
          <cell r="E60">
            <v>15.080981230569954</v>
          </cell>
          <cell r="F60">
            <v>0.54008108705131042</v>
          </cell>
          <cell r="G60">
            <v>4.9978835463098799</v>
          </cell>
          <cell r="H60">
            <v>-0.63030278292372066</v>
          </cell>
          <cell r="I60">
            <v>-2.4958121449579682</v>
          </cell>
          <cell r="J60">
            <v>-1.6608241105002579E-2</v>
          </cell>
          <cell r="K60">
            <v>1.210346555105102</v>
          </cell>
          <cell r="L60">
            <v>-2.2618864858403147</v>
          </cell>
          <cell r="M60">
            <v>-0.42199122635961883</v>
          </cell>
          <cell r="N60">
            <v>0</v>
          </cell>
          <cell r="O60">
            <v>0</v>
          </cell>
        </row>
        <row r="61">
          <cell r="A61">
            <v>39156</v>
          </cell>
          <cell r="B61">
            <v>0</v>
          </cell>
          <cell r="C61">
            <v>6.9024981745055558E-2</v>
          </cell>
          <cell r="D61">
            <v>15.541291411452564</v>
          </cell>
          <cell r="E61">
            <v>11.851326912323296</v>
          </cell>
          <cell r="F61">
            <v>0.27063112288238378</v>
          </cell>
          <cell r="G61">
            <v>4.1567447973874687</v>
          </cell>
          <cell r="H61">
            <v>-0.60655702845693993</v>
          </cell>
          <cell r="I61">
            <v>-2.2530361588589116</v>
          </cell>
          <cell r="J61">
            <v>2.5096771611717184E-3</v>
          </cell>
          <cell r="K61">
            <v>1.8828465447439855</v>
          </cell>
          <cell r="L61">
            <v>-2.792370655584258</v>
          </cell>
          <cell r="M61">
            <v>-9.1694780598589071E-2</v>
          </cell>
          <cell r="N61">
            <v>0</v>
          </cell>
          <cell r="O61">
            <v>0</v>
          </cell>
        </row>
        <row r="62">
          <cell r="A62">
            <v>39187</v>
          </cell>
          <cell r="B62">
            <v>0</v>
          </cell>
          <cell r="C62">
            <v>3.7417991248391014E-2</v>
          </cell>
          <cell r="D62">
            <v>10.52674388124016</v>
          </cell>
          <cell r="E62">
            <v>8.6216725940766388</v>
          </cell>
          <cell r="F62">
            <v>1.1811587134572116E-3</v>
          </cell>
          <cell r="G62">
            <v>3.315606048465058</v>
          </cell>
          <cell r="H62">
            <v>-0.5828112739901592</v>
          </cell>
          <cell r="I62">
            <v>-2.0102601727598555</v>
          </cell>
          <cell r="J62">
            <v>2.1627595427346019E-2</v>
          </cell>
          <cell r="K62">
            <v>2.5553465343828692</v>
          </cell>
          <cell r="L62">
            <v>-3.3228548253282018</v>
          </cell>
          <cell r="M62">
            <v>0.23860166516244066</v>
          </cell>
          <cell r="N62">
            <v>0</v>
          </cell>
          <cell r="O62">
            <v>0</v>
          </cell>
        </row>
        <row r="63">
          <cell r="A63">
            <v>39217</v>
          </cell>
          <cell r="B63">
            <v>0</v>
          </cell>
          <cell r="C63">
            <v>3.8860456404801701E-3</v>
          </cell>
          <cell r="D63">
            <v>5.9294929695204086</v>
          </cell>
          <cell r="E63">
            <v>6.089522516942325</v>
          </cell>
          <cell r="F63">
            <v>-0.40077165255067532</v>
          </cell>
          <cell r="G63">
            <v>2.5961418936283223</v>
          </cell>
          <cell r="H63">
            <v>-0.54697510725475418</v>
          </cell>
          <cell r="I63">
            <v>-1.6738961005068713</v>
          </cell>
          <cell r="J63">
            <v>4.6125098920261627E-2</v>
          </cell>
          <cell r="K63">
            <v>3.0304008253106112</v>
          </cell>
          <cell r="L63">
            <v>-3.397626998156432</v>
          </cell>
          <cell r="M63">
            <v>0.45872186516620783</v>
          </cell>
          <cell r="N63">
            <v>0</v>
          </cell>
          <cell r="O63">
            <v>0</v>
          </cell>
        </row>
        <row r="64">
          <cell r="A64">
            <v>39248</v>
          </cell>
          <cell r="B64">
            <v>0</v>
          </cell>
          <cell r="C64">
            <v>-2.964589996743067E-2</v>
          </cell>
          <cell r="D64">
            <v>1.3322420578006595</v>
          </cell>
          <cell r="E64">
            <v>3.5573724398080118</v>
          </cell>
          <cell r="F64">
            <v>-0.80272446381480778</v>
          </cell>
          <cell r="G64">
            <v>1.8766777387915863</v>
          </cell>
          <cell r="H64">
            <v>-0.51113894051934905</v>
          </cell>
          <cell r="I64">
            <v>-1.3375320282538874</v>
          </cell>
          <cell r="J64">
            <v>7.0622602413177221E-2</v>
          </cell>
          <cell r="K64">
            <v>3.5054551162383532</v>
          </cell>
          <cell r="L64">
            <v>-3.4723991709846622</v>
          </cell>
          <cell r="M64">
            <v>0.67884206516997503</v>
          </cell>
          <cell r="N64">
            <v>0</v>
          </cell>
          <cell r="O64">
            <v>0</v>
          </cell>
        </row>
        <row r="65">
          <cell r="A65">
            <v>39278</v>
          </cell>
          <cell r="B65">
            <v>0</v>
          </cell>
          <cell r="C65">
            <v>-4.6362711152397512E-2</v>
          </cell>
          <cell r="D65">
            <v>-2.6056240115668925</v>
          </cell>
          <cell r="E65">
            <v>1.4091483116501866</v>
          </cell>
          <cell r="F65">
            <v>-1.3051702060393706</v>
          </cell>
          <cell r="G65">
            <v>1.5409628601429299</v>
          </cell>
          <cell r="H65">
            <v>-0.51646725324917764</v>
          </cell>
          <cell r="I65">
            <v>-1.0318033187095532</v>
          </cell>
          <cell r="J65">
            <v>9.0138951493216726E-2</v>
          </cell>
          <cell r="K65">
            <v>3.652232495504613</v>
          </cell>
          <cell r="L65">
            <v>-3.3846633070049528</v>
          </cell>
          <cell r="M65">
            <v>0.72941322798510699</v>
          </cell>
          <cell r="N65">
            <v>0</v>
          </cell>
          <cell r="O65">
            <v>0</v>
          </cell>
        </row>
        <row r="66">
          <cell r="A66">
            <v>39309</v>
          </cell>
          <cell r="B66">
            <v>0</v>
          </cell>
          <cell r="C66">
            <v>-6.3079522337364372E-2</v>
          </cell>
          <cell r="D66">
            <v>-6.5434900809344434</v>
          </cell>
          <cell r="E66">
            <v>-0.73907581650763876</v>
          </cell>
          <cell r="F66">
            <v>-1.8076159482639338</v>
          </cell>
          <cell r="G66">
            <v>1.2052479814942738</v>
          </cell>
          <cell r="H66">
            <v>-0.52179556597900623</v>
          </cell>
          <cell r="I66">
            <v>-0.72607460916521893</v>
          </cell>
          <cell r="J66">
            <v>0.10965530057325625</v>
          </cell>
          <cell r="K66">
            <v>3.7990098747708734</v>
          </cell>
          <cell r="L66">
            <v>-3.2969274430252438</v>
          </cell>
          <cell r="M66">
            <v>0.77998439080023907</v>
          </cell>
          <cell r="N66">
            <v>0</v>
          </cell>
          <cell r="O66">
            <v>0</v>
          </cell>
        </row>
        <row r="67">
          <cell r="A67">
            <v>39340</v>
          </cell>
          <cell r="B67">
            <v>0</v>
          </cell>
          <cell r="C67">
            <v>-6.8305566900192516E-2</v>
          </cell>
          <cell r="D67">
            <v>-9.4050821020188504</v>
          </cell>
          <cell r="E67">
            <v>-2.1339863791302358</v>
          </cell>
          <cell r="F67">
            <v>-2.0912317357374861</v>
          </cell>
          <cell r="G67">
            <v>1.1275565963966863</v>
          </cell>
          <cell r="H67">
            <v>-0.53900945009061019</v>
          </cell>
          <cell r="I67">
            <v>-0.68423889646478564</v>
          </cell>
          <cell r="J67">
            <v>0.12690835937027162</v>
          </cell>
          <cell r="K67">
            <v>3.8481518344521271</v>
          </cell>
          <cell r="L67">
            <v>-2.8960220429998698</v>
          </cell>
          <cell r="M67">
            <v>0.8097995912158914</v>
          </cell>
          <cell r="N67">
            <v>0</v>
          </cell>
          <cell r="O67">
            <v>0</v>
          </cell>
        </row>
        <row r="68">
          <cell r="A68">
            <v>39370</v>
          </cell>
          <cell r="B68">
            <v>0</v>
          </cell>
          <cell r="C68">
            <v>-7.3531611463020674E-2</v>
          </cell>
          <cell r="D68">
            <v>-12.266674123103256</v>
          </cell>
          <cell r="E68">
            <v>-3.5288969417528335</v>
          </cell>
          <cell r="F68">
            <v>-2.3748475232110384</v>
          </cell>
          <cell r="G68">
            <v>1.0498652112990987</v>
          </cell>
          <cell r="H68">
            <v>-0.55622333420221426</v>
          </cell>
          <cell r="I68">
            <v>-0.64240318376435235</v>
          </cell>
          <cell r="J68">
            <v>0.14416141816728698</v>
          </cell>
          <cell r="K68">
            <v>3.8972937941333807</v>
          </cell>
          <cell r="L68">
            <v>-2.4951166429744962</v>
          </cell>
          <cell r="M68">
            <v>0.83961479163154373</v>
          </cell>
          <cell r="N68">
            <v>0</v>
          </cell>
          <cell r="O68">
            <v>0</v>
          </cell>
        </row>
        <row r="69">
          <cell r="A69">
            <v>39401</v>
          </cell>
          <cell r="B69">
            <v>0</v>
          </cell>
          <cell r="C69">
            <v>-7.1583835847241595E-2</v>
          </cell>
          <cell r="D69">
            <v>-14.677875032816374</v>
          </cell>
          <cell r="E69">
            <v>-4.0944559528979454</v>
          </cell>
          <cell r="F69">
            <v>-2.3724223280198777</v>
          </cell>
          <cell r="G69">
            <v>1.2515402251557399</v>
          </cell>
          <cell r="H69">
            <v>-0.57782487289454809</v>
          </cell>
          <cell r="I69">
            <v>-0.59195383231941423</v>
          </cell>
          <cell r="J69">
            <v>0.13637162019658927</v>
          </cell>
          <cell r="K69">
            <v>3.735463379928901</v>
          </cell>
          <cell r="L69">
            <v>-2.1061200301669261</v>
          </cell>
          <cell r="M69">
            <v>0.78538936357551514</v>
          </cell>
          <cell r="N69">
            <v>0</v>
          </cell>
          <cell r="O69">
            <v>0</v>
          </cell>
        </row>
        <row r="70">
          <cell r="A70">
            <v>39431</v>
          </cell>
          <cell r="B70">
            <v>0</v>
          </cell>
          <cell r="C70">
            <v>-6.9636060231462502E-2</v>
          </cell>
          <cell r="D70">
            <v>-17.089075942529494</v>
          </cell>
          <cell r="E70">
            <v>-4.6600149640430573</v>
          </cell>
          <cell r="F70">
            <v>-2.369997132828717</v>
          </cell>
          <cell r="G70">
            <v>1.4532152390123809</v>
          </cell>
          <cell r="H70">
            <v>-0.59942641158688204</v>
          </cell>
          <cell r="I70">
            <v>-0.54150448087447622</v>
          </cell>
          <cell r="J70">
            <v>0.12858182222589154</v>
          </cell>
          <cell r="K70">
            <v>3.5736329657244212</v>
          </cell>
          <cell r="L70">
            <v>-1.7171234173593557</v>
          </cell>
          <cell r="M70">
            <v>0.73116393551948655</v>
          </cell>
          <cell r="N70">
            <v>0</v>
          </cell>
          <cell r="O70">
            <v>0</v>
          </cell>
        </row>
        <row r="71">
          <cell r="A71">
            <v>39462</v>
          </cell>
          <cell r="B71">
            <v>0</v>
          </cell>
          <cell r="C71">
            <v>-6.3648193712029871E-2</v>
          </cell>
          <cell r="D71">
            <v>-19.766140205544243</v>
          </cell>
          <cell r="E71">
            <v>-5.4064759405939391</v>
          </cell>
          <cell r="F71">
            <v>-2.09133869834353</v>
          </cell>
          <cell r="G71">
            <v>1.7725664102105256</v>
          </cell>
          <cell r="H71">
            <v>-0.54250048762610992</v>
          </cell>
          <cell r="I71">
            <v>-0.45989773516676186</v>
          </cell>
          <cell r="J71">
            <v>0.12187078469005401</v>
          </cell>
          <cell r="K71">
            <v>3.4042381856368493</v>
          </cell>
          <cell r="L71">
            <v>-1.3798383596230537</v>
          </cell>
          <cell r="M71">
            <v>0.72978961415759469</v>
          </cell>
          <cell r="N71">
            <v>0</v>
          </cell>
          <cell r="O71">
            <v>0</v>
          </cell>
        </row>
        <row r="72">
          <cell r="A72">
            <v>39493</v>
          </cell>
          <cell r="B72">
            <v>0</v>
          </cell>
          <cell r="C72">
            <v>-5.7660327192597227E-2</v>
          </cell>
          <cell r="D72">
            <v>-22.443204468558989</v>
          </cell>
          <cell r="E72">
            <v>-6.1529369171448209</v>
          </cell>
          <cell r="F72">
            <v>-1.8126802638583428</v>
          </cell>
          <cell r="G72">
            <v>2.0919175814086706</v>
          </cell>
          <cell r="H72">
            <v>-0.48557456366533785</v>
          </cell>
          <cell r="I72">
            <v>-0.37829098945904749</v>
          </cell>
          <cell r="J72">
            <v>0.11515974715421649</v>
          </cell>
          <cell r="K72">
            <v>3.2348434055492779</v>
          </cell>
          <cell r="L72">
            <v>-1.0425533018867517</v>
          </cell>
          <cell r="M72">
            <v>0.72841529279570294</v>
          </cell>
          <cell r="N72">
            <v>0</v>
          </cell>
          <cell r="O72">
            <v>0</v>
          </cell>
        </row>
        <row r="73">
          <cell r="A73">
            <v>39522</v>
          </cell>
          <cell r="B73">
            <v>0</v>
          </cell>
          <cell r="C73">
            <v>-4.7008743020135871E-2</v>
          </cell>
          <cell r="D73">
            <v>-24.408261072788097</v>
          </cell>
          <cell r="E73">
            <v>-7.0257110723725846</v>
          </cell>
          <cell r="F73">
            <v>-1.1315766648985086</v>
          </cell>
          <cell r="G73">
            <v>2.2032927100364725</v>
          </cell>
          <cell r="H73">
            <v>-0.37324566656927677</v>
          </cell>
          <cell r="I73">
            <v>9.3288904845408388E-2</v>
          </cell>
          <cell r="J73">
            <v>0.12541363649049495</v>
          </cell>
          <cell r="K73">
            <v>3.0883378292184398</v>
          </cell>
          <cell r="L73">
            <v>-0.81147431988265151</v>
          </cell>
          <cell r="M73">
            <v>0.74203676829050791</v>
          </cell>
          <cell r="N73">
            <v>0</v>
          </cell>
          <cell r="O73">
            <v>0</v>
          </cell>
        </row>
        <row r="74">
          <cell r="A74">
            <v>39553</v>
          </cell>
          <cell r="B74">
            <v>0</v>
          </cell>
          <cell r="C74">
            <v>-3.6357158847674514E-2</v>
          </cell>
          <cell r="D74">
            <v>-26.373317677017202</v>
          </cell>
          <cell r="E74">
            <v>-7.8984852276003492</v>
          </cell>
          <cell r="F74">
            <v>-0.45047306593867437</v>
          </cell>
          <cell r="G74">
            <v>2.3146678386642741</v>
          </cell>
          <cell r="H74">
            <v>-0.26091676947321568</v>
          </cell>
          <cell r="I74">
            <v>0.56486879914986432</v>
          </cell>
          <cell r="J74">
            <v>0.13566752582677338</v>
          </cell>
          <cell r="K74">
            <v>2.9418322528876022</v>
          </cell>
          <cell r="L74">
            <v>-0.58039533787855124</v>
          </cell>
          <cell r="M74">
            <v>0.75565824378531299</v>
          </cell>
          <cell r="N74">
            <v>0</v>
          </cell>
          <cell r="O74">
            <v>0</v>
          </cell>
        </row>
        <row r="75">
          <cell r="A75">
            <v>39583</v>
          </cell>
          <cell r="B75">
            <v>0</v>
          </cell>
          <cell r="C75">
            <v>-2.9247103652864041E-2</v>
          </cell>
          <cell r="D75">
            <v>-27.048075324076709</v>
          </cell>
          <cell r="E75">
            <v>-8.8643288419043476</v>
          </cell>
          <cell r="F75">
            <v>0.52469767560237546</v>
          </cell>
          <cell r="G75">
            <v>2.1910085323646618</v>
          </cell>
          <cell r="H75">
            <v>-0.14554966404201647</v>
          </cell>
          <cell r="I75">
            <v>1.0780173728067628</v>
          </cell>
          <cell r="J75">
            <v>0.13575235114942116</v>
          </cell>
          <cell r="K75">
            <v>3.1325341272177445</v>
          </cell>
          <cell r="L75">
            <v>-0.39657272499574325</v>
          </cell>
          <cell r="M75">
            <v>0.75251094701830745</v>
          </cell>
          <cell r="N75">
            <v>0</v>
          </cell>
          <cell r="O75">
            <v>0</v>
          </cell>
        </row>
        <row r="76">
          <cell r="A76">
            <v>39614</v>
          </cell>
          <cell r="B76">
            <v>0</v>
          </cell>
          <cell r="C76">
            <v>-2.213704845805357E-2</v>
          </cell>
          <cell r="D76">
            <v>-27.722832971136217</v>
          </cell>
          <cell r="E76">
            <v>-9.830172456208345</v>
          </cell>
          <cell r="F76">
            <v>1.4998684171434253</v>
          </cell>
          <cell r="G76">
            <v>2.0673492260650495</v>
          </cell>
          <cell r="H76">
            <v>-3.0182558610817284E-2</v>
          </cell>
          <cell r="I76">
            <v>1.5911659464636616</v>
          </cell>
          <cell r="J76">
            <v>0.13583717647206894</v>
          </cell>
          <cell r="K76">
            <v>3.3232360015478863</v>
          </cell>
          <cell r="L76">
            <v>-0.21275011211293524</v>
          </cell>
          <cell r="M76">
            <v>0.7493636502513018</v>
          </cell>
          <cell r="N76">
            <v>0</v>
          </cell>
          <cell r="O76">
            <v>0</v>
          </cell>
        </row>
        <row r="77">
          <cell r="A77">
            <v>39644</v>
          </cell>
          <cell r="B77">
            <v>0</v>
          </cell>
          <cell r="C77">
            <v>-1.668232557861039E-2</v>
          </cell>
          <cell r="D77">
            <v>-27.49922214038806</v>
          </cell>
          <cell r="E77">
            <v>-10.60407369202745</v>
          </cell>
          <cell r="F77">
            <v>2.2913930457409308</v>
          </cell>
          <cell r="G77">
            <v>1.8146356327671913</v>
          </cell>
          <cell r="H77">
            <v>6.6555855576967055E-2</v>
          </cell>
          <cell r="I77">
            <v>2.0567228943853215</v>
          </cell>
          <cell r="J77">
            <v>0.14453142677161171</v>
          </cell>
          <cell r="K77">
            <v>3.6228295774101458</v>
          </cell>
          <cell r="L77">
            <v>-0.12357541645333645</v>
          </cell>
          <cell r="M77">
            <v>0.72273174473689561</v>
          </cell>
          <cell r="N77">
            <v>0</v>
          </cell>
          <cell r="O77">
            <v>0</v>
          </cell>
        </row>
        <row r="78">
          <cell r="A78">
            <v>39675</v>
          </cell>
          <cell r="B78">
            <v>0</v>
          </cell>
          <cell r="C78">
            <v>-1.122760269916721E-2</v>
          </cell>
          <cell r="D78">
            <v>-27.275611309639899</v>
          </cell>
          <cell r="E78">
            <v>-11.377974927846553</v>
          </cell>
          <cell r="F78">
            <v>3.0829176743384368</v>
          </cell>
          <cell r="G78">
            <v>1.5619220394693334</v>
          </cell>
          <cell r="H78">
            <v>0.16329426976475137</v>
          </cell>
          <cell r="I78">
            <v>2.5222798423069817</v>
          </cell>
          <cell r="J78">
            <v>0.15322567707115448</v>
          </cell>
          <cell r="K78">
            <v>3.9224231532724052</v>
          </cell>
          <cell r="L78">
            <v>-3.4400720793737682E-2</v>
          </cell>
          <cell r="M78">
            <v>0.6960998392224893</v>
          </cell>
          <cell r="N78">
            <v>0</v>
          </cell>
          <cell r="O78">
            <v>0</v>
          </cell>
        </row>
        <row r="79">
          <cell r="A79">
            <v>39706</v>
          </cell>
          <cell r="B79">
            <v>0</v>
          </cell>
          <cell r="C79">
            <v>-1.507688314025123E-2</v>
          </cell>
          <cell r="D79">
            <v>-26.978137254485613</v>
          </cell>
          <cell r="E79">
            <v>-11.618671995784382</v>
          </cell>
          <cell r="F79">
            <v>3.8451324928252224</v>
          </cell>
          <cell r="G79">
            <v>1.2300572705981856</v>
          </cell>
          <cell r="H79">
            <v>0.1668314476492197</v>
          </cell>
          <cell r="I79">
            <v>2.6626890447479443</v>
          </cell>
          <cell r="J79">
            <v>0.12838867200448939</v>
          </cell>
          <cell r="K79">
            <v>4.313462797338194</v>
          </cell>
          <cell r="L79">
            <v>-0.1739069064385694</v>
          </cell>
          <cell r="M79">
            <v>0.64362322690863027</v>
          </cell>
          <cell r="N79">
            <v>0</v>
          </cell>
          <cell r="O79">
            <v>0</v>
          </cell>
        </row>
        <row r="80">
          <cell r="A80">
            <v>39736</v>
          </cell>
          <cell r="B80">
            <v>0</v>
          </cell>
          <cell r="C80">
            <v>-1.8926163581335257E-2</v>
          </cell>
          <cell r="D80">
            <v>-26.680663199331324</v>
          </cell>
          <cell r="E80">
            <v>-11.859369063722211</v>
          </cell>
          <cell r="F80">
            <v>4.607347311312008</v>
          </cell>
          <cell r="G80">
            <v>0.89819250172703768</v>
          </cell>
          <cell r="H80">
            <v>0.17036862553368798</v>
          </cell>
          <cell r="I80">
            <v>2.803098247188907</v>
          </cell>
          <cell r="J80">
            <v>0.10355166693782428</v>
          </cell>
          <cell r="K80">
            <v>4.7045024414039824</v>
          </cell>
          <cell r="L80">
            <v>-0.31341309208340107</v>
          </cell>
          <cell r="M80">
            <v>0.59114661459477114</v>
          </cell>
          <cell r="N80">
            <v>0</v>
          </cell>
          <cell r="O80">
            <v>0</v>
          </cell>
        </row>
        <row r="81">
          <cell r="A81">
            <v>39767</v>
          </cell>
          <cell r="B81">
            <v>0</v>
          </cell>
          <cell r="C81">
            <v>-2.9421218362805413E-2</v>
          </cell>
          <cell r="D81">
            <v>-25.818076223300508</v>
          </cell>
          <cell r="E81">
            <v>-11.318457327139072</v>
          </cell>
          <cell r="F81">
            <v>4.6920315728252389</v>
          </cell>
          <cell r="G81">
            <v>0.46223005419175262</v>
          </cell>
          <cell r="H81">
            <v>0.17458104810766312</v>
          </cell>
          <cell r="I81">
            <v>2.9271807753857138</v>
          </cell>
          <cell r="J81">
            <v>7.8639025889421052E-2</v>
          </cell>
          <cell r="K81">
            <v>5.0674659411439036</v>
          </cell>
          <cell r="L81">
            <v>-0.31683594151994232</v>
          </cell>
          <cell r="M81">
            <v>0.56085353130893867</v>
          </cell>
          <cell r="N81">
            <v>0</v>
          </cell>
          <cell r="O81">
            <v>0</v>
          </cell>
        </row>
        <row r="82">
          <cell r="A82">
            <v>39797</v>
          </cell>
          <cell r="B82">
            <v>0</v>
          </cell>
          <cell r="C82">
            <v>-3.991627314427558E-2</v>
          </cell>
          <cell r="D82">
            <v>-24.955489247269693</v>
          </cell>
          <cell r="E82">
            <v>-10.777545590555933</v>
          </cell>
          <cell r="F82">
            <v>4.7767158343384688</v>
          </cell>
          <cell r="G82">
            <v>2.6267606656467567E-2</v>
          </cell>
          <cell r="H82">
            <v>0.1787934706816382</v>
          </cell>
          <cell r="I82">
            <v>3.051263303582521</v>
          </cell>
          <cell r="J82">
            <v>5.3726384841017834E-2</v>
          </cell>
          <cell r="K82">
            <v>5.4304294408838256</v>
          </cell>
          <cell r="L82">
            <v>-0.32025879095648346</v>
          </cell>
          <cell r="M82">
            <v>0.5305604480231062</v>
          </cell>
          <cell r="N82">
            <v>0</v>
          </cell>
          <cell r="O82">
            <v>0</v>
          </cell>
        </row>
        <row r="83">
          <cell r="A83">
            <v>39828</v>
          </cell>
          <cell r="B83">
            <v>0</v>
          </cell>
          <cell r="C83">
            <v>-4.4409827332534749E-2</v>
          </cell>
          <cell r="D83">
            <v>-23.526376018338635</v>
          </cell>
          <cell r="E83">
            <v>-9.4063677851885146</v>
          </cell>
          <cell r="F83">
            <v>5.0486298721165292</v>
          </cell>
          <cell r="G83">
            <v>-0.59873686407961235</v>
          </cell>
          <cell r="H83">
            <v>0.17493640657802934</v>
          </cell>
          <cell r="I83">
            <v>3.126086856496705</v>
          </cell>
          <cell r="J83">
            <v>4.5100681141225972E-2</v>
          </cell>
          <cell r="K83">
            <v>5.6338397779505636</v>
          </cell>
          <cell r="L83">
            <v>-5.5151837839392898E-2</v>
          </cell>
          <cell r="M83">
            <v>0.54611697984587182</v>
          </cell>
          <cell r="N83">
            <v>0</v>
          </cell>
          <cell r="O83">
            <v>0</v>
          </cell>
        </row>
        <row r="84">
          <cell r="A84">
            <v>39859</v>
          </cell>
          <cell r="B84">
            <v>0</v>
          </cell>
          <cell r="C84">
            <v>-4.8903381520793932E-2</v>
          </cell>
          <cell r="D84">
            <v>-22.097262789407576</v>
          </cell>
          <cell r="E84">
            <v>-8.0351899798210962</v>
          </cell>
          <cell r="F84">
            <v>5.3205439098945906</v>
          </cell>
          <cell r="G84">
            <v>-1.2237413348156922</v>
          </cell>
          <cell r="H84">
            <v>0.17107934247442053</v>
          </cell>
          <cell r="I84">
            <v>3.2009104094108891</v>
          </cell>
          <cell r="J84">
            <v>3.6474977441434103E-2</v>
          </cell>
          <cell r="K84">
            <v>5.8372501150173006</v>
          </cell>
          <cell r="L84">
            <v>0.20995511527769761</v>
          </cell>
          <cell r="M84">
            <v>0.56167351166863744</v>
          </cell>
          <cell r="N84">
            <v>0</v>
          </cell>
          <cell r="O84">
            <v>0</v>
          </cell>
        </row>
        <row r="85">
          <cell r="A85">
            <v>39887</v>
          </cell>
          <cell r="B85">
            <v>0</v>
          </cell>
          <cell r="C85">
            <v>-5.4316563052157971E-2</v>
          </cell>
          <cell r="D85">
            <v>-20.495486059258599</v>
          </cell>
          <cell r="E85">
            <v>-6.0913342018710486</v>
          </cell>
          <cell r="F85">
            <v>5.9153828616502446</v>
          </cell>
          <cell r="G85">
            <v>-2.0013750550717755</v>
          </cell>
          <cell r="H85">
            <v>0.17803363271439887</v>
          </cell>
          <cell r="I85">
            <v>3.1842230969280125</v>
          </cell>
          <cell r="J85">
            <v>3.5234269514399896E-2</v>
          </cell>
          <cell r="K85">
            <v>5.8937231603951927</v>
          </cell>
          <cell r="L85">
            <v>0.51107216017977275</v>
          </cell>
          <cell r="M85">
            <v>0.55364113147725347</v>
          </cell>
          <cell r="N85">
            <v>0</v>
          </cell>
          <cell r="O85">
            <v>0</v>
          </cell>
        </row>
        <row r="86">
          <cell r="A86">
            <v>39918</v>
          </cell>
          <cell r="B86">
            <v>0</v>
          </cell>
          <cell r="C86">
            <v>-5.972974458352201E-2</v>
          </cell>
          <cell r="D86">
            <v>-18.893709329109619</v>
          </cell>
          <cell r="E86">
            <v>-4.1474784239210001</v>
          </cell>
          <cell r="F86">
            <v>6.5102218134058978</v>
          </cell>
          <cell r="G86">
            <v>-2.7790087753278589</v>
          </cell>
          <cell r="H86">
            <v>0.18498792295437722</v>
          </cell>
          <cell r="I86">
            <v>3.1675357844451364</v>
          </cell>
          <cell r="J86">
            <v>3.3993561587365696E-2</v>
          </cell>
          <cell r="K86">
            <v>5.9501962057730848</v>
          </cell>
          <cell r="L86">
            <v>0.81218920508184789</v>
          </cell>
          <cell r="M86">
            <v>0.5456087512858695</v>
          </cell>
          <cell r="N86">
            <v>0</v>
          </cell>
          <cell r="O86">
            <v>0</v>
          </cell>
        </row>
        <row r="87">
          <cell r="A87">
            <v>39948</v>
          </cell>
          <cell r="B87">
            <v>0</v>
          </cell>
          <cell r="C87">
            <v>-5.8961717025607624E-2</v>
          </cell>
          <cell r="D87">
            <v>-17.286005906898431</v>
          </cell>
          <cell r="E87">
            <v>-2.3548313356075665</v>
          </cell>
          <cell r="F87">
            <v>7.080996712816872</v>
          </cell>
          <cell r="G87">
            <v>-3.601078565772152</v>
          </cell>
          <cell r="H87">
            <v>0.20308569130499887</v>
          </cell>
          <cell r="I87">
            <v>3.1434083335079297</v>
          </cell>
          <cell r="J87">
            <v>3.965094997200292E-2</v>
          </cell>
          <cell r="K87">
            <v>6.0144273099505234</v>
          </cell>
          <cell r="L87">
            <v>1.0850706136655148</v>
          </cell>
          <cell r="M87">
            <v>0.58135305084365918</v>
          </cell>
          <cell r="N87">
            <v>0</v>
          </cell>
          <cell r="O87">
            <v>0</v>
          </cell>
        </row>
        <row r="88">
          <cell r="A88">
            <v>39979</v>
          </cell>
          <cell r="B88">
            <v>0</v>
          </cell>
          <cell r="C88">
            <v>-5.8193689467693252E-2</v>
          </cell>
          <cell r="D88">
            <v>-15.678302484687242</v>
          </cell>
          <cell r="E88">
            <v>-0.56218424729413341</v>
          </cell>
          <cell r="F88">
            <v>7.6517716122278472</v>
          </cell>
          <cell r="G88">
            <v>-4.4231483562164451</v>
          </cell>
          <cell r="H88">
            <v>0.22118345965562053</v>
          </cell>
          <cell r="I88">
            <v>3.1192808825707226</v>
          </cell>
          <cell r="J88">
            <v>4.5308338356640138E-2</v>
          </cell>
          <cell r="K88">
            <v>6.078658414127962</v>
          </cell>
          <cell r="L88">
            <v>1.3579520222491817</v>
          </cell>
          <cell r="M88">
            <v>0.61709735040144897</v>
          </cell>
          <cell r="N88">
            <v>0</v>
          </cell>
          <cell r="O88">
            <v>0</v>
          </cell>
        </row>
        <row r="89">
          <cell r="A89">
            <v>40009</v>
          </cell>
          <cell r="B89">
            <v>0</v>
          </cell>
          <cell r="C89">
            <v>-5.8029282042806968E-2</v>
          </cell>
          <cell r="D89">
            <v>-15.615514648974189</v>
          </cell>
          <cell r="E89">
            <v>0.54926212836849619</v>
          </cell>
          <cell r="F89">
            <v>8.0278519620559869</v>
          </cell>
          <cell r="G89">
            <v>-5.1055300610683254</v>
          </cell>
          <cell r="H89">
            <v>0.23449893606583327</v>
          </cell>
          <cell r="I89">
            <v>3.0901258415754977</v>
          </cell>
          <cell r="J89">
            <v>5.3414920513657961E-2</v>
          </cell>
          <cell r="K89">
            <v>6.2133584034310223</v>
          </cell>
          <cell r="L89">
            <v>1.4921488676852437</v>
          </cell>
          <cell r="M89">
            <v>0.67632644004061682</v>
          </cell>
          <cell r="N89">
            <v>0</v>
          </cell>
          <cell r="O89">
            <v>0</v>
          </cell>
        </row>
        <row r="90">
          <cell r="A90">
            <v>40040</v>
          </cell>
          <cell r="B90">
            <v>0</v>
          </cell>
          <cell r="C90">
            <v>-5.7864874617920684E-2</v>
          </cell>
          <cell r="D90">
            <v>-15.552726813261136</v>
          </cell>
          <cell r="E90">
            <v>1.6607085040311258</v>
          </cell>
          <cell r="F90">
            <v>8.4039323118841285</v>
          </cell>
          <cell r="G90">
            <v>-5.7879117659202057</v>
          </cell>
          <cell r="H90">
            <v>0.24781441247604596</v>
          </cell>
          <cell r="I90">
            <v>3.0609708005802729</v>
          </cell>
          <cell r="J90">
            <v>6.1521502670675784E-2</v>
          </cell>
          <cell r="K90">
            <v>6.3480583927340835</v>
          </cell>
          <cell r="L90">
            <v>1.6263457131213059</v>
          </cell>
          <cell r="M90">
            <v>0.73555552967978466</v>
          </cell>
          <cell r="N90">
            <v>0</v>
          </cell>
          <cell r="O90">
            <v>0</v>
          </cell>
        </row>
        <row r="91">
          <cell r="A91">
            <v>40071</v>
          </cell>
          <cell r="B91">
            <v>0</v>
          </cell>
          <cell r="C91">
            <v>-5.7079800908985595E-2</v>
          </cell>
          <cell r="D91">
            <v>-16.659218370883789</v>
          </cell>
          <cell r="E91">
            <v>1.8983105369588478</v>
          </cell>
          <cell r="F91">
            <v>8.365045410920029</v>
          </cell>
          <cell r="G91">
            <v>-6.2344172729983391</v>
          </cell>
          <cell r="H91">
            <v>0.24822649658291407</v>
          </cell>
          <cell r="I91">
            <v>3.0273889024817988</v>
          </cell>
          <cell r="J91">
            <v>7.3355289283877897E-2</v>
          </cell>
          <cell r="K91">
            <v>6.4498272772470839</v>
          </cell>
          <cell r="L91">
            <v>1.9100487945848919</v>
          </cell>
          <cell r="M91">
            <v>0.83568351028072929</v>
          </cell>
          <cell r="N91">
            <v>0</v>
          </cell>
          <cell r="O91">
            <v>0</v>
          </cell>
        </row>
        <row r="92">
          <cell r="A92">
            <v>40101</v>
          </cell>
          <cell r="B92">
            <v>0</v>
          </cell>
          <cell r="C92">
            <v>-5.6294727200050521E-2</v>
          </cell>
          <cell r="D92">
            <v>-17.765709928506439</v>
          </cell>
          <cell r="E92">
            <v>2.1359125698865697</v>
          </cell>
          <cell r="F92">
            <v>8.3261585099559312</v>
          </cell>
          <cell r="G92">
            <v>-6.6809227800764726</v>
          </cell>
          <cell r="H92">
            <v>0.24863858068978217</v>
          </cell>
          <cell r="I92">
            <v>2.9938070043833243</v>
          </cell>
          <cell r="J92">
            <v>8.518907589708001E-2</v>
          </cell>
          <cell r="K92">
            <v>6.5515961617600853</v>
          </cell>
          <cell r="L92">
            <v>2.1937518760484775</v>
          </cell>
          <cell r="M92">
            <v>0.93581149088167404</v>
          </cell>
          <cell r="N92">
            <v>0</v>
          </cell>
          <cell r="O92">
            <v>0</v>
          </cell>
        </row>
        <row r="93">
          <cell r="A93">
            <v>40132</v>
          </cell>
          <cell r="B93">
            <v>0</v>
          </cell>
          <cell r="C93">
            <v>-5.7058181352999005E-2</v>
          </cell>
          <cell r="D93">
            <v>-18.266909631196341</v>
          </cell>
          <cell r="E93">
            <v>1.6366871500557396</v>
          </cell>
          <cell r="F93">
            <v>8.1062492871445073</v>
          </cell>
          <cell r="G93">
            <v>-6.7830754415122625</v>
          </cell>
          <cell r="H93">
            <v>0.23397215946984712</v>
          </cell>
          <cell r="I93">
            <v>2.9737385525511972</v>
          </cell>
          <cell r="J93">
            <v>0.10310760166720527</v>
          </cell>
          <cell r="K93">
            <v>6.6549770817313822</v>
          </cell>
          <cell r="L93">
            <v>2.2435587578824596</v>
          </cell>
          <cell r="M93">
            <v>0.98959545801343551</v>
          </cell>
          <cell r="N93">
            <v>0</v>
          </cell>
          <cell r="O93">
            <v>0</v>
          </cell>
        </row>
        <row r="94">
          <cell r="A94">
            <v>40162</v>
          </cell>
          <cell r="B94">
            <v>0</v>
          </cell>
          <cell r="C94">
            <v>-5.7821635505947502E-2</v>
          </cell>
          <cell r="D94">
            <v>-18.768109333886244</v>
          </cell>
          <cell r="E94">
            <v>1.1374617302249095</v>
          </cell>
          <cell r="F94">
            <v>7.8863400643330843</v>
          </cell>
          <cell r="G94">
            <v>-6.8852281029480524</v>
          </cell>
          <cell r="H94">
            <v>0.21930573824991206</v>
          </cell>
          <cell r="I94">
            <v>2.9536701007190702</v>
          </cell>
          <cell r="J94">
            <v>0.12102612743733052</v>
          </cell>
          <cell r="K94">
            <v>6.7583580017026792</v>
          </cell>
          <cell r="L94">
            <v>2.2933656397164417</v>
          </cell>
          <cell r="M94">
            <v>1.0433794251451971</v>
          </cell>
          <cell r="N94">
            <v>0</v>
          </cell>
          <cell r="O94">
            <v>0</v>
          </cell>
        </row>
        <row r="95">
          <cell r="A95">
            <v>40193</v>
          </cell>
          <cell r="B95">
            <v>0</v>
          </cell>
          <cell r="C95">
            <v>-5.3672970398390821E-2</v>
          </cell>
          <cell r="D95">
            <v>-17.351535168985865</v>
          </cell>
          <cell r="E95">
            <v>1.3390323009757157</v>
          </cell>
          <cell r="F95">
            <v>7.7158786563791635</v>
          </cell>
          <cell r="G95">
            <v>-6.6840325561227232</v>
          </cell>
          <cell r="H95">
            <v>0.22067811263831516</v>
          </cell>
          <cell r="I95">
            <v>2.9198803460385321</v>
          </cell>
          <cell r="J95">
            <v>0.13196776361037743</v>
          </cell>
          <cell r="K95">
            <v>6.7368719752228978</v>
          </cell>
          <cell r="L95">
            <v>2.6836075714695031</v>
          </cell>
          <cell r="M95">
            <v>1.0529186479800763</v>
          </cell>
          <cell r="N95">
            <v>0</v>
          </cell>
          <cell r="O95">
            <v>0</v>
          </cell>
        </row>
        <row r="96">
          <cell r="A96">
            <v>40224</v>
          </cell>
          <cell r="B96">
            <v>0</v>
          </cell>
          <cell r="C96">
            <v>-4.9524305290834139E-2</v>
          </cell>
          <cell r="D96">
            <v>-15.934961004085489</v>
          </cell>
          <cell r="E96">
            <v>1.5406028717265217</v>
          </cell>
          <cell r="F96">
            <v>7.5454172484252418</v>
          </cell>
          <cell r="G96">
            <v>-6.4828370092973939</v>
          </cell>
          <cell r="H96">
            <v>0.22205048702671831</v>
          </cell>
          <cell r="I96">
            <v>2.8860905913579935</v>
          </cell>
          <cell r="J96">
            <v>0.14290939978342432</v>
          </cell>
          <cell r="K96">
            <v>6.7153859487431165</v>
          </cell>
          <cell r="L96">
            <v>3.0738495032225646</v>
          </cell>
          <cell r="M96">
            <v>1.0624578708149557</v>
          </cell>
          <cell r="N96">
            <v>0</v>
          </cell>
          <cell r="O96">
            <v>0</v>
          </cell>
        </row>
        <row r="97">
          <cell r="A97">
            <v>40252</v>
          </cell>
          <cell r="B97">
            <v>0</v>
          </cell>
          <cell r="C97">
            <v>-3.5160075680861574E-2</v>
          </cell>
          <cell r="D97">
            <v>-12.061250018773967</v>
          </cell>
          <cell r="E97">
            <v>3.2591886333393694</v>
          </cell>
          <cell r="F97">
            <v>7.5394461406717204</v>
          </cell>
          <cell r="G97">
            <v>-6.4853701346639268</v>
          </cell>
          <cell r="H97">
            <v>0.25312100500297674</v>
          </cell>
          <cell r="I97">
            <v>2.8559183654619984</v>
          </cell>
          <cell r="J97">
            <v>0.14739353931960839</v>
          </cell>
          <cell r="K97">
            <v>6.4454647355812744</v>
          </cell>
          <cell r="L97">
            <v>2.5635436028232208</v>
          </cell>
          <cell r="M97">
            <v>0.71143967920553364</v>
          </cell>
          <cell r="N97">
            <v>0</v>
          </cell>
          <cell r="O97">
            <v>0</v>
          </cell>
        </row>
        <row r="98">
          <cell r="A98">
            <v>40283</v>
          </cell>
          <cell r="B98">
            <v>0</v>
          </cell>
          <cell r="C98">
            <v>-2.079584607088902E-2</v>
          </cell>
          <cell r="D98">
            <v>-8.1875390334624463</v>
          </cell>
          <cell r="E98">
            <v>4.9777743949522169</v>
          </cell>
          <cell r="F98">
            <v>7.5334750329181999</v>
          </cell>
          <cell r="G98">
            <v>-6.4879032600304587</v>
          </cell>
          <cell r="H98">
            <v>0.28419152297923517</v>
          </cell>
          <cell r="I98">
            <v>2.8257461395660037</v>
          </cell>
          <cell r="J98">
            <v>0.15187767885579245</v>
          </cell>
          <cell r="K98">
            <v>6.1755435224194315</v>
          </cell>
          <cell r="L98">
            <v>2.0532377024238775</v>
          </cell>
          <cell r="M98">
            <v>0.36042148759611176</v>
          </cell>
          <cell r="N98">
            <v>0</v>
          </cell>
          <cell r="O98">
            <v>0</v>
          </cell>
        </row>
        <row r="99">
          <cell r="A99">
            <v>40313</v>
          </cell>
          <cell r="B99">
            <v>0</v>
          </cell>
          <cell r="C99">
            <v>-1.6067477221792525E-3</v>
          </cell>
          <cell r="D99">
            <v>-3.9109248431985058</v>
          </cell>
          <cell r="E99">
            <v>6.9444810362821636</v>
          </cell>
          <cell r="F99">
            <v>7.6433720235564948</v>
          </cell>
          <cell r="G99">
            <v>-6.7735282871809721</v>
          </cell>
          <cell r="H99">
            <v>0.32547980565623919</v>
          </cell>
          <cell r="I99">
            <v>2.8011381332996237</v>
          </cell>
          <cell r="J99">
            <v>0.13915298841456622</v>
          </cell>
          <cell r="K99">
            <v>5.9990746347713388</v>
          </cell>
          <cell r="L99">
            <v>1.3020489469029359</v>
          </cell>
          <cell r="M99">
            <v>3.8216178574448534E-2</v>
          </cell>
          <cell r="N99">
            <v>0</v>
          </cell>
          <cell r="O99">
            <v>0</v>
          </cell>
        </row>
        <row r="100">
          <cell r="A100">
            <v>40344</v>
          </cell>
          <cell r="B100">
            <v>0</v>
          </cell>
          <cell r="C100">
            <v>1.7582350626530515E-2</v>
          </cell>
          <cell r="D100">
            <v>0.36568934706543477</v>
          </cell>
          <cell r="E100">
            <v>8.9111876776121104</v>
          </cell>
          <cell r="F100">
            <v>7.7532690141947898</v>
          </cell>
          <cell r="G100">
            <v>-7.0591533143314855</v>
          </cell>
          <cell r="H100">
            <v>0.3667680883332432</v>
          </cell>
          <cell r="I100">
            <v>2.7765301270332436</v>
          </cell>
          <cell r="J100">
            <v>0.12642829797333996</v>
          </cell>
          <cell r="K100">
            <v>5.8226057471232453</v>
          </cell>
          <cell r="L100">
            <v>0.55086019138199405</v>
          </cell>
          <cell r="M100">
            <v>-0.28398913044721474</v>
          </cell>
          <cell r="N100">
            <v>0</v>
          </cell>
          <cell r="O100">
            <v>0</v>
          </cell>
        </row>
        <row r="101">
          <cell r="A101">
            <v>40374</v>
          </cell>
          <cell r="B101">
            <v>0</v>
          </cell>
          <cell r="C101">
            <v>3.0144240787674772E-2</v>
          </cell>
          <cell r="D101">
            <v>4.0990304352745159</v>
          </cell>
          <cell r="E101">
            <v>11.430583245520538</v>
          </cell>
          <cell r="F101">
            <v>7.8334177931152809</v>
          </cell>
          <cell r="G101">
            <v>-7.505360770391488</v>
          </cell>
          <cell r="H101">
            <v>0.39526379875196366</v>
          </cell>
          <cell r="I101">
            <v>2.7540501354366391</v>
          </cell>
          <cell r="J101">
            <v>0.10033045139257145</v>
          </cell>
          <cell r="K101">
            <v>5.4463488470298635</v>
          </cell>
          <cell r="L101">
            <v>3.1215810695824769E-2</v>
          </cell>
          <cell r="M101">
            <v>-0.59995462596828186</v>
          </cell>
          <cell r="N101">
            <v>0</v>
          </cell>
          <cell r="O101">
            <v>0</v>
          </cell>
        </row>
        <row r="102">
          <cell r="A102">
            <v>40405</v>
          </cell>
          <cell r="B102">
            <v>0</v>
          </cell>
          <cell r="C102">
            <v>4.2706130948819032E-2</v>
          </cell>
          <cell r="D102">
            <v>7.8323715234835962</v>
          </cell>
          <cell r="E102">
            <v>13.949978813428965</v>
          </cell>
          <cell r="F102">
            <v>7.913566572035772</v>
          </cell>
          <cell r="G102">
            <v>-7.9515682264514895</v>
          </cell>
          <cell r="H102">
            <v>0.42375950917068411</v>
          </cell>
          <cell r="I102">
            <v>2.7315701438400346</v>
          </cell>
          <cell r="J102">
            <v>7.4232604811802938E-2</v>
          </cell>
          <cell r="K102">
            <v>5.0700919469364818</v>
          </cell>
          <cell r="L102">
            <v>-0.48842856999034456</v>
          </cell>
          <cell r="M102">
            <v>-0.91592012148934898</v>
          </cell>
          <cell r="N102">
            <v>0</v>
          </cell>
          <cell r="O102">
            <v>0</v>
          </cell>
        </row>
        <row r="103">
          <cell r="A103">
            <v>40436</v>
          </cell>
          <cell r="B103">
            <v>0</v>
          </cell>
          <cell r="C103">
            <v>4.4981006901004428E-2</v>
          </cell>
          <cell r="D103">
            <v>10.029299809210487</v>
          </cell>
          <cell r="E103">
            <v>15.304255721445337</v>
          </cell>
          <cell r="F103">
            <v>7.9153946601398273</v>
          </cell>
          <cell r="G103">
            <v>-8.8521750843560163</v>
          </cell>
          <cell r="H103">
            <v>0.42828048770331778</v>
          </cell>
          <cell r="I103">
            <v>2.7327143145866364</v>
          </cell>
          <cell r="J103">
            <v>4.7476970210994035E-2</v>
          </cell>
          <cell r="K103">
            <v>4.6854710665255199</v>
          </cell>
          <cell r="L103">
            <v>-0.85720636759899682</v>
          </cell>
          <cell r="M103">
            <v>-1.2043363693390881</v>
          </cell>
          <cell r="N103">
            <v>0</v>
          </cell>
          <cell r="O103">
            <v>0</v>
          </cell>
        </row>
        <row r="104">
          <cell r="A104">
            <v>40466</v>
          </cell>
          <cell r="B104">
            <v>0</v>
          </cell>
          <cell r="C104">
            <v>4.7255882853189816E-2</v>
          </cell>
          <cell r="D104">
            <v>12.226228094937376</v>
          </cell>
          <cell r="E104">
            <v>16.658532629461707</v>
          </cell>
          <cell r="F104">
            <v>7.9172227482438817</v>
          </cell>
          <cell r="G104">
            <v>-9.7527819422605422</v>
          </cell>
          <cell r="H104">
            <v>0.4328014662359515</v>
          </cell>
          <cell r="I104">
            <v>2.7338584853332377</v>
          </cell>
          <cell r="J104">
            <v>2.0721335610185118E-2</v>
          </cell>
          <cell r="K104">
            <v>4.3008501861145572</v>
          </cell>
          <cell r="L104">
            <v>-1.2259841652076491</v>
          </cell>
          <cell r="M104">
            <v>-1.492752617188827</v>
          </cell>
          <cell r="N104">
            <v>0</v>
          </cell>
          <cell r="O104">
            <v>0</v>
          </cell>
        </row>
        <row r="105">
          <cell r="A105">
            <v>40497</v>
          </cell>
          <cell r="B105">
            <v>0</v>
          </cell>
          <cell r="C105">
            <v>5.1732858024007719E-2</v>
          </cell>
          <cell r="D105">
            <v>13.066125340080628</v>
          </cell>
          <cell r="E105">
            <v>16.955077912705761</v>
          </cell>
          <cell r="F105">
            <v>7.6746762486540598</v>
          </cell>
          <cell r="G105">
            <v>-10.109157809132361</v>
          </cell>
          <cell r="H105">
            <v>0.4345779955452434</v>
          </cell>
          <cell r="I105">
            <v>2.6798125935574477</v>
          </cell>
          <cell r="J105">
            <v>-5.9467414119114739E-3</v>
          </cell>
          <cell r="K105">
            <v>3.6486466746441004</v>
          </cell>
          <cell r="L105">
            <v>-1.4115119542165451</v>
          </cell>
          <cell r="M105">
            <v>-1.8574153501509201</v>
          </cell>
          <cell r="N105">
            <v>0</v>
          </cell>
          <cell r="O105">
            <v>0</v>
          </cell>
        </row>
        <row r="106">
          <cell r="A106">
            <v>40527</v>
          </cell>
          <cell r="B106">
            <v>0</v>
          </cell>
          <cell r="C106">
            <v>5.6209833194825615E-2</v>
          </cell>
          <cell r="D106">
            <v>13.90602258522388</v>
          </cell>
          <cell r="E106">
            <v>17.251623195949811</v>
          </cell>
          <cell r="F106">
            <v>7.432129749064238</v>
          </cell>
          <cell r="G106">
            <v>-10.465533676004178</v>
          </cell>
          <cell r="H106">
            <v>0.43635452485453524</v>
          </cell>
          <cell r="I106">
            <v>2.6257667017816577</v>
          </cell>
          <cell r="J106">
            <v>-3.2614818434008062E-2</v>
          </cell>
          <cell r="K106">
            <v>2.9964431631736437</v>
          </cell>
          <cell r="L106">
            <v>-1.5970397432254411</v>
          </cell>
          <cell r="M106">
            <v>-2.2220780831130131</v>
          </cell>
          <cell r="N106">
            <v>0</v>
          </cell>
          <cell r="O106">
            <v>0</v>
          </cell>
        </row>
        <row r="107">
          <cell r="A107">
            <v>40558</v>
          </cell>
          <cell r="B107">
            <v>0</v>
          </cell>
          <cell r="C107">
            <v>5.9174578102052067E-2</v>
          </cell>
          <cell r="D107">
            <v>15.582707127192821</v>
          </cell>
          <cell r="E107">
            <v>17.229901998857056</v>
          </cell>
          <cell r="F107">
            <v>7.7747269211598384</v>
          </cell>
          <cell r="G107">
            <v>-10.536672580087171</v>
          </cell>
          <cell r="H107">
            <v>0.46029545401284899</v>
          </cell>
          <cell r="I107">
            <v>2.5336655049632988</v>
          </cell>
          <cell r="J107">
            <v>-6.0762931440773611E-2</v>
          </cell>
          <cell r="K107">
            <v>2.2748876930326123</v>
          </cell>
          <cell r="L107">
            <v>-1.6086221126750655</v>
          </cell>
          <cell r="M107">
            <v>-2.6625775595383723</v>
          </cell>
          <cell r="N107">
            <v>0</v>
          </cell>
          <cell r="O107">
            <v>0</v>
          </cell>
        </row>
        <row r="108">
          <cell r="A108">
            <v>40589</v>
          </cell>
          <cell r="B108">
            <v>0</v>
          </cell>
          <cell r="C108">
            <v>6.2139323009278519E-2</v>
          </cell>
          <cell r="D108">
            <v>17.259391669161761</v>
          </cell>
          <cell r="E108">
            <v>17.2081808017643</v>
          </cell>
          <cell r="F108">
            <v>8.1173240932554389</v>
          </cell>
          <cell r="G108">
            <v>-10.607811484170163</v>
          </cell>
          <cell r="H108">
            <v>0.48423638317116274</v>
          </cell>
          <cell r="I108">
            <v>2.4415643081449403</v>
          </cell>
          <cell r="J108">
            <v>-8.8911044447539181E-2</v>
          </cell>
          <cell r="K108">
            <v>1.5533322228915805</v>
          </cell>
          <cell r="L108">
            <v>-1.6202044821246899</v>
          </cell>
          <cell r="M108">
            <v>-3.1030770359637314</v>
          </cell>
          <cell r="N108">
            <v>0</v>
          </cell>
          <cell r="O108">
            <v>0</v>
          </cell>
        </row>
        <row r="109">
          <cell r="A109">
            <v>40617</v>
          </cell>
          <cell r="B109">
            <v>0</v>
          </cell>
          <cell r="C109">
            <v>7.4254611608925422E-2</v>
          </cell>
          <cell r="D109">
            <v>20.376262908912658</v>
          </cell>
          <cell r="E109">
            <v>17.555807326787743</v>
          </cell>
          <cell r="F109">
            <v>8.758894888405397</v>
          </cell>
          <cell r="G109">
            <v>-9.9668371440397117</v>
          </cell>
          <cell r="H109">
            <v>0.52618671095764824</v>
          </cell>
          <cell r="I109">
            <v>2.4298468962918651</v>
          </cell>
          <cell r="J109">
            <v>-0.12097551167985186</v>
          </cell>
          <cell r="K109">
            <v>0.91391618313691703</v>
          </cell>
          <cell r="L109">
            <v>-1.3694683100279885</v>
          </cell>
          <cell r="M109">
            <v>-3.447976092322067</v>
          </cell>
          <cell r="N109">
            <v>0</v>
          </cell>
          <cell r="O109">
            <v>0</v>
          </cell>
        </row>
        <row r="110">
          <cell r="A110">
            <v>40648</v>
          </cell>
          <cell r="B110">
            <v>0</v>
          </cell>
          <cell r="C110">
            <v>8.6369900208572326E-2</v>
          </cell>
          <cell r="D110">
            <v>23.493134148663554</v>
          </cell>
          <cell r="E110">
            <v>17.903433851811187</v>
          </cell>
          <cell r="F110">
            <v>9.4004656835553551</v>
          </cell>
          <cell r="G110">
            <v>-9.3258628039092599</v>
          </cell>
          <cell r="H110">
            <v>0.56813703874413379</v>
          </cell>
          <cell r="I110">
            <v>2.4181294844387895</v>
          </cell>
          <cell r="J110">
            <v>-0.15303997891216453</v>
          </cell>
          <cell r="K110">
            <v>0.27450014338225354</v>
          </cell>
          <cell r="L110">
            <v>-1.1187321379312871</v>
          </cell>
          <cell r="M110">
            <v>-3.7928751486804027</v>
          </cell>
          <cell r="N110">
            <v>0</v>
          </cell>
          <cell r="O110">
            <v>0</v>
          </cell>
        </row>
        <row r="111">
          <cell r="A111">
            <v>40678</v>
          </cell>
          <cell r="B111">
            <v>0</v>
          </cell>
          <cell r="C111">
            <v>9.4224190836372776E-2</v>
          </cell>
          <cell r="D111">
            <v>27.33518283216905</v>
          </cell>
          <cell r="E111">
            <v>19.197390812964308</v>
          </cell>
          <cell r="F111">
            <v>10.22274397309344</v>
          </cell>
          <cell r="G111">
            <v>-7.5526933767555624</v>
          </cell>
          <cell r="H111">
            <v>0.59596318876657473</v>
          </cell>
          <cell r="I111">
            <v>2.3454153493468128</v>
          </cell>
          <cell r="J111">
            <v>-0.1886728026963764</v>
          </cell>
          <cell r="K111">
            <v>-0.31621524725439643</v>
          </cell>
          <cell r="L111">
            <v>-0.91749064127244584</v>
          </cell>
          <cell r="M111">
            <v>-3.9898936980654893</v>
          </cell>
          <cell r="N111">
            <v>0</v>
          </cell>
          <cell r="O111">
            <v>0</v>
          </cell>
        </row>
        <row r="112">
          <cell r="A112">
            <v>40709</v>
          </cell>
          <cell r="B112">
            <v>0</v>
          </cell>
          <cell r="C112">
            <v>0.10207848146417323</v>
          </cell>
          <cell r="D112">
            <v>31.177231515674549</v>
          </cell>
          <cell r="E112">
            <v>20.491347774117425</v>
          </cell>
          <cell r="F112">
            <v>11.045022262631525</v>
          </cell>
          <cell r="G112">
            <v>-5.7795239496018649</v>
          </cell>
          <cell r="H112">
            <v>0.62378933878901566</v>
          </cell>
          <cell r="I112">
            <v>2.2727012142548357</v>
          </cell>
          <cell r="J112">
            <v>-0.2243056264805883</v>
          </cell>
          <cell r="K112">
            <v>-0.90693063789104655</v>
          </cell>
          <cell r="L112">
            <v>-0.71624914461360456</v>
          </cell>
          <cell r="M112">
            <v>-4.186912247450576</v>
          </cell>
          <cell r="N112">
            <v>0</v>
          </cell>
          <cell r="O112">
            <v>0</v>
          </cell>
        </row>
        <row r="113">
          <cell r="A113">
            <v>40739</v>
          </cell>
          <cell r="B113">
            <v>0</v>
          </cell>
          <cell r="C113">
            <v>0.1028142100520771</v>
          </cell>
          <cell r="D113">
            <v>33.798445440165054</v>
          </cell>
          <cell r="E113">
            <v>21.268079817226237</v>
          </cell>
          <cell r="F113">
            <v>11.835640199635849</v>
          </cell>
          <cell r="G113">
            <v>-3.8164987680974516</v>
          </cell>
          <cell r="H113">
            <v>0.62268734177953045</v>
          </cell>
          <cell r="I113">
            <v>2.2369868421537564</v>
          </cell>
          <cell r="J113">
            <v>-0.2551722718087519</v>
          </cell>
          <cell r="K113">
            <v>-1.494678230475708</v>
          </cell>
          <cell r="L113">
            <v>-0.5219416969238786</v>
          </cell>
          <cell r="M113">
            <v>-4.2466517345465755</v>
          </cell>
          <cell r="N113">
            <v>0</v>
          </cell>
          <cell r="O113">
            <v>0</v>
          </cell>
        </row>
        <row r="114">
          <cell r="A114">
            <v>40770</v>
          </cell>
          <cell r="B114">
            <v>0</v>
          </cell>
          <cell r="C114">
            <v>0.10354993863998097</v>
          </cell>
          <cell r="D114">
            <v>36.419659364655558</v>
          </cell>
          <cell r="E114">
            <v>22.044811860335045</v>
          </cell>
          <cell r="F114">
            <v>12.626258136640173</v>
          </cell>
          <cell r="G114">
            <v>-1.853473586593039</v>
          </cell>
          <cell r="H114">
            <v>0.62158534477004523</v>
          </cell>
          <cell r="I114">
            <v>2.2012724700526776</v>
          </cell>
          <cell r="J114">
            <v>-0.28603891713691554</v>
          </cell>
          <cell r="K114">
            <v>-2.0824258230603694</v>
          </cell>
          <cell r="L114">
            <v>-0.32763424923415263</v>
          </cell>
          <cell r="M114">
            <v>-4.3063912216425759</v>
          </cell>
          <cell r="N114">
            <v>0</v>
          </cell>
          <cell r="O114">
            <v>0</v>
          </cell>
        </row>
        <row r="115">
          <cell r="A115">
            <v>40801</v>
          </cell>
          <cell r="B115">
            <v>0</v>
          </cell>
          <cell r="C115">
            <v>0.10776940553004688</v>
          </cell>
          <cell r="D115">
            <v>36.218208900483532</v>
          </cell>
          <cell r="E115">
            <v>22.786134154271302</v>
          </cell>
          <cell r="F115">
            <v>13.011884777809875</v>
          </cell>
          <cell r="G115">
            <v>1.1859593956100159E-2</v>
          </cell>
          <cell r="H115">
            <v>0.60395518498285061</v>
          </cell>
          <cell r="I115">
            <v>2.1343681170348736</v>
          </cell>
          <cell r="J115">
            <v>-0.30577139968274586</v>
          </cell>
          <cell r="K115">
            <v>-2.51605435120468</v>
          </cell>
          <cell r="L115">
            <v>-0.46574261724383248</v>
          </cell>
          <cell r="M115">
            <v>-4.1867194929482983</v>
          </cell>
          <cell r="N115">
            <v>0</v>
          </cell>
          <cell r="O115">
            <v>0</v>
          </cell>
        </row>
        <row r="116">
          <cell r="A116">
            <v>40831</v>
          </cell>
          <cell r="B116">
            <v>0</v>
          </cell>
          <cell r="C116">
            <v>0.11198887242011281</v>
          </cell>
          <cell r="D116">
            <v>36.016758436311505</v>
          </cell>
          <cell r="E116">
            <v>23.527456448207563</v>
          </cell>
          <cell r="F116">
            <v>13.39751141897958</v>
          </cell>
          <cell r="G116">
            <v>1.8771927745052392</v>
          </cell>
          <cell r="H116">
            <v>0.58632502519565588</v>
          </cell>
          <cell r="I116">
            <v>2.0674637640170697</v>
          </cell>
          <cell r="J116">
            <v>-0.32550388222857618</v>
          </cell>
          <cell r="K116">
            <v>-2.9496828793489902</v>
          </cell>
          <cell r="L116">
            <v>-0.60385098525351244</v>
          </cell>
          <cell r="M116">
            <v>-4.0670477642540215</v>
          </cell>
          <cell r="N116">
            <v>0</v>
          </cell>
          <cell r="O116">
            <v>0</v>
          </cell>
        </row>
        <row r="117">
          <cell r="A117">
            <v>40862</v>
          </cell>
          <cell r="B117">
            <v>0</v>
          </cell>
          <cell r="C117">
            <v>0.11068196604445707</v>
          </cell>
          <cell r="D117">
            <v>32.373513709564627</v>
          </cell>
          <cell r="E117">
            <v>21.89535969119197</v>
          </cell>
          <cell r="F117">
            <v>13.417908582691608</v>
          </cell>
          <cell r="G117">
            <v>2.4729343800446353</v>
          </cell>
          <cell r="H117">
            <v>0.56591117775803923</v>
          </cell>
          <cell r="I117">
            <v>2.041189824665917</v>
          </cell>
          <cell r="J117">
            <v>-0.33614893525802692</v>
          </cell>
          <cell r="K117">
            <v>-3.0190435944343221</v>
          </cell>
          <cell r="L117">
            <v>-0.91736444263552352</v>
          </cell>
          <cell r="M117">
            <v>-3.8114445024278698</v>
          </cell>
          <cell r="N117">
            <v>0</v>
          </cell>
          <cell r="O117">
            <v>0</v>
          </cell>
        </row>
        <row r="118">
          <cell r="A118">
            <v>40892</v>
          </cell>
          <cell r="B118">
            <v>0</v>
          </cell>
          <cell r="C118">
            <v>0.10937505966880134</v>
          </cell>
          <cell r="D118">
            <v>28.730268982817748</v>
          </cell>
          <cell r="E118">
            <v>20.263262934176375</v>
          </cell>
          <cell r="F118">
            <v>13.438305746403636</v>
          </cell>
          <cell r="G118">
            <v>3.0686759855840315</v>
          </cell>
          <cell r="H118">
            <v>0.54549733032042258</v>
          </cell>
          <cell r="I118">
            <v>2.0149158853147648</v>
          </cell>
          <cell r="J118">
            <v>-0.34679398828747771</v>
          </cell>
          <cell r="K118">
            <v>-3.0884043095196536</v>
          </cell>
          <cell r="L118">
            <v>-1.2308779000175345</v>
          </cell>
          <cell r="M118">
            <v>-3.5558412406017181</v>
          </cell>
          <cell r="N118">
            <v>0</v>
          </cell>
          <cell r="O118">
            <v>0</v>
          </cell>
        </row>
        <row r="119">
          <cell r="A119">
            <v>40923</v>
          </cell>
          <cell r="B119">
            <v>0</v>
          </cell>
          <cell r="C119">
            <v>0.1098355811674933</v>
          </cell>
          <cell r="D119">
            <v>25.836225084179571</v>
          </cell>
          <cell r="E119">
            <v>17.984198550624878</v>
          </cell>
          <cell r="F119">
            <v>12.307035595348328</v>
          </cell>
          <cell r="G119">
            <v>3.5611964530791411</v>
          </cell>
          <cell r="H119">
            <v>0.50198549569021322</v>
          </cell>
          <cell r="I119">
            <v>1.9480578468182244</v>
          </cell>
          <cell r="J119">
            <v>-0.35251169795488907</v>
          </cell>
          <cell r="K119">
            <v>-2.8545027731088402</v>
          </cell>
          <cell r="L119">
            <v>-1.6314715550330667</v>
          </cell>
          <cell r="M119">
            <v>-3.0771962046299919</v>
          </cell>
          <cell r="N119">
            <v>0</v>
          </cell>
          <cell r="O119">
            <v>0</v>
          </cell>
        </row>
        <row r="120">
          <cell r="A120">
            <v>40954</v>
          </cell>
          <cell r="B120">
            <v>0</v>
          </cell>
          <cell r="C120">
            <v>0.11029610266618525</v>
          </cell>
          <cell r="D120">
            <v>22.942181185541397</v>
          </cell>
          <cell r="E120">
            <v>15.705134167073384</v>
          </cell>
          <cell r="F120">
            <v>11.175765444293022</v>
          </cell>
          <cell r="G120">
            <v>4.0537169205742511</v>
          </cell>
          <cell r="H120">
            <v>0.45847366106000376</v>
          </cell>
          <cell r="I120">
            <v>1.8811998083216837</v>
          </cell>
          <cell r="J120">
            <v>-0.35822940762230043</v>
          </cell>
          <cell r="K120">
            <v>-2.6206012366980262</v>
          </cell>
          <cell r="L120">
            <v>-2.0320652100485992</v>
          </cell>
          <cell r="M120">
            <v>-2.5985511686582656</v>
          </cell>
          <cell r="N120">
            <v>0</v>
          </cell>
          <cell r="O120">
            <v>0</v>
          </cell>
        </row>
        <row r="121">
          <cell r="A121">
            <v>40983</v>
          </cell>
          <cell r="B121">
            <v>0</v>
          </cell>
          <cell r="C121">
            <v>9.8172329109292758E-2</v>
          </cell>
          <cell r="D121">
            <v>20.365231029416403</v>
          </cell>
          <cell r="E121">
            <v>13.552102610495918</v>
          </cell>
          <cell r="F121">
            <v>9.676045193807095</v>
          </cell>
          <cell r="G121">
            <v>4.5004729943322461</v>
          </cell>
          <cell r="H121">
            <v>0.35916424930899266</v>
          </cell>
          <cell r="I121">
            <v>1.6252537442769075</v>
          </cell>
          <cell r="J121">
            <v>-0.36494817312926814</v>
          </cell>
          <cell r="K121">
            <v>-2.2428677729318593</v>
          </cell>
          <cell r="L121">
            <v>-2.4785308970962099</v>
          </cell>
          <cell r="M121">
            <v>-2.0771114883072737</v>
          </cell>
          <cell r="N121">
            <v>0</v>
          </cell>
          <cell r="O121">
            <v>0</v>
          </cell>
        </row>
        <row r="122">
          <cell r="A122">
            <v>41014</v>
          </cell>
          <cell r="B122">
            <v>0</v>
          </cell>
          <cell r="C122">
            <v>8.6048555552400263E-2</v>
          </cell>
          <cell r="D122">
            <v>17.788280873291406</v>
          </cell>
          <cell r="E122">
            <v>11.399071053918453</v>
          </cell>
          <cell r="F122">
            <v>8.176324943321168</v>
          </cell>
          <cell r="G122">
            <v>4.947229068090242</v>
          </cell>
          <cell r="H122">
            <v>0.2598548375579815</v>
          </cell>
          <cell r="I122">
            <v>1.3693076802321316</v>
          </cell>
          <cell r="J122">
            <v>-0.37166693863623584</v>
          </cell>
          <cell r="K122">
            <v>-1.8651343091656929</v>
          </cell>
          <cell r="L122">
            <v>-2.9249965841438206</v>
          </cell>
          <cell r="M122">
            <v>-1.5556718079562812</v>
          </cell>
          <cell r="N122">
            <v>0</v>
          </cell>
          <cell r="O122">
            <v>0</v>
          </cell>
        </row>
        <row r="123">
          <cell r="A123">
            <v>41044</v>
          </cell>
          <cell r="B123">
            <v>0</v>
          </cell>
          <cell r="C123">
            <v>6.6301995250244328E-2</v>
          </cell>
          <cell r="D123">
            <v>16.301230990387584</v>
          </cell>
          <cell r="E123">
            <v>9.6949683971021798</v>
          </cell>
          <cell r="F123">
            <v>6.7359021034398383</v>
          </cell>
          <cell r="G123">
            <v>4.3083018645063964</v>
          </cell>
          <cell r="H123">
            <v>0.14342884721430998</v>
          </cell>
          <cell r="I123">
            <v>0.92120392074677038</v>
          </cell>
          <cell r="J123">
            <v>-0.37578009490530934</v>
          </cell>
          <cell r="K123">
            <v>-1.5528082854522198</v>
          </cell>
          <cell r="L123">
            <v>-2.9571879133142125</v>
          </cell>
          <cell r="M123">
            <v>-0.99960086520831293</v>
          </cell>
          <cell r="N123">
            <v>0</v>
          </cell>
          <cell r="O123">
            <v>0</v>
          </cell>
        </row>
        <row r="124">
          <cell r="A124">
            <v>41075</v>
          </cell>
          <cell r="B124">
            <v>0</v>
          </cell>
          <cell r="C124">
            <v>4.6555434948088392E-2</v>
          </cell>
          <cell r="D124">
            <v>14.814181107483764</v>
          </cell>
          <cell r="E124">
            <v>7.9908657402859058</v>
          </cell>
          <cell r="F124">
            <v>5.2954792635585068</v>
          </cell>
          <cell r="G124">
            <v>3.6693746609225517</v>
          </cell>
          <cell r="H124">
            <v>2.7002856870638463E-2</v>
          </cell>
          <cell r="I124">
            <v>0.47310016126140919</v>
          </cell>
          <cell r="J124">
            <v>-0.37989325117438283</v>
          </cell>
          <cell r="K124">
            <v>-1.2404822617387468</v>
          </cell>
          <cell r="L124">
            <v>-2.9893792424846044</v>
          </cell>
          <cell r="M124">
            <v>-0.44352992246034473</v>
          </cell>
          <cell r="N124">
            <v>0</v>
          </cell>
          <cell r="O124">
            <v>0</v>
          </cell>
        </row>
        <row r="125">
          <cell r="A125">
            <v>41105</v>
          </cell>
          <cell r="B125">
            <v>0</v>
          </cell>
          <cell r="C125">
            <v>3.4736623817066506E-2</v>
          </cell>
          <cell r="D125">
            <v>12.870993203988496</v>
          </cell>
          <cell r="E125">
            <v>6.7528519150976338</v>
          </cell>
          <cell r="F125">
            <v>3.8708779672387168</v>
          </cell>
          <cell r="G125">
            <v>3.0719588777795535</v>
          </cell>
          <cell r="H125">
            <v>-0.10940107656794092</v>
          </cell>
          <cell r="I125">
            <v>-7.3250663105868502E-2</v>
          </cell>
          <cell r="J125">
            <v>-0.3801821685166169</v>
          </cell>
          <cell r="K125">
            <v>-1.3717280313116105</v>
          </cell>
          <cell r="L125">
            <v>-2.8808479755887393</v>
          </cell>
          <cell r="M125">
            <v>-0.1018617752928386</v>
          </cell>
          <cell r="N125">
            <v>0</v>
          </cell>
          <cell r="O125">
            <v>0</v>
          </cell>
        </row>
        <row r="126">
          <cell r="A126">
            <v>41136</v>
          </cell>
          <cell r="B126">
            <v>0</v>
          </cell>
          <cell r="C126">
            <v>2.2917812686044616E-2</v>
          </cell>
          <cell r="D126">
            <v>10.927805300493228</v>
          </cell>
          <cell r="E126">
            <v>5.5148380899093619</v>
          </cell>
          <cell r="F126">
            <v>2.4462766709189272</v>
          </cell>
          <cell r="G126">
            <v>2.4745430946365552</v>
          </cell>
          <cell r="H126">
            <v>-0.24580501000652027</v>
          </cell>
          <cell r="I126">
            <v>-0.61960148747314625</v>
          </cell>
          <cell r="J126">
            <v>-0.38047108585885098</v>
          </cell>
          <cell r="K126">
            <v>-1.5029738008844742</v>
          </cell>
          <cell r="L126">
            <v>-2.7723167086928742</v>
          </cell>
          <cell r="M126">
            <v>0.23980637187466747</v>
          </cell>
          <cell r="N126">
            <v>0</v>
          </cell>
          <cell r="O126">
            <v>0</v>
          </cell>
        </row>
        <row r="127">
          <cell r="A127">
            <v>41167</v>
          </cell>
          <cell r="B127">
            <v>0</v>
          </cell>
          <cell r="C127">
            <v>1.2660401432315695E-2</v>
          </cell>
          <cell r="D127">
            <v>10.305949392568397</v>
          </cell>
          <cell r="E127">
            <v>5.1119361564317289</v>
          </cell>
          <cell r="F127">
            <v>1.671901952526593</v>
          </cell>
          <cell r="G127">
            <v>2.0669614607368705</v>
          </cell>
          <cell r="H127">
            <v>-0.24604641182951253</v>
          </cell>
          <cell r="I127">
            <v>-0.75916493544903818</v>
          </cell>
          <cell r="J127">
            <v>-0.38008971320652163</v>
          </cell>
          <cell r="K127">
            <v>-1.9922215010839068</v>
          </cell>
          <cell r="L127">
            <v>-2.3830655450620624</v>
          </cell>
          <cell r="M127">
            <v>0.37105764287825038</v>
          </cell>
          <cell r="N127">
            <v>0</v>
          </cell>
          <cell r="O127">
            <v>0</v>
          </cell>
        </row>
        <row r="128">
          <cell r="A128">
            <v>41197</v>
          </cell>
          <cell r="B128">
            <v>0</v>
          </cell>
          <cell r="C128">
            <v>2.4029901785867745E-3</v>
          </cell>
          <cell r="D128">
            <v>9.6840934846435669</v>
          </cell>
          <cell r="E128">
            <v>4.7090342229540969</v>
          </cell>
          <cell r="F128">
            <v>0.8975272341342585</v>
          </cell>
          <cell r="G128">
            <v>1.6593798268371855</v>
          </cell>
          <cell r="H128">
            <v>-0.24628781365250479</v>
          </cell>
          <cell r="I128">
            <v>-0.89872838342493011</v>
          </cell>
          <cell r="J128">
            <v>-0.37970834055419228</v>
          </cell>
          <cell r="K128">
            <v>-2.4814692012833395</v>
          </cell>
          <cell r="L128">
            <v>-1.9938143814312503</v>
          </cell>
          <cell r="M128">
            <v>0.5023089138818333</v>
          </cell>
          <cell r="N128">
            <v>0</v>
          </cell>
          <cell r="O128">
            <v>0</v>
          </cell>
        </row>
        <row r="129">
          <cell r="A129">
            <v>41228</v>
          </cell>
          <cell r="B129">
            <v>0</v>
          </cell>
          <cell r="C129">
            <v>-3.7635458679289718E-3</v>
          </cell>
          <cell r="D129">
            <v>9.6060524374495362</v>
          </cell>
          <cell r="E129">
            <v>4.7286484974064109</v>
          </cell>
          <cell r="F129">
            <v>0.33146313135355049</v>
          </cell>
          <cell r="G129">
            <v>1.3369561937760588</v>
          </cell>
          <cell r="H129">
            <v>-0.25077312599242768</v>
          </cell>
          <cell r="I129">
            <v>-1.0190300164878681</v>
          </cell>
          <cell r="J129">
            <v>-0.38226718302057028</v>
          </cell>
          <cell r="K129">
            <v>-3.2073491065286648</v>
          </cell>
          <cell r="L129">
            <v>-1.6590814175458215</v>
          </cell>
          <cell r="M129">
            <v>0.4974937736951891</v>
          </cell>
          <cell r="N129">
            <v>0</v>
          </cell>
          <cell r="O129">
            <v>0</v>
          </cell>
        </row>
        <row r="130">
          <cell r="A130">
            <v>41258</v>
          </cell>
          <cell r="B130">
            <v>0</v>
          </cell>
          <cell r="C130">
            <v>-9.9300819144447182E-3</v>
          </cell>
          <cell r="D130">
            <v>9.5280113902555073</v>
          </cell>
          <cell r="E130">
            <v>4.7482627718587249</v>
          </cell>
          <cell r="F130">
            <v>-0.23460097142715747</v>
          </cell>
          <cell r="G130">
            <v>1.014532560714932</v>
          </cell>
          <cell r="H130">
            <v>-0.25525843833235057</v>
          </cell>
          <cell r="I130">
            <v>-1.1393316495508059</v>
          </cell>
          <cell r="J130">
            <v>-0.38482602548694828</v>
          </cell>
          <cell r="K130">
            <v>-3.9332290117739905</v>
          </cell>
          <cell r="L130">
            <v>-1.3243484536603927</v>
          </cell>
          <cell r="M130">
            <v>0.49267863350854491</v>
          </cell>
          <cell r="N130">
            <v>0</v>
          </cell>
          <cell r="O130">
            <v>0</v>
          </cell>
        </row>
        <row r="131">
          <cell r="A131">
            <v>41289</v>
          </cell>
          <cell r="B131">
            <v>0</v>
          </cell>
          <cell r="C131">
            <v>-2.0929874638481758E-2</v>
          </cell>
          <cell r="D131">
            <v>8.5339043251765521</v>
          </cell>
          <cell r="E131">
            <v>3.9579712354320682</v>
          </cell>
          <cell r="F131">
            <v>-0.92212262874870077</v>
          </cell>
          <cell r="G131">
            <v>0.67925202665688111</v>
          </cell>
          <cell r="H131">
            <v>-0.23716365447973514</v>
          </cell>
          <cell r="I131">
            <v>-1.1840441189842306</v>
          </cell>
          <cell r="J131">
            <v>-0.39214595855839496</v>
          </cell>
          <cell r="K131">
            <v>-4.6786091053421881</v>
          </cell>
          <cell r="L131">
            <v>-1.2261866972729047</v>
          </cell>
          <cell r="M131">
            <v>0.36831003828521647</v>
          </cell>
          <cell r="N131">
            <v>0</v>
          </cell>
          <cell r="O131">
            <v>0</v>
          </cell>
        </row>
        <row r="132">
          <cell r="A132">
            <v>41320</v>
          </cell>
          <cell r="B132">
            <v>0</v>
          </cell>
          <cell r="C132">
            <v>-3.1929667362518802E-2</v>
          </cell>
          <cell r="D132">
            <v>7.5397972600975951</v>
          </cell>
          <cell r="E132">
            <v>3.1676796990054119</v>
          </cell>
          <cell r="F132">
            <v>-1.6096442860702442</v>
          </cell>
          <cell r="G132">
            <v>0.34397149259883031</v>
          </cell>
          <cell r="H132">
            <v>-0.21906887062711966</v>
          </cell>
          <cell r="I132">
            <v>-1.2287565884176554</v>
          </cell>
          <cell r="J132">
            <v>-0.39946589162984159</v>
          </cell>
          <cell r="K132">
            <v>-5.4239891989103857</v>
          </cell>
          <cell r="L132">
            <v>-1.1280249408854166</v>
          </cell>
          <cell r="M132">
            <v>0.243941443061888</v>
          </cell>
          <cell r="N132">
            <v>0</v>
          </cell>
          <cell r="O132">
            <v>0</v>
          </cell>
        </row>
        <row r="133">
          <cell r="A133">
            <v>41348</v>
          </cell>
          <cell r="B133">
            <v>0</v>
          </cell>
          <cell r="C133">
            <v>-4.1608351181160325E-2</v>
          </cell>
          <cell r="D133">
            <v>5.2364898619501812</v>
          </cell>
          <cell r="E133">
            <v>1.3820311143476063</v>
          </cell>
          <cell r="F133">
            <v>-2.5516978977145048</v>
          </cell>
          <cell r="G133">
            <v>-6.0425982748567406E-2</v>
          </cell>
          <cell r="H133">
            <v>-0.23071624651720513</v>
          </cell>
          <cell r="I133">
            <v>-1.3382693629190014</v>
          </cell>
          <cell r="J133">
            <v>-0.39082020500099657</v>
          </cell>
          <cell r="K133">
            <v>-5.9118195328164553</v>
          </cell>
          <cell r="L133">
            <v>-1.1821569479682943</v>
          </cell>
          <cell r="M133">
            <v>0.13857760789772172</v>
          </cell>
          <cell r="N133">
            <v>0</v>
          </cell>
          <cell r="O133">
            <v>0</v>
          </cell>
        </row>
        <row r="134">
          <cell r="A134">
            <v>41379</v>
          </cell>
          <cell r="B134">
            <v>0</v>
          </cell>
          <cell r="C134">
            <v>-5.1287034999801834E-2</v>
          </cell>
          <cell r="D134">
            <v>2.9331824638027673</v>
          </cell>
          <cell r="E134">
            <v>-0.40361747031019929</v>
          </cell>
          <cell r="F134">
            <v>-3.4937515093587654</v>
          </cell>
          <cell r="G134">
            <v>-0.46482345809596515</v>
          </cell>
          <cell r="H134">
            <v>-0.24236362240729059</v>
          </cell>
          <cell r="I134">
            <v>-1.4477821374203477</v>
          </cell>
          <cell r="J134">
            <v>-0.38217451837215149</v>
          </cell>
          <cell r="K134">
            <v>-6.399649866722525</v>
          </cell>
          <cell r="L134">
            <v>-1.236288955051172</v>
          </cell>
          <cell r="M134">
            <v>3.3213772733555469E-2</v>
          </cell>
          <cell r="N134">
            <v>0</v>
          </cell>
          <cell r="O134">
            <v>0</v>
          </cell>
        </row>
        <row r="135">
          <cell r="A135">
            <v>41409</v>
          </cell>
          <cell r="B135">
            <v>0</v>
          </cell>
          <cell r="C135">
            <v>-4.735041695770581E-2</v>
          </cell>
          <cell r="D135">
            <v>-1.3264236114748837</v>
          </cell>
          <cell r="E135">
            <v>-2.5737020707584506</v>
          </cell>
          <cell r="F135">
            <v>-4.5283591764178581</v>
          </cell>
          <cell r="G135">
            <v>-0.90844717358499016</v>
          </cell>
          <cell r="H135">
            <v>-0.24182170723944774</v>
          </cell>
          <cell r="I135">
            <v>-1.5887389294211691</v>
          </cell>
          <cell r="J135">
            <v>-0.36978469152617677</v>
          </cell>
          <cell r="K135">
            <v>-6.4572850479448265</v>
          </cell>
          <cell r="L135">
            <v>-1.4078545565754526</v>
          </cell>
          <cell r="M135">
            <v>-1.0307864172433567E-3</v>
          </cell>
          <cell r="N135">
            <v>0</v>
          </cell>
          <cell r="O135">
            <v>0</v>
          </cell>
        </row>
        <row r="136">
          <cell r="A136">
            <v>41440</v>
          </cell>
          <cell r="B136">
            <v>0</v>
          </cell>
          <cell r="C136">
            <v>-4.34137989156098E-2</v>
          </cell>
          <cell r="D136">
            <v>-5.5860296867525356</v>
          </cell>
          <cell r="E136">
            <v>-4.7437866712067018</v>
          </cell>
          <cell r="F136">
            <v>-5.5629668434769517</v>
          </cell>
          <cell r="G136">
            <v>-1.3520708890740152</v>
          </cell>
          <cell r="H136">
            <v>-0.24127979207160488</v>
          </cell>
          <cell r="I136">
            <v>-1.7296957214219904</v>
          </cell>
          <cell r="J136">
            <v>-0.3573948646802021</v>
          </cell>
          <cell r="K136">
            <v>-6.5149202291671271</v>
          </cell>
          <cell r="L136">
            <v>-1.5794201580997331</v>
          </cell>
          <cell r="M136">
            <v>-3.5275345568042182E-2</v>
          </cell>
          <cell r="N136">
            <v>0</v>
          </cell>
          <cell r="O136">
            <v>0</v>
          </cell>
        </row>
        <row r="137">
          <cell r="A137">
            <v>41470</v>
          </cell>
          <cell r="B137">
            <v>0</v>
          </cell>
          <cell r="C137">
            <v>-3.0501053974358486E-2</v>
          </cell>
          <cell r="D137">
            <v>-8.8091211742834528</v>
          </cell>
          <cell r="E137">
            <v>-6.6311479682400671</v>
          </cell>
          <cell r="F137">
            <v>-6.4565708988591224</v>
          </cell>
          <cell r="G137">
            <v>-1.8122165812656583</v>
          </cell>
          <cell r="H137">
            <v>-0.23316347463118337</v>
          </cell>
          <cell r="I137">
            <v>-1.798671169789392</v>
          </cell>
          <cell r="J137">
            <v>-0.33863990941524713</v>
          </cell>
          <cell r="K137">
            <v>-6.0976911187672043</v>
          </cell>
          <cell r="L137">
            <v>-1.6918909252098577</v>
          </cell>
          <cell r="M137">
            <v>6.8589304356602376E-2</v>
          </cell>
          <cell r="N137">
            <v>0</v>
          </cell>
          <cell r="O137">
            <v>0</v>
          </cell>
        </row>
        <row r="138">
          <cell r="A138">
            <v>41501</v>
          </cell>
          <cell r="B138">
            <v>0</v>
          </cell>
          <cell r="C138">
            <v>-1.758830903310717E-2</v>
          </cell>
          <cell r="D138">
            <v>-12.032212661814372</v>
          </cell>
          <cell r="E138">
            <v>-8.5185092652734316</v>
          </cell>
          <cell r="F138">
            <v>-7.350174954241294</v>
          </cell>
          <cell r="G138">
            <v>-2.272362273457301</v>
          </cell>
          <cell r="H138">
            <v>-0.22504715719076185</v>
          </cell>
          <cell r="I138">
            <v>-1.8676466181567937</v>
          </cell>
          <cell r="J138">
            <v>-0.31988495415029222</v>
          </cell>
          <cell r="K138">
            <v>-5.6804620083672814</v>
          </cell>
          <cell r="L138">
            <v>-1.8043616923199821</v>
          </cell>
          <cell r="M138">
            <v>0.17245395428124694</v>
          </cell>
          <cell r="N138">
            <v>0</v>
          </cell>
          <cell r="O138">
            <v>0</v>
          </cell>
        </row>
        <row r="139">
          <cell r="A139">
            <v>41532</v>
          </cell>
          <cell r="B139">
            <v>0</v>
          </cell>
          <cell r="C139">
            <v>-4.4635340881849263E-3</v>
          </cell>
          <cell r="D139">
            <v>-15.108623788130595</v>
          </cell>
          <cell r="E139">
            <v>-10.090138346297847</v>
          </cell>
          <cell r="F139">
            <v>-8.1058655465605547</v>
          </cell>
          <cell r="G139">
            <v>-2.8033152744521628</v>
          </cell>
          <cell r="H139">
            <v>-0.19979826738148132</v>
          </cell>
          <cell r="I139">
            <v>-1.9633916378894041</v>
          </cell>
          <cell r="J139">
            <v>-0.30815903888844426</v>
          </cell>
          <cell r="K139">
            <v>-5.1874330129019572</v>
          </cell>
          <cell r="L139">
            <v>-1.8351738596231744</v>
          </cell>
          <cell r="M139">
            <v>0.27967395302136466</v>
          </cell>
          <cell r="N139">
            <v>0</v>
          </cell>
          <cell r="O139">
            <v>0</v>
          </cell>
        </row>
        <row r="140">
          <cell r="A140">
            <v>41562</v>
          </cell>
          <cell r="B140">
            <v>0</v>
          </cell>
          <cell r="C140">
            <v>8.6612408567373171E-3</v>
          </cell>
          <cell r="D140">
            <v>-18.185034914446817</v>
          </cell>
          <cell r="E140">
            <v>-11.661767427322264</v>
          </cell>
          <cell r="F140">
            <v>-8.8615561388798127</v>
          </cell>
          <cell r="G140">
            <v>-3.3342682754470245</v>
          </cell>
          <cell r="H140">
            <v>-0.17454937757220079</v>
          </cell>
          <cell r="I140">
            <v>-2.0591366576220143</v>
          </cell>
          <cell r="J140">
            <v>-0.2964331236265963</v>
          </cell>
          <cell r="K140">
            <v>-4.694404017436633</v>
          </cell>
          <cell r="L140">
            <v>-1.8659860269263671</v>
          </cell>
          <cell r="M140">
            <v>0.38689395176148234</v>
          </cell>
          <cell r="N140">
            <v>0</v>
          </cell>
          <cell r="O140">
            <v>0</v>
          </cell>
        </row>
        <row r="141">
          <cell r="A141">
            <v>41593</v>
          </cell>
          <cell r="B141">
            <v>0</v>
          </cell>
          <cell r="C141">
            <v>8.9846961330272406E-3</v>
          </cell>
          <cell r="D141">
            <v>-21.415977758986362</v>
          </cell>
          <cell r="E141">
            <v>-13.491117896090328</v>
          </cell>
          <cell r="F141">
            <v>-8.7554853559118442</v>
          </cell>
          <cell r="G141">
            <v>-4.097815325190572</v>
          </cell>
          <cell r="H141">
            <v>-0.14910876795696854</v>
          </cell>
          <cell r="I141">
            <v>-2.1664706922071657</v>
          </cell>
          <cell r="J141">
            <v>-0.29812594564670203</v>
          </cell>
          <cell r="K141">
            <v>-4.3280562382813628</v>
          </cell>
          <cell r="L141">
            <v>-1.7951846357386698</v>
          </cell>
          <cell r="M141">
            <v>0.43354816332766954</v>
          </cell>
          <cell r="N141">
            <v>0</v>
          </cell>
          <cell r="O141">
            <v>0</v>
          </cell>
        </row>
        <row r="142">
          <cell r="A142">
            <v>41623</v>
          </cell>
          <cell r="B142">
            <v>0</v>
          </cell>
          <cell r="C142">
            <v>9.3081514093171641E-3</v>
          </cell>
          <cell r="D142">
            <v>-24.646920603525903</v>
          </cell>
          <cell r="E142">
            <v>-15.320468364858394</v>
          </cell>
          <cell r="F142">
            <v>-8.6494145729438756</v>
          </cell>
          <cell r="G142">
            <v>-4.861362374934119</v>
          </cell>
          <cell r="H142">
            <v>-0.12366815834173621</v>
          </cell>
          <cell r="I142">
            <v>-2.2738047267923167</v>
          </cell>
          <cell r="J142">
            <v>-0.29981876766680776</v>
          </cell>
          <cell r="K142">
            <v>-3.9617084591260925</v>
          </cell>
          <cell r="L142">
            <v>-1.7243832445509726</v>
          </cell>
          <cell r="M142">
            <v>0.48020237489385686</v>
          </cell>
          <cell r="N142">
            <v>0</v>
          </cell>
          <cell r="O142">
            <v>0</v>
          </cell>
        </row>
        <row r="143">
          <cell r="A143">
            <v>41654</v>
          </cell>
          <cell r="B143">
            <v>0</v>
          </cell>
          <cell r="C143">
            <v>-2.9729637206294159E-3</v>
          </cell>
          <cell r="D143">
            <v>-28.463272773158312</v>
          </cell>
          <cell r="E143">
            <v>-17.610504025635308</v>
          </cell>
          <cell r="F143">
            <v>-8.3794584084825203</v>
          </cell>
          <cell r="G143">
            <v>-5.9229227532529158</v>
          </cell>
          <cell r="H143">
            <v>-9.8671690334752968E-2</v>
          </cell>
          <cell r="I143">
            <v>-2.3917455287381557</v>
          </cell>
          <cell r="J143">
            <v>-0.30577697400535275</v>
          </cell>
          <cell r="K143">
            <v>-3.8312675158984133</v>
          </cell>
          <cell r="L143">
            <v>-1.5948383494400538</v>
          </cell>
          <cell r="M143">
            <v>0.47785008380015881</v>
          </cell>
          <cell r="N143">
            <v>0</v>
          </cell>
          <cell r="O143">
            <v>0</v>
          </cell>
        </row>
        <row r="144">
          <cell r="A144">
            <v>41685</v>
          </cell>
          <cell r="B144">
            <v>0</v>
          </cell>
          <cell r="C144">
            <v>-1.5254078850575999E-2</v>
          </cell>
          <cell r="D144">
            <v>-32.279624942790718</v>
          </cell>
          <cell r="E144">
            <v>-19.90053968641222</v>
          </cell>
          <cell r="F144">
            <v>-8.1095022440211633</v>
          </cell>
          <cell r="G144">
            <v>-6.9844831315717126</v>
          </cell>
          <cell r="H144">
            <v>-7.3675222327769727E-2</v>
          </cell>
          <cell r="I144">
            <v>-2.5096863306839947</v>
          </cell>
          <cell r="J144">
            <v>-0.3117351803438978</v>
          </cell>
          <cell r="K144">
            <v>-3.7008265726707341</v>
          </cell>
          <cell r="L144">
            <v>-1.4652934543291352</v>
          </cell>
          <cell r="M144">
            <v>0.47549779270646075</v>
          </cell>
          <cell r="N144">
            <v>0</v>
          </cell>
          <cell r="O144">
            <v>0</v>
          </cell>
        </row>
        <row r="145">
          <cell r="A145">
            <v>41713</v>
          </cell>
          <cell r="B145">
            <v>0</v>
          </cell>
          <cell r="C145">
            <v>-2.9442176455186545E-2</v>
          </cell>
          <cell r="D145">
            <v>-35.327490249478636</v>
          </cell>
          <cell r="E145">
            <v>-22.393367594488922</v>
          </cell>
          <cell r="F145">
            <v>-7.6033008327023373</v>
          </cell>
          <cell r="G145">
            <v>-8.2445275490908472</v>
          </cell>
          <cell r="H145">
            <v>-3.0662293273677907E-2</v>
          </cell>
          <cell r="I145">
            <v>-2.5768407884288047</v>
          </cell>
          <cell r="J145">
            <v>-0.31700380031007414</v>
          </cell>
          <cell r="K145">
            <v>-3.5906462942830277</v>
          </cell>
          <cell r="L145">
            <v>-1.2661641633144898</v>
          </cell>
          <cell r="M145">
            <v>0.50637938310042563</v>
          </cell>
          <cell r="N145">
            <v>0</v>
          </cell>
          <cell r="O145">
            <v>0</v>
          </cell>
        </row>
        <row r="146">
          <cell r="A146">
            <v>41744</v>
          </cell>
          <cell r="B146">
            <v>0</v>
          </cell>
          <cell r="C146">
            <v>-4.3630274059797094E-2</v>
          </cell>
          <cell r="D146">
            <v>-38.375355556166546</v>
          </cell>
          <cell r="E146">
            <v>-24.886195502565624</v>
          </cell>
          <cell r="F146">
            <v>-7.0970994213835121</v>
          </cell>
          <cell r="G146">
            <v>-9.5045719666099799</v>
          </cell>
          <cell r="H146">
            <v>1.2350635780413916E-2</v>
          </cell>
          <cell r="I146">
            <v>-2.6439952461736151</v>
          </cell>
          <cell r="J146">
            <v>-0.32227242027625042</v>
          </cell>
          <cell r="K146">
            <v>-3.4804660158953209</v>
          </cell>
          <cell r="L146">
            <v>-1.0670348722998444</v>
          </cell>
          <cell r="M146">
            <v>0.5372609734943905</v>
          </cell>
          <cell r="N146">
            <v>0</v>
          </cell>
          <cell r="O146">
            <v>0</v>
          </cell>
        </row>
        <row r="147">
          <cell r="A147">
            <v>41774</v>
          </cell>
          <cell r="B147">
            <v>0</v>
          </cell>
          <cell r="C147">
            <v>-4.2791060203078213E-2</v>
          </cell>
          <cell r="D147">
            <v>-39.070711330816053</v>
          </cell>
          <cell r="E147">
            <v>-26.529646572510742</v>
          </cell>
          <cell r="F147">
            <v>-6.427525441560662</v>
          </cell>
          <cell r="G147">
            <v>-10.756870923022211</v>
          </cell>
          <cell r="H147">
            <v>5.777852890818061E-2</v>
          </cell>
          <cell r="I147">
            <v>-2.5526182247732332</v>
          </cell>
          <cell r="J147">
            <v>-0.32758471189483873</v>
          </cell>
          <cell r="K147">
            <v>-3.1853698806489024</v>
          </cell>
          <cell r="L147">
            <v>-0.85703766160908212</v>
          </cell>
          <cell r="M147">
            <v>0.70516790636064308</v>
          </cell>
          <cell r="N147">
            <v>0</v>
          </cell>
          <cell r="O147">
            <v>0</v>
          </cell>
        </row>
        <row r="148">
          <cell r="A148">
            <v>41805</v>
          </cell>
          <cell r="B148">
            <v>0</v>
          </cell>
          <cell r="C148">
            <v>-4.1951846346359317E-2</v>
          </cell>
          <cell r="D148">
            <v>-39.766067105465559</v>
          </cell>
          <cell r="E148">
            <v>-28.173097642455858</v>
          </cell>
          <cell r="F148">
            <v>-5.7579514617378118</v>
          </cell>
          <cell r="G148">
            <v>-12.009169879434442</v>
          </cell>
          <cell r="H148">
            <v>0.10320642203594729</v>
          </cell>
          <cell r="I148">
            <v>-2.4612412033728512</v>
          </cell>
          <cell r="J148">
            <v>-0.3328970035134271</v>
          </cell>
          <cell r="K148">
            <v>-2.8902737454024838</v>
          </cell>
          <cell r="L148">
            <v>-0.64704045091831963</v>
          </cell>
          <cell r="M148">
            <v>0.87307483922689577</v>
          </cell>
          <cell r="N148">
            <v>0</v>
          </cell>
          <cell r="O148">
            <v>0</v>
          </cell>
        </row>
        <row r="149">
          <cell r="A149">
            <v>41835</v>
          </cell>
          <cell r="B149">
            <v>0</v>
          </cell>
          <cell r="C149">
            <v>-3.2642040738204467E-2</v>
          </cell>
          <cell r="D149">
            <v>-39.162529740222531</v>
          </cell>
          <cell r="E149">
            <v>-29.25379363064485</v>
          </cell>
          <cell r="F149">
            <v>-5.1178623546275421</v>
          </cell>
          <cell r="G149">
            <v>-12.935592531099569</v>
          </cell>
          <cell r="H149">
            <v>0.13850446746226541</v>
          </cell>
          <cell r="I149">
            <v>-2.3835951426858593</v>
          </cell>
          <cell r="J149">
            <v>-0.33824858030781502</v>
          </cell>
          <cell r="K149">
            <v>-2.5675692039745588</v>
          </cell>
          <cell r="L149">
            <v>-0.50422548130532452</v>
          </cell>
          <cell r="M149">
            <v>1.0006460297457174</v>
          </cell>
          <cell r="N149">
            <v>0</v>
          </cell>
          <cell r="O149">
            <v>0</v>
          </cell>
        </row>
        <row r="150">
          <cell r="A150">
            <v>41866</v>
          </cell>
          <cell r="B150">
            <v>0</v>
          </cell>
          <cell r="C150">
            <v>-2.3332235130049627E-2</v>
          </cell>
          <cell r="D150">
            <v>-38.558992374979503</v>
          </cell>
          <cell r="E150">
            <v>-30.334489618833846</v>
          </cell>
          <cell r="F150">
            <v>-4.4777732475172725</v>
          </cell>
          <cell r="G150">
            <v>-13.862015182764697</v>
          </cell>
          <cell r="H150">
            <v>0.17380251288858356</v>
          </cell>
          <cell r="I150">
            <v>-2.3059490819988668</v>
          </cell>
          <cell r="J150">
            <v>-0.34360015710220287</v>
          </cell>
          <cell r="K150">
            <v>-2.2448646625466337</v>
          </cell>
          <cell r="L150">
            <v>-0.36141051169232929</v>
          </cell>
          <cell r="M150">
            <v>1.1282172202645389</v>
          </cell>
          <cell r="N150">
            <v>0</v>
          </cell>
          <cell r="O150">
            <v>0</v>
          </cell>
        </row>
        <row r="151">
          <cell r="A151">
            <v>41897</v>
          </cell>
          <cell r="B151">
            <v>0</v>
          </cell>
          <cell r="C151">
            <v>-1.0734114705748924E-2</v>
          </cell>
          <cell r="D151">
            <v>-36.00667554644405</v>
          </cell>
          <cell r="E151">
            <v>-31.000986850938723</v>
          </cell>
          <cell r="F151">
            <v>-4.0349971596270864</v>
          </cell>
          <cell r="G151">
            <v>-14.434815891636545</v>
          </cell>
          <cell r="H151">
            <v>0.21096979313226011</v>
          </cell>
          <cell r="I151">
            <v>-2.2384828226437232</v>
          </cell>
          <cell r="J151">
            <v>-0.35249747429490585</v>
          </cell>
          <cell r="K151">
            <v>-1.9747144528385274</v>
          </cell>
          <cell r="L151">
            <v>-0.33507989712097253</v>
          </cell>
          <cell r="M151">
            <v>1.1919697781351906</v>
          </cell>
          <cell r="N151">
            <v>0</v>
          </cell>
          <cell r="O151">
            <v>0</v>
          </cell>
        </row>
        <row r="152">
          <cell r="A152">
            <v>41927</v>
          </cell>
          <cell r="B152">
            <v>0</v>
          </cell>
          <cell r="C152">
            <v>1.8640057185517825E-3</v>
          </cell>
          <cell r="D152">
            <v>-33.454358717908597</v>
          </cell>
          <cell r="E152">
            <v>-31.667484083043597</v>
          </cell>
          <cell r="F152">
            <v>-3.5922210717369008</v>
          </cell>
          <cell r="G152">
            <v>-15.007616600508394</v>
          </cell>
          <cell r="H152">
            <v>0.2481370733759366</v>
          </cell>
          <cell r="I152">
            <v>-2.1710165632885801</v>
          </cell>
          <cell r="J152">
            <v>-0.36139479148760878</v>
          </cell>
          <cell r="K152">
            <v>-1.7045642431304213</v>
          </cell>
          <cell r="L152">
            <v>-0.30874928254961576</v>
          </cell>
          <cell r="M152">
            <v>1.2557223360058425</v>
          </cell>
          <cell r="N152">
            <v>0</v>
          </cell>
          <cell r="O152">
            <v>0</v>
          </cell>
        </row>
        <row r="153">
          <cell r="A153">
            <v>41958</v>
          </cell>
          <cell r="B153">
            <v>0</v>
          </cell>
          <cell r="C153">
            <v>8.0813908208298875E-3</v>
          </cell>
          <cell r="D153">
            <v>-32.014881467758748</v>
          </cell>
          <cell r="E153">
            <v>-32.19793030038737</v>
          </cell>
          <cell r="F153">
            <v>-3.3935620116895149</v>
          </cell>
          <cell r="G153">
            <v>-15.358181418339559</v>
          </cell>
          <cell r="H153">
            <v>0.26994073402120627</v>
          </cell>
          <cell r="I153">
            <v>-2.1264664090679979</v>
          </cell>
          <cell r="J153">
            <v>-0.37196623444018062</v>
          </cell>
          <cell r="K153">
            <v>-1.5232670708737155</v>
          </cell>
          <cell r="L153">
            <v>-0.19643399839222039</v>
          </cell>
          <cell r="M153">
            <v>1.2358873201913281</v>
          </cell>
          <cell r="N153">
            <v>0</v>
          </cell>
          <cell r="O153">
            <v>0</v>
          </cell>
        </row>
        <row r="154">
          <cell r="A154">
            <v>41988</v>
          </cell>
          <cell r="B154">
            <v>0</v>
          </cell>
          <cell r="C154">
            <v>1.4298775923107993E-2</v>
          </cell>
          <cell r="D154">
            <v>-30.575404217608909</v>
          </cell>
          <cell r="E154">
            <v>-32.728376517731142</v>
          </cell>
          <cell r="F154">
            <v>-3.194902951642129</v>
          </cell>
          <cell r="G154">
            <v>-15.708746236170724</v>
          </cell>
          <cell r="H154">
            <v>0.29174439466647595</v>
          </cell>
          <cell r="I154">
            <v>-2.0819162548474162</v>
          </cell>
          <cell r="J154">
            <v>-0.38253767739275246</v>
          </cell>
          <cell r="K154">
            <v>-1.3419698986170097</v>
          </cell>
          <cell r="L154">
            <v>-8.4118714234825004E-2</v>
          </cell>
          <cell r="M154">
            <v>1.2160523043768137</v>
          </cell>
          <cell r="N154">
            <v>0</v>
          </cell>
          <cell r="O154">
            <v>0</v>
          </cell>
        </row>
        <row r="155">
          <cell r="A155">
            <v>42019</v>
          </cell>
          <cell r="B155">
            <v>0</v>
          </cell>
          <cell r="C155">
            <v>9.4979029869183881E-3</v>
          </cell>
          <cell r="D155">
            <v>-31.680986899521013</v>
          </cell>
          <cell r="E155">
            <v>-34.161420970236456</v>
          </cell>
          <cell r="F155">
            <v>-3.1452596507793866</v>
          </cell>
          <cell r="G155">
            <v>-15.981559487893866</v>
          </cell>
          <cell r="H155">
            <v>0.31029821975834154</v>
          </cell>
          <cell r="I155">
            <v>-1.992004954968341</v>
          </cell>
          <cell r="J155">
            <v>-0.38765182705265594</v>
          </cell>
          <cell r="K155">
            <v>-1.0709115261079403</v>
          </cell>
          <cell r="L155">
            <v>0.2196409743674835</v>
          </cell>
          <cell r="M155">
            <v>1.1958594657223123</v>
          </cell>
          <cell r="N155">
            <v>0</v>
          </cell>
          <cell r="O155">
            <v>0</v>
          </cell>
        </row>
        <row r="156">
          <cell r="A156">
            <v>42050</v>
          </cell>
          <cell r="B156">
            <v>0</v>
          </cell>
          <cell r="C156">
            <v>4.6970300507287836E-3</v>
          </cell>
          <cell r="D156">
            <v>-32.786569581433113</v>
          </cell>
          <cell r="E156">
            <v>-35.59446542274177</v>
          </cell>
          <cell r="F156">
            <v>-3.0956163499166438</v>
          </cell>
          <cell r="G156">
            <v>-16.254372739617008</v>
          </cell>
          <cell r="H156">
            <v>0.32885204485020719</v>
          </cell>
          <cell r="I156">
            <v>-1.902093655089266</v>
          </cell>
          <cell r="J156">
            <v>-0.39276597671255942</v>
          </cell>
          <cell r="K156">
            <v>-0.79985315359887099</v>
          </cell>
          <cell r="L156">
            <v>0.52340066296979204</v>
          </cell>
          <cell r="M156">
            <v>1.1756666270678109</v>
          </cell>
          <cell r="N156">
            <v>0</v>
          </cell>
          <cell r="O156">
            <v>0</v>
          </cell>
        </row>
        <row r="157">
          <cell r="A157">
            <v>42078</v>
          </cell>
          <cell r="B157">
            <v>0</v>
          </cell>
          <cell r="C157">
            <v>-3.7656049568601732E-3</v>
          </cell>
          <cell r="D157">
            <v>-35.488038667272654</v>
          </cell>
          <cell r="E157">
            <v>-37.422830068164266</v>
          </cell>
          <cell r="F157">
            <v>-2.898336670495389</v>
          </cell>
          <cell r="G157">
            <v>-16.45596202965007</v>
          </cell>
          <cell r="H157">
            <v>0.36410147825164152</v>
          </cell>
          <cell r="I157">
            <v>-1.6899944491930698</v>
          </cell>
          <cell r="J157">
            <v>-0.38535721508766596</v>
          </cell>
          <cell r="K157">
            <v>-0.37319788276250265</v>
          </cell>
          <cell r="L157">
            <v>0.89471613509851322</v>
          </cell>
          <cell r="M157">
            <v>1.2428949891107692</v>
          </cell>
          <cell r="N157">
            <v>0</v>
          </cell>
          <cell r="O157">
            <v>0</v>
          </cell>
        </row>
        <row r="158">
          <cell r="A158">
            <v>42109</v>
          </cell>
          <cell r="B158">
            <v>0</v>
          </cell>
          <cell r="C158">
            <v>-1.222823996444913E-2</v>
          </cell>
          <cell r="D158">
            <v>-38.189507753112188</v>
          </cell>
          <cell r="E158">
            <v>-39.251194713586756</v>
          </cell>
          <cell r="F158">
            <v>-2.7010569910741338</v>
          </cell>
          <cell r="G158">
            <v>-16.657551319683137</v>
          </cell>
          <cell r="H158">
            <v>0.39935091165307585</v>
          </cell>
          <cell r="I158">
            <v>-1.4778952432968737</v>
          </cell>
          <cell r="J158">
            <v>-0.37794845346277245</v>
          </cell>
          <cell r="K158">
            <v>5.3457388073865707E-2</v>
          </cell>
          <cell r="L158">
            <v>1.2660316072272346</v>
          </cell>
          <cell r="M158">
            <v>1.3101233511537276</v>
          </cell>
          <cell r="N158">
            <v>0</v>
          </cell>
          <cell r="O158">
            <v>0</v>
          </cell>
        </row>
        <row r="159">
          <cell r="A159">
            <v>42139</v>
          </cell>
          <cell r="B159">
            <v>0</v>
          </cell>
          <cell r="C159">
            <v>-1.6565036480659514E-2</v>
          </cell>
          <cell r="D159">
            <v>-40.565581628392188</v>
          </cell>
          <cell r="E159">
            <v>-40.211593344747342</v>
          </cell>
          <cell r="F159">
            <v>-2.4725701680421799</v>
          </cell>
          <cell r="G159">
            <v>-16.749941245353661</v>
          </cell>
          <cell r="H159">
            <v>0.42440681288921223</v>
          </cell>
          <cell r="I159">
            <v>-1.2663034682217837</v>
          </cell>
          <cell r="J159">
            <v>-0.35971501095471736</v>
          </cell>
          <cell r="K159">
            <v>0.36626693532837268</v>
          </cell>
          <cell r="L159">
            <v>1.4308458216632578</v>
          </cell>
          <cell r="M159">
            <v>1.355365608123283</v>
          </cell>
          <cell r="N159">
            <v>0</v>
          </cell>
          <cell r="O159">
            <v>0</v>
          </cell>
        </row>
        <row r="160">
          <cell r="A160">
            <v>42170</v>
          </cell>
          <cell r="B160">
            <v>0</v>
          </cell>
          <cell r="C160">
            <v>-2.0901832996869898E-2</v>
          </cell>
          <cell r="D160">
            <v>-42.941655503672187</v>
          </cell>
          <cell r="E160">
            <v>-41.171991975907929</v>
          </cell>
          <cell r="F160">
            <v>-2.244083345010226</v>
          </cell>
          <cell r="G160">
            <v>-16.842331171024185</v>
          </cell>
          <cell r="H160">
            <v>0.44946271412534861</v>
          </cell>
          <cell r="I160">
            <v>-1.054711693146694</v>
          </cell>
          <cell r="J160">
            <v>-0.34148156844666228</v>
          </cell>
          <cell r="K160">
            <v>0.67907648258287956</v>
          </cell>
          <cell r="L160">
            <v>1.595660036099281</v>
          </cell>
          <cell r="M160">
            <v>1.4006078650928386</v>
          </cell>
          <cell r="N160">
            <v>0</v>
          </cell>
          <cell r="O160">
            <v>0</v>
          </cell>
        </row>
        <row r="161">
          <cell r="A161">
            <v>42200</v>
          </cell>
          <cell r="B161">
            <v>0</v>
          </cell>
          <cell r="C161">
            <v>-2.6901496960109492E-2</v>
          </cell>
          <cell r="D161">
            <v>-43.595919139206465</v>
          </cell>
          <cell r="E161">
            <v>-41.673076448930985</v>
          </cell>
          <cell r="F161">
            <v>-2.0118372411588781</v>
          </cell>
          <cell r="G161">
            <v>-16.87046272348713</v>
          </cell>
          <cell r="H161">
            <v>0.47408638510368689</v>
          </cell>
          <cell r="I161">
            <v>-0.91145277057967955</v>
          </cell>
          <cell r="J161">
            <v>-0.31867335418112253</v>
          </cell>
          <cell r="K161">
            <v>0.89282700210647292</v>
          </cell>
          <cell r="L161">
            <v>1.3177490260257412</v>
          </cell>
          <cell r="M161">
            <v>1.4170228783918593</v>
          </cell>
          <cell r="N161">
            <v>0</v>
          </cell>
          <cell r="O161">
            <v>0</v>
          </cell>
        </row>
        <row r="162">
          <cell r="A162">
            <v>42231</v>
          </cell>
          <cell r="B162">
            <v>0</v>
          </cell>
          <cell r="C162">
            <v>-3.290116092334909E-2</v>
          </cell>
          <cell r="D162">
            <v>-44.25018277474075</v>
          </cell>
          <cell r="E162">
            <v>-42.174160921954041</v>
          </cell>
          <cell r="F162">
            <v>-1.7795911373075304</v>
          </cell>
          <cell r="G162">
            <v>-16.898594275950074</v>
          </cell>
          <cell r="H162">
            <v>0.49871005608202523</v>
          </cell>
          <cell r="I162">
            <v>-0.7681938480126651</v>
          </cell>
          <cell r="J162">
            <v>-0.29586513991558283</v>
          </cell>
          <cell r="K162">
            <v>1.1065775216300662</v>
          </cell>
          <cell r="L162">
            <v>1.0398380159522014</v>
          </cell>
          <cell r="M162">
            <v>1.4334378916908801</v>
          </cell>
          <cell r="N162">
            <v>0</v>
          </cell>
          <cell r="O162">
            <v>0</v>
          </cell>
        </row>
        <row r="163">
          <cell r="A163">
            <v>42262</v>
          </cell>
          <cell r="B163">
            <v>0</v>
          </cell>
          <cell r="C163">
            <v>-3.1589102849645084E-2</v>
          </cell>
          <cell r="D163">
            <v>-41.346468283473833</v>
          </cell>
          <cell r="E163">
            <v>-41.317985309265914</v>
          </cell>
          <cell r="F163">
            <v>-1.5553085883540707</v>
          </cell>
          <cell r="G163">
            <v>-17.003469540220625</v>
          </cell>
          <cell r="H163">
            <v>0.51199974378181656</v>
          </cell>
          <cell r="I163">
            <v>-0.61191717579468952</v>
          </cell>
          <cell r="J163">
            <v>-0.2715492669634898</v>
          </cell>
          <cell r="K163">
            <v>1.2626572083298302</v>
          </cell>
          <cell r="L163">
            <v>0.69999781785955106</v>
          </cell>
          <cell r="M163">
            <v>1.496571045767374</v>
          </cell>
          <cell r="N163">
            <v>0</v>
          </cell>
          <cell r="O163">
            <v>0</v>
          </cell>
        </row>
        <row r="164">
          <cell r="A164">
            <v>42292</v>
          </cell>
          <cell r="B164">
            <v>0</v>
          </cell>
          <cell r="C164">
            <v>-3.0277044775941075E-2</v>
          </cell>
          <cell r="D164">
            <v>-38.442753792206922</v>
          </cell>
          <cell r="E164">
            <v>-40.461809696577795</v>
          </cell>
          <cell r="F164">
            <v>-1.3310260394006113</v>
          </cell>
          <cell r="G164">
            <v>-17.108344804491178</v>
          </cell>
          <cell r="H164">
            <v>0.52528943148160789</v>
          </cell>
          <cell r="I164">
            <v>-0.45564050357671398</v>
          </cell>
          <cell r="J164">
            <v>-0.24723339401139674</v>
          </cell>
          <cell r="K164">
            <v>1.4187368950295942</v>
          </cell>
          <cell r="L164">
            <v>0.36015761976690086</v>
          </cell>
          <cell r="M164">
            <v>1.5597041998438677</v>
          </cell>
          <cell r="N164">
            <v>0</v>
          </cell>
          <cell r="O164">
            <v>0</v>
          </cell>
        </row>
        <row r="165">
          <cell r="A165">
            <v>42323</v>
          </cell>
          <cell r="B165">
            <v>0</v>
          </cell>
          <cell r="C165">
            <v>-2.302014254789388E-2</v>
          </cell>
          <cell r="D165">
            <v>-33.655882006231039</v>
          </cell>
          <cell r="E165">
            <v>-37.909874368736091</v>
          </cell>
          <cell r="F165">
            <v>-1.2897310609325634</v>
          </cell>
          <cell r="G165">
            <v>-17.418566752920167</v>
          </cell>
          <cell r="H165">
            <v>0.51642115095071328</v>
          </cell>
          <cell r="I165">
            <v>-0.32148818850631017</v>
          </cell>
          <cell r="J165">
            <v>-0.22447345341351235</v>
          </cell>
          <cell r="K165">
            <v>1.4549689684397762</v>
          </cell>
          <cell r="L165">
            <v>7.7622770529061358E-2</v>
          </cell>
          <cell r="M165">
            <v>1.6036172460111457</v>
          </cell>
          <cell r="N165">
            <v>0</v>
          </cell>
          <cell r="O165">
            <v>0</v>
          </cell>
        </row>
        <row r="166">
          <cell r="A166">
            <v>42353</v>
          </cell>
          <cell r="B166">
            <v>0</v>
          </cell>
          <cell r="C166">
            <v>-1.5763240319846685E-2</v>
          </cell>
          <cell r="D166">
            <v>-28.869010220255156</v>
          </cell>
          <cell r="E166">
            <v>-35.357939040894379</v>
          </cell>
          <cell r="F166">
            <v>-1.2484360824645153</v>
          </cell>
          <cell r="G166">
            <v>-17.728788701349156</v>
          </cell>
          <cell r="H166">
            <v>0.50755287041981856</v>
          </cell>
          <cell r="I166">
            <v>-0.18733587343590641</v>
          </cell>
          <cell r="J166">
            <v>-0.20171351281562797</v>
          </cell>
          <cell r="K166">
            <v>1.4912010418499579</v>
          </cell>
          <cell r="L166">
            <v>-0.20491207870877817</v>
          </cell>
          <cell r="M166">
            <v>1.6475302921784238</v>
          </cell>
          <cell r="N166">
            <v>0</v>
          </cell>
          <cell r="O166">
            <v>0</v>
          </cell>
        </row>
        <row r="167">
          <cell r="A167">
            <v>42384</v>
          </cell>
          <cell r="B167">
            <v>0</v>
          </cell>
          <cell r="C167">
            <v>-5.2793331597970374E-3</v>
          </cell>
          <cell r="D167">
            <v>-23.593029291375782</v>
          </cell>
          <cell r="E167">
            <v>-32.185470323701828</v>
          </cell>
          <cell r="F167">
            <v>-1.2395589628175763</v>
          </cell>
          <cell r="G167">
            <v>-18.103384875465874</v>
          </cell>
          <cell r="H167">
            <v>0.47961091488340962</v>
          </cell>
          <cell r="I167">
            <v>1.5418244742189061E-2</v>
          </cell>
          <cell r="J167">
            <v>-0.17157496358697685</v>
          </cell>
          <cell r="K167">
            <v>1.642797410740324</v>
          </cell>
          <cell r="L167">
            <v>-0.18862301997374606</v>
          </cell>
          <cell r="M167">
            <v>1.7002562077665286</v>
          </cell>
          <cell r="N167">
            <v>0</v>
          </cell>
          <cell r="O167">
            <v>0</v>
          </cell>
        </row>
        <row r="168">
          <cell r="A168">
            <v>42415</v>
          </cell>
          <cell r="B168">
            <v>0</v>
          </cell>
          <cell r="C168">
            <v>5.2045740002526122E-3</v>
          </cell>
          <cell r="D168">
            <v>-18.317048362496408</v>
          </cell>
          <cell r="E168">
            <v>-29.013001606509274</v>
          </cell>
          <cell r="F168">
            <v>-1.2306818431706374</v>
          </cell>
          <cell r="G168">
            <v>-18.477981049582596</v>
          </cell>
          <cell r="H168">
            <v>0.45166895934700069</v>
          </cell>
          <cell r="I168">
            <v>0.21817236292028452</v>
          </cell>
          <cell r="J168">
            <v>-0.14143641435832574</v>
          </cell>
          <cell r="K168">
            <v>1.7943937796306899</v>
          </cell>
          <cell r="L168">
            <v>-0.172333961238714</v>
          </cell>
          <cell r="M168">
            <v>1.7529821233546337</v>
          </cell>
          <cell r="N168">
            <v>0</v>
          </cell>
          <cell r="O168">
            <v>0</v>
          </cell>
        </row>
        <row r="169">
          <cell r="A169">
            <v>42444</v>
          </cell>
          <cell r="B169">
            <v>0</v>
          </cell>
          <cell r="C169">
            <v>1.6857905128970528E-2</v>
          </cell>
          <cell r="D169">
            <v>-14.789896367817349</v>
          </cell>
          <cell r="E169">
            <v>-25.479990145990683</v>
          </cell>
          <cell r="F169">
            <v>-1.1111561813107473</v>
          </cell>
          <cell r="G169">
            <v>-18.707356383548035</v>
          </cell>
          <cell r="H169">
            <v>0.3936741941315654</v>
          </cell>
          <cell r="I169">
            <v>0.43075113191954445</v>
          </cell>
          <cell r="J169">
            <v>-0.10428200684715049</v>
          </cell>
          <cell r="K169">
            <v>1.8675239090223743</v>
          </cell>
          <cell r="L169">
            <v>-0.17639725438660295</v>
          </cell>
          <cell r="M169">
            <v>1.7324852725342865</v>
          </cell>
          <cell r="N169">
            <v>0</v>
          </cell>
          <cell r="O169">
            <v>0</v>
          </cell>
        </row>
        <row r="170">
          <cell r="A170">
            <v>42475</v>
          </cell>
          <cell r="B170">
            <v>0</v>
          </cell>
          <cell r="C170">
            <v>2.8511236257688446E-2</v>
          </cell>
          <cell r="D170">
            <v>-11.262744373138291</v>
          </cell>
          <cell r="E170">
            <v>-21.946978685472097</v>
          </cell>
          <cell r="F170">
            <v>-0.99163051945085745</v>
          </cell>
          <cell r="G170">
            <v>-18.936731717513478</v>
          </cell>
          <cell r="H170">
            <v>0.33567942891613012</v>
          </cell>
          <cell r="I170">
            <v>0.64332990091880426</v>
          </cell>
          <cell r="J170">
            <v>-6.7127599335975216E-2</v>
          </cell>
          <cell r="K170">
            <v>1.9406540384140587</v>
          </cell>
          <cell r="L170">
            <v>-0.18046054753449189</v>
          </cell>
          <cell r="M170">
            <v>1.7119884217139396</v>
          </cell>
          <cell r="N170">
            <v>0</v>
          </cell>
          <cell r="O170">
            <v>0</v>
          </cell>
        </row>
        <row r="171">
          <cell r="A171">
            <v>42505</v>
          </cell>
          <cell r="B171">
            <v>0</v>
          </cell>
          <cell r="C171">
            <v>3.8109035435845359E-2</v>
          </cell>
          <cell r="D171">
            <v>-8.6254600886203665</v>
          </cell>
          <cell r="E171">
            <v>-18.804564709593773</v>
          </cell>
          <cell r="F171">
            <v>-0.87937866758546246</v>
          </cell>
          <cell r="G171">
            <v>-18.972326365666046</v>
          </cell>
          <cell r="H171">
            <v>0.27294128793735523</v>
          </cell>
          <cell r="I171">
            <v>0.82835488166489279</v>
          </cell>
          <cell r="J171">
            <v>-2.2001215850595009E-2</v>
          </cell>
          <cell r="K171">
            <v>1.9903210106444362</v>
          </cell>
          <cell r="L171">
            <v>-0.20375259673444143</v>
          </cell>
          <cell r="M171">
            <v>1.6013292978652807</v>
          </cell>
          <cell r="N171">
            <v>0</v>
          </cell>
          <cell r="O171">
            <v>0</v>
          </cell>
        </row>
        <row r="172">
          <cell r="A172">
            <v>42536</v>
          </cell>
          <cell r="B172">
            <v>0</v>
          </cell>
          <cell r="C172">
            <v>4.7706834614002283E-2</v>
          </cell>
          <cell r="D172">
            <v>-5.9881758041024433</v>
          </cell>
          <cell r="E172">
            <v>-15.662150733715448</v>
          </cell>
          <cell r="F172">
            <v>-0.76712681572006736</v>
          </cell>
          <cell r="G172">
            <v>-19.007921013818617</v>
          </cell>
          <cell r="H172">
            <v>0.21020314695858028</v>
          </cell>
          <cell r="I172">
            <v>1.0133798624109813</v>
          </cell>
          <cell r="J172">
            <v>2.3125167634785199E-2</v>
          </cell>
          <cell r="K172">
            <v>2.039987982874814</v>
          </cell>
          <cell r="L172">
            <v>-0.22704464593439103</v>
          </cell>
          <cell r="M172">
            <v>1.4906701740166217</v>
          </cell>
          <cell r="N172">
            <v>0</v>
          </cell>
          <cell r="O172">
            <v>0</v>
          </cell>
        </row>
        <row r="173">
          <cell r="A173">
            <v>42566</v>
          </cell>
          <cell r="B173">
            <v>0</v>
          </cell>
          <cell r="C173">
            <v>5.0598782355743346E-2</v>
          </cell>
          <cell r="D173">
            <v>-5.003247584540313</v>
          </cell>
          <cell r="E173">
            <v>-13.358444014105565</v>
          </cell>
          <cell r="F173">
            <v>-0.73625631606578523</v>
          </cell>
          <cell r="G173">
            <v>-18.804531065208305</v>
          </cell>
          <cell r="H173">
            <v>0.15245462845417501</v>
          </cell>
          <cell r="I173">
            <v>1.1925880346112172</v>
          </cell>
          <cell r="J173">
            <v>6.9843574967318675E-2</v>
          </cell>
          <cell r="K173">
            <v>2.0375004656709828</v>
          </cell>
          <cell r="L173">
            <v>-0.31508699240051696</v>
          </cell>
          <cell r="M173">
            <v>1.3491441576671541</v>
          </cell>
          <cell r="N173">
            <v>0</v>
          </cell>
          <cell r="O173">
            <v>0</v>
          </cell>
        </row>
        <row r="174">
          <cell r="A174">
            <v>42597</v>
          </cell>
          <cell r="B174">
            <v>0</v>
          </cell>
          <cell r="C174">
            <v>5.3490730097484424E-2</v>
          </cell>
          <cell r="D174">
            <v>-4.018319364978181</v>
          </cell>
          <cell r="E174">
            <v>-11.054737294495682</v>
          </cell>
          <cell r="F174">
            <v>-0.70538581641150311</v>
          </cell>
          <cell r="G174">
            <v>-18.601141116597997</v>
          </cell>
          <cell r="H174">
            <v>9.4706109949769732E-2</v>
          </cell>
          <cell r="I174">
            <v>1.3717962068114531</v>
          </cell>
          <cell r="J174">
            <v>0.11656198229985214</v>
          </cell>
          <cell r="K174">
            <v>2.0350129484671515</v>
          </cell>
          <cell r="L174">
            <v>-0.40312933886664282</v>
          </cell>
          <cell r="M174">
            <v>1.2076181413176865</v>
          </cell>
          <cell r="N174">
            <v>0</v>
          </cell>
          <cell r="O174">
            <v>0</v>
          </cell>
        </row>
        <row r="175">
          <cell r="A175">
            <v>42628</v>
          </cell>
          <cell r="B175">
            <v>0</v>
          </cell>
          <cell r="C175">
            <v>5.3380335311998289E-2</v>
          </cell>
          <cell r="D175">
            <v>-2.614347139134082</v>
          </cell>
          <cell r="E175">
            <v>-8.4861395393117593</v>
          </cell>
          <cell r="F175">
            <v>-0.78901943167698863</v>
          </cell>
          <cell r="G175">
            <v>-18.188568156194574</v>
          </cell>
          <cell r="H175">
            <v>0.1022994904971265</v>
          </cell>
          <cell r="I175">
            <v>1.5134654606753795</v>
          </cell>
          <cell r="J175">
            <v>0.15678845058838406</v>
          </cell>
          <cell r="K175">
            <v>1.8574646329484625</v>
          </cell>
          <cell r="L175">
            <v>-0.6609387318495995</v>
          </cell>
          <cell r="M175">
            <v>1.0728159767167387</v>
          </cell>
          <cell r="N175">
            <v>0</v>
          </cell>
          <cell r="O175">
            <v>0</v>
          </cell>
        </row>
        <row r="176">
          <cell r="A176">
            <v>42658</v>
          </cell>
          <cell r="B176">
            <v>0</v>
          </cell>
          <cell r="C176">
            <v>5.3269940526512141E-2</v>
          </cell>
          <cell r="D176">
            <v>-1.2103749132899821</v>
          </cell>
          <cell r="E176">
            <v>-5.9175417841278364</v>
          </cell>
          <cell r="F176">
            <v>-0.87265304694247414</v>
          </cell>
          <cell r="G176">
            <v>-17.775995195791154</v>
          </cell>
          <cell r="H176">
            <v>0.10989287104448327</v>
          </cell>
          <cell r="I176">
            <v>1.6551347145393058</v>
          </cell>
          <cell r="J176">
            <v>0.197014918876916</v>
          </cell>
          <cell r="K176">
            <v>1.6799163174297735</v>
          </cell>
          <cell r="L176">
            <v>-0.9187481248325563</v>
          </cell>
          <cell r="M176">
            <v>0.93801381211579093</v>
          </cell>
          <cell r="N176">
            <v>0</v>
          </cell>
          <cell r="O176">
            <v>0</v>
          </cell>
        </row>
        <row r="177">
          <cell r="A177">
            <v>42689</v>
          </cell>
          <cell r="B177">
            <v>0</v>
          </cell>
          <cell r="C177">
            <v>5.5249014229823437E-2</v>
          </cell>
          <cell r="D177">
            <v>2.0778092384808637</v>
          </cell>
          <cell r="E177">
            <v>-2.5331135783445498</v>
          </cell>
          <cell r="F177">
            <v>-0.79932121065726114</v>
          </cell>
          <cell r="G177">
            <v>-17.102241266938055</v>
          </cell>
          <cell r="H177">
            <v>0.12973925083686164</v>
          </cell>
          <cell r="I177">
            <v>1.8387246618367283</v>
          </cell>
          <cell r="J177">
            <v>0.2288992329598083</v>
          </cell>
          <cell r="K177">
            <v>1.3104503829860474</v>
          </cell>
          <cell r="L177">
            <v>-1.1792350760762431</v>
          </cell>
          <cell r="M177">
            <v>0.76550194312895381</v>
          </cell>
          <cell r="N177">
            <v>0</v>
          </cell>
          <cell r="O177">
            <v>0</v>
          </cell>
        </row>
        <row r="178">
          <cell r="A178">
            <v>42719</v>
          </cell>
          <cell r="B178">
            <v>0</v>
          </cell>
          <cell r="C178">
            <v>5.7228087933134733E-2</v>
          </cell>
          <cell r="D178">
            <v>5.3659933902517096</v>
          </cell>
          <cell r="E178">
            <v>0.85131462743873665</v>
          </cell>
          <cell r="F178">
            <v>-0.72598937437204825</v>
          </cell>
          <cell r="G178">
            <v>-16.428487338084953</v>
          </cell>
          <cell r="H178">
            <v>0.14958563062924002</v>
          </cell>
          <cell r="I178">
            <v>2.0223146091341508</v>
          </cell>
          <cell r="J178">
            <v>0.26078354704270057</v>
          </cell>
          <cell r="K178">
            <v>0.94098444854232133</v>
          </cell>
          <cell r="L178">
            <v>-1.4397220273199298</v>
          </cell>
          <cell r="M178">
            <v>0.59299007414211669</v>
          </cell>
          <cell r="N178">
            <v>0</v>
          </cell>
          <cell r="O178">
            <v>0</v>
          </cell>
        </row>
        <row r="179">
          <cell r="A179">
            <v>42750</v>
          </cell>
          <cell r="B179">
            <v>0</v>
          </cell>
          <cell r="C179">
            <v>6.2489231828499595E-2</v>
          </cell>
          <cell r="D179">
            <v>7.5772987028777035</v>
          </cell>
          <cell r="E179">
            <v>4.4258496767386397</v>
          </cell>
          <cell r="F179">
            <v>6.9229911799870286E-3</v>
          </cell>
          <cell r="G179">
            <v>-15.59651204718025</v>
          </cell>
          <cell r="H179">
            <v>0.15327357303475861</v>
          </cell>
          <cell r="I179">
            <v>2.1598845004517875</v>
          </cell>
          <cell r="J179">
            <v>0.27111811223445964</v>
          </cell>
          <cell r="K179">
            <v>0.51285369675558701</v>
          </cell>
          <cell r="L179">
            <v>-1.8000354596337773</v>
          </cell>
          <cell r="M179">
            <v>0.52748901592413511</v>
          </cell>
          <cell r="N179">
            <v>0</v>
          </cell>
          <cell r="O179">
            <v>0</v>
          </cell>
        </row>
        <row r="180">
          <cell r="A180">
            <v>42781</v>
          </cell>
          <cell r="B180">
            <v>0</v>
          </cell>
          <cell r="C180">
            <v>6.7750375723864456E-2</v>
          </cell>
          <cell r="D180">
            <v>9.7886040155036973</v>
          </cell>
          <cell r="E180">
            <v>8.0003847260385434</v>
          </cell>
          <cell r="F180">
            <v>0.73983535673202239</v>
          </cell>
          <cell r="G180">
            <v>-14.764536756275543</v>
          </cell>
          <cell r="H180">
            <v>0.1569615154402772</v>
          </cell>
          <cell r="I180">
            <v>2.2974543917694237</v>
          </cell>
          <cell r="J180">
            <v>0.28145267742621871</v>
          </cell>
          <cell r="K180">
            <v>8.4722944968852687E-2</v>
          </cell>
          <cell r="L180">
            <v>-2.160348891947625</v>
          </cell>
          <cell r="M180">
            <v>0.46198795770615364</v>
          </cell>
          <cell r="N180">
            <v>0</v>
          </cell>
          <cell r="O180">
            <v>0</v>
          </cell>
        </row>
        <row r="181">
          <cell r="A181">
            <v>42809</v>
          </cell>
          <cell r="B181">
            <v>0</v>
          </cell>
          <cell r="C181">
            <v>7.2994755070858827E-2</v>
          </cell>
          <cell r="D181">
            <v>12.301520610309359</v>
          </cell>
          <cell r="E181">
            <v>11.699585894470589</v>
          </cell>
          <cell r="F181">
            <v>1.4857709334161455</v>
          </cell>
          <cell r="G181">
            <v>-13.939719234827647</v>
          </cell>
          <cell r="H181">
            <v>0.15008183926940655</v>
          </cell>
          <cell r="I181">
            <v>2.4282958994484476</v>
          </cell>
          <cell r="J181">
            <v>0.28966866418754988</v>
          </cell>
          <cell r="K181">
            <v>-0.3150542663464127</v>
          </cell>
          <cell r="L181">
            <v>-2.5331363161035139</v>
          </cell>
          <cell r="M181">
            <v>0.42480559377899896</v>
          </cell>
          <cell r="N181">
            <v>0</v>
          </cell>
          <cell r="O181">
            <v>0</v>
          </cell>
        </row>
        <row r="182">
          <cell r="A182">
            <v>42840</v>
          </cell>
          <cell r="B182">
            <v>0</v>
          </cell>
          <cell r="C182">
            <v>7.8239134417853212E-2</v>
          </cell>
          <cell r="D182">
            <v>14.814437205115018</v>
          </cell>
          <cell r="E182">
            <v>15.398787062902633</v>
          </cell>
          <cell r="F182">
            <v>2.2317065101002687</v>
          </cell>
          <cell r="G182">
            <v>-13.114901713379751</v>
          </cell>
          <cell r="H182">
            <v>0.14320216309853592</v>
          </cell>
          <cell r="I182">
            <v>2.5591374071274715</v>
          </cell>
          <cell r="J182">
            <v>0.29788465094888106</v>
          </cell>
          <cell r="K182">
            <v>-0.71483147766167809</v>
          </cell>
          <cell r="L182">
            <v>-2.9059237402594027</v>
          </cell>
          <cell r="M182">
            <v>0.38762322985184439</v>
          </cell>
          <cell r="N182">
            <v>0</v>
          </cell>
          <cell r="O182">
            <v>0</v>
          </cell>
        </row>
        <row r="183">
          <cell r="A183">
            <v>42870</v>
          </cell>
          <cell r="B183">
            <v>0</v>
          </cell>
          <cell r="C183">
            <v>8.5074470858302415E-2</v>
          </cell>
          <cell r="D183">
            <v>17.159747333659407</v>
          </cell>
          <cell r="E183">
            <v>19.079779662960341</v>
          </cell>
          <cell r="F183">
            <v>3.0593116762185697</v>
          </cell>
          <cell r="G183">
            <v>-12.269941064964803</v>
          </cell>
          <cell r="H183">
            <v>0.12976960004823396</v>
          </cell>
          <cell r="I183">
            <v>2.6952076825735851</v>
          </cell>
          <cell r="J183">
            <v>0.30439906417670498</v>
          </cell>
          <cell r="K183">
            <v>-1.1237388776152781</v>
          </cell>
          <cell r="L183">
            <v>-3.2887780812175116</v>
          </cell>
          <cell r="M183">
            <v>0.36092718390859879</v>
          </cell>
          <cell r="N183">
            <v>0</v>
          </cell>
          <cell r="O183">
            <v>0</v>
          </cell>
        </row>
        <row r="184">
          <cell r="A184">
            <v>42901</v>
          </cell>
          <cell r="B184">
            <v>0</v>
          </cell>
          <cell r="C184">
            <v>9.1909807298751631E-2</v>
          </cell>
          <cell r="D184">
            <v>19.505057462203798</v>
          </cell>
          <cell r="E184">
            <v>22.760772263018051</v>
          </cell>
          <cell r="F184">
            <v>3.8869168423368712</v>
          </cell>
          <cell r="G184">
            <v>-11.424980416549856</v>
          </cell>
          <cell r="H184">
            <v>0.11633703699793201</v>
          </cell>
          <cell r="I184">
            <v>2.8312779580196992</v>
          </cell>
          <cell r="J184">
            <v>0.3109134774045289</v>
          </cell>
          <cell r="K184">
            <v>-1.5326462775688781</v>
          </cell>
          <cell r="L184">
            <v>-3.6716324221756205</v>
          </cell>
          <cell r="M184">
            <v>0.3342311379653532</v>
          </cell>
          <cell r="N184">
            <v>0</v>
          </cell>
          <cell r="O184">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
  <sheetViews>
    <sheetView topLeftCell="A12" zoomScale="160" zoomScaleNormal="160" workbookViewId="0">
      <selection activeCell="A23" sqref="A23"/>
    </sheetView>
  </sheetViews>
  <sheetFormatPr defaultColWidth="8.85546875" defaultRowHeight="15.75"/>
  <cols>
    <col min="1" max="1" width="217.42578125" style="32" customWidth="1"/>
    <col min="2" max="2" width="10.42578125" style="16" customWidth="1"/>
    <col min="3" max="6" width="8.85546875" style="16"/>
  </cols>
  <sheetData>
    <row r="1" spans="1:6" s="18" customFormat="1" ht="21">
      <c r="A1" s="84" t="s">
        <v>29</v>
      </c>
      <c r="B1" s="17"/>
      <c r="C1" s="17"/>
      <c r="D1" s="17"/>
      <c r="E1" s="17"/>
      <c r="F1" s="17"/>
    </row>
    <row r="2" spans="1:6">
      <c r="A2" s="121" t="s">
        <v>491</v>
      </c>
    </row>
    <row r="3" spans="1:6">
      <c r="A3" s="84" t="s">
        <v>490</v>
      </c>
      <c r="B3" s="32"/>
    </row>
    <row r="4" spans="1:6">
      <c r="A4" s="84" t="s">
        <v>415</v>
      </c>
      <c r="B4" s="32"/>
    </row>
    <row r="5" spans="1:6">
      <c r="A5" s="246" t="s">
        <v>478</v>
      </c>
    </row>
    <row r="6" spans="1:6">
      <c r="A6" s="246" t="s">
        <v>412</v>
      </c>
    </row>
    <row r="7" spans="1:6">
      <c r="A7" s="84" t="s">
        <v>342</v>
      </c>
    </row>
    <row r="8" spans="1:6">
      <c r="A8" s="84" t="s">
        <v>343</v>
      </c>
    </row>
    <row r="9" spans="1:6">
      <c r="A9" s="84" t="s">
        <v>344</v>
      </c>
    </row>
    <row r="10" spans="1:6">
      <c r="A10" s="84" t="s">
        <v>337</v>
      </c>
    </row>
    <row r="11" spans="1:6">
      <c r="A11" s="84" t="s">
        <v>479</v>
      </c>
    </row>
    <row r="12" spans="1:6">
      <c r="A12" s="84" t="s">
        <v>338</v>
      </c>
    </row>
    <row r="13" spans="1:6">
      <c r="A13" s="84" t="s">
        <v>339</v>
      </c>
    </row>
    <row r="14" spans="1:6">
      <c r="A14" s="84" t="s">
        <v>340</v>
      </c>
    </row>
    <row r="15" spans="1:6">
      <c r="A15" s="222" t="s">
        <v>450</v>
      </c>
    </row>
    <row r="16" spans="1:6">
      <c r="A16" s="84" t="s">
        <v>299</v>
      </c>
    </row>
    <row r="17" spans="1:6">
      <c r="A17" s="84" t="s">
        <v>341</v>
      </c>
    </row>
    <row r="18" spans="1:6">
      <c r="A18" s="84" t="s">
        <v>481</v>
      </c>
    </row>
    <row r="19" spans="1:6">
      <c r="A19" s="84" t="s">
        <v>300</v>
      </c>
    </row>
    <row r="20" spans="1:6">
      <c r="A20" s="84" t="s">
        <v>483</v>
      </c>
    </row>
    <row r="21" spans="1:6">
      <c r="A21" s="84" t="s">
        <v>301</v>
      </c>
    </row>
    <row r="22" spans="1:6">
      <c r="A22" s="84" t="s">
        <v>484</v>
      </c>
    </row>
    <row r="23" spans="1:6">
      <c r="A23" s="84" t="s">
        <v>302</v>
      </c>
    </row>
    <row r="24" spans="1:6" ht="15">
      <c r="A24" s="33" t="s">
        <v>406</v>
      </c>
      <c r="B24" s="7"/>
      <c r="C24" s="6"/>
      <c r="D24"/>
      <c r="E24"/>
      <c r="F24"/>
    </row>
    <row r="25" spans="1:6">
      <c r="A25" s="84" t="s">
        <v>416</v>
      </c>
      <c r="B25" s="32"/>
    </row>
    <row r="26" spans="1:6">
      <c r="A26" s="84" t="s">
        <v>417</v>
      </c>
      <c r="B26" s="32"/>
    </row>
    <row r="27" spans="1:6">
      <c r="A27" s="84" t="s">
        <v>418</v>
      </c>
      <c r="B27" s="32"/>
    </row>
    <row r="28" spans="1:6">
      <c r="A28" s="84" t="s">
        <v>419</v>
      </c>
      <c r="B28" s="32"/>
      <c r="C28"/>
      <c r="D28"/>
      <c r="E28"/>
      <c r="F28"/>
    </row>
    <row r="29" spans="1:6">
      <c r="A29" s="84" t="s">
        <v>420</v>
      </c>
      <c r="B29" s="32"/>
    </row>
    <row r="30" spans="1:6">
      <c r="A30" s="84" t="s">
        <v>421</v>
      </c>
      <c r="B30" s="32"/>
    </row>
    <row r="31" spans="1:6">
      <c r="A31" s="84" t="s">
        <v>422</v>
      </c>
      <c r="B31" s="32"/>
    </row>
    <row r="32" spans="1:6">
      <c r="A32" s="84" t="s">
        <v>498</v>
      </c>
      <c r="B32" s="32"/>
    </row>
    <row r="33" spans="1:9" s="92" customFormat="1">
      <c r="A33" s="84" t="s">
        <v>423</v>
      </c>
      <c r="B33" s="32"/>
      <c r="C33" s="101"/>
      <c r="D33" s="101"/>
      <c r="E33" s="101"/>
      <c r="F33" s="101"/>
      <c r="G33" s="101"/>
      <c r="H33" s="101"/>
      <c r="I33" s="101"/>
    </row>
    <row r="34" spans="1:9">
      <c r="A34" s="84" t="s">
        <v>424</v>
      </c>
      <c r="B34" s="32"/>
    </row>
    <row r="35" spans="1:9">
      <c r="A35" s="84" t="s">
        <v>425</v>
      </c>
      <c r="B35" s="32"/>
    </row>
    <row r="36" spans="1:9">
      <c r="A36" s="84" t="s">
        <v>426</v>
      </c>
      <c r="B36" s="32"/>
    </row>
    <row r="37" spans="1:9">
      <c r="A37" s="84" t="s">
        <v>427</v>
      </c>
      <c r="B37" s="32"/>
    </row>
    <row r="38" spans="1:9">
      <c r="A38" s="84" t="s">
        <v>428</v>
      </c>
    </row>
    <row r="39" spans="1:9">
      <c r="A39" s="84" t="s">
        <v>429</v>
      </c>
      <c r="B39" s="32"/>
    </row>
    <row r="40" spans="1:9">
      <c r="A40" s="84" t="s">
        <v>430</v>
      </c>
      <c r="B40" s="32"/>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40"/>
  <sheetViews>
    <sheetView zoomScaleNormal="100" workbookViewId="0">
      <selection activeCell="D7" sqref="D7"/>
    </sheetView>
  </sheetViews>
  <sheetFormatPr defaultColWidth="8.85546875" defaultRowHeight="15"/>
  <cols>
    <col min="1" max="1" width="11.85546875" style="7" customWidth="1"/>
    <col min="2" max="2" width="26.28515625" style="33" customWidth="1"/>
    <col min="3" max="3" width="11.42578125" style="7" customWidth="1"/>
    <col min="4" max="4" width="8.140625" style="7" customWidth="1"/>
    <col min="5" max="6" width="9.28515625" style="6" customWidth="1"/>
    <col min="7" max="7" width="8.85546875" style="10"/>
    <col min="8" max="9" width="11.28515625" style="10" customWidth="1"/>
    <col min="10" max="10" width="11.7109375" style="10" customWidth="1"/>
    <col min="11" max="11" width="12.85546875" style="10" customWidth="1"/>
    <col min="12" max="12" width="11" style="7" customWidth="1"/>
    <col min="13" max="26" width="8.85546875" style="7"/>
    <col min="27" max="27" width="8.85546875" style="6"/>
    <col min="28" max="28" width="8.85546875" style="7"/>
    <col min="29" max="29" width="25.42578125" style="27" customWidth="1"/>
    <col min="30" max="30" width="8.85546875" style="6"/>
    <col min="31" max="31" width="14.7109375" style="6" customWidth="1"/>
    <col min="32" max="32" width="9.42578125" style="6" customWidth="1"/>
    <col min="33" max="34" width="8.85546875" style="6"/>
    <col min="36" max="39" width="8.85546875" style="2"/>
  </cols>
  <sheetData>
    <row r="1" spans="1:40">
      <c r="A1" s="33" t="s">
        <v>408</v>
      </c>
    </row>
    <row r="2" spans="1:40">
      <c r="A2" s="33" t="s">
        <v>409</v>
      </c>
      <c r="AD2" s="317" t="s">
        <v>353</v>
      </c>
      <c r="AE2" s="317"/>
      <c r="AF2" s="317"/>
      <c r="AG2" s="317"/>
      <c r="AH2" s="317"/>
      <c r="AI2" s="317"/>
      <c r="AJ2" s="317"/>
      <c r="AK2" s="317"/>
      <c r="AL2" s="317"/>
      <c r="AM2" s="317"/>
    </row>
    <row r="3" spans="1:40" ht="15" customHeight="1">
      <c r="A3" s="316" t="s">
        <v>0</v>
      </c>
      <c r="B3" s="316" t="s">
        <v>1</v>
      </c>
      <c r="C3" s="316" t="s">
        <v>303</v>
      </c>
      <c r="D3" s="316" t="s">
        <v>2</v>
      </c>
      <c r="E3" s="312" t="s">
        <v>73</v>
      </c>
      <c r="F3" s="312" t="s">
        <v>3</v>
      </c>
      <c r="G3" s="318" t="s">
        <v>378</v>
      </c>
      <c r="H3" s="318"/>
      <c r="I3" s="318"/>
      <c r="J3" s="318"/>
      <c r="K3" s="319" t="s">
        <v>377</v>
      </c>
      <c r="L3" s="320"/>
      <c r="M3" s="320"/>
      <c r="N3" s="320"/>
      <c r="O3" s="320"/>
      <c r="P3" s="320"/>
      <c r="Q3" s="320"/>
      <c r="R3" s="320"/>
      <c r="S3" s="320"/>
      <c r="T3" s="320"/>
      <c r="U3" s="320"/>
      <c r="V3" s="320"/>
      <c r="W3" s="320"/>
      <c r="X3" s="320"/>
      <c r="Y3" s="320"/>
      <c r="Z3" s="320"/>
      <c r="AA3" s="320"/>
      <c r="AB3" s="320"/>
      <c r="AC3"/>
      <c r="AD3" s="321" t="s">
        <v>314</v>
      </c>
      <c r="AE3" s="321"/>
      <c r="AF3" s="160" t="s">
        <v>94</v>
      </c>
      <c r="AG3" s="320" t="s">
        <v>376</v>
      </c>
      <c r="AH3" s="320"/>
      <c r="AI3" s="320"/>
      <c r="AJ3" s="320"/>
      <c r="AK3" s="320"/>
      <c r="AL3" s="320"/>
      <c r="AM3" s="320"/>
      <c r="AN3" s="12"/>
    </row>
    <row r="4" spans="1:40" s="13" customFormat="1" ht="43.35" customHeight="1">
      <c r="A4" s="316"/>
      <c r="B4" s="316"/>
      <c r="C4" s="316"/>
      <c r="D4" s="316"/>
      <c r="E4" s="312"/>
      <c r="F4" s="312"/>
      <c r="G4" s="106" t="s">
        <v>304</v>
      </c>
      <c r="H4" s="107" t="s">
        <v>347</v>
      </c>
      <c r="I4" s="106" t="s">
        <v>345</v>
      </c>
      <c r="J4" s="107" t="s">
        <v>346</v>
      </c>
      <c r="K4" s="313" t="s">
        <v>350</v>
      </c>
      <c r="L4" s="314"/>
      <c r="M4" s="313" t="s">
        <v>351</v>
      </c>
      <c r="N4" s="315"/>
      <c r="O4" s="315"/>
      <c r="P4" s="315"/>
      <c r="Q4" s="315"/>
      <c r="R4" s="315"/>
      <c r="S4" s="315"/>
      <c r="T4" s="314"/>
      <c r="U4" s="313" t="s">
        <v>352</v>
      </c>
      <c r="V4" s="315"/>
      <c r="W4" s="315"/>
      <c r="X4" s="315"/>
      <c r="Y4" s="315"/>
      <c r="Z4" s="315"/>
      <c r="AA4" s="315"/>
      <c r="AB4" s="314"/>
      <c r="AC4" s="28"/>
      <c r="AD4" s="322" t="s">
        <v>304</v>
      </c>
      <c r="AE4" s="322" t="s">
        <v>345</v>
      </c>
      <c r="AF4" s="322" t="s">
        <v>349</v>
      </c>
      <c r="AG4" s="320" t="s">
        <v>315</v>
      </c>
      <c r="AH4" s="320" t="s">
        <v>316</v>
      </c>
      <c r="AI4" s="320" t="s">
        <v>308</v>
      </c>
      <c r="AJ4" s="320" t="s">
        <v>309</v>
      </c>
      <c r="AK4" s="320" t="s">
        <v>317</v>
      </c>
      <c r="AL4" s="320" t="s">
        <v>311</v>
      </c>
      <c r="AM4" s="320" t="s">
        <v>312</v>
      </c>
      <c r="AN4" s="8"/>
    </row>
    <row r="5" spans="1:40" ht="45">
      <c r="A5" s="8"/>
      <c r="B5" s="8"/>
      <c r="C5" s="8"/>
      <c r="D5" s="8"/>
      <c r="E5" s="21"/>
      <c r="F5" s="21"/>
      <c r="G5" s="106"/>
      <c r="H5" s="107"/>
      <c r="I5" s="106"/>
      <c r="J5" s="107"/>
      <c r="K5" s="126" t="s">
        <v>350</v>
      </c>
      <c r="L5" s="105" t="s">
        <v>305</v>
      </c>
      <c r="M5" s="128" t="s">
        <v>306</v>
      </c>
      <c r="N5" s="105" t="s">
        <v>348</v>
      </c>
      <c r="O5" s="128" t="s">
        <v>307</v>
      </c>
      <c r="P5" s="105" t="s">
        <v>348</v>
      </c>
      <c r="Q5" s="126" t="s">
        <v>308</v>
      </c>
      <c r="R5" s="105" t="s">
        <v>348</v>
      </c>
      <c r="S5" s="126" t="s">
        <v>309</v>
      </c>
      <c r="T5" s="105" t="s">
        <v>348</v>
      </c>
      <c r="U5" s="126" t="s">
        <v>310</v>
      </c>
      <c r="V5" s="105" t="s">
        <v>348</v>
      </c>
      <c r="W5" s="126" t="s">
        <v>311</v>
      </c>
      <c r="X5" s="105" t="s">
        <v>348</v>
      </c>
      <c r="Y5" s="128" t="s">
        <v>312</v>
      </c>
      <c r="Z5" s="105" t="s">
        <v>348</v>
      </c>
      <c r="AA5" s="131" t="s">
        <v>313</v>
      </c>
      <c r="AB5" s="105" t="s">
        <v>348</v>
      </c>
      <c r="AC5" s="115"/>
      <c r="AD5" s="322"/>
      <c r="AE5" s="322"/>
      <c r="AF5" s="322"/>
      <c r="AG5" s="320"/>
      <c r="AH5" s="320"/>
      <c r="AI5" s="320"/>
      <c r="AJ5" s="320"/>
      <c r="AK5" s="320"/>
      <c r="AL5" s="320"/>
      <c r="AM5" s="320"/>
      <c r="AN5" s="116"/>
    </row>
    <row r="6" spans="1:40" ht="18.600000000000001" customHeight="1">
      <c r="A6" s="108">
        <v>1</v>
      </c>
      <c r="B6" s="109" t="s">
        <v>4</v>
      </c>
      <c r="C6" s="110">
        <v>114178</v>
      </c>
      <c r="D6" s="110" t="s">
        <v>15</v>
      </c>
      <c r="E6" s="111">
        <v>-118.86286723249999</v>
      </c>
      <c r="F6" s="111">
        <v>46.305130508399998</v>
      </c>
      <c r="G6" s="122">
        <v>3.5553780279896108</v>
      </c>
      <c r="H6" s="122">
        <v>1.8</v>
      </c>
      <c r="I6" s="122">
        <v>6.1906757753169162</v>
      </c>
      <c r="J6" s="122">
        <v>3.1341861</v>
      </c>
      <c r="K6" s="127">
        <v>6.1912230177550098</v>
      </c>
      <c r="L6" s="124">
        <v>0.1</v>
      </c>
      <c r="M6" s="127">
        <v>-1.4555289219095928</v>
      </c>
      <c r="N6" s="125">
        <v>0.1</v>
      </c>
      <c r="O6" s="127">
        <v>3.8265143639074954E-2</v>
      </c>
      <c r="P6" s="125">
        <v>0.1</v>
      </c>
      <c r="Q6" s="127">
        <v>-0.26195703643422563</v>
      </c>
      <c r="R6" s="125">
        <v>0.1</v>
      </c>
      <c r="S6" s="127">
        <v>-9.163929969306675E-2</v>
      </c>
      <c r="T6" s="125">
        <v>0.2</v>
      </c>
      <c r="U6" s="129">
        <v>1.2446497652088</v>
      </c>
      <c r="V6" s="125">
        <v>0.4</v>
      </c>
      <c r="W6" s="130">
        <v>2.8457442143030129</v>
      </c>
      <c r="X6" s="125">
        <v>1</v>
      </c>
      <c r="Y6" s="129">
        <v>0.23848510264071249</v>
      </c>
      <c r="Z6" s="125">
        <v>0.3</v>
      </c>
      <c r="AA6" s="130">
        <v>1.5605002611401264</v>
      </c>
      <c r="AB6" s="125">
        <v>0.4</v>
      </c>
      <c r="AC6" s="109" t="s">
        <v>4</v>
      </c>
      <c r="AD6" s="161">
        <v>3.858994791928994</v>
      </c>
      <c r="AE6" s="161">
        <v>6.71933768713125</v>
      </c>
      <c r="AF6" s="161">
        <v>6.6491701016006521</v>
      </c>
      <c r="AG6" s="125">
        <v>-1.5000728009320703</v>
      </c>
      <c r="AH6" s="125">
        <v>-0.11432470578400288</v>
      </c>
      <c r="AI6" s="125">
        <v>-0.26630467484131293</v>
      </c>
      <c r="AJ6" s="125">
        <v>-0.27190238559114266</v>
      </c>
      <c r="AK6" s="125">
        <v>2.0502272124582208</v>
      </c>
      <c r="AL6" s="125">
        <v>3.467666310606984</v>
      </c>
      <c r="AM6" s="125">
        <v>0.61963481822058541</v>
      </c>
      <c r="AN6" s="116"/>
    </row>
    <row r="7" spans="1:40" ht="18.600000000000001" customHeight="1">
      <c r="A7" s="108">
        <v>2</v>
      </c>
      <c r="B7" s="109" t="s">
        <v>5</v>
      </c>
      <c r="C7" s="110">
        <v>186534</v>
      </c>
      <c r="D7" s="110" t="s">
        <v>15</v>
      </c>
      <c r="E7" s="111">
        <v>-114.5728593476</v>
      </c>
      <c r="F7" s="111">
        <v>44.073389217200003</v>
      </c>
      <c r="G7" s="122">
        <v>0.55458274452224554</v>
      </c>
      <c r="H7" s="122">
        <v>0.02</v>
      </c>
      <c r="I7" s="122">
        <v>1.5775901994173664</v>
      </c>
      <c r="J7" s="122">
        <v>5.6892869999999998E-2</v>
      </c>
      <c r="K7" s="127">
        <v>6.5720465864701936</v>
      </c>
      <c r="L7" s="124">
        <v>0.8</v>
      </c>
      <c r="M7" s="127">
        <v>-5.9495692723858706</v>
      </c>
      <c r="N7" s="125">
        <v>0.8</v>
      </c>
      <c r="O7" s="127">
        <v>0.17031952295060812</v>
      </c>
      <c r="P7" s="125">
        <v>0.7</v>
      </c>
      <c r="Q7" s="127">
        <v>-4.6699620419771621</v>
      </c>
      <c r="R7" s="125">
        <v>0.5</v>
      </c>
      <c r="S7" s="127">
        <v>0.16388584095524591</v>
      </c>
      <c r="T7" s="125">
        <v>0.4</v>
      </c>
      <c r="U7" s="130">
        <v>0.94013135999999997</v>
      </c>
      <c r="V7" s="125">
        <v>0.4</v>
      </c>
      <c r="W7" s="130">
        <v>3.2712607253869685</v>
      </c>
      <c r="X7" s="125">
        <v>2.2000000000000002</v>
      </c>
      <c r="Y7" s="130">
        <v>2.14676567848027</v>
      </c>
      <c r="Z7" s="125">
        <v>0.6</v>
      </c>
      <c r="AA7" s="130">
        <v>1.916772150694211</v>
      </c>
      <c r="AB7" s="125">
        <v>0.7</v>
      </c>
      <c r="AC7" s="109" t="s">
        <v>5</v>
      </c>
      <c r="AD7" s="161">
        <v>0.24018048343319393</v>
      </c>
      <c r="AE7" s="161">
        <v>0.6832278510250982</v>
      </c>
      <c r="AF7" s="161">
        <v>5.6664553243952707</v>
      </c>
      <c r="AG7" s="125">
        <v>-6.0904230323028896</v>
      </c>
      <c r="AH7" s="125">
        <v>-0.45319347636199181</v>
      </c>
      <c r="AI7" s="125">
        <v>-5.095843366793841</v>
      </c>
      <c r="AJ7" s="125">
        <v>0.13664320182747225</v>
      </c>
      <c r="AK7" s="125">
        <v>0.92953109114673294</v>
      </c>
      <c r="AL7" s="125">
        <v>1.6487575066549978</v>
      </c>
      <c r="AM7" s="125">
        <v>2.5691884509118639</v>
      </c>
      <c r="AN7" s="116"/>
    </row>
    <row r="8" spans="1:40" ht="18.600000000000001" customHeight="1">
      <c r="A8" s="108">
        <v>3</v>
      </c>
      <c r="B8" s="109" t="s">
        <v>6</v>
      </c>
      <c r="C8" s="110">
        <v>72283</v>
      </c>
      <c r="D8" s="110" t="s">
        <v>16</v>
      </c>
      <c r="E8" s="111">
        <v>-121.5269923084</v>
      </c>
      <c r="F8" s="111">
        <v>40.021237331099996</v>
      </c>
      <c r="G8" s="122">
        <v>-6.2891103903294097</v>
      </c>
      <c r="H8" s="122">
        <v>2</v>
      </c>
      <c r="I8" s="123">
        <v>-6.9325854367487558</v>
      </c>
      <c r="J8" s="122">
        <v>2.2046315000000001</v>
      </c>
      <c r="K8" s="159">
        <v>-4.40594227807442</v>
      </c>
      <c r="L8" s="124">
        <v>0.5</v>
      </c>
      <c r="M8" s="159">
        <v>-7.0050966701072168</v>
      </c>
      <c r="N8" s="125">
        <v>0.5</v>
      </c>
      <c r="O8" s="127">
        <v>-4.1872640621920612</v>
      </c>
      <c r="P8" s="125">
        <v>0.4</v>
      </c>
      <c r="Q8" s="159">
        <v>-0.89056715733006164</v>
      </c>
      <c r="R8" s="125">
        <v>0.3</v>
      </c>
      <c r="S8" s="127">
        <v>-1.7841273120668317</v>
      </c>
      <c r="T8" s="125">
        <v>0.5</v>
      </c>
      <c r="U8" s="130">
        <v>-1.9082712000000002</v>
      </c>
      <c r="V8" s="125">
        <v>0.2</v>
      </c>
      <c r="W8" s="130">
        <v>-4.1612869440994</v>
      </c>
      <c r="X8" s="125">
        <v>1.7</v>
      </c>
      <c r="Y8" s="130">
        <v>-0.93616697765339274</v>
      </c>
      <c r="Z8" s="125">
        <v>0.4</v>
      </c>
      <c r="AA8" s="130">
        <v>-2.3925331098204383</v>
      </c>
      <c r="AB8" s="125">
        <v>0.6</v>
      </c>
      <c r="AC8" s="109" t="s">
        <v>6</v>
      </c>
      <c r="AD8" s="161">
        <v>-6.3784881144599233</v>
      </c>
      <c r="AE8" s="161">
        <v>-7.031107909756976</v>
      </c>
      <c r="AF8" s="161">
        <v>-4.3858614775930862</v>
      </c>
      <c r="AG8" s="125">
        <v>-7.6486022957870308</v>
      </c>
      <c r="AH8" s="125">
        <v>-4.8209807476748896</v>
      </c>
      <c r="AI8" s="125">
        <v>-1.1581121896204429</v>
      </c>
      <c r="AJ8" s="125">
        <v>-2.4261565571284338</v>
      </c>
      <c r="AK8" s="125">
        <v>-1.6475362941768168</v>
      </c>
      <c r="AL8" s="125">
        <v>-5.1601673614509638</v>
      </c>
      <c r="AM8" s="125">
        <v>-1.3104828155356363</v>
      </c>
      <c r="AN8" s="116"/>
    </row>
    <row r="9" spans="1:40" ht="18.600000000000001" customHeight="1">
      <c r="A9" s="108">
        <v>4</v>
      </c>
      <c r="B9" s="109" t="s">
        <v>7</v>
      </c>
      <c r="C9" s="110">
        <v>83272</v>
      </c>
      <c r="D9" s="110" t="s">
        <v>16</v>
      </c>
      <c r="E9" s="111">
        <v>-119.7955624587</v>
      </c>
      <c r="F9" s="111">
        <v>36.847840661399999</v>
      </c>
      <c r="G9" s="122">
        <v>-15.205735807765212</v>
      </c>
      <c r="H9" s="122">
        <v>2.1</v>
      </c>
      <c r="I9" s="123">
        <v>-19.309733490809428</v>
      </c>
      <c r="J9" s="122">
        <v>2.6667858</v>
      </c>
      <c r="K9" s="159">
        <v>-11.313649738768127</v>
      </c>
      <c r="L9" s="124">
        <v>2</v>
      </c>
      <c r="M9" s="159">
        <v>-65.464205057026263</v>
      </c>
      <c r="N9" s="125">
        <v>2</v>
      </c>
      <c r="O9" s="127">
        <v>-3.3969927846232206</v>
      </c>
      <c r="P9" s="125">
        <v>0.6</v>
      </c>
      <c r="Q9" s="159">
        <v>-29.10642803610444</v>
      </c>
      <c r="R9" s="125">
        <v>0.5</v>
      </c>
      <c r="S9" s="127">
        <v>-0.69858267442024335</v>
      </c>
      <c r="T9" s="125">
        <v>0.2</v>
      </c>
      <c r="U9" s="130">
        <v>-4.9963199999999999</v>
      </c>
      <c r="V9" s="125">
        <v>0.3</v>
      </c>
      <c r="W9" s="130">
        <v>-2.1938564485498766</v>
      </c>
      <c r="X9" s="125">
        <v>1</v>
      </c>
      <c r="Y9" s="130">
        <v>-0.59014268946867432</v>
      </c>
      <c r="Z9" s="125">
        <v>0.4</v>
      </c>
      <c r="AA9" s="130">
        <v>-2.6426709498946002</v>
      </c>
      <c r="AB9" s="125">
        <v>0.6</v>
      </c>
      <c r="AC9" s="109" t="s">
        <v>7</v>
      </c>
      <c r="AD9" s="161">
        <v>-15.166513472594271</v>
      </c>
      <c r="AE9" s="161">
        <v>-19.259925125820537</v>
      </c>
      <c r="AF9" s="161">
        <v>-11.061551918729673</v>
      </c>
      <c r="AG9" s="125">
        <v>-63.006120910992166</v>
      </c>
      <c r="AH9" s="125">
        <v>-3.6829254974296544</v>
      </c>
      <c r="AI9" s="125">
        <v>-28.765736180957436</v>
      </c>
      <c r="AJ9" s="125">
        <v>-0.86694789689233764</v>
      </c>
      <c r="AK9" s="125">
        <v>-4.4955219559652244</v>
      </c>
      <c r="AL9" s="125">
        <v>-3.2552179984064757</v>
      </c>
      <c r="AM9" s="125">
        <v>-0.93485633712960337</v>
      </c>
      <c r="AN9" s="116"/>
    </row>
    <row r="10" spans="1:40" ht="18.600000000000001" customHeight="1">
      <c r="A10" s="108">
        <v>5</v>
      </c>
      <c r="B10" s="109" t="s">
        <v>21</v>
      </c>
      <c r="C10" s="110">
        <v>369857</v>
      </c>
      <c r="D10" s="110" t="s">
        <v>17</v>
      </c>
      <c r="E10" s="111">
        <v>-109.42279583520001</v>
      </c>
      <c r="F10" s="111">
        <v>38.099024463500001</v>
      </c>
      <c r="G10" s="122">
        <v>-0.69867303957712379</v>
      </c>
      <c r="H10" s="122">
        <v>0.01</v>
      </c>
      <c r="I10" s="122">
        <v>-3.9407389945828628</v>
      </c>
      <c r="J10" s="122">
        <v>5.6403192499999998E-2</v>
      </c>
      <c r="K10" s="127">
        <v>1.278857443042837</v>
      </c>
      <c r="L10" s="124">
        <v>0.4</v>
      </c>
      <c r="M10" s="127">
        <v>-1.7305299700465966</v>
      </c>
      <c r="N10" s="125">
        <v>0.4</v>
      </c>
      <c r="O10" s="127">
        <v>-1.4697377433616923</v>
      </c>
      <c r="P10" s="125">
        <v>0.3</v>
      </c>
      <c r="Q10" s="127">
        <v>-1.4777398455585249</v>
      </c>
      <c r="R10" s="125">
        <v>0.3</v>
      </c>
      <c r="S10" s="127">
        <v>0.19845888738891304</v>
      </c>
      <c r="T10" s="125">
        <v>0.4</v>
      </c>
      <c r="U10" s="130">
        <v>-1.2014733571072105</v>
      </c>
      <c r="V10" s="125">
        <v>1</v>
      </c>
      <c r="W10" s="130">
        <v>-1.9099477296711562</v>
      </c>
      <c r="X10" s="125">
        <v>3.2</v>
      </c>
      <c r="Y10" s="130">
        <v>-1.2311635195868669</v>
      </c>
      <c r="Z10" s="125">
        <v>1.4</v>
      </c>
      <c r="AA10" s="130">
        <v>-2.3157794833893206</v>
      </c>
      <c r="AB10" s="125">
        <v>1.9</v>
      </c>
      <c r="AC10" s="109" t="s">
        <v>21</v>
      </c>
      <c r="AD10" s="161">
        <v>-0.66143196064856669</v>
      </c>
      <c r="AE10" s="161">
        <v>-3.7306874202113534</v>
      </c>
      <c r="AF10" s="161">
        <v>2.5062988808196636</v>
      </c>
      <c r="AG10" s="125">
        <v>-1.3943020151778227</v>
      </c>
      <c r="AH10" s="125">
        <v>-1.1793031098589379</v>
      </c>
      <c r="AI10" s="125">
        <v>-1.2364970183900297</v>
      </c>
      <c r="AJ10" s="125">
        <v>-0.43107372374790942</v>
      </c>
      <c r="AK10" s="125">
        <v>-1.3446732712923137</v>
      </c>
      <c r="AL10" s="125">
        <v>-3.135433978007609</v>
      </c>
      <c r="AM10" s="125">
        <v>0.14589495705812355</v>
      </c>
      <c r="AN10" s="116"/>
    </row>
    <row r="11" spans="1:40" ht="18.600000000000001" customHeight="1">
      <c r="A11" s="108">
        <v>6</v>
      </c>
      <c r="B11" s="109" t="s">
        <v>24</v>
      </c>
      <c r="C11" s="110">
        <v>225404</v>
      </c>
      <c r="D11" s="110" t="s">
        <v>17</v>
      </c>
      <c r="E11" s="111">
        <v>-111.7952416119</v>
      </c>
      <c r="F11" s="111">
        <v>33.472788420199997</v>
      </c>
      <c r="G11" s="122">
        <v>-2.0571277748552146</v>
      </c>
      <c r="H11" s="122">
        <v>0.6</v>
      </c>
      <c r="I11" s="123">
        <v>-7.0711936416928376</v>
      </c>
      <c r="J11" s="122">
        <v>2.0624465999999999</v>
      </c>
      <c r="K11" s="159">
        <v>0.46947111965618404</v>
      </c>
      <c r="L11" s="124">
        <v>0.5</v>
      </c>
      <c r="M11" s="159">
        <v>-15.182845588279896</v>
      </c>
      <c r="N11" s="125">
        <v>0.4</v>
      </c>
      <c r="O11" s="127">
        <v>-0.9207775567895069</v>
      </c>
      <c r="P11" s="125">
        <v>0.1</v>
      </c>
      <c r="Q11" s="159">
        <v>-9.414194995910977</v>
      </c>
      <c r="R11" s="125">
        <v>0.2</v>
      </c>
      <c r="S11" s="127">
        <v>-0.23642983089842301</v>
      </c>
      <c r="T11" s="125">
        <v>0.1</v>
      </c>
      <c r="U11" s="130">
        <v>-4.6438886936646613</v>
      </c>
      <c r="V11" s="125">
        <v>0.8</v>
      </c>
      <c r="W11" s="130">
        <v>-2.9732834285141152</v>
      </c>
      <c r="X11" s="125">
        <v>1.3</v>
      </c>
      <c r="Y11" s="130">
        <v>-3.867050061586415</v>
      </c>
      <c r="Z11" s="125">
        <v>1.4</v>
      </c>
      <c r="AA11" s="130">
        <v>-5.0613111087828973</v>
      </c>
      <c r="AB11" s="125">
        <v>6.4</v>
      </c>
      <c r="AC11" s="109" t="s">
        <v>24</v>
      </c>
      <c r="AD11" s="161">
        <v>-2.1370664895109321</v>
      </c>
      <c r="AE11" s="161">
        <v>-7.3459758587762636</v>
      </c>
      <c r="AF11" s="161">
        <v>-0.14848200713651824</v>
      </c>
      <c r="AG11" s="125">
        <v>-14.875698410146118</v>
      </c>
      <c r="AH11" s="125">
        <v>-0.49317537009692258</v>
      </c>
      <c r="AI11" s="125">
        <v>-9.4506120040363051</v>
      </c>
      <c r="AJ11" s="125">
        <v>-0.37149439966788778</v>
      </c>
      <c r="AK11" s="125">
        <v>-5.19218563252773</v>
      </c>
      <c r="AL11" s="125">
        <v>-2.8715168670251936</v>
      </c>
      <c r="AM11" s="125">
        <v>-0.61669189313323092</v>
      </c>
      <c r="AN11" s="116"/>
    </row>
    <row r="12" spans="1:40" ht="18.600000000000001" customHeight="1">
      <c r="A12" s="108">
        <v>7</v>
      </c>
      <c r="B12" s="109" t="s">
        <v>25</v>
      </c>
      <c r="C12" s="110">
        <v>250965</v>
      </c>
      <c r="D12" s="110" t="s">
        <v>18</v>
      </c>
      <c r="E12" s="111">
        <v>-101.0085896753</v>
      </c>
      <c r="F12" s="111">
        <v>41.325090963999997</v>
      </c>
      <c r="G12" s="122">
        <v>5.3827888941781907</v>
      </c>
      <c r="H12" s="122">
        <v>0.1</v>
      </c>
      <c r="I12" s="122">
        <v>20.601097126118301</v>
      </c>
      <c r="J12" s="122">
        <v>0.38272162499999995</v>
      </c>
      <c r="K12" s="127">
        <v>17.834016960093823</v>
      </c>
      <c r="L12" s="124">
        <v>4.2</v>
      </c>
      <c r="M12" s="127">
        <v>-43.269224548179736</v>
      </c>
      <c r="N12" s="125">
        <v>4.2</v>
      </c>
      <c r="O12" s="127">
        <v>2.029898694517394</v>
      </c>
      <c r="P12" s="125">
        <v>1.1000000000000001</v>
      </c>
      <c r="Q12" s="127">
        <v>-39.324885626618965</v>
      </c>
      <c r="R12" s="125">
        <v>5</v>
      </c>
      <c r="S12" s="127">
        <v>2.7871996276371065</v>
      </c>
      <c r="T12" s="125">
        <v>1.3</v>
      </c>
      <c r="U12" s="130">
        <v>18.370637999999996</v>
      </c>
      <c r="V12" s="125">
        <v>1.4</v>
      </c>
      <c r="W12" s="130">
        <v>18.952171939427693</v>
      </c>
      <c r="X12" s="125">
        <v>9.6</v>
      </c>
      <c r="Y12" s="130">
        <v>3.1249495523820539</v>
      </c>
      <c r="Z12" s="125">
        <v>1.9</v>
      </c>
      <c r="AA12" s="130">
        <v>9.0895545904689783</v>
      </c>
      <c r="AB12" s="125">
        <v>5.9</v>
      </c>
      <c r="AC12" s="109" t="s">
        <v>25</v>
      </c>
      <c r="AD12" s="161">
        <v>5.7125279167326912</v>
      </c>
      <c r="AE12" s="161">
        <v>21.863079671498003</v>
      </c>
      <c r="AF12" s="161">
        <v>20.127154183014856</v>
      </c>
      <c r="AG12" s="125">
        <v>-51.042485152060443</v>
      </c>
      <c r="AH12" s="125">
        <v>0.13146379892392326</v>
      </c>
      <c r="AI12" s="125">
        <v>-43.056069345779207</v>
      </c>
      <c r="AJ12" s="125">
        <v>1.7663584337563409</v>
      </c>
      <c r="AK12" s="125">
        <v>15.929619309711164</v>
      </c>
      <c r="AL12" s="125">
        <v>-2.9352299618114612</v>
      </c>
      <c r="AM12" s="125">
        <v>2.4242407478958627</v>
      </c>
      <c r="AN12" s="116"/>
    </row>
    <row r="13" spans="1:40" ht="18.600000000000001" customHeight="1">
      <c r="A13" s="108">
        <v>8</v>
      </c>
      <c r="B13" s="109" t="s">
        <v>26</v>
      </c>
      <c r="C13" s="110">
        <v>203400</v>
      </c>
      <c r="D13" s="110" t="s">
        <v>18</v>
      </c>
      <c r="E13" s="111">
        <v>-101.4797634988</v>
      </c>
      <c r="F13" s="111">
        <v>35.827230038499998</v>
      </c>
      <c r="G13" s="122">
        <v>-12.642369184695989</v>
      </c>
      <c r="H13" s="122">
        <v>0.8</v>
      </c>
      <c r="I13" s="123">
        <v>-39.214732855549251</v>
      </c>
      <c r="J13" s="122">
        <v>2.4814799999999999</v>
      </c>
      <c r="K13" s="159">
        <v>-30.992281174116489</v>
      </c>
      <c r="L13" s="125">
        <v>2.2000000000000002</v>
      </c>
      <c r="M13" s="159">
        <v>-90.205709890063801</v>
      </c>
      <c r="N13" s="125">
        <v>2.1</v>
      </c>
      <c r="O13" s="127">
        <v>-0.89202365077226897</v>
      </c>
      <c r="P13" s="125">
        <v>0.1</v>
      </c>
      <c r="Q13" s="159">
        <v>-126.83431481281914</v>
      </c>
      <c r="R13" s="125">
        <v>4.7</v>
      </c>
      <c r="S13" s="127">
        <v>-1.4563358768032841</v>
      </c>
      <c r="T13" s="125">
        <v>0.4</v>
      </c>
      <c r="U13" s="130">
        <v>-10.153727999999999</v>
      </c>
      <c r="V13" s="125">
        <v>1.4</v>
      </c>
      <c r="W13" s="130">
        <v>-29.492007953122272</v>
      </c>
      <c r="X13" s="125">
        <v>4.4000000000000004</v>
      </c>
      <c r="Y13" s="130">
        <v>-3.0967246779296218</v>
      </c>
      <c r="Z13" s="125">
        <v>0.8</v>
      </c>
      <c r="AA13" s="130">
        <v>-14.966250810873859</v>
      </c>
      <c r="AB13" s="125">
        <v>2.8</v>
      </c>
      <c r="AC13" s="109" t="s">
        <v>26</v>
      </c>
      <c r="AD13" s="161">
        <v>-12.599333524829447</v>
      </c>
      <c r="AE13" s="161">
        <v>-39.081242693992223</v>
      </c>
      <c r="AF13" s="161">
        <v>-30.924140385283998</v>
      </c>
      <c r="AG13" s="125">
        <v>-93.685151051638059</v>
      </c>
      <c r="AH13" s="125">
        <v>-1.0175022632792965</v>
      </c>
      <c r="AI13" s="125">
        <v>-127.56622365007209</v>
      </c>
      <c r="AJ13" s="125">
        <v>-2.4721996346337001</v>
      </c>
      <c r="AK13" s="125">
        <v>-12.100911082881087</v>
      </c>
      <c r="AL13" s="125">
        <v>-22.255212982170519</v>
      </c>
      <c r="AM13" s="125">
        <v>-2.8239992025593943</v>
      </c>
      <c r="AN13" s="116"/>
    </row>
    <row r="14" spans="1:40" ht="18.600000000000001" customHeight="1">
      <c r="A14" s="108">
        <v>9</v>
      </c>
      <c r="B14" s="109" t="s">
        <v>27</v>
      </c>
      <c r="C14" s="110">
        <v>115879</v>
      </c>
      <c r="D14" s="110" t="s">
        <v>18</v>
      </c>
      <c r="E14" s="111">
        <v>-101.1858528233</v>
      </c>
      <c r="F14" s="111">
        <v>30.707064080999999</v>
      </c>
      <c r="G14" s="122">
        <v>-3.6454052770436798</v>
      </c>
      <c r="H14" s="122">
        <v>0.6</v>
      </c>
      <c r="I14" s="123">
        <v>-6.4419952510028047</v>
      </c>
      <c r="J14" s="122">
        <v>1.0602928499999997</v>
      </c>
      <c r="K14" s="159">
        <v>-6.0708298309528903</v>
      </c>
      <c r="L14" s="124">
        <v>0.1</v>
      </c>
      <c r="M14" s="159">
        <v>-2.127981727417009</v>
      </c>
      <c r="N14" s="125">
        <v>0.1</v>
      </c>
      <c r="O14" s="127">
        <v>-0.88294204407634114</v>
      </c>
      <c r="P14" s="125">
        <v>0.1</v>
      </c>
      <c r="Q14" s="159">
        <v>-1.3092761584551931</v>
      </c>
      <c r="R14" s="125">
        <v>0.2</v>
      </c>
      <c r="S14" s="127">
        <v>-1.1166405855097059</v>
      </c>
      <c r="T14" s="125">
        <v>0.4</v>
      </c>
      <c r="U14" s="130">
        <v>0.55621920000000002</v>
      </c>
      <c r="V14" s="125">
        <v>0.5</v>
      </c>
      <c r="W14" s="130">
        <v>-6.3845210281066098</v>
      </c>
      <c r="X14" s="125">
        <v>0.9</v>
      </c>
      <c r="Y14" s="130">
        <v>-1.8285007480371824</v>
      </c>
      <c r="Z14" s="125">
        <v>0.5</v>
      </c>
      <c r="AA14" s="130">
        <v>-2.7275126713980455</v>
      </c>
      <c r="AB14" s="125">
        <v>0.4</v>
      </c>
      <c r="AC14" s="109" t="s">
        <v>27</v>
      </c>
      <c r="AD14" s="161">
        <v>-3.8914497392110716</v>
      </c>
      <c r="AE14" s="161">
        <v>-6.8767938910331061</v>
      </c>
      <c r="AF14" s="161">
        <v>-6.6096164103329933</v>
      </c>
      <c r="AG14" s="125">
        <v>-1.7720746790025488</v>
      </c>
      <c r="AH14" s="125">
        <v>-0.6705823057167698</v>
      </c>
      <c r="AI14" s="125">
        <v>-0.9581001084378562</v>
      </c>
      <c r="AJ14" s="125">
        <v>-1.4754876627141567</v>
      </c>
      <c r="AK14" s="125">
        <v>0.85539262227875512</v>
      </c>
      <c r="AL14" s="125">
        <v>-5.8957175248944873</v>
      </c>
      <c r="AM14" s="125">
        <v>-1.8906732061455354</v>
      </c>
      <c r="AN14" s="116"/>
    </row>
    <row r="15" spans="1:40" ht="18.600000000000001" customHeight="1">
      <c r="A15" s="108">
        <v>10</v>
      </c>
      <c r="B15" s="109" t="s">
        <v>28</v>
      </c>
      <c r="C15" s="110">
        <v>230413</v>
      </c>
      <c r="D15" s="110" t="s">
        <v>18</v>
      </c>
      <c r="E15" s="111">
        <v>-96.622026942199994</v>
      </c>
      <c r="F15" s="111">
        <v>29.599700361499998</v>
      </c>
      <c r="G15" s="122">
        <v>-3.1759343001744877</v>
      </c>
      <c r="H15" s="122">
        <v>0.5</v>
      </c>
      <c r="I15" s="123">
        <v>-11.159592386068089</v>
      </c>
      <c r="J15" s="122">
        <v>1.7568991249999999</v>
      </c>
      <c r="K15" s="159">
        <v>-21.761328309371549</v>
      </c>
      <c r="L15" s="125">
        <v>0.5</v>
      </c>
      <c r="M15" s="159">
        <v>-6.1098284537449095</v>
      </c>
      <c r="N15" s="125">
        <v>0.5</v>
      </c>
      <c r="O15" s="127">
        <v>-2.9437885623309117</v>
      </c>
      <c r="P15" s="125">
        <v>0.5</v>
      </c>
      <c r="Q15" s="159">
        <v>-4.1469065354555052</v>
      </c>
      <c r="R15" s="125">
        <v>0.7</v>
      </c>
      <c r="S15" s="127">
        <v>-5.0730662465578868</v>
      </c>
      <c r="T15" s="125">
        <v>1.6</v>
      </c>
      <c r="U15" s="130">
        <v>-9.4008503999999977</v>
      </c>
      <c r="V15" s="125">
        <v>1.5</v>
      </c>
      <c r="W15" s="130">
        <v>-16.22299324543917</v>
      </c>
      <c r="X15" s="125">
        <v>1</v>
      </c>
      <c r="Y15" s="130">
        <v>-6.2971355384744818</v>
      </c>
      <c r="Z15" s="125">
        <v>1</v>
      </c>
      <c r="AA15" s="130">
        <v>-10.478935815500174</v>
      </c>
      <c r="AB15" s="125">
        <v>1.7</v>
      </c>
      <c r="AC15" s="109" t="s">
        <v>28</v>
      </c>
      <c r="AD15" s="161">
        <v>-2.4</v>
      </c>
      <c r="AE15" s="161">
        <v>-5.6710685999734345</v>
      </c>
      <c r="AF15" s="161">
        <v>-20.583711759428052</v>
      </c>
      <c r="AG15" s="125">
        <v>-6.635086534385044</v>
      </c>
      <c r="AH15" s="125">
        <v>-3.5834165763318211</v>
      </c>
      <c r="AI15" s="125">
        <v>-3.8427763467227454</v>
      </c>
      <c r="AJ15" s="125">
        <v>-5.2000795634068684</v>
      </c>
      <c r="AK15" s="125">
        <v>-9.1862146646578786</v>
      </c>
      <c r="AL15" s="125">
        <v>-15.144730291728219</v>
      </c>
      <c r="AM15" s="125">
        <v>-5.9840875319293936</v>
      </c>
      <c r="AN15" s="116"/>
    </row>
    <row r="16" spans="1:40" s="88" customFormat="1" ht="18.600000000000001" customHeight="1">
      <c r="A16" s="112">
        <v>11</v>
      </c>
      <c r="B16" s="132" t="s">
        <v>22</v>
      </c>
      <c r="C16" s="111">
        <v>202960</v>
      </c>
      <c r="D16" s="111" t="s">
        <v>15</v>
      </c>
      <c r="E16" s="111">
        <v>-90.749322278299999</v>
      </c>
      <c r="F16" s="111">
        <v>33.939172796299999</v>
      </c>
      <c r="G16" s="122">
        <v>-0.1853480995144354</v>
      </c>
      <c r="H16" s="122">
        <v>0.2</v>
      </c>
      <c r="I16" s="122">
        <v>-0.57367831673110947</v>
      </c>
      <c r="J16" s="122">
        <v>0.61902799999999991</v>
      </c>
      <c r="K16" s="127">
        <v>-11.542586675059251</v>
      </c>
      <c r="L16" s="124">
        <v>0.6</v>
      </c>
      <c r="M16" s="127">
        <v>-4.728383268183399</v>
      </c>
      <c r="N16" s="125">
        <v>0.5</v>
      </c>
      <c r="O16" s="127">
        <v>-0.1655913086308356</v>
      </c>
      <c r="P16" s="125">
        <v>0.5</v>
      </c>
      <c r="Q16" s="127">
        <v>-74.374004889383784</v>
      </c>
      <c r="R16" s="125">
        <v>0.8</v>
      </c>
      <c r="S16" s="127">
        <v>0.36740622595114764</v>
      </c>
      <c r="T16" s="125">
        <v>0.4</v>
      </c>
      <c r="U16" s="130">
        <v>3.1661760000000001</v>
      </c>
      <c r="V16" s="125">
        <v>3.6</v>
      </c>
      <c r="W16" s="130">
        <v>-9.7130076377881274</v>
      </c>
      <c r="X16" s="125">
        <v>4.4000000000000004</v>
      </c>
      <c r="Y16" s="130">
        <v>-0.97112888295508815</v>
      </c>
      <c r="Z16" s="125">
        <v>1</v>
      </c>
      <c r="AA16" s="130">
        <v>-3.5730044839407684</v>
      </c>
      <c r="AB16" s="125">
        <v>4.4000000000000004</v>
      </c>
      <c r="AC16" s="132" t="s">
        <v>22</v>
      </c>
      <c r="AD16" s="161">
        <v>-0.72607027701534088</v>
      </c>
      <c r="AE16" s="161">
        <v>-2.2472891572012603</v>
      </c>
      <c r="AF16" s="161">
        <v>-12.189323041323529</v>
      </c>
      <c r="AG16" s="125">
        <v>-5.638852830582251</v>
      </c>
      <c r="AH16" s="125">
        <v>-0.99025678141399576</v>
      </c>
      <c r="AI16" s="125">
        <v>-73.58842264978442</v>
      </c>
      <c r="AJ16" s="125">
        <v>0.13524956779609329</v>
      </c>
      <c r="AK16" s="125">
        <v>1.1081348728306555</v>
      </c>
      <c r="AL16" s="125">
        <v>-13.577952936403214</v>
      </c>
      <c r="AM16" s="125">
        <v>-1.7189180010114264</v>
      </c>
      <c r="AN16" s="133"/>
    </row>
    <row r="17" spans="1:40" ht="18.600000000000001" customHeight="1">
      <c r="A17" s="108">
        <v>12</v>
      </c>
      <c r="B17" s="109" t="s">
        <v>23</v>
      </c>
      <c r="C17" s="110">
        <v>143053</v>
      </c>
      <c r="D17" s="110" t="s">
        <v>15</v>
      </c>
      <c r="E17" s="111">
        <v>-90.491133983899999</v>
      </c>
      <c r="F17" s="111">
        <v>30.772585785899999</v>
      </c>
      <c r="G17" s="122">
        <v>1.7605864469584009</v>
      </c>
      <c r="H17" s="122">
        <v>0.6</v>
      </c>
      <c r="I17" s="122">
        <v>3.8408218882002867</v>
      </c>
      <c r="J17" s="122">
        <v>1.30893495</v>
      </c>
      <c r="K17" s="127">
        <v>-3.750010381888309</v>
      </c>
      <c r="L17" s="125">
        <v>0.5</v>
      </c>
      <c r="M17" s="127">
        <v>-3.6697642828126753</v>
      </c>
      <c r="N17" s="125">
        <v>0.5</v>
      </c>
      <c r="O17" s="127">
        <v>-1.2394703451316409</v>
      </c>
      <c r="P17" s="125">
        <v>0.5</v>
      </c>
      <c r="Q17" s="127">
        <v>-0.10574442521812058</v>
      </c>
      <c r="R17" s="125">
        <v>0.7</v>
      </c>
      <c r="S17" s="127">
        <v>-0.40573251847113628</v>
      </c>
      <c r="T17" s="125">
        <v>0.1</v>
      </c>
      <c r="U17" s="130">
        <v>-13.8189198</v>
      </c>
      <c r="V17" s="125">
        <v>3.8</v>
      </c>
      <c r="W17" s="130">
        <v>-10.537810540179928</v>
      </c>
      <c r="X17" s="125">
        <v>3</v>
      </c>
      <c r="Y17" s="130">
        <v>-1.5680199459188011</v>
      </c>
      <c r="Z17" s="125">
        <v>0.8</v>
      </c>
      <c r="AA17" s="130">
        <v>-8.8063176801251331</v>
      </c>
      <c r="AB17" s="125">
        <v>3.5</v>
      </c>
      <c r="AC17" s="109" t="s">
        <v>23</v>
      </c>
      <c r="AD17" s="161">
        <v>1.8316625740332941</v>
      </c>
      <c r="AE17" s="161">
        <v>3.9958785995985671</v>
      </c>
      <c r="AF17" s="161">
        <v>-4.8495160202346668</v>
      </c>
      <c r="AG17" s="125">
        <v>-4.6357399603243401</v>
      </c>
      <c r="AH17" s="125">
        <v>-2.3185855402180366</v>
      </c>
      <c r="AI17" s="125">
        <v>-0.76547290406139368</v>
      </c>
      <c r="AJ17" s="125">
        <v>-1.2121336774742779</v>
      </c>
      <c r="AK17" s="125">
        <v>-13.773375425767986</v>
      </c>
      <c r="AL17" s="125">
        <v>-12.126592412687609</v>
      </c>
      <c r="AM17" s="125">
        <v>-1.5000110166549128</v>
      </c>
      <c r="AN17" s="116"/>
    </row>
    <row r="18" spans="1:40" ht="18.600000000000001" customHeight="1">
      <c r="A18" s="108">
        <v>13</v>
      </c>
      <c r="B18" s="109" t="s">
        <v>20</v>
      </c>
      <c r="C18" s="110">
        <v>214839</v>
      </c>
      <c r="D18" s="110" t="s">
        <v>15</v>
      </c>
      <c r="E18" s="111">
        <v>-81.743433657799997</v>
      </c>
      <c r="F18" s="111">
        <v>30.332448679599999</v>
      </c>
      <c r="G18" s="122">
        <v>4.1126167023191806</v>
      </c>
      <c r="H18" s="122">
        <v>1.2</v>
      </c>
      <c r="I18" s="122">
        <v>13.474144510570644</v>
      </c>
      <c r="J18" s="122">
        <v>3.9315537000000003</v>
      </c>
      <c r="K18" s="127">
        <v>2.389419596191225</v>
      </c>
      <c r="L18" s="124">
        <v>2.8</v>
      </c>
      <c r="M18" s="127">
        <v>-6.2353299320963389</v>
      </c>
      <c r="N18" s="125">
        <v>2.7</v>
      </c>
      <c r="O18" s="127">
        <v>-4.9473337302667195</v>
      </c>
      <c r="P18" s="125">
        <v>2.6</v>
      </c>
      <c r="Q18" s="127">
        <v>-2.0973895580647266</v>
      </c>
      <c r="R18" s="125">
        <v>1.3</v>
      </c>
      <c r="S18" s="127">
        <v>-3.0827147000972444</v>
      </c>
      <c r="T18" s="125">
        <v>2.4</v>
      </c>
      <c r="U18" s="130">
        <v>1.289034</v>
      </c>
      <c r="V18" s="125">
        <v>4</v>
      </c>
      <c r="W18" s="130">
        <v>-12.918860844676512</v>
      </c>
      <c r="X18" s="125">
        <v>3.3</v>
      </c>
      <c r="Y18" s="130">
        <v>-0.53390850947975133</v>
      </c>
      <c r="Z18" s="125">
        <v>0.8</v>
      </c>
      <c r="AA18" s="130">
        <v>-4.0254374072027117</v>
      </c>
      <c r="AB18" s="125">
        <v>3.5</v>
      </c>
      <c r="AC18" s="109" t="s">
        <v>20</v>
      </c>
      <c r="AD18" s="161">
        <v>4.3200393730418938</v>
      </c>
      <c r="AE18" s="161">
        <v>14.153722317690448</v>
      </c>
      <c r="AF18" s="161">
        <v>1.9755523521594913</v>
      </c>
      <c r="AG18" s="125">
        <v>-8.1626654615059593</v>
      </c>
      <c r="AH18" s="125">
        <v>-6.9962209027001689</v>
      </c>
      <c r="AI18" s="125">
        <v>-4.1612964002316231</v>
      </c>
      <c r="AJ18" s="125">
        <v>-5.0059384793714123</v>
      </c>
      <c r="AK18" s="125">
        <v>4.4786464004139148</v>
      </c>
      <c r="AL18" s="125">
        <v>-13.585818869989232</v>
      </c>
      <c r="AM18" s="125">
        <v>-1.66461891621308</v>
      </c>
      <c r="AN18" s="116"/>
    </row>
    <row r="19" spans="1:40" ht="18.600000000000001" customHeight="1">
      <c r="A19" s="108">
        <v>14</v>
      </c>
      <c r="B19" s="109" t="s">
        <v>14</v>
      </c>
      <c r="C19" s="110">
        <v>160835</v>
      </c>
      <c r="D19" s="110" t="s">
        <v>15</v>
      </c>
      <c r="E19" s="111">
        <v>-82.182961362</v>
      </c>
      <c r="F19" s="111">
        <v>38.324850451700001</v>
      </c>
      <c r="G19" s="122">
        <v>3.2464885634306269</v>
      </c>
      <c r="H19" s="122">
        <v>0.2</v>
      </c>
      <c r="I19" s="122">
        <v>7.9627720685153136</v>
      </c>
      <c r="J19" s="122">
        <v>0.49054675000000003</v>
      </c>
      <c r="K19" s="127">
        <v>-0.59563865469586474</v>
      </c>
      <c r="L19" s="125">
        <v>5.0999999999999996</v>
      </c>
      <c r="M19" s="127">
        <v>-6.7296387895210588</v>
      </c>
      <c r="N19" s="125">
        <v>5.0999999999999996</v>
      </c>
      <c r="O19" s="127">
        <v>-6.6517641440842086</v>
      </c>
      <c r="P19" s="125">
        <v>5.0999999999999996</v>
      </c>
      <c r="Q19" s="127">
        <v>0.85583597672885758</v>
      </c>
      <c r="R19" s="125">
        <v>1</v>
      </c>
      <c r="S19" s="127">
        <v>1.7661465815142501</v>
      </c>
      <c r="T19" s="125">
        <v>2</v>
      </c>
      <c r="U19" s="130">
        <v>-3.6670379999999994</v>
      </c>
      <c r="V19" s="125">
        <v>0.6</v>
      </c>
      <c r="W19" s="130">
        <v>-11.630582004646225</v>
      </c>
      <c r="X19" s="125">
        <v>5.6</v>
      </c>
      <c r="Y19" s="130">
        <v>-2.3445644144459084</v>
      </c>
      <c r="Z19" s="125">
        <v>1.1000000000000001</v>
      </c>
      <c r="AA19" s="130">
        <v>-6.5891104775206859</v>
      </c>
      <c r="AB19" s="125">
        <v>2</v>
      </c>
      <c r="AC19" s="109" t="s">
        <v>14</v>
      </c>
      <c r="AD19" s="161">
        <v>2.9177143103188499</v>
      </c>
      <c r="AE19" s="161">
        <v>7.1563763617770171</v>
      </c>
      <c r="AF19" s="161">
        <v>-0.73597143606066595</v>
      </c>
      <c r="AG19" s="125">
        <v>-17.989925385767357</v>
      </c>
      <c r="AH19" s="125">
        <v>-17.921320352319942</v>
      </c>
      <c r="AI19" s="125">
        <v>-0.97612515082990747</v>
      </c>
      <c r="AJ19" s="125">
        <v>-1.7791065066864029</v>
      </c>
      <c r="AK19" s="125">
        <v>-4.1501520905840596</v>
      </c>
      <c r="AL19" s="125">
        <v>-15.583147273802695</v>
      </c>
      <c r="AM19" s="125">
        <v>-2.6697641387290876</v>
      </c>
    </row>
    <row r="21" spans="1:40">
      <c r="B21" s="33" t="s">
        <v>375</v>
      </c>
      <c r="H21" s="10" t="s">
        <v>94</v>
      </c>
      <c r="I21" s="35">
        <f>I14+I11+I13+I15+I8+I9</f>
        <v>-90.129833061871182</v>
      </c>
      <c r="J21" s="195"/>
      <c r="K21" s="35">
        <f>K14+K11+K13+K15+K8+K9</f>
        <v>-74.074560211627301</v>
      </c>
      <c r="L21" s="35"/>
      <c r="M21" s="35">
        <f>M14+M11+M13+M15+M8+M9</f>
        <v>-186.09566738663909</v>
      </c>
      <c r="N21" s="35"/>
      <c r="O21" s="35"/>
      <c r="P21" s="35"/>
      <c r="Q21" s="35">
        <f>Q14+Q11+Q13+Q15+Q8+Q9</f>
        <v>-171.70168769607531</v>
      </c>
    </row>
    <row r="22" spans="1:40">
      <c r="A22" s="33" t="s">
        <v>318</v>
      </c>
      <c r="G22" s="10" t="s">
        <v>94</v>
      </c>
      <c r="M22" s="87" t="s">
        <v>94</v>
      </c>
      <c r="Q22" s="87" t="s">
        <v>94</v>
      </c>
    </row>
    <row r="23" spans="1:40">
      <c r="A23" t="s">
        <v>319</v>
      </c>
      <c r="L23" s="87"/>
      <c r="M23" s="87" t="s">
        <v>94</v>
      </c>
      <c r="N23" s="87" t="s">
        <v>94</v>
      </c>
      <c r="O23" s="87">
        <f>M21/K21</f>
        <v>2.5122750220179926</v>
      </c>
      <c r="P23" s="87">
        <f>Q21/K21</f>
        <v>2.3179575714730158</v>
      </c>
      <c r="Q23" s="87"/>
      <c r="R23" s="87"/>
      <c r="S23" s="87"/>
      <c r="T23" s="87"/>
      <c r="U23" s="87"/>
      <c r="V23" s="87"/>
      <c r="W23" s="87"/>
      <c r="X23" s="87"/>
      <c r="Y23" s="87"/>
      <c r="Z23" s="87"/>
      <c r="AA23" s="87"/>
      <c r="AB23" s="87"/>
    </row>
    <row r="24" spans="1:40">
      <c r="A24" s="7" t="s">
        <v>16</v>
      </c>
      <c r="B24" s="33" t="s">
        <v>320</v>
      </c>
      <c r="H24" s="10" t="s">
        <v>330</v>
      </c>
      <c r="I24" s="10">
        <f>I9+I8</f>
        <v>-26.242318927558184</v>
      </c>
      <c r="K24" s="10">
        <f>K9+K8</f>
        <v>-15.719592016842547</v>
      </c>
      <c r="M24" s="10">
        <f>M9+M8</f>
        <v>-72.469301727133484</v>
      </c>
      <c r="Q24" s="10">
        <f>Q9+Q8</f>
        <v>-29.9969951934345</v>
      </c>
      <c r="T24" s="7" t="s">
        <v>94</v>
      </c>
      <c r="AD24" s="6" t="s">
        <v>94</v>
      </c>
      <c r="AE24" s="6" t="s">
        <v>94</v>
      </c>
    </row>
    <row r="25" spans="1:40">
      <c r="A25" s="7" t="s">
        <v>15</v>
      </c>
      <c r="B25" s="33" t="s">
        <v>321</v>
      </c>
      <c r="H25" s="10" t="s">
        <v>331</v>
      </c>
      <c r="I25" s="10">
        <f>I12</f>
        <v>20.601097126118301</v>
      </c>
      <c r="K25" s="10">
        <f>K12</f>
        <v>17.834016960093823</v>
      </c>
      <c r="M25" s="10">
        <f>M12</f>
        <v>-43.269224548179736</v>
      </c>
      <c r="Q25" s="10">
        <f>Q12</f>
        <v>-39.324885626618965</v>
      </c>
      <c r="T25" s="7" t="s">
        <v>94</v>
      </c>
    </row>
    <row r="26" spans="1:40">
      <c r="A26" s="4" t="s">
        <v>322</v>
      </c>
      <c r="B26" s="33" t="s">
        <v>323</v>
      </c>
      <c r="H26" s="10" t="s">
        <v>332</v>
      </c>
      <c r="I26" s="10">
        <f>I13</f>
        <v>-39.214732855549251</v>
      </c>
      <c r="K26" s="10">
        <f>K13</f>
        <v>-30.992281174116489</v>
      </c>
      <c r="M26" s="10">
        <f>M13</f>
        <v>-90.205709890063801</v>
      </c>
      <c r="Q26" s="10">
        <f>Q13</f>
        <v>-126.83431481281914</v>
      </c>
    </row>
    <row r="27" spans="1:40">
      <c r="A27" s="7" t="s">
        <v>18</v>
      </c>
      <c r="B27" s="33" t="s">
        <v>324</v>
      </c>
      <c r="H27" s="10" t="s">
        <v>333</v>
      </c>
      <c r="I27" s="10">
        <f>I16</f>
        <v>-0.57367831673110947</v>
      </c>
      <c r="K27" s="10">
        <f>K16</f>
        <v>-11.542586675059251</v>
      </c>
      <c r="M27" s="10">
        <f>M16</f>
        <v>-4.728383268183399</v>
      </c>
      <c r="Q27" s="10">
        <f>Q16</f>
        <v>-74.374004889383784</v>
      </c>
      <c r="V27" s="6"/>
    </row>
    <row r="28" spans="1:40">
      <c r="V28" s="6"/>
    </row>
    <row r="29" spans="1:40">
      <c r="V29" s="6"/>
    </row>
    <row r="30" spans="1:40">
      <c r="V30" s="6"/>
    </row>
    <row r="31" spans="1:40">
      <c r="V31" s="6"/>
    </row>
    <row r="32" spans="1:40">
      <c r="V32" s="6"/>
    </row>
    <row r="33" spans="6:22">
      <c r="V33" s="6"/>
    </row>
    <row r="34" spans="6:22">
      <c r="V34" s="6"/>
    </row>
    <row r="35" spans="6:22">
      <c r="F35" s="95" t="s">
        <v>325</v>
      </c>
      <c r="V35" s="6"/>
    </row>
    <row r="36" spans="6:22">
      <c r="F36" s="95" t="s">
        <v>326</v>
      </c>
      <c r="V36" s="6"/>
    </row>
    <row r="37" spans="6:22">
      <c r="V37" s="6"/>
    </row>
    <row r="38" spans="6:22">
      <c r="V38" s="6"/>
    </row>
    <row r="39" spans="6:22">
      <c r="V39" s="6"/>
    </row>
    <row r="40" spans="6:22">
      <c r="V40" s="6"/>
    </row>
  </sheetData>
  <mergeCells count="24">
    <mergeCell ref="AD4:AD5"/>
    <mergeCell ref="AE4:AE5"/>
    <mergeCell ref="AF4:AF5"/>
    <mergeCell ref="AG4:AG5"/>
    <mergeCell ref="AH4:AH5"/>
    <mergeCell ref="AI4:AI5"/>
    <mergeCell ref="AJ4:AJ5"/>
    <mergeCell ref="AK4:AK5"/>
    <mergeCell ref="AL4:AL5"/>
    <mergeCell ref="AM4:AM5"/>
    <mergeCell ref="AD2:AM2"/>
    <mergeCell ref="G3:J3"/>
    <mergeCell ref="K3:AB3"/>
    <mergeCell ref="AD3:AE3"/>
    <mergeCell ref="AG3:AM3"/>
    <mergeCell ref="F3:F4"/>
    <mergeCell ref="K4:L4"/>
    <mergeCell ref="M4:T4"/>
    <mergeCell ref="U4:AB4"/>
    <mergeCell ref="A3:A4"/>
    <mergeCell ref="B3:B4"/>
    <mergeCell ref="C3:C4"/>
    <mergeCell ref="D3:D4"/>
    <mergeCell ref="E3:E4"/>
  </mergeCells>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
  <sheetViews>
    <sheetView zoomScaleNormal="100" workbookViewId="0">
      <pane ySplit="3" topLeftCell="A4" activePane="bottomLeft" state="frozen"/>
      <selection pane="bottomLeft"/>
    </sheetView>
  </sheetViews>
  <sheetFormatPr defaultColWidth="11.42578125" defaultRowHeight="15"/>
  <cols>
    <col min="1" max="1" width="10.85546875" style="35"/>
    <col min="2" max="2" width="19.7109375" style="7" customWidth="1"/>
    <col min="3" max="4" width="10.85546875" style="6"/>
    <col min="5" max="8" width="10.85546875" style="36"/>
    <col min="9" max="9" width="9.7109375" style="198" customWidth="1"/>
    <col min="10" max="10" width="10.85546875" style="7"/>
    <col min="12" max="12" width="11.42578125" style="27"/>
    <col min="14" max="14" width="30.42578125" customWidth="1"/>
    <col min="23" max="23" width="11.42578125" style="27"/>
  </cols>
  <sheetData>
    <row r="1" spans="1:23">
      <c r="A1" s="207" t="s">
        <v>496</v>
      </c>
      <c r="M1" s="33" t="s">
        <v>488</v>
      </c>
      <c r="N1" s="7"/>
      <c r="O1" s="6"/>
      <c r="P1" s="6"/>
      <c r="Q1" s="6"/>
      <c r="R1" s="6"/>
      <c r="S1" s="4"/>
      <c r="T1" s="4"/>
      <c r="U1" s="4"/>
      <c r="V1" s="4"/>
    </row>
    <row r="2" spans="1:23">
      <c r="A2" s="207" t="s">
        <v>405</v>
      </c>
      <c r="M2" s="33"/>
      <c r="N2" s="33" t="s">
        <v>489</v>
      </c>
      <c r="O2" s="6"/>
      <c r="P2" s="6"/>
      <c r="Q2" s="6"/>
      <c r="R2" s="6"/>
      <c r="S2" s="4"/>
      <c r="T2" s="4"/>
      <c r="U2" s="4"/>
      <c r="V2" s="4"/>
    </row>
    <row r="3" spans="1:23" ht="17.25">
      <c r="A3" s="207"/>
      <c r="B3" s="7" t="s">
        <v>1</v>
      </c>
      <c r="C3" s="6" t="s">
        <v>73</v>
      </c>
      <c r="D3" s="6" t="s">
        <v>3</v>
      </c>
      <c r="E3" s="36" t="s">
        <v>86</v>
      </c>
      <c r="F3" s="36" t="s">
        <v>83</v>
      </c>
      <c r="G3" s="36" t="s">
        <v>84</v>
      </c>
      <c r="H3" s="196" t="s">
        <v>210</v>
      </c>
      <c r="I3" s="198" t="s">
        <v>87</v>
      </c>
      <c r="J3" s="7" t="s">
        <v>85</v>
      </c>
      <c r="M3" s="33"/>
      <c r="N3" s="7" t="s">
        <v>1</v>
      </c>
      <c r="O3" s="6" t="s">
        <v>411</v>
      </c>
      <c r="P3" s="6" t="s">
        <v>2</v>
      </c>
      <c r="Q3" s="6" t="s">
        <v>73</v>
      </c>
      <c r="R3" s="6" t="s">
        <v>3</v>
      </c>
      <c r="S3" s="29" t="s">
        <v>391</v>
      </c>
      <c r="T3" s="29" t="s">
        <v>62</v>
      </c>
      <c r="U3" s="29" t="s">
        <v>63</v>
      </c>
      <c r="V3" s="29" t="s">
        <v>64</v>
      </c>
      <c r="W3" s="228"/>
    </row>
    <row r="4" spans="1:23">
      <c r="A4" s="208">
        <v>1</v>
      </c>
      <c r="B4" s="174" t="s">
        <v>4</v>
      </c>
      <c r="C4" s="175">
        <v>-118.86286723249999</v>
      </c>
      <c r="D4" s="175">
        <v>46.305130508399998</v>
      </c>
      <c r="E4" s="199">
        <v>4.4184211774012862E-2</v>
      </c>
      <c r="F4" s="199">
        <v>5.2308117411353411E-2</v>
      </c>
      <c r="G4" s="199">
        <v>0.767159338344236</v>
      </c>
      <c r="H4" s="199">
        <v>0.13634833247039785</v>
      </c>
      <c r="I4" s="199">
        <f>SUM(E4:H4)</f>
        <v>1</v>
      </c>
      <c r="J4" s="174" t="s">
        <v>82</v>
      </c>
      <c r="M4" s="7">
        <v>1</v>
      </c>
      <c r="N4" s="7" t="s">
        <v>4</v>
      </c>
      <c r="O4" s="156">
        <v>114178</v>
      </c>
      <c r="P4" s="6" t="s">
        <v>15</v>
      </c>
      <c r="Q4" s="6">
        <v>-118.86286723249999</v>
      </c>
      <c r="R4" s="6">
        <v>46.305130508399998</v>
      </c>
      <c r="S4" s="30">
        <v>0.26880901721468453</v>
      </c>
      <c r="T4" s="30">
        <v>0.26785073075503057</v>
      </c>
      <c r="U4" s="30">
        <v>0</v>
      </c>
      <c r="V4" s="30">
        <v>0.46334025203028484</v>
      </c>
      <c r="W4" s="228"/>
    </row>
    <row r="5" spans="1:23">
      <c r="A5" s="209">
        <v>1</v>
      </c>
      <c r="B5" s="176" t="s">
        <v>4</v>
      </c>
      <c r="C5" s="177">
        <v>-118.86286723249999</v>
      </c>
      <c r="D5" s="177">
        <v>46.305130508399998</v>
      </c>
      <c r="E5" s="200">
        <v>6.173816519665104E-2</v>
      </c>
      <c r="F5" s="200">
        <v>7.1404475890288144E-2</v>
      </c>
      <c r="G5" s="200">
        <v>0.42089739146789645</v>
      </c>
      <c r="H5" s="200">
        <v>0.44595996744516442</v>
      </c>
      <c r="I5" s="200">
        <f t="shared" ref="I5:I45" si="0">SUM(E5:H5)</f>
        <v>1</v>
      </c>
      <c r="J5" s="177" t="s">
        <v>64</v>
      </c>
      <c r="M5" s="7">
        <v>2</v>
      </c>
      <c r="N5" s="7" t="s">
        <v>369</v>
      </c>
      <c r="O5" s="156">
        <v>186534</v>
      </c>
      <c r="P5" s="6" t="s">
        <v>15</v>
      </c>
      <c r="Q5" s="6">
        <v>-114.5728593476</v>
      </c>
      <c r="R5" s="6">
        <v>44.073389217200003</v>
      </c>
      <c r="S5" s="30">
        <v>0.26534587115319241</v>
      </c>
      <c r="T5" s="29">
        <v>0.32176970945119959</v>
      </c>
      <c r="U5" s="30">
        <v>1.3079524152693873E-3</v>
      </c>
      <c r="V5" s="30">
        <v>0.41157646698033856</v>
      </c>
      <c r="W5" s="228"/>
    </row>
    <row r="6" spans="1:23">
      <c r="A6" s="210">
        <v>1</v>
      </c>
      <c r="B6" s="178" t="s">
        <v>4</v>
      </c>
      <c r="C6" s="179">
        <v>-118.86286723249999</v>
      </c>
      <c r="D6" s="179">
        <v>46.305130508399998</v>
      </c>
      <c r="E6" s="201">
        <v>2.2854281095745197E-2</v>
      </c>
      <c r="F6" s="201">
        <v>6.5707406908178986E-2</v>
      </c>
      <c r="G6" s="201">
        <v>0.86750901434597694</v>
      </c>
      <c r="H6" s="201">
        <v>4.3929297650098773E-2</v>
      </c>
      <c r="I6" s="201">
        <f t="shared" si="0"/>
        <v>0.99999999999999989</v>
      </c>
      <c r="J6" s="179" t="s">
        <v>62</v>
      </c>
      <c r="M6" s="7">
        <v>3</v>
      </c>
      <c r="N6" s="7" t="s">
        <v>6</v>
      </c>
      <c r="O6" s="156">
        <v>72283</v>
      </c>
      <c r="P6" s="6" t="s">
        <v>16</v>
      </c>
      <c r="Q6" s="6">
        <v>-121.5269923084</v>
      </c>
      <c r="R6" s="6">
        <v>40.021237331099996</v>
      </c>
      <c r="S6" s="29">
        <v>0.11192007042645656</v>
      </c>
      <c r="T6" s="29">
        <v>0.16525193640985222</v>
      </c>
      <c r="U6" s="29">
        <v>0.24232168567490828</v>
      </c>
      <c r="V6" s="29">
        <v>0.48050630748878298</v>
      </c>
      <c r="W6" s="228"/>
    </row>
    <row r="7" spans="1:23">
      <c r="A7" s="208">
        <v>2</v>
      </c>
      <c r="B7" s="174" t="s">
        <v>5</v>
      </c>
      <c r="C7" s="175">
        <v>-114.5728593476</v>
      </c>
      <c r="D7" s="175">
        <v>44.073389217200003</v>
      </c>
      <c r="E7" s="199">
        <v>2.6193661584620029E-2</v>
      </c>
      <c r="F7" s="199">
        <v>9.9601642347704369E-2</v>
      </c>
      <c r="G7" s="199">
        <v>0.75406446829540608</v>
      </c>
      <c r="H7" s="199">
        <v>0.12014022777226964</v>
      </c>
      <c r="I7" s="199">
        <f t="shared" si="0"/>
        <v>1.0000000000000002</v>
      </c>
      <c r="J7" s="175" t="s">
        <v>82</v>
      </c>
      <c r="M7" s="7">
        <v>4</v>
      </c>
      <c r="N7" s="7" t="s">
        <v>7</v>
      </c>
      <c r="O7" s="156">
        <v>83272</v>
      </c>
      <c r="P7" s="6" t="s">
        <v>16</v>
      </c>
      <c r="Q7" s="6">
        <v>-119.7955624587</v>
      </c>
      <c r="R7" s="6">
        <v>36.847840661399999</v>
      </c>
      <c r="S7" s="29">
        <v>9.8676777747145797E-2</v>
      </c>
      <c r="T7" s="29">
        <v>0.16178017364835115</v>
      </c>
      <c r="U7" s="29">
        <v>0.128745128056591</v>
      </c>
      <c r="V7" s="29">
        <v>0.61079792054791204</v>
      </c>
      <c r="W7" s="228"/>
    </row>
    <row r="8" spans="1:23">
      <c r="A8" s="209">
        <v>2</v>
      </c>
      <c r="B8" s="177" t="s">
        <v>5</v>
      </c>
      <c r="C8" s="177">
        <v>-114.5728593476</v>
      </c>
      <c r="D8" s="177">
        <v>44.073389217200003</v>
      </c>
      <c r="E8" s="200">
        <v>3.3826144036650877E-5</v>
      </c>
      <c r="F8" s="200">
        <v>8.1021773150958043E-2</v>
      </c>
      <c r="G8" s="200">
        <v>0.55012926365795511</v>
      </c>
      <c r="H8" s="200">
        <v>0.36881513704705021</v>
      </c>
      <c r="I8" s="200">
        <f t="shared" si="0"/>
        <v>1</v>
      </c>
      <c r="J8" s="177" t="s">
        <v>64</v>
      </c>
      <c r="M8" s="7">
        <v>5</v>
      </c>
      <c r="N8" s="7" t="s">
        <v>8</v>
      </c>
      <c r="O8" s="156">
        <v>369857</v>
      </c>
      <c r="P8" s="6" t="s">
        <v>17</v>
      </c>
      <c r="Q8" s="6">
        <v>-109.42279583520001</v>
      </c>
      <c r="R8" s="6">
        <v>38.099024463500001</v>
      </c>
      <c r="S8" s="30">
        <v>0.13601724017061367</v>
      </c>
      <c r="T8" s="29">
        <v>0.36371345444857539</v>
      </c>
      <c r="U8" s="30">
        <v>0.15421430456594806</v>
      </c>
      <c r="V8" s="30">
        <v>0.34605500081486285</v>
      </c>
      <c r="W8" s="228"/>
    </row>
    <row r="9" spans="1:23">
      <c r="A9" s="210">
        <v>2</v>
      </c>
      <c r="B9" s="179" t="s">
        <v>5</v>
      </c>
      <c r="C9" s="179">
        <v>-114.5728593476</v>
      </c>
      <c r="D9" s="179">
        <v>44.073389217200003</v>
      </c>
      <c r="E9" s="201">
        <v>4.2536725794845492E-2</v>
      </c>
      <c r="F9" s="201">
        <v>0.1060281962527231</v>
      </c>
      <c r="G9" s="201">
        <v>0.81690911186843962</v>
      </c>
      <c r="H9" s="201">
        <v>3.4525966083991839E-2</v>
      </c>
      <c r="I9" s="201">
        <f t="shared" si="0"/>
        <v>1</v>
      </c>
      <c r="J9" s="179" t="s">
        <v>62</v>
      </c>
      <c r="M9" s="7">
        <v>6</v>
      </c>
      <c r="N9" s="7" t="s">
        <v>9</v>
      </c>
      <c r="O9" s="156">
        <v>225404</v>
      </c>
      <c r="P9" s="6" t="s">
        <v>17</v>
      </c>
      <c r="Q9" s="6">
        <v>-111.7952416119</v>
      </c>
      <c r="R9" s="6">
        <v>33.472788420199997</v>
      </c>
      <c r="S9" s="30">
        <v>5.6920042888930723E-3</v>
      </c>
      <c r="T9" s="30">
        <v>0.27172427040900909</v>
      </c>
      <c r="U9" s="30">
        <v>0.28526561442107129</v>
      </c>
      <c r="V9" s="30">
        <v>0.43731811088102668</v>
      </c>
      <c r="W9" s="228"/>
    </row>
    <row r="10" spans="1:23">
      <c r="A10" s="208">
        <v>3</v>
      </c>
      <c r="B10" s="174" t="s">
        <v>6</v>
      </c>
      <c r="C10" s="175">
        <v>-121.5269923084</v>
      </c>
      <c r="D10" s="175">
        <v>40.021237331099996</v>
      </c>
      <c r="E10" s="199">
        <v>6.9311273512059707E-2</v>
      </c>
      <c r="F10" s="199">
        <v>0.27397924545155877</v>
      </c>
      <c r="G10" s="199">
        <v>0.53586102192949792</v>
      </c>
      <c r="H10" s="199">
        <v>0.12084845910688363</v>
      </c>
      <c r="I10" s="199">
        <f t="shared" si="0"/>
        <v>1</v>
      </c>
      <c r="J10" s="175" t="s">
        <v>82</v>
      </c>
      <c r="M10" s="7">
        <v>7</v>
      </c>
      <c r="N10" s="7" t="s">
        <v>10</v>
      </c>
      <c r="O10" s="156">
        <v>250965</v>
      </c>
      <c r="P10" s="6" t="s">
        <v>18</v>
      </c>
      <c r="Q10" s="6">
        <v>-101.0085896753</v>
      </c>
      <c r="R10" s="6">
        <v>41.325090963999997</v>
      </c>
      <c r="S10" s="30">
        <v>1.1384726095162622E-2</v>
      </c>
      <c r="T10" s="30">
        <v>0.26514325835391606</v>
      </c>
      <c r="U10" s="30">
        <v>6.3503041231895343E-3</v>
      </c>
      <c r="V10" s="29">
        <v>0.71712171142773184</v>
      </c>
      <c r="W10" s="228"/>
    </row>
    <row r="11" spans="1:23" ht="12" customHeight="1">
      <c r="A11" s="209">
        <v>3</v>
      </c>
      <c r="B11" s="177" t="s">
        <v>6</v>
      </c>
      <c r="C11" s="177">
        <v>-121.5269923084</v>
      </c>
      <c r="D11" s="177">
        <v>40.021237331099996</v>
      </c>
      <c r="E11" s="200">
        <v>6.2131294613725976E-2</v>
      </c>
      <c r="F11" s="200">
        <v>0.26109511099303817</v>
      </c>
      <c r="G11" s="200">
        <v>0.18560129508335713</v>
      </c>
      <c r="H11" s="200">
        <v>0.4911722993098786</v>
      </c>
      <c r="I11" s="200">
        <f t="shared" si="0"/>
        <v>0.99999999999999989</v>
      </c>
      <c r="J11" s="177" t="s">
        <v>64</v>
      </c>
      <c r="M11" s="7">
        <v>8</v>
      </c>
      <c r="N11" s="7" t="s">
        <v>11</v>
      </c>
      <c r="O11" s="156">
        <v>203400</v>
      </c>
      <c r="P11" s="6" t="s">
        <v>18</v>
      </c>
      <c r="Q11" s="6">
        <v>-101.4797634988</v>
      </c>
      <c r="R11" s="6">
        <v>35.827230038499998</v>
      </c>
      <c r="S11" s="30">
        <v>1.4212208756724724E-3</v>
      </c>
      <c r="T11" s="30">
        <v>0.25081499034894528</v>
      </c>
      <c r="U11" s="30">
        <v>2.5220328613500737E-2</v>
      </c>
      <c r="V11" s="29">
        <v>0.72254346016188153</v>
      </c>
      <c r="W11" s="228"/>
    </row>
    <row r="12" spans="1:23">
      <c r="A12" s="210">
        <v>3</v>
      </c>
      <c r="B12" s="179" t="s">
        <v>6</v>
      </c>
      <c r="C12" s="179">
        <v>-121.5269923084</v>
      </c>
      <c r="D12" s="179">
        <v>40.021237331099996</v>
      </c>
      <c r="E12" s="201">
        <v>2.8774155039851652E-6</v>
      </c>
      <c r="F12" s="201">
        <v>5.6476453483274264E-2</v>
      </c>
      <c r="G12" s="201">
        <v>0.85414407535643055</v>
      </c>
      <c r="H12" s="201">
        <v>8.9376593744791163E-2</v>
      </c>
      <c r="I12" s="201">
        <f t="shared" si="0"/>
        <v>0.99999999999999989</v>
      </c>
      <c r="J12" s="179" t="s">
        <v>62</v>
      </c>
      <c r="M12" s="7">
        <v>9</v>
      </c>
      <c r="N12" s="21" t="s">
        <v>81</v>
      </c>
      <c r="O12" s="156">
        <v>115879</v>
      </c>
      <c r="P12" s="6" t="s">
        <v>18</v>
      </c>
      <c r="Q12" s="6">
        <v>-101.1858528233</v>
      </c>
      <c r="R12" s="6">
        <v>30.707064080999999</v>
      </c>
      <c r="S12" s="30">
        <v>0</v>
      </c>
      <c r="T12" s="29">
        <v>0.4527937828459086</v>
      </c>
      <c r="U12" s="30">
        <v>5.583625546920312E-3</v>
      </c>
      <c r="V12" s="29">
        <v>0.54162259160717108</v>
      </c>
      <c r="W12" s="228"/>
    </row>
    <row r="13" spans="1:23">
      <c r="A13" s="208">
        <v>4</v>
      </c>
      <c r="B13" s="174" t="s">
        <v>7</v>
      </c>
      <c r="C13" s="175">
        <v>-119.7955624587</v>
      </c>
      <c r="D13" s="175">
        <v>36.847840661399999</v>
      </c>
      <c r="E13" s="199">
        <v>0.3760894375536889</v>
      </c>
      <c r="F13" s="199">
        <v>0.33081532339524572</v>
      </c>
      <c r="G13" s="199">
        <v>0.2328403812553112</v>
      </c>
      <c r="H13" s="199">
        <v>6.0254857795754208E-2</v>
      </c>
      <c r="I13" s="199">
        <f t="shared" si="0"/>
        <v>1</v>
      </c>
      <c r="J13" s="175" t="s">
        <v>82</v>
      </c>
      <c r="M13" s="7">
        <v>10</v>
      </c>
      <c r="N13" s="7" t="s">
        <v>12</v>
      </c>
      <c r="O13" s="156">
        <v>230413</v>
      </c>
      <c r="P13" s="6" t="s">
        <v>18</v>
      </c>
      <c r="Q13" s="6">
        <v>-96.622026942199994</v>
      </c>
      <c r="R13" s="6">
        <v>29.599700361499998</v>
      </c>
      <c r="S13" s="30">
        <v>0</v>
      </c>
      <c r="T13" s="29">
        <v>0.38937769573039555</v>
      </c>
      <c r="U13" s="30">
        <v>5.666439482754667E-2</v>
      </c>
      <c r="V13" s="29">
        <v>0.55395790944205792</v>
      </c>
      <c r="W13" s="228"/>
    </row>
    <row r="14" spans="1:23">
      <c r="A14" s="209">
        <v>4</v>
      </c>
      <c r="B14" s="177" t="s">
        <v>7</v>
      </c>
      <c r="C14" s="177">
        <v>-119.7955624587</v>
      </c>
      <c r="D14" s="177">
        <v>36.847840661399999</v>
      </c>
      <c r="E14" s="200">
        <v>0.57613485955217691</v>
      </c>
      <c r="F14" s="200">
        <v>0.24962904203777336</v>
      </c>
      <c r="G14" s="200">
        <v>3.4613891835694653E-2</v>
      </c>
      <c r="H14" s="200">
        <v>0.13962220657435498</v>
      </c>
      <c r="I14" s="200">
        <f t="shared" si="0"/>
        <v>0.99999999999999989</v>
      </c>
      <c r="J14" s="177" t="s">
        <v>64</v>
      </c>
      <c r="M14" s="7">
        <v>11</v>
      </c>
      <c r="N14" s="7" t="s">
        <v>22</v>
      </c>
      <c r="O14" s="156">
        <v>202960</v>
      </c>
      <c r="P14" s="6" t="s">
        <v>15</v>
      </c>
      <c r="Q14" s="6">
        <v>-90.749322278299999</v>
      </c>
      <c r="R14" s="6">
        <v>33.939172796299999</v>
      </c>
      <c r="S14" s="30">
        <v>0</v>
      </c>
      <c r="T14" s="30">
        <v>0.24135701585381147</v>
      </c>
      <c r="U14" s="30">
        <v>3.6204298781087274E-2</v>
      </c>
      <c r="V14" s="29">
        <v>0.72243868536510125</v>
      </c>
      <c r="W14" s="228"/>
    </row>
    <row r="15" spans="1:23">
      <c r="A15" s="210">
        <v>4</v>
      </c>
      <c r="B15" s="179" t="s">
        <v>7</v>
      </c>
      <c r="C15" s="179">
        <v>-119.7955624587</v>
      </c>
      <c r="D15" s="179">
        <v>36.847840661399999</v>
      </c>
      <c r="E15" s="201">
        <v>2.0569358741631552E-4</v>
      </c>
      <c r="F15" s="201">
        <v>0.18756565416356727</v>
      </c>
      <c r="G15" s="201">
        <v>0.72657464203809241</v>
      </c>
      <c r="H15" s="201">
        <v>8.5654010210923989E-2</v>
      </c>
      <c r="I15" s="201">
        <f t="shared" si="0"/>
        <v>1</v>
      </c>
      <c r="J15" s="179" t="s">
        <v>62</v>
      </c>
      <c r="M15" s="7">
        <v>12</v>
      </c>
      <c r="N15" s="7" t="s">
        <v>23</v>
      </c>
      <c r="O15" s="156">
        <v>143053</v>
      </c>
      <c r="P15" s="6" t="s">
        <v>15</v>
      </c>
      <c r="Q15" s="6">
        <v>-90.491133983899999</v>
      </c>
      <c r="R15" s="6">
        <v>30.772585785899999</v>
      </c>
      <c r="S15" s="30">
        <v>0</v>
      </c>
      <c r="T15" s="30">
        <v>0.21922685756309673</v>
      </c>
      <c r="U15" s="30">
        <v>2.7065053700220922E-2</v>
      </c>
      <c r="V15" s="29">
        <v>0.75370808873668227</v>
      </c>
      <c r="W15" s="228"/>
    </row>
    <row r="16" spans="1:23">
      <c r="A16" s="208">
        <v>5</v>
      </c>
      <c r="B16" s="174" t="s">
        <v>21</v>
      </c>
      <c r="C16" s="175">
        <v>-109.42279583520001</v>
      </c>
      <c r="D16" s="175">
        <v>38.099024463500001</v>
      </c>
      <c r="E16" s="199">
        <v>8.1076686147543292E-3</v>
      </c>
      <c r="F16" s="199">
        <v>0.26977938969526832</v>
      </c>
      <c r="G16" s="199">
        <v>0.6237307390832445</v>
      </c>
      <c r="H16" s="199">
        <v>9.8382202606732874E-2</v>
      </c>
      <c r="I16" s="199">
        <f t="shared" si="0"/>
        <v>1</v>
      </c>
      <c r="J16" s="174" t="s">
        <v>82</v>
      </c>
      <c r="M16" s="7">
        <v>13</v>
      </c>
      <c r="N16" s="7" t="s">
        <v>13</v>
      </c>
      <c r="O16" s="156">
        <v>214839</v>
      </c>
      <c r="P16" s="6" t="s">
        <v>15</v>
      </c>
      <c r="Q16" s="6">
        <v>-81.743433657799997</v>
      </c>
      <c r="R16" s="6">
        <v>30.332448679599999</v>
      </c>
      <c r="S16" s="30">
        <v>0</v>
      </c>
      <c r="T16" s="30">
        <v>0.16216408015929937</v>
      </c>
      <c r="U16" s="30">
        <v>0</v>
      </c>
      <c r="V16" s="29">
        <v>0.8378359198407006</v>
      </c>
      <c r="W16" s="228"/>
    </row>
    <row r="17" spans="1:22">
      <c r="A17" s="209">
        <v>5</v>
      </c>
      <c r="B17" s="177" t="s">
        <v>21</v>
      </c>
      <c r="C17" s="177">
        <v>-109.42279583520001</v>
      </c>
      <c r="D17" s="177">
        <v>38.099024463500001</v>
      </c>
      <c r="E17" s="200">
        <v>3.3202592030151211E-2</v>
      </c>
      <c r="F17" s="200">
        <v>0.15812718898866104</v>
      </c>
      <c r="G17" s="200">
        <v>0.51705495536926593</v>
      </c>
      <c r="H17" s="200">
        <v>0.29161526361192175</v>
      </c>
      <c r="I17" s="200">
        <f t="shared" si="0"/>
        <v>1</v>
      </c>
      <c r="J17" s="177" t="s">
        <v>64</v>
      </c>
      <c r="M17" s="7">
        <v>14</v>
      </c>
      <c r="N17" s="7" t="s">
        <v>14</v>
      </c>
      <c r="O17" s="156">
        <v>160835</v>
      </c>
      <c r="P17" s="6" t="s">
        <v>15</v>
      </c>
      <c r="Q17" s="6">
        <v>-82.182961362</v>
      </c>
      <c r="R17" s="6">
        <v>38.324850451700001</v>
      </c>
      <c r="S17" s="30">
        <v>0</v>
      </c>
      <c r="T17" s="30">
        <v>0.33603072487513902</v>
      </c>
      <c r="U17" s="30">
        <v>0</v>
      </c>
      <c r="V17" s="29">
        <v>0.66396927512486104</v>
      </c>
    </row>
    <row r="18" spans="1:22">
      <c r="A18" s="210">
        <v>5</v>
      </c>
      <c r="B18" s="179" t="s">
        <v>21</v>
      </c>
      <c r="C18" s="179">
        <v>-109.42279583520001</v>
      </c>
      <c r="D18" s="179">
        <v>38.099024463500001</v>
      </c>
      <c r="E18" s="201">
        <v>4.3706598930736335E-2</v>
      </c>
      <c r="F18" s="201">
        <v>0.2965249847936815</v>
      </c>
      <c r="G18" s="201">
        <v>0.59457160039410251</v>
      </c>
      <c r="H18" s="201">
        <v>6.5196815881479589E-2</v>
      </c>
      <c r="I18" s="201">
        <f t="shared" si="0"/>
        <v>1</v>
      </c>
      <c r="J18" s="179" t="s">
        <v>62</v>
      </c>
      <c r="M18" s="7"/>
      <c r="N18" s="7"/>
      <c r="O18" s="6"/>
      <c r="P18" s="6"/>
      <c r="Q18" s="6"/>
      <c r="R18" s="6"/>
      <c r="S18" s="4"/>
      <c r="T18" s="4"/>
      <c r="U18" s="4"/>
      <c r="V18" s="4"/>
    </row>
    <row r="19" spans="1:22">
      <c r="A19" s="208">
        <v>6</v>
      </c>
      <c r="B19" s="174" t="s">
        <v>24</v>
      </c>
      <c r="C19" s="175">
        <v>-111.7952416119</v>
      </c>
      <c r="D19" s="175">
        <v>33.472788420199997</v>
      </c>
      <c r="E19" s="199">
        <v>0.47556840287108043</v>
      </c>
      <c r="F19" s="199">
        <v>0.30769502510375563</v>
      </c>
      <c r="G19" s="199">
        <v>0.12991446745106974</v>
      </c>
      <c r="H19" s="199">
        <v>8.6822104574094144E-2</v>
      </c>
      <c r="I19" s="199">
        <f t="shared" si="0"/>
        <v>0.99999999999999989</v>
      </c>
      <c r="J19" s="174" t="s">
        <v>82</v>
      </c>
      <c r="M19" s="33" t="s">
        <v>390</v>
      </c>
      <c r="N19" s="7"/>
      <c r="O19" s="6"/>
      <c r="P19" s="6"/>
      <c r="Q19" s="6"/>
      <c r="R19" s="6"/>
      <c r="S19" s="4"/>
      <c r="T19" s="4"/>
      <c r="U19" s="4"/>
      <c r="V19" s="4"/>
    </row>
    <row r="20" spans="1:22">
      <c r="A20" s="209">
        <v>6</v>
      </c>
      <c r="B20" s="177" t="s">
        <v>24</v>
      </c>
      <c r="C20" s="177">
        <v>-111.7952416119</v>
      </c>
      <c r="D20" s="177">
        <v>33.472788420199997</v>
      </c>
      <c r="E20" s="200">
        <v>4.3924057159305044E-2</v>
      </c>
      <c r="F20" s="200">
        <v>0.5493017207530716</v>
      </c>
      <c r="G20" s="200">
        <v>0.23979449950204992</v>
      </c>
      <c r="H20" s="200">
        <v>0.16697972258557348</v>
      </c>
      <c r="I20" s="200">
        <f t="shared" si="0"/>
        <v>1</v>
      </c>
      <c r="J20" s="177" t="s">
        <v>64</v>
      </c>
    </row>
    <row r="21" spans="1:22">
      <c r="A21" s="210">
        <v>6</v>
      </c>
      <c r="B21" s="179" t="s">
        <v>24</v>
      </c>
      <c r="C21" s="179">
        <v>-111.7952416119</v>
      </c>
      <c r="D21" s="179">
        <v>33.472788420199997</v>
      </c>
      <c r="E21" s="201">
        <v>2.774643149156454E-5</v>
      </c>
      <c r="F21" s="201">
        <v>0.46358973979103901</v>
      </c>
      <c r="G21" s="201">
        <v>0.27554458269835441</v>
      </c>
      <c r="H21" s="201">
        <v>0.26083793107911502</v>
      </c>
      <c r="I21" s="201">
        <f t="shared" si="0"/>
        <v>1</v>
      </c>
      <c r="J21" s="179" t="s">
        <v>62</v>
      </c>
    </row>
    <row r="22" spans="1:22">
      <c r="A22" s="208">
        <v>7</v>
      </c>
      <c r="B22" s="174" t="s">
        <v>25</v>
      </c>
      <c r="C22" s="175">
        <v>-101.0085896753</v>
      </c>
      <c r="D22" s="175">
        <v>41.325090963999997</v>
      </c>
      <c r="E22" s="199">
        <v>0.14857768799975915</v>
      </c>
      <c r="F22" s="199">
        <v>0.53711971546373083</v>
      </c>
      <c r="G22" s="199">
        <v>0.2186352869575813</v>
      </c>
      <c r="H22" s="199">
        <v>9.5667309578928633E-2</v>
      </c>
      <c r="I22" s="199">
        <f t="shared" si="0"/>
        <v>0.99999999999999989</v>
      </c>
      <c r="J22" s="174" t="s">
        <v>82</v>
      </c>
    </row>
    <row r="23" spans="1:22">
      <c r="A23" s="209">
        <v>7</v>
      </c>
      <c r="B23" s="177" t="s">
        <v>25</v>
      </c>
      <c r="C23" s="177">
        <v>-101.0085896753</v>
      </c>
      <c r="D23" s="177">
        <v>41.325090963999997</v>
      </c>
      <c r="E23" s="200">
        <v>0.2750496965190814</v>
      </c>
      <c r="F23" s="200">
        <v>0.54099393540182972</v>
      </c>
      <c r="G23" s="200">
        <v>6.7187881727988355E-2</v>
      </c>
      <c r="H23" s="200">
        <v>0.11676848635110061</v>
      </c>
      <c r="I23" s="200">
        <f t="shared" si="0"/>
        <v>1.0000000000000002</v>
      </c>
      <c r="J23" s="177" t="s">
        <v>64</v>
      </c>
    </row>
    <row r="24" spans="1:22">
      <c r="A24" s="210">
        <v>7</v>
      </c>
      <c r="B24" s="179" t="s">
        <v>25</v>
      </c>
      <c r="C24" s="179">
        <v>-101.0085896753</v>
      </c>
      <c r="D24" s="179">
        <v>41.325090963999997</v>
      </c>
      <c r="E24" s="201">
        <v>9.7668126912815179E-3</v>
      </c>
      <c r="F24" s="201">
        <v>0.45595573950845186</v>
      </c>
      <c r="G24" s="201">
        <v>0.43596139104972803</v>
      </c>
      <c r="H24" s="201">
        <v>9.8316056750538533E-2</v>
      </c>
      <c r="I24" s="201">
        <f t="shared" si="0"/>
        <v>1</v>
      </c>
      <c r="J24" s="179" t="s">
        <v>62</v>
      </c>
    </row>
    <row r="25" spans="1:22">
      <c r="A25" s="208">
        <v>8</v>
      </c>
      <c r="B25" s="174" t="s">
        <v>26</v>
      </c>
      <c r="C25" s="175">
        <v>-101.4797634988</v>
      </c>
      <c r="D25" s="175">
        <v>35.827230038499998</v>
      </c>
      <c r="E25" s="199">
        <v>0.6579590883483909</v>
      </c>
      <c r="F25" s="199">
        <v>0.28569167533798095</v>
      </c>
      <c r="G25" s="199">
        <v>2.9903641156346486E-2</v>
      </c>
      <c r="H25" s="199">
        <v>2.6445595157281697E-2</v>
      </c>
      <c r="I25" s="199">
        <f t="shared" si="0"/>
        <v>1</v>
      </c>
      <c r="J25" s="174" t="s">
        <v>82</v>
      </c>
    </row>
    <row r="26" spans="1:22">
      <c r="A26" s="209">
        <v>8</v>
      </c>
      <c r="B26" s="177" t="s">
        <v>26</v>
      </c>
      <c r="C26" s="177">
        <v>-101.4797634988</v>
      </c>
      <c r="D26" s="177">
        <v>35.827230038499998</v>
      </c>
      <c r="E26" s="200">
        <v>0.76287761405043619</v>
      </c>
      <c r="F26" s="200">
        <v>0.15335683360979646</v>
      </c>
      <c r="G26" s="200">
        <v>2.5988127212339236E-2</v>
      </c>
      <c r="H26" s="200">
        <v>5.7777425127428082E-2</v>
      </c>
      <c r="I26" s="200">
        <f t="shared" si="0"/>
        <v>1</v>
      </c>
      <c r="J26" s="177" t="s">
        <v>64</v>
      </c>
    </row>
    <row r="27" spans="1:22">
      <c r="A27" s="210">
        <v>8</v>
      </c>
      <c r="B27" s="179" t="s">
        <v>26</v>
      </c>
      <c r="C27" s="179">
        <v>-101.4797634988</v>
      </c>
      <c r="D27" s="179">
        <v>35.827230038499998</v>
      </c>
      <c r="E27" s="201">
        <v>1.2322131762522236E-2</v>
      </c>
      <c r="F27" s="201">
        <v>0.81107618379793511</v>
      </c>
      <c r="G27" s="201">
        <v>4.9744932055427502E-2</v>
      </c>
      <c r="H27" s="201">
        <v>0.12685675238411523</v>
      </c>
      <c r="I27" s="201">
        <f t="shared" si="0"/>
        <v>1.0000000000000002</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0.10781197220918702</v>
      </c>
      <c r="I28" s="199">
        <f t="shared" si="0"/>
        <v>1</v>
      </c>
      <c r="J28" s="175" t="s">
        <v>82</v>
      </c>
    </row>
    <row r="29" spans="1:22">
      <c r="A29" s="209">
        <v>9</v>
      </c>
      <c r="B29" s="177" t="s">
        <v>27</v>
      </c>
      <c r="C29" s="177">
        <v>-101.1858528233</v>
      </c>
      <c r="D29" s="177">
        <v>30.707064080999999</v>
      </c>
      <c r="E29" s="200">
        <v>0.30876792388760449</v>
      </c>
      <c r="F29" s="200">
        <v>0.4322414849626896</v>
      </c>
      <c r="G29" s="200">
        <v>6.6646441139467938E-2</v>
      </c>
      <c r="H29" s="200">
        <v>0.19234415001023794</v>
      </c>
      <c r="I29" s="200">
        <f t="shared" si="0"/>
        <v>1</v>
      </c>
      <c r="J29" s="177" t="s">
        <v>64</v>
      </c>
    </row>
    <row r="30" spans="1:22">
      <c r="A30" s="210">
        <v>9</v>
      </c>
      <c r="B30" s="179" t="s">
        <v>27</v>
      </c>
      <c r="C30" s="179">
        <v>-101.1858528233</v>
      </c>
      <c r="D30" s="179">
        <v>30.707064080999999</v>
      </c>
      <c r="E30" s="201">
        <v>6.9792750895492361E-2</v>
      </c>
      <c r="F30" s="201">
        <v>0.6885612076152765</v>
      </c>
      <c r="G30" s="201">
        <v>5.4339579862761132E-2</v>
      </c>
      <c r="H30" s="201">
        <v>0.18730646162646999</v>
      </c>
      <c r="I30" s="201">
        <f t="shared" si="0"/>
        <v>1</v>
      </c>
      <c r="J30" s="179" t="s">
        <v>62</v>
      </c>
    </row>
    <row r="31" spans="1:22">
      <c r="A31" s="208">
        <v>10</v>
      </c>
      <c r="B31" s="174" t="s">
        <v>28</v>
      </c>
      <c r="C31" s="175">
        <v>-96.622026942199994</v>
      </c>
      <c r="D31" s="175">
        <v>29.599700361499998</v>
      </c>
      <c r="E31" s="199">
        <v>0.15495466371576877</v>
      </c>
      <c r="F31" s="199">
        <v>0.54535551294352824</v>
      </c>
      <c r="G31" s="199">
        <v>0.12550201307418574</v>
      </c>
      <c r="H31" s="199">
        <v>0.17418781026651717</v>
      </c>
      <c r="I31" s="199">
        <f t="shared" si="0"/>
        <v>0.99999999999999989</v>
      </c>
      <c r="J31" s="175" t="s">
        <v>82</v>
      </c>
    </row>
    <row r="32" spans="1:22">
      <c r="A32" s="209">
        <v>10</v>
      </c>
      <c r="B32" s="177" t="s">
        <v>28</v>
      </c>
      <c r="C32" s="177">
        <v>-96.622026942199994</v>
      </c>
      <c r="D32" s="177">
        <v>29.599700361499998</v>
      </c>
      <c r="E32" s="200">
        <v>0.14557030864159681</v>
      </c>
      <c r="F32" s="200">
        <v>0.4673067317772453</v>
      </c>
      <c r="G32" s="200">
        <v>0.10839306903554406</v>
      </c>
      <c r="H32" s="200">
        <v>0.27872989054561387</v>
      </c>
      <c r="I32" s="200">
        <f t="shared" si="0"/>
        <v>1</v>
      </c>
      <c r="J32" s="177" t="s">
        <v>64</v>
      </c>
    </row>
    <row r="33" spans="1:10">
      <c r="A33" s="210">
        <v>10</v>
      </c>
      <c r="B33" s="179" t="s">
        <v>28</v>
      </c>
      <c r="C33" s="179">
        <v>-96.622026942199994</v>
      </c>
      <c r="D33" s="179">
        <v>29.599700361499998</v>
      </c>
      <c r="E33" s="201">
        <v>5.855035669915145E-2</v>
      </c>
      <c r="F33" s="201">
        <v>0.58094576525955099</v>
      </c>
      <c r="G33" s="201">
        <v>0.18063461005094486</v>
      </c>
      <c r="H33" s="201">
        <v>0.17986926799035266</v>
      </c>
      <c r="I33" s="201">
        <f t="shared" si="0"/>
        <v>0.99999999999999989</v>
      </c>
      <c r="J33" s="179" t="s">
        <v>62</v>
      </c>
    </row>
    <row r="34" spans="1:10">
      <c r="A34" s="208">
        <v>11</v>
      </c>
      <c r="B34" s="174" t="s">
        <v>22</v>
      </c>
      <c r="C34" s="175">
        <v>-90.749322278299999</v>
      </c>
      <c r="D34" s="175">
        <v>33.939172796299999</v>
      </c>
      <c r="E34" s="199">
        <v>3.0816725208048326E-4</v>
      </c>
      <c r="F34" s="199">
        <v>0.1919174839901403</v>
      </c>
      <c r="G34" s="199">
        <v>0.58955394261349836</v>
      </c>
      <c r="H34" s="199">
        <v>0.21822040614428084</v>
      </c>
      <c r="I34" s="199">
        <f t="shared" si="0"/>
        <v>1</v>
      </c>
      <c r="J34" s="174" t="s">
        <v>82</v>
      </c>
    </row>
    <row r="35" spans="1:10">
      <c r="A35" s="209">
        <v>11</v>
      </c>
      <c r="B35" s="177" t="s">
        <v>22</v>
      </c>
      <c r="C35" s="177">
        <v>-90.749322278299999</v>
      </c>
      <c r="D35" s="177">
        <v>33.939172796299999</v>
      </c>
      <c r="E35" s="200">
        <v>2.4039147967923163E-5</v>
      </c>
      <c r="F35" s="200">
        <v>0.23711871899299233</v>
      </c>
      <c r="G35" s="200">
        <v>0.4165806458569985</v>
      </c>
      <c r="H35" s="200">
        <v>0.34627659600204125</v>
      </c>
      <c r="I35" s="200">
        <f t="shared" si="0"/>
        <v>1</v>
      </c>
      <c r="J35" s="177" t="s">
        <v>64</v>
      </c>
    </row>
    <row r="36" spans="1:10">
      <c r="A36" s="210">
        <v>11</v>
      </c>
      <c r="B36" s="179" t="s">
        <v>22</v>
      </c>
      <c r="C36" s="179">
        <v>-90.749322278299999</v>
      </c>
      <c r="D36" s="179">
        <v>33.939172796299999</v>
      </c>
      <c r="E36" s="201">
        <v>2.0758610850459521E-3</v>
      </c>
      <c r="F36" s="201">
        <v>0.10269294469998159</v>
      </c>
      <c r="G36" s="201">
        <v>0.75223376812878862</v>
      </c>
      <c r="H36" s="201">
        <v>0.1429974260861839</v>
      </c>
      <c r="I36" s="201">
        <f t="shared" si="0"/>
        <v>1</v>
      </c>
      <c r="J36" s="179" t="s">
        <v>62</v>
      </c>
    </row>
    <row r="37" spans="1:10">
      <c r="A37" s="208">
        <v>12</v>
      </c>
      <c r="B37" s="175" t="s">
        <v>23</v>
      </c>
      <c r="C37" s="175">
        <v>-90.491133983899999</v>
      </c>
      <c r="D37" s="175">
        <v>30.772585785899999</v>
      </c>
      <c r="E37" s="199">
        <v>2.2584636834688674E-2</v>
      </c>
      <c r="F37" s="199">
        <v>0.36512361647513114</v>
      </c>
      <c r="G37" s="199">
        <v>0.35248811337901559</v>
      </c>
      <c r="H37" s="199">
        <v>0.25980363331116463</v>
      </c>
      <c r="I37" s="199">
        <f t="shared" si="0"/>
        <v>1</v>
      </c>
      <c r="J37" s="175" t="s">
        <v>82</v>
      </c>
    </row>
    <row r="38" spans="1:10">
      <c r="A38" s="209">
        <v>12</v>
      </c>
      <c r="B38" s="177" t="s">
        <v>23</v>
      </c>
      <c r="C38" s="177">
        <v>-90.491133983899999</v>
      </c>
      <c r="D38" s="177">
        <v>30.772585785899999</v>
      </c>
      <c r="E38" s="200">
        <v>1.7010471763429472E-2</v>
      </c>
      <c r="F38" s="200">
        <v>0.30074103754434967</v>
      </c>
      <c r="G38" s="200">
        <v>0.36297683051671131</v>
      </c>
      <c r="H38" s="200">
        <v>0.31927166017550951</v>
      </c>
      <c r="I38" s="200">
        <f t="shared" si="0"/>
        <v>1</v>
      </c>
      <c r="J38" s="177" t="s">
        <v>64</v>
      </c>
    </row>
    <row r="39" spans="1:10">
      <c r="A39" s="210">
        <v>12</v>
      </c>
      <c r="B39" s="179" t="s">
        <v>23</v>
      </c>
      <c r="C39" s="179">
        <v>-90.491133983899999</v>
      </c>
      <c r="D39" s="179">
        <v>30.772585785899999</v>
      </c>
      <c r="E39" s="201">
        <v>5.3596279741175848E-3</v>
      </c>
      <c r="F39" s="201">
        <v>0.19479948541132153</v>
      </c>
      <c r="G39" s="201">
        <v>0.43511814223148537</v>
      </c>
      <c r="H39" s="201">
        <v>0.36472274438307545</v>
      </c>
      <c r="I39" s="201">
        <f t="shared" si="0"/>
        <v>1</v>
      </c>
      <c r="J39" s="179" t="s">
        <v>62</v>
      </c>
    </row>
    <row r="40" spans="1:10">
      <c r="A40" s="208">
        <v>13</v>
      </c>
      <c r="B40" s="175" t="s">
        <v>20</v>
      </c>
      <c r="C40" s="175">
        <v>-81.743433657799997</v>
      </c>
      <c r="D40" s="175">
        <v>30.332448679599999</v>
      </c>
      <c r="E40" s="199">
        <v>5.5462427151443824E-2</v>
      </c>
      <c r="F40" s="199">
        <v>0.68359093717131081</v>
      </c>
      <c r="G40" s="199">
        <v>0.12835214622177823</v>
      </c>
      <c r="H40" s="199">
        <v>0.13259448945546709</v>
      </c>
      <c r="I40" s="199">
        <f t="shared" si="0"/>
        <v>1</v>
      </c>
      <c r="J40" s="175" t="s">
        <v>82</v>
      </c>
    </row>
    <row r="41" spans="1:10">
      <c r="A41" s="209">
        <v>13</v>
      </c>
      <c r="B41" s="177" t="s">
        <v>20</v>
      </c>
      <c r="C41" s="177">
        <v>-81.743433657799997</v>
      </c>
      <c r="D41" s="177">
        <v>30.332448679599999</v>
      </c>
      <c r="E41" s="200">
        <v>8.2837091338277741E-2</v>
      </c>
      <c r="F41" s="200">
        <v>0.55938976293974996</v>
      </c>
      <c r="G41" s="200">
        <v>0.21596416862572115</v>
      </c>
      <c r="H41" s="200">
        <v>0.14180897709625118</v>
      </c>
      <c r="I41" s="200">
        <f t="shared" si="0"/>
        <v>1</v>
      </c>
      <c r="J41" s="177" t="s">
        <v>64</v>
      </c>
    </row>
    <row r="42" spans="1:10">
      <c r="A42" s="210">
        <v>13</v>
      </c>
      <c r="B42" s="179" t="s">
        <v>20</v>
      </c>
      <c r="C42" s="179">
        <v>-81.743433657799997</v>
      </c>
      <c r="D42" s="179">
        <v>30.332448679599999</v>
      </c>
      <c r="E42" s="201">
        <v>4.0607899706899741E-3</v>
      </c>
      <c r="F42" s="201">
        <v>0.32624453369170026</v>
      </c>
      <c r="G42" s="201">
        <v>0.32090402998963347</v>
      </c>
      <c r="H42" s="201">
        <v>0.34879064634797641</v>
      </c>
      <c r="I42" s="201">
        <f t="shared" si="0"/>
        <v>1</v>
      </c>
      <c r="J42" s="179" t="s">
        <v>62</v>
      </c>
    </row>
    <row r="43" spans="1:10">
      <c r="A43" s="208">
        <v>14</v>
      </c>
      <c r="B43" s="175" t="s">
        <v>14</v>
      </c>
      <c r="C43" s="175">
        <v>-82.182961362</v>
      </c>
      <c r="D43" s="175">
        <v>38.324850451700001</v>
      </c>
      <c r="E43" s="199">
        <v>2.5937874639976363E-2</v>
      </c>
      <c r="F43" s="199">
        <v>0.14123454622376652</v>
      </c>
      <c r="G43" s="199">
        <v>0.64164994982778278</v>
      </c>
      <c r="H43" s="199">
        <v>0.19117762930847437</v>
      </c>
      <c r="I43" s="199">
        <f t="shared" si="0"/>
        <v>1</v>
      </c>
      <c r="J43" s="175" t="s">
        <v>82</v>
      </c>
    </row>
    <row r="44" spans="1:10">
      <c r="A44" s="209">
        <v>14</v>
      </c>
      <c r="B44" s="177" t="s">
        <v>14</v>
      </c>
      <c r="C44" s="177">
        <v>-82.182961362</v>
      </c>
      <c r="D44" s="177">
        <v>38.324850451700001</v>
      </c>
      <c r="E44" s="200">
        <v>7.4925167761390354E-2</v>
      </c>
      <c r="F44" s="200">
        <v>0.17902222102858076</v>
      </c>
      <c r="G44" s="200">
        <v>0.44010030489578256</v>
      </c>
      <c r="H44" s="200">
        <v>0.30595230631424625</v>
      </c>
      <c r="I44" s="200">
        <f t="shared" si="0"/>
        <v>1</v>
      </c>
      <c r="J44" s="177" t="s">
        <v>64</v>
      </c>
    </row>
    <row r="45" spans="1:10">
      <c r="A45" s="210">
        <v>14</v>
      </c>
      <c r="B45" s="179" t="s">
        <v>14</v>
      </c>
      <c r="C45" s="179">
        <v>-82.182961362</v>
      </c>
      <c r="D45" s="179">
        <v>38.324850451700001</v>
      </c>
      <c r="E45" s="201">
        <v>6.1231353014153257E-2</v>
      </c>
      <c r="F45" s="201">
        <v>0.15648867355117432</v>
      </c>
      <c r="G45" s="201">
        <v>0.66119804511560476</v>
      </c>
      <c r="H45" s="201">
        <v>0.12108192831906764</v>
      </c>
      <c r="I45" s="201">
        <f t="shared" si="0"/>
        <v>1</v>
      </c>
      <c r="J45" s="179" t="s">
        <v>62</v>
      </c>
    </row>
  </sheetData>
  <pageMargins left="0.7" right="0.7" top="0.75" bottom="0.75" header="0.3" footer="0.3"/>
  <pageSetup orientation="portrait" horizontalDpi="1200" verticalDpi="1200" r:id="rId1"/>
  <ignoredErrors>
    <ignoredError sqref="I4:I45"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86"/>
  <sheetViews>
    <sheetView topLeftCell="T1" workbookViewId="0">
      <selection activeCell="M7" sqref="M7"/>
    </sheetView>
  </sheetViews>
  <sheetFormatPr defaultColWidth="8.85546875" defaultRowHeight="15"/>
  <cols>
    <col min="1" max="1" width="13.140625" style="4" customWidth="1"/>
    <col min="2" max="2" width="12.28515625" style="6" bestFit="1" customWidth="1"/>
    <col min="3" max="11" width="8.85546875" style="6"/>
    <col min="12" max="12" width="9.85546875" style="6" customWidth="1"/>
    <col min="13" max="15" width="8.85546875" style="6"/>
    <col min="16" max="16" width="8.85546875" style="27"/>
  </cols>
  <sheetData>
    <row r="1" spans="1:30" s="33" customFormat="1">
      <c r="A1" s="84" t="s">
        <v>476</v>
      </c>
      <c r="B1" s="34"/>
      <c r="C1" s="34"/>
      <c r="D1" s="34"/>
      <c r="E1" s="34"/>
      <c r="F1" s="34"/>
      <c r="G1" s="34"/>
      <c r="H1" s="34"/>
      <c r="I1" s="34"/>
      <c r="J1" s="34"/>
      <c r="K1" s="34"/>
      <c r="L1" s="34"/>
      <c r="M1" s="34"/>
      <c r="N1" s="34"/>
      <c r="O1" s="34"/>
      <c r="P1" s="119"/>
    </row>
    <row r="2" spans="1:30" ht="17.25">
      <c r="A2"/>
      <c r="B2" s="317" t="s">
        <v>32</v>
      </c>
      <c r="C2" s="317"/>
      <c r="D2" s="317"/>
      <c r="E2" s="317"/>
      <c r="F2" s="317"/>
      <c r="G2" s="317"/>
      <c r="H2" s="317"/>
      <c r="I2" s="317"/>
      <c r="J2" s="317"/>
      <c r="K2" s="317"/>
      <c r="L2" s="317"/>
      <c r="M2" s="317"/>
      <c r="N2" s="317"/>
      <c r="O2" s="317"/>
      <c r="Q2" s="317" t="s">
        <v>74</v>
      </c>
      <c r="R2" s="317"/>
      <c r="S2" s="317"/>
      <c r="T2" s="317"/>
      <c r="U2" s="317"/>
      <c r="V2" s="317"/>
      <c r="W2" s="317"/>
      <c r="X2" s="317"/>
      <c r="Y2" s="317"/>
      <c r="Z2" s="317"/>
      <c r="AA2" s="317"/>
      <c r="AB2" s="317"/>
      <c r="AC2" s="317"/>
      <c r="AD2" s="317"/>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5">
        <v>37361</v>
      </c>
      <c r="B4" s="6">
        <v>-18.838461122314346</v>
      </c>
      <c r="C4" s="6">
        <v>2.5884647249556276</v>
      </c>
      <c r="D4" s="6">
        <v>-6.0911617786365539</v>
      </c>
      <c r="E4" s="6">
        <v>23.33667270601255</v>
      </c>
      <c r="F4" s="6">
        <v>-9.0674733487862564</v>
      </c>
      <c r="G4" s="6">
        <v>12.941125633071415</v>
      </c>
      <c r="H4" s="6">
        <v>4.2972222614197646</v>
      </c>
      <c r="I4" s="6">
        <v>79.594794519349222</v>
      </c>
      <c r="J4" s="6">
        <v>-7.2945703070262811</v>
      </c>
      <c r="K4" s="6">
        <v>-10.913233806210798</v>
      </c>
      <c r="L4" s="6">
        <v>1.47634288776616</v>
      </c>
      <c r="M4" s="6">
        <v>-53.065941963004555</v>
      </c>
      <c r="N4" s="6">
        <v>-158.16398401342414</v>
      </c>
      <c r="O4" s="6">
        <v>-41.01326089550281</v>
      </c>
      <c r="Q4" s="2">
        <v>-2.1509378140236075</v>
      </c>
      <c r="R4" s="2">
        <v>0.48283667900487304</v>
      </c>
      <c r="S4" s="2">
        <v>-0.440287446845186</v>
      </c>
      <c r="T4" s="2">
        <v>1.9432914095750768</v>
      </c>
      <c r="U4" s="2">
        <v>-3.3536684903620384</v>
      </c>
      <c r="V4" s="2">
        <v>2.916981482196829</v>
      </c>
      <c r="W4" s="2">
        <v>1.078452384837211</v>
      </c>
      <c r="X4" s="2">
        <v>16.18958120523563</v>
      </c>
      <c r="Y4" s="2">
        <v>-0.84528751260789836</v>
      </c>
      <c r="Z4" s="2">
        <v>-2.5145509409904485</v>
      </c>
      <c r="AA4" s="2">
        <v>0.29963855250101984</v>
      </c>
      <c r="AB4" s="2">
        <v>-7.5912421956336908</v>
      </c>
      <c r="AC4" s="2">
        <v>-33.979792161460026</v>
      </c>
      <c r="AD4" s="2">
        <v>-6.5963678161281942</v>
      </c>
    </row>
    <row r="5" spans="1:30">
      <c r="A5" s="5">
        <v>37391</v>
      </c>
      <c r="B5" s="6">
        <v>-25.616042076529091</v>
      </c>
      <c r="C5" s="6">
        <v>-1.0578177651931262</v>
      </c>
      <c r="D5" s="6">
        <v>-9.3832953515577238</v>
      </c>
      <c r="E5" s="6">
        <v>27.740104022966129</v>
      </c>
      <c r="F5" s="6">
        <v>-7.9187522549871598</v>
      </c>
      <c r="G5" s="6">
        <v>14.97179726645717</v>
      </c>
      <c r="H5" s="6">
        <v>1.0616303782336736</v>
      </c>
      <c r="I5" s="6">
        <v>80.956921818650699</v>
      </c>
      <c r="J5" s="6">
        <v>-2.9668403406611281</v>
      </c>
      <c r="K5" s="6">
        <v>-4.7600863811406828</v>
      </c>
      <c r="L5" s="6">
        <v>6.2414742482652432</v>
      </c>
      <c r="M5" s="6">
        <v>-43.203278175626949</v>
      </c>
      <c r="N5" s="6">
        <v>-146.49591159572611</v>
      </c>
      <c r="O5" s="6">
        <v>-41.076182782742201</v>
      </c>
      <c r="Q5" s="2">
        <v>-2.9247884522139382</v>
      </c>
      <c r="R5" s="2">
        <v>-0.19731897901253459</v>
      </c>
      <c r="S5" s="2">
        <v>-0.67825273789664697</v>
      </c>
      <c r="T5" s="2">
        <v>2.3099739422004353</v>
      </c>
      <c r="U5" s="2">
        <v>-2.9288059527727857</v>
      </c>
      <c r="V5" s="2">
        <v>3.3747029910485118</v>
      </c>
      <c r="W5" s="2">
        <v>0.26643206787341389</v>
      </c>
      <c r="X5" s="2">
        <v>16.466637897913554</v>
      </c>
      <c r="Y5" s="2">
        <v>-0.34379449183547089</v>
      </c>
      <c r="Z5" s="2">
        <v>-1.0967857833377681</v>
      </c>
      <c r="AA5" s="2">
        <v>1.2667696134279136</v>
      </c>
      <c r="AB5" s="2">
        <v>-6.1803585528579612</v>
      </c>
      <c r="AC5" s="2">
        <v>-31.4730351513142</v>
      </c>
      <c r="AD5" s="2">
        <v>-6.6064878578623416</v>
      </c>
    </row>
    <row r="6" spans="1:30">
      <c r="A6" s="5">
        <v>37422</v>
      </c>
      <c r="B6" s="6">
        <v>-32.393623030743839</v>
      </c>
      <c r="C6" s="6">
        <v>-4.7041002553418796</v>
      </c>
      <c r="D6" s="6">
        <v>-12.675428924478895</v>
      </c>
      <c r="E6" s="6">
        <v>32.143535339919715</v>
      </c>
      <c r="F6" s="6">
        <v>-6.7700311611880615</v>
      </c>
      <c r="G6" s="6">
        <v>17.002468899842921</v>
      </c>
      <c r="H6" s="6">
        <v>-2.1739615049524175</v>
      </c>
      <c r="I6" s="6">
        <v>82.319049117952176</v>
      </c>
      <c r="J6" s="6">
        <v>1.3608896257040239</v>
      </c>
      <c r="K6" s="6">
        <v>1.3930610439294315</v>
      </c>
      <c r="L6" s="6">
        <v>11.006605608764325</v>
      </c>
      <c r="M6" s="6">
        <v>-33.34061438824935</v>
      </c>
      <c r="N6" s="6">
        <v>-134.82783917802806</v>
      </c>
      <c r="O6" s="6">
        <v>-41.139104669981592</v>
      </c>
      <c r="Q6" s="2">
        <v>-3.6986390904042699</v>
      </c>
      <c r="R6" s="2">
        <v>-0.87747463702994211</v>
      </c>
      <c r="S6" s="2">
        <v>-0.91621802894810789</v>
      </c>
      <c r="T6" s="2">
        <v>2.6766564748257942</v>
      </c>
      <c r="U6" s="2">
        <v>-2.5039434151835329</v>
      </c>
      <c r="V6" s="2">
        <v>3.8324244999001937</v>
      </c>
      <c r="W6" s="2">
        <v>-0.54558824909038339</v>
      </c>
      <c r="X6" s="2">
        <v>16.74369459059147</v>
      </c>
      <c r="Y6" s="2">
        <v>0.1576985289369566</v>
      </c>
      <c r="Z6" s="2">
        <v>0.32097937431491214</v>
      </c>
      <c r="AA6" s="2">
        <v>2.2339006743548073</v>
      </c>
      <c r="AB6" s="2">
        <v>-4.7694749100822342</v>
      </c>
      <c r="AC6" s="2">
        <v>-28.96627814116837</v>
      </c>
      <c r="AD6" s="2">
        <v>-6.616607899596489</v>
      </c>
    </row>
    <row r="7" spans="1:30">
      <c r="A7" s="5">
        <v>37452</v>
      </c>
      <c r="B7" s="6">
        <v>-38.602327424620064</v>
      </c>
      <c r="C7" s="6">
        <v>-7.8973105506354955</v>
      </c>
      <c r="D7" s="6">
        <v>-14.386180407936703</v>
      </c>
      <c r="E7" s="6">
        <v>37.508124629601049</v>
      </c>
      <c r="F7" s="6">
        <v>-5.4531829816118371</v>
      </c>
      <c r="G7" s="6">
        <v>19.050204703002155</v>
      </c>
      <c r="H7" s="6">
        <v>-5.3343365975735475</v>
      </c>
      <c r="I7" s="6">
        <v>83.487817709181115</v>
      </c>
      <c r="J7" s="6">
        <v>5.7706169550948365</v>
      </c>
      <c r="K7" s="6">
        <v>8.2499123304551052</v>
      </c>
      <c r="L7" s="6">
        <v>17.355580755387326</v>
      </c>
      <c r="M7" s="6">
        <v>-22.808753494144195</v>
      </c>
      <c r="N7" s="6">
        <v>-123.8856828829329</v>
      </c>
      <c r="O7" s="6">
        <v>-40.212012297070117</v>
      </c>
      <c r="Q7" s="2">
        <v>-4.4075365406882696</v>
      </c>
      <c r="R7" s="2">
        <v>-1.4731169262522414</v>
      </c>
      <c r="S7" s="2">
        <v>-1.0398762784268887</v>
      </c>
      <c r="T7" s="2">
        <v>3.1233765541561382</v>
      </c>
      <c r="U7" s="2">
        <v>-2.0168978980300092</v>
      </c>
      <c r="V7" s="2">
        <v>4.2939923408754979</v>
      </c>
      <c r="W7" s="2">
        <v>-1.3387317842100452</v>
      </c>
      <c r="X7" s="2">
        <v>16.981422122047437</v>
      </c>
      <c r="Y7" s="2">
        <v>0.66869332213943444</v>
      </c>
      <c r="Z7" s="2">
        <v>1.9008870497971522</v>
      </c>
      <c r="AA7" s="2">
        <v>3.5224886701134115</v>
      </c>
      <c r="AB7" s="2">
        <v>-3.2628606135978093</v>
      </c>
      <c r="AC7" s="2">
        <v>-26.615476224886422</v>
      </c>
      <c r="AD7" s="2">
        <v>-6.4674989977992725</v>
      </c>
    </row>
    <row r="8" spans="1:30">
      <c r="A8" s="5">
        <v>37483</v>
      </c>
      <c r="B8" s="6">
        <v>-44.811031818496289</v>
      </c>
      <c r="C8" s="6">
        <v>-11.09052084592911</v>
      </c>
      <c r="D8" s="6">
        <v>-16.096931891394508</v>
      </c>
      <c r="E8" s="6">
        <v>42.87271391928239</v>
      </c>
      <c r="F8" s="6">
        <v>-4.1363348020356145</v>
      </c>
      <c r="G8" s="6">
        <v>21.09794050616139</v>
      </c>
      <c r="H8" s="6">
        <v>-8.4947116901946789</v>
      </c>
      <c r="I8" s="6">
        <v>84.656586300410041</v>
      </c>
      <c r="J8" s="6">
        <v>10.180344284485649</v>
      </c>
      <c r="K8" s="6">
        <v>15.106763616980778</v>
      </c>
      <c r="L8" s="6">
        <v>23.704555902010327</v>
      </c>
      <c r="M8" s="6">
        <v>-12.276892600039048</v>
      </c>
      <c r="N8" s="6">
        <v>-112.94352658783774</v>
      </c>
      <c r="O8" s="6">
        <v>-39.28491992415865</v>
      </c>
      <c r="Q8" s="2">
        <v>-5.1164339909722694</v>
      </c>
      <c r="R8" s="2">
        <v>-2.0687592154745404</v>
      </c>
      <c r="S8" s="2">
        <v>-1.1635345279056692</v>
      </c>
      <c r="T8" s="2">
        <v>3.5700966334864832</v>
      </c>
      <c r="U8" s="2">
        <v>-1.5298523808764861</v>
      </c>
      <c r="V8" s="2">
        <v>4.755560181850802</v>
      </c>
      <c r="W8" s="2">
        <v>-2.1318753193297075</v>
      </c>
      <c r="X8" s="2">
        <v>17.219149653503401</v>
      </c>
      <c r="Y8" s="2">
        <v>1.1796881153419125</v>
      </c>
      <c r="Z8" s="2">
        <v>3.480794725279392</v>
      </c>
      <c r="AA8" s="2">
        <v>4.8110766658720161</v>
      </c>
      <c r="AB8" s="2">
        <v>-1.756246317113386</v>
      </c>
      <c r="AC8" s="2">
        <v>-24.264674308604469</v>
      </c>
      <c r="AD8" s="2">
        <v>-6.318390096002056</v>
      </c>
    </row>
    <row r="9" spans="1:30">
      <c r="A9" s="5">
        <v>37514</v>
      </c>
      <c r="B9" s="6">
        <v>-50.188333124619398</v>
      </c>
      <c r="C9" s="6">
        <v>-13.434028484843935</v>
      </c>
      <c r="D9" s="6">
        <v>-15.92458904359944</v>
      </c>
      <c r="E9" s="6">
        <v>48.653818494657394</v>
      </c>
      <c r="F9" s="6">
        <v>-2.7178968535351418</v>
      </c>
      <c r="G9" s="6">
        <v>23.123973832762875</v>
      </c>
      <c r="H9" s="6">
        <v>-11.412679029988766</v>
      </c>
      <c r="I9" s="6">
        <v>85.118538575223752</v>
      </c>
      <c r="J9" s="6">
        <v>14.43966044877746</v>
      </c>
      <c r="K9" s="6">
        <v>22.879969131969712</v>
      </c>
      <c r="L9" s="6">
        <v>31.365239627820749</v>
      </c>
      <c r="M9" s="6">
        <v>-1.3284933513052548</v>
      </c>
      <c r="N9" s="6">
        <v>-102.89208714673988</v>
      </c>
      <c r="O9" s="6">
        <v>-38.287947609272393</v>
      </c>
      <c r="Q9" s="2">
        <v>-5.7304034995027937</v>
      </c>
      <c r="R9" s="2">
        <v>-2.5059030693918785</v>
      </c>
      <c r="S9" s="2">
        <v>-1.1510770698384982</v>
      </c>
      <c r="T9" s="2">
        <v>4.0515007736871098</v>
      </c>
      <c r="U9" s="2">
        <v>-1.005233176557947</v>
      </c>
      <c r="V9" s="2">
        <v>5.2122361978000828</v>
      </c>
      <c r="W9" s="2">
        <v>-2.8641829927611302</v>
      </c>
      <c r="X9" s="2">
        <v>17.313110746200508</v>
      </c>
      <c r="Y9" s="2">
        <v>1.6732534131438832</v>
      </c>
      <c r="Z9" s="2">
        <v>5.2718423276045376</v>
      </c>
      <c r="AA9" s="2">
        <v>6.3658890348624997</v>
      </c>
      <c r="AB9" s="2">
        <v>-0.19004495938427063</v>
      </c>
      <c r="AC9" s="2">
        <v>-22.105233110518448</v>
      </c>
      <c r="AD9" s="2">
        <v>-6.1580420537373257</v>
      </c>
    </row>
    <row r="10" spans="1:30">
      <c r="A10" s="5">
        <v>37544</v>
      </c>
      <c r="B10" s="6">
        <v>-55.565634430742506</v>
      </c>
      <c r="C10" s="6">
        <v>-15.777536123758761</v>
      </c>
      <c r="D10" s="6">
        <v>-15.752246195804371</v>
      </c>
      <c r="E10" s="6">
        <v>54.434923070032397</v>
      </c>
      <c r="F10" s="6">
        <v>-1.2994589050346685</v>
      </c>
      <c r="G10" s="6">
        <v>25.15000715936436</v>
      </c>
      <c r="H10" s="6">
        <v>-14.330646369782853</v>
      </c>
      <c r="I10" s="6">
        <v>85.580490850037464</v>
      </c>
      <c r="J10" s="6">
        <v>18.698976613069267</v>
      </c>
      <c r="K10" s="6">
        <v>30.653174646958647</v>
      </c>
      <c r="L10" s="6">
        <v>39.025923353631171</v>
      </c>
      <c r="M10" s="6">
        <v>9.6199058974285396</v>
      </c>
      <c r="N10" s="6">
        <v>-92.840647705642041</v>
      </c>
      <c r="O10" s="6">
        <v>-37.290975294386143</v>
      </c>
      <c r="Q10" s="2">
        <v>-6.3443730080333172</v>
      </c>
      <c r="R10" s="2">
        <v>-2.9430469233092165</v>
      </c>
      <c r="S10" s="2">
        <v>-1.1386196117713274</v>
      </c>
      <c r="T10" s="2">
        <v>4.5329049138877373</v>
      </c>
      <c r="U10" s="2">
        <v>-0.48061397223940738</v>
      </c>
      <c r="V10" s="2">
        <v>5.6689122137493637</v>
      </c>
      <c r="W10" s="2">
        <v>-3.5964906661925533</v>
      </c>
      <c r="X10" s="2">
        <v>17.407071838897618</v>
      </c>
      <c r="Y10" s="2">
        <v>2.1668187109458534</v>
      </c>
      <c r="Z10" s="2">
        <v>7.0628899299296828</v>
      </c>
      <c r="AA10" s="2">
        <v>7.9207014038529824</v>
      </c>
      <c r="AB10" s="2">
        <v>1.3761563983448448</v>
      </c>
      <c r="AC10" s="2">
        <v>-19.94579191243243</v>
      </c>
      <c r="AD10" s="2">
        <v>-5.9976940114725945</v>
      </c>
    </row>
    <row r="11" spans="1:30">
      <c r="A11" s="5">
        <v>37575</v>
      </c>
      <c r="B11" s="6">
        <v>-54.333930208354182</v>
      </c>
      <c r="C11" s="6">
        <v>-14.320867309848357</v>
      </c>
      <c r="D11" s="6">
        <v>-9.6832177043727938</v>
      </c>
      <c r="E11" s="6">
        <v>60.175275666145609</v>
      </c>
      <c r="F11" s="6">
        <v>-0.28264653434189491</v>
      </c>
      <c r="G11" s="6">
        <v>25.816950751970769</v>
      </c>
      <c r="H11" s="6">
        <v>-14.564387075556574</v>
      </c>
      <c r="I11" s="6">
        <v>84.536130564016361</v>
      </c>
      <c r="J11" s="6">
        <v>21.76514772677529</v>
      </c>
      <c r="K11" s="6">
        <v>39.480181483878859</v>
      </c>
      <c r="L11" s="6">
        <v>49.002021343153871</v>
      </c>
      <c r="M11" s="6">
        <v>21.545310869685622</v>
      </c>
      <c r="N11" s="6">
        <v>-85.478685144133095</v>
      </c>
      <c r="O11" s="6">
        <v>-30.624758429149125</v>
      </c>
      <c r="Q11" s="2">
        <v>-6.2037394833294632</v>
      </c>
      <c r="R11" s="2">
        <v>-2.6713286627752533</v>
      </c>
      <c r="S11" s="2">
        <v>-0.69993202532517862</v>
      </c>
      <c r="T11" s="2">
        <v>5.0109155552712767</v>
      </c>
      <c r="U11" s="2">
        <v>-0.10453879925209021</v>
      </c>
      <c r="V11" s="2">
        <v>5.8192439672972185</v>
      </c>
      <c r="W11" s="2">
        <v>-3.6551514024170557</v>
      </c>
      <c r="X11" s="2">
        <v>17.194648956720929</v>
      </c>
      <c r="Y11" s="2">
        <v>2.5221235534309936</v>
      </c>
      <c r="Z11" s="2">
        <v>9.096747056244979</v>
      </c>
      <c r="AA11" s="2">
        <v>9.9454502518065091</v>
      </c>
      <c r="AB11" s="2">
        <v>3.0821213558411373</v>
      </c>
      <c r="AC11" s="2">
        <v>-18.364155237680407</v>
      </c>
      <c r="AD11" s="2">
        <v>-4.9255330219521998</v>
      </c>
    </row>
    <row r="12" spans="1:30">
      <c r="A12" s="5">
        <v>37605</v>
      </c>
      <c r="B12" s="6">
        <v>-53.102225985965852</v>
      </c>
      <c r="C12" s="6">
        <v>-12.864198495937949</v>
      </c>
      <c r="D12" s="6">
        <v>-3.6141892129412159</v>
      </c>
      <c r="E12" s="6">
        <v>65.915628262258835</v>
      </c>
      <c r="F12" s="6">
        <v>0.73416583635087851</v>
      </c>
      <c r="G12" s="6">
        <v>26.483894344577177</v>
      </c>
      <c r="H12" s="6">
        <v>-14.798127781330294</v>
      </c>
      <c r="I12" s="6">
        <v>83.491770277995272</v>
      </c>
      <c r="J12" s="6">
        <v>24.831318840481309</v>
      </c>
      <c r="K12" s="6">
        <v>48.307188320799071</v>
      </c>
      <c r="L12" s="6">
        <v>58.97811933267657</v>
      </c>
      <c r="M12" s="6">
        <v>33.470715841942699</v>
      </c>
      <c r="N12" s="6">
        <v>-78.116722582624149</v>
      </c>
      <c r="O12" s="6">
        <v>-23.9585415639121</v>
      </c>
      <c r="Q12" s="2">
        <v>-6.0631059586256084</v>
      </c>
      <c r="R12" s="2">
        <v>-2.3996104022412892</v>
      </c>
      <c r="S12" s="2">
        <v>-0.26124443887902993</v>
      </c>
      <c r="T12" s="2">
        <v>5.488926196654818</v>
      </c>
      <c r="U12" s="2">
        <v>0.27153637373522688</v>
      </c>
      <c r="V12" s="2">
        <v>5.9695757208450742</v>
      </c>
      <c r="W12" s="2">
        <v>-3.7138121386415572</v>
      </c>
      <c r="X12" s="2">
        <v>16.98222607454424</v>
      </c>
      <c r="Y12" s="2">
        <v>2.8774283959161333</v>
      </c>
      <c r="Z12" s="2">
        <v>11.130604182560276</v>
      </c>
      <c r="AA12" s="2">
        <v>11.970199099760036</v>
      </c>
      <c r="AB12" s="2">
        <v>4.7880863133374278</v>
      </c>
      <c r="AC12" s="2">
        <v>-16.782518562928388</v>
      </c>
      <c r="AD12" s="2">
        <v>-3.8533720324318024</v>
      </c>
    </row>
    <row r="13" spans="1:30">
      <c r="A13" s="5">
        <v>37636</v>
      </c>
      <c r="B13" s="6">
        <v>-51.655314111995473</v>
      </c>
      <c r="C13" s="6">
        <v>-12.088352635980449</v>
      </c>
      <c r="D13" s="6">
        <v>3.1237997938475588</v>
      </c>
      <c r="E13" s="6">
        <v>70.022155038006474</v>
      </c>
      <c r="F13" s="6">
        <v>-0.75907603236139742</v>
      </c>
      <c r="G13" s="6">
        <v>25.555759505858941</v>
      </c>
      <c r="H13" s="6">
        <v>-15.231057424787592</v>
      </c>
      <c r="I13" s="6">
        <v>81.196796460719867</v>
      </c>
      <c r="J13" s="6">
        <v>23.308170423944947</v>
      </c>
      <c r="K13" s="6">
        <v>50.616056550590876</v>
      </c>
      <c r="L13" s="6">
        <v>63.088552012962367</v>
      </c>
      <c r="M13" s="6">
        <v>35.748628314971135</v>
      </c>
      <c r="N13" s="6">
        <v>-70.060460026405281</v>
      </c>
      <c r="O13" s="6">
        <v>-17.250308437695494</v>
      </c>
      <c r="Q13" s="2">
        <v>-5.8979004546794194</v>
      </c>
      <c r="R13" s="2">
        <v>-2.2548887705999769</v>
      </c>
      <c r="S13" s="2">
        <v>0.2257976204986831</v>
      </c>
      <c r="T13" s="2">
        <v>5.8308848943248748</v>
      </c>
      <c r="U13" s="2">
        <v>-0.28074958410108936</v>
      </c>
      <c r="V13" s="2">
        <v>5.7603704156586284</v>
      </c>
      <c r="W13" s="2">
        <v>-3.8224623266118178</v>
      </c>
      <c r="X13" s="2">
        <v>16.515428400110419</v>
      </c>
      <c r="Y13" s="2">
        <v>2.7009274805563166</v>
      </c>
      <c r="Z13" s="2">
        <v>11.662597437991295</v>
      </c>
      <c r="AA13" s="2">
        <v>12.804452516550842</v>
      </c>
      <c r="AB13" s="2">
        <v>5.1139485263415656</v>
      </c>
      <c r="AC13" s="2">
        <v>-15.051719171612884</v>
      </c>
      <c r="AD13" s="2">
        <v>-2.7744533575767547</v>
      </c>
    </row>
    <row r="14" spans="1:30">
      <c r="A14" s="5">
        <v>37667</v>
      </c>
      <c r="B14" s="6">
        <v>-50.208402238025087</v>
      </c>
      <c r="C14" s="6">
        <v>-11.31250677602295</v>
      </c>
      <c r="D14" s="6">
        <v>9.861788800636333</v>
      </c>
      <c r="E14" s="6">
        <v>74.128681813754113</v>
      </c>
      <c r="F14" s="6">
        <v>-2.2523179010736731</v>
      </c>
      <c r="G14" s="6">
        <v>24.627624667140704</v>
      </c>
      <c r="H14" s="6">
        <v>-15.663987068244889</v>
      </c>
      <c r="I14" s="6">
        <v>78.901822643444461</v>
      </c>
      <c r="J14" s="6">
        <v>21.785022007408589</v>
      </c>
      <c r="K14" s="6">
        <v>52.924924780382689</v>
      </c>
      <c r="L14" s="6">
        <v>67.198984693248164</v>
      </c>
      <c r="M14" s="6">
        <v>38.026540787999572</v>
      </c>
      <c r="N14" s="6">
        <v>-62.004197470186419</v>
      </c>
      <c r="O14" s="6">
        <v>-10.542075311478893</v>
      </c>
      <c r="Q14" s="2">
        <v>-5.7326949507332285</v>
      </c>
      <c r="R14" s="2">
        <v>-2.1101671389586651</v>
      </c>
      <c r="S14" s="2">
        <v>0.71283967987639607</v>
      </c>
      <c r="T14" s="2">
        <v>6.1728435919949325</v>
      </c>
      <c r="U14" s="2">
        <v>-0.83303554193740548</v>
      </c>
      <c r="V14" s="2">
        <v>5.5511651104721835</v>
      </c>
      <c r="W14" s="2">
        <v>-3.9311125145820784</v>
      </c>
      <c r="X14" s="2">
        <v>16.048630725676603</v>
      </c>
      <c r="Y14" s="2">
        <v>2.5244265651964994</v>
      </c>
      <c r="Z14" s="2">
        <v>12.194590693422315</v>
      </c>
      <c r="AA14" s="2">
        <v>13.638705933341646</v>
      </c>
      <c r="AB14" s="2">
        <v>5.4398107393457025</v>
      </c>
      <c r="AC14" s="2">
        <v>-13.320919780297379</v>
      </c>
      <c r="AD14" s="2">
        <v>-1.6955346827217077</v>
      </c>
    </row>
    <row r="15" spans="1:30">
      <c r="A15" s="5">
        <v>37695</v>
      </c>
      <c r="B15" s="6">
        <v>-52.35370944477566</v>
      </c>
      <c r="C15" s="6">
        <v>-14.917917216422349</v>
      </c>
      <c r="D15" s="6">
        <v>10.003414724185086</v>
      </c>
      <c r="E15" s="6">
        <v>71.851654813946709</v>
      </c>
      <c r="F15" s="6">
        <v>-6.8846478835470908</v>
      </c>
      <c r="G15" s="6">
        <v>20.916241318615725</v>
      </c>
      <c r="H15" s="6">
        <v>-17.861091443928604</v>
      </c>
      <c r="I15" s="6">
        <v>74.567471418944123</v>
      </c>
      <c r="J15" s="6">
        <v>17.574514141292262</v>
      </c>
      <c r="K15" s="6">
        <v>47.626377268750211</v>
      </c>
      <c r="L15" s="6">
        <v>61.770395756135471</v>
      </c>
      <c r="M15" s="6">
        <v>34.859289748941102</v>
      </c>
      <c r="N15" s="6">
        <v>-52.133658138587904</v>
      </c>
      <c r="O15" s="6">
        <v>-4.2959996866879111</v>
      </c>
      <c r="Q15" s="2">
        <v>-5.9776418369855948</v>
      </c>
      <c r="R15" s="2">
        <v>-2.7826987700481265</v>
      </c>
      <c r="S15" s="2">
        <v>0.72307682650827054</v>
      </c>
      <c r="T15" s="2">
        <v>5.9832309996669704</v>
      </c>
      <c r="U15" s="2">
        <v>-2.5463352122650766</v>
      </c>
      <c r="V15" s="2">
        <v>4.7146044581812587</v>
      </c>
      <c r="W15" s="2">
        <v>-4.4825088142255423</v>
      </c>
      <c r="X15" s="2">
        <v>15.167023686613232</v>
      </c>
      <c r="Y15" s="2">
        <v>2.0365171241788058</v>
      </c>
      <c r="Z15" s="2">
        <v>10.973736465624542</v>
      </c>
      <c r="AA15" s="2">
        <v>12.536919522665254</v>
      </c>
      <c r="AB15" s="2">
        <v>4.9867259764552712</v>
      </c>
      <c r="AC15" s="2">
        <v>-11.200342980836085</v>
      </c>
      <c r="AD15" s="2">
        <v>-0.69094710960845018</v>
      </c>
    </row>
    <row r="16" spans="1:30">
      <c r="A16" s="5">
        <v>37726</v>
      </c>
      <c r="B16" s="6">
        <v>-54.499016651526233</v>
      </c>
      <c r="C16" s="6">
        <v>-18.523327656821753</v>
      </c>
      <c r="D16" s="6">
        <v>10.14504064773384</v>
      </c>
      <c r="E16" s="6">
        <v>69.574627814139305</v>
      </c>
      <c r="F16" s="6">
        <v>-11.516977866020509</v>
      </c>
      <c r="G16" s="6">
        <v>17.20485797009075</v>
      </c>
      <c r="H16" s="6">
        <v>-20.058195819612319</v>
      </c>
      <c r="I16" s="6">
        <v>70.233120194443799</v>
      </c>
      <c r="J16" s="6">
        <v>13.364006275175935</v>
      </c>
      <c r="K16" s="6">
        <v>42.327829757117733</v>
      </c>
      <c r="L16" s="6">
        <v>56.341806819022793</v>
      </c>
      <c r="M16" s="6">
        <v>31.692038709882635</v>
      </c>
      <c r="N16" s="6">
        <v>-42.263118806989382</v>
      </c>
      <c r="O16" s="6">
        <v>1.9500759381030692</v>
      </c>
      <c r="Q16" s="2">
        <v>-6.222588723237962</v>
      </c>
      <c r="R16" s="2">
        <v>-3.4552304011375887</v>
      </c>
      <c r="S16" s="2">
        <v>0.73331397314014513</v>
      </c>
      <c r="T16" s="2">
        <v>5.7936184073390082</v>
      </c>
      <c r="U16" s="2">
        <v>-4.2596348825927475</v>
      </c>
      <c r="V16" s="2">
        <v>3.8780438058903353</v>
      </c>
      <c r="W16" s="2">
        <v>-5.0339051138690056</v>
      </c>
      <c r="X16" s="2">
        <v>14.285416647549869</v>
      </c>
      <c r="Y16" s="2">
        <v>1.5486076831611122</v>
      </c>
      <c r="Z16" s="2">
        <v>9.7528822378267677</v>
      </c>
      <c r="AA16" s="2">
        <v>11.435133111988867</v>
      </c>
      <c r="AB16" s="2">
        <v>4.5336412135648398</v>
      </c>
      <c r="AC16" s="2">
        <v>-9.0797661813747919</v>
      </c>
      <c r="AD16" s="2">
        <v>0.31364046350480712</v>
      </c>
    </row>
    <row r="17" spans="1:30">
      <c r="A17" s="5">
        <v>37756</v>
      </c>
      <c r="B17" s="6">
        <v>-57.687030465601445</v>
      </c>
      <c r="C17" s="6">
        <v>-22.666758769116715</v>
      </c>
      <c r="D17" s="6">
        <v>5.8022286598683408</v>
      </c>
      <c r="E17" s="6">
        <v>63.613401092909569</v>
      </c>
      <c r="F17" s="6">
        <v>-15.035940595202236</v>
      </c>
      <c r="G17" s="6">
        <v>13.553650021748517</v>
      </c>
      <c r="H17" s="6">
        <v>-22.793153932879527</v>
      </c>
      <c r="I17" s="6">
        <v>66.530751792803784</v>
      </c>
      <c r="J17" s="6">
        <v>10.335127998639226</v>
      </c>
      <c r="K17" s="6">
        <v>36.772145903161721</v>
      </c>
      <c r="L17" s="6">
        <v>52.19342351671537</v>
      </c>
      <c r="M17" s="6">
        <v>30.397239037812572</v>
      </c>
      <c r="N17" s="6">
        <v>-32.678109405679798</v>
      </c>
      <c r="O17" s="6">
        <v>10.655515652639352</v>
      </c>
      <c r="Q17" s="2">
        <v>-6.5865897645014417</v>
      </c>
      <c r="R17" s="2">
        <v>-4.2281211802384169</v>
      </c>
      <c r="S17" s="2">
        <v>0.41940249422126324</v>
      </c>
      <c r="T17" s="2">
        <v>5.2972151358087656</v>
      </c>
      <c r="U17" s="2">
        <v>-5.5611478807197132</v>
      </c>
      <c r="V17" s="2">
        <v>3.0550469295022027</v>
      </c>
      <c r="W17" s="2">
        <v>-5.7202838767651105</v>
      </c>
      <c r="X17" s="2">
        <v>13.532354914656288</v>
      </c>
      <c r="Y17" s="2">
        <v>1.197624297354315</v>
      </c>
      <c r="Z17" s="2">
        <v>8.4727804539852016</v>
      </c>
      <c r="AA17" s="2">
        <v>10.593177236952551</v>
      </c>
      <c r="AB17" s="2">
        <v>4.3484162360762024</v>
      </c>
      <c r="AC17" s="2">
        <v>-7.0205323466068421</v>
      </c>
      <c r="AD17" s="2">
        <v>1.71377985999225</v>
      </c>
    </row>
    <row r="18" spans="1:30">
      <c r="A18" s="5">
        <v>37787</v>
      </c>
      <c r="B18" s="6">
        <v>-60.875044279676665</v>
      </c>
      <c r="C18" s="6">
        <v>-26.810189881411677</v>
      </c>
      <c r="D18" s="6">
        <v>1.4594166720028428</v>
      </c>
      <c r="E18" s="6">
        <v>57.652174371679841</v>
      </c>
      <c r="F18" s="6">
        <v>-18.554903324383965</v>
      </c>
      <c r="G18" s="6">
        <v>9.9024420734062879</v>
      </c>
      <c r="H18" s="6">
        <v>-25.528112046146735</v>
      </c>
      <c r="I18" s="6">
        <v>62.828383391163769</v>
      </c>
      <c r="J18" s="6">
        <v>7.3062497221025167</v>
      </c>
      <c r="K18" s="6">
        <v>31.216462049205713</v>
      </c>
      <c r="L18" s="6">
        <v>48.04504021440794</v>
      </c>
      <c r="M18" s="6">
        <v>29.102439365742509</v>
      </c>
      <c r="N18" s="6">
        <v>-23.093100004370221</v>
      </c>
      <c r="O18" s="6">
        <v>19.360955367175631</v>
      </c>
      <c r="Q18" s="2">
        <v>-6.9505908057649215</v>
      </c>
      <c r="R18" s="2">
        <v>-5.0010119593392464</v>
      </c>
      <c r="S18" s="2">
        <v>0.10549101530238147</v>
      </c>
      <c r="T18" s="2">
        <v>4.8008118642785238</v>
      </c>
      <c r="U18" s="2">
        <v>-6.8626608788466799</v>
      </c>
      <c r="V18" s="2">
        <v>2.232050053114071</v>
      </c>
      <c r="W18" s="2">
        <v>-6.4066626396612145</v>
      </c>
      <c r="X18" s="2">
        <v>12.779293181762709</v>
      </c>
      <c r="Y18" s="2">
        <v>0.84664091154751753</v>
      </c>
      <c r="Z18" s="2">
        <v>7.1926786701436356</v>
      </c>
      <c r="AA18" s="2">
        <v>9.7512213619162349</v>
      </c>
      <c r="AB18" s="2">
        <v>4.1631912585875623</v>
      </c>
      <c r="AC18" s="2">
        <v>-4.9612985118388941</v>
      </c>
      <c r="AD18" s="2">
        <v>3.1139192564796927</v>
      </c>
    </row>
    <row r="19" spans="1:30">
      <c r="A19" s="5">
        <v>37817</v>
      </c>
      <c r="B19" s="6">
        <v>-61.525016092957166</v>
      </c>
      <c r="C19" s="6">
        <v>-29.354801689763551</v>
      </c>
      <c r="D19" s="6">
        <v>-0.93041404903948832</v>
      </c>
      <c r="E19" s="6">
        <v>55.101899100829499</v>
      </c>
      <c r="F19" s="6">
        <v>-19.477909937694854</v>
      </c>
      <c r="G19" s="6">
        <v>8.2569947804258632</v>
      </c>
      <c r="H19" s="6">
        <v>-30.009650847735852</v>
      </c>
      <c r="I19" s="6">
        <v>59.078880727361081</v>
      </c>
      <c r="J19" s="6">
        <v>7.7343218603712351</v>
      </c>
      <c r="K19" s="6">
        <v>27.369567697381846</v>
      </c>
      <c r="L19" s="6">
        <v>46.928397808021586</v>
      </c>
      <c r="M19" s="6">
        <v>29.431978071996614</v>
      </c>
      <c r="N19" s="6">
        <v>-20.695397340876312</v>
      </c>
      <c r="O19" s="6">
        <v>27.061538318456599</v>
      </c>
      <c r="Q19" s="2">
        <v>-7.0248032874616637</v>
      </c>
      <c r="R19" s="2">
        <v>-5.4756685783983539</v>
      </c>
      <c r="S19" s="2">
        <v>-6.7253118706721335E-2</v>
      </c>
      <c r="T19" s="2">
        <v>4.5884453419242739</v>
      </c>
      <c r="U19" s="2">
        <v>-7.2040413358260054</v>
      </c>
      <c r="V19" s="2">
        <v>1.8611596514871112</v>
      </c>
      <c r="W19" s="2">
        <v>-7.5313720250020273</v>
      </c>
      <c r="X19" s="2">
        <v>12.016644339945243</v>
      </c>
      <c r="Y19" s="2">
        <v>0.89624548285795835</v>
      </c>
      <c r="Z19" s="2">
        <v>6.3063042018568432</v>
      </c>
      <c r="AA19" s="2">
        <v>9.5245876191160601</v>
      </c>
      <c r="AB19" s="2">
        <v>4.2103327591333315</v>
      </c>
      <c r="AC19" s="2">
        <v>-4.4461784693165258</v>
      </c>
      <c r="AD19" s="2">
        <v>4.352442515448967</v>
      </c>
    </row>
    <row r="20" spans="1:30">
      <c r="A20" s="5">
        <v>37848</v>
      </c>
      <c r="B20" s="6">
        <v>-62.174987906237675</v>
      </c>
      <c r="C20" s="6">
        <v>-31.899413498115418</v>
      </c>
      <c r="D20" s="6">
        <v>-3.3202447700818198</v>
      </c>
      <c r="E20" s="6">
        <v>52.55162382997915</v>
      </c>
      <c r="F20" s="6">
        <v>-20.40091655100575</v>
      </c>
      <c r="G20" s="6">
        <v>6.6115474874454385</v>
      </c>
      <c r="H20" s="6">
        <v>-34.491189649324966</v>
      </c>
      <c r="I20" s="6">
        <v>55.329378063558394</v>
      </c>
      <c r="J20" s="6">
        <v>8.1623939986399527</v>
      </c>
      <c r="K20" s="6">
        <v>23.52267334555798</v>
      </c>
      <c r="L20" s="6">
        <v>45.811755401635224</v>
      </c>
      <c r="M20" s="6">
        <v>29.761516778250716</v>
      </c>
      <c r="N20" s="6">
        <v>-18.297694677382399</v>
      </c>
      <c r="O20" s="6">
        <v>34.762121269737563</v>
      </c>
      <c r="Q20" s="2">
        <v>-7.099015769158405</v>
      </c>
      <c r="R20" s="2">
        <v>-5.9503251974574614</v>
      </c>
      <c r="S20" s="2">
        <v>-0.23999725271582417</v>
      </c>
      <c r="T20" s="2">
        <v>4.3760788195700231</v>
      </c>
      <c r="U20" s="2">
        <v>-7.5454217928053335</v>
      </c>
      <c r="V20" s="2">
        <v>1.4902692498601515</v>
      </c>
      <c r="W20" s="2">
        <v>-8.656081410342841</v>
      </c>
      <c r="X20" s="2">
        <v>11.253995498127777</v>
      </c>
      <c r="Y20" s="2">
        <v>0.94585005416839907</v>
      </c>
      <c r="Z20" s="2">
        <v>5.4199297335700498</v>
      </c>
      <c r="AA20" s="2">
        <v>9.2979538763158835</v>
      </c>
      <c r="AB20" s="2">
        <v>4.2574742596790998</v>
      </c>
      <c r="AC20" s="2">
        <v>-3.9310584267941571</v>
      </c>
      <c r="AD20" s="2">
        <v>5.5909657744182404</v>
      </c>
    </row>
    <row r="21" spans="1:30">
      <c r="A21" s="5">
        <v>37879</v>
      </c>
      <c r="B21" s="6">
        <v>-56.609793479555634</v>
      </c>
      <c r="C21" s="6">
        <v>-29.473345401954337</v>
      </c>
      <c r="D21" s="6">
        <v>1.6644038284689064</v>
      </c>
      <c r="E21" s="6">
        <v>53.909523879869916</v>
      </c>
      <c r="F21" s="6">
        <v>-19.346073063310811</v>
      </c>
      <c r="G21" s="6">
        <v>5.8331601340266701</v>
      </c>
      <c r="H21" s="6">
        <v>-37.164158310804197</v>
      </c>
      <c r="I21" s="6">
        <v>52.780828941287083</v>
      </c>
      <c r="J21" s="6">
        <v>11.779736386431303</v>
      </c>
      <c r="K21" s="6">
        <v>25.721925216509874</v>
      </c>
      <c r="L21" s="6">
        <v>47.023570749611181</v>
      </c>
      <c r="M21" s="6">
        <v>32.737510688021068</v>
      </c>
      <c r="N21" s="6">
        <v>-20.629271280322534</v>
      </c>
      <c r="O21" s="6">
        <v>39.933900932063523</v>
      </c>
      <c r="Q21" s="2">
        <v>-6.4635929999087027</v>
      </c>
      <c r="R21" s="2">
        <v>-5.4977810112081507</v>
      </c>
      <c r="S21" s="2">
        <v>0.12030810193321796</v>
      </c>
      <c r="T21" s="2">
        <v>4.4891538725245272</v>
      </c>
      <c r="U21" s="2">
        <v>-7.1552805449769465</v>
      </c>
      <c r="V21" s="2">
        <v>1.3148176268501475</v>
      </c>
      <c r="W21" s="2">
        <v>-9.326902990470975</v>
      </c>
      <c r="X21" s="2">
        <v>10.735620606657791</v>
      </c>
      <c r="Y21" s="2">
        <v>1.365024072723273</v>
      </c>
      <c r="Z21" s="2">
        <v>5.9266659549116891</v>
      </c>
      <c r="AA21" s="2">
        <v>9.5439039193410853</v>
      </c>
      <c r="AB21" s="2">
        <v>4.6831991164534781</v>
      </c>
      <c r="AC21" s="2">
        <v>-4.4319720125932127</v>
      </c>
      <c r="AD21" s="2">
        <v>6.4227689564084365</v>
      </c>
    </row>
    <row r="22" spans="1:30">
      <c r="A22" s="5">
        <v>37909</v>
      </c>
      <c r="B22" s="6">
        <v>-51.044599052873593</v>
      </c>
      <c r="C22" s="6">
        <v>-27.047277305793255</v>
      </c>
      <c r="D22" s="6">
        <v>6.6490524270196332</v>
      </c>
      <c r="E22" s="6">
        <v>55.267423929760682</v>
      </c>
      <c r="F22" s="6">
        <v>-18.29122957561588</v>
      </c>
      <c r="G22" s="6">
        <v>5.0547727806079017</v>
      </c>
      <c r="H22" s="6">
        <v>-39.837126972283428</v>
      </c>
      <c r="I22" s="6">
        <v>50.232279819015787</v>
      </c>
      <c r="J22" s="6">
        <v>15.397078774222656</v>
      </c>
      <c r="K22" s="6">
        <v>27.921177087461771</v>
      </c>
      <c r="L22" s="6">
        <v>48.235386097587138</v>
      </c>
      <c r="M22" s="6">
        <v>35.71350459779142</v>
      </c>
      <c r="N22" s="6">
        <v>-22.960847883262669</v>
      </c>
      <c r="O22" s="6">
        <v>45.105680594389483</v>
      </c>
      <c r="Q22" s="2">
        <v>-5.8281702306590013</v>
      </c>
      <c r="R22" s="2">
        <v>-5.0452368249588391</v>
      </c>
      <c r="S22" s="2">
        <v>0.48061345658226012</v>
      </c>
      <c r="T22" s="2">
        <v>4.6022289254790314</v>
      </c>
      <c r="U22" s="2">
        <v>-6.7651392971485613</v>
      </c>
      <c r="V22" s="2">
        <v>1.1393660038401434</v>
      </c>
      <c r="W22" s="2">
        <v>-9.9977245705991109</v>
      </c>
      <c r="X22" s="2">
        <v>10.21724571518781</v>
      </c>
      <c r="Y22" s="2">
        <v>1.7841980912781472</v>
      </c>
      <c r="Z22" s="2">
        <v>6.4334021762533284</v>
      </c>
      <c r="AA22" s="2">
        <v>9.7898539623662852</v>
      </c>
      <c r="AB22" s="2">
        <v>5.1089239732278555</v>
      </c>
      <c r="AC22" s="2">
        <v>-4.9328855983922688</v>
      </c>
      <c r="AD22" s="2">
        <v>7.2545721383986317</v>
      </c>
    </row>
    <row r="23" spans="1:30">
      <c r="A23" s="5">
        <v>37940</v>
      </c>
      <c r="B23" s="6">
        <v>-45.217718543071221</v>
      </c>
      <c r="C23" s="6">
        <v>-22.37208929686479</v>
      </c>
      <c r="D23" s="6">
        <v>12.545601501225285</v>
      </c>
      <c r="E23" s="6">
        <v>55.176971464638719</v>
      </c>
      <c r="F23" s="6">
        <v>-16.147203444278766</v>
      </c>
      <c r="G23" s="6">
        <v>4.816427719064114</v>
      </c>
      <c r="H23" s="6">
        <v>-41.21772220438271</v>
      </c>
      <c r="I23" s="6">
        <v>49.503995288920095</v>
      </c>
      <c r="J23" s="6">
        <v>20.017034841310345</v>
      </c>
      <c r="K23" s="6">
        <v>30.261868332206156</v>
      </c>
      <c r="L23" s="6">
        <v>48.596798710534529</v>
      </c>
      <c r="M23" s="6">
        <v>36.365175903959425</v>
      </c>
      <c r="N23" s="6">
        <v>-29.500820727224387</v>
      </c>
      <c r="O23" s="6">
        <v>44.551252908260018</v>
      </c>
      <c r="Q23" s="2">
        <v>-5.1628686678107858</v>
      </c>
      <c r="R23" s="2">
        <v>-4.1731553049013765</v>
      </c>
      <c r="S23" s="2">
        <v>0.90683371331306717</v>
      </c>
      <c r="T23" s="2">
        <v>4.594696767803395</v>
      </c>
      <c r="U23" s="2">
        <v>-5.972156224290611</v>
      </c>
      <c r="V23" s="2">
        <v>1.0856420735879275</v>
      </c>
      <c r="W23" s="2">
        <v>-10.344205653022907</v>
      </c>
      <c r="X23" s="2">
        <v>10.069112641766347</v>
      </c>
      <c r="Y23" s="2">
        <v>2.3195539803762011</v>
      </c>
      <c r="Z23" s="2">
        <v>6.972727868028616</v>
      </c>
      <c r="AA23" s="2">
        <v>9.8632062662900868</v>
      </c>
      <c r="AB23" s="2">
        <v>5.2021475085891069</v>
      </c>
      <c r="AC23" s="2">
        <v>-6.3379268242161597</v>
      </c>
      <c r="AD23" s="2">
        <v>7.1654007614999999</v>
      </c>
    </row>
    <row r="24" spans="1:30">
      <c r="A24" s="5">
        <v>37970</v>
      </c>
      <c r="B24" s="6">
        <v>-39.390838033268842</v>
      </c>
      <c r="C24" s="6">
        <v>-17.696901287936324</v>
      </c>
      <c r="D24" s="6">
        <v>18.442150575430936</v>
      </c>
      <c r="E24" s="6">
        <v>55.086518999516755</v>
      </c>
      <c r="F24" s="6">
        <v>-14.003177312941654</v>
      </c>
      <c r="G24" s="6">
        <v>4.5780826575203255</v>
      </c>
      <c r="H24" s="6">
        <v>-42.598317436481992</v>
      </c>
      <c r="I24" s="6">
        <v>48.775710758824417</v>
      </c>
      <c r="J24" s="6">
        <v>24.636990908398033</v>
      </c>
      <c r="K24" s="6">
        <v>32.60255957695054</v>
      </c>
      <c r="L24" s="6">
        <v>48.958211323481919</v>
      </c>
      <c r="M24" s="6">
        <v>37.01684721012743</v>
      </c>
      <c r="N24" s="6">
        <v>-36.0407935711861</v>
      </c>
      <c r="O24" s="6">
        <v>43.996825222130553</v>
      </c>
      <c r="Q24" s="2">
        <v>-4.4975671049625694</v>
      </c>
      <c r="R24" s="2">
        <v>-3.301073784843914</v>
      </c>
      <c r="S24" s="2">
        <v>1.3330539700438744</v>
      </c>
      <c r="T24" s="2">
        <v>4.5871646101277586</v>
      </c>
      <c r="U24" s="2">
        <v>-5.1791731514326615</v>
      </c>
      <c r="V24" s="2">
        <v>1.0319181433357114</v>
      </c>
      <c r="W24" s="2">
        <v>-10.690686735446702</v>
      </c>
      <c r="X24" s="2">
        <v>9.9209795683448849</v>
      </c>
      <c r="Y24" s="2">
        <v>2.8549098694742554</v>
      </c>
      <c r="Z24" s="2">
        <v>7.5120535598039044</v>
      </c>
      <c r="AA24" s="2">
        <v>9.9365585702138901</v>
      </c>
      <c r="AB24" s="2">
        <v>5.2953710439503592</v>
      </c>
      <c r="AC24" s="2">
        <v>-7.7429680500400497</v>
      </c>
      <c r="AD24" s="2">
        <v>7.0762293846013673</v>
      </c>
    </row>
    <row r="25" spans="1:30">
      <c r="A25" s="5">
        <v>38001</v>
      </c>
      <c r="B25" s="6">
        <v>-41.940601694859794</v>
      </c>
      <c r="C25" s="6">
        <v>-18.8401329944572</v>
      </c>
      <c r="D25" s="6">
        <v>19.665905896138941</v>
      </c>
      <c r="E25" s="6">
        <v>49.661359328982073</v>
      </c>
      <c r="F25" s="6">
        <v>-14.244142412144926</v>
      </c>
      <c r="G25" s="6">
        <v>3.7928522763492216</v>
      </c>
      <c r="H25" s="6">
        <v>-45.001190421750799</v>
      </c>
      <c r="I25" s="6">
        <v>48.194575120573433</v>
      </c>
      <c r="J25" s="6">
        <v>29.057813593180722</v>
      </c>
      <c r="K25" s="6">
        <v>35.999127774689633</v>
      </c>
      <c r="L25" s="6">
        <v>46.08040044048596</v>
      </c>
      <c r="M25" s="6">
        <v>35.701551147998074</v>
      </c>
      <c r="N25" s="6">
        <v>-44.654267173914818</v>
      </c>
      <c r="O25" s="6">
        <v>38.735845922198095</v>
      </c>
      <c r="Q25" s="2">
        <v>-4.7886940203157007</v>
      </c>
      <c r="R25" s="2">
        <v>-3.514325367988079</v>
      </c>
      <c r="S25" s="2">
        <v>1.4215106758906109</v>
      </c>
      <c r="T25" s="2">
        <v>4.1354007140429951</v>
      </c>
      <c r="U25" s="2">
        <v>-5.2682957801286854</v>
      </c>
      <c r="V25" s="2">
        <v>0.85492407449821994</v>
      </c>
      <c r="W25" s="2">
        <v>-11.293723754194689</v>
      </c>
      <c r="X25" s="2">
        <v>9.802776579524636</v>
      </c>
      <c r="Y25" s="2">
        <v>3.367190381364189</v>
      </c>
      <c r="Z25" s="2">
        <v>8.2946670279495613</v>
      </c>
      <c r="AA25" s="2">
        <v>9.3524780734010289</v>
      </c>
      <c r="AB25" s="2">
        <v>5.1072139963745684</v>
      </c>
      <c r="AC25" s="2">
        <v>-9.5934781053766844</v>
      </c>
      <c r="AD25" s="2">
        <v>6.2300797788967301</v>
      </c>
    </row>
    <row r="26" spans="1:30">
      <c r="A26" s="5">
        <v>38032</v>
      </c>
      <c r="B26" s="6">
        <v>-44.490365356450745</v>
      </c>
      <c r="C26" s="6">
        <v>-19.983364700978075</v>
      </c>
      <c r="D26" s="6">
        <v>20.889661216846942</v>
      </c>
      <c r="E26" s="6">
        <v>44.236199658447383</v>
      </c>
      <c r="F26" s="6">
        <v>-14.485107511348195</v>
      </c>
      <c r="G26" s="6">
        <v>3.0076218951781177</v>
      </c>
      <c r="H26" s="6">
        <v>-47.404063407019606</v>
      </c>
      <c r="I26" s="6">
        <v>47.613439482322448</v>
      </c>
      <c r="J26" s="6">
        <v>33.47863627796341</v>
      </c>
      <c r="K26" s="6">
        <v>39.395695972428733</v>
      </c>
      <c r="L26" s="6">
        <v>43.202589557490001</v>
      </c>
      <c r="M26" s="6">
        <v>34.386255085868719</v>
      </c>
      <c r="N26" s="6">
        <v>-53.267740776643542</v>
      </c>
      <c r="O26" s="6">
        <v>33.474866622265644</v>
      </c>
      <c r="Q26" s="2">
        <v>-5.0798209356688337</v>
      </c>
      <c r="R26" s="2">
        <v>-3.7275769511322441</v>
      </c>
      <c r="S26" s="2">
        <v>1.5099673817373473</v>
      </c>
      <c r="T26" s="2">
        <v>3.6836368179582304</v>
      </c>
      <c r="U26" s="2">
        <v>-5.3574184088247092</v>
      </c>
      <c r="V26" s="2">
        <v>0.67793000566072836</v>
      </c>
      <c r="W26" s="2">
        <v>-11.896760772942674</v>
      </c>
      <c r="X26" s="2">
        <v>9.6845735907043853</v>
      </c>
      <c r="Y26" s="2">
        <v>3.8794708932541222</v>
      </c>
      <c r="Z26" s="2">
        <v>9.0772804960952218</v>
      </c>
      <c r="AA26" s="2">
        <v>8.7683975765881694</v>
      </c>
      <c r="AB26" s="2">
        <v>4.9190569487987776</v>
      </c>
      <c r="AC26" s="2">
        <v>-11.443988160713323</v>
      </c>
      <c r="AD26" s="2">
        <v>5.3839301731920948</v>
      </c>
    </row>
    <row r="27" spans="1:30">
      <c r="A27" s="5">
        <v>38061</v>
      </c>
      <c r="B27" s="6">
        <v>-48.263804083785651</v>
      </c>
      <c r="C27" s="6">
        <v>-22.346151825104538</v>
      </c>
      <c r="D27" s="6">
        <v>14.562211050977506</v>
      </c>
      <c r="E27" s="6">
        <v>35.262953199700121</v>
      </c>
      <c r="F27" s="6">
        <v>-16.179036926104807</v>
      </c>
      <c r="G27" s="6">
        <v>1.7300990799240488</v>
      </c>
      <c r="H27" s="6">
        <v>-49.811114635645474</v>
      </c>
      <c r="I27" s="6">
        <v>47.789237649347498</v>
      </c>
      <c r="J27" s="6">
        <v>35.344181432939607</v>
      </c>
      <c r="K27" s="6">
        <v>45.364747275486899</v>
      </c>
      <c r="L27" s="6">
        <v>43.855580078731435</v>
      </c>
      <c r="M27" s="6">
        <v>34.716340384157469</v>
      </c>
      <c r="N27" s="6">
        <v>-56.677906992794362</v>
      </c>
      <c r="O27" s="6">
        <v>31.982063952522253</v>
      </c>
      <c r="Q27" s="2">
        <v>-5.5106646226784779</v>
      </c>
      <c r="R27" s="2">
        <v>-4.16831708454405</v>
      </c>
      <c r="S27" s="2">
        <v>1.0526003013978071</v>
      </c>
      <c r="T27" s="2">
        <v>2.936416638845428</v>
      </c>
      <c r="U27" s="2">
        <v>-5.983930060378345</v>
      </c>
      <c r="V27" s="2">
        <v>0.38997125301120028</v>
      </c>
      <c r="W27" s="2">
        <v>-12.500846384534766</v>
      </c>
      <c r="X27" s="2">
        <v>9.7203309378772804</v>
      </c>
      <c r="Y27" s="2">
        <v>4.0956484002676081</v>
      </c>
      <c r="Z27" s="2">
        <v>10.452627513986762</v>
      </c>
      <c r="AA27" s="2">
        <v>8.9009285327793322</v>
      </c>
      <c r="AB27" s="2">
        <v>4.9662766409748782</v>
      </c>
      <c r="AC27" s="2">
        <v>-12.176624860424948</v>
      </c>
      <c r="AD27" s="2">
        <v>5.143835255803916</v>
      </c>
    </row>
    <row r="28" spans="1:30">
      <c r="A28" s="5">
        <v>38092</v>
      </c>
      <c r="B28" s="6">
        <v>-52.037242811120556</v>
      </c>
      <c r="C28" s="6">
        <v>-24.708938949231001</v>
      </c>
      <c r="D28" s="6">
        <v>8.2347608851080683</v>
      </c>
      <c r="E28" s="6">
        <v>26.289706740952859</v>
      </c>
      <c r="F28" s="6">
        <v>-17.872966340861417</v>
      </c>
      <c r="G28" s="6">
        <v>0.4525762646699798</v>
      </c>
      <c r="H28" s="6">
        <v>-52.218165864271349</v>
      </c>
      <c r="I28" s="6">
        <v>47.965035816372549</v>
      </c>
      <c r="J28" s="6">
        <v>37.20972658791581</v>
      </c>
      <c r="K28" s="6">
        <v>51.333798578545064</v>
      </c>
      <c r="L28" s="6">
        <v>44.50857059997287</v>
      </c>
      <c r="M28" s="6">
        <v>35.04642568244622</v>
      </c>
      <c r="N28" s="6">
        <v>-60.08807320894519</v>
      </c>
      <c r="O28" s="6">
        <v>30.489261282778862</v>
      </c>
      <c r="Q28" s="2">
        <v>-5.9415083096881229</v>
      </c>
      <c r="R28" s="2">
        <v>-4.6090572179558551</v>
      </c>
      <c r="S28" s="2">
        <v>0.59523322105826648</v>
      </c>
      <c r="T28" s="2">
        <v>2.1891964597326266</v>
      </c>
      <c r="U28" s="2">
        <v>-6.6104417119319807</v>
      </c>
      <c r="V28" s="2">
        <v>0.10201250036167211</v>
      </c>
      <c r="W28" s="2">
        <v>-13.104931996126858</v>
      </c>
      <c r="X28" s="2">
        <v>9.7560882850501756</v>
      </c>
      <c r="Y28" s="2">
        <v>4.3118259072810963</v>
      </c>
      <c r="Z28" s="2">
        <v>11.827974531878302</v>
      </c>
      <c r="AA28" s="2">
        <v>9.0334594889704931</v>
      </c>
      <c r="AB28" s="2">
        <v>5.0134963331509788</v>
      </c>
      <c r="AC28" s="2">
        <v>-12.909261560136574</v>
      </c>
      <c r="AD28" s="2">
        <v>4.9037403384157381</v>
      </c>
    </row>
    <row r="29" spans="1:30">
      <c r="A29" s="5">
        <v>38122</v>
      </c>
      <c r="B29" s="6">
        <v>-52.247157180129214</v>
      </c>
      <c r="C29" s="6">
        <v>-25.673764929818258</v>
      </c>
      <c r="D29" s="6">
        <v>-1.2213695681319634</v>
      </c>
      <c r="E29" s="6">
        <v>19.621220724697089</v>
      </c>
      <c r="F29" s="6">
        <v>-18.777871942619562</v>
      </c>
      <c r="G29" s="6">
        <v>0.79638067143267666</v>
      </c>
      <c r="H29" s="6">
        <v>-54.075993974910666</v>
      </c>
      <c r="I29" s="6">
        <v>49.394915105671515</v>
      </c>
      <c r="J29" s="6">
        <v>38.5481921254677</v>
      </c>
      <c r="K29" s="6">
        <v>57.068767273250863</v>
      </c>
      <c r="L29" s="6">
        <v>46.41149030794486</v>
      </c>
      <c r="M29" s="6">
        <v>33.427711923636323</v>
      </c>
      <c r="N29" s="6">
        <v>-59.048484676260998</v>
      </c>
      <c r="O29" s="6">
        <v>32.573859565085229</v>
      </c>
      <c r="Q29" s="2">
        <v>-5.965475912512793</v>
      </c>
      <c r="R29" s="2">
        <v>-4.7890300674187181</v>
      </c>
      <c r="S29" s="2">
        <v>-8.8284256493282698E-2</v>
      </c>
      <c r="T29" s="2">
        <v>1.6338982921869758</v>
      </c>
      <c r="U29" s="2">
        <v>-6.9451273830814433</v>
      </c>
      <c r="V29" s="2">
        <v>0.17950738886361103</v>
      </c>
      <c r="W29" s="2">
        <v>-13.571181827913454</v>
      </c>
      <c r="X29" s="2">
        <v>10.046925732493586</v>
      </c>
      <c r="Y29" s="2">
        <v>4.4669259553070715</v>
      </c>
      <c r="Z29" s="2">
        <v>13.149385873731552</v>
      </c>
      <c r="AA29" s="2">
        <v>9.4196760729004883</v>
      </c>
      <c r="AB29" s="2">
        <v>4.7819344738119467</v>
      </c>
      <c r="AC29" s="2">
        <v>-12.685917399363236</v>
      </c>
      <c r="AD29" s="2">
        <v>5.2390167031504822</v>
      </c>
    </row>
    <row r="30" spans="1:30">
      <c r="A30" s="5">
        <v>38153</v>
      </c>
      <c r="B30" s="6">
        <v>-52.457071549137879</v>
      </c>
      <c r="C30" s="6">
        <v>-26.638590910405515</v>
      </c>
      <c r="D30" s="6">
        <v>-10.677500021371996</v>
      </c>
      <c r="E30" s="6">
        <v>12.952734708441316</v>
      </c>
      <c r="F30" s="6">
        <v>-19.682777544377707</v>
      </c>
      <c r="G30" s="6">
        <v>1.140185078195374</v>
      </c>
      <c r="H30" s="6">
        <v>-55.933822085549991</v>
      </c>
      <c r="I30" s="6">
        <v>50.824794394970468</v>
      </c>
      <c r="J30" s="6">
        <v>39.886657663019598</v>
      </c>
      <c r="K30" s="6">
        <v>62.803735967956662</v>
      </c>
      <c r="L30" s="6">
        <v>48.314410015916856</v>
      </c>
      <c r="M30" s="6">
        <v>31.808998164826431</v>
      </c>
      <c r="N30" s="6">
        <v>-58.008896143576813</v>
      </c>
      <c r="O30" s="6">
        <v>34.658457847391588</v>
      </c>
      <c r="Q30" s="2">
        <v>-5.9894435153374639</v>
      </c>
      <c r="R30" s="2">
        <v>-4.9690029168815828</v>
      </c>
      <c r="S30" s="2">
        <v>-0.77180173404483188</v>
      </c>
      <c r="T30" s="2">
        <v>1.0786001246413253</v>
      </c>
      <c r="U30" s="2">
        <v>-7.2798130542309059</v>
      </c>
      <c r="V30" s="2">
        <v>0.25700227736555009</v>
      </c>
      <c r="W30" s="2">
        <v>-14.037431659700053</v>
      </c>
      <c r="X30" s="2">
        <v>10.337763179936994</v>
      </c>
      <c r="Y30" s="2">
        <v>4.6220260033330476</v>
      </c>
      <c r="Z30" s="2">
        <v>14.470797215584797</v>
      </c>
      <c r="AA30" s="2">
        <v>9.8058926568304852</v>
      </c>
      <c r="AB30" s="2">
        <v>4.5503726144729155</v>
      </c>
      <c r="AC30" s="2">
        <v>-12.462573238589899</v>
      </c>
      <c r="AD30" s="2">
        <v>5.5742930678852263</v>
      </c>
    </row>
    <row r="31" spans="1:30">
      <c r="A31" s="5">
        <v>38183</v>
      </c>
      <c r="B31" s="6">
        <v>-46.101853421973082</v>
      </c>
      <c r="C31" s="6">
        <v>-23.019302252984037</v>
      </c>
      <c r="D31" s="6">
        <v>-11.48947997343889</v>
      </c>
      <c r="E31" s="6">
        <v>17.972480233036855</v>
      </c>
      <c r="F31" s="6">
        <v>-16.842504620101025</v>
      </c>
      <c r="G31" s="6">
        <v>4.2167598637487629</v>
      </c>
      <c r="H31" s="6">
        <v>-55.91985165753978</v>
      </c>
      <c r="I31" s="6">
        <v>54.116615009111641</v>
      </c>
      <c r="J31" s="6">
        <v>39.902954043424103</v>
      </c>
      <c r="K31" s="6">
        <v>70.346433519577076</v>
      </c>
      <c r="L31" s="6">
        <v>56.12360263714173</v>
      </c>
      <c r="M31" s="6">
        <v>36.683937613668562</v>
      </c>
      <c r="N31" s="6">
        <v>-52.321799824923822</v>
      </c>
      <c r="O31" s="6">
        <v>39.654303634905617</v>
      </c>
      <c r="Q31" s="2">
        <v>-5.2638174200140417</v>
      </c>
      <c r="R31" s="2">
        <v>-4.2938825264581242</v>
      </c>
      <c r="S31" s="2">
        <v>-0.83049408092008314</v>
      </c>
      <c r="T31" s="2">
        <v>1.4966043739654449</v>
      </c>
      <c r="U31" s="2">
        <v>-6.2293182312767046</v>
      </c>
      <c r="V31" s="2">
        <v>0.95047454032842615</v>
      </c>
      <c r="W31" s="2">
        <v>-14.033925571234469</v>
      </c>
      <c r="X31" s="2">
        <v>11.007319492853307</v>
      </c>
      <c r="Y31" s="2">
        <v>4.6239144115979416</v>
      </c>
      <c r="Z31" s="2">
        <v>16.20873278654631</v>
      </c>
      <c r="AA31" s="2">
        <v>11.390846391234286</v>
      </c>
      <c r="AB31" s="2">
        <v>5.2477473274481286</v>
      </c>
      <c r="AC31" s="2">
        <v>-11.240763152586808</v>
      </c>
      <c r="AD31" s="2">
        <v>6.3777999251200441</v>
      </c>
    </row>
    <row r="32" spans="1:30">
      <c r="A32" s="5">
        <v>38214</v>
      </c>
      <c r="B32" s="6">
        <v>-39.746635294808286</v>
      </c>
      <c r="C32" s="6">
        <v>-19.400013595562562</v>
      </c>
      <c r="D32" s="6">
        <v>-12.301459925505783</v>
      </c>
      <c r="E32" s="6">
        <v>22.992225757632397</v>
      </c>
      <c r="F32" s="6">
        <v>-14.002231695824344</v>
      </c>
      <c r="G32" s="6">
        <v>7.2933346493021531</v>
      </c>
      <c r="H32" s="6">
        <v>-55.90588122952957</v>
      </c>
      <c r="I32" s="6">
        <v>57.408435623252814</v>
      </c>
      <c r="J32" s="6">
        <v>39.919250423828601</v>
      </c>
      <c r="K32" s="6">
        <v>77.889131071197497</v>
      </c>
      <c r="L32" s="6">
        <v>63.932795258366596</v>
      </c>
      <c r="M32" s="6">
        <v>41.558877062510689</v>
      </c>
      <c r="N32" s="6">
        <v>-46.634703506270831</v>
      </c>
      <c r="O32" s="6">
        <v>44.650149422419638</v>
      </c>
      <c r="Q32" s="2">
        <v>-4.5381913246906205</v>
      </c>
      <c r="R32" s="2">
        <v>-3.6187621360346669</v>
      </c>
      <c r="S32" s="2">
        <v>-0.88918642779533452</v>
      </c>
      <c r="T32" s="2">
        <v>1.9146086232895649</v>
      </c>
      <c r="U32" s="2">
        <v>-5.1788234083225042</v>
      </c>
      <c r="V32" s="2">
        <v>1.6439468032913025</v>
      </c>
      <c r="W32" s="2">
        <v>-14.030419482768886</v>
      </c>
      <c r="X32" s="2">
        <v>11.676875805769622</v>
      </c>
      <c r="Y32" s="2">
        <v>4.6258028198628338</v>
      </c>
      <c r="Z32" s="2">
        <v>17.946668357507829</v>
      </c>
      <c r="AA32" s="2">
        <v>12.975800125638084</v>
      </c>
      <c r="AB32" s="2">
        <v>5.9451220404233416</v>
      </c>
      <c r="AC32" s="2">
        <v>-10.018953066583718</v>
      </c>
      <c r="AD32" s="2">
        <v>7.181306782354862</v>
      </c>
    </row>
    <row r="33" spans="1:30">
      <c r="A33" s="5">
        <v>38245</v>
      </c>
      <c r="B33" s="6">
        <v>-34.369976928452779</v>
      </c>
      <c r="C33" s="6">
        <v>-14.486893437848511</v>
      </c>
      <c r="D33" s="6">
        <v>-4.1348700220605128</v>
      </c>
      <c r="E33" s="6">
        <v>37.111860443876594</v>
      </c>
      <c r="F33" s="6">
        <v>-6.3697332359164225</v>
      </c>
      <c r="G33" s="6">
        <v>13.716353366550436</v>
      </c>
      <c r="H33" s="6">
        <v>-52.960575913369389</v>
      </c>
      <c r="I33" s="6">
        <v>64.470257221623754</v>
      </c>
      <c r="J33" s="6">
        <v>42.264576643496305</v>
      </c>
      <c r="K33" s="6">
        <v>84.598233319685946</v>
      </c>
      <c r="L33" s="6">
        <v>76.61665199613833</v>
      </c>
      <c r="M33" s="6">
        <v>51.387340416201951</v>
      </c>
      <c r="N33" s="6">
        <v>-37.415267793735126</v>
      </c>
      <c r="O33" s="6">
        <v>49.716852401417967</v>
      </c>
      <c r="Q33" s="2">
        <v>-3.9242952257368815</v>
      </c>
      <c r="R33" s="2">
        <v>-2.7022981805356339</v>
      </c>
      <c r="S33" s="2">
        <v>-0.29888080980460002</v>
      </c>
      <c r="T33" s="2">
        <v>3.0903788428824917</v>
      </c>
      <c r="U33" s="2">
        <v>-2.35589042543634</v>
      </c>
      <c r="V33" s="2">
        <v>3.0917209142339344</v>
      </c>
      <c r="W33" s="2">
        <v>-13.291250934098748</v>
      </c>
      <c r="X33" s="2">
        <v>13.11325031887827</v>
      </c>
      <c r="Y33" s="2">
        <v>4.8975768768717085</v>
      </c>
      <c r="Z33" s="2">
        <v>19.492532733888797</v>
      </c>
      <c r="AA33" s="2">
        <v>15.550115689136234</v>
      </c>
      <c r="AB33" s="2">
        <v>7.351113208558937</v>
      </c>
      <c r="AC33" s="2">
        <v>-8.0382587175382607</v>
      </c>
      <c r="AD33" s="2">
        <v>7.9962099559820583</v>
      </c>
    </row>
    <row r="34" spans="1:30">
      <c r="A34" s="5">
        <v>38275</v>
      </c>
      <c r="B34" s="6">
        <v>-28.993318562097269</v>
      </c>
      <c r="C34" s="6">
        <v>-9.5737732801344642</v>
      </c>
      <c r="D34" s="6">
        <v>4.0317198813847561</v>
      </c>
      <c r="E34" s="6">
        <v>51.231495130120791</v>
      </c>
      <c r="F34" s="6">
        <v>1.2627652239914977</v>
      </c>
      <c r="G34" s="6">
        <v>20.139372083798715</v>
      </c>
      <c r="H34" s="6">
        <v>-50.015270597209202</v>
      </c>
      <c r="I34" s="6">
        <v>71.53207881999468</v>
      </c>
      <c r="J34" s="6">
        <v>44.60990286316401</v>
      </c>
      <c r="K34" s="6">
        <v>91.307335568174409</v>
      </c>
      <c r="L34" s="6">
        <v>89.30050873391005</v>
      </c>
      <c r="M34" s="6">
        <v>61.21580376989322</v>
      </c>
      <c r="N34" s="6">
        <v>-28.195832081199423</v>
      </c>
      <c r="O34" s="6">
        <v>54.783555380416296</v>
      </c>
      <c r="Q34" s="2">
        <v>-3.3103991267831416</v>
      </c>
      <c r="R34" s="2">
        <v>-1.7858342250366022</v>
      </c>
      <c r="S34" s="2">
        <v>0.29142480818613431</v>
      </c>
      <c r="T34" s="2">
        <v>4.2661490624754181</v>
      </c>
      <c r="U34" s="2">
        <v>0.46704255744982331</v>
      </c>
      <c r="V34" s="2">
        <v>4.5394950251765662</v>
      </c>
      <c r="W34" s="2">
        <v>-12.552082385428607</v>
      </c>
      <c r="X34" s="2">
        <v>14.549624831986916</v>
      </c>
      <c r="Y34" s="2">
        <v>5.1693509338805823</v>
      </c>
      <c r="Z34" s="2">
        <v>21.03839711026977</v>
      </c>
      <c r="AA34" s="2">
        <v>18.124431252634384</v>
      </c>
      <c r="AB34" s="2">
        <v>8.7571043766945333</v>
      </c>
      <c r="AC34" s="2">
        <v>-6.0575643684928027</v>
      </c>
      <c r="AD34" s="2">
        <v>8.8111131296092555</v>
      </c>
    </row>
    <row r="35" spans="1:30">
      <c r="A35" s="5">
        <v>38306</v>
      </c>
      <c r="B35" s="6">
        <v>-34.795934228396185</v>
      </c>
      <c r="C35" s="6">
        <v>-11.596052677941779</v>
      </c>
      <c r="D35" s="6">
        <v>12.82667660150179</v>
      </c>
      <c r="E35" s="6">
        <v>70.739964423541409</v>
      </c>
      <c r="F35" s="6">
        <v>12.044657834223941</v>
      </c>
      <c r="G35" s="6">
        <v>29.463553296923777</v>
      </c>
      <c r="H35" s="6">
        <v>-48.624675920430398</v>
      </c>
      <c r="I35" s="6">
        <v>77.951360979966012</v>
      </c>
      <c r="J35" s="6">
        <v>51.582738035560652</v>
      </c>
      <c r="K35" s="6">
        <v>93.224914038584785</v>
      </c>
      <c r="L35" s="6">
        <v>92.36763913604554</v>
      </c>
      <c r="M35" s="6">
        <v>65.822085140762283</v>
      </c>
      <c r="N35" s="6">
        <v>-21.582188048751036</v>
      </c>
      <c r="O35" s="6">
        <v>54.624432117512683</v>
      </c>
      <c r="Q35" s="2">
        <v>-3.9729301783298192</v>
      </c>
      <c r="R35" s="2">
        <v>-2.1630580902271919</v>
      </c>
      <c r="S35" s="2">
        <v>0.92715066478635377</v>
      </c>
      <c r="T35" s="2">
        <v>5.8906583174771407</v>
      </c>
      <c r="U35" s="2">
        <v>4.4548010125925641</v>
      </c>
      <c r="V35" s="2">
        <v>6.6412027673398066</v>
      </c>
      <c r="W35" s="2">
        <v>-12.203091792370815</v>
      </c>
      <c r="X35" s="2">
        <v>15.855306823325085</v>
      </c>
      <c r="Y35" s="2">
        <v>5.9773561008227327</v>
      </c>
      <c r="Z35" s="2">
        <v>21.480232118372435</v>
      </c>
      <c r="AA35" s="2">
        <v>18.7469360390518</v>
      </c>
      <c r="AB35" s="2">
        <v>9.4160467456414665</v>
      </c>
      <c r="AC35" s="2">
        <v>-4.6366956982056236</v>
      </c>
      <c r="AD35" s="2">
        <v>8.7855205396201512</v>
      </c>
    </row>
    <row r="36" spans="1:30">
      <c r="A36" s="5">
        <v>38336</v>
      </c>
      <c r="B36" s="6">
        <v>-40.598549894695097</v>
      </c>
      <c r="C36" s="6">
        <v>-13.618332075749095</v>
      </c>
      <c r="D36" s="6">
        <v>21.621633321618823</v>
      </c>
      <c r="E36" s="6">
        <v>90.248433716962012</v>
      </c>
      <c r="F36" s="6">
        <v>22.826550444456387</v>
      </c>
      <c r="G36" s="6">
        <v>38.787734510048843</v>
      </c>
      <c r="H36" s="6">
        <v>-47.234081243651595</v>
      </c>
      <c r="I36" s="6">
        <v>84.370643139937329</v>
      </c>
      <c r="J36" s="6">
        <v>58.555573207957288</v>
      </c>
      <c r="K36" s="6">
        <v>95.142492508995161</v>
      </c>
      <c r="L36" s="6">
        <v>95.43476953818103</v>
      </c>
      <c r="M36" s="6">
        <v>70.428366511631353</v>
      </c>
      <c r="N36" s="6">
        <v>-14.968544016302644</v>
      </c>
      <c r="O36" s="6">
        <v>54.465308854609077</v>
      </c>
      <c r="Q36" s="2">
        <v>-4.6354612298764968</v>
      </c>
      <c r="R36" s="2">
        <v>-2.5402819554177816</v>
      </c>
      <c r="S36" s="2">
        <v>1.5628765213865732</v>
      </c>
      <c r="T36" s="2">
        <v>7.5151675724788607</v>
      </c>
      <c r="U36" s="2">
        <v>8.4425594677353057</v>
      </c>
      <c r="V36" s="2">
        <v>8.7429105095030497</v>
      </c>
      <c r="W36" s="2">
        <v>-11.854101199313021</v>
      </c>
      <c r="X36" s="2">
        <v>17.160988814663252</v>
      </c>
      <c r="Y36" s="2">
        <v>6.7853612677648822</v>
      </c>
      <c r="Z36" s="2">
        <v>21.922067126475103</v>
      </c>
      <c r="AA36" s="2">
        <v>19.369440825469223</v>
      </c>
      <c r="AB36" s="2">
        <v>10.0749891145884</v>
      </c>
      <c r="AC36" s="2">
        <v>-3.2158270279184435</v>
      </c>
      <c r="AD36" s="2">
        <v>8.7599279496310505</v>
      </c>
    </row>
    <row r="37" spans="1:30">
      <c r="A37" s="5">
        <v>38367</v>
      </c>
      <c r="B37" s="6">
        <v>-50.957242795421756</v>
      </c>
      <c r="C37" s="6">
        <v>-17.584419048376624</v>
      </c>
      <c r="D37" s="6">
        <v>28.970199488224775</v>
      </c>
      <c r="E37" s="6">
        <v>107.5915944325466</v>
      </c>
      <c r="F37" s="6">
        <v>31.531385456080827</v>
      </c>
      <c r="G37" s="6">
        <v>43.010066966111246</v>
      </c>
      <c r="H37" s="6">
        <v>-46.649463586014541</v>
      </c>
      <c r="I37" s="6">
        <v>87.386438809644233</v>
      </c>
      <c r="J37" s="6">
        <v>62.602502606982796</v>
      </c>
      <c r="K37" s="6">
        <v>90.684820049993661</v>
      </c>
      <c r="L37" s="6">
        <v>94.066637016961664</v>
      </c>
      <c r="M37" s="6">
        <v>70.506069696983261</v>
      </c>
      <c r="N37" s="6">
        <v>-10.248652473019394</v>
      </c>
      <c r="O37" s="6">
        <v>49.35159408620563</v>
      </c>
      <c r="Q37" s="2">
        <v>-5.8181960678956646</v>
      </c>
      <c r="R37" s="2">
        <v>-3.2800920227698849</v>
      </c>
      <c r="S37" s="2">
        <v>2.0940529296073516</v>
      </c>
      <c r="T37" s="2">
        <v>8.95936725158702</v>
      </c>
      <c r="U37" s="2">
        <v>11.662103630629685</v>
      </c>
      <c r="V37" s="2">
        <v>9.6946411344293395</v>
      </c>
      <c r="W37" s="2">
        <v>-11.707382628864138</v>
      </c>
      <c r="X37" s="2">
        <v>17.774401653881636</v>
      </c>
      <c r="Y37" s="2">
        <v>7.2543153995945593</v>
      </c>
      <c r="Z37" s="2">
        <v>20.894961442179188</v>
      </c>
      <c r="AA37" s="2">
        <v>19.091764648962538</v>
      </c>
      <c r="AB37" s="2">
        <v>10.086104788362546</v>
      </c>
      <c r="AC37" s="2">
        <v>-2.2018102486510136</v>
      </c>
      <c r="AD37" s="2">
        <v>7.9374636348548817</v>
      </c>
    </row>
    <row r="38" spans="1:30">
      <c r="A38" s="5">
        <v>38398</v>
      </c>
      <c r="B38" s="6">
        <v>-61.315935696148422</v>
      </c>
      <c r="C38" s="6">
        <v>-21.550506021004153</v>
      </c>
      <c r="D38" s="6">
        <v>36.318765654830727</v>
      </c>
      <c r="E38" s="6">
        <v>124.9347551481312</v>
      </c>
      <c r="F38" s="6">
        <v>40.236220467705273</v>
      </c>
      <c r="G38" s="6">
        <v>47.23239942217365</v>
      </c>
      <c r="H38" s="6">
        <v>-46.06484592837748</v>
      </c>
      <c r="I38" s="6">
        <v>90.402234479351122</v>
      </c>
      <c r="J38" s="6">
        <v>66.649432006008297</v>
      </c>
      <c r="K38" s="6">
        <v>86.227147590992175</v>
      </c>
      <c r="L38" s="6">
        <v>92.698504495742284</v>
      </c>
      <c r="M38" s="6">
        <v>70.583772882335154</v>
      </c>
      <c r="N38" s="6">
        <v>-5.5287609297361433</v>
      </c>
      <c r="O38" s="6">
        <v>44.237879317802182</v>
      </c>
      <c r="Q38" s="2">
        <v>-7.0009309059148341</v>
      </c>
      <c r="R38" s="2">
        <v>-4.0199020901219882</v>
      </c>
      <c r="S38" s="2">
        <v>2.6252293378281295</v>
      </c>
      <c r="T38" s="2">
        <v>10.403566930695181</v>
      </c>
      <c r="U38" s="2">
        <v>14.881647793524069</v>
      </c>
      <c r="V38" s="2">
        <v>10.646371759355628</v>
      </c>
      <c r="W38" s="2">
        <v>-11.560664058415254</v>
      </c>
      <c r="X38" s="2">
        <v>18.387814493100016</v>
      </c>
      <c r="Y38" s="2">
        <v>7.7232695314242354</v>
      </c>
      <c r="Z38" s="2">
        <v>19.86785575788328</v>
      </c>
      <c r="AA38" s="2">
        <v>18.814088472455854</v>
      </c>
      <c r="AB38" s="2">
        <v>10.097220462136692</v>
      </c>
      <c r="AC38" s="2">
        <v>-1.1877934693835834</v>
      </c>
      <c r="AD38" s="2">
        <v>7.1149993200787138</v>
      </c>
    </row>
    <row r="39" spans="1:30">
      <c r="A39" s="5">
        <v>38426</v>
      </c>
      <c r="B39" s="6">
        <v>-66.883120457202295</v>
      </c>
      <c r="C39" s="6">
        <v>-24.554912459601322</v>
      </c>
      <c r="D39" s="6">
        <v>40.371658259915996</v>
      </c>
      <c r="E39" s="6">
        <v>136.92035454466134</v>
      </c>
      <c r="F39" s="6">
        <v>42.922970605485382</v>
      </c>
      <c r="G39" s="6">
        <v>51.924487528157968</v>
      </c>
      <c r="H39" s="6">
        <v>-47.579500519049056</v>
      </c>
      <c r="I39" s="6">
        <v>90.418643644457006</v>
      </c>
      <c r="J39" s="6">
        <v>75.301320010797667</v>
      </c>
      <c r="K39" s="6">
        <v>72.257881044069194</v>
      </c>
      <c r="L39" s="6">
        <v>75.869919713532724</v>
      </c>
      <c r="M39" s="6">
        <v>60.163158605631025</v>
      </c>
      <c r="N39" s="6">
        <v>0.45828130394721533</v>
      </c>
      <c r="O39" s="6">
        <v>35.271208120229083</v>
      </c>
      <c r="Q39" s="2">
        <v>-7.6365809275624432</v>
      </c>
      <c r="R39" s="2">
        <v>-4.5803260407392727</v>
      </c>
      <c r="S39" s="2">
        <v>2.9181845740015078</v>
      </c>
      <c r="T39" s="2">
        <v>11.401631763643039</v>
      </c>
      <c r="U39" s="2">
        <v>15.875361139233005</v>
      </c>
      <c r="V39" s="2">
        <v>11.703987186796917</v>
      </c>
      <c r="W39" s="2">
        <v>-11.940789347763145</v>
      </c>
      <c r="X39" s="2">
        <v>18.391152117282555</v>
      </c>
      <c r="Y39" s="2">
        <v>8.7258416615312218</v>
      </c>
      <c r="Z39" s="2">
        <v>16.649155145007114</v>
      </c>
      <c r="AA39" s="2">
        <v>15.398558905058602</v>
      </c>
      <c r="AB39" s="2">
        <v>8.6065203280113352</v>
      </c>
      <c r="AC39" s="2">
        <v>9.8456697058715792E-2</v>
      </c>
      <c r="AD39" s="2">
        <v>5.6728447580170442</v>
      </c>
    </row>
    <row r="40" spans="1:30">
      <c r="A40" s="5">
        <v>38457</v>
      </c>
      <c r="B40" s="6">
        <v>-72.450305218256148</v>
      </c>
      <c r="C40" s="6">
        <v>-27.559318898198487</v>
      </c>
      <c r="D40" s="6">
        <v>44.424550865001258</v>
      </c>
      <c r="E40" s="6">
        <v>148.90595394119146</v>
      </c>
      <c r="F40" s="6">
        <v>45.609720743265484</v>
      </c>
      <c r="G40" s="6">
        <v>56.616575634142286</v>
      </c>
      <c r="H40" s="6">
        <v>-49.094155109720639</v>
      </c>
      <c r="I40" s="6">
        <v>90.435052809562876</v>
      </c>
      <c r="J40" s="6">
        <v>83.953208015587023</v>
      </c>
      <c r="K40" s="6">
        <v>58.288614497146213</v>
      </c>
      <c r="L40" s="6">
        <v>59.041334931323171</v>
      </c>
      <c r="M40" s="6">
        <v>49.742544328926904</v>
      </c>
      <c r="N40" s="6">
        <v>6.4453235376305731</v>
      </c>
      <c r="O40" s="6">
        <v>26.304536922655984</v>
      </c>
      <c r="Q40" s="2">
        <v>-8.2722309492100496</v>
      </c>
      <c r="R40" s="2">
        <v>-5.1407499913565564</v>
      </c>
      <c r="S40" s="2">
        <v>3.211139810174886</v>
      </c>
      <c r="T40" s="2">
        <v>12.399696596590895</v>
      </c>
      <c r="U40" s="2">
        <v>16.86907448494194</v>
      </c>
      <c r="V40" s="2">
        <v>12.761602614238207</v>
      </c>
      <c r="W40" s="2">
        <v>-12.32091463711104</v>
      </c>
      <c r="X40" s="2">
        <v>18.394489741465087</v>
      </c>
      <c r="Y40" s="2">
        <v>9.728413791638209</v>
      </c>
      <c r="Z40" s="2">
        <v>13.43045453213095</v>
      </c>
      <c r="AA40" s="2">
        <v>11.98302933766135</v>
      </c>
      <c r="AB40" s="2">
        <v>7.1158201938859795</v>
      </c>
      <c r="AC40" s="2">
        <v>1.3847068635010147</v>
      </c>
      <c r="AD40" s="2">
        <v>4.2306901959553747</v>
      </c>
    </row>
    <row r="41" spans="1:30">
      <c r="A41" s="5">
        <v>38487</v>
      </c>
      <c r="B41" s="6">
        <v>-73.331522111590374</v>
      </c>
      <c r="C41" s="6">
        <v>-27.515456960592203</v>
      </c>
      <c r="D41" s="6">
        <v>45.176399805386275</v>
      </c>
      <c r="E41" s="6">
        <v>149.55846609794654</v>
      </c>
      <c r="F41" s="6">
        <v>43.413087684202289</v>
      </c>
      <c r="G41" s="6">
        <v>59.189121648997038</v>
      </c>
      <c r="H41" s="6">
        <v>-51.929974376838203</v>
      </c>
      <c r="I41" s="6">
        <v>84.081827530028704</v>
      </c>
      <c r="J41" s="6">
        <v>72.080059358102886</v>
      </c>
      <c r="K41" s="6">
        <v>41.928047470012608</v>
      </c>
      <c r="L41" s="6">
        <v>38.87134063734144</v>
      </c>
      <c r="M41" s="6">
        <v>37.333866281214682</v>
      </c>
      <c r="N41" s="6">
        <v>11.258433147517486</v>
      </c>
      <c r="O41" s="6">
        <v>17.802441226349572</v>
      </c>
      <c r="Q41" s="2">
        <v>-8.3728465316571654</v>
      </c>
      <c r="R41" s="2">
        <v>-5.1325682486871056</v>
      </c>
      <c r="S41" s="2">
        <v>3.2654857071327359</v>
      </c>
      <c r="T41" s="2">
        <v>12.454032588908204</v>
      </c>
      <c r="U41" s="2">
        <v>16.056634371616006</v>
      </c>
      <c r="V41" s="2">
        <v>13.341464776170527</v>
      </c>
      <c r="W41" s="2">
        <v>-13.032606019483199</v>
      </c>
      <c r="X41" s="2">
        <v>17.102243719607838</v>
      </c>
      <c r="Y41" s="2">
        <v>8.3525651983576044</v>
      </c>
      <c r="Z41" s="2">
        <v>9.6607672017080137</v>
      </c>
      <c r="AA41" s="2">
        <v>7.8893272957548177</v>
      </c>
      <c r="AB41" s="2">
        <v>5.3407215731266033</v>
      </c>
      <c r="AC41" s="2">
        <v>2.4187505189795093</v>
      </c>
      <c r="AD41" s="2">
        <v>2.8632556346399332</v>
      </c>
    </row>
    <row r="42" spans="1:30">
      <c r="A42" s="5">
        <v>38518</v>
      </c>
      <c r="B42" s="6">
        <v>-74.212739004924615</v>
      </c>
      <c r="C42" s="6">
        <v>-27.47159502298592</v>
      </c>
      <c r="D42" s="6">
        <v>45.928248745771285</v>
      </c>
      <c r="E42" s="6">
        <v>150.21097825470159</v>
      </c>
      <c r="F42" s="6">
        <v>41.2164546251391</v>
      </c>
      <c r="G42" s="6">
        <v>61.761667663851796</v>
      </c>
      <c r="H42" s="6">
        <v>-54.765793643955767</v>
      </c>
      <c r="I42" s="6">
        <v>77.728602250494518</v>
      </c>
      <c r="J42" s="6">
        <v>60.206910700618749</v>
      </c>
      <c r="K42" s="6">
        <v>25.567480442879006</v>
      </c>
      <c r="L42" s="6">
        <v>18.70134634335971</v>
      </c>
      <c r="M42" s="6">
        <v>24.925188233502471</v>
      </c>
      <c r="N42" s="6">
        <v>16.071542757404401</v>
      </c>
      <c r="O42" s="6">
        <v>9.3003455300431632</v>
      </c>
      <c r="Q42" s="2">
        <v>-8.4734621141042812</v>
      </c>
      <c r="R42" s="2">
        <v>-5.1243865060176548</v>
      </c>
      <c r="S42" s="2">
        <v>3.3198316040905858</v>
      </c>
      <c r="T42" s="2">
        <v>12.508368581225509</v>
      </c>
      <c r="U42" s="2">
        <v>15.244194258290072</v>
      </c>
      <c r="V42" s="2">
        <v>13.921326938102849</v>
      </c>
      <c r="W42" s="2">
        <v>-13.744297401855357</v>
      </c>
      <c r="X42" s="2">
        <v>15.809997697750584</v>
      </c>
      <c r="Y42" s="2">
        <v>6.9767166050769998</v>
      </c>
      <c r="Z42" s="2">
        <v>5.89107987128508</v>
      </c>
      <c r="AA42" s="2">
        <v>3.7956252538482866</v>
      </c>
      <c r="AB42" s="2">
        <v>3.5656229523672289</v>
      </c>
      <c r="AC42" s="2">
        <v>3.452794174458004</v>
      </c>
      <c r="AD42" s="2">
        <v>1.4958210733244921</v>
      </c>
    </row>
    <row r="43" spans="1:30">
      <c r="A43" s="5">
        <v>38548</v>
      </c>
      <c r="B43" s="6">
        <v>-62.578028377198883</v>
      </c>
      <c r="C43" s="6">
        <v>-21.543902593767083</v>
      </c>
      <c r="D43" s="6">
        <v>48.054971163071478</v>
      </c>
      <c r="E43" s="6">
        <v>144.72074359489972</v>
      </c>
      <c r="F43" s="6">
        <v>36.969790663092795</v>
      </c>
      <c r="G43" s="6">
        <v>57.630165398008266</v>
      </c>
      <c r="H43" s="6">
        <v>-56.36989564542489</v>
      </c>
      <c r="I43" s="6">
        <v>68.802925646936558</v>
      </c>
      <c r="J43" s="6">
        <v>50.434323332852244</v>
      </c>
      <c r="K43" s="6">
        <v>10.905740711758531</v>
      </c>
      <c r="L43" s="6">
        <v>3.6666157208822412</v>
      </c>
      <c r="M43" s="6">
        <v>15.532071831670367</v>
      </c>
      <c r="N43" s="6">
        <v>16.799887898805643</v>
      </c>
      <c r="O43" s="6">
        <v>4.2841801587934913</v>
      </c>
      <c r="Q43" s="2">
        <v>-7.145034124051814</v>
      </c>
      <c r="R43" s="2">
        <v>-4.0186703264257488</v>
      </c>
      <c r="S43" s="2">
        <v>3.4735574805802951</v>
      </c>
      <c r="T43" s="2">
        <v>12.051185760634489</v>
      </c>
      <c r="U43" s="2">
        <v>13.673535865279511</v>
      </c>
      <c r="V43" s="2">
        <v>12.990069801372654</v>
      </c>
      <c r="W43" s="2">
        <v>-14.146870860654058</v>
      </c>
      <c r="X43" s="2">
        <v>13.994515076586897</v>
      </c>
      <c r="Y43" s="2">
        <v>5.844278953487585</v>
      </c>
      <c r="Z43" s="2">
        <v>2.5128244346184183</v>
      </c>
      <c r="AA43" s="2">
        <v>0.74417632671025957</v>
      </c>
      <c r="AB43" s="2">
        <v>2.2219094717359407</v>
      </c>
      <c r="AC43" s="2">
        <v>3.6092711162915054</v>
      </c>
      <c r="AD43" s="2">
        <v>0.68904611583955122</v>
      </c>
    </row>
    <row r="44" spans="1:30">
      <c r="A44" s="5">
        <v>38579</v>
      </c>
      <c r="B44" s="6">
        <v>-50.943317749473159</v>
      </c>
      <c r="C44" s="6">
        <v>-15.616210164548242</v>
      </c>
      <c r="D44" s="6">
        <v>50.181693580371672</v>
      </c>
      <c r="E44" s="6">
        <v>139.23050893509784</v>
      </c>
      <c r="F44" s="6">
        <v>32.723126701046482</v>
      </c>
      <c r="G44" s="6">
        <v>53.498663132164737</v>
      </c>
      <c r="H44" s="6">
        <v>-57.973997646894013</v>
      </c>
      <c r="I44" s="6">
        <v>59.877249043378612</v>
      </c>
      <c r="J44" s="6">
        <v>40.661735965085747</v>
      </c>
      <c r="K44" s="6">
        <v>-3.7559990193619424</v>
      </c>
      <c r="L44" s="6">
        <v>-11.368114901595225</v>
      </c>
      <c r="M44" s="6">
        <v>6.1389554298382674</v>
      </c>
      <c r="N44" s="6">
        <v>17.528233040206885</v>
      </c>
      <c r="O44" s="6">
        <v>-0.7319852124561792</v>
      </c>
      <c r="Q44" s="2">
        <v>-5.8166061339993469</v>
      </c>
      <c r="R44" s="2">
        <v>-2.9129541468338416</v>
      </c>
      <c r="S44" s="2">
        <v>3.6272833570700054</v>
      </c>
      <c r="T44" s="2">
        <v>11.594002940043467</v>
      </c>
      <c r="U44" s="2">
        <v>12.102877472268947</v>
      </c>
      <c r="V44" s="2">
        <v>12.05881266464246</v>
      </c>
      <c r="W44" s="2">
        <v>-14.549444319452755</v>
      </c>
      <c r="X44" s="2">
        <v>12.17903245542321</v>
      </c>
      <c r="Y44" s="2">
        <v>4.7118413018981711</v>
      </c>
      <c r="Z44" s="2">
        <v>-0.86543100204824319</v>
      </c>
      <c r="AA44" s="2">
        <v>-2.3072726004277668</v>
      </c>
      <c r="AB44" s="2">
        <v>0.87819599110465363</v>
      </c>
      <c r="AC44" s="2">
        <v>3.7657480581250069</v>
      </c>
      <c r="AD44" s="2">
        <v>-0.11772884164538958</v>
      </c>
    </row>
    <row r="45" spans="1:30">
      <c r="A45" s="5">
        <v>38610</v>
      </c>
      <c r="B45" s="6">
        <v>-36.602309837537597</v>
      </c>
      <c r="C45" s="6">
        <v>-6.3040335518956176</v>
      </c>
      <c r="D45" s="6">
        <v>54.91664545095086</v>
      </c>
      <c r="E45" s="6">
        <v>134.14677785128143</v>
      </c>
      <c r="F45" s="6">
        <v>29.39908117667057</v>
      </c>
      <c r="G45" s="6">
        <v>49.413669885823026</v>
      </c>
      <c r="H45" s="6">
        <v>-59.960491694366873</v>
      </c>
      <c r="I45" s="6">
        <v>51.086106130352192</v>
      </c>
      <c r="J45" s="6">
        <v>31.327737765762837</v>
      </c>
      <c r="K45" s="6">
        <v>-17.146421987474536</v>
      </c>
      <c r="L45" s="6">
        <v>-19.480051756824722</v>
      </c>
      <c r="M45" s="6">
        <v>-1.0631036726668908</v>
      </c>
      <c r="N45" s="6">
        <v>14.473313048960737</v>
      </c>
      <c r="O45" s="6">
        <v>-2.7807230551367441</v>
      </c>
      <c r="Q45" s="2">
        <v>-4.1791785326303676</v>
      </c>
      <c r="R45" s="2">
        <v>-1.1759165945692971</v>
      </c>
      <c r="S45" s="2">
        <v>3.9695398831310804</v>
      </c>
      <c r="T45" s="2">
        <v>11.170670485231906</v>
      </c>
      <c r="U45" s="2">
        <v>10.873455966759847</v>
      </c>
      <c r="V45" s="2">
        <v>11.138038846944053</v>
      </c>
      <c r="W45" s="2">
        <v>-15.047984798076781</v>
      </c>
      <c r="X45" s="2">
        <v>10.390913986913636</v>
      </c>
      <c r="Y45" s="2">
        <v>3.6302269245588317</v>
      </c>
      <c r="Z45" s="2">
        <v>-3.9507585293999701</v>
      </c>
      <c r="AA45" s="2">
        <v>-3.9536713045651455</v>
      </c>
      <c r="AB45" s="2">
        <v>-0.1520801696860167</v>
      </c>
      <c r="AC45" s="2">
        <v>3.1094321021256759</v>
      </c>
      <c r="AD45" s="2">
        <v>-0.44723759257291817</v>
      </c>
    </row>
    <row r="46" spans="1:30">
      <c r="A46" s="5">
        <v>38640</v>
      </c>
      <c r="B46" s="6">
        <v>-22.261301925602041</v>
      </c>
      <c r="C46" s="6">
        <v>3.008143060757007</v>
      </c>
      <c r="D46" s="6">
        <v>59.651597321530048</v>
      </c>
      <c r="E46" s="6">
        <v>129.06304676746501</v>
      </c>
      <c r="F46" s="6">
        <v>26.075035652294652</v>
      </c>
      <c r="G46" s="6">
        <v>45.328676639481316</v>
      </c>
      <c r="H46" s="6">
        <v>-61.946985741839725</v>
      </c>
      <c r="I46" s="6">
        <v>42.294963217325773</v>
      </c>
      <c r="J46" s="6">
        <v>21.993739566439924</v>
      </c>
      <c r="K46" s="6">
        <v>-30.536844955587128</v>
      </c>
      <c r="L46" s="6">
        <v>-27.591988612054223</v>
      </c>
      <c r="M46" s="6">
        <v>-8.2651627751720493</v>
      </c>
      <c r="N46" s="6">
        <v>11.418393057714587</v>
      </c>
      <c r="O46" s="6">
        <v>-4.8294608978173077</v>
      </c>
      <c r="Q46" s="2">
        <v>-2.5417509312613897</v>
      </c>
      <c r="R46" s="2">
        <v>0.5611209576952475</v>
      </c>
      <c r="S46" s="2">
        <v>4.3117964091921559</v>
      </c>
      <c r="T46" s="2">
        <v>10.747338030420346</v>
      </c>
      <c r="U46" s="2">
        <v>9.644034461250742</v>
      </c>
      <c r="V46" s="2">
        <v>10.217265029245647</v>
      </c>
      <c r="W46" s="2">
        <v>-15.546525276700805</v>
      </c>
      <c r="X46" s="2">
        <v>8.6027955184040632</v>
      </c>
      <c r="Y46" s="2">
        <v>2.5486125472194918</v>
      </c>
      <c r="Z46" s="2">
        <v>-7.0360860567516967</v>
      </c>
      <c r="AA46" s="2">
        <v>-5.6000700087025246</v>
      </c>
      <c r="AB46" s="2">
        <v>-1.1823563304766873</v>
      </c>
      <c r="AC46" s="2">
        <v>2.4531161461263444</v>
      </c>
      <c r="AD46" s="2">
        <v>-0.77674634350044658</v>
      </c>
    </row>
    <row r="47" spans="1:30">
      <c r="A47" s="5">
        <v>38671</v>
      </c>
      <c r="B47" s="6">
        <v>-9.5915604252045057</v>
      </c>
      <c r="C47" s="6">
        <v>14.848210698176107</v>
      </c>
      <c r="D47" s="6">
        <v>71.000751960126166</v>
      </c>
      <c r="E47" s="6">
        <v>127.18356008668691</v>
      </c>
      <c r="F47" s="6">
        <v>24.17445742233383</v>
      </c>
      <c r="G47" s="6">
        <v>40.718429982441243</v>
      </c>
      <c r="H47" s="6">
        <v>-63.35175669149347</v>
      </c>
      <c r="I47" s="6">
        <v>33.958260436091329</v>
      </c>
      <c r="J47" s="6">
        <v>14.390932180170719</v>
      </c>
      <c r="K47" s="6">
        <v>-40.208097000204788</v>
      </c>
      <c r="L47" s="6">
        <v>-32.527919158287304</v>
      </c>
      <c r="M47" s="6">
        <v>-14.565818566039416</v>
      </c>
      <c r="N47" s="6">
        <v>2.6817854790039797</v>
      </c>
      <c r="O47" s="6">
        <v>-5.8536025844964401</v>
      </c>
      <c r="Q47" s="2">
        <v>-1.095145186229</v>
      </c>
      <c r="R47" s="2">
        <v>2.7696961343735818</v>
      </c>
      <c r="S47" s="2">
        <v>5.1321473539337994</v>
      </c>
      <c r="T47" s="2">
        <v>10.590829415538591</v>
      </c>
      <c r="U47" s="2">
        <v>8.9410922988521229</v>
      </c>
      <c r="V47" s="2">
        <v>9.1780969917621853</v>
      </c>
      <c r="W47" s="2">
        <v>-15.899073618080658</v>
      </c>
      <c r="X47" s="2">
        <v>6.9071101727009756</v>
      </c>
      <c r="Y47" s="2">
        <v>1.6676068301060027</v>
      </c>
      <c r="Z47" s="2">
        <v>-9.2644682541081842</v>
      </c>
      <c r="AA47" s="2">
        <v>-6.601866472365991</v>
      </c>
      <c r="AB47" s="2">
        <v>-2.0836840433276365</v>
      </c>
      <c r="AC47" s="2">
        <v>0.57615211052373594</v>
      </c>
      <c r="AD47" s="2">
        <v>-0.94146417167748497</v>
      </c>
    </row>
    <row r="48" spans="1:30">
      <c r="A48" s="5">
        <v>38701</v>
      </c>
      <c r="B48" s="6">
        <v>3.0781810751930303</v>
      </c>
      <c r="C48" s="6">
        <v>26.688278335595207</v>
      </c>
      <c r="D48" s="6">
        <v>82.349906598722299</v>
      </c>
      <c r="E48" s="6">
        <v>125.30407340590882</v>
      </c>
      <c r="F48" s="6">
        <v>22.273879192373002</v>
      </c>
      <c r="G48" s="6">
        <v>36.108183325401178</v>
      </c>
      <c r="H48" s="6">
        <v>-64.756527641147215</v>
      </c>
      <c r="I48" s="6">
        <v>25.62155765485689</v>
      </c>
      <c r="J48" s="6">
        <v>6.7881247939015168</v>
      </c>
      <c r="K48" s="6">
        <v>-49.879349044822447</v>
      </c>
      <c r="L48" s="6">
        <v>-37.463849704520378</v>
      </c>
      <c r="M48" s="6">
        <v>-20.866474356906782</v>
      </c>
      <c r="N48" s="6">
        <v>-6.0548220997066302</v>
      </c>
      <c r="O48" s="6">
        <v>-6.8777442711755734</v>
      </c>
      <c r="Q48" s="2">
        <v>0.35146055880338983</v>
      </c>
      <c r="R48" s="2">
        <v>4.9782713110519161</v>
      </c>
      <c r="S48" s="2">
        <v>5.9524982986754438</v>
      </c>
      <c r="T48" s="2">
        <v>10.43432080065684</v>
      </c>
      <c r="U48" s="2">
        <v>8.2381501364535001</v>
      </c>
      <c r="V48" s="2">
        <v>8.1389289542787271</v>
      </c>
      <c r="W48" s="2">
        <v>-16.251621959460511</v>
      </c>
      <c r="X48" s="2">
        <v>5.2114248269978907</v>
      </c>
      <c r="Y48" s="2">
        <v>0.78660111299251378</v>
      </c>
      <c r="Z48" s="2">
        <v>-11.492850451464674</v>
      </c>
      <c r="AA48" s="2">
        <v>-7.6036629360294556</v>
      </c>
      <c r="AB48" s="2">
        <v>-2.9850117561785856</v>
      </c>
      <c r="AC48" s="2">
        <v>-1.3008119250788728</v>
      </c>
      <c r="AD48" s="2">
        <v>-1.1061819998545235</v>
      </c>
    </row>
    <row r="49" spans="1:30">
      <c r="A49" s="5">
        <v>38732</v>
      </c>
      <c r="B49" s="6">
        <v>9.3456355348950932</v>
      </c>
      <c r="C49" s="6">
        <v>33.493144372044803</v>
      </c>
      <c r="D49" s="6">
        <v>95.719729840661287</v>
      </c>
      <c r="E49" s="6">
        <v>129.14155803438499</v>
      </c>
      <c r="F49" s="6">
        <v>19.956193298013559</v>
      </c>
      <c r="G49" s="6">
        <v>32.403394024754547</v>
      </c>
      <c r="H49" s="6">
        <v>-66.611795357322507</v>
      </c>
      <c r="I49" s="6">
        <v>18.382167883284808</v>
      </c>
      <c r="J49" s="6">
        <v>0.97686355478665998</v>
      </c>
      <c r="K49" s="6">
        <v>-56.787629025443515</v>
      </c>
      <c r="L49" s="6">
        <v>-44.277956881206151</v>
      </c>
      <c r="M49" s="6">
        <v>-30.114281900940249</v>
      </c>
      <c r="N49" s="6">
        <v>-14.907320140815695</v>
      </c>
      <c r="O49" s="6">
        <v>-8.5925563877586804</v>
      </c>
      <c r="Q49" s="2">
        <v>1.067065974103252</v>
      </c>
      <c r="R49" s="2">
        <v>6.2476101922950056</v>
      </c>
      <c r="S49" s="2">
        <v>6.9189092320725196</v>
      </c>
      <c r="T49" s="2">
        <v>10.753875820639307</v>
      </c>
      <c r="U49" s="2">
        <v>7.3809377846234012</v>
      </c>
      <c r="V49" s="2">
        <v>7.3038546267557738</v>
      </c>
      <c r="W49" s="2">
        <v>-16.717229221850442</v>
      </c>
      <c r="X49" s="2">
        <v>3.7389329474601296</v>
      </c>
      <c r="Y49" s="2">
        <v>0.11319797186512337</v>
      </c>
      <c r="Z49" s="2">
        <v>-13.084607966639517</v>
      </c>
      <c r="AA49" s="2">
        <v>-8.9866541286095991</v>
      </c>
      <c r="AB49" s="2">
        <v>-4.3079383687752051</v>
      </c>
      <c r="AC49" s="2">
        <v>-3.2026737517327031</v>
      </c>
      <c r="AD49" s="2">
        <v>-1.3819838066251673</v>
      </c>
    </row>
    <row r="50" spans="1:30">
      <c r="A50" s="5">
        <v>38763</v>
      </c>
      <c r="B50" s="6">
        <v>15.613089994597155</v>
      </c>
      <c r="C50" s="6">
        <v>40.298010408494392</v>
      </c>
      <c r="D50" s="6">
        <v>109.08955308260026</v>
      </c>
      <c r="E50" s="6">
        <v>132.97904266286113</v>
      </c>
      <c r="F50" s="6">
        <v>17.638507403654121</v>
      </c>
      <c r="G50" s="6">
        <v>28.698604724107916</v>
      </c>
      <c r="H50" s="6">
        <v>-68.467063073497798</v>
      </c>
      <c r="I50" s="6">
        <v>11.142778111712726</v>
      </c>
      <c r="J50" s="6">
        <v>-4.8343976843281959</v>
      </c>
      <c r="K50" s="6">
        <v>-63.695909006064582</v>
      </c>
      <c r="L50" s="6">
        <v>-51.092064057891925</v>
      </c>
      <c r="M50" s="6">
        <v>-39.362089444973719</v>
      </c>
      <c r="N50" s="6">
        <v>-23.759818181924761</v>
      </c>
      <c r="O50" s="6">
        <v>-10.307368504341785</v>
      </c>
      <c r="Q50" s="2">
        <v>1.7826713894031141</v>
      </c>
      <c r="R50" s="2">
        <v>7.5169490735380924</v>
      </c>
      <c r="S50" s="2">
        <v>7.8853201654695937</v>
      </c>
      <c r="T50" s="2">
        <v>11.073430840621773</v>
      </c>
      <c r="U50" s="2">
        <v>6.5237254327933023</v>
      </c>
      <c r="V50" s="2">
        <v>6.4687802992328205</v>
      </c>
      <c r="W50" s="2">
        <v>-17.182836484240376</v>
      </c>
      <c r="X50" s="2">
        <v>2.2664410679223685</v>
      </c>
      <c r="Y50" s="2">
        <v>-0.56020516926226704</v>
      </c>
      <c r="Z50" s="2">
        <v>-14.676365481814358</v>
      </c>
      <c r="AA50" s="2">
        <v>-10.369645321189743</v>
      </c>
      <c r="AB50" s="2">
        <v>-5.6308649813718255</v>
      </c>
      <c r="AC50" s="2">
        <v>-5.1045355783865336</v>
      </c>
      <c r="AD50" s="2">
        <v>-1.6577856133958107</v>
      </c>
    </row>
    <row r="51" spans="1:30">
      <c r="A51" s="5">
        <v>38791</v>
      </c>
      <c r="B51" s="6">
        <v>12.668474209864225</v>
      </c>
      <c r="C51" s="6">
        <v>38.621028412799916</v>
      </c>
      <c r="D51" s="6">
        <v>116.70771790040261</v>
      </c>
      <c r="E51" s="6">
        <v>136.12951919858122</v>
      </c>
      <c r="F51" s="6">
        <v>14.787288509041714</v>
      </c>
      <c r="G51" s="6">
        <v>27.046549768196037</v>
      </c>
      <c r="H51" s="6">
        <v>-72.253863931293012</v>
      </c>
      <c r="I51" s="6">
        <v>6.393990503443721</v>
      </c>
      <c r="J51" s="6">
        <v>-7.912632783155769</v>
      </c>
      <c r="K51" s="6">
        <v>-66.045908621184324</v>
      </c>
      <c r="L51" s="6">
        <v>-58.376090466035848</v>
      </c>
      <c r="M51" s="6">
        <v>-50.013495385460132</v>
      </c>
      <c r="N51" s="6">
        <v>-30.93314772496776</v>
      </c>
      <c r="O51" s="6">
        <v>-11.857461448520084</v>
      </c>
      <c r="Q51" s="2">
        <v>1.4464610483338773</v>
      </c>
      <c r="R51" s="2">
        <v>7.2041349139532196</v>
      </c>
      <c r="S51" s="2">
        <v>8.4359839729948014</v>
      </c>
      <c r="T51" s="2">
        <v>11.335777322704255</v>
      </c>
      <c r="U51" s="2">
        <v>5.4691821660886415</v>
      </c>
      <c r="V51" s="2">
        <v>6.0964005039504592</v>
      </c>
      <c r="W51" s="2">
        <v>-18.133190961516949</v>
      </c>
      <c r="X51" s="2">
        <v>1.3005376684004528</v>
      </c>
      <c r="Y51" s="2">
        <v>-0.91690797427930737</v>
      </c>
      <c r="Z51" s="2">
        <v>-15.217835943132943</v>
      </c>
      <c r="AA51" s="2">
        <v>-11.848011320986636</v>
      </c>
      <c r="AB51" s="2">
        <v>-7.1545805553762278</v>
      </c>
      <c r="AC51" s="2">
        <v>-6.6456465240843476</v>
      </c>
      <c r="AD51" s="2">
        <v>-1.9070948120727276</v>
      </c>
    </row>
    <row r="52" spans="1:30">
      <c r="A52" s="5">
        <v>38822</v>
      </c>
      <c r="B52" s="6">
        <v>9.7238584251312954</v>
      </c>
      <c r="C52" s="6">
        <v>36.94404641710544</v>
      </c>
      <c r="D52" s="6">
        <v>124.32588271820497</v>
      </c>
      <c r="E52" s="6">
        <v>139.27999573430134</v>
      </c>
      <c r="F52" s="6">
        <v>11.936069614429307</v>
      </c>
      <c r="G52" s="6">
        <v>25.394494812284158</v>
      </c>
      <c r="H52" s="6">
        <v>-76.040664789088225</v>
      </c>
      <c r="I52" s="6">
        <v>1.6452028951747151</v>
      </c>
      <c r="J52" s="6">
        <v>-10.990867881983341</v>
      </c>
      <c r="K52" s="6">
        <v>-68.395908236304066</v>
      </c>
      <c r="L52" s="6">
        <v>-65.660116874179764</v>
      </c>
      <c r="M52" s="6">
        <v>-60.664901325946552</v>
      </c>
      <c r="N52" s="6">
        <v>-38.106477268010757</v>
      </c>
      <c r="O52" s="6">
        <v>-13.407554392698383</v>
      </c>
      <c r="Q52" s="2">
        <v>1.110250707264641</v>
      </c>
      <c r="R52" s="2">
        <v>6.8913207543683459</v>
      </c>
      <c r="S52" s="2">
        <v>8.9866477805200091</v>
      </c>
      <c r="T52" s="2">
        <v>11.598123804786741</v>
      </c>
      <c r="U52" s="2">
        <v>4.4146388993839798</v>
      </c>
      <c r="V52" s="2">
        <v>5.7240207086680988</v>
      </c>
      <c r="W52" s="2">
        <v>-19.083545438793525</v>
      </c>
      <c r="X52" s="2">
        <v>0.33463426887853703</v>
      </c>
      <c r="Y52" s="2">
        <v>-1.2736107792963476</v>
      </c>
      <c r="Z52" s="2">
        <v>-15.759306404451527</v>
      </c>
      <c r="AA52" s="2">
        <v>-13.326377320783525</v>
      </c>
      <c r="AB52" s="2">
        <v>-8.678296129380632</v>
      </c>
      <c r="AC52" s="2">
        <v>-8.1867574697821635</v>
      </c>
      <c r="AD52" s="2">
        <v>-2.1564040107496445</v>
      </c>
    </row>
    <row r="53" spans="1:30">
      <c r="A53" s="5">
        <v>38852</v>
      </c>
      <c r="B53" s="6">
        <v>0.79179771560530487</v>
      </c>
      <c r="C53" s="6">
        <v>28.936518021733175</v>
      </c>
      <c r="D53" s="6">
        <v>121.31616691224509</v>
      </c>
      <c r="E53" s="6">
        <v>139.67680396383631</v>
      </c>
      <c r="F53" s="6">
        <v>11.441592164007995</v>
      </c>
      <c r="G53" s="6">
        <v>26.366394715467159</v>
      </c>
      <c r="H53" s="6">
        <v>-77.70108548785123</v>
      </c>
      <c r="I53" s="6">
        <v>3.0797940200772684</v>
      </c>
      <c r="J53" s="6">
        <v>-8.3079198826296654</v>
      </c>
      <c r="K53" s="6">
        <v>-64.613201812474415</v>
      </c>
      <c r="L53" s="6">
        <v>-70.522398624079557</v>
      </c>
      <c r="M53" s="6">
        <v>-66.77959385789778</v>
      </c>
      <c r="N53" s="6">
        <v>-43.818830631022522</v>
      </c>
      <c r="O53" s="6">
        <v>-12.78649260282274</v>
      </c>
      <c r="Q53" s="2">
        <v>9.0405879572382497E-2</v>
      </c>
      <c r="R53" s="2">
        <v>5.3976444526659764</v>
      </c>
      <c r="S53" s="2">
        <v>8.7690964929178108</v>
      </c>
      <c r="T53" s="2">
        <v>11.631166819676576</v>
      </c>
      <c r="U53" s="2">
        <v>4.2317529530035047</v>
      </c>
      <c r="V53" s="2">
        <v>5.9430908344451598</v>
      </c>
      <c r="W53" s="2">
        <v>-19.500252919458582</v>
      </c>
      <c r="X53" s="2">
        <v>0.62643010368371632</v>
      </c>
      <c r="Y53" s="2">
        <v>-0.96271344807924286</v>
      </c>
      <c r="Z53" s="2">
        <v>-14.887721669217665</v>
      </c>
      <c r="AA53" s="2">
        <v>-14.313226024743186</v>
      </c>
      <c r="AB53" s="2">
        <v>-9.5530212401538499</v>
      </c>
      <c r="AC53" s="2">
        <v>-9.4139937539382483</v>
      </c>
      <c r="AD53" s="2">
        <v>-2.0565155377749953</v>
      </c>
    </row>
    <row r="54" spans="1:30">
      <c r="A54" s="5">
        <v>38883</v>
      </c>
      <c r="B54" s="6">
        <v>-8.1402629939206843</v>
      </c>
      <c r="C54" s="6">
        <v>20.928989626360909</v>
      </c>
      <c r="D54" s="6">
        <v>118.30645110628522</v>
      </c>
      <c r="E54" s="6">
        <v>140.0736121933713</v>
      </c>
      <c r="F54" s="6">
        <v>10.947114713586684</v>
      </c>
      <c r="G54" s="6">
        <v>27.33829461865016</v>
      </c>
      <c r="H54" s="6">
        <v>-79.361506186614221</v>
      </c>
      <c r="I54" s="6">
        <v>4.5143851449798218</v>
      </c>
      <c r="J54" s="6">
        <v>-5.6249718832759887</v>
      </c>
      <c r="K54" s="6">
        <v>-60.830495388644756</v>
      </c>
      <c r="L54" s="6">
        <v>-75.384680373979336</v>
      </c>
      <c r="M54" s="6">
        <v>-72.894286389849015</v>
      </c>
      <c r="N54" s="6">
        <v>-49.531183994034286</v>
      </c>
      <c r="O54" s="6">
        <v>-12.165430812947097</v>
      </c>
      <c r="Q54" s="2">
        <v>-0.92943894811987582</v>
      </c>
      <c r="R54" s="2">
        <v>3.9039681509636055</v>
      </c>
      <c r="S54" s="2">
        <v>8.5515452053156142</v>
      </c>
      <c r="T54" s="2">
        <v>11.664209834566414</v>
      </c>
      <c r="U54" s="2">
        <v>4.0488670066230297</v>
      </c>
      <c r="V54" s="2">
        <v>6.1621609602222209</v>
      </c>
      <c r="W54" s="2">
        <v>-19.916960400123635</v>
      </c>
      <c r="X54" s="2">
        <v>0.91822593848889578</v>
      </c>
      <c r="Y54" s="2">
        <v>-0.65181611686213825</v>
      </c>
      <c r="Z54" s="2">
        <v>-14.016136933983804</v>
      </c>
      <c r="AA54" s="2">
        <v>-15.300074728702846</v>
      </c>
      <c r="AB54" s="2">
        <v>-10.427746350927071</v>
      </c>
      <c r="AC54" s="2">
        <v>-10.641230038094331</v>
      </c>
      <c r="AD54" s="2">
        <v>-1.9566270648003461</v>
      </c>
    </row>
    <row r="55" spans="1:30">
      <c r="A55" s="5">
        <v>38913</v>
      </c>
      <c r="B55" s="6">
        <v>-11.802278548847397</v>
      </c>
      <c r="C55" s="6">
        <v>14.708037046731961</v>
      </c>
      <c r="D55" s="6">
        <v>109.54894721195988</v>
      </c>
      <c r="E55" s="6">
        <v>136.79241678211608</v>
      </c>
      <c r="F55" s="6">
        <v>13.084880463812164</v>
      </c>
      <c r="G55" s="6">
        <v>29.498619248007685</v>
      </c>
      <c r="H55" s="6">
        <v>-80.042305321079013</v>
      </c>
      <c r="I55" s="6">
        <v>9.2633374221523841</v>
      </c>
      <c r="J55" s="6">
        <v>-1.452206906658601</v>
      </c>
      <c r="K55" s="6">
        <v>-55.681786483276035</v>
      </c>
      <c r="L55" s="6">
        <v>-72.637015676888439</v>
      </c>
      <c r="M55" s="6">
        <v>-75.056083464104134</v>
      </c>
      <c r="N55" s="6">
        <v>-53.911031427394654</v>
      </c>
      <c r="O55" s="6">
        <v>-8.3715550668119043</v>
      </c>
      <c r="Q55" s="2">
        <v>-1.347560560150298</v>
      </c>
      <c r="R55" s="2">
        <v>2.7435489824750996</v>
      </c>
      <c r="S55" s="2">
        <v>7.9185265513220955</v>
      </c>
      <c r="T55" s="2">
        <v>11.39097813028037</v>
      </c>
      <c r="U55" s="2">
        <v>4.8395346337041749</v>
      </c>
      <c r="V55" s="2">
        <v>6.6491067729779241</v>
      </c>
      <c r="W55" s="2">
        <v>-20.087817154904592</v>
      </c>
      <c r="X55" s="2">
        <v>1.8841628316657948</v>
      </c>
      <c r="Y55" s="2">
        <v>-0.16828028413669202</v>
      </c>
      <c r="Z55" s="2">
        <v>-12.829807468971081</v>
      </c>
      <c r="AA55" s="2">
        <v>-14.742408701781276</v>
      </c>
      <c r="AB55" s="2">
        <v>-10.736997907790489</v>
      </c>
      <c r="AC55" s="2">
        <v>-11.582192080830039</v>
      </c>
      <c r="AD55" s="2">
        <v>-1.3464390591706927</v>
      </c>
    </row>
    <row r="56" spans="1:30">
      <c r="A56" s="5">
        <v>38944</v>
      </c>
      <c r="B56" s="6">
        <v>-15.464294103774112</v>
      </c>
      <c r="C56" s="6">
        <v>8.4870844671030152</v>
      </c>
      <c r="D56" s="6">
        <v>100.79144331763455</v>
      </c>
      <c r="E56" s="6">
        <v>133.51122137086088</v>
      </c>
      <c r="F56" s="6">
        <v>15.222646214037644</v>
      </c>
      <c r="G56" s="6">
        <v>31.658943877365214</v>
      </c>
      <c r="H56" s="6">
        <v>-80.723104455543805</v>
      </c>
      <c r="I56" s="6">
        <v>14.012289699324946</v>
      </c>
      <c r="J56" s="6">
        <v>2.7205580699587868</v>
      </c>
      <c r="K56" s="6">
        <v>-50.533077577907314</v>
      </c>
      <c r="L56" s="6">
        <v>-69.889350979797555</v>
      </c>
      <c r="M56" s="6">
        <v>-77.217880538359239</v>
      </c>
      <c r="N56" s="6">
        <v>-58.290878860755022</v>
      </c>
      <c r="O56" s="6">
        <v>-4.5776793206767117</v>
      </c>
      <c r="Q56" s="2">
        <v>-1.7656821721807205</v>
      </c>
      <c r="R56" s="2">
        <v>1.5831298139865937</v>
      </c>
      <c r="S56" s="2">
        <v>7.2855078973285776</v>
      </c>
      <c r="T56" s="2">
        <v>11.117746425994326</v>
      </c>
      <c r="U56" s="2">
        <v>5.6302022607853202</v>
      </c>
      <c r="V56" s="2">
        <v>7.1360525857336281</v>
      </c>
      <c r="W56" s="2">
        <v>-20.258673909685552</v>
      </c>
      <c r="X56" s="2">
        <v>2.850099724842694</v>
      </c>
      <c r="Y56" s="2">
        <v>0.31525554858875426</v>
      </c>
      <c r="Z56" s="2">
        <v>-11.643478003958357</v>
      </c>
      <c r="AA56" s="2">
        <v>-14.184742674859711</v>
      </c>
      <c r="AB56" s="2">
        <v>-11.046249464653902</v>
      </c>
      <c r="AC56" s="2">
        <v>-12.523154123565748</v>
      </c>
      <c r="AD56" s="2">
        <v>-0.73625105354103881</v>
      </c>
    </row>
    <row r="57" spans="1:30">
      <c r="A57" s="5">
        <v>38975</v>
      </c>
      <c r="B57" s="6">
        <v>-10.559131026111576</v>
      </c>
      <c r="C57" s="6">
        <v>7.9071186534106896</v>
      </c>
      <c r="D57" s="6">
        <v>90.740427699780255</v>
      </c>
      <c r="E57" s="6">
        <v>123.18117101512132</v>
      </c>
      <c r="F57" s="6">
        <v>18.128070862960609</v>
      </c>
      <c r="G57" s="6">
        <v>32.57904346113525</v>
      </c>
      <c r="H57" s="6">
        <v>-79.146648236975977</v>
      </c>
      <c r="I57" s="6">
        <v>20.914509050255539</v>
      </c>
      <c r="J57" s="6">
        <v>8.186939334557092</v>
      </c>
      <c r="K57" s="6">
        <v>-40.182712026528179</v>
      </c>
      <c r="L57" s="6">
        <v>-56.175476007557336</v>
      </c>
      <c r="M57" s="6">
        <v>-68.638721040784347</v>
      </c>
      <c r="N57" s="6">
        <v>-61.363916391290047</v>
      </c>
      <c r="O57" s="6">
        <v>-0.46436579954120294</v>
      </c>
      <c r="Q57" s="2">
        <v>-1.2056204622993674</v>
      </c>
      <c r="R57" s="2">
        <v>1.4749464708953095</v>
      </c>
      <c r="S57" s="2">
        <v>6.558990335423216</v>
      </c>
      <c r="T57" s="2">
        <v>10.257542472771183</v>
      </c>
      <c r="U57" s="2">
        <v>6.7047939051620213</v>
      </c>
      <c r="V57" s="2">
        <v>7.343446712313729</v>
      </c>
      <c r="W57" s="2">
        <v>-19.863038574792675</v>
      </c>
      <c r="X57" s="2">
        <v>4.2540111408219765</v>
      </c>
      <c r="Y57" s="2">
        <v>0.94869434314914125</v>
      </c>
      <c r="Z57" s="2">
        <v>-9.2586192261684364</v>
      </c>
      <c r="AA57" s="2">
        <v>-11.401374610493836</v>
      </c>
      <c r="AB57" s="2">
        <v>-9.8189749610473225</v>
      </c>
      <c r="AC57" s="2">
        <v>-13.183362433588362</v>
      </c>
      <c r="AD57" s="2">
        <v>-7.4686273369209369E-2</v>
      </c>
    </row>
    <row r="58" spans="1:30">
      <c r="A58" s="5">
        <v>39005</v>
      </c>
      <c r="B58" s="6">
        <v>-5.6539679484490399</v>
      </c>
      <c r="C58" s="6">
        <v>7.3271528397183641</v>
      </c>
      <c r="D58" s="6">
        <v>80.689412081925965</v>
      </c>
      <c r="E58" s="6">
        <v>112.85112065938176</v>
      </c>
      <c r="F58" s="6">
        <v>21.033495511883572</v>
      </c>
      <c r="G58" s="6">
        <v>33.499143044905288</v>
      </c>
      <c r="H58" s="6">
        <v>-77.57019201840815</v>
      </c>
      <c r="I58" s="6">
        <v>27.816728401186133</v>
      </c>
      <c r="J58" s="6">
        <v>13.653320599155396</v>
      </c>
      <c r="K58" s="6">
        <v>-29.832346475149045</v>
      </c>
      <c r="L58" s="6">
        <v>-42.461601035317102</v>
      </c>
      <c r="M58" s="6">
        <v>-60.059561543209462</v>
      </c>
      <c r="N58" s="6">
        <v>-64.436953921825079</v>
      </c>
      <c r="O58" s="6">
        <v>3.6489477215943058</v>
      </c>
      <c r="Q58" s="2">
        <v>-0.64555875241801441</v>
      </c>
      <c r="R58" s="2">
        <v>1.3667631278040253</v>
      </c>
      <c r="S58" s="2">
        <v>5.8324727735178543</v>
      </c>
      <c r="T58" s="2">
        <v>9.3973385195480379</v>
      </c>
      <c r="U58" s="2">
        <v>7.7793855495387216</v>
      </c>
      <c r="V58" s="2">
        <v>7.5508408388938317</v>
      </c>
      <c r="W58" s="2">
        <v>-19.467403239899802</v>
      </c>
      <c r="X58" s="2">
        <v>5.6579225568012594</v>
      </c>
      <c r="Y58" s="2">
        <v>1.5821331377095282</v>
      </c>
      <c r="Z58" s="2">
        <v>-6.8737604483785173</v>
      </c>
      <c r="AA58" s="2">
        <v>-8.6180065461279582</v>
      </c>
      <c r="AB58" s="2">
        <v>-8.5917004574407425</v>
      </c>
      <c r="AC58" s="2">
        <v>-13.843570743610977</v>
      </c>
      <c r="AD58" s="2">
        <v>0.5868785068026201</v>
      </c>
    </row>
    <row r="59" spans="1:30">
      <c r="A59" s="5">
        <v>39036</v>
      </c>
      <c r="B59" s="6">
        <v>-0.17269263909260846</v>
      </c>
      <c r="C59" s="6">
        <v>7.3601396951460938</v>
      </c>
      <c r="D59" s="6">
        <v>69.874417139480954</v>
      </c>
      <c r="E59" s="6">
        <v>99.498310802769041</v>
      </c>
      <c r="F59" s="6">
        <v>22.223027613460935</v>
      </c>
      <c r="G59" s="6">
        <v>31.343593428411602</v>
      </c>
      <c r="H59" s="6">
        <v>-72.062199488975267</v>
      </c>
      <c r="I59" s="6">
        <v>35.174437712187057</v>
      </c>
      <c r="J59" s="6">
        <v>18.655142467083206</v>
      </c>
      <c r="K59" s="6">
        <v>-18.390552367709557</v>
      </c>
      <c r="L59" s="6">
        <v>-32.442793634438836</v>
      </c>
      <c r="M59" s="6">
        <v>-50.095028882933796</v>
      </c>
      <c r="N59" s="6">
        <v>-65.963078699376183</v>
      </c>
      <c r="O59" s="6">
        <v>5.5366991917444013</v>
      </c>
      <c r="Q59" s="2">
        <v>-1.9717700146315846E-2</v>
      </c>
      <c r="R59" s="2">
        <v>1.3729162978943814</v>
      </c>
      <c r="S59" s="2">
        <v>5.0507324940931015</v>
      </c>
      <c r="T59" s="2">
        <v>8.2854233371681829</v>
      </c>
      <c r="U59" s="2">
        <v>8.2193423240318211</v>
      </c>
      <c r="V59" s="2">
        <v>7.064971333137688</v>
      </c>
      <c r="W59" s="2">
        <v>-18.085089894750677</v>
      </c>
      <c r="X59" s="2">
        <v>7.1544806306588473</v>
      </c>
      <c r="Y59" s="2">
        <v>2.1617392539431344</v>
      </c>
      <c r="Z59" s="2">
        <v>-4.2374223427010618</v>
      </c>
      <c r="AA59" s="2">
        <v>-6.5845893960457058</v>
      </c>
      <c r="AB59" s="2">
        <v>-7.1662441667903281</v>
      </c>
      <c r="AC59" s="2">
        <v>-14.171441864695279</v>
      </c>
      <c r="AD59" s="2">
        <v>0.89049501450421076</v>
      </c>
    </row>
    <row r="60" spans="1:30">
      <c r="A60" s="5">
        <v>39066</v>
      </c>
      <c r="B60" s="6">
        <v>5.3085826702638226</v>
      </c>
      <c r="C60" s="6">
        <v>7.3931265505738253</v>
      </c>
      <c r="D60" s="6">
        <v>59.059422197035957</v>
      </c>
      <c r="E60" s="6">
        <v>86.145500946156318</v>
      </c>
      <c r="F60" s="6">
        <v>23.412559715038292</v>
      </c>
      <c r="G60" s="6">
        <v>29.188043811917915</v>
      </c>
      <c r="H60" s="6">
        <v>-66.55420695954237</v>
      </c>
      <c r="I60" s="6">
        <v>42.532147023187974</v>
      </c>
      <c r="J60" s="6">
        <v>23.656964335011011</v>
      </c>
      <c r="K60" s="6">
        <v>-6.9487582602700666</v>
      </c>
      <c r="L60" s="6">
        <v>-22.423986233560569</v>
      </c>
      <c r="M60" s="6">
        <v>-40.130496222658131</v>
      </c>
      <c r="N60" s="6">
        <v>-67.489203476927287</v>
      </c>
      <c r="O60" s="6">
        <v>7.4244506618944959</v>
      </c>
      <c r="Q60" s="2">
        <v>0.60612335212538271</v>
      </c>
      <c r="R60" s="2">
        <v>1.3790694679847377</v>
      </c>
      <c r="S60" s="2">
        <v>4.2689922146683497</v>
      </c>
      <c r="T60" s="2">
        <v>7.1735081547883288</v>
      </c>
      <c r="U60" s="2">
        <v>8.659299098524917</v>
      </c>
      <c r="V60" s="2">
        <v>6.5791018273815451</v>
      </c>
      <c r="W60" s="2">
        <v>-16.702776549601552</v>
      </c>
      <c r="X60" s="2">
        <v>8.6510387045164325</v>
      </c>
      <c r="Y60" s="2">
        <v>2.7413453701767407</v>
      </c>
      <c r="Z60" s="2">
        <v>-1.6010842370236069</v>
      </c>
      <c r="AA60" s="2">
        <v>-4.5511722459634534</v>
      </c>
      <c r="AB60" s="2">
        <v>-5.7407878761399136</v>
      </c>
      <c r="AC60" s="2">
        <v>-14.49931298577958</v>
      </c>
      <c r="AD60" s="2">
        <v>1.1941115222058012</v>
      </c>
    </row>
    <row r="61" spans="1:30">
      <c r="A61" s="5">
        <v>39097</v>
      </c>
      <c r="B61" s="6">
        <v>6.1672582243660594</v>
      </c>
      <c r="C61" s="6">
        <v>3.6547884863357152</v>
      </c>
      <c r="D61" s="6">
        <v>46.991322852947157</v>
      </c>
      <c r="E61" s="6">
        <v>72.055695507714347</v>
      </c>
      <c r="F61" s="6">
        <v>21.134874842788236</v>
      </c>
      <c r="G61" s="6">
        <v>24.685240422424499</v>
      </c>
      <c r="H61" s="6">
        <v>-61.138730868801055</v>
      </c>
      <c r="I61" s="6">
        <v>49.919163486805985</v>
      </c>
      <c r="J61" s="6">
        <v>28.976597868739606</v>
      </c>
      <c r="K61" s="6">
        <v>2.8286455020797874</v>
      </c>
      <c r="L61" s="6">
        <v>-21.423073356762345</v>
      </c>
      <c r="M61" s="6">
        <v>-36.903856390542671</v>
      </c>
      <c r="N61" s="6">
        <v>-70.055703997134728</v>
      </c>
      <c r="O61" s="6">
        <v>4.554088751095426</v>
      </c>
      <c r="Q61" s="2">
        <v>0.70416520954166795</v>
      </c>
      <c r="R61" s="2">
        <v>0.6817423155101463</v>
      </c>
      <c r="S61" s="2">
        <v>3.3966737897795789</v>
      </c>
      <c r="T61" s="2">
        <v>6.0002218763183892</v>
      </c>
      <c r="U61" s="2">
        <v>7.8168814047291288</v>
      </c>
      <c r="V61" s="2">
        <v>5.5641519321761717</v>
      </c>
      <c r="W61" s="2">
        <v>-15.343681592488656</v>
      </c>
      <c r="X61" s="2">
        <v>10.153557853216336</v>
      </c>
      <c r="Y61" s="2">
        <v>3.3577791844316764</v>
      </c>
      <c r="Z61" s="2">
        <v>0.65175669607071007</v>
      </c>
      <c r="AA61" s="2">
        <v>-4.3480269684884858</v>
      </c>
      <c r="AB61" s="2">
        <v>-5.2792073682363005</v>
      </c>
      <c r="AC61" s="2">
        <v>-15.050697391040426</v>
      </c>
      <c r="AD61" s="2">
        <v>0.73245686428243284</v>
      </c>
    </row>
    <row r="62" spans="1:30">
      <c r="A62" s="5">
        <v>39128</v>
      </c>
      <c r="B62" s="6">
        <v>7.0259337784682963</v>
      </c>
      <c r="C62" s="6">
        <v>-8.3549577902394478E-2</v>
      </c>
      <c r="D62" s="6">
        <v>34.923223508858349</v>
      </c>
      <c r="E62" s="6">
        <v>57.96589006927239</v>
      </c>
      <c r="F62" s="6">
        <v>18.85718997053818</v>
      </c>
      <c r="G62" s="6">
        <v>20.182437032931087</v>
      </c>
      <c r="H62" s="6">
        <v>-55.72325477805974</v>
      </c>
      <c r="I62" s="6">
        <v>57.306179950423996</v>
      </c>
      <c r="J62" s="6">
        <v>34.296231402468202</v>
      </c>
      <c r="K62" s="6">
        <v>12.606049264429641</v>
      </c>
      <c r="L62" s="6">
        <v>-20.422160479964113</v>
      </c>
      <c r="M62" s="6">
        <v>-33.677216558427219</v>
      </c>
      <c r="N62" s="6">
        <v>-72.622204517342169</v>
      </c>
      <c r="O62" s="6">
        <v>1.6837268402963559</v>
      </c>
      <c r="Q62" s="2">
        <v>0.80220706695795307</v>
      </c>
      <c r="R62" s="2">
        <v>-1.5584836964445252E-2</v>
      </c>
      <c r="S62" s="2">
        <v>2.5243553648908081</v>
      </c>
      <c r="T62" s="2">
        <v>4.8269355978484505</v>
      </c>
      <c r="U62" s="2">
        <v>6.9744637109333398</v>
      </c>
      <c r="V62" s="2">
        <v>4.5492020369707991</v>
      </c>
      <c r="W62" s="2">
        <v>-13.984586635375761</v>
      </c>
      <c r="X62" s="2">
        <v>11.656077001916241</v>
      </c>
      <c r="Y62" s="2">
        <v>3.9742129986866126</v>
      </c>
      <c r="Z62" s="2">
        <v>2.9045976291650266</v>
      </c>
      <c r="AA62" s="2">
        <v>-4.1448816910135164</v>
      </c>
      <c r="AB62" s="2">
        <v>-4.8176268603326893</v>
      </c>
      <c r="AC62" s="2">
        <v>-15.602081796301272</v>
      </c>
      <c r="AD62" s="2">
        <v>0.27080220635906438</v>
      </c>
    </row>
    <row r="63" spans="1:30">
      <c r="A63" s="5">
        <v>39156</v>
      </c>
      <c r="B63" s="6">
        <v>-1.4435429903595851</v>
      </c>
      <c r="C63" s="6">
        <v>-8.949444549797235</v>
      </c>
      <c r="D63" s="6">
        <v>21.463323049312304</v>
      </c>
      <c r="E63" s="6">
        <v>46.426402541795113</v>
      </c>
      <c r="F63" s="6">
        <v>14.447452527013846</v>
      </c>
      <c r="G63" s="6">
        <v>16.09449402447585</v>
      </c>
      <c r="H63" s="6">
        <v>-51.646584881616768</v>
      </c>
      <c r="I63" s="6">
        <v>61.455607720705927</v>
      </c>
      <c r="J63" s="6">
        <v>42.900361659983808</v>
      </c>
      <c r="K63" s="6">
        <v>23.280761344688905</v>
      </c>
      <c r="L63" s="6">
        <v>-25.662265800167575</v>
      </c>
      <c r="M63" s="6">
        <v>-32.256715360544014</v>
      </c>
      <c r="N63" s="6">
        <v>-73.242500551772892</v>
      </c>
      <c r="O63" s="6">
        <v>-8.0940013214733568</v>
      </c>
      <c r="Q63" s="2">
        <v>-0.16482085155327669</v>
      </c>
      <c r="R63" s="2">
        <v>-1.6693756896518772</v>
      </c>
      <c r="S63" s="2">
        <v>1.5514333799734412</v>
      </c>
      <c r="T63" s="2">
        <v>3.8660193924603625</v>
      </c>
      <c r="U63" s="2">
        <v>5.3434914492837597</v>
      </c>
      <c r="V63" s="2">
        <v>3.6277633310929542</v>
      </c>
      <c r="W63" s="2">
        <v>-12.961485174814952</v>
      </c>
      <c r="X63" s="2">
        <v>12.500070610391585</v>
      </c>
      <c r="Y63" s="2">
        <v>4.9712510087972639</v>
      </c>
      <c r="Z63" s="2">
        <v>5.3641900637138047</v>
      </c>
      <c r="AA63" s="2">
        <v>-5.2084134668020114</v>
      </c>
      <c r="AB63" s="2">
        <v>-4.6144199024719024</v>
      </c>
      <c r="AC63" s="2">
        <v>-15.735345576042334</v>
      </c>
      <c r="AD63" s="2">
        <v>-1.3017987025391673</v>
      </c>
    </row>
    <row r="64" spans="1:30">
      <c r="A64" s="5">
        <v>39187</v>
      </c>
      <c r="B64" s="6">
        <v>-9.9130197591874651</v>
      </c>
      <c r="C64" s="6">
        <v>-17.815339521692074</v>
      </c>
      <c r="D64" s="6">
        <v>8.0034225897662612</v>
      </c>
      <c r="E64" s="6">
        <v>34.886915014317836</v>
      </c>
      <c r="F64" s="6">
        <v>10.037715083489516</v>
      </c>
      <c r="G64" s="6">
        <v>12.006551016020609</v>
      </c>
      <c r="H64" s="6">
        <v>-47.569914985173796</v>
      </c>
      <c r="I64" s="6">
        <v>65.605035490987859</v>
      </c>
      <c r="J64" s="6">
        <v>51.504491917499415</v>
      </c>
      <c r="K64" s="6">
        <v>33.955473424948167</v>
      </c>
      <c r="L64" s="6">
        <v>-30.902371120371029</v>
      </c>
      <c r="M64" s="6">
        <v>-30.836214162660809</v>
      </c>
      <c r="N64" s="6">
        <v>-73.862796586203601</v>
      </c>
      <c r="O64" s="6">
        <v>-17.871729483243069</v>
      </c>
      <c r="Q64" s="2">
        <v>-1.1318487700645063</v>
      </c>
      <c r="R64" s="2">
        <v>-3.3231665423393095</v>
      </c>
      <c r="S64" s="2">
        <v>0.57851139505607463</v>
      </c>
      <c r="T64" s="2">
        <v>2.9051031870722746</v>
      </c>
      <c r="U64" s="2">
        <v>3.7125191876341819</v>
      </c>
      <c r="V64" s="2">
        <v>2.7063246252151094</v>
      </c>
      <c r="W64" s="2">
        <v>-11.93838371425414</v>
      </c>
      <c r="X64" s="2">
        <v>13.344064218866931</v>
      </c>
      <c r="Y64" s="2">
        <v>5.9682890189079147</v>
      </c>
      <c r="Z64" s="2">
        <v>7.8237824982625819</v>
      </c>
      <c r="AA64" s="2">
        <v>-6.2719452425905038</v>
      </c>
      <c r="AB64" s="2">
        <v>-4.4112129446111163</v>
      </c>
      <c r="AC64" s="2">
        <v>-15.868609355783395</v>
      </c>
      <c r="AD64" s="2">
        <v>-2.8743996114373989</v>
      </c>
    </row>
    <row r="65" spans="1:30">
      <c r="A65" s="5">
        <v>39217</v>
      </c>
      <c r="B65" s="6">
        <v>-18.784801220750062</v>
      </c>
      <c r="C65" s="6">
        <v>-23.921150774449028</v>
      </c>
      <c r="D65" s="6">
        <v>0.19886157683546957</v>
      </c>
      <c r="E65" s="6">
        <v>28.020979313864039</v>
      </c>
      <c r="F65" s="6">
        <v>7.3392769051215074</v>
      </c>
      <c r="G65" s="6">
        <v>9.4128626786463307</v>
      </c>
      <c r="H65" s="6">
        <v>-45.758914585351171</v>
      </c>
      <c r="I65" s="6">
        <v>65.693622370349942</v>
      </c>
      <c r="J65" s="6">
        <v>56.592246809794744</v>
      </c>
      <c r="K65" s="6">
        <v>38.295961184658289</v>
      </c>
      <c r="L65" s="6">
        <v>-36.961061153920127</v>
      </c>
      <c r="M65" s="6">
        <v>-31.141233905164658</v>
      </c>
      <c r="N65" s="6">
        <v>-75.528791627072266</v>
      </c>
      <c r="O65" s="6">
        <v>-28.317018836176068</v>
      </c>
      <c r="Q65" s="2">
        <v>-2.1448110337828004</v>
      </c>
      <c r="R65" s="2">
        <v>-4.4621079385610756</v>
      </c>
      <c r="S65" s="2">
        <v>1.4374311358398246E-2</v>
      </c>
      <c r="T65" s="2">
        <v>2.3333629894240859</v>
      </c>
      <c r="U65" s="2">
        <v>2.7144829382975253</v>
      </c>
      <c r="V65" s="2">
        <v>2.1216968992175977</v>
      </c>
      <c r="W65" s="2">
        <v>-11.483885998912656</v>
      </c>
      <c r="X65" s="2">
        <v>13.362082790129179</v>
      </c>
      <c r="Y65" s="2">
        <v>6.5578529680722042</v>
      </c>
      <c r="Z65" s="2">
        <v>8.8238873044406692</v>
      </c>
      <c r="AA65" s="2">
        <v>-7.5016169717996286</v>
      </c>
      <c r="AB65" s="2">
        <v>-4.454846933835519</v>
      </c>
      <c r="AC65" s="2">
        <v>-16.226530064368578</v>
      </c>
      <c r="AD65" s="2">
        <v>-4.5543677245163776</v>
      </c>
    </row>
    <row r="66" spans="1:30">
      <c r="A66" s="5">
        <v>39248</v>
      </c>
      <c r="B66" s="6">
        <v>-27.656582682312656</v>
      </c>
      <c r="C66" s="6">
        <v>-30.026962027205979</v>
      </c>
      <c r="D66" s="6">
        <v>-7.6056994360953212</v>
      </c>
      <c r="E66" s="6">
        <v>21.155043613410246</v>
      </c>
      <c r="F66" s="6">
        <v>4.6408387267534987</v>
      </c>
      <c r="G66" s="6">
        <v>6.8191743412720536</v>
      </c>
      <c r="H66" s="6">
        <v>-43.947914185528539</v>
      </c>
      <c r="I66" s="6">
        <v>65.782209249712025</v>
      </c>
      <c r="J66" s="6">
        <v>61.680001702090081</v>
      </c>
      <c r="K66" s="6">
        <v>42.636448944368418</v>
      </c>
      <c r="L66" s="6">
        <v>-43.019751187469218</v>
      </c>
      <c r="M66" s="6">
        <v>-31.446253647668506</v>
      </c>
      <c r="N66" s="6">
        <v>-77.194786667940917</v>
      </c>
      <c r="O66" s="6">
        <v>-38.762308189109064</v>
      </c>
      <c r="Q66" s="2">
        <v>-3.1577732975010946</v>
      </c>
      <c r="R66" s="2">
        <v>-5.6010493347828394</v>
      </c>
      <c r="S66" s="2">
        <v>-0.54976277233927806</v>
      </c>
      <c r="T66" s="2">
        <v>1.761622791775898</v>
      </c>
      <c r="U66" s="2">
        <v>1.7164466889608687</v>
      </c>
      <c r="V66" s="2">
        <v>1.5370691732200858</v>
      </c>
      <c r="W66" s="2">
        <v>-11.029388283571171</v>
      </c>
      <c r="X66" s="2">
        <v>13.380101361391425</v>
      </c>
      <c r="Y66" s="2">
        <v>7.1474169172364963</v>
      </c>
      <c r="Z66" s="2">
        <v>9.8239921106187609</v>
      </c>
      <c r="AA66" s="2">
        <v>-8.7312887010087508</v>
      </c>
      <c r="AB66" s="2">
        <v>-4.4984809230599225</v>
      </c>
      <c r="AC66" s="2">
        <v>-16.584450772953758</v>
      </c>
      <c r="AD66" s="2">
        <v>-6.2343358375953564</v>
      </c>
    </row>
    <row r="67" spans="1:30">
      <c r="A67" s="5">
        <v>39278</v>
      </c>
      <c r="B67" s="6">
        <v>-29.707876309478458</v>
      </c>
      <c r="C67" s="6">
        <v>-30.47065207056561</v>
      </c>
      <c r="D67" s="6">
        <v>-7.7915269606158812</v>
      </c>
      <c r="E67" s="6">
        <v>18.06222717790731</v>
      </c>
      <c r="F67" s="6">
        <v>3.7551290119619964</v>
      </c>
      <c r="G67" s="6">
        <v>5.9412680902406141</v>
      </c>
      <c r="H67" s="6">
        <v>-42.770932983941755</v>
      </c>
      <c r="I67" s="6">
        <v>64.081044820976643</v>
      </c>
      <c r="J67" s="6">
        <v>63.342960607013154</v>
      </c>
      <c r="K67" s="6">
        <v>41.750012718064376</v>
      </c>
      <c r="L67" s="6">
        <v>-44.819537918977034</v>
      </c>
      <c r="M67" s="6">
        <v>-32.266185312246435</v>
      </c>
      <c r="N67" s="6">
        <v>-80.051166597308608</v>
      </c>
      <c r="O67" s="6">
        <v>-45.722511245595982</v>
      </c>
      <c r="Q67" s="2">
        <v>-3.3919859012636313</v>
      </c>
      <c r="R67" s="2">
        <v>-5.6838126133308853</v>
      </c>
      <c r="S67" s="2">
        <v>-0.56319494329419773</v>
      </c>
      <c r="T67" s="2">
        <v>1.5040777815586974</v>
      </c>
      <c r="U67" s="2">
        <v>1.3888607509772282</v>
      </c>
      <c r="V67" s="2">
        <v>1.3391855926125953</v>
      </c>
      <c r="W67" s="2">
        <v>-10.734007196314941</v>
      </c>
      <c r="X67" s="2">
        <v>13.034084516586649</v>
      </c>
      <c r="Y67" s="2">
        <v>7.3401189321800766</v>
      </c>
      <c r="Z67" s="2">
        <v>9.6197456804073678</v>
      </c>
      <c r="AA67" s="2">
        <v>-9.0965734160355787</v>
      </c>
      <c r="AB67" s="2">
        <v>-4.6157746074727894</v>
      </c>
      <c r="AC67" s="2">
        <v>-17.198112580599183</v>
      </c>
      <c r="AD67" s="2">
        <v>-7.3537800961854298</v>
      </c>
    </row>
    <row r="68" spans="1:30">
      <c r="A68" s="5">
        <v>39309</v>
      </c>
      <c r="B68" s="6">
        <v>-31.759169936644263</v>
      </c>
      <c r="C68" s="6">
        <v>-30.914342113925247</v>
      </c>
      <c r="D68" s="6">
        <v>-7.9773544851364413</v>
      </c>
      <c r="E68" s="6">
        <v>14.96941074240438</v>
      </c>
      <c r="F68" s="6">
        <v>2.8694192971704942</v>
      </c>
      <c r="G68" s="6">
        <v>5.0633618392091755</v>
      </c>
      <c r="H68" s="6">
        <v>-41.593951782354971</v>
      </c>
      <c r="I68" s="6">
        <v>62.379880392241276</v>
      </c>
      <c r="J68" s="6">
        <v>65.005919511936227</v>
      </c>
      <c r="K68" s="6">
        <v>40.863576491760341</v>
      </c>
      <c r="L68" s="6">
        <v>-46.619324650484856</v>
      </c>
      <c r="M68" s="6">
        <v>-33.086116976824364</v>
      </c>
      <c r="N68" s="6">
        <v>-82.907546526676299</v>
      </c>
      <c r="O68" s="6">
        <v>-52.6827143020829</v>
      </c>
      <c r="Q68" s="2">
        <v>-3.6261985050261685</v>
      </c>
      <c r="R68" s="2">
        <v>-5.7665758918789312</v>
      </c>
      <c r="S68" s="2">
        <v>-0.57662711424911739</v>
      </c>
      <c r="T68" s="2">
        <v>1.2465327713414975</v>
      </c>
      <c r="U68" s="2">
        <v>1.0612748129935874</v>
      </c>
      <c r="V68" s="2">
        <v>1.1413020120051049</v>
      </c>
      <c r="W68" s="2">
        <v>-10.438626109058715</v>
      </c>
      <c r="X68" s="2">
        <v>12.688067671781875</v>
      </c>
      <c r="Y68" s="2">
        <v>7.5328209471236578</v>
      </c>
      <c r="Z68" s="2">
        <v>9.4154992501959764</v>
      </c>
      <c r="AA68" s="2">
        <v>-9.4618581310624066</v>
      </c>
      <c r="AB68" s="2">
        <v>-4.7330682918856555</v>
      </c>
      <c r="AC68" s="2">
        <v>-17.811774388244608</v>
      </c>
      <c r="AD68" s="2">
        <v>-8.4732243547755033</v>
      </c>
    </row>
    <row r="69" spans="1:30">
      <c r="A69" s="5">
        <v>39340</v>
      </c>
      <c r="B69" s="6">
        <v>-25.338813452086661</v>
      </c>
      <c r="C69" s="6">
        <v>-25.80912695460604</v>
      </c>
      <c r="D69" s="6">
        <v>-1.6914592572292464</v>
      </c>
      <c r="E69" s="6">
        <v>14.163197911726543</v>
      </c>
      <c r="F69" s="6">
        <v>4.9422436659138311</v>
      </c>
      <c r="G69" s="6">
        <v>6.0700251900655102</v>
      </c>
      <c r="H69" s="6">
        <v>-39.516877286961986</v>
      </c>
      <c r="I69" s="6">
        <v>59.64600055756712</v>
      </c>
      <c r="J69" s="6">
        <v>63.424846019254126</v>
      </c>
      <c r="K69" s="6">
        <v>39.001742838592612</v>
      </c>
      <c r="L69" s="6">
        <v>-44.051509932858863</v>
      </c>
      <c r="M69" s="6">
        <v>-32.171056623440059</v>
      </c>
      <c r="N69" s="6">
        <v>-85.116539670073578</v>
      </c>
      <c r="O69" s="6">
        <v>-53.342494798497057</v>
      </c>
      <c r="Q69" s="2">
        <v>-2.8931350423323505</v>
      </c>
      <c r="R69" s="2">
        <v>-4.8142796873504823</v>
      </c>
      <c r="S69" s="2">
        <v>-0.12226374949030161</v>
      </c>
      <c r="T69" s="2">
        <v>1.1793978165052925</v>
      </c>
      <c r="U69" s="2">
        <v>1.8279234155438919</v>
      </c>
      <c r="V69" s="2">
        <v>1.3682079579415263</v>
      </c>
      <c r="W69" s="2">
        <v>-9.9173531083224145</v>
      </c>
      <c r="X69" s="2">
        <v>12.131996513409153</v>
      </c>
      <c r="Y69" s="2">
        <v>7.3496077318651487</v>
      </c>
      <c r="Z69" s="2">
        <v>8.9865085726686402</v>
      </c>
      <c r="AA69" s="2">
        <v>-8.9406944559730341</v>
      </c>
      <c r="AB69" s="2">
        <v>-4.6021661631529698</v>
      </c>
      <c r="AC69" s="2">
        <v>-18.286352266178934</v>
      </c>
      <c r="AD69" s="2">
        <v>-8.5793401509162734</v>
      </c>
    </row>
    <row r="70" spans="1:30">
      <c r="A70" s="5">
        <v>39370</v>
      </c>
      <c r="B70" s="6">
        <v>-18.918456967529064</v>
      </c>
      <c r="C70" s="6">
        <v>-20.703911795286828</v>
      </c>
      <c r="D70" s="6">
        <v>4.5944359706779494</v>
      </c>
      <c r="E70" s="6">
        <v>13.356985081048709</v>
      </c>
      <c r="F70" s="6">
        <v>7.015068034657169</v>
      </c>
      <c r="G70" s="6">
        <v>7.076688540921845</v>
      </c>
      <c r="H70" s="6">
        <v>-37.439802791569001</v>
      </c>
      <c r="I70" s="6">
        <v>56.912120722892965</v>
      </c>
      <c r="J70" s="6">
        <v>61.843772526572032</v>
      </c>
      <c r="K70" s="6">
        <v>37.139909185424884</v>
      </c>
      <c r="L70" s="6">
        <v>-41.483695215232871</v>
      </c>
      <c r="M70" s="6">
        <v>-31.25599627005575</v>
      </c>
      <c r="N70" s="6">
        <v>-87.325532813470872</v>
      </c>
      <c r="O70" s="6">
        <v>-54.002275294911222</v>
      </c>
      <c r="Q70" s="2">
        <v>-2.160071579638533</v>
      </c>
      <c r="R70" s="2">
        <v>-3.861983482822033</v>
      </c>
      <c r="S70" s="2">
        <v>0.33209961526851417</v>
      </c>
      <c r="T70" s="2">
        <v>1.1122628616690879</v>
      </c>
      <c r="U70" s="2">
        <v>2.5945720180941962</v>
      </c>
      <c r="V70" s="2">
        <v>1.5951139038779474</v>
      </c>
      <c r="W70" s="2">
        <v>-9.3960801075861138</v>
      </c>
      <c r="X70" s="2">
        <v>11.575925355036428</v>
      </c>
      <c r="Y70" s="2">
        <v>7.1663945166066396</v>
      </c>
      <c r="Z70" s="2">
        <v>8.557517895141304</v>
      </c>
      <c r="AA70" s="2">
        <v>-8.4195307808836635</v>
      </c>
      <c r="AB70" s="2">
        <v>-4.471264034420285</v>
      </c>
      <c r="AC70" s="2">
        <v>-18.760930144113267</v>
      </c>
      <c r="AD70" s="2">
        <v>-8.6854559470570454</v>
      </c>
    </row>
    <row r="71" spans="1:30">
      <c r="A71" s="5">
        <v>39401</v>
      </c>
      <c r="B71" s="6">
        <v>-9.4525792175882017</v>
      </c>
      <c r="C71" s="6">
        <v>-13.043945352209779</v>
      </c>
      <c r="D71" s="6">
        <v>10.958289426176886</v>
      </c>
      <c r="E71" s="6">
        <v>12.454822658676004</v>
      </c>
      <c r="F71" s="6">
        <v>10.81580684847439</v>
      </c>
      <c r="G71" s="6">
        <v>8.9389878886008365</v>
      </c>
      <c r="H71" s="6">
        <v>-33.575562476422071</v>
      </c>
      <c r="I71" s="6">
        <v>56.030677286882693</v>
      </c>
      <c r="J71" s="6">
        <v>54.954065962031507</v>
      </c>
      <c r="K71" s="6">
        <v>29.997264838987579</v>
      </c>
      <c r="L71" s="6">
        <v>-36.304878366580056</v>
      </c>
      <c r="M71" s="6">
        <v>-31.748096518902429</v>
      </c>
      <c r="N71" s="6">
        <v>-91.171523075403599</v>
      </c>
      <c r="O71" s="6">
        <v>-49.390457395128188</v>
      </c>
      <c r="Q71" s="2">
        <v>-1.0792765899057857</v>
      </c>
      <c r="R71" s="2">
        <v>-2.4331393023290988</v>
      </c>
      <c r="S71" s="2">
        <v>0.79209803459234385</v>
      </c>
      <c r="T71" s="2">
        <v>1.0371379924332682</v>
      </c>
      <c r="U71" s="2">
        <v>4.0003018735561922</v>
      </c>
      <c r="V71" s="2">
        <v>2.0148836260421827</v>
      </c>
      <c r="W71" s="2">
        <v>-8.4262910368952646</v>
      </c>
      <c r="X71" s="2">
        <v>11.396639760151938</v>
      </c>
      <c r="Y71" s="2">
        <v>6.3680222096142485</v>
      </c>
      <c r="Z71" s="2">
        <v>6.9117597833456452</v>
      </c>
      <c r="AA71" s="2">
        <v>-7.3684381132810879</v>
      </c>
      <c r="AB71" s="2">
        <v>-4.541660451318549</v>
      </c>
      <c r="AC71" s="2">
        <v>-19.587198845996632</v>
      </c>
      <c r="AD71" s="2">
        <v>-7.943714215145441</v>
      </c>
    </row>
    <row r="72" spans="1:30">
      <c r="A72" s="5">
        <v>39431</v>
      </c>
      <c r="B72" s="6">
        <v>1.329853235265821E-2</v>
      </c>
      <c r="C72" s="6">
        <v>-5.3839789091327255</v>
      </c>
      <c r="D72" s="6">
        <v>17.32214288167582</v>
      </c>
      <c r="E72" s="6">
        <v>11.552660236303302</v>
      </c>
      <c r="F72" s="6">
        <v>14.616545662291609</v>
      </c>
      <c r="G72" s="6">
        <v>10.801287236279826</v>
      </c>
      <c r="H72" s="6">
        <v>-29.711322161275149</v>
      </c>
      <c r="I72" s="6">
        <v>55.14923385087242</v>
      </c>
      <c r="J72" s="6">
        <v>48.064359397490975</v>
      </c>
      <c r="K72" s="6">
        <v>22.854620492550275</v>
      </c>
      <c r="L72" s="6">
        <v>-31.126061517927248</v>
      </c>
      <c r="M72" s="6">
        <v>-32.240196767749111</v>
      </c>
      <c r="N72" s="6">
        <v>-95.017513337336325</v>
      </c>
      <c r="O72" s="6">
        <v>-44.778639495345153</v>
      </c>
      <c r="Q72" s="2">
        <v>1.5183998269618091E-3</v>
      </c>
      <c r="R72" s="2">
        <v>-1.0042951218361638</v>
      </c>
      <c r="S72" s="2">
        <v>1.2520964539161732</v>
      </c>
      <c r="T72" s="2">
        <v>0.96201312319744847</v>
      </c>
      <c r="U72" s="2">
        <v>5.4060317290181867</v>
      </c>
      <c r="V72" s="2">
        <v>2.4346533482064179</v>
      </c>
      <c r="W72" s="2">
        <v>-7.4565019662044172</v>
      </c>
      <c r="X72" s="2">
        <v>11.21735416526745</v>
      </c>
      <c r="Y72" s="2">
        <v>5.5696499026218564</v>
      </c>
      <c r="Z72" s="2">
        <v>5.2660016715499856</v>
      </c>
      <c r="AA72" s="2">
        <v>-6.3173454456785141</v>
      </c>
      <c r="AB72" s="2">
        <v>-4.612056868216813</v>
      </c>
      <c r="AC72" s="2">
        <v>-20.413467547879996</v>
      </c>
      <c r="AD72" s="2">
        <v>-7.2019724832338374</v>
      </c>
    </row>
    <row r="73" spans="1:30">
      <c r="A73" s="5">
        <v>39462</v>
      </c>
      <c r="B73" s="6">
        <v>4.5477851350442382</v>
      </c>
      <c r="C73" s="6">
        <v>-0.70892787058046514</v>
      </c>
      <c r="D73" s="6">
        <v>13.966554337494166</v>
      </c>
      <c r="E73" s="6">
        <v>7.6834638556530166</v>
      </c>
      <c r="F73" s="6">
        <v>15.712256047859176</v>
      </c>
      <c r="G73" s="6">
        <v>11.555331454867856</v>
      </c>
      <c r="H73" s="6">
        <v>-25.247671399904117</v>
      </c>
      <c r="I73" s="6">
        <v>54.548606332976831</v>
      </c>
      <c r="J73" s="6">
        <v>41.013869911027967</v>
      </c>
      <c r="K73" s="6">
        <v>16.657812241805487</v>
      </c>
      <c r="L73" s="6">
        <v>-23.9586534437409</v>
      </c>
      <c r="M73" s="6">
        <v>-33.268512912400482</v>
      </c>
      <c r="N73" s="6">
        <v>-97.306765991769126</v>
      </c>
      <c r="O73" s="6">
        <v>-39.963891520493654</v>
      </c>
      <c r="Q73" s="2">
        <v>0.51925701114908107</v>
      </c>
      <c r="R73" s="2">
        <v>-0.13223915141085649</v>
      </c>
      <c r="S73" s="2">
        <v>1.0095444471770907</v>
      </c>
      <c r="T73" s="2">
        <v>0.63981740218793792</v>
      </c>
      <c r="U73" s="2">
        <v>5.8112878850930505</v>
      </c>
      <c r="V73" s="2">
        <v>2.604617931253034</v>
      </c>
      <c r="W73" s="2">
        <v>-6.3362818528769367</v>
      </c>
      <c r="X73" s="2">
        <v>11.095186528127487</v>
      </c>
      <c r="Y73" s="2">
        <v>4.7526462314200089</v>
      </c>
      <c r="Z73" s="2">
        <v>3.8381764920711277</v>
      </c>
      <c r="AA73" s="2">
        <v>-4.8626483029416523</v>
      </c>
      <c r="AB73" s="2">
        <v>-4.7591605776576262</v>
      </c>
      <c r="AC73" s="2">
        <v>-20.905288298905685</v>
      </c>
      <c r="AD73" s="2">
        <v>-6.4275924926985963</v>
      </c>
    </row>
    <row r="74" spans="1:30">
      <c r="A74" s="5">
        <v>39493</v>
      </c>
      <c r="B74" s="6">
        <v>9.0822717377358195</v>
      </c>
      <c r="C74" s="6">
        <v>3.9661231679717948</v>
      </c>
      <c r="D74" s="6">
        <v>10.610965793312509</v>
      </c>
      <c r="E74" s="6">
        <v>3.8142674750027319</v>
      </c>
      <c r="F74" s="6">
        <v>16.807966433426742</v>
      </c>
      <c r="G74" s="6">
        <v>12.309375673455886</v>
      </c>
      <c r="H74" s="6">
        <v>-20.784020638533082</v>
      </c>
      <c r="I74" s="6">
        <v>53.947978815081242</v>
      </c>
      <c r="J74" s="6">
        <v>33.96338042456496</v>
      </c>
      <c r="K74" s="6">
        <v>10.461003991060698</v>
      </c>
      <c r="L74" s="6">
        <v>-16.791245369554552</v>
      </c>
      <c r="M74" s="6">
        <v>-34.296829057051852</v>
      </c>
      <c r="N74" s="6">
        <v>-99.596018646201941</v>
      </c>
      <c r="O74" s="6">
        <v>-35.149143545642154</v>
      </c>
      <c r="Q74" s="2">
        <v>1.0369956224712005</v>
      </c>
      <c r="R74" s="2">
        <v>0.73981681901445073</v>
      </c>
      <c r="S74" s="2">
        <v>0.76699244043800807</v>
      </c>
      <c r="T74" s="2">
        <v>0.31762168117842748</v>
      </c>
      <c r="U74" s="2">
        <v>6.2165440411679143</v>
      </c>
      <c r="V74" s="2">
        <v>2.7745825142996505</v>
      </c>
      <c r="W74" s="2">
        <v>-5.2160617395494553</v>
      </c>
      <c r="X74" s="2">
        <v>10.973018890987523</v>
      </c>
      <c r="Y74" s="2">
        <v>3.9356425602181626</v>
      </c>
      <c r="Z74" s="2">
        <v>2.4103513125922684</v>
      </c>
      <c r="AA74" s="2">
        <v>-3.4079511602047918</v>
      </c>
      <c r="AB74" s="2">
        <v>-4.9062642870984385</v>
      </c>
      <c r="AC74" s="2">
        <v>-21.397109049931377</v>
      </c>
      <c r="AD74" s="2">
        <v>-5.6532125021633561</v>
      </c>
    </row>
    <row r="75" spans="1:30">
      <c r="A75" s="5">
        <v>39522</v>
      </c>
      <c r="B75" s="6">
        <v>7.7087921135829012</v>
      </c>
      <c r="C75" s="6">
        <v>4.2527716650811218</v>
      </c>
      <c r="D75" s="6">
        <v>1.1737385390594119</v>
      </c>
      <c r="E75" s="6">
        <v>-0.5066472485205562</v>
      </c>
      <c r="F75" s="6">
        <v>16.295099988489611</v>
      </c>
      <c r="G75" s="6">
        <v>12.939619173258183</v>
      </c>
      <c r="H75" s="6">
        <v>-16.395006370196754</v>
      </c>
      <c r="I75" s="6">
        <v>53.090108727344727</v>
      </c>
      <c r="J75" s="6">
        <v>28.78760285237081</v>
      </c>
      <c r="K75" s="6">
        <v>5.4061334333067617</v>
      </c>
      <c r="L75" s="6">
        <v>-13.351849970549344</v>
      </c>
      <c r="M75" s="6">
        <v>-37.407563865240064</v>
      </c>
      <c r="N75" s="6">
        <v>-97.119977161820302</v>
      </c>
      <c r="O75" s="6">
        <v>-33.124350678652377</v>
      </c>
      <c r="Q75" s="2">
        <v>0.88017446594466842</v>
      </c>
      <c r="R75" s="2">
        <v>0.79328650977424187</v>
      </c>
      <c r="S75" s="2">
        <v>8.4841342818831475E-2</v>
      </c>
      <c r="T75" s="2">
        <v>-4.218952967880376E-2</v>
      </c>
      <c r="U75" s="2">
        <v>6.0268567964428019</v>
      </c>
      <c r="V75" s="2">
        <v>2.9166419201290874</v>
      </c>
      <c r="W75" s="2">
        <v>-4.1145727736964277</v>
      </c>
      <c r="X75" s="2">
        <v>10.798528115141917</v>
      </c>
      <c r="Y75" s="2">
        <v>3.3358786309298769</v>
      </c>
      <c r="Z75" s="2">
        <v>1.2456434227685109</v>
      </c>
      <c r="AA75" s="2">
        <v>-2.7098914700226944</v>
      </c>
      <c r="AB75" s="2">
        <v>-5.3512642336141862</v>
      </c>
      <c r="AC75" s="2">
        <v>-20.865158773468313</v>
      </c>
      <c r="AD75" s="2">
        <v>-5.327554941401055</v>
      </c>
    </row>
    <row r="76" spans="1:30">
      <c r="A76" s="5">
        <v>39553</v>
      </c>
      <c r="B76" s="6">
        <v>6.3353124894299828</v>
      </c>
      <c r="C76" s="6">
        <v>4.5394201621904484</v>
      </c>
      <c r="D76" s="6">
        <v>-8.2634887151936844</v>
      </c>
      <c r="E76" s="6">
        <v>-4.8275619720438439</v>
      </c>
      <c r="F76" s="6">
        <v>15.782233543552481</v>
      </c>
      <c r="G76" s="6">
        <v>13.569862673060484</v>
      </c>
      <c r="H76" s="6">
        <v>-12.005992101860425</v>
      </c>
      <c r="I76" s="6">
        <v>52.232238639608227</v>
      </c>
      <c r="J76" s="6">
        <v>23.61182528017666</v>
      </c>
      <c r="K76" s="6">
        <v>0.35126287555282454</v>
      </c>
      <c r="L76" s="6">
        <v>-9.9124545715441332</v>
      </c>
      <c r="M76" s="6">
        <v>-40.518298673428269</v>
      </c>
      <c r="N76" s="6">
        <v>-94.643935677438648</v>
      </c>
      <c r="O76" s="6">
        <v>-31.099557811662592</v>
      </c>
      <c r="Q76" s="2">
        <v>0.72335330941813658</v>
      </c>
      <c r="R76" s="2">
        <v>0.84675620053403311</v>
      </c>
      <c r="S76" s="2">
        <v>-0.59730975480034498</v>
      </c>
      <c r="T76" s="2">
        <v>-0.40200074053603496</v>
      </c>
      <c r="U76" s="2">
        <v>5.8371695517176896</v>
      </c>
      <c r="V76" s="2">
        <v>3.0587013259585252</v>
      </c>
      <c r="W76" s="2">
        <v>-3.0130838078434015</v>
      </c>
      <c r="X76" s="2">
        <v>10.624037339296313</v>
      </c>
      <c r="Y76" s="2">
        <v>2.7361147016415912</v>
      </c>
      <c r="Z76" s="2">
        <v>8.0935532944752961E-2</v>
      </c>
      <c r="AA76" s="2">
        <v>-2.0118317798405969</v>
      </c>
      <c r="AB76" s="2">
        <v>-5.7962641801299339</v>
      </c>
      <c r="AC76" s="2">
        <v>-20.333208497005241</v>
      </c>
      <c r="AD76" s="2">
        <v>-5.001897380638753</v>
      </c>
    </row>
    <row r="77" spans="1:30">
      <c r="A77" s="5">
        <v>39583</v>
      </c>
      <c r="B77" s="6">
        <v>1.6567681611112379</v>
      </c>
      <c r="C77" s="6">
        <v>1.7655673096991078</v>
      </c>
      <c r="D77" s="6">
        <v>-15.600653060797342</v>
      </c>
      <c r="E77" s="6">
        <v>-9.3089835120931816</v>
      </c>
      <c r="F77" s="6">
        <v>13.315305232064679</v>
      </c>
      <c r="G77" s="6">
        <v>13.265820384913617</v>
      </c>
      <c r="H77" s="6">
        <v>-8.7334296672942688</v>
      </c>
      <c r="I77" s="6">
        <v>52.097556264979033</v>
      </c>
      <c r="J77" s="6">
        <v>22.302994466119973</v>
      </c>
      <c r="K77" s="6">
        <v>-2.6206911644167135</v>
      </c>
      <c r="L77" s="6">
        <v>-5.6005528153100297</v>
      </c>
      <c r="M77" s="6">
        <v>-40.838381157487461</v>
      </c>
      <c r="N77" s="6">
        <v>-87.045427073509188</v>
      </c>
      <c r="O77" s="6">
        <v>-32.705938891449279</v>
      </c>
      <c r="Q77" s="2">
        <v>0.18916647509935891</v>
      </c>
      <c r="R77" s="2">
        <v>0.32933833254741335</v>
      </c>
      <c r="S77" s="2">
        <v>-1.1276620051936141</v>
      </c>
      <c r="T77" s="2">
        <v>-0.77517767501902346</v>
      </c>
      <c r="U77" s="2">
        <v>4.9247588472157453</v>
      </c>
      <c r="V77" s="2">
        <v>2.9901689780410692</v>
      </c>
      <c r="W77" s="2">
        <v>-2.1917851764525063</v>
      </c>
      <c r="X77" s="2">
        <v>10.596642944296736</v>
      </c>
      <c r="Y77" s="2">
        <v>2.5844486957395163</v>
      </c>
      <c r="Z77" s="2">
        <v>-0.60384131326674817</v>
      </c>
      <c r="AA77" s="2">
        <v>-1.1366881993953235</v>
      </c>
      <c r="AB77" s="2">
        <v>-5.8420529397220538</v>
      </c>
      <c r="AC77" s="2">
        <v>-18.700752507045642</v>
      </c>
      <c r="AD77" s="2">
        <v>-5.2602596816062439</v>
      </c>
    </row>
    <row r="78" spans="1:30">
      <c r="A78" s="5">
        <v>39614</v>
      </c>
      <c r="B78" s="6">
        <v>-3.0217761672075083</v>
      </c>
      <c r="C78" s="6">
        <v>-1.0082855427922328</v>
      </c>
      <c r="D78" s="6">
        <v>-22.937817406401003</v>
      </c>
      <c r="E78" s="6">
        <v>-13.790405052142519</v>
      </c>
      <c r="F78" s="6">
        <v>10.848376920576877</v>
      </c>
      <c r="G78" s="6">
        <v>12.961778096766754</v>
      </c>
      <c r="H78" s="6">
        <v>-5.4608672327281127</v>
      </c>
      <c r="I78" s="6">
        <v>51.962873890349854</v>
      </c>
      <c r="J78" s="6">
        <v>20.994163652063289</v>
      </c>
      <c r="K78" s="6">
        <v>-5.592645204386252</v>
      </c>
      <c r="L78" s="6">
        <v>-1.2886510590759279</v>
      </c>
      <c r="M78" s="6">
        <v>-41.15846364154666</v>
      </c>
      <c r="N78" s="6">
        <v>-79.446918469579728</v>
      </c>
      <c r="O78" s="6">
        <v>-34.312319971235965</v>
      </c>
      <c r="Q78" s="2">
        <v>-0.34502035921941887</v>
      </c>
      <c r="R78" s="2">
        <v>-0.18807953543920633</v>
      </c>
      <c r="S78" s="2">
        <v>-1.6580142555868838</v>
      </c>
      <c r="T78" s="2">
        <v>-1.1483546095020118</v>
      </c>
      <c r="U78" s="2">
        <v>4.0123481427138019</v>
      </c>
      <c r="V78" s="2">
        <v>2.9216366301236132</v>
      </c>
      <c r="W78" s="2">
        <v>-1.3704865450616108</v>
      </c>
      <c r="X78" s="2">
        <v>10.569248549297159</v>
      </c>
      <c r="Y78" s="2">
        <v>2.4327826898374418</v>
      </c>
      <c r="Z78" s="2">
        <v>-1.2886181594782495</v>
      </c>
      <c r="AA78" s="2">
        <v>-0.26154461895005032</v>
      </c>
      <c r="AB78" s="2">
        <v>-5.8878416993141736</v>
      </c>
      <c r="AC78" s="2">
        <v>-17.06829651708604</v>
      </c>
      <c r="AD78" s="2">
        <v>-5.5186219825737366</v>
      </c>
    </row>
    <row r="79" spans="1:30">
      <c r="A79" s="5">
        <v>39644</v>
      </c>
      <c r="B79" s="6">
        <v>-6.2598435422447629</v>
      </c>
      <c r="C79" s="6">
        <v>-2.7619124696366737</v>
      </c>
      <c r="D79" s="6">
        <v>-28.65014812197823</v>
      </c>
      <c r="E79" s="6">
        <v>-18.597369601687895</v>
      </c>
      <c r="F79" s="6">
        <v>8.2334302231708598</v>
      </c>
      <c r="G79" s="6">
        <v>12.315308651564546</v>
      </c>
      <c r="H79" s="6">
        <v>-1.255564463831494</v>
      </c>
      <c r="I79" s="6">
        <v>53.291945924676256</v>
      </c>
      <c r="J79" s="6">
        <v>22.917124663776544</v>
      </c>
      <c r="K79" s="6">
        <v>-6.3593403362263361</v>
      </c>
      <c r="L79" s="6">
        <v>-2.8908646100324251</v>
      </c>
      <c r="M79" s="6">
        <v>-37.954215614278894</v>
      </c>
      <c r="N79" s="6">
        <v>-69.877544863700265</v>
      </c>
      <c r="O79" s="6">
        <v>-39.513897112236293</v>
      </c>
      <c r="Q79" s="2">
        <v>-0.71473641596642246</v>
      </c>
      <c r="R79" s="2">
        <v>-0.51519058061120726</v>
      </c>
      <c r="S79" s="2">
        <v>-2.0709186567009525</v>
      </c>
      <c r="T79" s="2">
        <v>-1.5486401614717542</v>
      </c>
      <c r="U79" s="2">
        <v>3.0451918020513049</v>
      </c>
      <c r="V79" s="2">
        <v>2.7759198312972551</v>
      </c>
      <c r="W79" s="2">
        <v>-0.31510273566547087</v>
      </c>
      <c r="X79" s="2">
        <v>10.83958180107915</v>
      </c>
      <c r="Y79" s="2">
        <v>2.6556134889137621</v>
      </c>
      <c r="Z79" s="2">
        <v>-1.4652746848909186</v>
      </c>
      <c r="AA79" s="2">
        <v>-0.58672988125218095</v>
      </c>
      <c r="AB79" s="2">
        <v>-5.4294644062694379</v>
      </c>
      <c r="AC79" s="2">
        <v>-15.0124218609725</v>
      </c>
      <c r="AD79" s="2">
        <v>-6.3552176420465241</v>
      </c>
    </row>
    <row r="80" spans="1:30">
      <c r="A80" s="5">
        <v>39675</v>
      </c>
      <c r="B80" s="6">
        <v>-9.4979109172820166</v>
      </c>
      <c r="C80" s="6">
        <v>-4.515539396481115</v>
      </c>
      <c r="D80" s="6">
        <v>-34.362478837555457</v>
      </c>
      <c r="E80" s="6">
        <v>-23.404334151233272</v>
      </c>
      <c r="F80" s="6">
        <v>5.6184835257648427</v>
      </c>
      <c r="G80" s="6">
        <v>11.668839206362339</v>
      </c>
      <c r="H80" s="6">
        <v>2.9497383050651256</v>
      </c>
      <c r="I80" s="6">
        <v>54.621017959002643</v>
      </c>
      <c r="J80" s="6">
        <v>24.840085675489799</v>
      </c>
      <c r="K80" s="6">
        <v>-7.1260354680664202</v>
      </c>
      <c r="L80" s="6">
        <v>-4.4930781609889223</v>
      </c>
      <c r="M80" s="6">
        <v>-34.74996758701112</v>
      </c>
      <c r="N80" s="6">
        <v>-60.308171257820817</v>
      </c>
      <c r="O80" s="6">
        <v>-44.715474253236614</v>
      </c>
      <c r="Q80" s="2">
        <v>-1.0844524727134259</v>
      </c>
      <c r="R80" s="2">
        <v>-0.84230162578320822</v>
      </c>
      <c r="S80" s="2">
        <v>-2.4838230578150209</v>
      </c>
      <c r="T80" s="2">
        <v>-1.9489257134414968</v>
      </c>
      <c r="U80" s="2">
        <v>2.0780354613888075</v>
      </c>
      <c r="V80" s="2">
        <v>2.6302030324708969</v>
      </c>
      <c r="W80" s="2">
        <v>0.7402810737306692</v>
      </c>
      <c r="X80" s="2">
        <v>11.109915052861137</v>
      </c>
      <c r="Y80" s="2">
        <v>2.8784442879900825</v>
      </c>
      <c r="Z80" s="2">
        <v>-1.6419312103035879</v>
      </c>
      <c r="AA80" s="2">
        <v>-0.91191514355431169</v>
      </c>
      <c r="AB80" s="2">
        <v>-4.9710871132247014</v>
      </c>
      <c r="AC80" s="2">
        <v>-12.956547204858966</v>
      </c>
      <c r="AD80" s="2">
        <v>-7.1918133015193106</v>
      </c>
    </row>
    <row r="81" spans="1:30">
      <c r="A81" s="5">
        <v>39706</v>
      </c>
      <c r="B81" s="6">
        <v>-8.8057203911415591</v>
      </c>
      <c r="C81" s="6">
        <v>-4.2706448437459965</v>
      </c>
      <c r="D81" s="6">
        <v>-35.277320342482774</v>
      </c>
      <c r="E81" s="6">
        <v>-24.754821268969941</v>
      </c>
      <c r="F81" s="6">
        <v>5.3792801694007686</v>
      </c>
      <c r="G81" s="6">
        <v>12.131781940947818</v>
      </c>
      <c r="H81" s="6">
        <v>7.1467273881087943</v>
      </c>
      <c r="I81" s="6">
        <v>56.063476974443617</v>
      </c>
      <c r="J81" s="6">
        <v>26.087585096736085</v>
      </c>
      <c r="K81" s="6">
        <v>-9.6310414446574804</v>
      </c>
      <c r="L81" s="6">
        <v>-3.6235926911756504</v>
      </c>
      <c r="M81" s="6">
        <v>-30.762270427447607</v>
      </c>
      <c r="N81" s="6">
        <v>-54.015838139998671</v>
      </c>
      <c r="O81" s="6">
        <v>-44.83709695953128</v>
      </c>
      <c r="Q81" s="2">
        <v>-1.005419542819761</v>
      </c>
      <c r="R81" s="2">
        <v>-0.79662046528331576</v>
      </c>
      <c r="S81" s="2">
        <v>-2.5499505463156824</v>
      </c>
      <c r="T81" s="2">
        <v>-2.0613834767096648</v>
      </c>
      <c r="U81" s="2">
        <v>1.9895644256140601</v>
      </c>
      <c r="V81" s="2">
        <v>2.7345521766174015</v>
      </c>
      <c r="W81" s="2">
        <v>1.7935784389567235</v>
      </c>
      <c r="X81" s="2">
        <v>11.403311216601832</v>
      </c>
      <c r="Y81" s="2">
        <v>3.0230032734246808</v>
      </c>
      <c r="Z81" s="2">
        <v>-2.2191171523878639</v>
      </c>
      <c r="AA81" s="2">
        <v>-0.73544437260101003</v>
      </c>
      <c r="AB81" s="2">
        <v>-4.4006350714576623</v>
      </c>
      <c r="AC81" s="2">
        <v>-11.604708650159173</v>
      </c>
      <c r="AD81" s="2">
        <v>-7.2113744894862135</v>
      </c>
    </row>
    <row r="82" spans="1:30">
      <c r="A82" s="5">
        <v>39736</v>
      </c>
      <c r="B82" s="6">
        <v>-8.1135298650011034</v>
      </c>
      <c r="C82" s="6">
        <v>-4.0257502910108762</v>
      </c>
      <c r="D82" s="6">
        <v>-36.192161847410091</v>
      </c>
      <c r="E82" s="6">
        <v>-26.105308386706618</v>
      </c>
      <c r="F82" s="6">
        <v>5.1400768130366954</v>
      </c>
      <c r="G82" s="6">
        <v>12.5947246755333</v>
      </c>
      <c r="H82" s="6">
        <v>11.343716471152462</v>
      </c>
      <c r="I82" s="6">
        <v>57.505935989884591</v>
      </c>
      <c r="J82" s="6">
        <v>27.33508451798237</v>
      </c>
      <c r="K82" s="6">
        <v>-12.136047421248541</v>
      </c>
      <c r="L82" s="6">
        <v>-2.7541072213623785</v>
      </c>
      <c r="M82" s="6">
        <v>-26.774573267884094</v>
      </c>
      <c r="N82" s="6">
        <v>-47.723505022176525</v>
      </c>
      <c r="O82" s="6">
        <v>-44.958719665825953</v>
      </c>
      <c r="Q82" s="2">
        <v>-0.92638661292609592</v>
      </c>
      <c r="R82" s="2">
        <v>-0.75093930478342275</v>
      </c>
      <c r="S82" s="2">
        <v>-2.6160780348163435</v>
      </c>
      <c r="T82" s="2">
        <v>-2.1738412399778331</v>
      </c>
      <c r="U82" s="2">
        <v>1.901093389839313</v>
      </c>
      <c r="V82" s="2">
        <v>2.8389013207639078</v>
      </c>
      <c r="W82" s="2">
        <v>2.8468758041827775</v>
      </c>
      <c r="X82" s="2">
        <v>11.696707380342525</v>
      </c>
      <c r="Y82" s="2">
        <v>3.1675622588592791</v>
      </c>
      <c r="Z82" s="2">
        <v>-2.7963030944721399</v>
      </c>
      <c r="AA82" s="2">
        <v>-0.55897360164770826</v>
      </c>
      <c r="AB82" s="2">
        <v>-3.8301830296906232</v>
      </c>
      <c r="AC82" s="2">
        <v>-10.252870095459382</v>
      </c>
      <c r="AD82" s="2">
        <v>-7.2309356774531173</v>
      </c>
    </row>
    <row r="83" spans="1:30">
      <c r="A83" s="5">
        <v>39767</v>
      </c>
      <c r="B83" s="6">
        <v>-7.6602571071856582</v>
      </c>
      <c r="C83" s="6">
        <v>-1.9714122817244166</v>
      </c>
      <c r="D83" s="6">
        <v>-39.997134977698217</v>
      </c>
      <c r="E83" s="6">
        <v>-30.649591043933114</v>
      </c>
      <c r="F83" s="6">
        <v>5.0966399536817422</v>
      </c>
      <c r="G83" s="6">
        <v>11.646601544986762</v>
      </c>
      <c r="H83" s="6">
        <v>14.329260661200728</v>
      </c>
      <c r="I83" s="6">
        <v>54.811752030673048</v>
      </c>
      <c r="J83" s="6">
        <v>23.817731418001848</v>
      </c>
      <c r="K83" s="6">
        <v>-14.596102745103982</v>
      </c>
      <c r="L83" s="6">
        <v>-1.2614208751558547</v>
      </c>
      <c r="M83" s="6">
        <v>-22.490284976889928</v>
      </c>
      <c r="N83" s="6">
        <v>-48.379311624333717</v>
      </c>
      <c r="O83" s="6">
        <v>-42.43151761421187</v>
      </c>
      <c r="Q83" s="2">
        <v>-0.87463283598424413</v>
      </c>
      <c r="R83" s="2">
        <v>-0.36773541855918229</v>
      </c>
      <c r="S83" s="2">
        <v>-2.89111290759296</v>
      </c>
      <c r="T83" s="2">
        <v>-2.552252745410398</v>
      </c>
      <c r="U83" s="2">
        <v>1.885027963348868</v>
      </c>
      <c r="V83" s="2">
        <v>2.6251905746461959</v>
      </c>
      <c r="W83" s="2">
        <v>3.5961429018382405</v>
      </c>
      <c r="X83" s="2">
        <v>11.148710363038896</v>
      </c>
      <c r="Y83" s="2">
        <v>2.7599748989866359</v>
      </c>
      <c r="Z83" s="2">
        <v>-3.3631318218076438</v>
      </c>
      <c r="AA83" s="2">
        <v>-0.25601798082163224</v>
      </c>
      <c r="AB83" s="2">
        <v>-3.2173027367990348</v>
      </c>
      <c r="AC83" s="2">
        <v>-10.393762930060232</v>
      </c>
      <c r="AD83" s="2">
        <v>-6.8244731354817665</v>
      </c>
    </row>
    <row r="84" spans="1:30">
      <c r="A84" s="5">
        <v>39797</v>
      </c>
      <c r="B84" s="6">
        <v>-7.2069843493702122</v>
      </c>
      <c r="C84" s="6">
        <v>8.2925727562042528E-2</v>
      </c>
      <c r="D84" s="6">
        <v>-43.802108107986349</v>
      </c>
      <c r="E84" s="6">
        <v>-35.19387370115961</v>
      </c>
      <c r="F84" s="6">
        <v>5.053203094326788</v>
      </c>
      <c r="G84" s="6">
        <v>10.698478414440221</v>
      </c>
      <c r="H84" s="6">
        <v>17.314804851248994</v>
      </c>
      <c r="I84" s="6">
        <v>52.117568071461505</v>
      </c>
      <c r="J84" s="6">
        <v>20.300378318021327</v>
      </c>
      <c r="K84" s="6">
        <v>-17.056158068959423</v>
      </c>
      <c r="L84" s="6">
        <v>0.23126547105067097</v>
      </c>
      <c r="M84" s="6">
        <v>-18.205996685895762</v>
      </c>
      <c r="N84" s="6">
        <v>-49.035118226490908</v>
      </c>
      <c r="O84" s="6">
        <v>-39.904315562597787</v>
      </c>
      <c r="Q84" s="2">
        <v>-0.822879059042392</v>
      </c>
      <c r="R84" s="2">
        <v>1.546846766505804E-2</v>
      </c>
      <c r="S84" s="2">
        <v>-3.1661477803695774</v>
      </c>
      <c r="T84" s="2">
        <v>-2.9306642508429626</v>
      </c>
      <c r="U84" s="2">
        <v>1.8689625368584228</v>
      </c>
      <c r="V84" s="2">
        <v>2.4114798285284831</v>
      </c>
      <c r="W84" s="2">
        <v>4.345409999493703</v>
      </c>
      <c r="X84" s="2">
        <v>10.60071334573527</v>
      </c>
      <c r="Y84" s="2">
        <v>2.3523875391139932</v>
      </c>
      <c r="Z84" s="2">
        <v>-3.9299605491431473</v>
      </c>
      <c r="AA84" s="2">
        <v>4.6937640004444177E-2</v>
      </c>
      <c r="AB84" s="2">
        <v>-2.6044224439074464</v>
      </c>
      <c r="AC84" s="2">
        <v>-10.53465576466108</v>
      </c>
      <c r="AD84" s="2">
        <v>-6.4180105935104148</v>
      </c>
    </row>
    <row r="85" spans="1:30">
      <c r="A85" s="5">
        <v>39828</v>
      </c>
      <c r="B85" s="6">
        <v>-7.7254789388147005</v>
      </c>
      <c r="C85" s="6">
        <v>2.8921874452063761</v>
      </c>
      <c r="D85" s="6">
        <v>-48.251705610910683</v>
      </c>
      <c r="E85" s="6">
        <v>-39.314561043800396</v>
      </c>
      <c r="F85" s="6">
        <v>5.1986981716320244</v>
      </c>
      <c r="G85" s="6">
        <v>9.0548994461137866</v>
      </c>
      <c r="H85" s="6">
        <v>21.050943512747072</v>
      </c>
      <c r="I85" s="6">
        <v>48.447510778208226</v>
      </c>
      <c r="J85" s="6">
        <v>13.774404224536237</v>
      </c>
      <c r="K85" s="6">
        <v>-20.132980701256216</v>
      </c>
      <c r="L85" s="6">
        <v>3.0283667078069563</v>
      </c>
      <c r="M85" s="6">
        <v>-16.122006179428453</v>
      </c>
      <c r="N85" s="6">
        <v>-48.452909447135966</v>
      </c>
      <c r="O85" s="6">
        <v>-35.281095541964909</v>
      </c>
      <c r="Q85" s="2">
        <v>-0.88207973427598485</v>
      </c>
      <c r="R85" s="2">
        <v>0.53949129290412612</v>
      </c>
      <c r="S85" s="2">
        <v>-3.4877780366734568</v>
      </c>
      <c r="T85" s="2">
        <v>-3.2738021272393465</v>
      </c>
      <c r="U85" s="2">
        <v>1.9227749096653055</v>
      </c>
      <c r="V85" s="2">
        <v>2.041010554751832</v>
      </c>
      <c r="W85" s="2">
        <v>5.2830500386765689</v>
      </c>
      <c r="X85" s="2">
        <v>9.8542236922875528</v>
      </c>
      <c r="Y85" s="2">
        <v>1.5961641871350347</v>
      </c>
      <c r="Z85" s="2">
        <v>-4.6389004823185482</v>
      </c>
      <c r="AA85" s="2">
        <v>0.61463730701649977</v>
      </c>
      <c r="AB85" s="2">
        <v>-2.3063013499857781</v>
      </c>
      <c r="AC85" s="2">
        <v>-10.409574612713243</v>
      </c>
      <c r="AD85" s="2">
        <v>-5.6744350014919265</v>
      </c>
    </row>
    <row r="86" spans="1:30">
      <c r="A86" s="5">
        <v>39859</v>
      </c>
      <c r="B86" s="6">
        <v>-8.2439735282591879</v>
      </c>
      <c r="C86" s="6">
        <v>5.7014491628507091</v>
      </c>
      <c r="D86" s="6">
        <v>-52.701303113835024</v>
      </c>
      <c r="E86" s="6">
        <v>-43.435248386441181</v>
      </c>
      <c r="F86" s="6">
        <v>5.3441932489372608</v>
      </c>
      <c r="G86" s="6">
        <v>7.41132047778735</v>
      </c>
      <c r="H86" s="6">
        <v>24.78708217424515</v>
      </c>
      <c r="I86" s="6">
        <v>44.777453484954947</v>
      </c>
      <c r="J86" s="6">
        <v>7.2484301310511512</v>
      </c>
      <c r="K86" s="6">
        <v>-23.209803333553012</v>
      </c>
      <c r="L86" s="6">
        <v>5.8254679445632416</v>
      </c>
      <c r="M86" s="6">
        <v>-14.038015672961146</v>
      </c>
      <c r="N86" s="6">
        <v>-47.87070066778103</v>
      </c>
      <c r="O86" s="6">
        <v>-30.657875521332031</v>
      </c>
      <c r="Q86" s="2">
        <v>-0.94128040950957748</v>
      </c>
      <c r="R86" s="2">
        <v>1.063514118143194</v>
      </c>
      <c r="S86" s="2">
        <v>-3.809408292977337</v>
      </c>
      <c r="T86" s="2">
        <v>-3.61694000363573</v>
      </c>
      <c r="U86" s="2">
        <v>1.9765872824721882</v>
      </c>
      <c r="V86" s="2">
        <v>1.6705412809751796</v>
      </c>
      <c r="W86" s="2">
        <v>6.2206900778594338</v>
      </c>
      <c r="X86" s="2">
        <v>9.1077340388398351</v>
      </c>
      <c r="Y86" s="2">
        <v>0.83994083515607632</v>
      </c>
      <c r="Z86" s="2">
        <v>-5.3478404154939501</v>
      </c>
      <c r="AA86" s="2">
        <v>1.1823369740285554</v>
      </c>
      <c r="AB86" s="2">
        <v>-2.0081802560641107</v>
      </c>
      <c r="AC86" s="2">
        <v>-10.284493460765407</v>
      </c>
      <c r="AD86" s="2">
        <v>-4.9308594094734364</v>
      </c>
    </row>
    <row r="87" spans="1:30">
      <c r="A87" s="5">
        <v>39887</v>
      </c>
      <c r="B87" s="6">
        <v>-10.952961549698324</v>
      </c>
      <c r="C87" s="6">
        <v>6.1577661293580208</v>
      </c>
      <c r="D87" s="6">
        <v>-52.829475764354932</v>
      </c>
      <c r="E87" s="6">
        <v>-44.87315130513295</v>
      </c>
      <c r="F87" s="6">
        <v>5.127405245761814</v>
      </c>
      <c r="G87" s="6">
        <v>5.8861610700305942</v>
      </c>
      <c r="H87" s="6">
        <v>27.50847023916398</v>
      </c>
      <c r="I87" s="6">
        <v>41.133799436292222</v>
      </c>
      <c r="J87" s="6">
        <v>0.71914891039750994</v>
      </c>
      <c r="K87" s="6">
        <v>-26.314067648927232</v>
      </c>
      <c r="L87" s="6">
        <v>8.7638590063548243</v>
      </c>
      <c r="M87" s="6">
        <v>-14.811593779017123</v>
      </c>
      <c r="N87" s="6">
        <v>-44.704522446896377</v>
      </c>
      <c r="O87" s="6">
        <v>-26.001886318742084</v>
      </c>
      <c r="Q87" s="2">
        <v>-1.2505872438214551</v>
      </c>
      <c r="R87" s="2">
        <v>1.148632747173669</v>
      </c>
      <c r="S87" s="2">
        <v>-3.8186729966748674</v>
      </c>
      <c r="T87" s="2">
        <v>-3.7366770554810307</v>
      </c>
      <c r="U87" s="2">
        <v>1.8964067219817271</v>
      </c>
      <c r="V87" s="2">
        <v>1.3267642498291761</v>
      </c>
      <c r="W87" s="2">
        <v>6.9036632335717876</v>
      </c>
      <c r="X87" s="2">
        <v>8.3666148053418379</v>
      </c>
      <c r="Y87" s="2">
        <v>8.3334256587953057E-2</v>
      </c>
      <c r="Z87" s="2">
        <v>-6.0631032691922702</v>
      </c>
      <c r="AA87" s="2">
        <v>1.7787128239297749</v>
      </c>
      <c r="AB87" s="2">
        <v>-2.1188429248697367</v>
      </c>
      <c r="AC87" s="2">
        <v>-9.6042748979687698</v>
      </c>
      <c r="AD87" s="2">
        <v>-4.1820133860748827</v>
      </c>
    </row>
    <row r="88" spans="1:30">
      <c r="A88" s="5">
        <v>39918</v>
      </c>
      <c r="B88" s="6">
        <v>-13.661949571137461</v>
      </c>
      <c r="C88" s="6">
        <v>6.6140830958653325</v>
      </c>
      <c r="D88" s="6">
        <v>-52.957648414874832</v>
      </c>
      <c r="E88" s="6">
        <v>-46.311054223824726</v>
      </c>
      <c r="F88" s="6">
        <v>4.9106172425863663</v>
      </c>
      <c r="G88" s="6">
        <v>4.3610016622738375</v>
      </c>
      <c r="H88" s="6">
        <v>30.229858304082814</v>
      </c>
      <c r="I88" s="6">
        <v>37.490145387629504</v>
      </c>
      <c r="J88" s="6">
        <v>-5.8101323102561304</v>
      </c>
      <c r="K88" s="6">
        <v>-29.418331964301451</v>
      </c>
      <c r="L88" s="6">
        <v>11.702250068146405</v>
      </c>
      <c r="M88" s="6">
        <v>-15.5851718850731</v>
      </c>
      <c r="N88" s="6">
        <v>-41.538344226011723</v>
      </c>
      <c r="O88" s="6">
        <v>-21.345897116152138</v>
      </c>
      <c r="Q88" s="2">
        <v>-1.559894078133333</v>
      </c>
      <c r="R88" s="2">
        <v>1.2337513762041439</v>
      </c>
      <c r="S88" s="2">
        <v>-3.8279377003723973</v>
      </c>
      <c r="T88" s="2">
        <v>-3.8564141073263323</v>
      </c>
      <c r="U88" s="2">
        <v>1.8162261614912656</v>
      </c>
      <c r="V88" s="2">
        <v>0.98298721868317196</v>
      </c>
      <c r="W88" s="2">
        <v>7.5866363892841431</v>
      </c>
      <c r="X88" s="2">
        <v>7.6254955718438406</v>
      </c>
      <c r="Y88" s="2">
        <v>-0.67327232198017006</v>
      </c>
      <c r="Z88" s="2">
        <v>-6.7783661228905903</v>
      </c>
      <c r="AA88" s="2">
        <v>2.3750886738309944</v>
      </c>
      <c r="AB88" s="2">
        <v>-2.2295055936753618</v>
      </c>
      <c r="AC88" s="2">
        <v>-8.9240563351721338</v>
      </c>
      <c r="AD88" s="2">
        <v>-3.4331673626763286</v>
      </c>
    </row>
    <row r="89" spans="1:30">
      <c r="A89" s="5">
        <v>39948</v>
      </c>
      <c r="B89" s="6">
        <v>-14.567805115460029</v>
      </c>
      <c r="C89" s="6">
        <v>7.0485444037224898</v>
      </c>
      <c r="D89" s="6">
        <v>-48.94368629362107</v>
      </c>
      <c r="E89" s="6">
        <v>-45.940315126196509</v>
      </c>
      <c r="F89" s="6">
        <v>3.8721870216473206</v>
      </c>
      <c r="G89" s="6">
        <v>2.1163693275043802</v>
      </c>
      <c r="H89" s="6">
        <v>33.398783197769241</v>
      </c>
      <c r="I89" s="6">
        <v>35.217073515556265</v>
      </c>
      <c r="J89" s="6">
        <v>-8.2435665129302578</v>
      </c>
      <c r="K89" s="6">
        <v>-26.345091121628474</v>
      </c>
      <c r="L89" s="6">
        <v>16.124570893365927</v>
      </c>
      <c r="M89" s="6">
        <v>-10.17119793129514</v>
      </c>
      <c r="N89" s="6">
        <v>-31.805754480915134</v>
      </c>
      <c r="O89" s="6">
        <v>-18.158805787048976</v>
      </c>
      <c r="Q89" s="2">
        <v>-1.6633228524729951</v>
      </c>
      <c r="R89" s="2">
        <v>1.3147931818039709</v>
      </c>
      <c r="S89" s="2">
        <v>-3.5377964763618115</v>
      </c>
      <c r="T89" s="2">
        <v>-3.8255419211886355</v>
      </c>
      <c r="U89" s="2">
        <v>1.4321554752654131</v>
      </c>
      <c r="V89" s="2">
        <v>0.47703811189679729</v>
      </c>
      <c r="W89" s="2">
        <v>8.3819256252281562</v>
      </c>
      <c r="X89" s="2">
        <v>7.1631527530641437</v>
      </c>
      <c r="Y89" s="2">
        <v>-0.95525624395184527</v>
      </c>
      <c r="Z89" s="2">
        <v>-6.070251480607781</v>
      </c>
      <c r="AA89" s="2">
        <v>3.2726429085175486</v>
      </c>
      <c r="AB89" s="2">
        <v>-1.4550203776655637</v>
      </c>
      <c r="AC89" s="2">
        <v>-6.8331164869253262</v>
      </c>
      <c r="AD89" s="2">
        <v>-2.9205715287600218</v>
      </c>
    </row>
    <row r="90" spans="1:30">
      <c r="A90" s="5">
        <v>39979</v>
      </c>
      <c r="B90" s="6">
        <v>-15.473660659782595</v>
      </c>
      <c r="C90" s="6">
        <v>7.4830057115796471</v>
      </c>
      <c r="D90" s="6">
        <v>-44.929724172367308</v>
      </c>
      <c r="E90" s="6">
        <v>-45.569576028568285</v>
      </c>
      <c r="F90" s="6">
        <v>2.8337568007082745</v>
      </c>
      <c r="G90" s="6">
        <v>-0.12826300726507744</v>
      </c>
      <c r="H90" s="6">
        <v>36.567708091455657</v>
      </c>
      <c r="I90" s="6">
        <v>32.944001643483034</v>
      </c>
      <c r="J90" s="6">
        <v>-10.677000715604386</v>
      </c>
      <c r="K90" s="6">
        <v>-23.271850278955498</v>
      </c>
      <c r="L90" s="6">
        <v>20.546891718585456</v>
      </c>
      <c r="M90" s="6">
        <v>-4.7572239775171807</v>
      </c>
      <c r="N90" s="6">
        <v>-22.073164735818548</v>
      </c>
      <c r="O90" s="6">
        <v>-14.971714457945815</v>
      </c>
      <c r="Q90" s="2">
        <v>-1.7667516268126571</v>
      </c>
      <c r="R90" s="2">
        <v>1.3958349874037979</v>
      </c>
      <c r="S90" s="2">
        <v>-3.2476552523512261</v>
      </c>
      <c r="T90" s="2">
        <v>-3.7946697350509377</v>
      </c>
      <c r="U90" s="2">
        <v>1.0480847890395601</v>
      </c>
      <c r="V90" s="2">
        <v>-2.8910994889577515E-2</v>
      </c>
      <c r="W90" s="2">
        <v>9.1772148611721693</v>
      </c>
      <c r="X90" s="2">
        <v>6.7008099342844494</v>
      </c>
      <c r="Y90" s="2">
        <v>-1.2372401659235206</v>
      </c>
      <c r="Z90" s="2">
        <v>-5.3621368383249735</v>
      </c>
      <c r="AA90" s="2">
        <v>4.1701971432041036</v>
      </c>
      <c r="AB90" s="2">
        <v>-0.68053516165576522</v>
      </c>
      <c r="AC90" s="2">
        <v>-4.7421766386785205</v>
      </c>
      <c r="AD90" s="2">
        <v>-2.407975694843715</v>
      </c>
    </row>
    <row r="91" spans="1:30">
      <c r="A91" s="5">
        <v>40009</v>
      </c>
      <c r="B91" s="6">
        <v>-12.516747827828484</v>
      </c>
      <c r="C91" s="6">
        <v>8.5019155103171382</v>
      </c>
      <c r="D91" s="6">
        <v>-39.529098726702678</v>
      </c>
      <c r="E91" s="6">
        <v>-41.113942835237928</v>
      </c>
      <c r="F91" s="6">
        <v>3.3419638475430617</v>
      </c>
      <c r="G91" s="6">
        <v>-0.58729426773128157</v>
      </c>
      <c r="H91" s="6">
        <v>41.858269484451334</v>
      </c>
      <c r="I91" s="6">
        <v>33.910591299308379</v>
      </c>
      <c r="J91" s="6">
        <v>-7.7875167002328611</v>
      </c>
      <c r="K91" s="6">
        <v>-13.062370286852193</v>
      </c>
      <c r="L91" s="6">
        <v>29.302314770328032</v>
      </c>
      <c r="M91" s="6">
        <v>5.9887810007583342</v>
      </c>
      <c r="N91" s="6">
        <v>-7.5049704082530475</v>
      </c>
      <c r="O91" s="6">
        <v>-8.5844987286694412</v>
      </c>
      <c r="Q91" s="2">
        <v>-1.4291372334858006</v>
      </c>
      <c r="R91" s="2">
        <v>1.5858963078014972</v>
      </c>
      <c r="S91" s="2">
        <v>-2.8572818432622493</v>
      </c>
      <c r="T91" s="2">
        <v>-3.4236402477759325</v>
      </c>
      <c r="U91" s="2">
        <v>1.2360487227607342</v>
      </c>
      <c r="V91" s="2">
        <v>-0.13237847712370179</v>
      </c>
      <c r="W91" s="2">
        <v>10.504960601165328</v>
      </c>
      <c r="X91" s="2">
        <v>6.8974142702793246</v>
      </c>
      <c r="Y91" s="2">
        <v>-0.90240964770628374</v>
      </c>
      <c r="Z91" s="2">
        <v>-3.0097399249044745</v>
      </c>
      <c r="AA91" s="2">
        <v>5.9471978057857768</v>
      </c>
      <c r="AB91" s="2">
        <v>0.85671308850148198</v>
      </c>
      <c r="AC91" s="2">
        <v>-1.6123603375386766</v>
      </c>
      <c r="AD91" s="2">
        <v>-1.3806878530255495</v>
      </c>
    </row>
    <row r="92" spans="1:30">
      <c r="A92" s="5">
        <v>40040</v>
      </c>
      <c r="B92" s="6">
        <v>-9.5598349958743718</v>
      </c>
      <c r="C92" s="6">
        <v>9.5208253090546293</v>
      </c>
      <c r="D92" s="6">
        <v>-34.128473281038048</v>
      </c>
      <c r="E92" s="6">
        <v>-36.658309641907572</v>
      </c>
      <c r="F92" s="6">
        <v>3.8501708943778485</v>
      </c>
      <c r="G92" s="6">
        <v>-1.0463255281974861</v>
      </c>
      <c r="H92" s="6">
        <v>47.148830877447011</v>
      </c>
      <c r="I92" s="6">
        <v>34.877180955133731</v>
      </c>
      <c r="J92" s="6">
        <v>-4.8980326848613371</v>
      </c>
      <c r="K92" s="6">
        <v>-2.8528902947488892</v>
      </c>
      <c r="L92" s="6">
        <v>38.057737822070614</v>
      </c>
      <c r="M92" s="6">
        <v>16.734785979033852</v>
      </c>
      <c r="N92" s="6">
        <v>7.0632239193124526</v>
      </c>
      <c r="O92" s="6">
        <v>-2.1972829993930647</v>
      </c>
      <c r="Q92" s="2">
        <v>-1.0915228401589441</v>
      </c>
      <c r="R92" s="2">
        <v>1.775957628199196</v>
      </c>
      <c r="S92" s="2">
        <v>-2.4669084341732734</v>
      </c>
      <c r="T92" s="2">
        <v>-3.0526107605009272</v>
      </c>
      <c r="U92" s="2">
        <v>1.4240126564819078</v>
      </c>
      <c r="V92" s="2">
        <v>-0.23584595935782615</v>
      </c>
      <c r="W92" s="2">
        <v>11.832706341158488</v>
      </c>
      <c r="X92" s="2">
        <v>7.0940186062741999</v>
      </c>
      <c r="Y92" s="2">
        <v>-0.56757912948904687</v>
      </c>
      <c r="Z92" s="2">
        <v>-0.65734301148397578</v>
      </c>
      <c r="AA92" s="2">
        <v>7.7241984683674518</v>
      </c>
      <c r="AB92" s="2">
        <v>2.3939613386587295</v>
      </c>
      <c r="AC92" s="2">
        <v>1.517455963601168</v>
      </c>
      <c r="AD92" s="2">
        <v>-0.35340001120738351</v>
      </c>
    </row>
    <row r="93" spans="1:30">
      <c r="A93" s="5">
        <v>40071</v>
      </c>
      <c r="B93" s="6">
        <v>-7.4340690191076595</v>
      </c>
      <c r="C93" s="6">
        <v>9.1259276126374473</v>
      </c>
      <c r="D93" s="6">
        <v>-30.927680461791915</v>
      </c>
      <c r="E93" s="6">
        <v>-29.842360463225887</v>
      </c>
      <c r="F93" s="6">
        <v>5.3668266088273882</v>
      </c>
      <c r="G93" s="6">
        <v>0.37797393285077563</v>
      </c>
      <c r="H93" s="6">
        <v>52.753758454380367</v>
      </c>
      <c r="I93" s="6">
        <v>36.198386433133706</v>
      </c>
      <c r="J93" s="6">
        <v>-0.97072545197966154</v>
      </c>
      <c r="K93" s="6">
        <v>7.343155640945187</v>
      </c>
      <c r="L93" s="6">
        <v>56.284546137377461</v>
      </c>
      <c r="M93" s="6">
        <v>29.618683614685938</v>
      </c>
      <c r="N93" s="6">
        <v>16.892027357909818</v>
      </c>
      <c r="O93" s="6">
        <v>4.5544898706284478</v>
      </c>
      <c r="Q93" s="2">
        <v>-0.84880713246367423</v>
      </c>
      <c r="R93" s="2">
        <v>1.7022957812957134</v>
      </c>
      <c r="S93" s="2">
        <v>-2.2355455268197049</v>
      </c>
      <c r="T93" s="2">
        <v>-2.4850330404937462</v>
      </c>
      <c r="U93" s="2">
        <v>1.9849583890610711</v>
      </c>
      <c r="V93" s="2">
        <v>8.5196836360296235E-2</v>
      </c>
      <c r="W93" s="2">
        <v>13.239346990503568</v>
      </c>
      <c r="X93" s="2">
        <v>7.362751800499395</v>
      </c>
      <c r="Y93" s="2">
        <v>-0.11248669464995119</v>
      </c>
      <c r="Z93" s="2">
        <v>1.6919585206971033</v>
      </c>
      <c r="AA93" s="2">
        <v>11.42351148404213</v>
      </c>
      <c r="AB93" s="2">
        <v>4.2370415471316676</v>
      </c>
      <c r="AC93" s="2">
        <v>3.6290662655459873</v>
      </c>
      <c r="AD93" s="2">
        <v>0.7325213783425264</v>
      </c>
    </row>
    <row r="94" spans="1:30">
      <c r="A94" s="5">
        <v>40101</v>
      </c>
      <c r="B94" s="6">
        <v>-5.3083030423409472</v>
      </c>
      <c r="C94" s="6">
        <v>8.7310299162202636</v>
      </c>
      <c r="D94" s="6">
        <v>-27.72688764254578</v>
      </c>
      <c r="E94" s="6">
        <v>-23.026411284544203</v>
      </c>
      <c r="F94" s="6">
        <v>6.8834823232769269</v>
      </c>
      <c r="G94" s="6">
        <v>1.8022733938990374</v>
      </c>
      <c r="H94" s="6">
        <v>58.358686031313731</v>
      </c>
      <c r="I94" s="6">
        <v>37.519591911133688</v>
      </c>
      <c r="J94" s="6">
        <v>2.9565817809020132</v>
      </c>
      <c r="K94" s="6">
        <v>17.539201576639265</v>
      </c>
      <c r="L94" s="6">
        <v>74.511354452684316</v>
      </c>
      <c r="M94" s="6">
        <v>42.502581250338025</v>
      </c>
      <c r="N94" s="6">
        <v>26.720830796507187</v>
      </c>
      <c r="O94" s="6">
        <v>11.306262740649959</v>
      </c>
      <c r="Q94" s="2">
        <v>-0.60609142476840461</v>
      </c>
      <c r="R94" s="2">
        <v>1.6286339343922305</v>
      </c>
      <c r="S94" s="2">
        <v>-2.0041826194661367</v>
      </c>
      <c r="T94" s="2">
        <v>-1.9174553204865648</v>
      </c>
      <c r="U94" s="2">
        <v>2.5459041216402341</v>
      </c>
      <c r="V94" s="2">
        <v>0.40623963207841862</v>
      </c>
      <c r="W94" s="2">
        <v>14.64598763984865</v>
      </c>
      <c r="X94" s="2">
        <v>7.631484994724592</v>
      </c>
      <c r="Y94" s="2">
        <v>0.34260574018914436</v>
      </c>
      <c r="Z94" s="2">
        <v>4.041260052878183</v>
      </c>
      <c r="AA94" s="2">
        <v>15.122824499716808</v>
      </c>
      <c r="AB94" s="2">
        <v>6.0801217556046048</v>
      </c>
      <c r="AC94" s="2">
        <v>5.7406765674908078</v>
      </c>
      <c r="AD94" s="2">
        <v>1.818442767892436</v>
      </c>
    </row>
    <row r="95" spans="1:30">
      <c r="A95" s="5">
        <v>40132</v>
      </c>
      <c r="B95" s="6">
        <v>-6.2561247921031997</v>
      </c>
      <c r="C95" s="6">
        <v>6.5053825775189669</v>
      </c>
      <c r="D95" s="6">
        <v>-25.064145077611091</v>
      </c>
      <c r="E95" s="6">
        <v>-13.232083657682052</v>
      </c>
      <c r="F95" s="6">
        <v>10.081724582307306</v>
      </c>
      <c r="G95" s="6">
        <v>5.62800093567001</v>
      </c>
      <c r="H95" s="6">
        <v>63.919537034250347</v>
      </c>
      <c r="I95" s="6">
        <v>41.19148399647321</v>
      </c>
      <c r="J95" s="6">
        <v>9.1782424673227023</v>
      </c>
      <c r="K95" s="6">
        <v>27.918761998307289</v>
      </c>
      <c r="L95" s="6">
        <v>85.797876057865352</v>
      </c>
      <c r="M95" s="6">
        <v>53.102559014250232</v>
      </c>
      <c r="N95" s="6">
        <v>31.833167754018625</v>
      </c>
      <c r="O95" s="6">
        <v>16.115954750763176</v>
      </c>
      <c r="Q95" s="2">
        <v>-0.71431181651275921</v>
      </c>
      <c r="R95" s="2">
        <v>1.2134750337149229</v>
      </c>
      <c r="S95" s="2">
        <v>-1.8117115986449626</v>
      </c>
      <c r="T95" s="2">
        <v>-1.1018620703424997</v>
      </c>
      <c r="U95" s="2">
        <v>3.7287964088384329</v>
      </c>
      <c r="V95" s="2">
        <v>1.2685739229037629</v>
      </c>
      <c r="W95" s="2">
        <v>16.04156661180064</v>
      </c>
      <c r="X95" s="2">
        <v>8.3783478448826507</v>
      </c>
      <c r="Y95" s="2">
        <v>1.0635655588708874</v>
      </c>
      <c r="Z95" s="2">
        <v>6.4328457083159778</v>
      </c>
      <c r="AA95" s="2">
        <v>17.413536924704349</v>
      </c>
      <c r="AB95" s="2">
        <v>7.5964803746655383</v>
      </c>
      <c r="AC95" s="2">
        <v>6.8390059271056067</v>
      </c>
      <c r="AD95" s="2">
        <v>2.5920095823389953</v>
      </c>
    </row>
    <row r="96" spans="1:30">
      <c r="A96" s="5">
        <v>40162</v>
      </c>
      <c r="B96" s="6">
        <v>-7.2039465418654514</v>
      </c>
      <c r="C96" s="6">
        <v>4.2797352388176702</v>
      </c>
      <c r="D96" s="6">
        <v>-22.401402512676402</v>
      </c>
      <c r="E96" s="6">
        <v>-3.4377560308198998</v>
      </c>
      <c r="F96" s="6">
        <v>13.279966841337686</v>
      </c>
      <c r="G96" s="6">
        <v>9.4537284774409827</v>
      </c>
      <c r="H96" s="6">
        <v>69.480388037186941</v>
      </c>
      <c r="I96" s="6">
        <v>44.863376081812746</v>
      </c>
      <c r="J96" s="6">
        <v>15.399903153743391</v>
      </c>
      <c r="K96" s="6">
        <v>38.298322419975314</v>
      </c>
      <c r="L96" s="6">
        <v>97.084397663046403</v>
      </c>
      <c r="M96" s="6">
        <v>63.70253677816244</v>
      </c>
      <c r="N96" s="6">
        <v>36.945504711530063</v>
      </c>
      <c r="O96" s="6">
        <v>20.925646760876393</v>
      </c>
      <c r="Q96" s="2">
        <v>-0.82253220825711348</v>
      </c>
      <c r="R96" s="2">
        <v>0.79831613303761528</v>
      </c>
      <c r="S96" s="2">
        <v>-1.6192405778237884</v>
      </c>
      <c r="T96" s="2">
        <v>-0.28626882019843469</v>
      </c>
      <c r="U96" s="2">
        <v>4.9116886960366317</v>
      </c>
      <c r="V96" s="2">
        <v>2.1309082137291071</v>
      </c>
      <c r="W96" s="2">
        <v>17.437145583752621</v>
      </c>
      <c r="X96" s="2">
        <v>9.1252106950407121</v>
      </c>
      <c r="Y96" s="2">
        <v>1.7845253775526304</v>
      </c>
      <c r="Z96" s="2">
        <v>8.8244313637537708</v>
      </c>
      <c r="AA96" s="2">
        <v>19.704249349691896</v>
      </c>
      <c r="AB96" s="2">
        <v>9.1128389937264718</v>
      </c>
      <c r="AC96" s="2">
        <v>7.9373352867204066</v>
      </c>
      <c r="AD96" s="2">
        <v>3.365576396785555</v>
      </c>
    </row>
    <row r="97" spans="1:30">
      <c r="A97" s="5">
        <v>40193</v>
      </c>
      <c r="B97" s="6">
        <v>-9.9157008695645477</v>
      </c>
      <c r="C97" s="6">
        <v>1.4196556903185462</v>
      </c>
      <c r="D97" s="6">
        <v>-16.756256786699744</v>
      </c>
      <c r="E97" s="6">
        <v>7.984671041565429</v>
      </c>
      <c r="F97" s="6">
        <v>16.794108229387447</v>
      </c>
      <c r="G97" s="6">
        <v>13.433395165588241</v>
      </c>
      <c r="H97" s="6">
        <v>74.066750325653345</v>
      </c>
      <c r="I97" s="6">
        <v>48.171744333548261</v>
      </c>
      <c r="J97" s="6">
        <v>19.938545887171497</v>
      </c>
      <c r="K97" s="6">
        <v>41.090145037684586</v>
      </c>
      <c r="L97" s="6">
        <v>108.06037028145411</v>
      </c>
      <c r="M97" s="6">
        <v>65.560801552828934</v>
      </c>
      <c r="N97" s="6">
        <v>37.157798236828768</v>
      </c>
      <c r="O97" s="6">
        <v>21.740461063547187</v>
      </c>
      <c r="Q97" s="2">
        <v>-1.1321548938851409</v>
      </c>
      <c r="R97" s="2">
        <v>0.26481405453787971</v>
      </c>
      <c r="S97" s="2">
        <v>-1.2111925093130176</v>
      </c>
      <c r="T97" s="2">
        <v>0.66489952697323629</v>
      </c>
      <c r="U97" s="2">
        <v>6.2114184873965526</v>
      </c>
      <c r="V97" s="2">
        <v>3.0279410039042518</v>
      </c>
      <c r="W97" s="2">
        <v>18.588161995477591</v>
      </c>
      <c r="X97" s="2">
        <v>9.7981327974437153</v>
      </c>
      <c r="Y97" s="2">
        <v>2.310458758859546</v>
      </c>
      <c r="Z97" s="2">
        <v>9.4677035885680176</v>
      </c>
      <c r="AA97" s="2">
        <v>21.931932752323924</v>
      </c>
      <c r="AB97" s="2">
        <v>9.3786693445368368</v>
      </c>
      <c r="AC97" s="2">
        <v>7.9829442154020551</v>
      </c>
      <c r="AD97" s="2">
        <v>3.4966270551556113</v>
      </c>
    </row>
    <row r="98" spans="1:30">
      <c r="A98" s="5">
        <v>40224</v>
      </c>
      <c r="B98" s="6">
        <v>-12.627455197263645</v>
      </c>
      <c r="C98" s="6">
        <v>-1.4404238581805777</v>
      </c>
      <c r="D98" s="6">
        <v>-11.111111060723083</v>
      </c>
      <c r="E98" s="6">
        <v>19.407098113950759</v>
      </c>
      <c r="F98" s="6">
        <v>20.308249617437205</v>
      </c>
      <c r="G98" s="6">
        <v>17.413061853735503</v>
      </c>
      <c r="H98" s="6">
        <v>78.653112614119735</v>
      </c>
      <c r="I98" s="6">
        <v>51.480112585283791</v>
      </c>
      <c r="J98" s="6">
        <v>24.477188620599605</v>
      </c>
      <c r="K98" s="6">
        <v>43.881967655393865</v>
      </c>
      <c r="L98" s="6">
        <v>119.03634289986184</v>
      </c>
      <c r="M98" s="6">
        <v>67.419066327495429</v>
      </c>
      <c r="N98" s="6">
        <v>37.37009176212748</v>
      </c>
      <c r="O98" s="6">
        <v>22.555275366217984</v>
      </c>
      <c r="Q98" s="2">
        <v>-1.4417775795131684</v>
      </c>
      <c r="R98" s="2">
        <v>-0.26868802396185593</v>
      </c>
      <c r="S98" s="2">
        <v>-0.80314444080224656</v>
      </c>
      <c r="T98" s="2">
        <v>1.6160678741449075</v>
      </c>
      <c r="U98" s="2">
        <v>7.5111482787564716</v>
      </c>
      <c r="V98" s="2">
        <v>3.9249737940793969</v>
      </c>
      <c r="W98" s="2">
        <v>19.739178407202559</v>
      </c>
      <c r="X98" s="2">
        <v>10.471054899846722</v>
      </c>
      <c r="Y98" s="2">
        <v>2.8363921401664611</v>
      </c>
      <c r="Z98" s="2">
        <v>10.110975813382266</v>
      </c>
      <c r="AA98" s="2">
        <v>24.159616154955955</v>
      </c>
      <c r="AB98" s="2">
        <v>9.6444996953472018</v>
      </c>
      <c r="AC98" s="2">
        <v>8.0285531440837055</v>
      </c>
      <c r="AD98" s="2">
        <v>3.6276777135256695</v>
      </c>
    </row>
    <row r="99" spans="1:30">
      <c r="A99" s="5">
        <v>40252</v>
      </c>
      <c r="B99" s="6">
        <v>-13.150350925609651</v>
      </c>
      <c r="C99" s="6">
        <v>-2.9393925476261464</v>
      </c>
      <c r="D99" s="6">
        <v>-5.1037068416612374</v>
      </c>
      <c r="E99" s="6">
        <v>26.518576901580118</v>
      </c>
      <c r="F99" s="6">
        <v>21.302397454364858</v>
      </c>
      <c r="G99" s="6">
        <v>20.408802428401387</v>
      </c>
      <c r="H99" s="6">
        <v>80.910452733163567</v>
      </c>
      <c r="I99" s="6">
        <v>50.902277022194909</v>
      </c>
      <c r="J99" s="6">
        <v>27.702441007468334</v>
      </c>
      <c r="K99" s="6">
        <v>38.324179649004243</v>
      </c>
      <c r="L99" s="6">
        <v>94.853216165714358</v>
      </c>
      <c r="M99" s="6">
        <v>53.568241047080143</v>
      </c>
      <c r="N99" s="6">
        <v>34.494046392146174</v>
      </c>
      <c r="O99" s="6">
        <v>16.395007822204338</v>
      </c>
      <c r="Q99" s="2">
        <v>-1.5014807679842586</v>
      </c>
      <c r="R99" s="2">
        <v>-0.54829664947889556</v>
      </c>
      <c r="S99" s="2">
        <v>-0.36891124163579919</v>
      </c>
      <c r="T99" s="2">
        <v>2.2082549357483794</v>
      </c>
      <c r="U99" s="2">
        <v>7.8788408152790224</v>
      </c>
      <c r="V99" s="2">
        <v>4.600225702571386</v>
      </c>
      <c r="W99" s="2">
        <v>20.305691770178395</v>
      </c>
      <c r="X99" s="2">
        <v>10.353523146314444</v>
      </c>
      <c r="Y99" s="2">
        <v>3.2101311615044232</v>
      </c>
      <c r="Z99" s="2">
        <v>8.8303892054660142</v>
      </c>
      <c r="AA99" s="2">
        <v>19.251408752993385</v>
      </c>
      <c r="AB99" s="2">
        <v>7.6630975865079556</v>
      </c>
      <c r="AC99" s="2">
        <v>7.4106664328422918</v>
      </c>
      <c r="AD99" s="2">
        <v>2.6368910830842345</v>
      </c>
    </row>
    <row r="100" spans="1:30">
      <c r="A100" s="5">
        <v>40283</v>
      </c>
      <c r="B100" s="6">
        <v>-13.673246653955658</v>
      </c>
      <c r="C100" s="6">
        <v>-4.4383612370717156</v>
      </c>
      <c r="D100" s="6">
        <v>0.90369737740060652</v>
      </c>
      <c r="E100" s="6">
        <v>33.630055689209485</v>
      </c>
      <c r="F100" s="6">
        <v>22.296545291292503</v>
      </c>
      <c r="G100" s="6">
        <v>23.404543003067275</v>
      </c>
      <c r="H100" s="6">
        <v>83.167792852207398</v>
      </c>
      <c r="I100" s="6">
        <v>50.324441459106026</v>
      </c>
      <c r="J100" s="6">
        <v>30.927693394337059</v>
      </c>
      <c r="K100" s="6">
        <v>32.766391642614622</v>
      </c>
      <c r="L100" s="6">
        <v>70.670089431566893</v>
      </c>
      <c r="M100" s="6">
        <v>39.717415766664857</v>
      </c>
      <c r="N100" s="6">
        <v>31.618001022164862</v>
      </c>
      <c r="O100" s="6">
        <v>10.234740278190696</v>
      </c>
      <c r="Q100" s="2">
        <v>-1.5611839564553491</v>
      </c>
      <c r="R100" s="2">
        <v>-0.82790527499593536</v>
      </c>
      <c r="S100" s="2">
        <v>6.5321957530648039E-2</v>
      </c>
      <c r="T100" s="2">
        <v>2.800441997351852</v>
      </c>
      <c r="U100" s="2">
        <v>8.2465333518015704</v>
      </c>
      <c r="V100" s="2">
        <v>5.2754776110633754</v>
      </c>
      <c r="W100" s="2">
        <v>20.872205133154228</v>
      </c>
      <c r="X100" s="2">
        <v>10.235991392782166</v>
      </c>
      <c r="Y100" s="2">
        <v>3.583870182842384</v>
      </c>
      <c r="Z100" s="2">
        <v>7.5498025975497622</v>
      </c>
      <c r="AA100" s="2">
        <v>14.343201351030817</v>
      </c>
      <c r="AB100" s="2">
        <v>5.6816954776687076</v>
      </c>
      <c r="AC100" s="2">
        <v>6.7927797216008772</v>
      </c>
      <c r="AD100" s="2">
        <v>1.6461044526428004</v>
      </c>
    </row>
    <row r="101" spans="1:30">
      <c r="A101" s="5">
        <v>40313</v>
      </c>
      <c r="B101" s="6">
        <v>-10.579038613054134</v>
      </c>
      <c r="C101" s="6">
        <v>-4.6381850036025973</v>
      </c>
      <c r="D101" s="6">
        <v>4.9753624826478742</v>
      </c>
      <c r="E101" s="6">
        <v>34.713893632559419</v>
      </c>
      <c r="F101" s="6">
        <v>20.994405676896925</v>
      </c>
      <c r="G101" s="6">
        <v>24.235814850397389</v>
      </c>
      <c r="H101" s="6">
        <v>83.163291255405483</v>
      </c>
      <c r="I101" s="6">
        <v>45.643090329125371</v>
      </c>
      <c r="J101" s="6">
        <v>31.853445099426683</v>
      </c>
      <c r="K101" s="6">
        <v>28.870220912424067</v>
      </c>
      <c r="L101" s="6">
        <v>45.343951171448396</v>
      </c>
      <c r="M101" s="6">
        <v>23.901696619853318</v>
      </c>
      <c r="N101" s="6">
        <v>30.79309655331835</v>
      </c>
      <c r="O101" s="6">
        <v>2.8694061366746171</v>
      </c>
      <c r="Q101" s="2">
        <v>-1.2078934707612949</v>
      </c>
      <c r="R101" s="2">
        <v>-0.86517920146200689</v>
      </c>
      <c r="S101" s="2">
        <v>0.35963412633323627</v>
      </c>
      <c r="T101" s="2">
        <v>2.8906953505704878</v>
      </c>
      <c r="U101" s="2">
        <v>7.7649279004400658</v>
      </c>
      <c r="V101" s="2">
        <v>5.4628496105389734</v>
      </c>
      <c r="W101" s="2">
        <v>20.871075389912836</v>
      </c>
      <c r="X101" s="2">
        <v>9.283804572944101</v>
      </c>
      <c r="Y101" s="2">
        <v>3.6911453646764643</v>
      </c>
      <c r="Z101" s="2">
        <v>6.6520742110943658</v>
      </c>
      <c r="AA101" s="2">
        <v>9.2030083297571661</v>
      </c>
      <c r="AB101" s="2">
        <v>3.4192094065598764</v>
      </c>
      <c r="AC101" s="2">
        <v>6.6155580704183601</v>
      </c>
      <c r="AD101" s="2">
        <v>0.46150093599206199</v>
      </c>
    </row>
    <row r="102" spans="1:30">
      <c r="A102" s="5">
        <v>40344</v>
      </c>
      <c r="B102" s="6">
        <v>-7.4848305721526129</v>
      </c>
      <c r="C102" s="6">
        <v>-4.8380087701334773</v>
      </c>
      <c r="D102" s="6">
        <v>9.0470275878951441</v>
      </c>
      <c r="E102" s="6">
        <v>35.797731575909353</v>
      </c>
      <c r="F102" s="6">
        <v>19.692266062501339</v>
      </c>
      <c r="G102" s="6">
        <v>25.067086697727508</v>
      </c>
      <c r="H102" s="6">
        <v>83.158789658603553</v>
      </c>
      <c r="I102" s="6">
        <v>40.961739199144731</v>
      </c>
      <c r="J102" s="6">
        <v>32.779196804516303</v>
      </c>
      <c r="K102" s="6">
        <v>24.974050182233512</v>
      </c>
      <c r="L102" s="6">
        <v>20.017812911329901</v>
      </c>
      <c r="M102" s="6">
        <v>8.0859774730417744</v>
      </c>
      <c r="N102" s="6">
        <v>29.968192084471838</v>
      </c>
      <c r="O102" s="6">
        <v>-4.4959280048414607</v>
      </c>
      <c r="Q102" s="2">
        <v>-0.85460298506724097</v>
      </c>
      <c r="R102" s="2">
        <v>-0.90245312792807797</v>
      </c>
      <c r="S102" s="2">
        <v>0.6539462951358247</v>
      </c>
      <c r="T102" s="2">
        <v>2.9809487037891236</v>
      </c>
      <c r="U102" s="2">
        <v>7.2833224490785575</v>
      </c>
      <c r="V102" s="2">
        <v>5.6502216100145706</v>
      </c>
      <c r="W102" s="2">
        <v>20.869945646671439</v>
      </c>
      <c r="X102" s="2">
        <v>8.3316177531060376</v>
      </c>
      <c r="Y102" s="2">
        <v>3.7984205465105445</v>
      </c>
      <c r="Z102" s="2">
        <v>5.7543458246389703</v>
      </c>
      <c r="AA102" s="2">
        <v>4.0628153084835166</v>
      </c>
      <c r="AB102" s="2">
        <v>1.1567233354510449</v>
      </c>
      <c r="AC102" s="2">
        <v>6.4383364192358448</v>
      </c>
      <c r="AD102" s="2">
        <v>-0.72310258065867627</v>
      </c>
    </row>
    <row r="103" spans="1:30">
      <c r="A103" s="5">
        <v>40374</v>
      </c>
      <c r="B103" s="6">
        <v>0.60865468965496317</v>
      </c>
      <c r="C103" s="6">
        <v>-1.7611770795417967</v>
      </c>
      <c r="D103" s="6">
        <v>15.568581062129963</v>
      </c>
      <c r="E103" s="6">
        <v>37.442713804675194</v>
      </c>
      <c r="F103" s="6">
        <v>17.700515978234819</v>
      </c>
      <c r="G103" s="6">
        <v>21.674780909842841</v>
      </c>
      <c r="H103" s="6">
        <v>80.845955090552721</v>
      </c>
      <c r="I103" s="6">
        <v>32.454391925011066</v>
      </c>
      <c r="J103" s="6">
        <v>27.693850873431906</v>
      </c>
      <c r="K103" s="6">
        <v>17.548929444205761</v>
      </c>
      <c r="L103" s="6">
        <v>-9.5220965905404853E-3</v>
      </c>
      <c r="M103" s="6">
        <v>-7.5856060381636734</v>
      </c>
      <c r="N103" s="6">
        <v>27.576731458335505</v>
      </c>
      <c r="O103" s="6">
        <v>-8.2113590664285709</v>
      </c>
      <c r="Q103" s="2">
        <v>6.9494975155424382E-2</v>
      </c>
      <c r="R103" s="2">
        <v>-0.32851940535524954</v>
      </c>
      <c r="S103" s="2">
        <v>1.1253437449139401</v>
      </c>
      <c r="T103" s="2">
        <v>3.1179296639429124</v>
      </c>
      <c r="U103" s="2">
        <v>6.5466597381619946</v>
      </c>
      <c r="V103" s="2">
        <v>4.8855823162022158</v>
      </c>
      <c r="W103" s="2">
        <v>20.289505119300561</v>
      </c>
      <c r="X103" s="2">
        <v>6.6012233175472499</v>
      </c>
      <c r="Y103" s="2">
        <v>3.2091357453624156</v>
      </c>
      <c r="Z103" s="2">
        <v>4.043501480027782</v>
      </c>
      <c r="AA103" s="2">
        <v>-1.932604724016097E-3</v>
      </c>
      <c r="AB103" s="2">
        <v>-1.0851437005774278</v>
      </c>
      <c r="AC103" s="2">
        <v>5.924557409777341</v>
      </c>
      <c r="AD103" s="2">
        <v>-1.3206739354490391</v>
      </c>
    </row>
    <row r="104" spans="1:30">
      <c r="A104" s="5">
        <v>40405</v>
      </c>
      <c r="B104" s="6">
        <v>8.7021399514625379</v>
      </c>
      <c r="C104" s="6">
        <v>1.3156546110498837</v>
      </c>
      <c r="D104" s="6">
        <v>22.090134536364783</v>
      </c>
      <c r="E104" s="6">
        <v>39.087696033441034</v>
      </c>
      <c r="F104" s="6">
        <v>15.708765893968296</v>
      </c>
      <c r="G104" s="6">
        <v>18.282475121958175</v>
      </c>
      <c r="H104" s="6">
        <v>78.533120522501889</v>
      </c>
      <c r="I104" s="6">
        <v>23.947044650877416</v>
      </c>
      <c r="J104" s="6">
        <v>22.608504942347505</v>
      </c>
      <c r="K104" s="6">
        <v>10.123808706178012</v>
      </c>
      <c r="L104" s="6">
        <v>-20.036857104510986</v>
      </c>
      <c r="M104" s="6">
        <v>-23.257189549369119</v>
      </c>
      <c r="N104" s="6">
        <v>25.185270832199173</v>
      </c>
      <c r="O104" s="6">
        <v>-11.926790128015679</v>
      </c>
      <c r="Q104" s="2">
        <v>0.99359293537808957</v>
      </c>
      <c r="R104" s="2">
        <v>0.24541431721757898</v>
      </c>
      <c r="S104" s="2">
        <v>1.5967411946920556</v>
      </c>
      <c r="T104" s="2">
        <v>3.2549106240967016</v>
      </c>
      <c r="U104" s="2">
        <v>5.8099970272454318</v>
      </c>
      <c r="V104" s="2">
        <v>4.1209430223898602</v>
      </c>
      <c r="W104" s="2">
        <v>19.709064591929685</v>
      </c>
      <c r="X104" s="2">
        <v>4.8708288819884666</v>
      </c>
      <c r="Y104" s="2">
        <v>2.6198509442142863</v>
      </c>
      <c r="Z104" s="2">
        <v>2.3326571354165941</v>
      </c>
      <c r="AA104" s="2">
        <v>-4.0666805179315499</v>
      </c>
      <c r="AB104" s="2">
        <v>-3.3270107366059007</v>
      </c>
      <c r="AC104" s="2">
        <v>5.4107784003188373</v>
      </c>
      <c r="AD104" s="2">
        <v>-1.9182452902394016</v>
      </c>
    </row>
    <row r="105" spans="1:30">
      <c r="A105" s="5">
        <v>40436</v>
      </c>
      <c r="B105" s="6">
        <v>13.402553986329307</v>
      </c>
      <c r="C105" s="6">
        <v>3.8359049175931421</v>
      </c>
      <c r="D105" s="6">
        <v>29.348023509915038</v>
      </c>
      <c r="E105" s="6">
        <v>41.851582088303317</v>
      </c>
      <c r="F105" s="6">
        <v>14.952619036860522</v>
      </c>
      <c r="G105" s="6">
        <v>15.113799343050427</v>
      </c>
      <c r="H105" s="6">
        <v>75.641854952459994</v>
      </c>
      <c r="I105" s="6">
        <v>16.574051851853934</v>
      </c>
      <c r="J105" s="6">
        <v>16.547251770427877</v>
      </c>
      <c r="K105" s="6">
        <v>2.0642216617662585</v>
      </c>
      <c r="L105" s="6">
        <v>-35.985576796113094</v>
      </c>
      <c r="M105" s="6">
        <v>-38.471065468148979</v>
      </c>
      <c r="N105" s="6">
        <v>19.248405187060044</v>
      </c>
      <c r="O105" s="6">
        <v>-13.623964718296506</v>
      </c>
      <c r="Q105" s="2">
        <v>1.5302768090511076</v>
      </c>
      <c r="R105" s="2">
        <v>0.71552668789831919</v>
      </c>
      <c r="S105" s="2">
        <v>2.1213631833671887</v>
      </c>
      <c r="T105" s="2">
        <v>3.4850649436571937</v>
      </c>
      <c r="U105" s="2">
        <v>5.5303308191161218</v>
      </c>
      <c r="V105" s="2">
        <v>3.4067108271209383</v>
      </c>
      <c r="W105" s="2">
        <v>18.983458128144122</v>
      </c>
      <c r="X105" s="2">
        <v>3.37116214666709</v>
      </c>
      <c r="Y105" s="2">
        <v>1.9174789879054119</v>
      </c>
      <c r="Z105" s="2">
        <v>0.47562350575254891</v>
      </c>
      <c r="AA105" s="2">
        <v>-7.3036326665391131</v>
      </c>
      <c r="AB105" s="2">
        <v>-5.5034013284151149</v>
      </c>
      <c r="AC105" s="2">
        <v>4.135308121982793</v>
      </c>
      <c r="AD105" s="2">
        <v>-2.1912103654672186</v>
      </c>
    </row>
    <row r="106" spans="1:30">
      <c r="A106" s="5">
        <v>40466</v>
      </c>
      <c r="B106" s="6">
        <v>18.102968021196077</v>
      </c>
      <c r="C106" s="6">
        <v>6.3561552241364003</v>
      </c>
      <c r="D106" s="6">
        <v>36.605912483465296</v>
      </c>
      <c r="E106" s="6">
        <v>44.615468143165607</v>
      </c>
      <c r="F106" s="6">
        <v>14.196472179752748</v>
      </c>
      <c r="G106" s="6">
        <v>11.945123564142683</v>
      </c>
      <c r="H106" s="6">
        <v>72.750589382418084</v>
      </c>
      <c r="I106" s="6">
        <v>9.2010590528304501</v>
      </c>
      <c r="J106" s="6">
        <v>10.485998598508251</v>
      </c>
      <c r="K106" s="6">
        <v>-5.9953653826454953</v>
      </c>
      <c r="L106" s="6">
        <v>-51.934296487715201</v>
      </c>
      <c r="M106" s="6">
        <v>-53.684941386928834</v>
      </c>
      <c r="N106" s="6">
        <v>13.311539541920911</v>
      </c>
      <c r="O106" s="6">
        <v>-15.321139308577333</v>
      </c>
      <c r="Q106" s="2">
        <v>2.0669606827241256</v>
      </c>
      <c r="R106" s="2">
        <v>1.1856390585790593</v>
      </c>
      <c r="S106" s="2">
        <v>2.6459851720423218</v>
      </c>
      <c r="T106" s="2">
        <v>3.7152192632176866</v>
      </c>
      <c r="U106" s="2">
        <v>5.2506646109868118</v>
      </c>
      <c r="V106" s="2">
        <v>2.6924786318520173</v>
      </c>
      <c r="W106" s="2">
        <v>18.257851664358554</v>
      </c>
      <c r="X106" s="2">
        <v>1.8714954113457134</v>
      </c>
      <c r="Y106" s="2">
        <v>1.2151070315965375</v>
      </c>
      <c r="Z106" s="2">
        <v>-1.3814101239114964</v>
      </c>
      <c r="AA106" s="2">
        <v>-10.540584815146676</v>
      </c>
      <c r="AB106" s="2">
        <v>-7.6797919202243303</v>
      </c>
      <c r="AC106" s="2">
        <v>2.8598378436467464</v>
      </c>
      <c r="AD106" s="2">
        <v>-2.4641754406950351</v>
      </c>
    </row>
    <row r="107" spans="1:30">
      <c r="A107" s="5">
        <v>40497</v>
      </c>
      <c r="B107" s="6">
        <v>19.941231457814965</v>
      </c>
      <c r="C107" s="6">
        <v>8.3562328399037131</v>
      </c>
      <c r="D107" s="6">
        <v>47.971343856668774</v>
      </c>
      <c r="E107" s="6">
        <v>54.153284767882582</v>
      </c>
      <c r="F107" s="6">
        <v>14.902904305233813</v>
      </c>
      <c r="G107" s="6">
        <v>9.5967046386502837</v>
      </c>
      <c r="H107" s="6">
        <v>70.846438788160583</v>
      </c>
      <c r="I107" s="6">
        <v>4.1612181839425233</v>
      </c>
      <c r="J107" s="6">
        <v>3.7783872922512103</v>
      </c>
      <c r="K107" s="6">
        <v>-16.638238376418705</v>
      </c>
      <c r="L107" s="6">
        <v>-62.737422054687812</v>
      </c>
      <c r="M107" s="6">
        <v>-64.908760588969571</v>
      </c>
      <c r="N107" s="6">
        <v>7.7621740970716555</v>
      </c>
      <c r="O107" s="6">
        <v>-14.311738466776212</v>
      </c>
      <c r="Q107" s="2">
        <v>2.2768499253903971</v>
      </c>
      <c r="R107" s="2">
        <v>1.5587215365585991</v>
      </c>
      <c r="S107" s="2">
        <v>3.4675126479915885</v>
      </c>
      <c r="T107" s="2">
        <v>4.5094523291911184</v>
      </c>
      <c r="U107" s="2">
        <v>5.5119434776208625</v>
      </c>
      <c r="V107" s="2">
        <v>2.1631356123703283</v>
      </c>
      <c r="W107" s="2">
        <v>17.779976510470721</v>
      </c>
      <c r="X107" s="2">
        <v>0.84639177861390924</v>
      </c>
      <c r="Y107" s="2">
        <v>0.43783574103877798</v>
      </c>
      <c r="Z107" s="2">
        <v>-3.8336664190257626</v>
      </c>
      <c r="AA107" s="2">
        <v>-12.733187180219437</v>
      </c>
      <c r="AB107" s="2">
        <v>-9.285392928533863</v>
      </c>
      <c r="AC107" s="2">
        <v>1.6676177208407774</v>
      </c>
      <c r="AD107" s="2">
        <v>-2.3018284563039519</v>
      </c>
    </row>
    <row r="108" spans="1:30">
      <c r="A108" s="5">
        <v>40527</v>
      </c>
      <c r="B108" s="6">
        <v>21.779494894433849</v>
      </c>
      <c r="C108" s="6">
        <v>10.356310455671027</v>
      </c>
      <c r="D108" s="6">
        <v>59.336775229872245</v>
      </c>
      <c r="E108" s="6">
        <v>63.691101392599556</v>
      </c>
      <c r="F108" s="6">
        <v>15.609336430714876</v>
      </c>
      <c r="G108" s="6">
        <v>7.2482857131578848</v>
      </c>
      <c r="H108" s="6">
        <v>68.942288193903096</v>
      </c>
      <c r="I108" s="6">
        <v>-0.87862268494540352</v>
      </c>
      <c r="J108" s="6">
        <v>-2.9292240140058299</v>
      </c>
      <c r="K108" s="6">
        <v>-27.281111370191912</v>
      </c>
      <c r="L108" s="6">
        <v>-73.540547621660409</v>
      </c>
      <c r="M108" s="6">
        <v>-76.132579791010315</v>
      </c>
      <c r="N108" s="6">
        <v>2.2128086522224009</v>
      </c>
      <c r="O108" s="6">
        <v>-13.302337624975092</v>
      </c>
      <c r="Q108" s="2">
        <v>2.4867391680566682</v>
      </c>
      <c r="R108" s="2">
        <v>1.9318040145381392</v>
      </c>
      <c r="S108" s="2">
        <v>4.2890401239408549</v>
      </c>
      <c r="T108" s="2">
        <v>5.3036853951645497</v>
      </c>
      <c r="U108" s="2">
        <v>5.7732223442549113</v>
      </c>
      <c r="V108" s="2">
        <v>1.6337925928886396</v>
      </c>
      <c r="W108" s="2">
        <v>17.302101356582892</v>
      </c>
      <c r="X108" s="2">
        <v>-0.17871185411789506</v>
      </c>
      <c r="Y108" s="2">
        <v>-0.33943554951898153</v>
      </c>
      <c r="Z108" s="2">
        <v>-6.2859227141400282</v>
      </c>
      <c r="AA108" s="2">
        <v>-14.925789545292195</v>
      </c>
      <c r="AB108" s="2">
        <v>-10.890993936843399</v>
      </c>
      <c r="AC108" s="2">
        <v>0.47539759803480836</v>
      </c>
      <c r="AD108" s="2">
        <v>-2.1394814719128687</v>
      </c>
    </row>
    <row r="109" spans="1:30">
      <c r="A109" s="5">
        <v>40558</v>
      </c>
      <c r="B109" s="6">
        <v>27.660202864195654</v>
      </c>
      <c r="C109" s="6">
        <v>14.097823848364458</v>
      </c>
      <c r="D109" s="6">
        <v>74.779401099050162</v>
      </c>
      <c r="E109" s="6">
        <v>78.996472941963503</v>
      </c>
      <c r="F109" s="6">
        <v>19.228468141114227</v>
      </c>
      <c r="G109" s="6">
        <v>7.5467912393341354</v>
      </c>
      <c r="H109" s="6">
        <v>68.7771613166001</v>
      </c>
      <c r="I109" s="6">
        <v>-4.3937957934918508</v>
      </c>
      <c r="J109" s="6">
        <v>-8.3418749577447926</v>
      </c>
      <c r="K109" s="6">
        <v>-35.78582660506946</v>
      </c>
      <c r="L109" s="6">
        <v>-74.768598109557217</v>
      </c>
      <c r="M109" s="6">
        <v>-78.884259253073807</v>
      </c>
      <c r="N109" s="6">
        <v>-2.3688170261841921</v>
      </c>
      <c r="O109" s="6">
        <v>-7.9252401477160364</v>
      </c>
      <c r="Q109" s="2">
        <v>3.1581866426281313</v>
      </c>
      <c r="R109" s="2">
        <v>2.6297234737308153</v>
      </c>
      <c r="S109" s="2">
        <v>5.4052794496426424</v>
      </c>
      <c r="T109" s="2">
        <v>6.5781942948231844</v>
      </c>
      <c r="U109" s="2">
        <v>7.1117835412680845</v>
      </c>
      <c r="V109" s="2">
        <v>1.7010769325108714</v>
      </c>
      <c r="W109" s="2">
        <v>17.260660289820542</v>
      </c>
      <c r="X109" s="2">
        <v>-0.89369806439624244</v>
      </c>
      <c r="Y109" s="2">
        <v>-0.96664812822850887</v>
      </c>
      <c r="Z109" s="2">
        <v>-8.2455196655538696</v>
      </c>
      <c r="AA109" s="2">
        <v>-15.175034672315732</v>
      </c>
      <c r="AB109" s="2">
        <v>-11.284629938929967</v>
      </c>
      <c r="AC109" s="2">
        <v>-0.50891428108838566</v>
      </c>
      <c r="AD109" s="2">
        <v>-1.2746559991579085</v>
      </c>
    </row>
    <row r="110" spans="1:30">
      <c r="A110" s="5">
        <v>40589</v>
      </c>
      <c r="B110" s="6">
        <v>33.540910833957454</v>
      </c>
      <c r="C110" s="6">
        <v>17.839337241057891</v>
      </c>
      <c r="D110" s="6">
        <v>90.222026968228079</v>
      </c>
      <c r="E110" s="6">
        <v>94.301844491327444</v>
      </c>
      <c r="F110" s="6">
        <v>22.847599851513571</v>
      </c>
      <c r="G110" s="6">
        <v>7.8452967655103851</v>
      </c>
      <c r="H110" s="6">
        <v>68.612034439297105</v>
      </c>
      <c r="I110" s="6">
        <v>-7.9089689020382963</v>
      </c>
      <c r="J110" s="6">
        <v>-13.754525901483756</v>
      </c>
      <c r="K110" s="6">
        <v>-44.290541839947004</v>
      </c>
      <c r="L110" s="6">
        <v>-75.996648597454012</v>
      </c>
      <c r="M110" s="6">
        <v>-81.635938715137314</v>
      </c>
      <c r="N110" s="6">
        <v>-6.9504427045907855</v>
      </c>
      <c r="O110" s="6">
        <v>-2.548142670456981</v>
      </c>
      <c r="Q110" s="2">
        <v>3.829634117199594</v>
      </c>
      <c r="R110" s="2">
        <v>3.3276429329234922</v>
      </c>
      <c r="S110" s="2">
        <v>6.5215187753444299</v>
      </c>
      <c r="T110" s="2">
        <v>7.8527031944818182</v>
      </c>
      <c r="U110" s="2">
        <v>8.450344738281256</v>
      </c>
      <c r="V110" s="2">
        <v>1.7683612721331028</v>
      </c>
      <c r="W110" s="2">
        <v>17.219219223058197</v>
      </c>
      <c r="X110" s="2">
        <v>-1.6086842746745895</v>
      </c>
      <c r="Y110" s="2">
        <v>-1.5938607069380362</v>
      </c>
      <c r="Z110" s="2">
        <v>-10.205116616967709</v>
      </c>
      <c r="AA110" s="2">
        <v>-15.424279799339265</v>
      </c>
      <c r="AB110" s="2">
        <v>-11.678265941016537</v>
      </c>
      <c r="AC110" s="2">
        <v>-1.4932261602115797</v>
      </c>
      <c r="AD110" s="2">
        <v>-0.40983052640294854</v>
      </c>
    </row>
    <row r="111" spans="1:30">
      <c r="A111" s="5">
        <v>40617</v>
      </c>
      <c r="B111" s="6">
        <v>44.144612384965455</v>
      </c>
      <c r="C111" s="6">
        <v>21.851560583765004</v>
      </c>
      <c r="D111" s="6">
        <v>102.1772303683322</v>
      </c>
      <c r="E111" s="6">
        <v>106.60434456683174</v>
      </c>
      <c r="F111" s="6">
        <v>27.164879815405982</v>
      </c>
      <c r="G111" s="6">
        <v>8.4996364346235609</v>
      </c>
      <c r="H111" s="6">
        <v>69.966145327441481</v>
      </c>
      <c r="I111" s="6">
        <v>-11.607507689804098</v>
      </c>
      <c r="J111" s="6">
        <v>-17.890020294400006</v>
      </c>
      <c r="K111" s="6">
        <v>-47.717443562832166</v>
      </c>
      <c r="L111" s="6">
        <v>-70.618766923019024</v>
      </c>
      <c r="M111" s="6">
        <v>-77.109510853932605</v>
      </c>
      <c r="N111" s="6">
        <v>-10.466080619402762</v>
      </c>
      <c r="O111" s="6">
        <v>4.1327776760462704</v>
      </c>
      <c r="Q111" s="2">
        <v>5.0403435528905858</v>
      </c>
      <c r="R111" s="2">
        <v>4.0760590019320206</v>
      </c>
      <c r="S111" s="2">
        <v>7.3856767427141561</v>
      </c>
      <c r="T111" s="2">
        <v>8.8771569807692128</v>
      </c>
      <c r="U111" s="2">
        <v>10.047120953886608</v>
      </c>
      <c r="V111" s="2">
        <v>1.9158520509098891</v>
      </c>
      <c r="W111" s="2">
        <v>17.559053662101348</v>
      </c>
      <c r="X111" s="2">
        <v>-2.3609670641061538</v>
      </c>
      <c r="Y111" s="2">
        <v>-2.0730776616947781</v>
      </c>
      <c r="Z111" s="2">
        <v>-10.994719323642848</v>
      </c>
      <c r="AA111" s="2">
        <v>-14.33278493469594</v>
      </c>
      <c r="AB111" s="2">
        <v>-11.030746856187621</v>
      </c>
      <c r="AC111" s="2">
        <v>-2.2485222941918699</v>
      </c>
      <c r="AD111" s="2">
        <v>0.66469529752690193</v>
      </c>
    </row>
    <row r="112" spans="1:30">
      <c r="A112" s="5">
        <v>40648</v>
      </c>
      <c r="B112" s="6">
        <v>54.748313935973457</v>
      </c>
      <c r="C112" s="6">
        <v>25.86378392647212</v>
      </c>
      <c r="D112" s="6">
        <v>114.13243376843633</v>
      </c>
      <c r="E112" s="6">
        <v>118.90684464233605</v>
      </c>
      <c r="F112" s="6">
        <v>31.482159779298392</v>
      </c>
      <c r="G112" s="6">
        <v>9.1539761037367349</v>
      </c>
      <c r="H112" s="6">
        <v>71.320256215585857</v>
      </c>
      <c r="I112" s="6">
        <v>-15.306046477569904</v>
      </c>
      <c r="J112" s="6">
        <v>-22.025514687316253</v>
      </c>
      <c r="K112" s="6">
        <v>-51.144345285717328</v>
      </c>
      <c r="L112" s="6">
        <v>-65.240885248584021</v>
      </c>
      <c r="M112" s="6">
        <v>-72.583082992727896</v>
      </c>
      <c r="N112" s="6">
        <v>-13.981718534214737</v>
      </c>
      <c r="O112" s="6">
        <v>10.81369802254952</v>
      </c>
      <c r="Q112" s="2">
        <v>6.2510529885815771</v>
      </c>
      <c r="R112" s="2">
        <v>4.8244750709405499</v>
      </c>
      <c r="S112" s="2">
        <v>8.2498347100838831</v>
      </c>
      <c r="T112" s="2">
        <v>9.9016107670566083</v>
      </c>
      <c r="U112" s="2">
        <v>11.643897169491964</v>
      </c>
      <c r="V112" s="2">
        <v>2.0633428296866749</v>
      </c>
      <c r="W112" s="2">
        <v>17.898888101144504</v>
      </c>
      <c r="X112" s="2">
        <v>-3.113249853537718</v>
      </c>
      <c r="Y112" s="2">
        <v>-2.5522946164515199</v>
      </c>
      <c r="Z112" s="2">
        <v>-11.784322030317986</v>
      </c>
      <c r="AA112" s="2">
        <v>-13.241290070052612</v>
      </c>
      <c r="AB112" s="2">
        <v>-10.383227771358703</v>
      </c>
      <c r="AC112" s="2">
        <v>-3.0038184281721598</v>
      </c>
      <c r="AD112" s="2">
        <v>1.7392211214567519</v>
      </c>
    </row>
    <row r="113" spans="1:30">
      <c r="A113" s="5">
        <v>40678</v>
      </c>
      <c r="B113" s="6">
        <v>58.099577948269676</v>
      </c>
      <c r="C113" s="6">
        <v>32.120209895059865</v>
      </c>
      <c r="D113" s="6">
        <v>122.94601920817043</v>
      </c>
      <c r="E113" s="6">
        <v>127.18514843216511</v>
      </c>
      <c r="F113" s="6">
        <v>32.998923061209936</v>
      </c>
      <c r="G113" s="6">
        <v>9.4757073540786365</v>
      </c>
      <c r="H113" s="6">
        <v>69.73824544942434</v>
      </c>
      <c r="I113" s="6">
        <v>-20.530775321075183</v>
      </c>
      <c r="J113" s="6">
        <v>-27.149939427893027</v>
      </c>
      <c r="K113" s="6">
        <v>-54.90679247037226</v>
      </c>
      <c r="L113" s="6">
        <v>-61.156417416358636</v>
      </c>
      <c r="M113" s="6">
        <v>-70.31623661248355</v>
      </c>
      <c r="N113" s="6">
        <v>-17.11327607378669</v>
      </c>
      <c r="O113" s="6">
        <v>15.149660822561792</v>
      </c>
      <c r="Q113" s="2">
        <v>6.6336936109775344</v>
      </c>
      <c r="R113" s="2">
        <v>5.9915112325650961</v>
      </c>
      <c r="S113" s="2">
        <v>8.8869071064241822</v>
      </c>
      <c r="T113" s="2">
        <v>10.590961680243254</v>
      </c>
      <c r="U113" s="2">
        <v>12.204882686649924</v>
      </c>
      <c r="V113" s="2">
        <v>2.1358623404387407</v>
      </c>
      <c r="W113" s="2">
        <v>17.501858769214778</v>
      </c>
      <c r="X113" s="2">
        <v>-4.1759597003066924</v>
      </c>
      <c r="Y113" s="2">
        <v>-3.1461078309648163</v>
      </c>
      <c r="Z113" s="2">
        <v>-12.651238773475884</v>
      </c>
      <c r="AA113" s="2">
        <v>-12.412306478824148</v>
      </c>
      <c r="AB113" s="2">
        <v>-10.05894859612561</v>
      </c>
      <c r="AC113" s="2">
        <v>-3.6765991184162585</v>
      </c>
      <c r="AD113" s="2">
        <v>2.4365956983967254</v>
      </c>
    </row>
    <row r="114" spans="1:30">
      <c r="A114" s="5">
        <v>40709</v>
      </c>
      <c r="B114" s="6">
        <v>61.450841960565889</v>
      </c>
      <c r="C114" s="6">
        <v>38.376635863647607</v>
      </c>
      <c r="D114" s="6">
        <v>131.75960464790452</v>
      </c>
      <c r="E114" s="6">
        <v>135.46345222199415</v>
      </c>
      <c r="F114" s="6">
        <v>34.515686343121473</v>
      </c>
      <c r="G114" s="6">
        <v>9.7974386044205382</v>
      </c>
      <c r="H114" s="6">
        <v>68.156234683262838</v>
      </c>
      <c r="I114" s="6">
        <v>-25.755504164580461</v>
      </c>
      <c r="J114" s="6">
        <v>-32.274364168469802</v>
      </c>
      <c r="K114" s="6">
        <v>-58.669239655027198</v>
      </c>
      <c r="L114" s="6">
        <v>-57.071949584133264</v>
      </c>
      <c r="M114" s="6">
        <v>-68.049390232239205</v>
      </c>
      <c r="N114" s="6">
        <v>-20.244833613358644</v>
      </c>
      <c r="O114" s="6">
        <v>19.485623622574064</v>
      </c>
      <c r="Q114" s="2">
        <v>7.0163342333734917</v>
      </c>
      <c r="R114" s="2">
        <v>7.1585473941896423</v>
      </c>
      <c r="S114" s="2">
        <v>9.5239795027644814</v>
      </c>
      <c r="T114" s="2">
        <v>11.280312593429896</v>
      </c>
      <c r="U114" s="2">
        <v>12.765868203807878</v>
      </c>
      <c r="V114" s="2">
        <v>2.2083818511908069</v>
      </c>
      <c r="W114" s="2">
        <v>17.104829437285058</v>
      </c>
      <c r="X114" s="2">
        <v>-5.2386695470756655</v>
      </c>
      <c r="Y114" s="2">
        <v>-3.7399210454781118</v>
      </c>
      <c r="Z114" s="2">
        <v>-13.518155516633781</v>
      </c>
      <c r="AA114" s="2">
        <v>-11.583322887595687</v>
      </c>
      <c r="AB114" s="2">
        <v>-9.734669420892514</v>
      </c>
      <c r="AC114" s="2">
        <v>-4.3493798086603572</v>
      </c>
      <c r="AD114" s="2">
        <v>3.1339702753366994</v>
      </c>
    </row>
    <row r="115" spans="1:30">
      <c r="A115" s="5">
        <v>40739</v>
      </c>
      <c r="B115" s="6">
        <v>61.992577410339408</v>
      </c>
      <c r="C115" s="6">
        <v>41.25960500730578</v>
      </c>
      <c r="D115" s="6">
        <v>129.32823687476829</v>
      </c>
      <c r="E115" s="6">
        <v>129.53644755353383</v>
      </c>
      <c r="F115" s="6">
        <v>33.4948473578429</v>
      </c>
      <c r="G115" s="6">
        <v>8.7398281548780865</v>
      </c>
      <c r="H115" s="6">
        <v>65.096946148242978</v>
      </c>
      <c r="I115" s="6">
        <v>-31.649675693248692</v>
      </c>
      <c r="J115" s="6">
        <v>-37.741732118260039</v>
      </c>
      <c r="K115" s="6">
        <v>-64.41044268294965</v>
      </c>
      <c r="L115" s="6">
        <v>-55.032371465489362</v>
      </c>
      <c r="M115" s="6">
        <v>-72.611360451332715</v>
      </c>
      <c r="N115" s="6">
        <v>-24.897955143916114</v>
      </c>
      <c r="O115" s="6">
        <v>21.427314006890118</v>
      </c>
      <c r="Q115" s="2">
        <v>7.0781885035577332</v>
      </c>
      <c r="R115" s="2">
        <v>7.6963191604327763</v>
      </c>
      <c r="S115" s="2">
        <v>9.3482329460188769</v>
      </c>
      <c r="T115" s="2">
        <v>10.786759060677868</v>
      </c>
      <c r="U115" s="2">
        <v>12.3883037592297</v>
      </c>
      <c r="V115" s="2">
        <v>1.96999222542214</v>
      </c>
      <c r="W115" s="2">
        <v>16.337055090093799</v>
      </c>
      <c r="X115" s="2">
        <v>-6.4375440360067842</v>
      </c>
      <c r="Y115" s="2">
        <v>-4.3734741761318547</v>
      </c>
      <c r="Z115" s="2">
        <v>-14.841003329906478</v>
      </c>
      <c r="AA115" s="2">
        <v>-11.16937011263572</v>
      </c>
      <c r="AB115" s="2">
        <v>-10.387272946644497</v>
      </c>
      <c r="AC115" s="2">
        <v>-5.3490517851637938</v>
      </c>
      <c r="AD115" s="2">
        <v>3.4462620482981721</v>
      </c>
    </row>
    <row r="116" spans="1:30">
      <c r="A116" s="5">
        <v>40770</v>
      </c>
      <c r="B116" s="6">
        <v>62.534312860112927</v>
      </c>
      <c r="C116" s="6">
        <v>44.142574150963959</v>
      </c>
      <c r="D116" s="6">
        <v>126.89686910163205</v>
      </c>
      <c r="E116" s="6">
        <v>123.60944288507353</v>
      </c>
      <c r="F116" s="6">
        <v>32.474008372564327</v>
      </c>
      <c r="G116" s="6">
        <v>7.6822177053356331</v>
      </c>
      <c r="H116" s="6">
        <v>62.037657613223132</v>
      </c>
      <c r="I116" s="6">
        <v>-37.54384722191692</v>
      </c>
      <c r="J116" s="6">
        <v>-43.209100068050276</v>
      </c>
      <c r="K116" s="6">
        <v>-70.151645710872117</v>
      </c>
      <c r="L116" s="6">
        <v>-52.992793346845453</v>
      </c>
      <c r="M116" s="6">
        <v>-77.173330670426225</v>
      </c>
      <c r="N116" s="6">
        <v>-29.551076674473588</v>
      </c>
      <c r="O116" s="6">
        <v>23.369004391206172</v>
      </c>
      <c r="Q116" s="2">
        <v>7.1400427737419729</v>
      </c>
      <c r="R116" s="2">
        <v>8.2340909266759112</v>
      </c>
      <c r="S116" s="2">
        <v>9.1724863892732689</v>
      </c>
      <c r="T116" s="2">
        <v>10.293205527925842</v>
      </c>
      <c r="U116" s="2">
        <v>12.010739314651524</v>
      </c>
      <c r="V116" s="2">
        <v>1.731602599653473</v>
      </c>
      <c r="W116" s="2">
        <v>15.569280742902542</v>
      </c>
      <c r="X116" s="2">
        <v>-7.6364185249379011</v>
      </c>
      <c r="Y116" s="2">
        <v>-5.0070273067855968</v>
      </c>
      <c r="Z116" s="2">
        <v>-16.163851143179176</v>
      </c>
      <c r="AA116" s="2">
        <v>-10.755417337675754</v>
      </c>
      <c r="AB116" s="2">
        <v>-11.039876472396482</v>
      </c>
      <c r="AC116" s="2">
        <v>-6.3487237616672312</v>
      </c>
      <c r="AD116" s="2">
        <v>3.7585538212596448</v>
      </c>
    </row>
    <row r="117" spans="1:30">
      <c r="A117" s="5">
        <v>40801</v>
      </c>
      <c r="B117" s="6">
        <v>51.522865233925707</v>
      </c>
      <c r="C117" s="6">
        <v>47.049947722041694</v>
      </c>
      <c r="D117" s="6">
        <v>112.59261593003863</v>
      </c>
      <c r="E117" s="6">
        <v>107.81866236888453</v>
      </c>
      <c r="F117" s="6">
        <v>27.261095984849653</v>
      </c>
      <c r="G117" s="6">
        <v>4.3232602603014385</v>
      </c>
      <c r="H117" s="6">
        <v>58.758743904777681</v>
      </c>
      <c r="I117" s="6">
        <v>-40.531697435858561</v>
      </c>
      <c r="J117" s="6">
        <v>-44.829313417129917</v>
      </c>
      <c r="K117" s="6">
        <v>-69.547505644535335</v>
      </c>
      <c r="L117" s="6">
        <v>-55.235896257410602</v>
      </c>
      <c r="M117" s="6">
        <v>-80.8898199283026</v>
      </c>
      <c r="N117" s="6">
        <v>-32.253878320927363</v>
      </c>
      <c r="O117" s="6">
        <v>21.159390179385909</v>
      </c>
      <c r="Q117" s="2">
        <v>5.8827777066791684</v>
      </c>
      <c r="R117" s="2">
        <v>8.7764149483833247</v>
      </c>
      <c r="S117" s="2">
        <v>8.1385320572709823</v>
      </c>
      <c r="T117" s="2">
        <v>8.9782756527817522</v>
      </c>
      <c r="U117" s="2">
        <v>10.082707177668537</v>
      </c>
      <c r="V117" s="2">
        <v>0.97448015571298541</v>
      </c>
      <c r="W117" s="2">
        <v>14.74638816406253</v>
      </c>
      <c r="X117" s="2">
        <v>-8.2441472584536317</v>
      </c>
      <c r="Y117" s="2">
        <v>-5.194776009463598</v>
      </c>
      <c r="Z117" s="2">
        <v>-16.024649418074318</v>
      </c>
      <c r="AA117" s="2">
        <v>-11.210677504404055</v>
      </c>
      <c r="AB117" s="2">
        <v>-11.571531410203471</v>
      </c>
      <c r="AC117" s="2">
        <v>-6.9293909645897136</v>
      </c>
      <c r="AD117" s="2">
        <v>3.4031705195015327</v>
      </c>
    </row>
    <row r="118" spans="1:30">
      <c r="A118" s="5">
        <v>40831</v>
      </c>
      <c r="B118" s="6">
        <v>40.51141760773848</v>
      </c>
      <c r="C118" s="6">
        <v>49.957321293119435</v>
      </c>
      <c r="D118" s="6">
        <v>98.288362758445217</v>
      </c>
      <c r="E118" s="6">
        <v>92.027881852695529</v>
      </c>
      <c r="F118" s="6">
        <v>22.048183597134972</v>
      </c>
      <c r="G118" s="6">
        <v>0.96430281526724437</v>
      </c>
      <c r="H118" s="6">
        <v>55.479830196332223</v>
      </c>
      <c r="I118" s="6">
        <v>-43.519547649800217</v>
      </c>
      <c r="J118" s="6">
        <v>-46.449526766209559</v>
      </c>
      <c r="K118" s="6">
        <v>-68.943365578198552</v>
      </c>
      <c r="L118" s="6">
        <v>-57.478999167975758</v>
      </c>
      <c r="M118" s="6">
        <v>-84.606309186178976</v>
      </c>
      <c r="N118" s="6">
        <v>-34.956679967381135</v>
      </c>
      <c r="O118" s="6">
        <v>18.949775967565643</v>
      </c>
      <c r="Q118" s="2">
        <v>4.6255126396163631</v>
      </c>
      <c r="R118" s="2">
        <v>9.3187389700907417</v>
      </c>
      <c r="S118" s="2">
        <v>7.1045777252686948</v>
      </c>
      <c r="T118" s="2">
        <v>7.6633457776376623</v>
      </c>
      <c r="U118" s="2">
        <v>8.1546750406855484</v>
      </c>
      <c r="V118" s="2">
        <v>0.21735771177249794</v>
      </c>
      <c r="W118" s="2">
        <v>13.923495585222515</v>
      </c>
      <c r="X118" s="2">
        <v>-8.8518759919693633</v>
      </c>
      <c r="Y118" s="2">
        <v>-5.3825247121415973</v>
      </c>
      <c r="Z118" s="2">
        <v>-15.885447692969462</v>
      </c>
      <c r="AA118" s="2">
        <v>-11.66593767113236</v>
      </c>
      <c r="AB118" s="2">
        <v>-12.10318634801046</v>
      </c>
      <c r="AC118" s="2">
        <v>-7.5100581675121951</v>
      </c>
      <c r="AD118" s="2">
        <v>3.0477872177434198</v>
      </c>
    </row>
    <row r="119" spans="1:30">
      <c r="A119" s="5">
        <v>40862</v>
      </c>
      <c r="B119" s="6">
        <v>26.109613102507645</v>
      </c>
      <c r="C119" s="6">
        <v>35.727474570519988</v>
      </c>
      <c r="D119" s="6">
        <v>78.344920758666362</v>
      </c>
      <c r="E119" s="6">
        <v>70.991208226317539</v>
      </c>
      <c r="F119" s="6">
        <v>14.795038433829045</v>
      </c>
      <c r="G119" s="6">
        <v>-1.6308538923095766</v>
      </c>
      <c r="H119" s="6">
        <v>51.170884987544483</v>
      </c>
      <c r="I119" s="6">
        <v>-44.12079584223271</v>
      </c>
      <c r="J119" s="6">
        <v>-45.171415025934508</v>
      </c>
      <c r="K119" s="6">
        <v>-68.936238598015606</v>
      </c>
      <c r="L119" s="6">
        <v>-56.278463218685275</v>
      </c>
      <c r="M119" s="6">
        <v>-82.727265494767593</v>
      </c>
      <c r="N119" s="6">
        <v>-33.727345614467197</v>
      </c>
      <c r="O119" s="6">
        <v>15.72813804228133</v>
      </c>
      <c r="Q119" s="2">
        <v>2.9811434048181176</v>
      </c>
      <c r="R119" s="2">
        <v>6.6643887415373753</v>
      </c>
      <c r="S119" s="2">
        <v>5.6630059071986807</v>
      </c>
      <c r="T119" s="2">
        <v>5.9115798914219138</v>
      </c>
      <c r="U119" s="2">
        <v>5.4720485300207091</v>
      </c>
      <c r="V119" s="2">
        <v>-0.36760099074214775</v>
      </c>
      <c r="W119" s="2">
        <v>12.842101150899101</v>
      </c>
      <c r="X119" s="2">
        <v>-8.9741698743101335</v>
      </c>
      <c r="Y119" s="2">
        <v>-5.2344184017902649</v>
      </c>
      <c r="Z119" s="2">
        <v>-15.883805544084568</v>
      </c>
      <c r="AA119" s="2">
        <v>-11.422276894864362</v>
      </c>
      <c r="AB119" s="2">
        <v>-11.834383510822988</v>
      </c>
      <c r="AC119" s="2">
        <v>-7.2459492044665179</v>
      </c>
      <c r="AD119" s="2">
        <v>2.5296350820303175</v>
      </c>
    </row>
    <row r="120" spans="1:30">
      <c r="A120" s="5">
        <v>40892</v>
      </c>
      <c r="B120" s="6">
        <v>11.707808597276811</v>
      </c>
      <c r="C120" s="6">
        <v>21.49762784792054</v>
      </c>
      <c r="D120" s="6">
        <v>58.401478758887507</v>
      </c>
      <c r="E120" s="6">
        <v>49.954534599939549</v>
      </c>
      <c r="F120" s="6">
        <v>7.5418932705231176</v>
      </c>
      <c r="G120" s="6">
        <v>-4.226010599886397</v>
      </c>
      <c r="H120" s="6">
        <v>46.861939778756742</v>
      </c>
      <c r="I120" s="6">
        <v>-44.722044034665217</v>
      </c>
      <c r="J120" s="6">
        <v>-43.893303285659464</v>
      </c>
      <c r="K120" s="6">
        <v>-68.929111617832675</v>
      </c>
      <c r="L120" s="6">
        <v>-55.077927269394792</v>
      </c>
      <c r="M120" s="6">
        <v>-80.848221803356211</v>
      </c>
      <c r="N120" s="6">
        <v>-32.498011261553252</v>
      </c>
      <c r="O120" s="6">
        <v>12.506500116997017</v>
      </c>
      <c r="Q120" s="2">
        <v>1.3367741700198716</v>
      </c>
      <c r="R120" s="2">
        <v>4.0100385129840097</v>
      </c>
      <c r="S120" s="2">
        <v>4.2214340891286657</v>
      </c>
      <c r="T120" s="2">
        <v>4.1598140052061661</v>
      </c>
      <c r="U120" s="2">
        <v>2.789422019355869</v>
      </c>
      <c r="V120" s="2">
        <v>-0.95255969325679335</v>
      </c>
      <c r="W120" s="2">
        <v>11.760706716575685</v>
      </c>
      <c r="X120" s="2">
        <v>-9.0964637566509037</v>
      </c>
      <c r="Y120" s="2">
        <v>-5.0863120914389333</v>
      </c>
      <c r="Z120" s="2">
        <v>-15.882163395199679</v>
      </c>
      <c r="AA120" s="2">
        <v>-11.178616118596366</v>
      </c>
      <c r="AB120" s="2">
        <v>-11.565580673635516</v>
      </c>
      <c r="AC120" s="2">
        <v>-6.9818402414208389</v>
      </c>
      <c r="AD120" s="2">
        <v>2.0114829463172152</v>
      </c>
    </row>
    <row r="121" spans="1:30">
      <c r="A121" s="5">
        <v>40923</v>
      </c>
      <c r="B121" s="6">
        <v>12.660583338490477</v>
      </c>
      <c r="C121" s="6">
        <v>19.418000756843995</v>
      </c>
      <c r="D121" s="6">
        <v>49.094918072856323</v>
      </c>
      <c r="E121" s="6">
        <v>37.741234002151103</v>
      </c>
      <c r="F121" s="6">
        <v>3.427304539332515</v>
      </c>
      <c r="G121" s="6">
        <v>-5.5616016837795632</v>
      </c>
      <c r="H121" s="6">
        <v>41.271969572235285</v>
      </c>
      <c r="I121" s="6">
        <v>-43.470485097567604</v>
      </c>
      <c r="J121" s="6">
        <v>-40.143562005197921</v>
      </c>
      <c r="K121" s="6">
        <v>-65.0377932083952</v>
      </c>
      <c r="L121" s="6">
        <v>-51.183170903751886</v>
      </c>
      <c r="M121" s="6">
        <v>-71.714213296999432</v>
      </c>
      <c r="N121" s="6">
        <v>-30.701915624370841</v>
      </c>
      <c r="O121" s="6">
        <v>10.526341108761187</v>
      </c>
      <c r="Q121" s="2">
        <v>1.4455600844221657</v>
      </c>
      <c r="R121" s="2">
        <v>3.6221173531771376</v>
      </c>
      <c r="S121" s="2">
        <v>3.5487279630602737</v>
      </c>
      <c r="T121" s="2">
        <v>3.1427880378271267</v>
      </c>
      <c r="U121" s="2">
        <v>1.2676125750039058</v>
      </c>
      <c r="V121" s="2">
        <v>-1.2536072659306485</v>
      </c>
      <c r="W121" s="2">
        <v>10.357819843696028</v>
      </c>
      <c r="X121" s="2">
        <v>-8.8418966688452514</v>
      </c>
      <c r="Y121" s="2">
        <v>-4.6517958216003299</v>
      </c>
      <c r="Z121" s="2">
        <v>-14.985553046525961</v>
      </c>
      <c r="AA121" s="2">
        <v>-10.388136366625481</v>
      </c>
      <c r="AB121" s="2">
        <v>-10.258933354775658</v>
      </c>
      <c r="AC121" s="2">
        <v>-6.5959688508242067</v>
      </c>
      <c r="AD121" s="2">
        <v>1.6930040722276056</v>
      </c>
    </row>
    <row r="122" spans="1:30">
      <c r="A122" s="5">
        <v>40954</v>
      </c>
      <c r="B122" s="6">
        <v>13.613358079704144</v>
      </c>
      <c r="C122" s="6">
        <v>17.338373665767449</v>
      </c>
      <c r="D122" s="6">
        <v>39.788357386825147</v>
      </c>
      <c r="E122" s="6">
        <v>25.527933404362663</v>
      </c>
      <c r="F122" s="6">
        <v>-0.68728419185808765</v>
      </c>
      <c r="G122" s="6">
        <v>-6.8971927676727285</v>
      </c>
      <c r="H122" s="6">
        <v>35.681999365713835</v>
      </c>
      <c r="I122" s="6">
        <v>-42.218926160469977</v>
      </c>
      <c r="J122" s="6">
        <v>-36.393820724736379</v>
      </c>
      <c r="K122" s="6">
        <v>-61.146474798957719</v>
      </c>
      <c r="L122" s="6">
        <v>-47.288414538108974</v>
      </c>
      <c r="M122" s="6">
        <v>-62.580204790642654</v>
      </c>
      <c r="N122" s="6">
        <v>-28.905819987188426</v>
      </c>
      <c r="O122" s="6">
        <v>8.5461821005253551</v>
      </c>
      <c r="Q122" s="2">
        <v>1.5543459988244597</v>
      </c>
      <c r="R122" s="2">
        <v>3.2341961933702654</v>
      </c>
      <c r="S122" s="2">
        <v>2.8760218369918817</v>
      </c>
      <c r="T122" s="2">
        <v>2.1257620704480873</v>
      </c>
      <c r="U122" s="2">
        <v>-0.25419686934805674</v>
      </c>
      <c r="V122" s="2">
        <v>-1.5546548386045036</v>
      </c>
      <c r="W122" s="2">
        <v>8.9549329708163707</v>
      </c>
      <c r="X122" s="2">
        <v>-8.587329581039592</v>
      </c>
      <c r="Y122" s="2">
        <v>-4.2172795517617265</v>
      </c>
      <c r="Z122" s="2">
        <v>-14.088942697852245</v>
      </c>
      <c r="AA122" s="2">
        <v>-9.5976566146545963</v>
      </c>
      <c r="AB122" s="2">
        <v>-8.9522860359158027</v>
      </c>
      <c r="AC122" s="2">
        <v>-6.2100974602275736</v>
      </c>
      <c r="AD122" s="2">
        <v>1.3745251981379956</v>
      </c>
    </row>
    <row r="123" spans="1:30">
      <c r="A123" s="5">
        <v>40983</v>
      </c>
      <c r="B123" s="6">
        <v>27.123976287259154</v>
      </c>
      <c r="C123" s="6">
        <v>21.874597899546082</v>
      </c>
      <c r="D123" s="6">
        <v>31.004020181787812</v>
      </c>
      <c r="E123" s="6">
        <v>16.588690671719593</v>
      </c>
      <c r="F123" s="6">
        <v>-1.329451268525788</v>
      </c>
      <c r="G123" s="6">
        <v>-7.8729331322636176</v>
      </c>
      <c r="H123" s="6">
        <v>29.960275425401303</v>
      </c>
      <c r="I123" s="6">
        <v>-43.578744090539004</v>
      </c>
      <c r="J123" s="6">
        <v>-33.398926819357847</v>
      </c>
      <c r="K123" s="6">
        <v>-55.432496530934593</v>
      </c>
      <c r="L123" s="6">
        <v>-45.946058938718679</v>
      </c>
      <c r="M123" s="6">
        <v>-52.225412155748757</v>
      </c>
      <c r="N123" s="6">
        <v>-26.836180883175246</v>
      </c>
      <c r="O123" s="6">
        <v>6.0038715091644885</v>
      </c>
      <c r="Q123" s="2">
        <v>3.0969613645266754</v>
      </c>
      <c r="R123" s="2">
        <v>4.0803562445939292</v>
      </c>
      <c r="S123" s="2">
        <v>2.2410635908001684</v>
      </c>
      <c r="T123" s="2">
        <v>1.381373449615434</v>
      </c>
      <c r="U123" s="2">
        <v>-0.49170685782314233</v>
      </c>
      <c r="V123" s="2">
        <v>-1.7745906197447483</v>
      </c>
      <c r="W123" s="2">
        <v>7.5189805221358377</v>
      </c>
      <c r="X123" s="2">
        <v>-8.8639165480156326</v>
      </c>
      <c r="Y123" s="2">
        <v>-3.8702342409003676</v>
      </c>
      <c r="Z123" s="2">
        <v>-12.772367823182233</v>
      </c>
      <c r="AA123" s="2">
        <v>-9.3252121222023412</v>
      </c>
      <c r="AB123" s="2">
        <v>-7.4710018851163262</v>
      </c>
      <c r="AC123" s="2">
        <v>-5.7654582647604862</v>
      </c>
      <c r="AD123" s="2">
        <v>0.96563267417647047</v>
      </c>
    </row>
    <row r="124" spans="1:30">
      <c r="A124" s="5">
        <v>41014</v>
      </c>
      <c r="B124" s="6">
        <v>40.634594494814166</v>
      </c>
      <c r="C124" s="6">
        <v>26.410822133324714</v>
      </c>
      <c r="D124" s="6">
        <v>22.219682976750477</v>
      </c>
      <c r="E124" s="6">
        <v>7.6494479390765253</v>
      </c>
      <c r="F124" s="6">
        <v>-1.9716183451934883</v>
      </c>
      <c r="G124" s="6">
        <v>-8.8486734968545058</v>
      </c>
      <c r="H124" s="6">
        <v>24.23855148508877</v>
      </c>
      <c r="I124" s="6">
        <v>-44.938562020608018</v>
      </c>
      <c r="J124" s="6">
        <v>-30.404032913979311</v>
      </c>
      <c r="K124" s="6">
        <v>-49.718518262911473</v>
      </c>
      <c r="L124" s="6">
        <v>-44.603703339328391</v>
      </c>
      <c r="M124" s="6">
        <v>-41.870619520854852</v>
      </c>
      <c r="N124" s="6">
        <v>-24.766541779162065</v>
      </c>
      <c r="O124" s="6">
        <v>3.4615609178036228</v>
      </c>
      <c r="Q124" s="2">
        <v>4.6395767302288915</v>
      </c>
      <c r="R124" s="2">
        <v>4.9265162958175921</v>
      </c>
      <c r="S124" s="2">
        <v>1.6061053446084546</v>
      </c>
      <c r="T124" s="2">
        <v>0.6369848287827804</v>
      </c>
      <c r="U124" s="2">
        <v>-0.72921684629822803</v>
      </c>
      <c r="V124" s="2">
        <v>-1.9945264008849928</v>
      </c>
      <c r="W124" s="2">
        <v>6.0830280734553028</v>
      </c>
      <c r="X124" s="2">
        <v>-9.1405035149916696</v>
      </c>
      <c r="Y124" s="2">
        <v>-3.5231889300390082</v>
      </c>
      <c r="Z124" s="2">
        <v>-11.455792948512221</v>
      </c>
      <c r="AA124" s="2">
        <v>-9.0527676297500896</v>
      </c>
      <c r="AB124" s="2">
        <v>-5.9897177343168488</v>
      </c>
      <c r="AC124" s="2">
        <v>-5.3208190692933979</v>
      </c>
      <c r="AD124" s="2">
        <v>0.55674015021494561</v>
      </c>
    </row>
    <row r="125" spans="1:30">
      <c r="A125" s="5">
        <v>41044</v>
      </c>
      <c r="B125" s="6">
        <v>52.416205860496596</v>
      </c>
      <c r="C125" s="6">
        <v>31.964554837441721</v>
      </c>
      <c r="D125" s="6">
        <v>24.051082543442611</v>
      </c>
      <c r="E125" s="6">
        <v>5.3053732181165083</v>
      </c>
      <c r="F125" s="6">
        <v>-2.075767046397222</v>
      </c>
      <c r="G125" s="6">
        <v>-8.947614311358425</v>
      </c>
      <c r="H125" s="6">
        <v>17.824215414073844</v>
      </c>
      <c r="I125" s="6">
        <v>-50.593301565524897</v>
      </c>
      <c r="J125" s="6">
        <v>-31.204848493911779</v>
      </c>
      <c r="K125" s="6">
        <v>-49.267968663546064</v>
      </c>
      <c r="L125" s="6">
        <v>-51.009731887231261</v>
      </c>
      <c r="M125" s="6">
        <v>-36.096750737127685</v>
      </c>
      <c r="N125" s="6">
        <v>-20.519677994738011</v>
      </c>
      <c r="O125" s="6">
        <v>-2.5515927795097753</v>
      </c>
      <c r="Q125" s="2">
        <v>5.9847775527397804</v>
      </c>
      <c r="R125" s="2">
        <v>5.9624762720473532</v>
      </c>
      <c r="S125" s="2">
        <v>1.7384843994876622</v>
      </c>
      <c r="T125" s="2">
        <v>0.44178903861899788</v>
      </c>
      <c r="U125" s="2">
        <v>-0.76773697247933737</v>
      </c>
      <c r="V125" s="2">
        <v>-2.0168280562374346</v>
      </c>
      <c r="W125" s="2">
        <v>4.4732542213930424</v>
      </c>
      <c r="X125" s="2">
        <v>-10.290677538427763</v>
      </c>
      <c r="Y125" s="2">
        <v>-3.6159866386260031</v>
      </c>
      <c r="Z125" s="2">
        <v>-11.351980463673639</v>
      </c>
      <c r="AA125" s="2">
        <v>-10.352935183832457</v>
      </c>
      <c r="AB125" s="2">
        <v>-5.1637484831983267</v>
      </c>
      <c r="AC125" s="2">
        <v>-4.4084271007115197</v>
      </c>
      <c r="AD125" s="2">
        <v>-0.41038542469245465</v>
      </c>
    </row>
    <row r="126" spans="1:30">
      <c r="A126" s="5">
        <v>41075</v>
      </c>
      <c r="B126" s="6">
        <v>64.197817226179026</v>
      </c>
      <c r="C126" s="6">
        <v>37.518287541558728</v>
      </c>
      <c r="D126" s="6">
        <v>25.882482110134745</v>
      </c>
      <c r="E126" s="6">
        <v>2.9612984971564917</v>
      </c>
      <c r="F126" s="6">
        <v>-2.1799157476009556</v>
      </c>
      <c r="G126" s="6">
        <v>-9.0465551258623407</v>
      </c>
      <c r="H126" s="6">
        <v>11.409879343058916</v>
      </c>
      <c r="I126" s="6">
        <v>-56.248041110441775</v>
      </c>
      <c r="J126" s="6">
        <v>-32.005664073844251</v>
      </c>
      <c r="K126" s="6">
        <v>-48.817419064180662</v>
      </c>
      <c r="L126" s="6">
        <v>-57.415760435134132</v>
      </c>
      <c r="M126" s="6">
        <v>-30.322881953400515</v>
      </c>
      <c r="N126" s="6">
        <v>-16.272814210313953</v>
      </c>
      <c r="O126" s="6">
        <v>-8.5647464768231742</v>
      </c>
      <c r="Q126" s="2">
        <v>7.3299783752506684</v>
      </c>
      <c r="R126" s="2">
        <v>6.9984362482771152</v>
      </c>
      <c r="S126" s="2">
        <v>1.8708634543668696</v>
      </c>
      <c r="T126" s="2">
        <v>0.24659324845521538</v>
      </c>
      <c r="U126" s="2">
        <v>-0.8062570986604467</v>
      </c>
      <c r="V126" s="2">
        <v>-2.039129711589875</v>
      </c>
      <c r="W126" s="2">
        <v>2.8634803693307811</v>
      </c>
      <c r="X126" s="2">
        <v>-11.440851561863855</v>
      </c>
      <c r="Y126" s="2">
        <v>-3.708784347212998</v>
      </c>
      <c r="Z126" s="2">
        <v>-11.24816797883506</v>
      </c>
      <c r="AA126" s="2">
        <v>-11.653102737914823</v>
      </c>
      <c r="AB126" s="2">
        <v>-4.3377792320798036</v>
      </c>
      <c r="AC126" s="2">
        <v>-3.4960351321296392</v>
      </c>
      <c r="AD126" s="2">
        <v>-1.3775109995998551</v>
      </c>
    </row>
    <row r="127" spans="1:30">
      <c r="A127" s="5">
        <v>41105</v>
      </c>
      <c r="B127" s="6">
        <v>63.86532473098584</v>
      </c>
      <c r="C127" s="6">
        <v>35.40265534627391</v>
      </c>
      <c r="D127" s="6">
        <v>31.876073760673766</v>
      </c>
      <c r="E127" s="6">
        <v>7.7894069063996856</v>
      </c>
      <c r="F127" s="6">
        <v>-3.9716874410441267</v>
      </c>
      <c r="G127" s="6">
        <v>-9.6637159281028495</v>
      </c>
      <c r="H127" s="6">
        <v>3.1076944750227957</v>
      </c>
      <c r="I127" s="6">
        <v>-63.086510728278768</v>
      </c>
      <c r="J127" s="6">
        <v>-34.860221905537628</v>
      </c>
      <c r="K127" s="6">
        <v>-53.364604023484866</v>
      </c>
      <c r="L127" s="6">
        <v>-65.333186699775894</v>
      </c>
      <c r="M127" s="6">
        <v>-29.385922533859674</v>
      </c>
      <c r="N127" s="6">
        <v>-8.1556083696022199</v>
      </c>
      <c r="O127" s="6">
        <v>-16.613417819712801</v>
      </c>
      <c r="Q127" s="2">
        <v>7.2920150471345009</v>
      </c>
      <c r="R127" s="2">
        <v>6.6037989123618575</v>
      </c>
      <c r="S127" s="2">
        <v>2.3040982396427814</v>
      </c>
      <c r="T127" s="2">
        <v>0.64863949190971459</v>
      </c>
      <c r="U127" s="2">
        <v>-1.4689564018822574</v>
      </c>
      <c r="V127" s="2">
        <v>-2.1782402250580946</v>
      </c>
      <c r="W127" s="2">
        <v>0.77992254392409588</v>
      </c>
      <c r="X127" s="2">
        <v>-12.831796282131901</v>
      </c>
      <c r="Y127" s="2">
        <v>-4.0395676541917949</v>
      </c>
      <c r="Z127" s="2">
        <v>-12.295898506863217</v>
      </c>
      <c r="AA127" s="2">
        <v>-13.260023572586515</v>
      </c>
      <c r="AB127" s="2">
        <v>-4.2037443762362283</v>
      </c>
      <c r="AC127" s="2">
        <v>-1.7521427465169712</v>
      </c>
      <c r="AD127" s="2">
        <v>-2.6720190550335081</v>
      </c>
    </row>
    <row r="128" spans="1:30">
      <c r="A128" s="5">
        <v>41136</v>
      </c>
      <c r="B128" s="6">
        <v>63.53283223579264</v>
      </c>
      <c r="C128" s="6">
        <v>33.287023150989093</v>
      </c>
      <c r="D128" s="6">
        <v>37.869665411212786</v>
      </c>
      <c r="E128" s="6">
        <v>12.61751531564288</v>
      </c>
      <c r="F128" s="6">
        <v>-5.7634591344872987</v>
      </c>
      <c r="G128" s="6">
        <v>-10.280876730343362</v>
      </c>
      <c r="H128" s="6">
        <v>-5.1944903930133242</v>
      </c>
      <c r="I128" s="6">
        <v>-69.924980346115746</v>
      </c>
      <c r="J128" s="6">
        <v>-37.714779737231012</v>
      </c>
      <c r="K128" s="6">
        <v>-57.911788982789069</v>
      </c>
      <c r="L128" s="6">
        <v>-73.250612964417655</v>
      </c>
      <c r="M128" s="6">
        <v>-28.448963114318833</v>
      </c>
      <c r="N128" s="6">
        <v>-3.8402528890483456E-2</v>
      </c>
      <c r="O128" s="6">
        <v>-24.662089162602424</v>
      </c>
      <c r="Q128" s="2">
        <v>7.2540517190183316</v>
      </c>
      <c r="R128" s="2">
        <v>6.2091615764465988</v>
      </c>
      <c r="S128" s="2">
        <v>2.7373330249186933</v>
      </c>
      <c r="T128" s="2">
        <v>1.0506857353642138</v>
      </c>
      <c r="U128" s="2">
        <v>-2.1316557051040688</v>
      </c>
      <c r="V128" s="2">
        <v>-2.317350738526315</v>
      </c>
      <c r="W128" s="2">
        <v>-1.3036352814825889</v>
      </c>
      <c r="X128" s="2">
        <v>-14.222741002399941</v>
      </c>
      <c r="Y128" s="2">
        <v>-4.3703509611705922</v>
      </c>
      <c r="Z128" s="2">
        <v>-13.343629034891377</v>
      </c>
      <c r="AA128" s="2">
        <v>-14.866944407258206</v>
      </c>
      <c r="AB128" s="2">
        <v>-4.0697095203926521</v>
      </c>
      <c r="AC128" s="2">
        <v>-8.2503609043025755E-3</v>
      </c>
      <c r="AD128" s="2">
        <v>-3.9665271104671609</v>
      </c>
    </row>
    <row r="129" spans="1:30">
      <c r="A129" s="5">
        <v>41167</v>
      </c>
      <c r="B129" s="6">
        <v>53.673604381398761</v>
      </c>
      <c r="C129" s="6">
        <v>24.852319191032059</v>
      </c>
      <c r="D129" s="6">
        <v>36.930050074616922</v>
      </c>
      <c r="E129" s="6">
        <v>9.6813767323296869</v>
      </c>
      <c r="F129" s="6">
        <v>-10.452769722175985</v>
      </c>
      <c r="G129" s="6">
        <v>-12.479017142310767</v>
      </c>
      <c r="H129" s="6">
        <v>-14.0894931555273</v>
      </c>
      <c r="I129" s="6">
        <v>-77.981681259681807</v>
      </c>
      <c r="J129" s="6">
        <v>-41.916384183889548</v>
      </c>
      <c r="K129" s="6">
        <v>-66.571007602100622</v>
      </c>
      <c r="L129" s="6">
        <v>-82.839561784882576</v>
      </c>
      <c r="M129" s="6">
        <v>-31.949795312051943</v>
      </c>
      <c r="N129" s="6">
        <v>8.2233533129554139</v>
      </c>
      <c r="O129" s="6">
        <v>-31.773054399587487</v>
      </c>
      <c r="Q129" s="2">
        <v>6.1283448010593471</v>
      </c>
      <c r="R129" s="2">
        <v>4.6358025079799736</v>
      </c>
      <c r="S129" s="2">
        <v>2.669414809543535</v>
      </c>
      <c r="T129" s="2">
        <v>0.80618760325455763</v>
      </c>
      <c r="U129" s="2">
        <v>-3.8660300511348433</v>
      </c>
      <c r="V129" s="2">
        <v>-2.8128203799454159</v>
      </c>
      <c r="W129" s="2">
        <v>-3.5359696497769089</v>
      </c>
      <c r="X129" s="2">
        <v>-15.861473968219279</v>
      </c>
      <c r="Y129" s="2">
        <v>-4.8572286828449363</v>
      </c>
      <c r="Z129" s="2">
        <v>-15.33882557462281</v>
      </c>
      <c r="AA129" s="2">
        <v>-16.813117459859765</v>
      </c>
      <c r="AB129" s="2">
        <v>-4.5705140687749664</v>
      </c>
      <c r="AC129" s="2">
        <v>1.7666970024020281</v>
      </c>
      <c r="AD129" s="2">
        <v>-5.1102192043576533</v>
      </c>
    </row>
    <row r="130" spans="1:30">
      <c r="A130" s="5">
        <v>41197</v>
      </c>
      <c r="B130" s="6">
        <v>43.814376527004882</v>
      </c>
      <c r="C130" s="6">
        <v>16.417615231075025</v>
      </c>
      <c r="D130" s="6">
        <v>35.990434738021058</v>
      </c>
      <c r="E130" s="6">
        <v>6.7452381490164939</v>
      </c>
      <c r="F130" s="6">
        <v>-15.142080309864669</v>
      </c>
      <c r="G130" s="6">
        <v>-14.677157554278168</v>
      </c>
      <c r="H130" s="6">
        <v>-22.984495918041276</v>
      </c>
      <c r="I130" s="6">
        <v>-86.038382173247882</v>
      </c>
      <c r="J130" s="6">
        <v>-46.117988630548091</v>
      </c>
      <c r="K130" s="6">
        <v>-75.230226221412181</v>
      </c>
      <c r="L130" s="6">
        <v>-92.428510605347498</v>
      </c>
      <c r="M130" s="6">
        <v>-35.450627509785058</v>
      </c>
      <c r="N130" s="6">
        <v>16.485109154801314</v>
      </c>
      <c r="O130" s="6">
        <v>-38.884019636572546</v>
      </c>
      <c r="Q130" s="2">
        <v>5.0026378831003635</v>
      </c>
      <c r="R130" s="2">
        <v>3.0624434395133489</v>
      </c>
      <c r="S130" s="2">
        <v>2.6014965941683759</v>
      </c>
      <c r="T130" s="2">
        <v>0.56168947114490142</v>
      </c>
      <c r="U130" s="2">
        <v>-5.600404397165617</v>
      </c>
      <c r="V130" s="2">
        <v>-3.3082900213645159</v>
      </c>
      <c r="W130" s="2">
        <v>-5.7683040180712286</v>
      </c>
      <c r="X130" s="2">
        <v>-17.500206934038619</v>
      </c>
      <c r="Y130" s="2">
        <v>-5.3441064045192821</v>
      </c>
      <c r="Z130" s="2">
        <v>-17.334022114354244</v>
      </c>
      <c r="AA130" s="2">
        <v>-18.759290512461327</v>
      </c>
      <c r="AB130" s="2">
        <v>-5.0713186171572824</v>
      </c>
      <c r="AC130" s="2">
        <v>3.5416443657083594</v>
      </c>
      <c r="AD130" s="2">
        <v>-6.2539112982481457</v>
      </c>
    </row>
    <row r="131" spans="1:30">
      <c r="A131" s="5">
        <v>41228</v>
      </c>
      <c r="B131" s="6">
        <v>31.703854168510535</v>
      </c>
      <c r="C131" s="6">
        <v>4.6744496121360228</v>
      </c>
      <c r="D131" s="6">
        <v>29.672291644459591</v>
      </c>
      <c r="E131" s="6">
        <v>0.33862164796324823</v>
      </c>
      <c r="F131" s="6">
        <v>-21.269268602305516</v>
      </c>
      <c r="G131" s="6">
        <v>-16.455942383138478</v>
      </c>
      <c r="H131" s="6">
        <v>-32.510354935187571</v>
      </c>
      <c r="I131" s="6">
        <v>-92.916441333897353</v>
      </c>
      <c r="J131" s="6">
        <v>-50.177383653931642</v>
      </c>
      <c r="K131" s="6">
        <v>-82.563633731015429</v>
      </c>
      <c r="L131" s="6">
        <v>-92.417492861543792</v>
      </c>
      <c r="M131" s="6">
        <v>-35.039819313352403</v>
      </c>
      <c r="N131" s="6">
        <v>23.005687518368688</v>
      </c>
      <c r="O131" s="6">
        <v>-39.437688095577812</v>
      </c>
      <c r="Q131" s="2">
        <v>3.6198826612521957</v>
      </c>
      <c r="R131" s="2">
        <v>0.8719437839501808</v>
      </c>
      <c r="S131" s="2">
        <v>2.1448022569364729</v>
      </c>
      <c r="T131" s="2">
        <v>2.8197701869195606E-2</v>
      </c>
      <c r="U131" s="2">
        <v>-7.8665878774429112</v>
      </c>
      <c r="V131" s="2">
        <v>-3.7092352369289454</v>
      </c>
      <c r="W131" s="2">
        <v>-8.1589612263093478</v>
      </c>
      <c r="X131" s="2">
        <v>-18.899204167314721</v>
      </c>
      <c r="Y131" s="2">
        <v>-5.8145050404339447</v>
      </c>
      <c r="Z131" s="2">
        <v>-19.02373453886446</v>
      </c>
      <c r="AA131" s="2">
        <v>-18.75705435117893</v>
      </c>
      <c r="AB131" s="2">
        <v>-5.0125512722330008</v>
      </c>
      <c r="AC131" s="2">
        <v>4.9425189007588104</v>
      </c>
      <c r="AD131" s="2">
        <v>-6.3429605648522571</v>
      </c>
    </row>
    <row r="132" spans="1:30">
      <c r="A132" s="5">
        <v>41258</v>
      </c>
      <c r="B132" s="6">
        <v>19.593331810016188</v>
      </c>
      <c r="C132" s="6">
        <v>-7.068716006802978</v>
      </c>
      <c r="D132" s="6">
        <v>23.35414855089812</v>
      </c>
      <c r="E132" s="6">
        <v>-6.0679948530899974</v>
      </c>
      <c r="F132" s="6">
        <v>-27.396456894746365</v>
      </c>
      <c r="G132" s="6">
        <v>-18.234727211998791</v>
      </c>
      <c r="H132" s="6">
        <v>-42.036213952333867</v>
      </c>
      <c r="I132" s="6">
        <v>-99.79450049454681</v>
      </c>
      <c r="J132" s="6">
        <v>-54.236778677315186</v>
      </c>
      <c r="K132" s="6">
        <v>-89.897041240618677</v>
      </c>
      <c r="L132" s="6">
        <v>-92.406475117740086</v>
      </c>
      <c r="M132" s="6">
        <v>-34.629011116919749</v>
      </c>
      <c r="N132" s="6">
        <v>29.526265881936062</v>
      </c>
      <c r="O132" s="6">
        <v>-39.991356554583078</v>
      </c>
      <c r="Q132" s="2">
        <v>2.2371274394040284</v>
      </c>
      <c r="R132" s="2">
        <v>-1.3185558716129868</v>
      </c>
      <c r="S132" s="2">
        <v>1.6881079197045687</v>
      </c>
      <c r="T132" s="2">
        <v>-0.50529406740651028</v>
      </c>
      <c r="U132" s="2">
        <v>-10.132771357720205</v>
      </c>
      <c r="V132" s="2">
        <v>-4.1101804524933758</v>
      </c>
      <c r="W132" s="2">
        <v>-10.549618434547469</v>
      </c>
      <c r="X132" s="2">
        <v>-20.29820140059082</v>
      </c>
      <c r="Y132" s="2">
        <v>-6.2849036763486055</v>
      </c>
      <c r="Z132" s="2">
        <v>-20.713446963374668</v>
      </c>
      <c r="AA132" s="2">
        <v>-18.754818189896525</v>
      </c>
      <c r="AB132" s="2">
        <v>-4.9537839273087201</v>
      </c>
      <c r="AC132" s="2">
        <v>6.3433934358092614</v>
      </c>
      <c r="AD132" s="2">
        <v>-6.4320098314563694</v>
      </c>
    </row>
    <row r="133" spans="1:30">
      <c r="A133" s="5">
        <v>41289</v>
      </c>
      <c r="B133" s="6">
        <v>15.198910527041605</v>
      </c>
      <c r="C133" s="6">
        <v>-13.051333012276334</v>
      </c>
      <c r="D133" s="6">
        <v>11.686779223977203</v>
      </c>
      <c r="E133" s="6">
        <v>-16.083827888667265</v>
      </c>
      <c r="F133" s="6">
        <v>-30.292235122366421</v>
      </c>
      <c r="G133" s="6">
        <v>-19.774894628405804</v>
      </c>
      <c r="H133" s="6">
        <v>-42.310437819447273</v>
      </c>
      <c r="I133" s="6">
        <v>-102.89502013877149</v>
      </c>
      <c r="J133" s="6">
        <v>-57.141814316493964</v>
      </c>
      <c r="K133" s="6">
        <v>-91.742395870852604</v>
      </c>
      <c r="L133" s="6">
        <v>-84.448762417729782</v>
      </c>
      <c r="M133" s="6">
        <v>-30.539942159916944</v>
      </c>
      <c r="N133" s="6">
        <v>36.037404289105545</v>
      </c>
      <c r="O133" s="6">
        <v>-35.432281533726623</v>
      </c>
      <c r="Q133" s="2">
        <v>1.7353812061565561</v>
      </c>
      <c r="R133" s="2">
        <v>-2.4345173521119539</v>
      </c>
      <c r="S133" s="2">
        <v>0.84475546264674406</v>
      </c>
      <c r="T133" s="2">
        <v>-1.3393325159451004</v>
      </c>
      <c r="U133" s="2">
        <v>-11.203795205653076</v>
      </c>
      <c r="V133" s="2">
        <v>-4.457340348821182</v>
      </c>
      <c r="W133" s="2">
        <v>-10.618439027357585</v>
      </c>
      <c r="X133" s="2">
        <v>-20.928847096226118</v>
      </c>
      <c r="Y133" s="2">
        <v>-6.6215363011810044</v>
      </c>
      <c r="Z133" s="2">
        <v>-21.138640659790759</v>
      </c>
      <c r="AA133" s="2">
        <v>-17.139720820302436</v>
      </c>
      <c r="AB133" s="2">
        <v>-4.3688303458025981</v>
      </c>
      <c r="AC133" s="2">
        <v>7.7422399000671458</v>
      </c>
      <c r="AD133" s="2">
        <v>-5.6987510004769213</v>
      </c>
    </row>
    <row r="134" spans="1:30">
      <c r="A134" s="5">
        <v>41320</v>
      </c>
      <c r="B134" s="6">
        <v>10.804489244067021</v>
      </c>
      <c r="C134" s="6">
        <v>-19.033950017749692</v>
      </c>
      <c r="D134" s="6">
        <v>1.9409897056285264E-2</v>
      </c>
      <c r="E134" s="6">
        <v>-26.099660924244532</v>
      </c>
      <c r="F134" s="6">
        <v>-33.188013349986484</v>
      </c>
      <c r="G134" s="6">
        <v>-21.315062044812816</v>
      </c>
      <c r="H134" s="6">
        <v>-42.584661686560679</v>
      </c>
      <c r="I134" s="6">
        <v>-105.99553978299615</v>
      </c>
      <c r="J134" s="6">
        <v>-60.046849955672741</v>
      </c>
      <c r="K134" s="6">
        <v>-93.587750501086546</v>
      </c>
      <c r="L134" s="6">
        <v>-76.491049717719477</v>
      </c>
      <c r="M134" s="6">
        <v>-26.450873202914146</v>
      </c>
      <c r="N134" s="6">
        <v>42.548542696275028</v>
      </c>
      <c r="O134" s="6">
        <v>-30.873206512870176</v>
      </c>
      <c r="Q134" s="2">
        <v>1.2336349729090843</v>
      </c>
      <c r="R134" s="2">
        <v>-3.5504788326109207</v>
      </c>
      <c r="S134" s="2">
        <v>1.4030055889194676E-3</v>
      </c>
      <c r="T134" s="2">
        <v>-2.1733709644836905</v>
      </c>
      <c r="U134" s="2">
        <v>-12.274819053585949</v>
      </c>
      <c r="V134" s="2">
        <v>-4.8045002451489873</v>
      </c>
      <c r="W134" s="2">
        <v>-10.687259620167699</v>
      </c>
      <c r="X134" s="2">
        <v>-21.559492791861413</v>
      </c>
      <c r="Y134" s="2">
        <v>-6.9581689260134016</v>
      </c>
      <c r="Z134" s="2">
        <v>-21.563834356206851</v>
      </c>
      <c r="AA134" s="2">
        <v>-15.524623450708344</v>
      </c>
      <c r="AB134" s="2">
        <v>-3.783876764296477</v>
      </c>
      <c r="AC134" s="2">
        <v>9.141086364325032</v>
      </c>
      <c r="AD134" s="2">
        <v>-4.965492169497475</v>
      </c>
    </row>
    <row r="135" spans="1:30">
      <c r="A135" s="5">
        <v>41348</v>
      </c>
      <c r="B135" s="6">
        <v>14.934502009301736</v>
      </c>
      <c r="C135" s="6">
        <v>-15.880280960436185</v>
      </c>
      <c r="D135" s="6">
        <v>-8.7671593289805401</v>
      </c>
      <c r="E135" s="6">
        <v>-34.013881441184324</v>
      </c>
      <c r="F135" s="6">
        <v>-30.756223646878922</v>
      </c>
      <c r="G135" s="6">
        <v>-21.284394024018695</v>
      </c>
      <c r="H135" s="6">
        <v>-39.678396181030514</v>
      </c>
      <c r="I135" s="6">
        <v>-105.5646213200877</v>
      </c>
      <c r="J135" s="6">
        <v>-61.519247932245179</v>
      </c>
      <c r="K135" s="6">
        <v>-91.330062537057074</v>
      </c>
      <c r="L135" s="6">
        <v>-58.130152199900792</v>
      </c>
      <c r="M135" s="6">
        <v>-18.652788689142536</v>
      </c>
      <c r="N135" s="6">
        <v>44.28758211009437</v>
      </c>
      <c r="O135" s="6">
        <v>-19.571916276278174</v>
      </c>
      <c r="Q135" s="2">
        <v>1.7051915704180538</v>
      </c>
      <c r="R135" s="2">
        <v>-2.9622123286740032</v>
      </c>
      <c r="S135" s="2">
        <v>-0.63371657777670032</v>
      </c>
      <c r="T135" s="2">
        <v>-2.8324039353703006</v>
      </c>
      <c r="U135" s="2">
        <v>-11.375404609363697</v>
      </c>
      <c r="V135" s="2">
        <v>-4.7975875505899097</v>
      </c>
      <c r="W135" s="2">
        <v>-9.9578886975723222</v>
      </c>
      <c r="X135" s="2">
        <v>-21.471843976505838</v>
      </c>
      <c r="Y135" s="2">
        <v>-7.1287889311406385</v>
      </c>
      <c r="Z135" s="2">
        <v>-21.043633699350931</v>
      </c>
      <c r="AA135" s="2">
        <v>-11.798095690491865</v>
      </c>
      <c r="AB135" s="2">
        <v>-2.6683373803479071</v>
      </c>
      <c r="AC135" s="2">
        <v>9.5146998529505638</v>
      </c>
      <c r="AD135" s="2">
        <v>-3.1478491542952001</v>
      </c>
    </row>
    <row r="136" spans="1:30">
      <c r="A136" s="5">
        <v>41379</v>
      </c>
      <c r="B136" s="6">
        <v>19.064514774536452</v>
      </c>
      <c r="C136" s="6">
        <v>-12.726611903122681</v>
      </c>
      <c r="D136" s="6">
        <v>-17.553728555017369</v>
      </c>
      <c r="E136" s="6">
        <v>-41.928101958124124</v>
      </c>
      <c r="F136" s="6">
        <v>-28.324433943771368</v>
      </c>
      <c r="G136" s="6">
        <v>-21.253726003224571</v>
      </c>
      <c r="H136" s="6">
        <v>-36.772130675500343</v>
      </c>
      <c r="I136" s="6">
        <v>-105.13370285717924</v>
      </c>
      <c r="J136" s="6">
        <v>-62.991645908817603</v>
      </c>
      <c r="K136" s="6">
        <v>-89.072374573027602</v>
      </c>
      <c r="L136" s="6">
        <v>-39.769254682082114</v>
      </c>
      <c r="M136" s="6">
        <v>-10.854704175370925</v>
      </c>
      <c r="N136" s="6">
        <v>46.026621523913711</v>
      </c>
      <c r="O136" s="6">
        <v>-8.2706260396861708</v>
      </c>
      <c r="Q136" s="2">
        <v>2.1767481679270229</v>
      </c>
      <c r="R136" s="2">
        <v>-2.3739458247370857</v>
      </c>
      <c r="S136" s="2">
        <v>-1.2688361611423202</v>
      </c>
      <c r="T136" s="2">
        <v>-3.4914369062569119</v>
      </c>
      <c r="U136" s="2">
        <v>-10.475990165141447</v>
      </c>
      <c r="V136" s="2">
        <v>-4.7906748560308312</v>
      </c>
      <c r="W136" s="2">
        <v>-9.2285177749769431</v>
      </c>
      <c r="X136" s="2">
        <v>-21.384195161150256</v>
      </c>
      <c r="Y136" s="2">
        <v>-7.2994089362678745</v>
      </c>
      <c r="Z136" s="2">
        <v>-20.523433042495007</v>
      </c>
      <c r="AA136" s="2">
        <v>-8.0715679302753855</v>
      </c>
      <c r="AB136" s="2">
        <v>-1.5527979963993368</v>
      </c>
      <c r="AC136" s="2">
        <v>9.8883133415760973</v>
      </c>
      <c r="AD136" s="2">
        <v>-1.3302061390929252</v>
      </c>
    </row>
    <row r="137" spans="1:30">
      <c r="A137" s="5">
        <v>41409</v>
      </c>
      <c r="B137" s="6">
        <v>25.211104008409585</v>
      </c>
      <c r="C137" s="6">
        <v>-2.7534983919572098</v>
      </c>
      <c r="D137" s="6">
        <v>-21.278355603180934</v>
      </c>
      <c r="E137" s="6">
        <v>-43.678254019579512</v>
      </c>
      <c r="F137" s="6">
        <v>-24.094389250201395</v>
      </c>
      <c r="G137" s="6">
        <v>-19.753144138823217</v>
      </c>
      <c r="H137" s="6">
        <v>-31.043032690336375</v>
      </c>
      <c r="I137" s="6">
        <v>-102.08269256791928</v>
      </c>
      <c r="J137" s="6">
        <v>-62.926954399899614</v>
      </c>
      <c r="K137" s="6">
        <v>-85.076251557042951</v>
      </c>
      <c r="L137" s="6">
        <v>-15.3746643602961</v>
      </c>
      <c r="M137" s="6">
        <v>-2.4971534481773219</v>
      </c>
      <c r="N137" s="6">
        <v>46.040664205995284</v>
      </c>
      <c r="O137" s="6">
        <v>3.3798766942296377</v>
      </c>
      <c r="Q137" s="2">
        <v>2.8785534334721894</v>
      </c>
      <c r="R137" s="2">
        <v>-0.5136210690453461</v>
      </c>
      <c r="S137" s="2">
        <v>-1.5380633780647273</v>
      </c>
      <c r="T137" s="2">
        <v>-3.6371755687184248</v>
      </c>
      <c r="U137" s="2">
        <v>-8.9114785249117361</v>
      </c>
      <c r="V137" s="2">
        <v>-4.452437701467308</v>
      </c>
      <c r="W137" s="2">
        <v>-7.7907146991302687</v>
      </c>
      <c r="X137" s="2">
        <v>-20.763619668314782</v>
      </c>
      <c r="Y137" s="2">
        <v>-7.2919125489059677</v>
      </c>
      <c r="Z137" s="2">
        <v>-19.602674350012936</v>
      </c>
      <c r="AA137" s="2">
        <v>-3.1204418785656962</v>
      </c>
      <c r="AB137" s="2">
        <v>-0.35722529222211041</v>
      </c>
      <c r="AC137" s="2">
        <v>9.8913302573518216</v>
      </c>
      <c r="AD137" s="2">
        <v>0.54360246811642376</v>
      </c>
    </row>
    <row r="138" spans="1:30">
      <c r="A138" s="5">
        <v>41440</v>
      </c>
      <c r="B138" s="6">
        <v>31.357693242282718</v>
      </c>
      <c r="C138" s="6">
        <v>7.2196151192082603</v>
      </c>
      <c r="D138" s="6">
        <v>-25.002982651344499</v>
      </c>
      <c r="E138" s="6">
        <v>-45.428406081034908</v>
      </c>
      <c r="F138" s="6">
        <v>-19.86434455663143</v>
      </c>
      <c r="G138" s="6">
        <v>-18.252562274421866</v>
      </c>
      <c r="H138" s="6">
        <v>-25.313934705172404</v>
      </c>
      <c r="I138" s="6">
        <v>-99.031682278659332</v>
      </c>
      <c r="J138" s="6">
        <v>-62.86226289098164</v>
      </c>
      <c r="K138" s="6">
        <v>-81.080128541058301</v>
      </c>
      <c r="L138" s="6">
        <v>9.0199259614899105</v>
      </c>
      <c r="M138" s="6">
        <v>5.8603972790162802</v>
      </c>
      <c r="N138" s="6">
        <v>46.054706888076851</v>
      </c>
      <c r="O138" s="6">
        <v>15.030379428145444</v>
      </c>
      <c r="Q138" s="2">
        <v>3.5803586990173559</v>
      </c>
      <c r="R138" s="2">
        <v>1.3467036866463937</v>
      </c>
      <c r="S138" s="2">
        <v>-1.8072905949871343</v>
      </c>
      <c r="T138" s="2">
        <v>-3.7829142311799386</v>
      </c>
      <c r="U138" s="2">
        <v>-7.34696688468203</v>
      </c>
      <c r="V138" s="2">
        <v>-4.1142005469037857</v>
      </c>
      <c r="W138" s="2">
        <v>-6.3529116232835916</v>
      </c>
      <c r="X138" s="2">
        <v>-20.143044175479307</v>
      </c>
      <c r="Y138" s="2">
        <v>-7.284416161544061</v>
      </c>
      <c r="Z138" s="2">
        <v>-18.681915657530865</v>
      </c>
      <c r="AA138" s="2">
        <v>1.830684173143992</v>
      </c>
      <c r="AB138" s="2">
        <v>0.83834741195511597</v>
      </c>
      <c r="AC138" s="2">
        <v>9.8943471731275423</v>
      </c>
      <c r="AD138" s="2">
        <v>2.4174110753257727</v>
      </c>
    </row>
    <row r="139" spans="1:30">
      <c r="A139" s="5">
        <v>41470</v>
      </c>
      <c r="B139" s="6">
        <v>25.621113368041431</v>
      </c>
      <c r="C139" s="6">
        <v>11.132352488226813</v>
      </c>
      <c r="D139" s="6">
        <v>-30.290356174363296</v>
      </c>
      <c r="E139" s="6">
        <v>-47.407310628201444</v>
      </c>
      <c r="F139" s="6">
        <v>-15.909756686217358</v>
      </c>
      <c r="G139" s="6">
        <v>-17.383704004931843</v>
      </c>
      <c r="H139" s="6">
        <v>-21.086679757163342</v>
      </c>
      <c r="I139" s="6">
        <v>-96.267826484785729</v>
      </c>
      <c r="J139" s="6">
        <v>-61.812357017117989</v>
      </c>
      <c r="K139" s="6">
        <v>-77.792366200783661</v>
      </c>
      <c r="L139" s="6">
        <v>16.958215193827161</v>
      </c>
      <c r="M139" s="6">
        <v>6.925411422332111</v>
      </c>
      <c r="N139" s="6">
        <v>47.110937974088131</v>
      </c>
      <c r="O139" s="6">
        <v>12.764354618943941</v>
      </c>
      <c r="Q139" s="2">
        <v>2.9253674821362345</v>
      </c>
      <c r="R139" s="2">
        <v>2.0765622390389002</v>
      </c>
      <c r="S139" s="2">
        <v>-2.189477815351502</v>
      </c>
      <c r="T139" s="2">
        <v>-3.9477015706315903</v>
      </c>
      <c r="U139" s="2">
        <v>-5.8843348786942924</v>
      </c>
      <c r="V139" s="2">
        <v>-3.9183564175276566</v>
      </c>
      <c r="W139" s="2">
        <v>-5.292018585256498</v>
      </c>
      <c r="X139" s="2">
        <v>-19.580875907005417</v>
      </c>
      <c r="Y139" s="2">
        <v>-7.1627541187866148</v>
      </c>
      <c r="Z139" s="2">
        <v>-17.924372473421162</v>
      </c>
      <c r="AA139" s="2">
        <v>3.4418393557391607</v>
      </c>
      <c r="AB139" s="2">
        <v>0.99070088019887537</v>
      </c>
      <c r="AC139" s="2">
        <v>10.12126680341512</v>
      </c>
      <c r="AD139" s="2">
        <v>2.0529549751378484</v>
      </c>
    </row>
    <row r="140" spans="1:30">
      <c r="A140" s="5">
        <v>41501</v>
      </c>
      <c r="B140" s="6">
        <v>19.884533493800145</v>
      </c>
      <c r="C140" s="6">
        <v>15.045089857245364</v>
      </c>
      <c r="D140" s="6">
        <v>-35.577729697382097</v>
      </c>
      <c r="E140" s="6">
        <v>-49.38621517536798</v>
      </c>
      <c r="F140" s="6">
        <v>-11.955168815803287</v>
      </c>
      <c r="G140" s="6">
        <v>-16.514845735441817</v>
      </c>
      <c r="H140" s="6">
        <v>-16.85942480915428</v>
      </c>
      <c r="I140" s="6">
        <v>-93.503970690912141</v>
      </c>
      <c r="J140" s="6">
        <v>-60.762451143254339</v>
      </c>
      <c r="K140" s="6">
        <v>-74.504603860509022</v>
      </c>
      <c r="L140" s="6">
        <v>24.896504426164412</v>
      </c>
      <c r="M140" s="6">
        <v>7.9904255656479428</v>
      </c>
      <c r="N140" s="6">
        <v>48.167169060099418</v>
      </c>
      <c r="O140" s="6">
        <v>10.49832980974244</v>
      </c>
      <c r="Q140" s="2">
        <v>2.2703762652551132</v>
      </c>
      <c r="R140" s="2">
        <v>2.8064207914314063</v>
      </c>
      <c r="S140" s="2">
        <v>-2.5716650357158701</v>
      </c>
      <c r="T140" s="2">
        <v>-4.1124889100832425</v>
      </c>
      <c r="U140" s="2">
        <v>-4.4217028727065557</v>
      </c>
      <c r="V140" s="2">
        <v>-3.7225122881515271</v>
      </c>
      <c r="W140" s="2">
        <v>-4.2311255472294036</v>
      </c>
      <c r="X140" s="2">
        <v>-19.018707638531527</v>
      </c>
      <c r="Y140" s="2">
        <v>-7.0410920760291686</v>
      </c>
      <c r="Z140" s="2">
        <v>-17.166829289311465</v>
      </c>
      <c r="AA140" s="2">
        <v>5.0529945383343282</v>
      </c>
      <c r="AB140" s="2">
        <v>1.1430543484426352</v>
      </c>
      <c r="AC140" s="2">
        <v>10.348186433702699</v>
      </c>
      <c r="AD140" s="2">
        <v>1.6884988749499252</v>
      </c>
    </row>
    <row r="141" spans="1:30">
      <c r="A141" s="5">
        <v>41532</v>
      </c>
      <c r="B141" s="6">
        <v>15.790371075034251</v>
      </c>
      <c r="C141" s="6">
        <v>14.983787474699319</v>
      </c>
      <c r="D141" s="6">
        <v>-42.984949421561929</v>
      </c>
      <c r="E141" s="6">
        <v>-54.013449011225511</v>
      </c>
      <c r="F141" s="6">
        <v>-11.62754003298962</v>
      </c>
      <c r="G141" s="6">
        <v>-16.593494511866176</v>
      </c>
      <c r="H141" s="6">
        <v>-14.3708247872584</v>
      </c>
      <c r="I141" s="6">
        <v>-94.176653358814974</v>
      </c>
      <c r="J141" s="6">
        <v>-59.60468126818256</v>
      </c>
      <c r="K141" s="6">
        <v>-72.198387109999572</v>
      </c>
      <c r="L141" s="6">
        <v>18.750392565525168</v>
      </c>
      <c r="M141" s="6">
        <v>1.6889087014834072</v>
      </c>
      <c r="N141" s="6">
        <v>52.709397709628973</v>
      </c>
      <c r="O141" s="6">
        <v>8.686142618873463</v>
      </c>
      <c r="Q141" s="2">
        <v>1.8029129886052606</v>
      </c>
      <c r="R141" s="2">
        <v>2.7949858128055625</v>
      </c>
      <c r="S141" s="2">
        <v>-3.1070810990387612</v>
      </c>
      <c r="T141" s="2">
        <v>-4.4978079260627712</v>
      </c>
      <c r="U141" s="2">
        <v>-4.3005270739814412</v>
      </c>
      <c r="V141" s="2">
        <v>-3.7402400369526836</v>
      </c>
      <c r="W141" s="2">
        <v>-3.6065740427343043</v>
      </c>
      <c r="X141" s="2">
        <v>-19.155531293182964</v>
      </c>
      <c r="Y141" s="2">
        <v>-6.9069308606757271</v>
      </c>
      <c r="Z141" s="2">
        <v>-16.635446969176332</v>
      </c>
      <c r="AA141" s="2">
        <v>3.8055796750989881</v>
      </c>
      <c r="AB141" s="2">
        <v>0.24160345647330583</v>
      </c>
      <c r="AC141" s="2">
        <v>11.324034294538977</v>
      </c>
      <c r="AD141" s="2">
        <v>1.3970357481065134</v>
      </c>
    </row>
    <row r="142" spans="1:30">
      <c r="A142" s="5">
        <v>41562</v>
      </c>
      <c r="B142" s="6">
        <v>11.696208656268359</v>
      </c>
      <c r="C142" s="6">
        <v>14.922485092153275</v>
      </c>
      <c r="D142" s="6">
        <v>-50.392169145741754</v>
      </c>
      <c r="E142" s="6">
        <v>-58.640682847083042</v>
      </c>
      <c r="F142" s="6">
        <v>-11.299911250175954</v>
      </c>
      <c r="G142" s="6">
        <v>-16.672143288290538</v>
      </c>
      <c r="H142" s="6">
        <v>-11.882224765362521</v>
      </c>
      <c r="I142" s="6">
        <v>-94.849336026717808</v>
      </c>
      <c r="J142" s="6">
        <v>-58.446911393110767</v>
      </c>
      <c r="K142" s="6">
        <v>-69.892170359490123</v>
      </c>
      <c r="L142" s="6">
        <v>12.604280704885927</v>
      </c>
      <c r="M142" s="6">
        <v>-4.6126081626811279</v>
      </c>
      <c r="N142" s="6">
        <v>57.251626359158536</v>
      </c>
      <c r="O142" s="6">
        <v>6.8739554280044866</v>
      </c>
      <c r="Q142" s="2">
        <v>1.3354497119554087</v>
      </c>
      <c r="R142" s="2">
        <v>2.783550834179719</v>
      </c>
      <c r="S142" s="2">
        <v>-3.6424971623616509</v>
      </c>
      <c r="T142" s="2">
        <v>-4.8831269420422982</v>
      </c>
      <c r="U142" s="2">
        <v>-4.1793512752563275</v>
      </c>
      <c r="V142" s="2">
        <v>-3.7579677857538405</v>
      </c>
      <c r="W142" s="2">
        <v>-2.9820225382392049</v>
      </c>
      <c r="X142" s="2">
        <v>-19.292354947834401</v>
      </c>
      <c r="Y142" s="2">
        <v>-6.7727696453222821</v>
      </c>
      <c r="Z142" s="2">
        <v>-16.104064649041199</v>
      </c>
      <c r="AA142" s="2">
        <v>2.5581648118636475</v>
      </c>
      <c r="AB142" s="2">
        <v>-0.65984743549602332</v>
      </c>
      <c r="AC142" s="2">
        <v>12.29988215537526</v>
      </c>
      <c r="AD142" s="2">
        <v>1.1055726212631016</v>
      </c>
    </row>
    <row r="143" spans="1:30">
      <c r="A143" s="5">
        <v>41593</v>
      </c>
      <c r="B143" s="6">
        <v>2.751426016917617</v>
      </c>
      <c r="C143" s="6">
        <v>9.5471082256549362</v>
      </c>
      <c r="D143" s="6">
        <v>-62.109723997706588</v>
      </c>
      <c r="E143" s="6">
        <v>-67.484702819651872</v>
      </c>
      <c r="F143" s="6">
        <v>-15.084419781242458</v>
      </c>
      <c r="G143" s="6">
        <v>-18.270320558936973</v>
      </c>
      <c r="H143" s="6">
        <v>-13.383295531448102</v>
      </c>
      <c r="I143" s="6">
        <v>-98.474405258682253</v>
      </c>
      <c r="J143" s="6">
        <v>-58.632669792936895</v>
      </c>
      <c r="K143" s="6">
        <v>-68.603390975368242</v>
      </c>
      <c r="L143" s="6">
        <v>-3.5740404568085165</v>
      </c>
      <c r="M143" s="6">
        <v>-13.665021430712342</v>
      </c>
      <c r="N143" s="6">
        <v>64.740165415177685</v>
      </c>
      <c r="O143" s="6">
        <v>1.869436497204477</v>
      </c>
      <c r="Q143" s="2">
        <v>0.31415231975961966</v>
      </c>
      <c r="R143" s="2">
        <v>1.7808602857643179</v>
      </c>
      <c r="S143" s="2">
        <v>-4.489477179726225</v>
      </c>
      <c r="T143" s="2">
        <v>-5.6195861731980505</v>
      </c>
      <c r="U143" s="2">
        <v>-5.5790782470309921</v>
      </c>
      <c r="V143" s="2">
        <v>-4.1182033352666298</v>
      </c>
      <c r="W143" s="2">
        <v>-3.3587387630498728</v>
      </c>
      <c r="X143" s="2">
        <v>-20.029694029615971</v>
      </c>
      <c r="Y143" s="2">
        <v>-6.7942951429357343</v>
      </c>
      <c r="Z143" s="2">
        <v>-15.807113124807524</v>
      </c>
      <c r="AA143" s="2">
        <v>-0.72538725111385638</v>
      </c>
      <c r="AB143" s="2">
        <v>-1.9548223107276925</v>
      </c>
      <c r="AC143" s="2">
        <v>13.908712397631358</v>
      </c>
      <c r="AD143" s="2">
        <v>0.30067081902788206</v>
      </c>
    </row>
    <row r="144" spans="1:30">
      <c r="A144" s="5">
        <v>41623</v>
      </c>
      <c r="B144" s="6">
        <v>-6.1933566224331242</v>
      </c>
      <c r="C144" s="6">
        <v>4.171731359156599</v>
      </c>
      <c r="D144" s="6">
        <v>-73.82727884967143</v>
      </c>
      <c r="E144" s="6">
        <v>-76.328722792220702</v>
      </c>
      <c r="F144" s="6">
        <v>-18.86892831230896</v>
      </c>
      <c r="G144" s="6">
        <v>-19.868497829583404</v>
      </c>
      <c r="H144" s="6">
        <v>-14.884366297533681</v>
      </c>
      <c r="I144" s="6">
        <v>-102.09947449064668</v>
      </c>
      <c r="J144" s="6">
        <v>-58.818428192763037</v>
      </c>
      <c r="K144" s="6">
        <v>-67.314611591246376</v>
      </c>
      <c r="L144" s="6">
        <v>-19.752361618502967</v>
      </c>
      <c r="M144" s="6">
        <v>-22.717434698743553</v>
      </c>
      <c r="N144" s="6">
        <v>72.228704471196821</v>
      </c>
      <c r="O144" s="6">
        <v>-3.1350824335955325</v>
      </c>
      <c r="Q144" s="2">
        <v>-0.7071450724361692</v>
      </c>
      <c r="R144" s="2">
        <v>0.77816973734891703</v>
      </c>
      <c r="S144" s="2">
        <v>-5.3364571970907999</v>
      </c>
      <c r="T144" s="2">
        <v>-6.3560454043538019</v>
      </c>
      <c r="U144" s="2">
        <v>-6.9788052188056549</v>
      </c>
      <c r="V144" s="2">
        <v>-4.4784388847794174</v>
      </c>
      <c r="W144" s="2">
        <v>-3.7354549878605403</v>
      </c>
      <c r="X144" s="2">
        <v>-20.767033111397534</v>
      </c>
      <c r="Y144" s="2">
        <v>-6.8158206405491875</v>
      </c>
      <c r="Z144" s="2">
        <v>-15.51016160057385</v>
      </c>
      <c r="AA144" s="2">
        <v>-4.0089393140913616</v>
      </c>
      <c r="AB144" s="2">
        <v>-3.2497971859593613</v>
      </c>
      <c r="AC144" s="2">
        <v>15.517542639887454</v>
      </c>
      <c r="AD144" s="2">
        <v>-0.5042309832073375</v>
      </c>
    </row>
    <row r="145" spans="1:30">
      <c r="A145" s="5">
        <v>41654</v>
      </c>
      <c r="B145" s="6">
        <v>2.6890982114508608</v>
      </c>
      <c r="C145" s="6">
        <v>2.8910019491550787</v>
      </c>
      <c r="D145" s="6">
        <v>-86.077520439678878</v>
      </c>
      <c r="E145" s="6">
        <v>-87.792111766898074</v>
      </c>
      <c r="F145" s="6">
        <v>-21.364439527730809</v>
      </c>
      <c r="G145" s="6">
        <v>-21.62170329111586</v>
      </c>
      <c r="H145" s="6">
        <v>-19.146050018669321</v>
      </c>
      <c r="I145" s="6">
        <v>-106.70754346787825</v>
      </c>
      <c r="J145" s="6">
        <v>-59.909190057919375</v>
      </c>
      <c r="K145" s="6">
        <v>-65.556706307300104</v>
      </c>
      <c r="L145" s="6">
        <v>-30.93939347687607</v>
      </c>
      <c r="M145" s="6">
        <v>-24.920568680922042</v>
      </c>
      <c r="N145" s="6">
        <v>83.008312605605951</v>
      </c>
      <c r="O145" s="6">
        <v>-3.139013362307745</v>
      </c>
      <c r="Q145" s="2">
        <v>0.30703585558703639</v>
      </c>
      <c r="R145" s="2">
        <v>0.53927015758369334</v>
      </c>
      <c r="S145" s="2">
        <v>-6.2219414099413077</v>
      </c>
      <c r="T145" s="2">
        <v>-7.310624731053136</v>
      </c>
      <c r="U145" s="2">
        <v>-7.9017875104079334</v>
      </c>
      <c r="V145" s="2">
        <v>-4.8736184086306791</v>
      </c>
      <c r="W145" s="2">
        <v>-4.8049884429353451</v>
      </c>
      <c r="X145" s="2">
        <v>-21.704314341366434</v>
      </c>
      <c r="Y145" s="2">
        <v>-6.9422170347216383</v>
      </c>
      <c r="Z145" s="2">
        <v>-15.105117370383939</v>
      </c>
      <c r="AA145" s="2">
        <v>-6.2794593000667671</v>
      </c>
      <c r="AB145" s="2">
        <v>-3.5649621115119405</v>
      </c>
      <c r="AC145" s="2">
        <v>17.833422871875776</v>
      </c>
      <c r="AD145" s="2">
        <v>-0.50486321412676616</v>
      </c>
    </row>
    <row r="146" spans="1:30">
      <c r="A146" s="5">
        <v>41685</v>
      </c>
      <c r="B146" s="6">
        <v>11.571553045334847</v>
      </c>
      <c r="C146" s="6">
        <v>1.6102725391535588</v>
      </c>
      <c r="D146" s="6">
        <v>-98.327762029686312</v>
      </c>
      <c r="E146" s="6">
        <v>-99.255500741575446</v>
      </c>
      <c r="F146" s="6">
        <v>-23.859950743152652</v>
      </c>
      <c r="G146" s="6">
        <v>-23.374908752648317</v>
      </c>
      <c r="H146" s="6">
        <v>-23.407733739804961</v>
      </c>
      <c r="I146" s="6">
        <v>-111.31561244510982</v>
      </c>
      <c r="J146" s="6">
        <v>-60.999951923075713</v>
      </c>
      <c r="K146" s="6">
        <v>-63.798801023353853</v>
      </c>
      <c r="L146" s="6">
        <v>-42.126425335249174</v>
      </c>
      <c r="M146" s="6">
        <v>-27.123702663100531</v>
      </c>
      <c r="N146" s="6">
        <v>93.787920740015068</v>
      </c>
      <c r="O146" s="6">
        <v>-3.1429442910199574</v>
      </c>
      <c r="Q146" s="2">
        <v>1.3212167836102422</v>
      </c>
      <c r="R146" s="2">
        <v>0.30037057781846993</v>
      </c>
      <c r="S146" s="2">
        <v>-7.1074256227918156</v>
      </c>
      <c r="T146" s="2">
        <v>-8.2652040577524701</v>
      </c>
      <c r="U146" s="2">
        <v>-8.8247698020102092</v>
      </c>
      <c r="V146" s="2">
        <v>-5.2687979324819407</v>
      </c>
      <c r="W146" s="2">
        <v>-5.8745218980101521</v>
      </c>
      <c r="X146" s="2">
        <v>-22.641595571335337</v>
      </c>
      <c r="Y146" s="2">
        <v>-7.0686134288940901</v>
      </c>
      <c r="Z146" s="2">
        <v>-14.70007314019403</v>
      </c>
      <c r="AA146" s="2">
        <v>-8.5499792860421717</v>
      </c>
      <c r="AB146" s="2">
        <v>-3.8801270370645198</v>
      </c>
      <c r="AC146" s="2">
        <v>20.149303103864096</v>
      </c>
      <c r="AD146" s="2">
        <v>-0.50549544504619481</v>
      </c>
    </row>
    <row r="147" spans="1:30">
      <c r="A147" s="5">
        <v>41713</v>
      </c>
      <c r="B147" s="6">
        <v>24.21079440508209</v>
      </c>
      <c r="C147" s="6">
        <v>4.4552661309543788</v>
      </c>
      <c r="D147" s="6">
        <v>-104.88845252307503</v>
      </c>
      <c r="E147" s="6">
        <v>-106.77119366612919</v>
      </c>
      <c r="F147" s="6">
        <v>-24.163930070497415</v>
      </c>
      <c r="G147" s="6">
        <v>-24.401719617606787</v>
      </c>
      <c r="H147" s="6">
        <v>-24.003690984694192</v>
      </c>
      <c r="I147" s="6">
        <v>-113.17926211084803</v>
      </c>
      <c r="J147" s="6">
        <v>-61.620690666917071</v>
      </c>
      <c r="K147" s="6">
        <v>-60.914054068480674</v>
      </c>
      <c r="L147" s="6">
        <v>-37.323008625702116</v>
      </c>
      <c r="M147" s="6">
        <v>-19.680418566071491</v>
      </c>
      <c r="N147" s="6">
        <v>95.139629837634075</v>
      </c>
      <c r="O147" s="6">
        <v>1.8265463734349758</v>
      </c>
      <c r="Q147" s="2">
        <v>2.7643400835834631</v>
      </c>
      <c r="R147" s="2">
        <v>0.83105861247144408</v>
      </c>
      <c r="S147" s="2">
        <v>-7.5816520137254324</v>
      </c>
      <c r="T147" s="2">
        <v>-8.89105083896591</v>
      </c>
      <c r="U147" s="2">
        <v>-8.9371986840839632</v>
      </c>
      <c r="V147" s="2">
        <v>-5.5002452086870397</v>
      </c>
      <c r="W147" s="2">
        <v>-6.0240863079737776</v>
      </c>
      <c r="X147" s="2">
        <v>-23.020661913346487</v>
      </c>
      <c r="Y147" s="2">
        <v>-7.1405440137916827</v>
      </c>
      <c r="Z147" s="2">
        <v>-14.035389940080838</v>
      </c>
      <c r="AA147" s="2">
        <v>-7.5750778306725008</v>
      </c>
      <c r="AB147" s="2">
        <v>-2.8153429171322246</v>
      </c>
      <c r="AC147" s="2">
        <v>20.439702934687464</v>
      </c>
      <c r="AD147" s="2">
        <v>0.29377258597141431</v>
      </c>
    </row>
    <row r="148" spans="1:30">
      <c r="A148" s="5">
        <v>41744</v>
      </c>
      <c r="B148" s="6">
        <v>36.850035764829329</v>
      </c>
      <c r="C148" s="6">
        <v>7.3002597227551984</v>
      </c>
      <c r="D148" s="6">
        <v>-111.44914301646376</v>
      </c>
      <c r="E148" s="6">
        <v>-114.28688659068295</v>
      </c>
      <c r="F148" s="6">
        <v>-24.467909397842185</v>
      </c>
      <c r="G148" s="6">
        <v>-25.428530482565261</v>
      </c>
      <c r="H148" s="6">
        <v>-24.599648229583419</v>
      </c>
      <c r="I148" s="6">
        <v>-115.04291177658624</v>
      </c>
      <c r="J148" s="6">
        <v>-62.241429410758428</v>
      </c>
      <c r="K148" s="6">
        <v>-58.029307113607487</v>
      </c>
      <c r="L148" s="6">
        <v>-32.519591916155065</v>
      </c>
      <c r="M148" s="6">
        <v>-12.237134469042452</v>
      </c>
      <c r="N148" s="6">
        <v>96.491338935253069</v>
      </c>
      <c r="O148" s="6">
        <v>6.7960370378899091</v>
      </c>
      <c r="Q148" s="2">
        <v>4.207463383556683</v>
      </c>
      <c r="R148" s="2">
        <v>1.3617466471244182</v>
      </c>
      <c r="S148" s="2">
        <v>-8.055878404659051</v>
      </c>
      <c r="T148" s="2">
        <v>-9.5168976201793516</v>
      </c>
      <c r="U148" s="2">
        <v>-9.0496275661577172</v>
      </c>
      <c r="V148" s="2">
        <v>-5.7316924848921396</v>
      </c>
      <c r="W148" s="2">
        <v>-6.1736507179374023</v>
      </c>
      <c r="X148" s="2">
        <v>-23.39972825535764</v>
      </c>
      <c r="Y148" s="2">
        <v>-7.2124745986892753</v>
      </c>
      <c r="Z148" s="2">
        <v>-13.370706739967641</v>
      </c>
      <c r="AA148" s="2">
        <v>-6.6001763753028317</v>
      </c>
      <c r="AB148" s="2">
        <v>-1.7505587971999297</v>
      </c>
      <c r="AC148" s="2">
        <v>20.730102765510832</v>
      </c>
      <c r="AD148" s="2">
        <v>1.0930406169890234</v>
      </c>
    </row>
    <row r="149" spans="1:30">
      <c r="A149" s="5">
        <v>41774</v>
      </c>
      <c r="B149" s="6">
        <v>43.844447142435996</v>
      </c>
      <c r="C149" s="6">
        <v>11.449396455489239</v>
      </c>
      <c r="D149" s="6">
        <v>-108.32322430533704</v>
      </c>
      <c r="E149" s="6">
        <v>-116.13587888142831</v>
      </c>
      <c r="F149" s="6">
        <v>-22.950915443644796</v>
      </c>
      <c r="G149" s="6">
        <v>-26.533895819711748</v>
      </c>
      <c r="H149" s="6">
        <v>-20.042503935512904</v>
      </c>
      <c r="I149" s="6">
        <v>-113.26125534011058</v>
      </c>
      <c r="J149" s="6">
        <v>-61.798216878299883</v>
      </c>
      <c r="K149" s="6">
        <v>-55.934051348655764</v>
      </c>
      <c r="L149" s="6">
        <v>-26.987886311586848</v>
      </c>
      <c r="M149" s="6">
        <v>-5.178802126342573</v>
      </c>
      <c r="N149" s="6">
        <v>93.177225408286802</v>
      </c>
      <c r="O149" s="6">
        <v>11.919556453425876</v>
      </c>
      <c r="Q149" s="2">
        <v>5.0060712858290568</v>
      </c>
      <c r="R149" s="2">
        <v>2.1357017184282299</v>
      </c>
      <c r="S149" s="2">
        <v>-7.8299276224626766</v>
      </c>
      <c r="T149" s="2">
        <v>-9.6708669062142985</v>
      </c>
      <c r="U149" s="2">
        <v>-8.4885567332401326</v>
      </c>
      <c r="V149" s="2">
        <v>-5.9808462533463072</v>
      </c>
      <c r="W149" s="2">
        <v>-5.0299670001759953</v>
      </c>
      <c r="X149" s="2">
        <v>-23.037339336178491</v>
      </c>
      <c r="Y149" s="2">
        <v>-7.1611155736405117</v>
      </c>
      <c r="Z149" s="2">
        <v>-12.887932573397821</v>
      </c>
      <c r="AA149" s="2">
        <v>-5.4774614057996658</v>
      </c>
      <c r="AB149" s="2">
        <v>-0.74084318057968401</v>
      </c>
      <c r="AC149" s="2">
        <v>20.018101929490928</v>
      </c>
      <c r="AD149" s="2">
        <v>1.9170818621867507</v>
      </c>
    </row>
    <row r="150" spans="1:30">
      <c r="A150" s="5">
        <v>41805</v>
      </c>
      <c r="B150" s="6">
        <v>50.838858520042663</v>
      </c>
      <c r="C150" s="6">
        <v>15.598533188223279</v>
      </c>
      <c r="D150" s="6">
        <v>-105.19730559421031</v>
      </c>
      <c r="E150" s="6">
        <v>-117.98487117217368</v>
      </c>
      <c r="F150" s="6">
        <v>-21.433921489447414</v>
      </c>
      <c r="G150" s="6">
        <v>-27.639261156858236</v>
      </c>
      <c r="H150" s="6">
        <v>-15.485359641442392</v>
      </c>
      <c r="I150" s="6">
        <v>-111.47959890363494</v>
      </c>
      <c r="J150" s="6">
        <v>-61.355004345841323</v>
      </c>
      <c r="K150" s="6">
        <v>-53.838795583704041</v>
      </c>
      <c r="L150" s="6">
        <v>-21.456180707018625</v>
      </c>
      <c r="M150" s="6">
        <v>1.8795302163573055</v>
      </c>
      <c r="N150" s="6">
        <v>89.863111881320535</v>
      </c>
      <c r="O150" s="6">
        <v>17.043075868961843</v>
      </c>
      <c r="Q150" s="2">
        <v>5.8046791881014315</v>
      </c>
      <c r="R150" s="2">
        <v>2.9096567897320407</v>
      </c>
      <c r="S150" s="2">
        <v>-7.603976840266303</v>
      </c>
      <c r="T150" s="2">
        <v>-9.8248361922492471</v>
      </c>
      <c r="U150" s="2">
        <v>-7.9274859003225515</v>
      </c>
      <c r="V150" s="2">
        <v>-6.2300000218004739</v>
      </c>
      <c r="W150" s="2">
        <v>-3.8862832824145896</v>
      </c>
      <c r="X150" s="2">
        <v>-22.674950416999348</v>
      </c>
      <c r="Y150" s="2">
        <v>-7.1097565485917462</v>
      </c>
      <c r="Z150" s="2">
        <v>-12.405158406827999</v>
      </c>
      <c r="AA150" s="2">
        <v>-4.3547464362964998</v>
      </c>
      <c r="AB150" s="2">
        <v>0.26887243604056166</v>
      </c>
      <c r="AC150" s="2">
        <v>19.306101093471025</v>
      </c>
      <c r="AD150" s="2">
        <v>2.7411231073844782</v>
      </c>
    </row>
    <row r="151" spans="1:30">
      <c r="A151" s="5">
        <v>41835</v>
      </c>
      <c r="B151" s="6">
        <v>44.334241168448635</v>
      </c>
      <c r="C151" s="6">
        <v>10.812873989549125</v>
      </c>
      <c r="D151" s="6">
        <v>-102.47345076056492</v>
      </c>
      <c r="E151" s="6">
        <v>-120.84372493996153</v>
      </c>
      <c r="F151" s="6">
        <v>-21.151036243296772</v>
      </c>
      <c r="G151" s="6">
        <v>-28.483548068069702</v>
      </c>
      <c r="H151" s="6">
        <v>-11.271060228708233</v>
      </c>
      <c r="I151" s="6">
        <v>-108.42614060892679</v>
      </c>
      <c r="J151" s="6">
        <v>-59.296405809689318</v>
      </c>
      <c r="K151" s="6">
        <v>-54.181213268860098</v>
      </c>
      <c r="L151" s="6">
        <v>-21.600430103390096</v>
      </c>
      <c r="M151" s="6">
        <v>-0.64403884862541383</v>
      </c>
      <c r="N151" s="6">
        <v>86.005947512123825</v>
      </c>
      <c r="O151" s="6">
        <v>17.429604764171106</v>
      </c>
      <c r="Q151" s="2">
        <v>5.0619949881311284</v>
      </c>
      <c r="R151" s="2">
        <v>2.0169686367665562</v>
      </c>
      <c r="S151" s="2">
        <v>-7.4070884413259135</v>
      </c>
      <c r="T151" s="2">
        <v>-10.062898663200476</v>
      </c>
      <c r="U151" s="2">
        <v>-7.8228588118370146</v>
      </c>
      <c r="V151" s="2">
        <v>-6.4203056687351827</v>
      </c>
      <c r="W151" s="2">
        <v>-2.8286416302977617</v>
      </c>
      <c r="X151" s="2">
        <v>-22.053876999855706</v>
      </c>
      <c r="Y151" s="2">
        <v>-6.8712082088209883</v>
      </c>
      <c r="Z151" s="2">
        <v>-12.484055892917862</v>
      </c>
      <c r="AA151" s="2">
        <v>-4.384023293784054</v>
      </c>
      <c r="AB151" s="2">
        <v>-9.213168941241133E-2</v>
      </c>
      <c r="AC151" s="2">
        <v>18.477431757557166</v>
      </c>
      <c r="AD151" s="2">
        <v>2.8032904822454596</v>
      </c>
    </row>
    <row r="152" spans="1:30">
      <c r="A152" s="5">
        <v>41866</v>
      </c>
      <c r="B152" s="6">
        <v>37.829623816854614</v>
      </c>
      <c r="C152" s="6">
        <v>6.0272147908749716</v>
      </c>
      <c r="D152" s="6">
        <v>-99.74959592691954</v>
      </c>
      <c r="E152" s="6">
        <v>-123.70257870774938</v>
      </c>
      <c r="F152" s="6">
        <v>-20.868150997146131</v>
      </c>
      <c r="G152" s="6">
        <v>-29.327834979281171</v>
      </c>
      <c r="H152" s="6">
        <v>-7.0567608159740729</v>
      </c>
      <c r="I152" s="6">
        <v>-105.37268231421864</v>
      </c>
      <c r="J152" s="6">
        <v>-57.237807273537314</v>
      </c>
      <c r="K152" s="6">
        <v>-54.523630954016163</v>
      </c>
      <c r="L152" s="6">
        <v>-21.744679499761567</v>
      </c>
      <c r="M152" s="6">
        <v>-3.1676079136081334</v>
      </c>
      <c r="N152" s="6">
        <v>82.148783142927115</v>
      </c>
      <c r="O152" s="6">
        <v>17.81613365938037</v>
      </c>
      <c r="Q152" s="2">
        <v>4.3193107881608261</v>
      </c>
      <c r="R152" s="2">
        <v>1.124280483801072</v>
      </c>
      <c r="S152" s="2">
        <v>-7.2102000423855248</v>
      </c>
      <c r="T152" s="2">
        <v>-10.300961134151706</v>
      </c>
      <c r="U152" s="2">
        <v>-7.7182317233514768</v>
      </c>
      <c r="V152" s="2">
        <v>-6.6106113156698934</v>
      </c>
      <c r="W152" s="2">
        <v>-1.7709999781809331</v>
      </c>
      <c r="X152" s="2">
        <v>-21.432803582712069</v>
      </c>
      <c r="Y152" s="2">
        <v>-6.6326598690502303</v>
      </c>
      <c r="Z152" s="2">
        <v>-12.562953379007727</v>
      </c>
      <c r="AA152" s="2">
        <v>-4.4133001512716072</v>
      </c>
      <c r="AB152" s="2">
        <v>-0.45313581486538429</v>
      </c>
      <c r="AC152" s="2">
        <v>17.648762421643315</v>
      </c>
      <c r="AD152" s="2">
        <v>2.8654578571064415</v>
      </c>
    </row>
    <row r="153" spans="1:30">
      <c r="A153" s="5">
        <v>41897</v>
      </c>
      <c r="B153" s="6">
        <v>27.127255781709366</v>
      </c>
      <c r="C153" s="6">
        <v>-1.3536735173083794</v>
      </c>
      <c r="D153" s="6">
        <v>-99.984682247275302</v>
      </c>
      <c r="E153" s="6">
        <v>-128.4077013633482</v>
      </c>
      <c r="F153" s="6">
        <v>-22.720814567710903</v>
      </c>
      <c r="G153" s="6">
        <v>-31.695759225361073</v>
      </c>
      <c r="H153" s="6">
        <v>-4.349805893876443</v>
      </c>
      <c r="I153" s="6">
        <v>-103.82673060846624</v>
      </c>
      <c r="J153" s="6">
        <v>-54.079572960226045</v>
      </c>
      <c r="K153" s="6">
        <v>-52.957715785827041</v>
      </c>
      <c r="L153" s="6">
        <v>-27.440122572863906</v>
      </c>
      <c r="M153" s="6">
        <v>-10.315898744172173</v>
      </c>
      <c r="N153" s="6">
        <v>78.672978316234747</v>
      </c>
      <c r="O153" s="6">
        <v>15.355338630336739</v>
      </c>
      <c r="Q153" s="2">
        <v>3.0973358106440116</v>
      </c>
      <c r="R153" s="2">
        <v>-0.25250613587760123</v>
      </c>
      <c r="S153" s="2">
        <v>-7.2271927868798</v>
      </c>
      <c r="T153" s="2">
        <v>-10.69276610792873</v>
      </c>
      <c r="U153" s="2">
        <v>-8.4034523135698507</v>
      </c>
      <c r="V153" s="2">
        <v>-7.1443509124332865</v>
      </c>
      <c r="W153" s="2">
        <v>-1.0916490361567015</v>
      </c>
      <c r="X153" s="2">
        <v>-21.118357005762032</v>
      </c>
      <c r="Y153" s="2">
        <v>-6.2666868350580334</v>
      </c>
      <c r="Z153" s="2">
        <v>-12.202146167359764</v>
      </c>
      <c r="AA153" s="2">
        <v>-5.5692472773884578</v>
      </c>
      <c r="AB153" s="2">
        <v>-1.4757202630500619</v>
      </c>
      <c r="AC153" s="2">
        <v>16.902023988481556</v>
      </c>
      <c r="AD153" s="2">
        <v>2.469675888610209</v>
      </c>
    </row>
    <row r="154" spans="1:30">
      <c r="A154" s="5">
        <v>41927</v>
      </c>
      <c r="B154" s="6">
        <v>16.424887746564114</v>
      </c>
      <c r="C154" s="6">
        <v>-8.7345618254917312</v>
      </c>
      <c r="D154" s="6">
        <v>-100.21976856763105</v>
      </c>
      <c r="E154" s="6">
        <v>-133.11282401894701</v>
      </c>
      <c r="F154" s="6">
        <v>-24.573478138275682</v>
      </c>
      <c r="G154" s="6">
        <v>-34.063683471440974</v>
      </c>
      <c r="H154" s="6">
        <v>-1.6428509717788127</v>
      </c>
      <c r="I154" s="6">
        <v>-102.28077890271383</v>
      </c>
      <c r="J154" s="6">
        <v>-50.921338646914784</v>
      </c>
      <c r="K154" s="6">
        <v>-51.391800617637927</v>
      </c>
      <c r="L154" s="6">
        <v>-33.135565645966246</v>
      </c>
      <c r="M154" s="6">
        <v>-17.46418957473621</v>
      </c>
      <c r="N154" s="6">
        <v>75.197173489542379</v>
      </c>
      <c r="O154" s="6">
        <v>12.894543601293112</v>
      </c>
      <c r="Q154" s="2">
        <v>1.8753608331271974</v>
      </c>
      <c r="R154" s="2">
        <v>-1.6292927555562746</v>
      </c>
      <c r="S154" s="2">
        <v>-7.2441855313740753</v>
      </c>
      <c r="T154" s="2">
        <v>-11.084571081705754</v>
      </c>
      <c r="U154" s="2">
        <v>-9.088672903788229</v>
      </c>
      <c r="V154" s="2">
        <v>-7.6780905091966805</v>
      </c>
      <c r="W154" s="2">
        <v>-0.41229809413246971</v>
      </c>
      <c r="X154" s="2">
        <v>-20.803910428811992</v>
      </c>
      <c r="Y154" s="2">
        <v>-5.9007138010658373</v>
      </c>
      <c r="Z154" s="2">
        <v>-11.841338955711807</v>
      </c>
      <c r="AA154" s="2">
        <v>-6.7251944035053093</v>
      </c>
      <c r="AB154" s="2">
        <v>-2.4983047112347387</v>
      </c>
      <c r="AC154" s="2">
        <v>16.155285555319793</v>
      </c>
      <c r="AD154" s="2">
        <v>2.0738939201139774</v>
      </c>
    </row>
    <row r="155" spans="1:30">
      <c r="A155" s="5">
        <v>41958</v>
      </c>
      <c r="B155" s="6">
        <v>8.2081087088982638</v>
      </c>
      <c r="C155" s="6">
        <v>-16.346025248395648</v>
      </c>
      <c r="D155" s="6">
        <v>-105.41793243164337</v>
      </c>
      <c r="E155" s="6">
        <v>-139.65104771690665</v>
      </c>
      <c r="F155" s="6">
        <v>-29.289021022913019</v>
      </c>
      <c r="G155" s="6">
        <v>-36.032592188705969</v>
      </c>
      <c r="H155" s="6">
        <v>-2.034143904207244</v>
      </c>
      <c r="I155" s="6">
        <v>-103.23903095998909</v>
      </c>
      <c r="J155" s="6">
        <v>-47.361941849713787</v>
      </c>
      <c r="K155" s="6">
        <v>-44.53717888023926</v>
      </c>
      <c r="L155" s="6">
        <v>-39.808967215510052</v>
      </c>
      <c r="M155" s="6">
        <v>-17.516404384696482</v>
      </c>
      <c r="N155" s="6">
        <v>79.127039285417183</v>
      </c>
      <c r="O155" s="6">
        <v>9.4461439435381145</v>
      </c>
      <c r="Q155" s="2">
        <v>0.93718543616458594</v>
      </c>
      <c r="R155" s="2">
        <v>-3.0490894736842336</v>
      </c>
      <c r="S155" s="2">
        <v>-7.6199244099564769</v>
      </c>
      <c r="T155" s="2">
        <v>-11.62902204548225</v>
      </c>
      <c r="U155" s="2">
        <v>-10.832749448471541</v>
      </c>
      <c r="V155" s="2">
        <v>-8.1218904097030808</v>
      </c>
      <c r="W155" s="2">
        <v>-0.51049892491937099</v>
      </c>
      <c r="X155" s="2">
        <v>-20.998818897261781</v>
      </c>
      <c r="Y155" s="2">
        <v>-5.4882544596029836</v>
      </c>
      <c r="Z155" s="2">
        <v>-10.261944997332568</v>
      </c>
      <c r="AA155" s="2">
        <v>-8.0796279860599203</v>
      </c>
      <c r="AB155" s="2">
        <v>-2.5057741964439857</v>
      </c>
      <c r="AC155" s="2">
        <v>16.999573993039743</v>
      </c>
      <c r="AD155" s="2">
        <v>1.5192705611589525</v>
      </c>
    </row>
    <row r="156" spans="1:30">
      <c r="A156" s="5">
        <v>41988</v>
      </c>
      <c r="B156" s="6">
        <v>-8.6703287675868879E-3</v>
      </c>
      <c r="C156" s="6">
        <v>-23.957488671299565</v>
      </c>
      <c r="D156" s="6">
        <v>-110.61609629565568</v>
      </c>
      <c r="E156" s="6">
        <v>-146.18927141486628</v>
      </c>
      <c r="F156" s="6">
        <v>-34.004563907550363</v>
      </c>
      <c r="G156" s="6">
        <v>-38.001500905970971</v>
      </c>
      <c r="H156" s="6">
        <v>-2.4254368366356758</v>
      </c>
      <c r="I156" s="6">
        <v>-104.19728301726434</v>
      </c>
      <c r="J156" s="6">
        <v>-43.802545052512784</v>
      </c>
      <c r="K156" s="6">
        <v>-37.682557142840594</v>
      </c>
      <c r="L156" s="6">
        <v>-46.482368785053858</v>
      </c>
      <c r="M156" s="6">
        <v>-17.568619194656758</v>
      </c>
      <c r="N156" s="6">
        <v>83.056905081291973</v>
      </c>
      <c r="O156" s="6">
        <v>5.9977442857831162</v>
      </c>
      <c r="Q156" s="2">
        <v>-9.8996079802553564E-4</v>
      </c>
      <c r="R156" s="2">
        <v>-4.4688861918121932</v>
      </c>
      <c r="S156" s="2">
        <v>-7.9956632885388794</v>
      </c>
      <c r="T156" s="2">
        <v>-12.173473009258744</v>
      </c>
      <c r="U156" s="2">
        <v>-12.576825993154856</v>
      </c>
      <c r="V156" s="2">
        <v>-8.5656903102094812</v>
      </c>
      <c r="W156" s="2">
        <v>-0.60869975570627233</v>
      </c>
      <c r="X156" s="2">
        <v>-21.193727365711567</v>
      </c>
      <c r="Y156" s="2">
        <v>-5.0757951181401282</v>
      </c>
      <c r="Z156" s="2">
        <v>-8.6825510389533296</v>
      </c>
      <c r="AA156" s="2">
        <v>-9.4340615686145313</v>
      </c>
      <c r="AB156" s="2">
        <v>-2.5132436816532331</v>
      </c>
      <c r="AC156" s="2">
        <v>17.843862430759685</v>
      </c>
      <c r="AD156" s="2">
        <v>0.96464720220392741</v>
      </c>
    </row>
    <row r="157" spans="1:30">
      <c r="A157" s="5">
        <v>42019</v>
      </c>
      <c r="B157" s="6">
        <v>-3.8192310013936241</v>
      </c>
      <c r="C157" s="6">
        <v>-29.529093885431219</v>
      </c>
      <c r="D157" s="6">
        <v>-115.52964164435458</v>
      </c>
      <c r="E157" s="6">
        <v>-153.62765862662397</v>
      </c>
      <c r="F157" s="6">
        <v>-37.548028907157047</v>
      </c>
      <c r="G157" s="6">
        <v>-39.014530184329054</v>
      </c>
      <c r="H157" s="6">
        <v>-7.0246679384629047</v>
      </c>
      <c r="I157" s="6">
        <v>-105.77156851577064</v>
      </c>
      <c r="J157" s="6">
        <v>-38.901475634661082</v>
      </c>
      <c r="K157" s="6">
        <v>-29.472280210556185</v>
      </c>
      <c r="L157" s="6">
        <v>-40.475430152122996</v>
      </c>
      <c r="M157" s="6">
        <v>-11.712089189793883</v>
      </c>
      <c r="N157" s="6">
        <v>87.864015347448785</v>
      </c>
      <c r="O157" s="6">
        <v>4.6978476949659678</v>
      </c>
      <c r="Q157" s="2">
        <v>-0.43607215727712118</v>
      </c>
      <c r="R157" s="2">
        <v>-5.5081799988250264</v>
      </c>
      <c r="S157" s="2">
        <v>-8.3508290869788819</v>
      </c>
      <c r="T157" s="2">
        <v>-12.792882389156231</v>
      </c>
      <c r="U157" s="2">
        <v>-13.887401327514384</v>
      </c>
      <c r="V157" s="2">
        <v>-8.7940311616685047</v>
      </c>
      <c r="W157" s="2">
        <v>-1.7629457891763427</v>
      </c>
      <c r="X157" s="2">
        <v>-21.513937036107748</v>
      </c>
      <c r="Y157" s="2">
        <v>-4.5078640950688911</v>
      </c>
      <c r="Z157" s="2">
        <v>-6.7907965001548822</v>
      </c>
      <c r="AA157" s="2">
        <v>-8.2148933036748826</v>
      </c>
      <c r="AB157" s="2">
        <v>-1.6754494948675842</v>
      </c>
      <c r="AC157" s="2">
        <v>18.876617193230551</v>
      </c>
      <c r="AD157" s="2">
        <v>0.75557833401985142</v>
      </c>
    </row>
    <row r="158" spans="1:30">
      <c r="A158" s="5">
        <v>42050</v>
      </c>
      <c r="B158" s="6">
        <v>-7.6297916740196614</v>
      </c>
      <c r="C158" s="6">
        <v>-35.100699099562867</v>
      </c>
      <c r="D158" s="6">
        <v>-120.4431869930535</v>
      </c>
      <c r="E158" s="6">
        <v>-161.06604583838163</v>
      </c>
      <c r="F158" s="6">
        <v>-41.091493906763731</v>
      </c>
      <c r="G158" s="6">
        <v>-40.02755946268713</v>
      </c>
      <c r="H158" s="6">
        <v>-11.623899040290134</v>
      </c>
      <c r="I158" s="6">
        <v>-107.34585401427694</v>
      </c>
      <c r="J158" s="6">
        <v>-34.000406216809381</v>
      </c>
      <c r="K158" s="6">
        <v>-21.262003278271774</v>
      </c>
      <c r="L158" s="6">
        <v>-34.468491519192142</v>
      </c>
      <c r="M158" s="6">
        <v>-5.8555591849310051</v>
      </c>
      <c r="N158" s="6">
        <v>92.671125613605597</v>
      </c>
      <c r="O158" s="6">
        <v>3.3979511041488188</v>
      </c>
      <c r="Q158" s="2">
        <v>-0.87115435375621686</v>
      </c>
      <c r="R158" s="2">
        <v>-6.5474738058378588</v>
      </c>
      <c r="S158" s="2">
        <v>-8.7059948854188853</v>
      </c>
      <c r="T158" s="2">
        <v>-13.412291769053713</v>
      </c>
      <c r="U158" s="2">
        <v>-15.197976661873911</v>
      </c>
      <c r="V158" s="2">
        <v>-9.02237201312753</v>
      </c>
      <c r="W158" s="2">
        <v>-2.9171918226464135</v>
      </c>
      <c r="X158" s="2">
        <v>-21.834146706503926</v>
      </c>
      <c r="Y158" s="2">
        <v>-3.939933071997654</v>
      </c>
      <c r="Z158" s="2">
        <v>-4.899041961356434</v>
      </c>
      <c r="AA158" s="2">
        <v>-6.9957250387352365</v>
      </c>
      <c r="AB158" s="2">
        <v>-0.837655308081935</v>
      </c>
      <c r="AC158" s="2">
        <v>19.909371955701413</v>
      </c>
      <c r="AD158" s="2">
        <v>0.5465094658357752</v>
      </c>
    </row>
    <row r="159" spans="1:30">
      <c r="A159" s="5">
        <v>42078</v>
      </c>
      <c r="B159" s="6">
        <v>-4.1533856371194702</v>
      </c>
      <c r="C159" s="6">
        <v>-34.967345855667268</v>
      </c>
      <c r="D159" s="6">
        <v>-116.81245392474358</v>
      </c>
      <c r="E159" s="6">
        <v>-164.5443136395042</v>
      </c>
      <c r="F159" s="6">
        <v>-39.832185468747731</v>
      </c>
      <c r="G159" s="6">
        <v>-39.86313212769651</v>
      </c>
      <c r="H159" s="6">
        <v>-13.89327910860635</v>
      </c>
      <c r="I159" s="6">
        <v>-106.0267368978966</v>
      </c>
      <c r="J159" s="6">
        <v>-28.241079923654031</v>
      </c>
      <c r="K159" s="6">
        <v>-5.2050147223241252</v>
      </c>
      <c r="L159" s="6">
        <v>-19.980607267872607</v>
      </c>
      <c r="M159" s="6">
        <v>11.033409085841425</v>
      </c>
      <c r="N159" s="6">
        <v>93.0850629023344</v>
      </c>
      <c r="O159" s="6">
        <v>6.2315056290746096</v>
      </c>
      <c r="Q159" s="2">
        <v>-0.47422526527502684</v>
      </c>
      <c r="R159" s="2">
        <v>-6.5225988918410378</v>
      </c>
      <c r="S159" s="2">
        <v>-8.4435546070422394</v>
      </c>
      <c r="T159" s="2">
        <v>-13.701934085388793</v>
      </c>
      <c r="U159" s="2">
        <v>-14.732212620914629</v>
      </c>
      <c r="V159" s="2">
        <v>-8.9853094341113042</v>
      </c>
      <c r="W159" s="2">
        <v>-3.4867267914913924</v>
      </c>
      <c r="X159" s="2">
        <v>-21.565838285032168</v>
      </c>
      <c r="Y159" s="2">
        <v>-3.2725481004731054</v>
      </c>
      <c r="Z159" s="2">
        <v>-1.1993030572148686</v>
      </c>
      <c r="AA159" s="2">
        <v>-4.0552640510874243</v>
      </c>
      <c r="AB159" s="2">
        <v>1.5783622699568733</v>
      </c>
      <c r="AC159" s="2">
        <v>19.99830182887462</v>
      </c>
      <c r="AD159" s="2">
        <v>1.0022442078522147</v>
      </c>
    </row>
    <row r="160" spans="1:30">
      <c r="A160" s="5">
        <v>42109</v>
      </c>
      <c r="B160" s="6">
        <v>-0.67697960021927917</v>
      </c>
      <c r="C160" s="6">
        <v>-34.83399261177167</v>
      </c>
      <c r="D160" s="6">
        <v>-113.18172085643366</v>
      </c>
      <c r="E160" s="6">
        <v>-168.02258144062677</v>
      </c>
      <c r="F160" s="6">
        <v>-38.572877030731732</v>
      </c>
      <c r="G160" s="6">
        <v>-39.698704792705897</v>
      </c>
      <c r="H160" s="6">
        <v>-16.162659176922567</v>
      </c>
      <c r="I160" s="6">
        <v>-104.70761978151624</v>
      </c>
      <c r="J160" s="6">
        <v>-22.48175363049868</v>
      </c>
      <c r="K160" s="6">
        <v>10.851973833623525</v>
      </c>
      <c r="L160" s="6">
        <v>-5.492723016553068</v>
      </c>
      <c r="M160" s="6">
        <v>27.922377356613854</v>
      </c>
      <c r="N160" s="6">
        <v>93.499000191063189</v>
      </c>
      <c r="O160" s="6">
        <v>9.065060154000399</v>
      </c>
      <c r="Q160" s="2">
        <v>-7.7296176793836852E-2</v>
      </c>
      <c r="R160" s="2">
        <v>-6.4977239778442168</v>
      </c>
      <c r="S160" s="2">
        <v>-8.1811143286655934</v>
      </c>
      <c r="T160" s="2">
        <v>-13.991576401723872</v>
      </c>
      <c r="U160" s="2">
        <v>-14.266448579955346</v>
      </c>
      <c r="V160" s="2">
        <v>-8.9482468550950784</v>
      </c>
      <c r="W160" s="2">
        <v>-4.0562617603363718</v>
      </c>
      <c r="X160" s="2">
        <v>-21.297529863560403</v>
      </c>
      <c r="Y160" s="2">
        <v>-2.6051631289485564</v>
      </c>
      <c r="Z160" s="2">
        <v>2.5004358469266967</v>
      </c>
      <c r="AA160" s="2">
        <v>-1.1148030634396107</v>
      </c>
      <c r="AB160" s="2">
        <v>3.9943798479956816</v>
      </c>
      <c r="AC160" s="2">
        <v>20.087231702047823</v>
      </c>
      <c r="AD160" s="2">
        <v>1.4579789498686542</v>
      </c>
    </row>
    <row r="161" spans="1:30">
      <c r="A161" s="5">
        <v>42139</v>
      </c>
      <c r="B161" s="6">
        <v>2.8767882688480553</v>
      </c>
      <c r="C161" s="6">
        <v>-32.035219606006045</v>
      </c>
      <c r="D161" s="6">
        <v>-105.25711961060166</v>
      </c>
      <c r="E161" s="6">
        <v>-168.56180141429982</v>
      </c>
      <c r="F161" s="6">
        <v>-33.086014752616279</v>
      </c>
      <c r="G161" s="6">
        <v>-39.094706748588756</v>
      </c>
      <c r="H161" s="6">
        <v>-13.03561990534833</v>
      </c>
      <c r="I161" s="6">
        <v>-98.168208408455911</v>
      </c>
      <c r="J161" s="6">
        <v>-20.388646956820569</v>
      </c>
      <c r="K161" s="6">
        <v>30.804075684843326</v>
      </c>
      <c r="L161" s="6">
        <v>4.7630461500327126</v>
      </c>
      <c r="M161" s="6">
        <v>46.737520659202254</v>
      </c>
      <c r="N161" s="6">
        <v>89.2924867752034</v>
      </c>
      <c r="O161" s="6">
        <v>14.516457695609787</v>
      </c>
      <c r="Q161" s="2">
        <v>0.32846593096053323</v>
      </c>
      <c r="R161" s="2">
        <v>-5.9756576539867314</v>
      </c>
      <c r="S161" s="2">
        <v>-7.6083003768131201</v>
      </c>
      <c r="T161" s="2">
        <v>-14.036478327371574</v>
      </c>
      <c r="U161" s="2">
        <v>-12.237094158358397</v>
      </c>
      <c r="V161" s="2">
        <v>-8.8121032799588992</v>
      </c>
      <c r="W161" s="2">
        <v>-3.2714843495457435</v>
      </c>
      <c r="X161" s="2">
        <v>-19.967413590279932</v>
      </c>
      <c r="Y161" s="2">
        <v>-2.3626160207094107</v>
      </c>
      <c r="Z161" s="2">
        <v>7.0976594907718047</v>
      </c>
      <c r="AA161" s="2">
        <v>0.96670784661063935</v>
      </c>
      <c r="AB161" s="2">
        <v>6.6859425428608601</v>
      </c>
      <c r="AC161" s="2">
        <v>19.18350856629792</v>
      </c>
      <c r="AD161" s="2">
        <v>2.3347544734734003</v>
      </c>
    </row>
    <row r="162" spans="1:30">
      <c r="A162" s="5">
        <v>42170</v>
      </c>
      <c r="B162" s="6">
        <v>6.4305561379153895</v>
      </c>
      <c r="C162" s="6">
        <v>-29.236446600240424</v>
      </c>
      <c r="D162" s="6">
        <v>-97.332518364769655</v>
      </c>
      <c r="E162" s="6">
        <v>-169.10102138797291</v>
      </c>
      <c r="F162" s="6">
        <v>-27.599152474500826</v>
      </c>
      <c r="G162" s="6">
        <v>-38.490708704471622</v>
      </c>
      <c r="H162" s="6">
        <v>-9.9085806337740898</v>
      </c>
      <c r="I162" s="6">
        <v>-91.628797035395564</v>
      </c>
      <c r="J162" s="6">
        <v>-18.295540283142461</v>
      </c>
      <c r="K162" s="6">
        <v>50.756177536063127</v>
      </c>
      <c r="L162" s="6">
        <v>15.018815316618493</v>
      </c>
      <c r="M162" s="6">
        <v>65.552663961790657</v>
      </c>
      <c r="N162" s="6">
        <v>85.085973359343612</v>
      </c>
      <c r="O162" s="6">
        <v>19.967855237219176</v>
      </c>
      <c r="Q162" s="2">
        <v>0.73422803871490327</v>
      </c>
      <c r="R162" s="2">
        <v>-5.4535913301292469</v>
      </c>
      <c r="S162" s="2">
        <v>-7.035486424960645</v>
      </c>
      <c r="T162" s="2">
        <v>-14.08138025301928</v>
      </c>
      <c r="U162" s="2">
        <v>-10.207739736761452</v>
      </c>
      <c r="V162" s="2">
        <v>-8.6759597048227199</v>
      </c>
      <c r="W162" s="2">
        <v>-2.4867069387551144</v>
      </c>
      <c r="X162" s="2">
        <v>-18.637297316999458</v>
      </c>
      <c r="Y162" s="2">
        <v>-2.1200689124702654</v>
      </c>
      <c r="Z162" s="2">
        <v>11.694883134616912</v>
      </c>
      <c r="AA162" s="2">
        <v>3.0482187566608894</v>
      </c>
      <c r="AB162" s="2">
        <v>9.3775052377260373</v>
      </c>
      <c r="AC162" s="2">
        <v>18.279785430548024</v>
      </c>
      <c r="AD162" s="2">
        <v>3.2115299970781463</v>
      </c>
    </row>
    <row r="163" spans="1:30">
      <c r="A163" s="5">
        <v>42200</v>
      </c>
      <c r="B163" s="6">
        <v>6.5955109078032406</v>
      </c>
      <c r="C163" s="6">
        <v>-28.031338688342025</v>
      </c>
      <c r="D163" s="6">
        <v>-91.837675729167131</v>
      </c>
      <c r="E163" s="6">
        <v>-169.57402772938732</v>
      </c>
      <c r="F163" s="6">
        <v>-23.516858944745074</v>
      </c>
      <c r="G163" s="6">
        <v>-38.991089622544152</v>
      </c>
      <c r="H163" s="6">
        <v>-3.5833991581049984</v>
      </c>
      <c r="I163" s="6">
        <v>-84.283881292910436</v>
      </c>
      <c r="J163" s="6">
        <v>-19.824655931860644</v>
      </c>
      <c r="K163" s="6">
        <v>68.534506928039818</v>
      </c>
      <c r="L163" s="6">
        <v>18.531762049297132</v>
      </c>
      <c r="M163" s="6">
        <v>81.88684305122031</v>
      </c>
      <c r="N163" s="6">
        <v>80.762585963279463</v>
      </c>
      <c r="O163" s="6">
        <v>20.916666223671612</v>
      </c>
      <c r="Q163" s="2">
        <v>0.75306224443115832</v>
      </c>
      <c r="R163" s="2">
        <v>-5.2287977308911913</v>
      </c>
      <c r="S163" s="2">
        <v>-6.6383027147313873</v>
      </c>
      <c r="T163" s="2">
        <v>-14.120768437081541</v>
      </c>
      <c r="U163" s="2">
        <v>-8.6978748987265782</v>
      </c>
      <c r="V163" s="2">
        <v>-8.7887475652799409</v>
      </c>
      <c r="W163" s="2">
        <v>-0.89930776971382087</v>
      </c>
      <c r="X163" s="2">
        <v>-17.143341454977982</v>
      </c>
      <c r="Y163" s="2">
        <v>-2.2972613047280794</v>
      </c>
      <c r="Z163" s="2">
        <v>15.791241344810439</v>
      </c>
      <c r="AA163" s="2">
        <v>3.7612064255253457</v>
      </c>
      <c r="AB163" s="2">
        <v>11.714158559006218</v>
      </c>
      <c r="AC163" s="2">
        <v>17.350953205764998</v>
      </c>
      <c r="AD163" s="2">
        <v>3.3641320120842235</v>
      </c>
    </row>
    <row r="164" spans="1:30">
      <c r="A164" s="5">
        <v>42231</v>
      </c>
      <c r="B164" s="6">
        <v>6.7604656776910916</v>
      </c>
      <c r="C164" s="6">
        <v>-26.826230776443627</v>
      </c>
      <c r="D164" s="6">
        <v>-86.342833093564607</v>
      </c>
      <c r="E164" s="6">
        <v>-170.04703407080177</v>
      </c>
      <c r="F164" s="6">
        <v>-19.434565414989322</v>
      </c>
      <c r="G164" s="6">
        <v>-39.491470540616682</v>
      </c>
      <c r="H164" s="6">
        <v>2.7417823175640912</v>
      </c>
      <c r="I164" s="6">
        <v>-76.938965550425308</v>
      </c>
      <c r="J164" s="6">
        <v>-21.353771580578826</v>
      </c>
      <c r="K164" s="6">
        <v>86.312836320016487</v>
      </c>
      <c r="L164" s="6">
        <v>22.044708781975771</v>
      </c>
      <c r="M164" s="6">
        <v>98.221022140649978</v>
      </c>
      <c r="N164" s="6">
        <v>76.439198567215314</v>
      </c>
      <c r="O164" s="6">
        <v>21.865477210124048</v>
      </c>
      <c r="Q164" s="2">
        <v>0.77189645014741337</v>
      </c>
      <c r="R164" s="2">
        <v>-5.0040041316531356</v>
      </c>
      <c r="S164" s="2">
        <v>-6.2411190045021305</v>
      </c>
      <c r="T164" s="2">
        <v>-14.160156621143804</v>
      </c>
      <c r="U164" s="2">
        <v>-7.1880100606917052</v>
      </c>
      <c r="V164" s="2">
        <v>-8.9015354257371619</v>
      </c>
      <c r="W164" s="2">
        <v>0.68809139932747221</v>
      </c>
      <c r="X164" s="2">
        <v>-15.649385592956508</v>
      </c>
      <c r="Y164" s="2">
        <v>-2.4744536969858939</v>
      </c>
      <c r="Z164" s="2">
        <v>19.887599555003959</v>
      </c>
      <c r="AA164" s="2">
        <v>4.4741940943898024</v>
      </c>
      <c r="AB164" s="2">
        <v>14.0508118802864</v>
      </c>
      <c r="AC164" s="2">
        <v>16.422120980981969</v>
      </c>
      <c r="AD164" s="2">
        <v>3.5167340270903011</v>
      </c>
    </row>
    <row r="165" spans="1:30">
      <c r="A165" s="5">
        <v>42262</v>
      </c>
      <c r="B165" s="6">
        <v>8.0903726116018007</v>
      </c>
      <c r="C165" s="6">
        <v>-25.951380191846749</v>
      </c>
      <c r="D165" s="6">
        <v>-85.181259634199094</v>
      </c>
      <c r="E165" s="6">
        <v>-168.18633518001843</v>
      </c>
      <c r="F165" s="6">
        <v>-17.026928843315901</v>
      </c>
      <c r="G165" s="6">
        <v>-40.66263030759432</v>
      </c>
      <c r="H165" s="6">
        <v>10.453260615383812</v>
      </c>
      <c r="I165" s="6">
        <v>-67.474717022777327</v>
      </c>
      <c r="J165" s="6">
        <v>-20.35136404901365</v>
      </c>
      <c r="K165" s="6">
        <v>87.614072450766798</v>
      </c>
      <c r="L165" s="6">
        <v>25.70549039550297</v>
      </c>
      <c r="M165" s="6">
        <v>98.922210537017222</v>
      </c>
      <c r="N165" s="6">
        <v>81.13544559876901</v>
      </c>
      <c r="O165" s="6">
        <v>21.809891387626976</v>
      </c>
      <c r="Q165" s="2">
        <v>0.92374256404747035</v>
      </c>
      <c r="R165" s="2">
        <v>-4.8408147527059411</v>
      </c>
      <c r="S165" s="2">
        <v>-6.1571569901388123</v>
      </c>
      <c r="T165" s="2">
        <v>-14.005212503110494</v>
      </c>
      <c r="U165" s="2">
        <v>-6.2975288212022891</v>
      </c>
      <c r="V165" s="2">
        <v>-9.1655195218529908</v>
      </c>
      <c r="W165" s="2">
        <v>2.6234025503397982</v>
      </c>
      <c r="X165" s="2">
        <v>-13.724357442432908</v>
      </c>
      <c r="Y165" s="2">
        <v>-2.3582957146356529</v>
      </c>
      <c r="Z165" s="2">
        <v>20.187421275598528</v>
      </c>
      <c r="AA165" s="2">
        <v>5.2171863306712822</v>
      </c>
      <c r="AB165" s="2">
        <v>14.151118983951923</v>
      </c>
      <c r="AC165" s="2">
        <v>17.431057996993935</v>
      </c>
      <c r="AD165" s="2">
        <v>3.5077938813289844</v>
      </c>
    </row>
    <row r="166" spans="1:30">
      <c r="A166" s="5">
        <v>42292</v>
      </c>
      <c r="B166" s="6">
        <v>9.4202795455125106</v>
      </c>
      <c r="C166" s="6">
        <v>-25.076529607249867</v>
      </c>
      <c r="D166" s="6">
        <v>-84.019686174833581</v>
      </c>
      <c r="E166" s="6">
        <v>-166.32563628923509</v>
      </c>
      <c r="F166" s="6">
        <v>-14.619292271642477</v>
      </c>
      <c r="G166" s="6">
        <v>-41.833790074571958</v>
      </c>
      <c r="H166" s="6">
        <v>18.164738913203536</v>
      </c>
      <c r="I166" s="6">
        <v>-58.010468495129331</v>
      </c>
      <c r="J166" s="6">
        <v>-19.348956517448471</v>
      </c>
      <c r="K166" s="6">
        <v>88.91530858151711</v>
      </c>
      <c r="L166" s="6">
        <v>29.366272009030169</v>
      </c>
      <c r="M166" s="6">
        <v>99.623398933384479</v>
      </c>
      <c r="N166" s="6">
        <v>85.831692630322721</v>
      </c>
      <c r="O166" s="6">
        <v>21.754305565129908</v>
      </c>
      <c r="Q166" s="2">
        <v>1.0755886779475274</v>
      </c>
      <c r="R166" s="2">
        <v>-4.6776253737587465</v>
      </c>
      <c r="S166" s="2">
        <v>-6.0731949757754959</v>
      </c>
      <c r="T166" s="2">
        <v>-13.850268385077184</v>
      </c>
      <c r="U166" s="2">
        <v>-5.4070475817128711</v>
      </c>
      <c r="V166" s="2">
        <v>-9.4295036179688179</v>
      </c>
      <c r="W166" s="2">
        <v>4.5587137013521248</v>
      </c>
      <c r="X166" s="2">
        <v>-11.799329291909304</v>
      </c>
      <c r="Y166" s="2">
        <v>-2.2421377322854115</v>
      </c>
      <c r="Z166" s="2">
        <v>20.487242996193103</v>
      </c>
      <c r="AA166" s="2">
        <v>5.9601785669527629</v>
      </c>
      <c r="AB166" s="2">
        <v>14.25142608761745</v>
      </c>
      <c r="AC166" s="2">
        <v>18.439995013005902</v>
      </c>
      <c r="AD166" s="2">
        <v>3.4988537355676685</v>
      </c>
    </row>
    <row r="167" spans="1:30">
      <c r="A167" s="5">
        <v>42323</v>
      </c>
      <c r="B167" s="6">
        <v>10.5908858726552</v>
      </c>
      <c r="C167" s="6">
        <v>-25.866257353904373</v>
      </c>
      <c r="D167" s="6">
        <v>-83.339917046789324</v>
      </c>
      <c r="E167" s="6">
        <v>-164.25484122401977</v>
      </c>
      <c r="F167" s="6">
        <v>-15.168076460121929</v>
      </c>
      <c r="G167" s="6">
        <v>-42.201874660068206</v>
      </c>
      <c r="H167" s="6">
        <v>25.990196769178429</v>
      </c>
      <c r="I167" s="6">
        <v>-50.402741004855073</v>
      </c>
      <c r="J167" s="6">
        <v>-16.351193334704913</v>
      </c>
      <c r="K167" s="6">
        <v>94.594085828047625</v>
      </c>
      <c r="L167" s="6">
        <v>32.874513017606446</v>
      </c>
      <c r="M167" s="6">
        <v>99.816094497996048</v>
      </c>
      <c r="N167" s="6">
        <v>100.29101184883432</v>
      </c>
      <c r="O167" s="6">
        <v>19.832061878994637</v>
      </c>
      <c r="Q167" s="2">
        <v>1.2092461671680252</v>
      </c>
      <c r="R167" s="2">
        <v>-4.8249364492531983</v>
      </c>
      <c r="S167" s="2">
        <v>-6.0240592238930724</v>
      </c>
      <c r="T167" s="2">
        <v>-13.677829138406574</v>
      </c>
      <c r="U167" s="2">
        <v>-5.6100192553113155</v>
      </c>
      <c r="V167" s="2">
        <v>-9.512471355878013</v>
      </c>
      <c r="W167" s="2">
        <v>6.5226297321768643</v>
      </c>
      <c r="X167" s="2">
        <v>-10.25191752038752</v>
      </c>
      <c r="Y167" s="2">
        <v>-1.8947599324322706</v>
      </c>
      <c r="Z167" s="2">
        <v>21.795707097897935</v>
      </c>
      <c r="AA167" s="2">
        <v>6.6722111620534044</v>
      </c>
      <c r="AB167" s="2">
        <v>14.278991766221829</v>
      </c>
      <c r="AC167" s="2">
        <v>21.546420694591713</v>
      </c>
      <c r="AD167" s="2">
        <v>3.1896896723081021</v>
      </c>
    </row>
    <row r="168" spans="1:30">
      <c r="A168" s="5">
        <v>42353</v>
      </c>
      <c r="B168" s="6">
        <v>11.761492199797889</v>
      </c>
      <c r="C168" s="6">
        <v>-26.65598510055888</v>
      </c>
      <c r="D168" s="6">
        <v>-82.660147918745082</v>
      </c>
      <c r="E168" s="6">
        <v>-162.18404615880448</v>
      </c>
      <c r="F168" s="6">
        <v>-15.716860648601381</v>
      </c>
      <c r="G168" s="6">
        <v>-42.569959245564448</v>
      </c>
      <c r="H168" s="6">
        <v>33.815654625153329</v>
      </c>
      <c r="I168" s="6">
        <v>-42.795013514580816</v>
      </c>
      <c r="J168" s="6">
        <v>-13.353430151961351</v>
      </c>
      <c r="K168" s="6">
        <v>100.27286307457815</v>
      </c>
      <c r="L168" s="6">
        <v>36.382754026182731</v>
      </c>
      <c r="M168" s="6">
        <v>100.00879006260762</v>
      </c>
      <c r="N168" s="6">
        <v>114.7503310673459</v>
      </c>
      <c r="O168" s="6">
        <v>17.909818192859369</v>
      </c>
      <c r="Q168" s="2">
        <v>1.3429036563885233</v>
      </c>
      <c r="R168" s="2">
        <v>-4.9722475247476501</v>
      </c>
      <c r="S168" s="2">
        <v>-5.9749234720106505</v>
      </c>
      <c r="T168" s="2">
        <v>-13.505389891735966</v>
      </c>
      <c r="U168" s="2">
        <v>-5.8129909289097608</v>
      </c>
      <c r="V168" s="2">
        <v>-9.5954390937872081</v>
      </c>
      <c r="W168" s="2">
        <v>8.4865457630016063</v>
      </c>
      <c r="X168" s="2">
        <v>-8.7045057488657385</v>
      </c>
      <c r="Y168" s="2">
        <v>-1.5473821325791293</v>
      </c>
      <c r="Z168" s="2">
        <v>23.104171199602774</v>
      </c>
      <c r="AA168" s="2">
        <v>7.3842437571540476</v>
      </c>
      <c r="AB168" s="2">
        <v>14.306557444826208</v>
      </c>
      <c r="AC168" s="2">
        <v>24.652846376177525</v>
      </c>
      <c r="AD168" s="2">
        <v>2.8805256090485365</v>
      </c>
    </row>
    <row r="169" spans="1:30">
      <c r="A169" s="5">
        <v>42384</v>
      </c>
      <c r="B169" s="6">
        <v>16.046484317753482</v>
      </c>
      <c r="C169" s="6">
        <v>-24.720436560127215</v>
      </c>
      <c r="D169" s="6">
        <v>-75.560246900673533</v>
      </c>
      <c r="E169" s="6">
        <v>-159.69056531138904</v>
      </c>
      <c r="F169" s="6">
        <v>-15.822716777061403</v>
      </c>
      <c r="G169" s="6">
        <v>-42.241890807368563</v>
      </c>
      <c r="H169" s="6">
        <v>39.324447472052974</v>
      </c>
      <c r="I169" s="6">
        <v>-38.804456384412077</v>
      </c>
      <c r="J169" s="6">
        <v>-7.8572481517519508</v>
      </c>
      <c r="K169" s="6">
        <v>99.578420832338892</v>
      </c>
      <c r="L169" s="6">
        <v>40.744026938765394</v>
      </c>
      <c r="M169" s="6">
        <v>98.515575465654521</v>
      </c>
      <c r="N169" s="6">
        <v>129.47629680253289</v>
      </c>
      <c r="O169" s="6">
        <v>16.715824995022246</v>
      </c>
      <c r="Q169" s="2">
        <v>1.832155486432457</v>
      </c>
      <c r="R169" s="2">
        <v>-4.6112019133067701</v>
      </c>
      <c r="S169" s="2">
        <v>-5.4617213267213849</v>
      </c>
      <c r="T169" s="2">
        <v>-13.297752754609986</v>
      </c>
      <c r="U169" s="2">
        <v>-5.8521425590135996</v>
      </c>
      <c r="V169" s="2">
        <v>-9.5214911555441031</v>
      </c>
      <c r="W169" s="2">
        <v>9.8690599598237743</v>
      </c>
      <c r="X169" s="2">
        <v>-7.8928264285894167</v>
      </c>
      <c r="Y169" s="2">
        <v>-0.91049005857686427</v>
      </c>
      <c r="Z169" s="2">
        <v>22.9441626792417</v>
      </c>
      <c r="AA169" s="2">
        <v>8.2694077074918244</v>
      </c>
      <c r="AB169" s="2">
        <v>14.092948617088275</v>
      </c>
      <c r="AC169" s="2">
        <v>27.816558128759361</v>
      </c>
      <c r="AD169" s="2">
        <v>2.6884897130744028</v>
      </c>
    </row>
    <row r="170" spans="1:30">
      <c r="A170" s="5">
        <v>42415</v>
      </c>
      <c r="B170" s="6">
        <v>20.331476435709074</v>
      </c>
      <c r="C170" s="6">
        <v>-22.784888019695554</v>
      </c>
      <c r="D170" s="6">
        <v>-68.460345882601999</v>
      </c>
      <c r="E170" s="6">
        <v>-157.1970844639736</v>
      </c>
      <c r="F170" s="6">
        <v>-15.928572905521429</v>
      </c>
      <c r="G170" s="6">
        <v>-41.913822369172678</v>
      </c>
      <c r="H170" s="6">
        <v>44.833240318952612</v>
      </c>
      <c r="I170" s="6">
        <v>-34.813899254243339</v>
      </c>
      <c r="J170" s="6">
        <v>-2.3610661515425511</v>
      </c>
      <c r="K170" s="6">
        <v>98.88397859009963</v>
      </c>
      <c r="L170" s="6">
        <v>45.105299851348065</v>
      </c>
      <c r="M170" s="6">
        <v>97.022360868701412</v>
      </c>
      <c r="N170" s="6">
        <v>144.20226253771983</v>
      </c>
      <c r="O170" s="6">
        <v>15.521831797185126</v>
      </c>
      <c r="Q170" s="2">
        <v>2.3214073164763906</v>
      </c>
      <c r="R170" s="2">
        <v>-4.2501563018658901</v>
      </c>
      <c r="S170" s="2">
        <v>-4.9485191814321201</v>
      </c>
      <c r="T170" s="2">
        <v>-13.090115617484008</v>
      </c>
      <c r="U170" s="2">
        <v>-5.8912941891174384</v>
      </c>
      <c r="V170" s="2">
        <v>-9.4475432173009981</v>
      </c>
      <c r="W170" s="2">
        <v>11.251574156645942</v>
      </c>
      <c r="X170" s="2">
        <v>-7.0811471083130941</v>
      </c>
      <c r="Y170" s="2">
        <v>-0.27359798457459922</v>
      </c>
      <c r="Z170" s="2">
        <v>22.784154158880625</v>
      </c>
      <c r="AA170" s="2">
        <v>9.154571657829603</v>
      </c>
      <c r="AB170" s="2">
        <v>13.879339789350343</v>
      </c>
      <c r="AC170" s="2">
        <v>30.98026988134119</v>
      </c>
      <c r="AD170" s="2">
        <v>2.4964538171002695</v>
      </c>
    </row>
    <row r="171" spans="1:30">
      <c r="A171" s="5">
        <v>42444</v>
      </c>
      <c r="B171" s="6">
        <v>27.901950546528646</v>
      </c>
      <c r="C171" s="6">
        <v>-17.005621633722388</v>
      </c>
      <c r="D171" s="6">
        <v>-56.714119111199359</v>
      </c>
      <c r="E171" s="6">
        <v>-153.86828049591784</v>
      </c>
      <c r="F171" s="6">
        <v>-13.155804814486215</v>
      </c>
      <c r="G171" s="6">
        <v>-42.792674704353011</v>
      </c>
      <c r="H171" s="6">
        <v>53.143774026543973</v>
      </c>
      <c r="I171" s="6">
        <v>-32.082205099932679</v>
      </c>
      <c r="J171" s="6">
        <v>3.9570992170143056</v>
      </c>
      <c r="K171" s="6">
        <v>97.785943414576224</v>
      </c>
      <c r="L171" s="6">
        <v>51.128441477846408</v>
      </c>
      <c r="M171" s="6">
        <v>96.965197436950561</v>
      </c>
      <c r="N171" s="6">
        <v>145.822085005286</v>
      </c>
      <c r="O171" s="6">
        <v>17.703319401759337</v>
      </c>
      <c r="Q171" s="2">
        <v>3.1857889095015479</v>
      </c>
      <c r="R171" s="2">
        <v>-3.1721266258247716</v>
      </c>
      <c r="S171" s="2">
        <v>-4.0994666717148229</v>
      </c>
      <c r="T171" s="2">
        <v>-12.81291945345607</v>
      </c>
      <c r="U171" s="2">
        <v>-4.8657665012714286</v>
      </c>
      <c r="V171" s="2">
        <v>-9.6456400490599865</v>
      </c>
      <c r="W171" s="2">
        <v>13.337227248571608</v>
      </c>
      <c r="X171" s="2">
        <v>-6.5255205173263064</v>
      </c>
      <c r="Y171" s="2">
        <v>0.45854470016840071</v>
      </c>
      <c r="Z171" s="2">
        <v>22.531152579982749</v>
      </c>
      <c r="AA171" s="2">
        <v>10.377028482343707</v>
      </c>
      <c r="AB171" s="2">
        <v>13.871162388948088</v>
      </c>
      <c r="AC171" s="2">
        <v>31.328270920450638</v>
      </c>
      <c r="AD171" s="2">
        <v>2.8473133759819631</v>
      </c>
    </row>
    <row r="172" spans="1:30">
      <c r="A172" s="5">
        <v>42475</v>
      </c>
      <c r="B172" s="6">
        <v>35.472424657348213</v>
      </c>
      <c r="C172" s="6">
        <v>-11.226355247749222</v>
      </c>
      <c r="D172" s="6">
        <v>-44.96789233979672</v>
      </c>
      <c r="E172" s="6">
        <v>-150.53947652786212</v>
      </c>
      <c r="F172" s="6">
        <v>-10.383036723451001</v>
      </c>
      <c r="G172" s="6">
        <v>-43.671527039533338</v>
      </c>
      <c r="H172" s="6">
        <v>61.454307734135341</v>
      </c>
      <c r="I172" s="6">
        <v>-29.350510945622016</v>
      </c>
      <c r="J172" s="6">
        <v>10.275264585571161</v>
      </c>
      <c r="K172" s="6">
        <v>96.687908239052817</v>
      </c>
      <c r="L172" s="6">
        <v>57.151583104344759</v>
      </c>
      <c r="M172" s="6">
        <v>96.908034005199724</v>
      </c>
      <c r="N172" s="6">
        <v>147.44190747285217</v>
      </c>
      <c r="O172" s="6">
        <v>19.884807006333553</v>
      </c>
      <c r="Q172" s="2">
        <v>4.0501705025267043</v>
      </c>
      <c r="R172" s="2">
        <v>-2.094096949783653</v>
      </c>
      <c r="S172" s="2">
        <v>-3.2504141619975262</v>
      </c>
      <c r="T172" s="2">
        <v>-12.535723289428136</v>
      </c>
      <c r="U172" s="2">
        <v>-3.8402388134254171</v>
      </c>
      <c r="V172" s="2">
        <v>-9.8437368808189714</v>
      </c>
      <c r="W172" s="2">
        <v>15.422880340497276</v>
      </c>
      <c r="X172" s="2">
        <v>-5.9698939263395179</v>
      </c>
      <c r="Y172" s="2">
        <v>1.1906873849114004</v>
      </c>
      <c r="Z172" s="2">
        <v>22.278151001084876</v>
      </c>
      <c r="AA172" s="2">
        <v>11.599485306857813</v>
      </c>
      <c r="AB172" s="2">
        <v>13.862984988545836</v>
      </c>
      <c r="AC172" s="2">
        <v>31.676271959560083</v>
      </c>
      <c r="AD172" s="2">
        <v>3.1981729348636567</v>
      </c>
    </row>
    <row r="173" spans="1:30">
      <c r="A173" s="5">
        <v>42505</v>
      </c>
      <c r="B173" s="6">
        <v>41.189063970836521</v>
      </c>
      <c r="C173" s="6">
        <v>-5.3488121612584862</v>
      </c>
      <c r="D173" s="6">
        <v>-34.348725043632548</v>
      </c>
      <c r="E173" s="6">
        <v>-148.72577674178419</v>
      </c>
      <c r="F173" s="6">
        <v>-8.4880351659429767</v>
      </c>
      <c r="G173" s="6">
        <v>-44.766497166225406</v>
      </c>
      <c r="H173" s="6">
        <v>68.210185090279367</v>
      </c>
      <c r="I173" s="6">
        <v>-31.48921342316471</v>
      </c>
      <c r="J173" s="6">
        <v>10.649055068609382</v>
      </c>
      <c r="K173" s="6">
        <v>90.058652923136592</v>
      </c>
      <c r="L173" s="6">
        <v>54.844610580507918</v>
      </c>
      <c r="M173" s="6">
        <v>93.812533166659207</v>
      </c>
      <c r="N173" s="6">
        <v>137.7154829634423</v>
      </c>
      <c r="O173" s="6">
        <v>22.554563299762542</v>
      </c>
      <c r="Q173" s="2">
        <v>4.7028849460621727</v>
      </c>
      <c r="R173" s="2">
        <v>-0.99773532768819051</v>
      </c>
      <c r="S173" s="2">
        <v>-2.4828288923288913</v>
      </c>
      <c r="T173" s="2">
        <v>-12.384692880841852</v>
      </c>
      <c r="U173" s="2">
        <v>-3.1393592223701714</v>
      </c>
      <c r="V173" s="2">
        <v>-10.090547527255872</v>
      </c>
      <c r="W173" s="2">
        <v>17.118369101181962</v>
      </c>
      <c r="X173" s="2">
        <v>-6.4049060102717013</v>
      </c>
      <c r="Y173" s="2">
        <v>1.2340018522953866</v>
      </c>
      <c r="Z173" s="2">
        <v>20.75068439597867</v>
      </c>
      <c r="AA173" s="2">
        <v>11.131262163419887</v>
      </c>
      <c r="AB173" s="2">
        <v>13.420164307090099</v>
      </c>
      <c r="AC173" s="2">
        <v>29.586656644382977</v>
      </c>
      <c r="AD173" s="2">
        <v>3.6275631883173078</v>
      </c>
    </row>
    <row r="174" spans="1:30">
      <c r="A174" s="5">
        <v>42536</v>
      </c>
      <c r="B174" s="6">
        <v>46.905703284324836</v>
      </c>
      <c r="C174" s="6">
        <v>0.52873092523224763</v>
      </c>
      <c r="D174" s="6">
        <v>-23.72955774746837</v>
      </c>
      <c r="E174" s="6">
        <v>-146.91207695570628</v>
      </c>
      <c r="F174" s="6">
        <v>-6.5930336084349523</v>
      </c>
      <c r="G174" s="6">
        <v>-45.861467292917474</v>
      </c>
      <c r="H174" s="6">
        <v>74.966062446423393</v>
      </c>
      <c r="I174" s="6">
        <v>-33.627915900707407</v>
      </c>
      <c r="J174" s="6">
        <v>11.022845551647599</v>
      </c>
      <c r="K174" s="6">
        <v>83.429397607220352</v>
      </c>
      <c r="L174" s="6">
        <v>52.537638056671078</v>
      </c>
      <c r="M174" s="6">
        <v>90.717032328118677</v>
      </c>
      <c r="N174" s="6">
        <v>127.98905845403239</v>
      </c>
      <c r="O174" s="6">
        <v>25.224319593191534</v>
      </c>
      <c r="Q174" s="2">
        <v>5.355599389597641</v>
      </c>
      <c r="R174" s="2">
        <v>9.862629440727208E-2</v>
      </c>
      <c r="S174" s="2">
        <v>-1.7152436226602561</v>
      </c>
      <c r="T174" s="2">
        <v>-12.233662472255572</v>
      </c>
      <c r="U174" s="2">
        <v>-2.4384796313149262</v>
      </c>
      <c r="V174" s="2">
        <v>-10.33735817369277</v>
      </c>
      <c r="W174" s="2">
        <v>18.813857861866644</v>
      </c>
      <c r="X174" s="2">
        <v>-6.8399180942038864</v>
      </c>
      <c r="Y174" s="2">
        <v>1.277316319679372</v>
      </c>
      <c r="Z174" s="2">
        <v>19.223217790872461</v>
      </c>
      <c r="AA174" s="2">
        <v>10.66303901998196</v>
      </c>
      <c r="AB174" s="2">
        <v>12.97734362563436</v>
      </c>
      <c r="AC174" s="2">
        <v>27.49704132920586</v>
      </c>
      <c r="AD174" s="2">
        <v>4.0569534417709603</v>
      </c>
    </row>
    <row r="175" spans="1:30">
      <c r="A175" s="5">
        <v>42566</v>
      </c>
      <c r="B175" s="6">
        <v>47.485169176757118</v>
      </c>
      <c r="C175" s="6">
        <v>2.8057422777347747</v>
      </c>
      <c r="D175" s="6">
        <v>-19.960061836031436</v>
      </c>
      <c r="E175" s="6">
        <v>-145.96941925779734</v>
      </c>
      <c r="F175" s="6">
        <v>-6.9524338162456711</v>
      </c>
      <c r="G175" s="6">
        <v>-47.672548207913913</v>
      </c>
      <c r="H175" s="6">
        <v>80.236915873794203</v>
      </c>
      <c r="I175" s="6">
        <v>-37.113439289508818</v>
      </c>
      <c r="J175" s="6">
        <v>9.9587090775472298</v>
      </c>
      <c r="K175" s="6">
        <v>76.420698918501543</v>
      </c>
      <c r="L175" s="6">
        <v>52.033344458107265</v>
      </c>
      <c r="M175" s="6">
        <v>87.735768803968611</v>
      </c>
      <c r="N175" s="6">
        <v>114.68592435331057</v>
      </c>
      <c r="O175" s="6">
        <v>25.650570165573129</v>
      </c>
      <c r="Q175" s="2">
        <v>5.4217616462637741</v>
      </c>
      <c r="R175" s="2">
        <v>0.52336633003497846</v>
      </c>
      <c r="S175" s="2">
        <v>-1.4427731496938601</v>
      </c>
      <c r="T175" s="2">
        <v>-12.155165480435301</v>
      </c>
      <c r="U175" s="2">
        <v>-2.5714063139751753</v>
      </c>
      <c r="V175" s="2">
        <v>-10.745583056256628</v>
      </c>
      <c r="W175" s="2">
        <v>20.136657592266761</v>
      </c>
      <c r="X175" s="2">
        <v>-7.5488735514860936</v>
      </c>
      <c r="Y175" s="2">
        <v>1.1540052491970954</v>
      </c>
      <c r="Z175" s="2">
        <v>17.608322499908695</v>
      </c>
      <c r="AA175" s="2">
        <v>10.56068759121745</v>
      </c>
      <c r="AB175" s="2">
        <v>12.550864934714122</v>
      </c>
      <c r="AC175" s="2">
        <v>24.639009302140888</v>
      </c>
      <c r="AD175" s="2">
        <v>4.1255094525799541</v>
      </c>
    </row>
    <row r="176" spans="1:30">
      <c r="A176" s="5">
        <v>42597</v>
      </c>
      <c r="B176" s="6">
        <v>48.064635069189407</v>
      </c>
      <c r="C176" s="6">
        <v>5.0827536302373018</v>
      </c>
      <c r="D176" s="6">
        <v>-16.190565924594505</v>
      </c>
      <c r="E176" s="6">
        <v>-145.02676155988843</v>
      </c>
      <c r="F176" s="6">
        <v>-7.3118340240563917</v>
      </c>
      <c r="G176" s="6">
        <v>-49.483629122910351</v>
      </c>
      <c r="H176" s="6">
        <v>85.507769301165027</v>
      </c>
      <c r="I176" s="6">
        <v>-40.59896267831023</v>
      </c>
      <c r="J176" s="6">
        <v>8.8945726034468606</v>
      </c>
      <c r="K176" s="6">
        <v>69.41200022978272</v>
      </c>
      <c r="L176" s="6">
        <v>51.52905085954346</v>
      </c>
      <c r="M176" s="6">
        <v>84.754505279818545</v>
      </c>
      <c r="N176" s="6">
        <v>101.38279025258873</v>
      </c>
      <c r="O176" s="6">
        <v>26.076820737954723</v>
      </c>
      <c r="Q176" s="2">
        <v>5.4879239029299072</v>
      </c>
      <c r="R176" s="2">
        <v>0.9481063656626848</v>
      </c>
      <c r="S176" s="2">
        <v>-1.1703026767274647</v>
      </c>
      <c r="T176" s="2">
        <v>-12.076668488615027</v>
      </c>
      <c r="U176" s="2">
        <v>-2.7043329966354248</v>
      </c>
      <c r="V176" s="2">
        <v>-11.153807938820485</v>
      </c>
      <c r="W176" s="2">
        <v>21.459457322666879</v>
      </c>
      <c r="X176" s="2">
        <v>-8.2578290087683008</v>
      </c>
      <c r="Y176" s="2">
        <v>1.0306941787148187</v>
      </c>
      <c r="Z176" s="2">
        <v>15.993427208944926</v>
      </c>
      <c r="AA176" s="2">
        <v>10.458336162452939</v>
      </c>
      <c r="AB176" s="2">
        <v>12.124386243793882</v>
      </c>
      <c r="AC176" s="2">
        <v>21.780977275075912</v>
      </c>
      <c r="AD176" s="2">
        <v>4.1940654633889478</v>
      </c>
    </row>
    <row r="177" spans="1:30">
      <c r="A177" s="5">
        <v>42628</v>
      </c>
      <c r="B177" s="6">
        <v>45.759624224966011</v>
      </c>
      <c r="C177" s="6">
        <v>4.8718097563116496</v>
      </c>
      <c r="D177" s="6">
        <v>-19.195793352967993</v>
      </c>
      <c r="E177" s="6">
        <v>-144.26371226878845</v>
      </c>
      <c r="F177" s="6">
        <v>-9.3905287493175909</v>
      </c>
      <c r="G177" s="6">
        <v>-49.855947313884393</v>
      </c>
      <c r="H177" s="6">
        <v>84.790282051681459</v>
      </c>
      <c r="I177" s="6">
        <v>-44.937836294964825</v>
      </c>
      <c r="J177" s="6">
        <v>5.5935481226555739</v>
      </c>
      <c r="K177" s="6">
        <v>60.002520910526862</v>
      </c>
      <c r="L177" s="6">
        <v>45.783770014805867</v>
      </c>
      <c r="M177" s="6">
        <v>76.860785849730163</v>
      </c>
      <c r="N177" s="6">
        <v>92.064003588508186</v>
      </c>
      <c r="O177" s="6">
        <v>21.86020647158475</v>
      </c>
      <c r="Q177" s="2">
        <v>5.2247423747581685</v>
      </c>
      <c r="R177" s="2">
        <v>0.90875816108383722</v>
      </c>
      <c r="S177" s="2">
        <v>-1.3875295309325855</v>
      </c>
      <c r="T177" s="2">
        <v>-12.013127848046551</v>
      </c>
      <c r="U177" s="2">
        <v>-3.4731527916363558</v>
      </c>
      <c r="V177" s="2">
        <v>-11.237729948338798</v>
      </c>
      <c r="W177" s="2">
        <v>21.279393135100236</v>
      </c>
      <c r="X177" s="2">
        <v>-9.1403559023958447</v>
      </c>
      <c r="Y177" s="2">
        <v>0.64817476290520526</v>
      </c>
      <c r="Z177" s="2">
        <v>13.825360850557225</v>
      </c>
      <c r="AA177" s="2">
        <v>9.2922739622049981</v>
      </c>
      <c r="AB177" s="2">
        <v>10.995165998161447</v>
      </c>
      <c r="AC177" s="2">
        <v>19.778938466951512</v>
      </c>
      <c r="AD177" s="2">
        <v>3.515886307857333</v>
      </c>
    </row>
    <row r="178" spans="1:30">
      <c r="A178" s="5">
        <v>42658</v>
      </c>
      <c r="B178" s="6">
        <v>43.454613380742622</v>
      </c>
      <c r="C178" s="6">
        <v>4.6608658823859965</v>
      </c>
      <c r="D178" s="6">
        <v>-22.20102078134148</v>
      </c>
      <c r="E178" s="6">
        <v>-143.50066297768848</v>
      </c>
      <c r="F178" s="6">
        <v>-11.469223474578788</v>
      </c>
      <c r="G178" s="6">
        <v>-50.228265504858442</v>
      </c>
      <c r="H178" s="6">
        <v>84.072794802197876</v>
      </c>
      <c r="I178" s="6">
        <v>-49.276709911619434</v>
      </c>
      <c r="J178" s="6">
        <v>2.2925236418642871</v>
      </c>
      <c r="K178" s="6">
        <v>50.593041591271003</v>
      </c>
      <c r="L178" s="6">
        <v>40.038489170068274</v>
      </c>
      <c r="M178" s="6">
        <v>68.967066419641782</v>
      </c>
      <c r="N178" s="6">
        <v>82.745216924427652</v>
      </c>
      <c r="O178" s="6">
        <v>17.64359220521478</v>
      </c>
      <c r="Q178" s="2">
        <v>4.9615608465864316</v>
      </c>
      <c r="R178" s="2">
        <v>0.86940995650498953</v>
      </c>
      <c r="S178" s="2">
        <v>-1.6047563851377062</v>
      </c>
      <c r="T178" s="2">
        <v>-11.949587207478073</v>
      </c>
      <c r="U178" s="2">
        <v>-4.2419725866372859</v>
      </c>
      <c r="V178" s="2">
        <v>-11.32165195785711</v>
      </c>
      <c r="W178" s="2">
        <v>21.099328947533589</v>
      </c>
      <c r="X178" s="2">
        <v>-10.022882796023392</v>
      </c>
      <c r="Y178" s="2">
        <v>0.26565534709559169</v>
      </c>
      <c r="Z178" s="2">
        <v>11.657294492169525</v>
      </c>
      <c r="AA178" s="2">
        <v>8.1262117619570571</v>
      </c>
      <c r="AB178" s="2">
        <v>9.8659457525290151</v>
      </c>
      <c r="AC178" s="2">
        <v>17.776899658827109</v>
      </c>
      <c r="AD178" s="2">
        <v>2.8377071523257191</v>
      </c>
    </row>
    <row r="179" spans="1:30">
      <c r="A179" s="5">
        <v>42689</v>
      </c>
      <c r="B179" s="6">
        <v>44.067295633999919</v>
      </c>
      <c r="C179" s="6">
        <v>9.5533070788907786</v>
      </c>
      <c r="D179" s="6">
        <v>-19.368454682569229</v>
      </c>
      <c r="E179" s="6">
        <v>-137.9869338741029</v>
      </c>
      <c r="F179" s="6">
        <v>-12.731710428670571</v>
      </c>
      <c r="G179" s="6">
        <v>-49.149365424295119</v>
      </c>
      <c r="H179" s="6">
        <v>83.36726197835705</v>
      </c>
      <c r="I179" s="6">
        <v>-53.327851238953727</v>
      </c>
      <c r="J179" s="6">
        <v>-1.3492799988033726</v>
      </c>
      <c r="K179" s="6">
        <v>43.526448933877951</v>
      </c>
      <c r="L179" s="6">
        <v>32.602883823365801</v>
      </c>
      <c r="M179" s="6">
        <v>60.510665293852711</v>
      </c>
      <c r="N179" s="6">
        <v>77.702995042378021</v>
      </c>
      <c r="O179" s="6">
        <v>11.915222175329895</v>
      </c>
      <c r="Q179" s="2">
        <v>5.0315156808988419</v>
      </c>
      <c r="R179" s="2">
        <v>1.7820165826538126</v>
      </c>
      <c r="S179" s="2">
        <v>-1.4000100098201516</v>
      </c>
      <c r="T179" s="2">
        <v>-11.490447957564296</v>
      </c>
      <c r="U179" s="2">
        <v>-4.7089122240168111</v>
      </c>
      <c r="V179" s="2">
        <v>-11.078463564097817</v>
      </c>
      <c r="W179" s="2">
        <v>20.922264902398378</v>
      </c>
      <c r="X179" s="2">
        <v>-10.846884942003188</v>
      </c>
      <c r="Y179" s="2">
        <v>-0.156353216981336</v>
      </c>
      <c r="Z179" s="2">
        <v>10.029059678201619</v>
      </c>
      <c r="AA179" s="2">
        <v>6.6170813007903231</v>
      </c>
      <c r="AB179" s="2">
        <v>8.6562322022815117</v>
      </c>
      <c r="AC179" s="2">
        <v>16.693633751909452</v>
      </c>
      <c r="AD179" s="2">
        <v>1.9163847585691833</v>
      </c>
    </row>
    <row r="180" spans="1:30">
      <c r="A180" s="5">
        <v>42719</v>
      </c>
      <c r="B180" s="6">
        <v>44.679977887257216</v>
      </c>
      <c r="C180" s="6">
        <v>14.445748275395561</v>
      </c>
      <c r="D180" s="6">
        <v>-16.535888583796975</v>
      </c>
      <c r="E180" s="6">
        <v>-132.47320477051733</v>
      </c>
      <c r="F180" s="6">
        <v>-13.994197382762353</v>
      </c>
      <c r="G180" s="6">
        <v>-48.070465343731804</v>
      </c>
      <c r="H180" s="6">
        <v>82.661729154516237</v>
      </c>
      <c r="I180" s="6">
        <v>-57.378992566288019</v>
      </c>
      <c r="J180" s="6">
        <v>-4.9910836394710314</v>
      </c>
      <c r="K180" s="6">
        <v>36.459856276484892</v>
      </c>
      <c r="L180" s="6">
        <v>25.167278476663327</v>
      </c>
      <c r="M180" s="6">
        <v>52.054264168063639</v>
      </c>
      <c r="N180" s="6">
        <v>72.660773160328404</v>
      </c>
      <c r="O180" s="6">
        <v>6.1868521454450107</v>
      </c>
      <c r="Q180" s="2">
        <v>5.1014705152112541</v>
      </c>
      <c r="R180" s="2">
        <v>2.6946232088026352</v>
      </c>
      <c r="S180" s="2">
        <v>-1.1952636345025967</v>
      </c>
      <c r="T180" s="2">
        <v>-11.031308707650517</v>
      </c>
      <c r="U180" s="2">
        <v>-5.1758518613963354</v>
      </c>
      <c r="V180" s="2">
        <v>-10.835275170338525</v>
      </c>
      <c r="W180" s="2">
        <v>20.745200857263164</v>
      </c>
      <c r="X180" s="2">
        <v>-11.670887087982981</v>
      </c>
      <c r="Y180" s="2">
        <v>-0.57836178105826364</v>
      </c>
      <c r="Z180" s="2">
        <v>8.400824864233714</v>
      </c>
      <c r="AA180" s="2">
        <v>5.1079508396235891</v>
      </c>
      <c r="AB180" s="2">
        <v>7.4465186520340074</v>
      </c>
      <c r="AC180" s="2">
        <v>15.610367844991794</v>
      </c>
      <c r="AD180" s="2">
        <v>0.9950623648126482</v>
      </c>
    </row>
    <row r="181" spans="1:30">
      <c r="A181" s="5">
        <v>42750</v>
      </c>
      <c r="B181" s="6">
        <v>49.552748750016939</v>
      </c>
      <c r="C181" s="6">
        <v>24.554148620580552</v>
      </c>
      <c r="D181" s="6">
        <v>-6.1647925642553698</v>
      </c>
      <c r="E181" s="6">
        <v>-120.68327080728298</v>
      </c>
      <c r="F181" s="6">
        <v>-13.034124990009447</v>
      </c>
      <c r="G181" s="6">
        <v>-47.452305659100695</v>
      </c>
      <c r="H181" s="6">
        <v>83.267810920653872</v>
      </c>
      <c r="I181" s="6">
        <v>-57.07829879457968</v>
      </c>
      <c r="J181" s="6">
        <v>-8.0461794962073085</v>
      </c>
      <c r="K181" s="6">
        <v>31.640720010048298</v>
      </c>
      <c r="L181" s="6">
        <v>23.651504691727133</v>
      </c>
      <c r="M181" s="6">
        <v>45.522535694197003</v>
      </c>
      <c r="N181" s="6">
        <v>71.360474900625604</v>
      </c>
      <c r="O181" s="6">
        <v>4.0633374555069821</v>
      </c>
      <c r="Q181" s="2">
        <v>5.657833746779434</v>
      </c>
      <c r="R181" s="2">
        <v>4.5801835587913731</v>
      </c>
      <c r="S181" s="2">
        <v>-0.44560970092207086</v>
      </c>
      <c r="T181" s="2">
        <v>-10.049537326664067</v>
      </c>
      <c r="U181" s="2">
        <v>-4.820762366429924</v>
      </c>
      <c r="V181" s="2">
        <v>-10.695939504783931</v>
      </c>
      <c r="W181" s="2">
        <v>20.897306167701899</v>
      </c>
      <c r="X181" s="2">
        <v>-11.609725974817506</v>
      </c>
      <c r="Y181" s="2">
        <v>-0.93238323384100674</v>
      </c>
      <c r="Z181" s="2">
        <v>7.2904332196752586</v>
      </c>
      <c r="AA181" s="2">
        <v>4.8003093922329381</v>
      </c>
      <c r="AB181" s="2">
        <v>6.5121352986619634</v>
      </c>
      <c r="AC181" s="2">
        <v>15.331013067175503</v>
      </c>
      <c r="AD181" s="2">
        <v>0.6535268796564655</v>
      </c>
    </row>
    <row r="182" spans="1:30">
      <c r="A182" s="5">
        <v>42781</v>
      </c>
      <c r="B182" s="6">
        <v>54.425519612776661</v>
      </c>
      <c r="C182" s="6">
        <v>34.662548965765552</v>
      </c>
      <c r="D182" s="6">
        <v>4.2063034552862337</v>
      </c>
      <c r="E182" s="6">
        <v>-108.89333684404862</v>
      </c>
      <c r="F182" s="6">
        <v>-12.074052597256541</v>
      </c>
      <c r="G182" s="6">
        <v>-46.834145974469585</v>
      </c>
      <c r="H182" s="6">
        <v>83.873892686791507</v>
      </c>
      <c r="I182" s="6">
        <v>-56.777605022871356</v>
      </c>
      <c r="J182" s="6">
        <v>-11.101275352943588</v>
      </c>
      <c r="K182" s="6">
        <v>26.821583743611704</v>
      </c>
      <c r="L182" s="6">
        <v>22.13573090679094</v>
      </c>
      <c r="M182" s="6">
        <v>38.990807220330375</v>
      </c>
      <c r="N182" s="6">
        <v>70.060176640922805</v>
      </c>
      <c r="O182" s="6">
        <v>1.9398227655689539</v>
      </c>
      <c r="Q182" s="2">
        <v>6.214196978347613</v>
      </c>
      <c r="R182" s="2">
        <v>6.4657439087801114</v>
      </c>
      <c r="S182" s="2">
        <v>0.30404423265845482</v>
      </c>
      <c r="T182" s="2">
        <v>-9.0677659456776158</v>
      </c>
      <c r="U182" s="2">
        <v>-4.4656728714635117</v>
      </c>
      <c r="V182" s="2">
        <v>-10.556603839229341</v>
      </c>
      <c r="W182" s="2">
        <v>21.04941147814063</v>
      </c>
      <c r="X182" s="2">
        <v>-11.548564861652032</v>
      </c>
      <c r="Y182" s="2">
        <v>-1.28640468662375</v>
      </c>
      <c r="Z182" s="2">
        <v>6.1800415751168032</v>
      </c>
      <c r="AA182" s="2">
        <v>4.4926679448422888</v>
      </c>
      <c r="AB182" s="2">
        <v>5.5777519452899211</v>
      </c>
      <c r="AC182" s="2">
        <v>15.051658289359214</v>
      </c>
      <c r="AD182" s="2">
        <v>0.31199139450028268</v>
      </c>
    </row>
    <row r="183" spans="1:30">
      <c r="A183" s="5">
        <v>42809</v>
      </c>
      <c r="B183" s="6">
        <v>59.517954509605026</v>
      </c>
      <c r="C183" s="6">
        <v>44.273556980462274</v>
      </c>
      <c r="D183" s="6">
        <v>15.389428844769117</v>
      </c>
      <c r="E183" s="6">
        <v>-96.952664893516811</v>
      </c>
      <c r="F183" s="6">
        <v>-11.052119391642586</v>
      </c>
      <c r="G183" s="6">
        <v>-46.203121173555346</v>
      </c>
      <c r="H183" s="6">
        <v>84.975001146125948</v>
      </c>
      <c r="I183" s="6">
        <v>-56.084589905613939</v>
      </c>
      <c r="J183" s="6">
        <v>-14.249002806029278</v>
      </c>
      <c r="K183" s="6">
        <v>22.544284482402428</v>
      </c>
      <c r="L183" s="6">
        <v>21.671812367402396</v>
      </c>
      <c r="M183" s="6">
        <v>33.770017728367549</v>
      </c>
      <c r="N183" s="6">
        <v>69.708296514339295</v>
      </c>
      <c r="O183" s="6">
        <v>0.2968016815442438</v>
      </c>
      <c r="Q183" s="2">
        <v>6.7956410099976825</v>
      </c>
      <c r="R183" s="2">
        <v>8.2585236777935496</v>
      </c>
      <c r="S183" s="2">
        <v>1.112394085186446</v>
      </c>
      <c r="T183" s="2">
        <v>-8.073442311012931</v>
      </c>
      <c r="U183" s="2">
        <v>-4.0877037218347514</v>
      </c>
      <c r="V183" s="2">
        <v>-10.41436832500407</v>
      </c>
      <c r="W183" s="2">
        <v>21.325751162637498</v>
      </c>
      <c r="X183" s="2">
        <v>-11.407605586801875</v>
      </c>
      <c r="Y183" s="2">
        <v>-1.6511601961598665</v>
      </c>
      <c r="Z183" s="2">
        <v>5.1944962204437903</v>
      </c>
      <c r="AA183" s="2">
        <v>4.3985110380879897</v>
      </c>
      <c r="AB183" s="2">
        <v>4.8309023460961624</v>
      </c>
      <c r="AC183" s="2">
        <v>14.976060714844138</v>
      </c>
      <c r="AD183" s="2">
        <v>4.7736098451168447E-2</v>
      </c>
    </row>
    <row r="184" spans="1:30">
      <c r="A184" s="5">
        <v>42840</v>
      </c>
      <c r="B184" s="6">
        <v>64.610389406433384</v>
      </c>
      <c r="C184" s="6">
        <v>53.884564995158989</v>
      </c>
      <c r="D184" s="6">
        <v>26.572554234251999</v>
      </c>
      <c r="E184" s="6">
        <v>-85.011992942985017</v>
      </c>
      <c r="F184" s="6">
        <v>-10.030186186028631</v>
      </c>
      <c r="G184" s="6">
        <v>-45.572096372641106</v>
      </c>
      <c r="H184" s="6">
        <v>86.076109605460402</v>
      </c>
      <c r="I184" s="6">
        <v>-55.391574788356522</v>
      </c>
      <c r="J184" s="6">
        <v>-17.396730259114964</v>
      </c>
      <c r="K184" s="6">
        <v>18.266985221193153</v>
      </c>
      <c r="L184" s="6">
        <v>21.207893828013855</v>
      </c>
      <c r="M184" s="6">
        <v>28.549228236404719</v>
      </c>
      <c r="N184" s="6">
        <v>69.356416387755772</v>
      </c>
      <c r="O184" s="6">
        <v>-1.3462194024804663</v>
      </c>
      <c r="Q184" s="2">
        <v>7.3770850416477503</v>
      </c>
      <c r="R184" s="2">
        <v>10.051303446806987</v>
      </c>
      <c r="S184" s="2">
        <v>1.9207439377144371</v>
      </c>
      <c r="T184" s="2">
        <v>-7.0791186763482479</v>
      </c>
      <c r="U184" s="2">
        <v>-3.7097345722059911</v>
      </c>
      <c r="V184" s="2">
        <v>-10.272132810778796</v>
      </c>
      <c r="W184" s="2">
        <v>21.60209084713437</v>
      </c>
      <c r="X184" s="2">
        <v>-11.266646311951718</v>
      </c>
      <c r="Y184" s="2">
        <v>-2.0159157056959831</v>
      </c>
      <c r="Z184" s="2">
        <v>4.2089508657707775</v>
      </c>
      <c r="AA184" s="2">
        <v>4.3043541313336915</v>
      </c>
      <c r="AB184" s="2">
        <v>4.0840527469024046</v>
      </c>
      <c r="AC184" s="2">
        <v>14.900463140329062</v>
      </c>
      <c r="AD184" s="2">
        <v>-0.2165191975979458</v>
      </c>
    </row>
    <row r="185" spans="1:30">
      <c r="A185" s="5">
        <v>42870</v>
      </c>
      <c r="B185" s="6">
        <v>70.643866484601077</v>
      </c>
      <c r="C185" s="6">
        <v>64.629489066368066</v>
      </c>
      <c r="D185" s="6">
        <v>39.012445036567506</v>
      </c>
      <c r="E185" s="6">
        <v>-72.368796755112243</v>
      </c>
      <c r="F185" s="6">
        <v>-8.6962794446283365</v>
      </c>
      <c r="G185" s="6">
        <v>-44.987873437362616</v>
      </c>
      <c r="H185" s="6">
        <v>87.365207347581602</v>
      </c>
      <c r="I185" s="6">
        <v>-54.327312967994885</v>
      </c>
      <c r="J185" s="6">
        <v>-20.424908996233537</v>
      </c>
      <c r="K185" s="6">
        <v>14.010066865820928</v>
      </c>
      <c r="L185" s="6">
        <v>21.879557546824287</v>
      </c>
      <c r="M185" s="6">
        <v>23.212689121151637</v>
      </c>
      <c r="N185" s="6">
        <v>68.609611728616542</v>
      </c>
      <c r="O185" s="6">
        <v>-2.0682738012158515</v>
      </c>
      <c r="Q185" s="2">
        <v>8.0659753874787814</v>
      </c>
      <c r="R185" s="2">
        <v>12.0555971135059</v>
      </c>
      <c r="S185" s="2">
        <v>2.8199365645782088</v>
      </c>
      <c r="T185" s="2">
        <v>-6.0262944433917065</v>
      </c>
      <c r="U185" s="2">
        <v>-3.2163798265519024</v>
      </c>
      <c r="V185" s="2">
        <v>-10.140446624275283</v>
      </c>
      <c r="W185" s="2">
        <v>21.925609261985816</v>
      </c>
      <c r="X185" s="2">
        <v>-11.050175457690159</v>
      </c>
      <c r="Y185" s="2">
        <v>-2.3668180295745458</v>
      </c>
      <c r="Z185" s="2">
        <v>3.2281015367543975</v>
      </c>
      <c r="AA185" s="2">
        <v>4.4406749997034574</v>
      </c>
      <c r="AB185" s="2">
        <v>3.3206448168481053</v>
      </c>
      <c r="AC185" s="2">
        <v>14.740020374164249</v>
      </c>
      <c r="AD185" s="2">
        <v>-0.33265081681855141</v>
      </c>
    </row>
    <row r="186" spans="1:30">
      <c r="A186" s="5">
        <v>42901</v>
      </c>
      <c r="B186" s="6">
        <v>76.677343562768769</v>
      </c>
      <c r="C186" s="6">
        <v>75.37441313757715</v>
      </c>
      <c r="D186" s="6">
        <v>51.452335838883009</v>
      </c>
      <c r="E186" s="6">
        <v>-59.725600567239454</v>
      </c>
      <c r="F186" s="6">
        <v>-7.3623727032280417</v>
      </c>
      <c r="G186" s="6">
        <v>-44.403650502084126</v>
      </c>
      <c r="H186" s="6">
        <v>88.654305089702802</v>
      </c>
      <c r="I186" s="6">
        <v>-53.263051147633234</v>
      </c>
      <c r="J186" s="6">
        <v>-23.45308773335211</v>
      </c>
      <c r="K186" s="6">
        <v>9.753148510448705</v>
      </c>
      <c r="L186" s="6">
        <v>22.551221265634723</v>
      </c>
      <c r="M186" s="6">
        <v>17.876150005898555</v>
      </c>
      <c r="N186" s="6">
        <v>67.862807069477313</v>
      </c>
      <c r="O186" s="6">
        <v>-2.7903281999512366</v>
      </c>
      <c r="Q186" s="2">
        <v>8.7548657333098117</v>
      </c>
      <c r="R186" s="2">
        <v>14.059890780204816</v>
      </c>
      <c r="S186" s="2">
        <v>3.7191291914419806</v>
      </c>
      <c r="T186" s="2">
        <v>-4.9734702104351642</v>
      </c>
      <c r="U186" s="2">
        <v>-2.7230250808978136</v>
      </c>
      <c r="V186" s="2">
        <v>-10.008760437771771</v>
      </c>
      <c r="W186" s="2">
        <v>22.249127676837265</v>
      </c>
      <c r="X186" s="2">
        <v>-10.8337046034286</v>
      </c>
      <c r="Y186" s="2">
        <v>-2.7177203534531089</v>
      </c>
      <c r="Z186" s="2">
        <v>2.2472522077380175</v>
      </c>
      <c r="AA186" s="2">
        <v>4.5769958680732232</v>
      </c>
      <c r="AB186" s="2">
        <v>2.557236886793806</v>
      </c>
      <c r="AC186" s="2">
        <v>14.579577607999436</v>
      </c>
      <c r="AD186" s="2">
        <v>-0.44878243603915713</v>
      </c>
    </row>
  </sheetData>
  <mergeCells count="2">
    <mergeCell ref="B2:O2"/>
    <mergeCell ref="Q2:AD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86"/>
  <sheetViews>
    <sheetView workbookViewId="0">
      <pane ySplit="3" topLeftCell="A4" activePane="bottomLeft" state="frozen"/>
      <selection pane="bottomLeft"/>
    </sheetView>
  </sheetViews>
  <sheetFormatPr defaultColWidth="8.85546875" defaultRowHeight="15"/>
  <cols>
    <col min="1" max="1" width="10.140625" style="7" customWidth="1"/>
    <col min="2" max="15" width="10.140625" style="6" customWidth="1"/>
    <col min="16" max="16" width="8.85546875" style="27"/>
  </cols>
  <sheetData>
    <row r="1" spans="1:30">
      <c r="A1" s="33" t="s">
        <v>477</v>
      </c>
    </row>
    <row r="2" spans="1:30">
      <c r="A2" s="33"/>
      <c r="B2" s="317" t="s">
        <v>33</v>
      </c>
      <c r="C2" s="317"/>
      <c r="D2" s="317"/>
      <c r="E2" s="317"/>
      <c r="F2" s="317"/>
      <c r="G2" s="317"/>
      <c r="H2" s="317"/>
      <c r="I2" s="317"/>
      <c r="J2" s="317"/>
      <c r="K2" s="317"/>
      <c r="L2" s="317"/>
      <c r="M2" s="317"/>
      <c r="N2" s="317"/>
      <c r="O2" s="317"/>
      <c r="Q2" s="323" t="s">
        <v>34</v>
      </c>
      <c r="R2" s="323"/>
      <c r="S2" s="323"/>
      <c r="T2" s="323"/>
      <c r="U2" s="323"/>
      <c r="V2" s="323"/>
      <c r="W2" s="323"/>
      <c r="X2" s="323"/>
      <c r="Y2" s="323"/>
      <c r="Z2" s="323"/>
      <c r="AA2" s="323"/>
      <c r="AB2" s="323"/>
      <c r="AC2" s="323"/>
      <c r="AD2" s="323"/>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9">
        <v>37361</v>
      </c>
      <c r="B4" s="6">
        <v>-9.0361326624166622</v>
      </c>
      <c r="C4" s="6">
        <v>-34.530805027216111</v>
      </c>
      <c r="D4" s="6">
        <v>36.400565941218446</v>
      </c>
      <c r="E4" s="6">
        <v>37.805762960534778</v>
      </c>
      <c r="F4" s="6">
        <v>-33.015894877258873</v>
      </c>
      <c r="G4" s="6">
        <v>-19.425801020555372</v>
      </c>
      <c r="H4" s="6">
        <v>0.38728005698138468</v>
      </c>
      <c r="I4" s="6">
        <v>79.01714517797069</v>
      </c>
      <c r="J4" s="6">
        <v>-1.4803845092525982</v>
      </c>
      <c r="K4" s="6">
        <v>-26.029837797314613</v>
      </c>
      <c r="L4" s="6">
        <v>18.469239832899252</v>
      </c>
      <c r="M4" s="6">
        <v>-58.134441104195915</v>
      </c>
      <c r="N4" s="6">
        <v>-109.86044498666845</v>
      </c>
      <c r="O4" s="6">
        <v>-44.868723966339239</v>
      </c>
      <c r="Q4" s="2">
        <v>-1.0317275551294096</v>
      </c>
      <c r="R4" s="2">
        <v>-6.4411691849467294</v>
      </c>
      <c r="S4" s="2">
        <v>2.6311421079290929</v>
      </c>
      <c r="T4" s="2">
        <v>3.1481614932496518</v>
      </c>
      <c r="U4" s="2">
        <v>-12.211159831618335</v>
      </c>
      <c r="V4" s="2">
        <v>-4.3786532532372631</v>
      </c>
      <c r="W4" s="2">
        <v>9.7193739500333207E-2</v>
      </c>
      <c r="X4" s="2">
        <v>16.072087329199238</v>
      </c>
      <c r="Y4" s="2">
        <v>-0.17154547654768185</v>
      </c>
      <c r="Z4" s="2">
        <v>-5.997613016392652</v>
      </c>
      <c r="AA4" s="2">
        <v>3.7485169164852321</v>
      </c>
      <c r="AB4" s="2">
        <v>-8.316306203278538</v>
      </c>
      <c r="AC4" s="2">
        <v>-23.602308140490862</v>
      </c>
      <c r="AD4" s="2">
        <v>-7.2164612191261712</v>
      </c>
    </row>
    <row r="5" spans="1:30">
      <c r="A5" s="19">
        <v>37391</v>
      </c>
      <c r="B5" s="6">
        <v>-16.923325655772803</v>
      </c>
      <c r="C5" s="6">
        <v>-34.535549399797965</v>
      </c>
      <c r="D5" s="6">
        <v>34.19179062178965</v>
      </c>
      <c r="E5" s="6">
        <v>41.637679450219871</v>
      </c>
      <c r="F5" s="6">
        <v>-33.600359337264834</v>
      </c>
      <c r="G5" s="6">
        <v>-17.33493566667163</v>
      </c>
      <c r="H5" s="6">
        <v>-2.0530370078286868</v>
      </c>
      <c r="I5" s="6">
        <v>79.31644439450848</v>
      </c>
      <c r="J5" s="6">
        <v>1.3748555244469629</v>
      </c>
      <c r="K5" s="6">
        <v>-15.791540678317052</v>
      </c>
      <c r="L5" s="6">
        <v>24.80125220860856</v>
      </c>
      <c r="M5" s="6">
        <v>-46.545854665711538</v>
      </c>
      <c r="N5" s="6">
        <v>-100.76054294211659</v>
      </c>
      <c r="O5" s="6">
        <v>-44.601945488716801</v>
      </c>
      <c r="Q5" s="2">
        <v>-1.932271476724827</v>
      </c>
      <c r="R5" s="2">
        <v>-6.4420541717419137</v>
      </c>
      <c r="S5" s="2">
        <v>2.4714852015148212</v>
      </c>
      <c r="T5" s="2">
        <v>3.4672528431787089</v>
      </c>
      <c r="U5" s="2">
        <v>-12.427328103402759</v>
      </c>
      <c r="V5" s="2">
        <v>-3.9073638390104519</v>
      </c>
      <c r="W5" s="2">
        <v>-0.5152404326697263</v>
      </c>
      <c r="X5" s="2">
        <v>16.132964789843022</v>
      </c>
      <c r="Y5" s="2">
        <v>0.15931688331738961</v>
      </c>
      <c r="Z5" s="2">
        <v>-3.6385762623130669</v>
      </c>
      <c r="AA5" s="2">
        <v>5.033662148259193</v>
      </c>
      <c r="AB5" s="2">
        <v>-6.6585241474940329</v>
      </c>
      <c r="AC5" s="2">
        <v>-21.647294285141385</v>
      </c>
      <c r="AD5" s="2">
        <v>-7.1735539026777664</v>
      </c>
    </row>
    <row r="6" spans="1:30">
      <c r="A6" s="19">
        <v>37422</v>
      </c>
      <c r="B6" s="6">
        <v>-24.810518649128948</v>
      </c>
      <c r="C6" s="6">
        <v>-34.540293772379819</v>
      </c>
      <c r="D6" s="6">
        <v>31.983015302360858</v>
      </c>
      <c r="E6" s="6">
        <v>45.469595939904963</v>
      </c>
      <c r="F6" s="6">
        <v>-34.184823797270795</v>
      </c>
      <c r="G6" s="6">
        <v>-15.244070312787887</v>
      </c>
      <c r="H6" s="6">
        <v>-4.4933540726387582</v>
      </c>
      <c r="I6" s="6">
        <v>79.61574361104627</v>
      </c>
      <c r="J6" s="6">
        <v>4.230095558146524</v>
      </c>
      <c r="K6" s="6">
        <v>-5.5532435593194895</v>
      </c>
      <c r="L6" s="6">
        <v>31.133264584317871</v>
      </c>
      <c r="M6" s="6">
        <v>-34.957268227227168</v>
      </c>
      <c r="N6" s="6">
        <v>-91.660640897564733</v>
      </c>
      <c r="O6" s="6">
        <v>-44.335167011094363</v>
      </c>
      <c r="Q6" s="2">
        <v>-2.8328153983202449</v>
      </c>
      <c r="R6" s="2">
        <v>-6.4429391585370972</v>
      </c>
      <c r="S6" s="2">
        <v>2.3118282951005495</v>
      </c>
      <c r="T6" s="2">
        <v>3.7863441931077659</v>
      </c>
      <c r="U6" s="2">
        <v>-12.643496375187183</v>
      </c>
      <c r="V6" s="2">
        <v>-3.4360744247836408</v>
      </c>
      <c r="W6" s="2">
        <v>-1.1276746048397859</v>
      </c>
      <c r="X6" s="2">
        <v>16.19384225048681</v>
      </c>
      <c r="Y6" s="2">
        <v>0.49017924318246103</v>
      </c>
      <c r="Z6" s="2">
        <v>-1.2795395082334815</v>
      </c>
      <c r="AA6" s="2">
        <v>6.3188073800331548</v>
      </c>
      <c r="AB6" s="2">
        <v>-5.0007420917095278</v>
      </c>
      <c r="AC6" s="2">
        <v>-19.692280429791907</v>
      </c>
      <c r="AD6" s="2">
        <v>-7.1306465862293615</v>
      </c>
    </row>
    <row r="7" spans="1:30">
      <c r="A7" s="19">
        <v>37452</v>
      </c>
      <c r="B7" s="6">
        <v>-32.209284812789846</v>
      </c>
      <c r="C7" s="6">
        <v>-34.1724747092399</v>
      </c>
      <c r="D7" s="6">
        <v>31.06979301242594</v>
      </c>
      <c r="E7" s="6">
        <v>49.835695475455331</v>
      </c>
      <c r="F7" s="6">
        <v>-34.587668607481675</v>
      </c>
      <c r="G7" s="6">
        <v>-13.103573245198646</v>
      </c>
      <c r="H7" s="6">
        <v>-6.8363653807922526</v>
      </c>
      <c r="I7" s="6">
        <v>79.982995393146439</v>
      </c>
      <c r="J7" s="6">
        <v>7.0828711573131891</v>
      </c>
      <c r="K7" s="6">
        <v>5.3786919012601961</v>
      </c>
      <c r="L7" s="6">
        <v>38.750168286051832</v>
      </c>
      <c r="M7" s="6">
        <v>-22.807977029316998</v>
      </c>
      <c r="N7" s="6">
        <v>-81.838421394067154</v>
      </c>
      <c r="O7" s="6">
        <v>-43.22543526195058</v>
      </c>
      <c r="Q7" s="2">
        <v>-3.6775917213547191</v>
      </c>
      <c r="R7" s="2">
        <v>-6.3743283974133549</v>
      </c>
      <c r="S7" s="2">
        <v>2.2458178483171838</v>
      </c>
      <c r="T7" s="2">
        <v>4.1499180336321162</v>
      </c>
      <c r="U7" s="2">
        <v>-12.79249134815735</v>
      </c>
      <c r="V7" s="2">
        <v>-2.9535978237607559</v>
      </c>
      <c r="W7" s="2">
        <v>-1.7156884377905277</v>
      </c>
      <c r="X7" s="2">
        <v>16.268541262965986</v>
      </c>
      <c r="Y7" s="2">
        <v>0.82075602683829496</v>
      </c>
      <c r="Z7" s="2">
        <v>1.2393205370450655</v>
      </c>
      <c r="AA7" s="2">
        <v>7.8647341553370786</v>
      </c>
      <c r="AB7" s="2">
        <v>-3.2627495379748841</v>
      </c>
      <c r="AC7" s="2">
        <v>-17.582084613879992</v>
      </c>
      <c r="AD7" s="2">
        <v>-6.9521628803558206</v>
      </c>
    </row>
    <row r="8" spans="1:30">
      <c r="A8" s="19">
        <v>37483</v>
      </c>
      <c r="B8" s="6">
        <v>-39.608050976450748</v>
      </c>
      <c r="C8" s="6">
        <v>-33.804655646099981</v>
      </c>
      <c r="D8" s="6">
        <v>30.156570722491018</v>
      </c>
      <c r="E8" s="6">
        <v>54.201795011005693</v>
      </c>
      <c r="F8" s="6">
        <v>-34.990513417692561</v>
      </c>
      <c r="G8" s="6">
        <v>-10.963076177609405</v>
      </c>
      <c r="H8" s="6">
        <v>-9.179376688945748</v>
      </c>
      <c r="I8" s="6">
        <v>80.350247175246608</v>
      </c>
      <c r="J8" s="6">
        <v>9.935646756479855</v>
      </c>
      <c r="K8" s="6">
        <v>16.310627361839881</v>
      </c>
      <c r="L8" s="6">
        <v>46.367071987785785</v>
      </c>
      <c r="M8" s="6">
        <v>-10.658685831406823</v>
      </c>
      <c r="N8" s="6">
        <v>-72.01620189056959</v>
      </c>
      <c r="O8" s="6">
        <v>-42.115703512806796</v>
      </c>
      <c r="Q8" s="2">
        <v>-4.5223680443891938</v>
      </c>
      <c r="R8" s="2">
        <v>-6.3057176362896143</v>
      </c>
      <c r="S8" s="2">
        <v>2.179807401533818</v>
      </c>
      <c r="T8" s="2">
        <v>4.5134918741564656</v>
      </c>
      <c r="U8" s="2">
        <v>-12.941486321127517</v>
      </c>
      <c r="V8" s="2">
        <v>-2.4711212227378705</v>
      </c>
      <c r="W8" s="2">
        <v>-2.3037022707412693</v>
      </c>
      <c r="X8" s="2">
        <v>16.343240275445158</v>
      </c>
      <c r="Y8" s="2">
        <v>1.1513328104941289</v>
      </c>
      <c r="Z8" s="2">
        <v>3.7581805823236123</v>
      </c>
      <c r="AA8" s="2">
        <v>9.4106609306410025</v>
      </c>
      <c r="AB8" s="2">
        <v>-1.5247569842402402</v>
      </c>
      <c r="AC8" s="2">
        <v>-15.471888797968079</v>
      </c>
      <c r="AD8" s="2">
        <v>-6.7736791744822806</v>
      </c>
    </row>
    <row r="9" spans="1:30">
      <c r="A9" s="19">
        <v>37514</v>
      </c>
      <c r="B9" s="6">
        <v>-46.506937145027401</v>
      </c>
      <c r="C9" s="6">
        <v>-32.502943108077098</v>
      </c>
      <c r="D9" s="6">
        <v>30.005737520464514</v>
      </c>
      <c r="E9" s="6">
        <v>58.265714182064578</v>
      </c>
      <c r="F9" s="6">
        <v>-35.238578432548948</v>
      </c>
      <c r="G9" s="6">
        <v>-9.0028410121109879</v>
      </c>
      <c r="H9" s="6">
        <v>-11.549766661810949</v>
      </c>
      <c r="I9" s="6">
        <v>80.362734780043851</v>
      </c>
      <c r="J9" s="6">
        <v>12.549970333286323</v>
      </c>
      <c r="K9" s="6">
        <v>27.860886019741756</v>
      </c>
      <c r="L9" s="6">
        <v>54.812296755941937</v>
      </c>
      <c r="M9" s="6">
        <v>1.7813725811077226</v>
      </c>
      <c r="N9" s="6">
        <v>-62.126957148763864</v>
      </c>
      <c r="O9" s="6">
        <v>-41.448708206025849</v>
      </c>
      <c r="Q9" s="2">
        <v>-5.3100690693449382</v>
      </c>
      <c r="R9" s="2">
        <v>-6.0629039897220531</v>
      </c>
      <c r="S9" s="2">
        <v>2.1689047251917364</v>
      </c>
      <c r="T9" s="2">
        <v>4.851902551368882</v>
      </c>
      <c r="U9" s="2">
        <v>-13.033234903327255</v>
      </c>
      <c r="V9" s="2">
        <v>-2.0292763754938647</v>
      </c>
      <c r="W9" s="2">
        <v>-2.8985871902813845</v>
      </c>
      <c r="X9" s="2">
        <v>16.345780254260919</v>
      </c>
      <c r="Y9" s="2">
        <v>1.4542780122508858</v>
      </c>
      <c r="Z9" s="2">
        <v>6.4195103304667569</v>
      </c>
      <c r="AA9" s="2">
        <v>11.124703749585974</v>
      </c>
      <c r="AB9" s="2">
        <v>0.25483069184520302</v>
      </c>
      <c r="AC9" s="2">
        <v>-13.34729334688328</v>
      </c>
      <c r="AD9" s="2">
        <v>-6.666402984316167</v>
      </c>
    </row>
    <row r="10" spans="1:30">
      <c r="A10" s="19">
        <v>37544</v>
      </c>
      <c r="B10" s="6">
        <v>-53.405823313604046</v>
      </c>
      <c r="C10" s="6">
        <v>-31.201230570054221</v>
      </c>
      <c r="D10" s="6">
        <v>29.85490431843801</v>
      </c>
      <c r="E10" s="6">
        <v>62.329633353123469</v>
      </c>
      <c r="F10" s="6">
        <v>-35.486643447405342</v>
      </c>
      <c r="G10" s="6">
        <v>-7.0426058466125658</v>
      </c>
      <c r="H10" s="6">
        <v>-13.92015663467615</v>
      </c>
      <c r="I10" s="6">
        <v>80.375222384841109</v>
      </c>
      <c r="J10" s="6">
        <v>15.164293910092791</v>
      </c>
      <c r="K10" s="6">
        <v>39.411144677643634</v>
      </c>
      <c r="L10" s="6">
        <v>63.257521524098081</v>
      </c>
      <c r="M10" s="6">
        <v>14.221430993622267</v>
      </c>
      <c r="N10" s="6">
        <v>-52.237712406958131</v>
      </c>
      <c r="O10" s="6">
        <v>-40.781712899244901</v>
      </c>
      <c r="Q10" s="2">
        <v>-6.0977700943006825</v>
      </c>
      <c r="R10" s="2">
        <v>-5.8200903431544937</v>
      </c>
      <c r="S10" s="2">
        <v>2.1580020488496547</v>
      </c>
      <c r="T10" s="2">
        <v>5.1903132285812967</v>
      </c>
      <c r="U10" s="2">
        <v>-13.124983485526997</v>
      </c>
      <c r="V10" s="2">
        <v>-1.5874315282498588</v>
      </c>
      <c r="W10" s="2">
        <v>-3.4934721098215</v>
      </c>
      <c r="X10" s="2">
        <v>16.348320233076681</v>
      </c>
      <c r="Y10" s="2">
        <v>1.7572232140076425</v>
      </c>
      <c r="Z10" s="2">
        <v>9.0808400786099028</v>
      </c>
      <c r="AA10" s="2">
        <v>12.838746568530947</v>
      </c>
      <c r="AB10" s="2">
        <v>2.034418367930646</v>
      </c>
      <c r="AC10" s="2">
        <v>-11.222697895798477</v>
      </c>
      <c r="AD10" s="2">
        <v>-6.5591267941500533</v>
      </c>
    </row>
    <row r="11" spans="1:30">
      <c r="A11" s="19">
        <v>37575</v>
      </c>
      <c r="B11" s="6">
        <v>-52.270450888882969</v>
      </c>
      <c r="C11" s="6">
        <v>-26.646256867675532</v>
      </c>
      <c r="D11" s="6">
        <v>31.734645584737123</v>
      </c>
      <c r="E11" s="6">
        <v>63.50103332429412</v>
      </c>
      <c r="F11" s="6">
        <v>-34.065769079534775</v>
      </c>
      <c r="G11" s="6">
        <v>-5.7608347868992729</v>
      </c>
      <c r="H11" s="6">
        <v>-14.634887131375528</v>
      </c>
      <c r="I11" s="6">
        <v>80.223695754517024</v>
      </c>
      <c r="J11" s="6">
        <v>16.440408615990506</v>
      </c>
      <c r="K11" s="6">
        <v>48.571386393144721</v>
      </c>
      <c r="L11" s="6">
        <v>71.365965059236217</v>
      </c>
      <c r="M11" s="6">
        <v>24.201042126105516</v>
      </c>
      <c r="N11" s="6">
        <v>-39.401078468658845</v>
      </c>
      <c r="O11" s="6">
        <v>-34.791240027147481</v>
      </c>
      <c r="Q11" s="2">
        <v>-5.968135541590879</v>
      </c>
      <c r="R11" s="2">
        <v>-4.9704328785549876</v>
      </c>
      <c r="S11" s="2">
        <v>2.2938753868015533</v>
      </c>
      <c r="T11" s="2">
        <v>5.2878580469806202</v>
      </c>
      <c r="U11" s="2">
        <v>-12.599463154449491</v>
      </c>
      <c r="V11" s="2">
        <v>-1.2985152043062436</v>
      </c>
      <c r="W11" s="2">
        <v>-3.6728444489256593</v>
      </c>
      <c r="X11" s="2">
        <v>16.317499716468763</v>
      </c>
      <c r="Y11" s="2">
        <v>1.9050981100123638</v>
      </c>
      <c r="Z11" s="2">
        <v>11.191478853003654</v>
      </c>
      <c r="AA11" s="2">
        <v>14.484436268422582</v>
      </c>
      <c r="AB11" s="2">
        <v>3.4620316792657722</v>
      </c>
      <c r="AC11" s="2">
        <v>-8.464888297128196</v>
      </c>
      <c r="AD11" s="2">
        <v>-5.5956490897662645</v>
      </c>
    </row>
    <row r="12" spans="1:30">
      <c r="A12" s="19">
        <v>37605</v>
      </c>
      <c r="B12" s="6">
        <v>-51.1350784641619</v>
      </c>
      <c r="C12" s="6">
        <v>-22.091283165296844</v>
      </c>
      <c r="D12" s="6">
        <v>33.61438685103623</v>
      </c>
      <c r="E12" s="6">
        <v>64.672433295464785</v>
      </c>
      <c r="F12" s="6">
        <v>-32.644894711664207</v>
      </c>
      <c r="G12" s="6">
        <v>-4.4790637271859799</v>
      </c>
      <c r="H12" s="6">
        <v>-15.349617628074906</v>
      </c>
      <c r="I12" s="6">
        <v>80.072169124192939</v>
      </c>
      <c r="J12" s="6">
        <v>17.716523321888225</v>
      </c>
      <c r="K12" s="6">
        <v>57.731628108645808</v>
      </c>
      <c r="L12" s="6">
        <v>79.474408594374353</v>
      </c>
      <c r="M12" s="6">
        <v>34.180653258588777</v>
      </c>
      <c r="N12" s="6">
        <v>-26.564444530359552</v>
      </c>
      <c r="O12" s="6">
        <v>-28.800767155050064</v>
      </c>
      <c r="Q12" s="2">
        <v>-5.8385009888810773</v>
      </c>
      <c r="R12" s="2">
        <v>-4.1207754139554806</v>
      </c>
      <c r="S12" s="2">
        <v>2.4297487247534519</v>
      </c>
      <c r="T12" s="2">
        <v>5.3854028653799428</v>
      </c>
      <c r="U12" s="2">
        <v>-12.07394282337199</v>
      </c>
      <c r="V12" s="2">
        <v>-1.0095988803626286</v>
      </c>
      <c r="W12" s="2">
        <v>-3.8522167880298186</v>
      </c>
      <c r="X12" s="2">
        <v>16.286679199860846</v>
      </c>
      <c r="Y12" s="2">
        <v>2.0529730060170857</v>
      </c>
      <c r="Z12" s="2">
        <v>13.302117627397406</v>
      </c>
      <c r="AA12" s="2">
        <v>16.130125968314218</v>
      </c>
      <c r="AB12" s="2">
        <v>4.8896449906008996</v>
      </c>
      <c r="AC12" s="2">
        <v>-5.7070786984579147</v>
      </c>
      <c r="AD12" s="2">
        <v>-4.6321713853824766</v>
      </c>
    </row>
    <row r="13" spans="1:30">
      <c r="A13" s="19">
        <v>37636</v>
      </c>
      <c r="B13" s="6">
        <v>-47.209880234929997</v>
      </c>
      <c r="C13" s="6">
        <v>-19.429589135421061</v>
      </c>
      <c r="D13" s="6">
        <v>37.293241390313831</v>
      </c>
      <c r="E13" s="6">
        <v>67.597168841037842</v>
      </c>
      <c r="F13" s="6">
        <v>-32.585013589627181</v>
      </c>
      <c r="G13" s="6">
        <v>-3.7797065459952419</v>
      </c>
      <c r="H13" s="6">
        <v>-16.04721351754241</v>
      </c>
      <c r="I13" s="6">
        <v>78.806502275118632</v>
      </c>
      <c r="J13" s="6">
        <v>16.194450825677514</v>
      </c>
      <c r="K13" s="6">
        <v>55.160777454606759</v>
      </c>
      <c r="L13" s="6">
        <v>77.56365648926716</v>
      </c>
      <c r="M13" s="6">
        <v>35.721054539753816</v>
      </c>
      <c r="N13" s="6">
        <v>-14.803627142323473</v>
      </c>
      <c r="O13" s="6">
        <v>-21.803045767584678</v>
      </c>
      <c r="Q13" s="2">
        <v>-5.3903297054638371</v>
      </c>
      <c r="R13" s="2">
        <v>-3.6242789797866322</v>
      </c>
      <c r="S13" s="2">
        <v>2.6956673674160543</v>
      </c>
      <c r="T13" s="2">
        <v>5.6289514437309025</v>
      </c>
      <c r="U13" s="2">
        <v>-12.05179537121874</v>
      </c>
      <c r="V13" s="2">
        <v>-0.85196097429351147</v>
      </c>
      <c r="W13" s="2">
        <v>-4.0272889404300303</v>
      </c>
      <c r="X13" s="2">
        <v>16.02924256275913</v>
      </c>
      <c r="Y13" s="2">
        <v>1.8765967672286845</v>
      </c>
      <c r="Z13" s="2">
        <v>12.709760215648306</v>
      </c>
      <c r="AA13" s="2">
        <v>15.742319721061662</v>
      </c>
      <c r="AB13" s="2">
        <v>5.1100040150754023</v>
      </c>
      <c r="AC13" s="2">
        <v>-3.1803964516296324</v>
      </c>
      <c r="AD13" s="2">
        <v>-3.5066928660294812</v>
      </c>
    </row>
    <row r="14" spans="1:30">
      <c r="A14" s="19">
        <v>37667</v>
      </c>
      <c r="B14" s="6">
        <v>-43.284682005698095</v>
      </c>
      <c r="C14" s="6">
        <v>-16.767895105545286</v>
      </c>
      <c r="D14" s="6">
        <v>40.972095929591426</v>
      </c>
      <c r="E14" s="6">
        <v>70.521904386610899</v>
      </c>
      <c r="F14" s="6">
        <v>-32.525132467590161</v>
      </c>
      <c r="G14" s="6">
        <v>-3.0803493648045048</v>
      </c>
      <c r="H14" s="6">
        <v>-16.744809407009914</v>
      </c>
      <c r="I14" s="6">
        <v>77.540835426044339</v>
      </c>
      <c r="J14" s="6">
        <v>14.672378329466804</v>
      </c>
      <c r="K14" s="6">
        <v>52.589926800567717</v>
      </c>
      <c r="L14" s="6">
        <v>75.652904384159967</v>
      </c>
      <c r="M14" s="6">
        <v>37.261455820918854</v>
      </c>
      <c r="N14" s="6">
        <v>-3.04280975428739</v>
      </c>
      <c r="O14" s="6">
        <v>-14.805324380119295</v>
      </c>
      <c r="Q14" s="2">
        <v>-4.9421584220465968</v>
      </c>
      <c r="R14" s="2">
        <v>-3.1277825456177841</v>
      </c>
      <c r="S14" s="2">
        <v>2.9615860100786566</v>
      </c>
      <c r="T14" s="2">
        <v>5.8725000220818631</v>
      </c>
      <c r="U14" s="2">
        <v>-12.029647919065493</v>
      </c>
      <c r="V14" s="2">
        <v>-0.69432306822439449</v>
      </c>
      <c r="W14" s="2">
        <v>-4.2023610928302428</v>
      </c>
      <c r="X14" s="2">
        <v>15.771805925657416</v>
      </c>
      <c r="Y14" s="2">
        <v>1.7002205284402838</v>
      </c>
      <c r="Z14" s="2">
        <v>12.117402803899209</v>
      </c>
      <c r="AA14" s="2">
        <v>15.354513473809105</v>
      </c>
      <c r="AB14" s="2">
        <v>5.3303630395499049</v>
      </c>
      <c r="AC14" s="2">
        <v>-0.65371420480134856</v>
      </c>
      <c r="AD14" s="2">
        <v>-2.381214346676487</v>
      </c>
    </row>
    <row r="15" spans="1:30">
      <c r="A15" s="19">
        <v>37695</v>
      </c>
      <c r="B15" s="6">
        <v>-43.144436419651591</v>
      </c>
      <c r="C15" s="6">
        <v>-19.148029611827468</v>
      </c>
      <c r="D15" s="6">
        <v>40.477680595807975</v>
      </c>
      <c r="E15" s="6">
        <v>70.289856019356733</v>
      </c>
      <c r="F15" s="6">
        <v>-35.312741072050237</v>
      </c>
      <c r="G15" s="6">
        <v>-3.9359764841266527</v>
      </c>
      <c r="H15" s="6">
        <v>-18.769190712208033</v>
      </c>
      <c r="I15" s="6">
        <v>73.80746200780959</v>
      </c>
      <c r="J15" s="6">
        <v>11.297066455289819</v>
      </c>
      <c r="K15" s="6">
        <v>42.745517242901691</v>
      </c>
      <c r="L15" s="6">
        <v>65.619749974402652</v>
      </c>
      <c r="M15" s="6">
        <v>33.959280373262821</v>
      </c>
      <c r="N15" s="6">
        <v>6.6888714293005211</v>
      </c>
      <c r="O15" s="6">
        <v>-6.0162644596770996</v>
      </c>
      <c r="Q15" s="2">
        <v>-4.9261454615229798</v>
      </c>
      <c r="R15" s="2">
        <v>-3.5717585556126248</v>
      </c>
      <c r="S15" s="2">
        <v>2.9258481865067876</v>
      </c>
      <c r="T15" s="2">
        <v>5.8531768904438737</v>
      </c>
      <c r="U15" s="2">
        <v>-13.060664474685284</v>
      </c>
      <c r="V15" s="2">
        <v>-0.88718484342808401</v>
      </c>
      <c r="W15" s="2">
        <v>-4.7104099470892891</v>
      </c>
      <c r="X15" s="2">
        <v>15.01243777238847</v>
      </c>
      <c r="Y15" s="2">
        <v>1.3090927637725287</v>
      </c>
      <c r="Z15" s="2">
        <v>9.8491228644887077</v>
      </c>
      <c r="AA15" s="2">
        <v>13.318184454804761</v>
      </c>
      <c r="AB15" s="2">
        <v>4.8579769352363664</v>
      </c>
      <c r="AC15" s="2">
        <v>1.4370304489994945</v>
      </c>
      <c r="AD15" s="2">
        <v>-0.96762589437216617</v>
      </c>
    </row>
    <row r="16" spans="1:30">
      <c r="A16" s="19">
        <v>37726</v>
      </c>
      <c r="B16" s="6">
        <v>-43.004190833605087</v>
      </c>
      <c r="C16" s="6">
        <v>-21.528164118109657</v>
      </c>
      <c r="D16" s="6">
        <v>39.983265262024524</v>
      </c>
      <c r="E16" s="6">
        <v>70.057807652102582</v>
      </c>
      <c r="F16" s="6">
        <v>-38.100349676510312</v>
      </c>
      <c r="G16" s="6">
        <v>-4.7916036034487997</v>
      </c>
      <c r="H16" s="6">
        <v>-20.793572017406149</v>
      </c>
      <c r="I16" s="6">
        <v>70.074088589574842</v>
      </c>
      <c r="J16" s="6">
        <v>7.921754581112836</v>
      </c>
      <c r="K16" s="6">
        <v>32.901107685235665</v>
      </c>
      <c r="L16" s="6">
        <v>55.586595564645329</v>
      </c>
      <c r="M16" s="6">
        <v>30.657104925606792</v>
      </c>
      <c r="N16" s="6">
        <v>16.420552612888432</v>
      </c>
      <c r="O16" s="6">
        <v>2.7727954607650949</v>
      </c>
      <c r="Q16" s="2">
        <v>-4.910132500999361</v>
      </c>
      <c r="R16" s="2">
        <v>-4.0157345656074668</v>
      </c>
      <c r="S16" s="2">
        <v>2.8901103629349185</v>
      </c>
      <c r="T16" s="2">
        <v>5.8338537588058861</v>
      </c>
      <c r="U16" s="2">
        <v>-14.091681030305073</v>
      </c>
      <c r="V16" s="2">
        <v>-1.0800466186317732</v>
      </c>
      <c r="W16" s="2">
        <v>-5.2184588013483335</v>
      </c>
      <c r="X16" s="2">
        <v>14.253069619119522</v>
      </c>
      <c r="Y16" s="2">
        <v>0.91796499910477425</v>
      </c>
      <c r="Z16" s="2">
        <v>7.5808429250782057</v>
      </c>
      <c r="AA16" s="2">
        <v>11.281855435800416</v>
      </c>
      <c r="AB16" s="2">
        <v>4.385590830922828</v>
      </c>
      <c r="AC16" s="2">
        <v>3.5277751028003381</v>
      </c>
      <c r="AD16" s="2">
        <v>0.445962557932154</v>
      </c>
    </row>
    <row r="17" spans="1:30">
      <c r="A17" s="19">
        <v>37756</v>
      </c>
      <c r="B17" s="6">
        <v>-44.957684536148349</v>
      </c>
      <c r="C17" s="6">
        <v>-25.525814325693204</v>
      </c>
      <c r="D17" s="6">
        <v>34.366370639993065</v>
      </c>
      <c r="E17" s="6">
        <v>67.733968436103666</v>
      </c>
      <c r="F17" s="6">
        <v>-41.381238965307674</v>
      </c>
      <c r="G17" s="6">
        <v>-6.5884031281841358</v>
      </c>
      <c r="H17" s="6">
        <v>-23.376269249254786</v>
      </c>
      <c r="I17" s="6">
        <v>66.080228420820092</v>
      </c>
      <c r="J17" s="6">
        <v>5.0180327665511939</v>
      </c>
      <c r="K17" s="6">
        <v>24.331966916776931</v>
      </c>
      <c r="L17" s="6">
        <v>48.15563284948049</v>
      </c>
      <c r="M17" s="6">
        <v>30.461033258920185</v>
      </c>
      <c r="N17" s="6">
        <v>24.107949093478517</v>
      </c>
      <c r="O17" s="6">
        <v>15.120534607141552</v>
      </c>
      <c r="Q17" s="2">
        <v>-5.1331785049683463</v>
      </c>
      <c r="R17" s="2">
        <v>-4.7614322494288563</v>
      </c>
      <c r="S17" s="2">
        <v>2.4841043689706184</v>
      </c>
      <c r="T17" s="2">
        <v>5.6403430196112243</v>
      </c>
      <c r="U17" s="2">
        <v>-15.3051408999918</v>
      </c>
      <c r="V17" s="2">
        <v>-1.4850524187052168</v>
      </c>
      <c r="W17" s="2">
        <v>-5.8666254121392276</v>
      </c>
      <c r="X17" s="2">
        <v>13.440718460794805</v>
      </c>
      <c r="Y17" s="2">
        <v>0.58148461895518577</v>
      </c>
      <c r="Z17" s="2">
        <v>5.6064014931953228</v>
      </c>
      <c r="AA17" s="2">
        <v>9.7736672431305607</v>
      </c>
      <c r="AB17" s="2">
        <v>4.3575421907883092</v>
      </c>
      <c r="AC17" s="2">
        <v>5.1793276752938313</v>
      </c>
      <c r="AD17" s="2">
        <v>2.4319111835396114</v>
      </c>
    </row>
    <row r="18" spans="1:30">
      <c r="A18" s="19">
        <v>37787</v>
      </c>
      <c r="B18" s="6">
        <v>-46.911178238691612</v>
      </c>
      <c r="C18" s="6">
        <v>-29.523464533276751</v>
      </c>
      <c r="D18" s="6">
        <v>28.749476017961602</v>
      </c>
      <c r="E18" s="6">
        <v>65.410129220104736</v>
      </c>
      <c r="F18" s="6">
        <v>-44.662128254105028</v>
      </c>
      <c r="G18" s="6">
        <v>-8.385202652919471</v>
      </c>
      <c r="H18" s="6">
        <v>-25.95896648110342</v>
      </c>
      <c r="I18" s="6">
        <v>62.086368252065348</v>
      </c>
      <c r="J18" s="6">
        <v>2.1143109519895518</v>
      </c>
      <c r="K18" s="6">
        <v>15.762826148318197</v>
      </c>
      <c r="L18" s="6">
        <v>40.724670134315659</v>
      </c>
      <c r="M18" s="6">
        <v>30.264961592233576</v>
      </c>
      <c r="N18" s="6">
        <v>31.795345574068605</v>
      </c>
      <c r="O18" s="6">
        <v>27.468273753518009</v>
      </c>
      <c r="Q18" s="2">
        <v>-5.3562245089373306</v>
      </c>
      <c r="R18" s="2">
        <v>-5.507129933250245</v>
      </c>
      <c r="S18" s="2">
        <v>2.0780983750063187</v>
      </c>
      <c r="T18" s="2">
        <v>5.4468322804165608</v>
      </c>
      <c r="U18" s="2">
        <v>-16.518600769678525</v>
      </c>
      <c r="V18" s="2">
        <v>-1.8900582187786605</v>
      </c>
      <c r="W18" s="2">
        <v>-6.5147920229301199</v>
      </c>
      <c r="X18" s="2">
        <v>12.628367302470091</v>
      </c>
      <c r="Y18" s="2">
        <v>0.24500423880559727</v>
      </c>
      <c r="Z18" s="2">
        <v>3.6319600613124408</v>
      </c>
      <c r="AA18" s="2">
        <v>8.2654790504607067</v>
      </c>
      <c r="AB18" s="2">
        <v>4.3294935506537895</v>
      </c>
      <c r="AC18" s="2">
        <v>6.8308802477873245</v>
      </c>
      <c r="AD18" s="2">
        <v>4.4178598091470693</v>
      </c>
    </row>
    <row r="19" spans="1:30">
      <c r="A19" s="19">
        <v>37817</v>
      </c>
      <c r="B19" s="6">
        <v>-46.920540004400117</v>
      </c>
      <c r="C19" s="6">
        <v>-32.069654711870889</v>
      </c>
      <c r="D19" s="6">
        <v>30.248760362901464</v>
      </c>
      <c r="E19" s="6">
        <v>67.967431508621928</v>
      </c>
      <c r="F19" s="6">
        <v>-47.455122697385519</v>
      </c>
      <c r="G19" s="6">
        <v>-9.4867353184417311</v>
      </c>
      <c r="H19" s="6">
        <v>-30.244691758482762</v>
      </c>
      <c r="I19" s="6">
        <v>58.350542581911093</v>
      </c>
      <c r="J19" s="6">
        <v>2.4755676946197775</v>
      </c>
      <c r="K19" s="6">
        <v>15.423842186578156</v>
      </c>
      <c r="L19" s="6">
        <v>39.371571009515584</v>
      </c>
      <c r="M19" s="6">
        <v>32.928963292992449</v>
      </c>
      <c r="N19" s="6">
        <v>35.627346286241178</v>
      </c>
      <c r="O19" s="6">
        <v>37.131424713618415</v>
      </c>
      <c r="Q19" s="2">
        <v>-5.3572934166223964</v>
      </c>
      <c r="R19" s="2">
        <v>-5.9820809720241241</v>
      </c>
      <c r="S19" s="2">
        <v>2.1864711453116064</v>
      </c>
      <c r="T19" s="2">
        <v>5.6597839565859651</v>
      </c>
      <c r="U19" s="2">
        <v>-17.551609315486914</v>
      </c>
      <c r="V19" s="2">
        <v>-2.1383480877180396</v>
      </c>
      <c r="W19" s="2">
        <v>-7.5903590671676264</v>
      </c>
      <c r="X19" s="2">
        <v>11.868500361160715</v>
      </c>
      <c r="Y19" s="2">
        <v>0.28686630888484516</v>
      </c>
      <c r="Z19" s="2">
        <v>3.5538537497360321</v>
      </c>
      <c r="AA19" s="2">
        <v>7.9908540520912821</v>
      </c>
      <c r="AB19" s="2">
        <v>4.7105869859524487</v>
      </c>
      <c r="AC19" s="2">
        <v>7.6541434487897675</v>
      </c>
      <c r="AD19" s="2">
        <v>5.9720326938148176</v>
      </c>
    </row>
    <row r="20" spans="1:30">
      <c r="A20" s="19">
        <v>37848</v>
      </c>
      <c r="B20" s="6">
        <v>-46.929901770108629</v>
      </c>
      <c r="C20" s="6">
        <v>-34.615844890465027</v>
      </c>
      <c r="D20" s="6">
        <v>31.748044707841327</v>
      </c>
      <c r="E20" s="6">
        <v>70.52473379713912</v>
      </c>
      <c r="F20" s="6">
        <v>-50.248117140666011</v>
      </c>
      <c r="G20" s="6">
        <v>-10.588267983963991</v>
      </c>
      <c r="H20" s="6">
        <v>-34.530417035862108</v>
      </c>
      <c r="I20" s="6">
        <v>54.614716911756844</v>
      </c>
      <c r="J20" s="6">
        <v>2.8368244372500038</v>
      </c>
      <c r="K20" s="6">
        <v>15.084858224838111</v>
      </c>
      <c r="L20" s="6">
        <v>38.01847188471551</v>
      </c>
      <c r="M20" s="6">
        <v>35.592964993751316</v>
      </c>
      <c r="N20" s="6">
        <v>39.45934699841375</v>
      </c>
      <c r="O20" s="6">
        <v>46.794575673718825</v>
      </c>
      <c r="Q20" s="2">
        <v>-5.3583623243074632</v>
      </c>
      <c r="R20" s="2">
        <v>-6.4570320107980033</v>
      </c>
      <c r="S20" s="2">
        <v>2.2948439156168945</v>
      </c>
      <c r="T20" s="2">
        <v>5.8727356327553686</v>
      </c>
      <c r="U20" s="2">
        <v>-18.584617861295307</v>
      </c>
      <c r="V20" s="2">
        <v>-2.3866379566574194</v>
      </c>
      <c r="W20" s="2">
        <v>-8.6659261114051347</v>
      </c>
      <c r="X20" s="2">
        <v>11.108633419851342</v>
      </c>
      <c r="Y20" s="2">
        <v>0.32872837896409313</v>
      </c>
      <c r="Z20" s="2">
        <v>3.4757474381596234</v>
      </c>
      <c r="AA20" s="2">
        <v>7.7162290537218601</v>
      </c>
      <c r="AB20" s="2">
        <v>5.0916804212511071</v>
      </c>
      <c r="AC20" s="2">
        <v>8.4774066497922114</v>
      </c>
      <c r="AD20" s="2">
        <v>7.5262055784825668</v>
      </c>
    </row>
    <row r="21" spans="1:30">
      <c r="A21" s="19">
        <v>37879</v>
      </c>
      <c r="B21" s="6">
        <v>-40.623353873486174</v>
      </c>
      <c r="C21" s="6">
        <v>-31.839714281330835</v>
      </c>
      <c r="D21" s="6">
        <v>39.425253358026737</v>
      </c>
      <c r="E21" s="6">
        <v>73.483673144195052</v>
      </c>
      <c r="F21" s="6">
        <v>-50.376742114740757</v>
      </c>
      <c r="G21" s="6">
        <v>-11.4640045224562</v>
      </c>
      <c r="H21" s="6">
        <v>-37.523974774573517</v>
      </c>
      <c r="I21" s="6">
        <v>52.139024479866372</v>
      </c>
      <c r="J21" s="6">
        <v>4.5490732305723558</v>
      </c>
      <c r="K21" s="6">
        <v>20.665820110326656</v>
      </c>
      <c r="L21" s="6">
        <v>41.111909353246212</v>
      </c>
      <c r="M21" s="6">
        <v>40.001644453967351</v>
      </c>
      <c r="N21" s="6">
        <v>39.900220427760431</v>
      </c>
      <c r="O21" s="6">
        <v>52.480526064152926</v>
      </c>
      <c r="Q21" s="2">
        <v>-4.6382932985669036</v>
      </c>
      <c r="R21" s="2">
        <v>-5.9391892637537662</v>
      </c>
      <c r="S21" s="2">
        <v>2.8497755884782467</v>
      </c>
      <c r="T21" s="2">
        <v>6.1191324300634102</v>
      </c>
      <c r="U21" s="2">
        <v>-18.63219070833167</v>
      </c>
      <c r="V21" s="2">
        <v>-2.5840324753797175</v>
      </c>
      <c r="W21" s="2">
        <v>-9.4172043293008425</v>
      </c>
      <c r="X21" s="2">
        <v>10.605077579204819</v>
      </c>
      <c r="Y21" s="2">
        <v>0.52714205688549398</v>
      </c>
      <c r="Z21" s="2">
        <v>4.7616736090806953</v>
      </c>
      <c r="AA21" s="2">
        <v>8.3440731223348514</v>
      </c>
      <c r="AB21" s="2">
        <v>5.722355244073392</v>
      </c>
      <c r="AC21" s="2">
        <v>8.5721234564796234</v>
      </c>
      <c r="AD21" s="2">
        <v>8.4407054095280358</v>
      </c>
    </row>
    <row r="22" spans="1:30">
      <c r="A22" s="19">
        <v>37909</v>
      </c>
      <c r="B22" s="6">
        <v>-34.316805976863726</v>
      </c>
      <c r="C22" s="6">
        <v>-29.063583672196643</v>
      </c>
      <c r="D22" s="6">
        <v>47.10246200821215</v>
      </c>
      <c r="E22" s="6">
        <v>76.442612491250969</v>
      </c>
      <c r="F22" s="6">
        <v>-50.505367088815504</v>
      </c>
      <c r="G22" s="6">
        <v>-12.339741060948406</v>
      </c>
      <c r="H22" s="6">
        <v>-40.517532513284927</v>
      </c>
      <c r="I22" s="6">
        <v>49.663332047975906</v>
      </c>
      <c r="J22" s="6">
        <v>6.2613220238947065</v>
      </c>
      <c r="K22" s="6">
        <v>26.246781995815205</v>
      </c>
      <c r="L22" s="6">
        <v>44.205346821776907</v>
      </c>
      <c r="M22" s="6">
        <v>44.410323914183394</v>
      </c>
      <c r="N22" s="6">
        <v>40.341093857107111</v>
      </c>
      <c r="O22" s="6">
        <v>58.166476454587027</v>
      </c>
      <c r="Q22" s="2">
        <v>-3.9182242728263463</v>
      </c>
      <c r="R22" s="2">
        <v>-5.4213465167095283</v>
      </c>
      <c r="S22" s="2">
        <v>3.4047072613395986</v>
      </c>
      <c r="T22" s="2">
        <v>6.3655292273714501</v>
      </c>
      <c r="U22" s="2">
        <v>-18.679763555368034</v>
      </c>
      <c r="V22" s="2">
        <v>-2.7814269941020142</v>
      </c>
      <c r="W22" s="2">
        <v>-10.168482547196552</v>
      </c>
      <c r="X22" s="2">
        <v>10.101521738558299</v>
      </c>
      <c r="Y22" s="2">
        <v>0.72555573480689461</v>
      </c>
      <c r="Z22" s="2">
        <v>6.0475997800017689</v>
      </c>
      <c r="AA22" s="2">
        <v>8.9719171909478419</v>
      </c>
      <c r="AB22" s="2">
        <v>6.3530300668956761</v>
      </c>
      <c r="AC22" s="2">
        <v>8.6668402631670336</v>
      </c>
      <c r="AD22" s="2">
        <v>9.355205240573504</v>
      </c>
    </row>
    <row r="23" spans="1:30">
      <c r="A23" s="19">
        <v>37940</v>
      </c>
      <c r="B23" s="6">
        <v>-26.063123189363647</v>
      </c>
      <c r="C23" s="6">
        <v>-24.871842126830465</v>
      </c>
      <c r="D23" s="6">
        <v>53.209295463613081</v>
      </c>
      <c r="E23" s="6">
        <v>76.313430552645599</v>
      </c>
      <c r="F23" s="6">
        <v>-48.891567723026185</v>
      </c>
      <c r="G23" s="6">
        <v>-13.046783206778692</v>
      </c>
      <c r="H23" s="6">
        <v>-42.143147841139147</v>
      </c>
      <c r="I23" s="6">
        <v>49.837758003322257</v>
      </c>
      <c r="J23" s="6">
        <v>9.6765936989992163</v>
      </c>
      <c r="K23" s="6">
        <v>32.139440783421861</v>
      </c>
      <c r="L23" s="6">
        <v>44.824612227763545</v>
      </c>
      <c r="M23" s="6">
        <v>42.983644683483483</v>
      </c>
      <c r="N23" s="6">
        <v>34.267413557829371</v>
      </c>
      <c r="O23" s="6">
        <v>55.146091559376487</v>
      </c>
      <c r="Q23" s="2">
        <v>-2.9758352795151626</v>
      </c>
      <c r="R23" s="2">
        <v>-4.639444199286193</v>
      </c>
      <c r="S23" s="2">
        <v>3.8461275039963443</v>
      </c>
      <c r="T23" s="2">
        <v>6.3547719889799037</v>
      </c>
      <c r="U23" s="2">
        <v>-18.082888563335295</v>
      </c>
      <c r="V23" s="2">
        <v>-2.9407971219407441</v>
      </c>
      <c r="W23" s="2">
        <v>-10.576455097951486</v>
      </c>
      <c r="X23" s="2">
        <v>10.136999977875746</v>
      </c>
      <c r="Y23" s="2">
        <v>1.1213140012463301</v>
      </c>
      <c r="Z23" s="2">
        <v>7.4053449692305806</v>
      </c>
      <c r="AA23" s="2">
        <v>9.0976032977468897</v>
      </c>
      <c r="AB23" s="2">
        <v>6.1489393229063625</v>
      </c>
      <c r="AC23" s="2">
        <v>7.3619768613505041</v>
      </c>
      <c r="AD23" s="2">
        <v>8.8694216359523175</v>
      </c>
    </row>
    <row r="24" spans="1:30">
      <c r="A24" s="19">
        <v>37970</v>
      </c>
      <c r="B24" s="6">
        <v>-17.809440401863569</v>
      </c>
      <c r="C24" s="6">
        <v>-20.680100581464288</v>
      </c>
      <c r="D24" s="6">
        <v>59.316128919014012</v>
      </c>
      <c r="E24" s="6">
        <v>76.184248614040243</v>
      </c>
      <c r="F24" s="6">
        <v>-47.277768357236866</v>
      </c>
      <c r="G24" s="6">
        <v>-13.753825352608981</v>
      </c>
      <c r="H24" s="6">
        <v>-43.768763168993374</v>
      </c>
      <c r="I24" s="6">
        <v>50.012183958668608</v>
      </c>
      <c r="J24" s="6">
        <v>13.091865374103726</v>
      </c>
      <c r="K24" s="6">
        <v>38.032099571028517</v>
      </c>
      <c r="L24" s="6">
        <v>45.443877633750184</v>
      </c>
      <c r="M24" s="6">
        <v>41.556965452783579</v>
      </c>
      <c r="N24" s="6">
        <v>28.193733258551632</v>
      </c>
      <c r="O24" s="6">
        <v>52.125706664165946</v>
      </c>
      <c r="Q24" s="2">
        <v>-2.0334462862039784</v>
      </c>
      <c r="R24" s="2">
        <v>-3.8575418818628591</v>
      </c>
      <c r="S24" s="2">
        <v>4.2875477466530905</v>
      </c>
      <c r="T24" s="2">
        <v>6.3440147505883591</v>
      </c>
      <c r="U24" s="2">
        <v>-17.486013571302554</v>
      </c>
      <c r="V24" s="2">
        <v>-3.1001672497794748</v>
      </c>
      <c r="W24" s="2">
        <v>-10.98442764870642</v>
      </c>
      <c r="X24" s="2">
        <v>10.172478217193195</v>
      </c>
      <c r="Y24" s="2">
        <v>1.5170722676857655</v>
      </c>
      <c r="Z24" s="2">
        <v>8.7630901584593932</v>
      </c>
      <c r="AA24" s="2">
        <v>9.2232894045459357</v>
      </c>
      <c r="AB24" s="2">
        <v>5.9448485789170498</v>
      </c>
      <c r="AC24" s="2">
        <v>6.0571134595339737</v>
      </c>
      <c r="AD24" s="2">
        <v>8.3836380313311292</v>
      </c>
    </row>
    <row r="25" spans="1:30">
      <c r="A25" s="19">
        <v>38001</v>
      </c>
      <c r="B25" s="6">
        <v>-19.256712572913379</v>
      </c>
      <c r="C25" s="6">
        <v>-21.028599267100553</v>
      </c>
      <c r="D25" s="6">
        <v>58.845020605717515</v>
      </c>
      <c r="E25" s="6">
        <v>72.241376167440762</v>
      </c>
      <c r="F25" s="6">
        <v>-46.569827500039615</v>
      </c>
      <c r="G25" s="6">
        <v>-14.555274828837231</v>
      </c>
      <c r="H25" s="6">
        <v>-44.806440496238217</v>
      </c>
      <c r="I25" s="6">
        <v>50.746937173370732</v>
      </c>
      <c r="J25" s="6">
        <v>17.389076506718716</v>
      </c>
      <c r="K25" s="6">
        <v>44.117124494414504</v>
      </c>
      <c r="L25" s="6">
        <v>42.241552520192343</v>
      </c>
      <c r="M25" s="6">
        <v>37.274437556518741</v>
      </c>
      <c r="N25" s="6">
        <v>19.061947369762834</v>
      </c>
      <c r="O25" s="6">
        <v>43.333755052220731</v>
      </c>
      <c r="Q25" s="2">
        <v>-2.1986929281501038</v>
      </c>
      <c r="R25" s="2">
        <v>-3.9225487356893343</v>
      </c>
      <c r="S25" s="2">
        <v>4.2534946244430794</v>
      </c>
      <c r="T25" s="2">
        <v>6.0156838762151272</v>
      </c>
      <c r="U25" s="2">
        <v>-17.224176689682153</v>
      </c>
      <c r="V25" s="2">
        <v>-3.2808171675192268</v>
      </c>
      <c r="W25" s="2">
        <v>-11.244848339138423</v>
      </c>
      <c r="X25" s="2">
        <v>10.321927021063606</v>
      </c>
      <c r="Y25" s="2">
        <v>2.0150287965220581</v>
      </c>
      <c r="Z25" s="2">
        <v>10.16515900613153</v>
      </c>
      <c r="AA25" s="2">
        <v>8.5733454994982381</v>
      </c>
      <c r="AB25" s="2">
        <v>5.3322201157726754</v>
      </c>
      <c r="AC25" s="2">
        <v>4.0952497109724773</v>
      </c>
      <c r="AD25" s="2">
        <v>6.9695844938239206</v>
      </c>
    </row>
    <row r="26" spans="1:30">
      <c r="A26" s="19">
        <v>38032</v>
      </c>
      <c r="B26" s="6">
        <v>-20.703984743963186</v>
      </c>
      <c r="C26" s="6">
        <v>-21.377097952736818</v>
      </c>
      <c r="D26" s="6">
        <v>58.373912292421018</v>
      </c>
      <c r="E26" s="6">
        <v>68.298503720841268</v>
      </c>
      <c r="F26" s="6">
        <v>-45.861886642842364</v>
      </c>
      <c r="G26" s="6">
        <v>-15.35672430506548</v>
      </c>
      <c r="H26" s="6">
        <v>-45.84411782348306</v>
      </c>
      <c r="I26" s="6">
        <v>51.481690388072856</v>
      </c>
      <c r="J26" s="6">
        <v>21.68628763933371</v>
      </c>
      <c r="K26" s="6">
        <v>50.202149417800491</v>
      </c>
      <c r="L26" s="6">
        <v>39.039227406634502</v>
      </c>
      <c r="M26" s="6">
        <v>32.99190966025391</v>
      </c>
      <c r="N26" s="6">
        <v>9.9301614809740339</v>
      </c>
      <c r="O26" s="6">
        <v>34.541803440275515</v>
      </c>
      <c r="Q26" s="2">
        <v>-2.3639395700962287</v>
      </c>
      <c r="R26" s="2">
        <v>-3.9875555895158099</v>
      </c>
      <c r="S26" s="2">
        <v>4.2194415022330682</v>
      </c>
      <c r="T26" s="2">
        <v>5.6873530018418945</v>
      </c>
      <c r="U26" s="2">
        <v>-16.962339808061749</v>
      </c>
      <c r="V26" s="2">
        <v>-3.4614670852589793</v>
      </c>
      <c r="W26" s="2">
        <v>-11.505269029570426</v>
      </c>
      <c r="X26" s="2">
        <v>10.471375824934018</v>
      </c>
      <c r="Y26" s="2">
        <v>2.5129853253583505</v>
      </c>
      <c r="Z26" s="2">
        <v>11.567227853803663</v>
      </c>
      <c r="AA26" s="2">
        <v>7.9234015944505387</v>
      </c>
      <c r="AB26" s="2">
        <v>4.7195916526283019</v>
      </c>
      <c r="AC26" s="2">
        <v>2.1333859624109803</v>
      </c>
      <c r="AD26" s="2">
        <v>5.5555309563167121</v>
      </c>
    </row>
    <row r="27" spans="1:30">
      <c r="A27" s="19">
        <v>38061</v>
      </c>
      <c r="B27" s="6">
        <v>-26.9658847504043</v>
      </c>
      <c r="C27" s="6">
        <v>-23.352888028812366</v>
      </c>
      <c r="D27" s="6">
        <v>46.307172401446941</v>
      </c>
      <c r="E27" s="6">
        <v>58.116408131709427</v>
      </c>
      <c r="F27" s="6">
        <v>-46.200282091672094</v>
      </c>
      <c r="G27" s="6">
        <v>-16.32628326958028</v>
      </c>
      <c r="H27" s="6">
        <v>-46.302398369792321</v>
      </c>
      <c r="I27" s="6">
        <v>53.24987845223415</v>
      </c>
      <c r="J27" s="6">
        <v>25.799878297311135</v>
      </c>
      <c r="K27" s="6">
        <v>56.229741752015357</v>
      </c>
      <c r="L27" s="6">
        <v>41.569601977158747</v>
      </c>
      <c r="M27" s="6">
        <v>30.590505219043322</v>
      </c>
      <c r="N27" s="6">
        <v>1.3824336082215041</v>
      </c>
      <c r="O27" s="6">
        <v>28.907115923861234</v>
      </c>
      <c r="Q27" s="2">
        <v>-3.0789107890316618</v>
      </c>
      <c r="R27" s="2">
        <v>-4.3561076155664855</v>
      </c>
      <c r="S27" s="2">
        <v>3.3472213426937891</v>
      </c>
      <c r="T27" s="2">
        <v>4.8394695379437076</v>
      </c>
      <c r="U27" s="2">
        <v>-17.087497733579564</v>
      </c>
      <c r="V27" s="2">
        <v>-3.6800095540964732</v>
      </c>
      <c r="W27" s="2">
        <v>-11.62028140687493</v>
      </c>
      <c r="X27" s="2">
        <v>10.831025277184427</v>
      </c>
      <c r="Y27" s="2">
        <v>2.9896640972141171</v>
      </c>
      <c r="Z27" s="2">
        <v>12.956063486307114</v>
      </c>
      <c r="AA27" s="2">
        <v>8.4369664172841379</v>
      </c>
      <c r="AB27" s="2">
        <v>4.3760635430998045</v>
      </c>
      <c r="AC27" s="2">
        <v>0.29700065395669972</v>
      </c>
      <c r="AD27" s="2">
        <v>4.6492759896142211</v>
      </c>
    </row>
    <row r="28" spans="1:30">
      <c r="A28" s="19">
        <v>38092</v>
      </c>
      <c r="B28" s="6">
        <v>-33.227784756845409</v>
      </c>
      <c r="C28" s="6">
        <v>-25.328678104887921</v>
      </c>
      <c r="D28" s="6">
        <v>34.240432510472864</v>
      </c>
      <c r="E28" s="6">
        <v>47.934312542577587</v>
      </c>
      <c r="F28" s="6">
        <v>-46.53867754050183</v>
      </c>
      <c r="G28" s="6">
        <v>-17.29584223409508</v>
      </c>
      <c r="H28" s="6">
        <v>-46.760678916101583</v>
      </c>
      <c r="I28" s="6">
        <v>55.018066516395443</v>
      </c>
      <c r="J28" s="6">
        <v>29.913468955288561</v>
      </c>
      <c r="K28" s="6">
        <v>62.25733408623023</v>
      </c>
      <c r="L28" s="6">
        <v>44.099976547682992</v>
      </c>
      <c r="M28" s="6">
        <v>28.189100777832738</v>
      </c>
      <c r="N28" s="6">
        <v>-7.1652942645310258</v>
      </c>
      <c r="O28" s="6">
        <v>23.272428407446952</v>
      </c>
      <c r="Q28" s="2">
        <v>-3.7938820079670954</v>
      </c>
      <c r="R28" s="2">
        <v>-4.7246596416171629</v>
      </c>
      <c r="S28" s="2">
        <v>2.4750011831545096</v>
      </c>
      <c r="T28" s="2">
        <v>3.9915860740455207</v>
      </c>
      <c r="U28" s="2">
        <v>-17.212655659097383</v>
      </c>
      <c r="V28" s="2">
        <v>-3.8985520229339672</v>
      </c>
      <c r="W28" s="2">
        <v>-11.735293784179433</v>
      </c>
      <c r="X28" s="2">
        <v>11.190674729434832</v>
      </c>
      <c r="Y28" s="2">
        <v>3.4663428690698828</v>
      </c>
      <c r="Z28" s="2">
        <v>14.344899118810565</v>
      </c>
      <c r="AA28" s="2">
        <v>8.9505312401177388</v>
      </c>
      <c r="AB28" s="2">
        <v>4.0325354335713062</v>
      </c>
      <c r="AC28" s="2">
        <v>-1.5393846544975811</v>
      </c>
      <c r="AD28" s="2">
        <v>3.7430210229117304</v>
      </c>
    </row>
    <row r="29" spans="1:30">
      <c r="A29" s="19">
        <v>38122</v>
      </c>
      <c r="B29" s="6">
        <v>-34.144685841780415</v>
      </c>
      <c r="C29" s="6">
        <v>-25.743909410143601</v>
      </c>
      <c r="D29" s="6">
        <v>19.921188825008361</v>
      </c>
      <c r="E29" s="6">
        <v>40.288034670860846</v>
      </c>
      <c r="F29" s="6">
        <v>-46.32790113225613</v>
      </c>
      <c r="G29" s="6">
        <v>-16.506271451430528</v>
      </c>
      <c r="H29" s="6">
        <v>-47.159669432861726</v>
      </c>
      <c r="I29" s="6">
        <v>58.350321346204993</v>
      </c>
      <c r="J29" s="6">
        <v>34.688793480089721</v>
      </c>
      <c r="K29" s="6">
        <v>66.764589900740063</v>
      </c>
      <c r="L29" s="6">
        <v>47.037086859249705</v>
      </c>
      <c r="M29" s="6">
        <v>25.429729583998647</v>
      </c>
      <c r="N29" s="6">
        <v>-7.9745872546504533</v>
      </c>
      <c r="O29" s="6">
        <v>23.360161551603902</v>
      </c>
      <c r="Q29" s="2">
        <v>-3.8985719400428045</v>
      </c>
      <c r="R29" s="2">
        <v>-4.8021143979117262</v>
      </c>
      <c r="S29" s="2">
        <v>1.4399632918380794</v>
      </c>
      <c r="T29" s="2">
        <v>3.3548652231119243</v>
      </c>
      <c r="U29" s="2">
        <v>-17.134698529072853</v>
      </c>
      <c r="V29" s="2">
        <v>-3.7205796102382465</v>
      </c>
      <c r="W29" s="2">
        <v>-11.835426439218143</v>
      </c>
      <c r="X29" s="2">
        <v>11.868455361818095</v>
      </c>
      <c r="Y29" s="2">
        <v>4.0197026996793168</v>
      </c>
      <c r="Z29" s="2">
        <v>15.383429452799218</v>
      </c>
      <c r="AA29" s="2">
        <v>9.5466471489533209</v>
      </c>
      <c r="AB29" s="2">
        <v>3.6377991061797581</v>
      </c>
      <c r="AC29" s="2">
        <v>-1.7132523512018487</v>
      </c>
      <c r="AD29" s="2">
        <v>3.7571315831522134</v>
      </c>
    </row>
    <row r="30" spans="1:30">
      <c r="A30" s="19">
        <v>38153</v>
      </c>
      <c r="B30" s="6">
        <v>-35.061586926715421</v>
      </c>
      <c r="C30" s="6">
        <v>-26.159140715399282</v>
      </c>
      <c r="D30" s="6">
        <v>5.601945139543858</v>
      </c>
      <c r="E30" s="6">
        <v>32.641756799144098</v>
      </c>
      <c r="F30" s="6">
        <v>-46.117124724010424</v>
      </c>
      <c r="G30" s="6">
        <v>-15.716700668765977</v>
      </c>
      <c r="H30" s="6">
        <v>-47.558659949621877</v>
      </c>
      <c r="I30" s="6">
        <v>61.682576176014543</v>
      </c>
      <c r="J30" s="6">
        <v>39.464118004890885</v>
      </c>
      <c r="K30" s="6">
        <v>71.271845715249896</v>
      </c>
      <c r="L30" s="6">
        <v>49.97419717081641</v>
      </c>
      <c r="M30" s="6">
        <v>22.670358390164559</v>
      </c>
      <c r="N30" s="6">
        <v>-8.7838802447698789</v>
      </c>
      <c r="O30" s="6">
        <v>23.447894695760851</v>
      </c>
      <c r="Q30" s="2">
        <v>-4.0032618721185136</v>
      </c>
      <c r="R30" s="2">
        <v>-4.8795691542062896</v>
      </c>
      <c r="S30" s="2">
        <v>0.40492540052164866</v>
      </c>
      <c r="T30" s="2">
        <v>2.7181443721783274</v>
      </c>
      <c r="U30" s="2">
        <v>-17.056741399048324</v>
      </c>
      <c r="V30" s="2">
        <v>-3.5426071975425262</v>
      </c>
      <c r="W30" s="2">
        <v>-11.935559094256853</v>
      </c>
      <c r="X30" s="2">
        <v>12.546235994201357</v>
      </c>
      <c r="Y30" s="2">
        <v>4.5730625302887509</v>
      </c>
      <c r="Z30" s="2">
        <v>16.421959786787873</v>
      </c>
      <c r="AA30" s="2">
        <v>10.142763057788899</v>
      </c>
      <c r="AB30" s="2">
        <v>3.2430627787882105</v>
      </c>
      <c r="AC30" s="2">
        <v>-1.8871200479061161</v>
      </c>
      <c r="AD30" s="2">
        <v>3.7712421433926964</v>
      </c>
    </row>
    <row r="31" spans="1:30">
      <c r="A31" s="19">
        <v>38183</v>
      </c>
      <c r="B31" s="6">
        <v>-29.587792238553146</v>
      </c>
      <c r="C31" s="6">
        <v>-22.184999479348008</v>
      </c>
      <c r="D31" s="6">
        <v>4.5301498893930248</v>
      </c>
      <c r="E31" s="6">
        <v>34.366898047280593</v>
      </c>
      <c r="F31" s="6">
        <v>-42.003398856378695</v>
      </c>
      <c r="G31" s="6">
        <v>-11.99659952582947</v>
      </c>
      <c r="H31" s="6">
        <v>-47.379785668379306</v>
      </c>
      <c r="I31" s="6">
        <v>66.541317395835193</v>
      </c>
      <c r="J31" s="6">
        <v>45.004724948208683</v>
      </c>
      <c r="K31" s="6">
        <v>78.54863635363138</v>
      </c>
      <c r="L31" s="6">
        <v>60.872258582425424</v>
      </c>
      <c r="M31" s="6">
        <v>27.837137962479591</v>
      </c>
      <c r="N31" s="6">
        <v>-1.5727101705512254</v>
      </c>
      <c r="O31" s="6">
        <v>29.072937191347485</v>
      </c>
      <c r="Q31" s="2">
        <v>-3.3782749422135208</v>
      </c>
      <c r="R31" s="2">
        <v>-4.1382566928807014</v>
      </c>
      <c r="S31" s="2">
        <v>0.32745282445499602</v>
      </c>
      <c r="T31" s="2">
        <v>2.8618003341931493</v>
      </c>
      <c r="U31" s="2">
        <v>-15.535251090823653</v>
      </c>
      <c r="V31" s="2">
        <v>-2.7040815195200656</v>
      </c>
      <c r="W31" s="2">
        <v>-11.890667910264812</v>
      </c>
      <c r="X31" s="2">
        <v>13.534503958312877</v>
      </c>
      <c r="Y31" s="2">
        <v>5.2151025222734742</v>
      </c>
      <c r="Z31" s="2">
        <v>18.098626948149267</v>
      </c>
      <c r="AA31" s="2">
        <v>12.354633601889065</v>
      </c>
      <c r="AB31" s="2">
        <v>3.9821860969465925</v>
      </c>
      <c r="AC31" s="2">
        <v>-0.33787948033105469</v>
      </c>
      <c r="AD31" s="2">
        <v>4.6759458531703721</v>
      </c>
    </row>
    <row r="32" spans="1:30">
      <c r="A32" s="19">
        <v>38214</v>
      </c>
      <c r="B32" s="6">
        <v>-24.11399755039087</v>
      </c>
      <c r="C32" s="6">
        <v>-18.210858243296727</v>
      </c>
      <c r="D32" s="6">
        <v>3.4583546392421916</v>
      </c>
      <c r="E32" s="6">
        <v>36.092039295417088</v>
      </c>
      <c r="F32" s="6">
        <v>-37.889672988746959</v>
      </c>
      <c r="G32" s="6">
        <v>-8.2764983828929672</v>
      </c>
      <c r="H32" s="6">
        <v>-47.200911387136742</v>
      </c>
      <c r="I32" s="6">
        <v>71.400058615655851</v>
      </c>
      <c r="J32" s="6">
        <v>50.54533189152648</v>
      </c>
      <c r="K32" s="6">
        <v>85.825426992012865</v>
      </c>
      <c r="L32" s="6">
        <v>71.770319994034438</v>
      </c>
      <c r="M32" s="6">
        <v>33.003917534794631</v>
      </c>
      <c r="N32" s="6">
        <v>5.6384599036674281</v>
      </c>
      <c r="O32" s="6">
        <v>34.697979686934119</v>
      </c>
      <c r="Q32" s="2">
        <v>-2.7532880123085284</v>
      </c>
      <c r="R32" s="2">
        <v>-3.3969442315551115</v>
      </c>
      <c r="S32" s="2">
        <v>0.24998024838834335</v>
      </c>
      <c r="T32" s="2">
        <v>3.0054562962079716</v>
      </c>
      <c r="U32" s="2">
        <v>-14.013760782598983</v>
      </c>
      <c r="V32" s="2">
        <v>-1.8655558414976063</v>
      </c>
      <c r="W32" s="2">
        <v>-11.845776726272772</v>
      </c>
      <c r="X32" s="2">
        <v>14.522771922424399</v>
      </c>
      <c r="Y32" s="2">
        <v>5.8571425142581965</v>
      </c>
      <c r="Z32" s="2">
        <v>19.775294109510661</v>
      </c>
      <c r="AA32" s="2">
        <v>14.56650414598923</v>
      </c>
      <c r="AB32" s="2">
        <v>4.7213094151049759</v>
      </c>
      <c r="AC32" s="2">
        <v>1.2113610872440066</v>
      </c>
      <c r="AD32" s="2">
        <v>5.5806495629480484</v>
      </c>
    </row>
    <row r="33" spans="1:30">
      <c r="A33" s="19">
        <v>38245</v>
      </c>
      <c r="B33" s="6">
        <v>-19.164423070713841</v>
      </c>
      <c r="C33" s="6">
        <v>-15.311101831494208</v>
      </c>
      <c r="D33" s="6">
        <v>14.589887894002169</v>
      </c>
      <c r="E33" s="6">
        <v>48.613734267613104</v>
      </c>
      <c r="F33" s="6">
        <v>-29.410162398251931</v>
      </c>
      <c r="G33" s="6">
        <v>-1.6914699160482201</v>
      </c>
      <c r="H33" s="6">
        <v>-45.564702535502825</v>
      </c>
      <c r="I33" s="6">
        <v>79.038582449164878</v>
      </c>
      <c r="J33" s="6">
        <v>57.805196990476347</v>
      </c>
      <c r="K33" s="6">
        <v>95.987767985971317</v>
      </c>
      <c r="L33" s="6">
        <v>88.070590003757346</v>
      </c>
      <c r="M33" s="6">
        <v>43.745925036340523</v>
      </c>
      <c r="N33" s="6">
        <v>16.998324292175482</v>
      </c>
      <c r="O33" s="6">
        <v>40.578108713101123</v>
      </c>
      <c r="Q33" s="2">
        <v>-2.1881554973679651</v>
      </c>
      <c r="R33" s="2">
        <v>-2.8560410690359403</v>
      </c>
      <c r="S33" s="2">
        <v>1.0546008666421587</v>
      </c>
      <c r="T33" s="2">
        <v>4.0481628799326783</v>
      </c>
      <c r="U33" s="2">
        <v>-10.877554434130264</v>
      </c>
      <c r="V33" s="2">
        <v>-0.38126408495693298</v>
      </c>
      <c r="W33" s="2">
        <v>-11.435145571822465</v>
      </c>
      <c r="X33" s="2">
        <v>16.076447670160135</v>
      </c>
      <c r="Y33" s="2">
        <v>6.6984084220594085</v>
      </c>
      <c r="Z33" s="2">
        <v>22.11682958495161</v>
      </c>
      <c r="AA33" s="2">
        <v>17.87480694716259</v>
      </c>
      <c r="AB33" s="2">
        <v>6.2579858142236207</v>
      </c>
      <c r="AC33" s="2">
        <v>3.6519029926066882</v>
      </c>
      <c r="AD33" s="2">
        <v>6.5263801148716194</v>
      </c>
    </row>
    <row r="34" spans="1:30">
      <c r="A34" s="19">
        <v>38275</v>
      </c>
      <c r="B34" s="6">
        <v>-14.214848591036816</v>
      </c>
      <c r="C34" s="6">
        <v>-12.41134541969169</v>
      </c>
      <c r="D34" s="6">
        <v>25.721421148762147</v>
      </c>
      <c r="E34" s="6">
        <v>61.135429239809113</v>
      </c>
      <c r="F34" s="6">
        <v>-20.930651807756902</v>
      </c>
      <c r="G34" s="6">
        <v>4.8935585507965262</v>
      </c>
      <c r="H34" s="6">
        <v>-43.928493683868901</v>
      </c>
      <c r="I34" s="6">
        <v>86.677106282673904</v>
      </c>
      <c r="J34" s="6">
        <v>65.06506208942622</v>
      </c>
      <c r="K34" s="6">
        <v>106.15010897992977</v>
      </c>
      <c r="L34" s="6">
        <v>104.37086001348027</v>
      </c>
      <c r="M34" s="6">
        <v>54.487932537886415</v>
      </c>
      <c r="N34" s="6">
        <v>28.35818868068354</v>
      </c>
      <c r="O34" s="6">
        <v>46.458237739268128</v>
      </c>
      <c r="Q34" s="2">
        <v>-1.6230229824274014</v>
      </c>
      <c r="R34" s="2">
        <v>-2.3151379065167697</v>
      </c>
      <c r="S34" s="2">
        <v>1.8592214848959741</v>
      </c>
      <c r="T34" s="2">
        <v>5.0908694636573841</v>
      </c>
      <c r="U34" s="2">
        <v>-7.741348085661544</v>
      </c>
      <c r="V34" s="2">
        <v>1.1030276715837402</v>
      </c>
      <c r="W34" s="2">
        <v>-11.024514417372158</v>
      </c>
      <c r="X34" s="2">
        <v>17.63012341789587</v>
      </c>
      <c r="Y34" s="2">
        <v>7.5396743298606204</v>
      </c>
      <c r="Z34" s="2">
        <v>24.458365060392559</v>
      </c>
      <c r="AA34" s="2">
        <v>21.183109748335951</v>
      </c>
      <c r="AB34" s="2">
        <v>7.7946622133422645</v>
      </c>
      <c r="AC34" s="2">
        <v>6.0924448979693704</v>
      </c>
      <c r="AD34" s="2">
        <v>7.4721106667951895</v>
      </c>
    </row>
    <row r="35" spans="1:30">
      <c r="A35" s="19">
        <v>38306</v>
      </c>
      <c r="B35" s="6">
        <v>-20.269474803831919</v>
      </c>
      <c r="C35" s="6">
        <v>-17.485872718500033</v>
      </c>
      <c r="D35" s="6">
        <v>43.287463867926682</v>
      </c>
      <c r="E35" s="6">
        <v>86.39517359015781</v>
      </c>
      <c r="F35" s="6">
        <v>-9.7985774910647034</v>
      </c>
      <c r="G35" s="6">
        <v>14.568350846699929</v>
      </c>
      <c r="H35" s="6">
        <v>-42.994650667068576</v>
      </c>
      <c r="I35" s="6">
        <v>93.996820933677824</v>
      </c>
      <c r="J35" s="6">
        <v>71.227487600650107</v>
      </c>
      <c r="K35" s="6">
        <v>112.70350155521545</v>
      </c>
      <c r="L35" s="6">
        <v>106.4319330372382</v>
      </c>
      <c r="M35" s="6">
        <v>59.434794640199222</v>
      </c>
      <c r="N35" s="6">
        <v>37.727140543805298</v>
      </c>
      <c r="O35" s="6">
        <v>47.001485143084373</v>
      </c>
      <c r="Q35" s="2">
        <v>-2.3143280941519206</v>
      </c>
      <c r="R35" s="2">
        <v>-3.2617097816726854</v>
      </c>
      <c r="S35" s="2">
        <v>3.1289477507653443</v>
      </c>
      <c r="T35" s="2">
        <v>7.194298895199621</v>
      </c>
      <c r="U35" s="2">
        <v>-3.624072475112718</v>
      </c>
      <c r="V35" s="2">
        <v>3.2837645542495504</v>
      </c>
      <c r="W35" s="2">
        <v>-10.790152504660865</v>
      </c>
      <c r="X35" s="2">
        <v>19.118953377910071</v>
      </c>
      <c r="Y35" s="2">
        <v>8.2537700356757338</v>
      </c>
      <c r="Z35" s="2">
        <v>25.968351903841857</v>
      </c>
      <c r="AA35" s="2">
        <v>21.601425129237864</v>
      </c>
      <c r="AB35" s="2">
        <v>8.5023256776644196</v>
      </c>
      <c r="AC35" s="2">
        <v>8.1052611472905856</v>
      </c>
      <c r="AD35" s="2">
        <v>7.5594838629879755</v>
      </c>
    </row>
    <row r="36" spans="1:30">
      <c r="A36" s="19">
        <v>38336</v>
      </c>
      <c r="B36" s="6">
        <v>-26.324101016627026</v>
      </c>
      <c r="C36" s="6">
        <v>-22.560400017308382</v>
      </c>
      <c r="D36" s="6">
        <v>60.853506587091211</v>
      </c>
      <c r="E36" s="6">
        <v>111.65491794050651</v>
      </c>
      <c r="F36" s="6">
        <v>1.3334968256274935</v>
      </c>
      <c r="G36" s="6">
        <v>24.243143142603326</v>
      </c>
      <c r="H36" s="6">
        <v>-42.060807650268252</v>
      </c>
      <c r="I36" s="6">
        <v>101.31653558468176</v>
      </c>
      <c r="J36" s="6">
        <v>77.389913111874023</v>
      </c>
      <c r="K36" s="6">
        <v>119.25689413050114</v>
      </c>
      <c r="L36" s="6">
        <v>108.49300606099612</v>
      </c>
      <c r="M36" s="6">
        <v>64.381656742512021</v>
      </c>
      <c r="N36" s="6">
        <v>47.096092406927063</v>
      </c>
      <c r="O36" s="6">
        <v>47.544732546900612</v>
      </c>
      <c r="Q36" s="2">
        <v>-3.0056332058764408</v>
      </c>
      <c r="R36" s="2">
        <v>-4.2082816568286017</v>
      </c>
      <c r="S36" s="2">
        <v>4.3986740166347138</v>
      </c>
      <c r="T36" s="2">
        <v>9.2977283267418578</v>
      </c>
      <c r="U36" s="2">
        <v>0.49320313543610783</v>
      </c>
      <c r="V36" s="2">
        <v>5.4645014369153602</v>
      </c>
      <c r="W36" s="2">
        <v>-10.555790591949572</v>
      </c>
      <c r="X36" s="2">
        <v>20.607783337924268</v>
      </c>
      <c r="Y36" s="2">
        <v>8.9678657414908507</v>
      </c>
      <c r="Z36" s="2">
        <v>27.478338747291158</v>
      </c>
      <c r="AA36" s="2">
        <v>22.019740510139773</v>
      </c>
      <c r="AB36" s="2">
        <v>9.2099891419865703</v>
      </c>
      <c r="AC36" s="2">
        <v>10.118077396611804</v>
      </c>
      <c r="AD36" s="2">
        <v>7.6468570591807596</v>
      </c>
    </row>
    <row r="37" spans="1:30">
      <c r="A37" s="19">
        <v>38367</v>
      </c>
      <c r="B37" s="6">
        <v>-40.162572493275434</v>
      </c>
      <c r="C37" s="6">
        <v>-29.374584128575634</v>
      </c>
      <c r="D37" s="6">
        <v>75.16900847461261</v>
      </c>
      <c r="E37" s="6">
        <v>131.44761785552654</v>
      </c>
      <c r="F37" s="6">
        <v>10.564271188668872</v>
      </c>
      <c r="G37" s="6">
        <v>30.095137574214768</v>
      </c>
      <c r="H37" s="6">
        <v>-41.893446017231717</v>
      </c>
      <c r="I37" s="6">
        <v>104.49054374021586</v>
      </c>
      <c r="J37" s="6">
        <v>78.177099626786941</v>
      </c>
      <c r="K37" s="6">
        <v>116.99796199288987</v>
      </c>
      <c r="L37" s="6">
        <v>103.07558643277639</v>
      </c>
      <c r="M37" s="6">
        <v>62.71479963129584</v>
      </c>
      <c r="N37" s="6">
        <v>50.718041458268054</v>
      </c>
      <c r="O37" s="6">
        <v>41.295100531940939</v>
      </c>
      <c r="Q37" s="2">
        <v>-4.5856822021372015</v>
      </c>
      <c r="R37" s="2">
        <v>-5.4793586758397277</v>
      </c>
      <c r="S37" s="2">
        <v>5.4334414395704229</v>
      </c>
      <c r="T37" s="2">
        <v>10.945906034065406</v>
      </c>
      <c r="U37" s="2">
        <v>3.9072696490275027</v>
      </c>
      <c r="V37" s="2">
        <v>6.7835643897783058</v>
      </c>
      <c r="W37" s="2">
        <v>-10.513788679714558</v>
      </c>
      <c r="X37" s="2">
        <v>21.253376596759903</v>
      </c>
      <c r="Y37" s="2">
        <v>9.0590841276524436</v>
      </c>
      <c r="Z37" s="2">
        <v>26.957851416667733</v>
      </c>
      <c r="AA37" s="2">
        <v>20.920221022396294</v>
      </c>
      <c r="AB37" s="2">
        <v>8.9715402316557622</v>
      </c>
      <c r="AC37" s="2">
        <v>10.89621330885285</v>
      </c>
      <c r="AD37" s="2">
        <v>6.6416974940547204</v>
      </c>
    </row>
    <row r="38" spans="1:30">
      <c r="A38" s="19">
        <v>38398</v>
      </c>
      <c r="B38" s="6">
        <v>-54.001043969923842</v>
      </c>
      <c r="C38" s="6">
        <v>-36.188768239842886</v>
      </c>
      <c r="D38" s="6">
        <v>89.484510362134017</v>
      </c>
      <c r="E38" s="6">
        <v>151.24031777054657</v>
      </c>
      <c r="F38" s="6">
        <v>19.795045551710253</v>
      </c>
      <c r="G38" s="6">
        <v>35.947132005826212</v>
      </c>
      <c r="H38" s="6">
        <v>-41.72608438419519</v>
      </c>
      <c r="I38" s="6">
        <v>107.66455189574995</v>
      </c>
      <c r="J38" s="6">
        <v>78.964286141699858</v>
      </c>
      <c r="K38" s="6">
        <v>114.73902985527862</v>
      </c>
      <c r="L38" s="6">
        <v>97.658166804556657</v>
      </c>
      <c r="M38" s="6">
        <v>61.047942520079651</v>
      </c>
      <c r="N38" s="6">
        <v>54.339990509609052</v>
      </c>
      <c r="O38" s="6">
        <v>35.045468516981273</v>
      </c>
      <c r="Q38" s="2">
        <v>-6.1657311983979639</v>
      </c>
      <c r="R38" s="2">
        <v>-6.7504356948508528</v>
      </c>
      <c r="S38" s="2">
        <v>6.4682088625061329</v>
      </c>
      <c r="T38" s="2">
        <v>12.594083741388953</v>
      </c>
      <c r="U38" s="2">
        <v>7.3213361626188984</v>
      </c>
      <c r="V38" s="2">
        <v>8.1026273426412505</v>
      </c>
      <c r="W38" s="2">
        <v>-10.471786767479546</v>
      </c>
      <c r="X38" s="2">
        <v>21.898969855595539</v>
      </c>
      <c r="Y38" s="2">
        <v>9.1503025138140366</v>
      </c>
      <c r="Z38" s="2">
        <v>26.437364086044312</v>
      </c>
      <c r="AA38" s="2">
        <v>19.820701534652816</v>
      </c>
      <c r="AB38" s="2">
        <v>8.7330913213249541</v>
      </c>
      <c r="AC38" s="2">
        <v>11.674349221093898</v>
      </c>
      <c r="AD38" s="2">
        <v>5.636537928928683</v>
      </c>
    </row>
    <row r="39" spans="1:30">
      <c r="A39" s="19">
        <v>38426</v>
      </c>
      <c r="B39" s="6">
        <v>-61.995458069603863</v>
      </c>
      <c r="C39" s="6">
        <v>-41.21205420830546</v>
      </c>
      <c r="D39" s="6">
        <v>95.316324912608337</v>
      </c>
      <c r="E39" s="6">
        <v>164.53849115811929</v>
      </c>
      <c r="F39" s="6">
        <v>22.485278997792054</v>
      </c>
      <c r="G39" s="6">
        <v>41.561118264254155</v>
      </c>
      <c r="H39" s="6">
        <v>-42.032405036434746</v>
      </c>
      <c r="I39" s="6">
        <v>106.25775995634478</v>
      </c>
      <c r="J39" s="6">
        <v>75.578095611088202</v>
      </c>
      <c r="K39" s="6">
        <v>96.95778478439631</v>
      </c>
      <c r="L39" s="6">
        <v>74.799877999253937</v>
      </c>
      <c r="M39" s="6">
        <v>51.666624950957534</v>
      </c>
      <c r="N39" s="6">
        <v>56.952849157453578</v>
      </c>
      <c r="O39" s="6">
        <v>24.599344359986162</v>
      </c>
      <c r="Q39" s="2">
        <v>-7.0785174114712293</v>
      </c>
      <c r="R39" s="2">
        <v>-7.6874493196920506</v>
      </c>
      <c r="S39" s="2">
        <v>6.8897499136580684</v>
      </c>
      <c r="T39" s="2">
        <v>13.701449235718909</v>
      </c>
      <c r="U39" s="2">
        <v>8.3163378342863759</v>
      </c>
      <c r="V39" s="2">
        <v>9.3680423012359437</v>
      </c>
      <c r="W39" s="2">
        <v>-10.548662529968846</v>
      </c>
      <c r="X39" s="2">
        <v>21.612828375120529</v>
      </c>
      <c r="Y39" s="2">
        <v>8.7579141413172881</v>
      </c>
      <c r="Z39" s="2">
        <v>22.340334065527106</v>
      </c>
      <c r="AA39" s="2">
        <v>15.181383238728579</v>
      </c>
      <c r="AB39" s="2">
        <v>7.391065699109328</v>
      </c>
      <c r="AC39" s="2">
        <v>12.235693160138169</v>
      </c>
      <c r="AD39" s="2">
        <v>3.9564355501383743</v>
      </c>
    </row>
    <row r="40" spans="1:30">
      <c r="A40" s="19">
        <v>38457</v>
      </c>
      <c r="B40" s="6">
        <v>-69.989872169283885</v>
      </c>
      <c r="C40" s="6">
        <v>-46.235340176768034</v>
      </c>
      <c r="D40" s="6">
        <v>101.14813946308263</v>
      </c>
      <c r="E40" s="6">
        <v>177.83666454569197</v>
      </c>
      <c r="F40" s="6">
        <v>25.175512443873856</v>
      </c>
      <c r="G40" s="6">
        <v>47.175104522682105</v>
      </c>
      <c r="H40" s="6">
        <v>-42.338725688674309</v>
      </c>
      <c r="I40" s="6">
        <v>104.85096801693962</v>
      </c>
      <c r="J40" s="6">
        <v>72.191905080476545</v>
      </c>
      <c r="K40" s="6">
        <v>79.176539713514018</v>
      </c>
      <c r="L40" s="6">
        <v>51.941589193951216</v>
      </c>
      <c r="M40" s="6">
        <v>42.285307381835416</v>
      </c>
      <c r="N40" s="6">
        <v>59.565707805298111</v>
      </c>
      <c r="O40" s="6">
        <v>14.153220202991054</v>
      </c>
      <c r="Q40" s="2">
        <v>-7.9913036245444955</v>
      </c>
      <c r="R40" s="2">
        <v>-8.6244629445332475</v>
      </c>
      <c r="S40" s="2">
        <v>7.3112909648100013</v>
      </c>
      <c r="T40" s="2">
        <v>14.80881473004886</v>
      </c>
      <c r="U40" s="2">
        <v>9.3113395059538515</v>
      </c>
      <c r="V40" s="2">
        <v>10.633457259830637</v>
      </c>
      <c r="W40" s="2">
        <v>-10.625538292458149</v>
      </c>
      <c r="X40" s="2">
        <v>21.326686894645519</v>
      </c>
      <c r="Y40" s="2">
        <v>8.3655257688205413</v>
      </c>
      <c r="Z40" s="2">
        <v>18.243304045009904</v>
      </c>
      <c r="AA40" s="2">
        <v>10.542064942804338</v>
      </c>
      <c r="AB40" s="2">
        <v>6.0490400768937018</v>
      </c>
      <c r="AC40" s="2">
        <v>12.79703709918244</v>
      </c>
      <c r="AD40" s="2">
        <v>2.2763331713480661</v>
      </c>
    </row>
    <row r="41" spans="1:30">
      <c r="A41" s="19">
        <v>38487</v>
      </c>
      <c r="B41" s="6">
        <v>-69.925712900348586</v>
      </c>
      <c r="C41" s="6">
        <v>-46.316430332766515</v>
      </c>
      <c r="D41" s="6">
        <v>101.77064124828473</v>
      </c>
      <c r="E41" s="6">
        <v>178.19536500253503</v>
      </c>
      <c r="F41" s="6">
        <v>22.615849107505785</v>
      </c>
      <c r="G41" s="6">
        <v>50.422669429987955</v>
      </c>
      <c r="H41" s="6">
        <v>-43.855783437442703</v>
      </c>
      <c r="I41" s="6">
        <v>99.425704454942647</v>
      </c>
      <c r="J41" s="6">
        <v>64.274861764966886</v>
      </c>
      <c r="K41" s="6">
        <v>58.078294625584761</v>
      </c>
      <c r="L41" s="6">
        <v>27.44237367333551</v>
      </c>
      <c r="M41" s="6">
        <v>31.82268098184792</v>
      </c>
      <c r="N41" s="6">
        <v>61.8762250061285</v>
      </c>
      <c r="O41" s="6">
        <v>4.779347078821079</v>
      </c>
      <c r="Q41" s="2">
        <v>-7.9839780475360005</v>
      </c>
      <c r="R41" s="2">
        <v>-8.6395890156922697</v>
      </c>
      <c r="S41" s="2">
        <v>7.356287261349765</v>
      </c>
      <c r="T41" s="2">
        <v>14.838684434491096</v>
      </c>
      <c r="U41" s="2">
        <v>8.3646301033547665</v>
      </c>
      <c r="V41" s="2">
        <v>11.365471380197004</v>
      </c>
      <c r="W41" s="2">
        <v>-11.006266690377807</v>
      </c>
      <c r="X41" s="2">
        <v>20.223188286135333</v>
      </c>
      <c r="Y41" s="2">
        <v>7.448106706462597</v>
      </c>
      <c r="Z41" s="2">
        <v>13.38199409956486</v>
      </c>
      <c r="AA41" s="2">
        <v>5.5697041607401747</v>
      </c>
      <c r="AB41" s="2">
        <v>4.55232998249629</v>
      </c>
      <c r="AC41" s="2">
        <v>13.293426304091641</v>
      </c>
      <c r="AD41" s="2">
        <v>0.76868628742218814</v>
      </c>
    </row>
    <row r="42" spans="1:30">
      <c r="A42" s="19">
        <v>38518</v>
      </c>
      <c r="B42" s="6">
        <v>-69.861553631413287</v>
      </c>
      <c r="C42" s="6">
        <v>-46.397520488764997</v>
      </c>
      <c r="D42" s="6">
        <v>102.39314303348684</v>
      </c>
      <c r="E42" s="6">
        <v>178.55406545937808</v>
      </c>
      <c r="F42" s="6">
        <v>20.056185771137709</v>
      </c>
      <c r="G42" s="6">
        <v>53.670234337293813</v>
      </c>
      <c r="H42" s="6">
        <v>-45.37284118621109</v>
      </c>
      <c r="I42" s="6">
        <v>94.00044089294569</v>
      </c>
      <c r="J42" s="6">
        <v>56.357818449457206</v>
      </c>
      <c r="K42" s="6">
        <v>36.980049537655511</v>
      </c>
      <c r="L42" s="6">
        <v>2.9431581527198105</v>
      </c>
      <c r="M42" s="6">
        <v>21.360054581860428</v>
      </c>
      <c r="N42" s="6">
        <v>64.186742206958897</v>
      </c>
      <c r="O42" s="6">
        <v>-4.5945260453488954</v>
      </c>
      <c r="Q42" s="2">
        <v>-7.9766524705275064</v>
      </c>
      <c r="R42" s="2">
        <v>-8.6547150868512883</v>
      </c>
      <c r="S42" s="2">
        <v>7.4012835578895286</v>
      </c>
      <c r="T42" s="2">
        <v>14.86855413893333</v>
      </c>
      <c r="U42" s="2">
        <v>7.4179207007556798</v>
      </c>
      <c r="V42" s="2">
        <v>12.097485500563373</v>
      </c>
      <c r="W42" s="2">
        <v>-11.386995088297466</v>
      </c>
      <c r="X42" s="2">
        <v>19.119689677625153</v>
      </c>
      <c r="Y42" s="2">
        <v>6.5306876441046509</v>
      </c>
      <c r="Z42" s="2">
        <v>8.5206841541198184</v>
      </c>
      <c r="AA42" s="2">
        <v>0.59734337867601273</v>
      </c>
      <c r="AB42" s="2">
        <v>3.0556198880988794</v>
      </c>
      <c r="AC42" s="2">
        <v>13.789815509000841</v>
      </c>
      <c r="AD42" s="2">
        <v>-0.73896059650368962</v>
      </c>
    </row>
    <row r="43" spans="1:30">
      <c r="A43" s="19">
        <v>38548</v>
      </c>
      <c r="B43" s="6">
        <v>-58.320868724935757</v>
      </c>
      <c r="C43" s="6">
        <v>-38.281352531215866</v>
      </c>
      <c r="D43" s="6">
        <v>102.23526723645264</v>
      </c>
      <c r="E43" s="6">
        <v>171.98571780988803</v>
      </c>
      <c r="F43" s="6">
        <v>16.468363788219452</v>
      </c>
      <c r="G43" s="6">
        <v>49.666157308653048</v>
      </c>
      <c r="H43" s="6">
        <v>-47.485829565514017</v>
      </c>
      <c r="I43" s="6">
        <v>86.848640463939518</v>
      </c>
      <c r="J43" s="6">
        <v>47.420771416523927</v>
      </c>
      <c r="K43" s="6">
        <v>17.662570941106907</v>
      </c>
      <c r="L43" s="6">
        <v>-12.62754340649545</v>
      </c>
      <c r="M43" s="6">
        <v>15.275841133482906</v>
      </c>
      <c r="N43" s="6">
        <v>63.834628321887159</v>
      </c>
      <c r="O43" s="6">
        <v>-11.22581299080472</v>
      </c>
      <c r="Q43" s="2">
        <v>-6.658960149275714</v>
      </c>
      <c r="R43" s="2">
        <v>-7.1407738130578196</v>
      </c>
      <c r="S43" s="2">
        <v>7.3898718216525063</v>
      </c>
      <c r="T43" s="2">
        <v>14.321594693464995</v>
      </c>
      <c r="U43" s="2">
        <v>6.0909396256194821</v>
      </c>
      <c r="V43" s="2">
        <v>11.19495052199963</v>
      </c>
      <c r="W43" s="2">
        <v>-11.917281216909226</v>
      </c>
      <c r="X43" s="2">
        <v>17.665013470365295</v>
      </c>
      <c r="Y43" s="2">
        <v>5.4950715709753757</v>
      </c>
      <c r="Z43" s="2">
        <v>4.0696859582532658</v>
      </c>
      <c r="AA43" s="2">
        <v>-2.5628862097823162</v>
      </c>
      <c r="AB43" s="2">
        <v>2.1852549016681304</v>
      </c>
      <c r="AC43" s="2">
        <v>13.714167714045916</v>
      </c>
      <c r="AD43" s="2">
        <v>-1.8055036323760771</v>
      </c>
    </row>
    <row r="44" spans="1:30">
      <c r="A44" s="19">
        <v>38579</v>
      </c>
      <c r="B44" s="6">
        <v>-46.780183818458234</v>
      </c>
      <c r="C44" s="6">
        <v>-30.165184573666728</v>
      </c>
      <c r="D44" s="6">
        <v>102.07739143941845</v>
      </c>
      <c r="E44" s="6">
        <v>165.41737016039801</v>
      </c>
      <c r="F44" s="6">
        <v>12.880541805301192</v>
      </c>
      <c r="G44" s="6">
        <v>45.662080280012283</v>
      </c>
      <c r="H44" s="6">
        <v>-49.598817944816936</v>
      </c>
      <c r="I44" s="6">
        <v>79.696840034933345</v>
      </c>
      <c r="J44" s="6">
        <v>38.483724383590655</v>
      </c>
      <c r="K44" s="6">
        <v>-1.6549076554417015</v>
      </c>
      <c r="L44" s="6">
        <v>-28.198244965710714</v>
      </c>
      <c r="M44" s="6">
        <v>9.1916276851053826</v>
      </c>
      <c r="N44" s="6">
        <v>63.482514436815421</v>
      </c>
      <c r="O44" s="6">
        <v>-17.857099936260546</v>
      </c>
      <c r="Q44" s="2">
        <v>-5.3412678280239243</v>
      </c>
      <c r="R44" s="2">
        <v>-5.626832539264349</v>
      </c>
      <c r="S44" s="2">
        <v>7.3784600854154831</v>
      </c>
      <c r="T44" s="2">
        <v>13.774635247996663</v>
      </c>
      <c r="U44" s="2">
        <v>4.7639585504832827</v>
      </c>
      <c r="V44" s="2">
        <v>10.292415543435888</v>
      </c>
      <c r="W44" s="2">
        <v>-12.447567345520982</v>
      </c>
      <c r="X44" s="2">
        <v>16.210337263105441</v>
      </c>
      <c r="Y44" s="2">
        <v>4.4594554978461014</v>
      </c>
      <c r="Z44" s="2">
        <v>-0.38131223761328875</v>
      </c>
      <c r="AA44" s="2">
        <v>-5.7231157982406469</v>
      </c>
      <c r="AB44" s="2">
        <v>1.3148899152373801</v>
      </c>
      <c r="AC44" s="2">
        <v>13.638519919090987</v>
      </c>
      <c r="AD44" s="2">
        <v>-2.8720466682484647</v>
      </c>
    </row>
    <row r="45" spans="1:30">
      <c r="A45" s="19">
        <v>38610</v>
      </c>
      <c r="B45" s="6">
        <v>-29.830913840135544</v>
      </c>
      <c r="C45" s="6">
        <v>-16.562337257913597</v>
      </c>
      <c r="D45" s="6">
        <v>105.63504394937837</v>
      </c>
      <c r="E45" s="6">
        <v>160.77750935026941</v>
      </c>
      <c r="F45" s="6">
        <v>10.246404659321565</v>
      </c>
      <c r="G45" s="6">
        <v>41.552032618243707</v>
      </c>
      <c r="H45" s="6">
        <v>-51.72910777309945</v>
      </c>
      <c r="I45" s="6">
        <v>72.105893548378319</v>
      </c>
      <c r="J45" s="6">
        <v>30.22464105733016</v>
      </c>
      <c r="K45" s="6">
        <v>-14.813307149157747</v>
      </c>
      <c r="L45" s="6">
        <v>-35.591119825374243</v>
      </c>
      <c r="M45" s="6">
        <v>6.8869690772548502</v>
      </c>
      <c r="N45" s="6">
        <v>61.047431085588777</v>
      </c>
      <c r="O45" s="6">
        <v>-20.989500692939096</v>
      </c>
      <c r="Q45" s="2">
        <v>-3.4060340804389959</v>
      </c>
      <c r="R45" s="2">
        <v>-3.089439018067655</v>
      </c>
      <c r="S45" s="2">
        <v>7.6356178817929168</v>
      </c>
      <c r="T45" s="2">
        <v>13.388264758615636</v>
      </c>
      <c r="U45" s="2">
        <v>3.7897044880826956</v>
      </c>
      <c r="V45" s="2">
        <v>9.3659943602826043</v>
      </c>
      <c r="W45" s="2">
        <v>-12.982195532275904</v>
      </c>
      <c r="X45" s="2">
        <v>14.666338747740149</v>
      </c>
      <c r="Y45" s="2">
        <v>3.5024011810823619</v>
      </c>
      <c r="Z45" s="2">
        <v>-3.4131785401588841</v>
      </c>
      <c r="AA45" s="2">
        <v>-7.2235736797579557</v>
      </c>
      <c r="AB45" s="2">
        <v>0.98520158740853803</v>
      </c>
      <c r="AC45" s="2">
        <v>13.115369046996808</v>
      </c>
      <c r="AD45" s="2">
        <v>-3.3758463439488597</v>
      </c>
    </row>
    <row r="46" spans="1:30">
      <c r="A46" s="19">
        <v>38640</v>
      </c>
      <c r="B46" s="6">
        <v>-12.881643861812854</v>
      </c>
      <c r="C46" s="6">
        <v>-2.9594899421604604</v>
      </c>
      <c r="D46" s="6">
        <v>109.19269645933829</v>
      </c>
      <c r="E46" s="6">
        <v>156.13764854014084</v>
      </c>
      <c r="F46" s="6">
        <v>7.6122675133419371</v>
      </c>
      <c r="G46" s="6">
        <v>37.441984956475132</v>
      </c>
      <c r="H46" s="6">
        <v>-53.859397601381957</v>
      </c>
      <c r="I46" s="6">
        <v>64.514947061823278</v>
      </c>
      <c r="J46" s="6">
        <v>21.965557731069662</v>
      </c>
      <c r="K46" s="6">
        <v>-27.971706642873794</v>
      </c>
      <c r="L46" s="6">
        <v>-42.983994685037771</v>
      </c>
      <c r="M46" s="6">
        <v>4.5823104694043169</v>
      </c>
      <c r="N46" s="6">
        <v>58.612347734362125</v>
      </c>
      <c r="O46" s="6">
        <v>-24.121901449617646</v>
      </c>
      <c r="Q46" s="2">
        <v>-1.470800332854068</v>
      </c>
      <c r="R46" s="2">
        <v>-0.55204549687095927</v>
      </c>
      <c r="S46" s="2">
        <v>7.8927756781703495</v>
      </c>
      <c r="T46" s="2">
        <v>13.001894269234608</v>
      </c>
      <c r="U46" s="2">
        <v>2.8154504256821089</v>
      </c>
      <c r="V46" s="2">
        <v>8.4395731771293203</v>
      </c>
      <c r="W46" s="2">
        <v>-13.516823719030823</v>
      </c>
      <c r="X46" s="2">
        <v>13.122340232374853</v>
      </c>
      <c r="Y46" s="2">
        <v>2.5453468643186214</v>
      </c>
      <c r="Z46" s="2">
        <v>-6.4450448427044789</v>
      </c>
      <c r="AA46" s="2">
        <v>-8.7240315612752664</v>
      </c>
      <c r="AB46" s="2">
        <v>0.65551325957969575</v>
      </c>
      <c r="AC46" s="2">
        <v>12.592218174902625</v>
      </c>
      <c r="AD46" s="2">
        <v>-3.8796460196492539</v>
      </c>
    </row>
    <row r="47" spans="1:30">
      <c r="A47" s="19">
        <v>38671</v>
      </c>
      <c r="B47" s="6">
        <v>1.7426085562474083</v>
      </c>
      <c r="C47" s="6">
        <v>13.165473751335108</v>
      </c>
      <c r="D47" s="6">
        <v>120.0493982947909</v>
      </c>
      <c r="E47" s="6">
        <v>154.2084951601893</v>
      </c>
      <c r="F47" s="6">
        <v>6.5420904330022198</v>
      </c>
      <c r="G47" s="6">
        <v>32.998653200940581</v>
      </c>
      <c r="H47" s="6">
        <v>-57.198350176464139</v>
      </c>
      <c r="I47" s="6">
        <v>56.805715664486819</v>
      </c>
      <c r="J47" s="6">
        <v>14.231658669513052</v>
      </c>
      <c r="K47" s="6">
        <v>-39.067870476399371</v>
      </c>
      <c r="L47" s="6">
        <v>-47.225772491229911</v>
      </c>
      <c r="M47" s="6">
        <v>1.1913900116053284</v>
      </c>
      <c r="N47" s="6">
        <v>50.951088497884378</v>
      </c>
      <c r="O47" s="6">
        <v>-24.936368242708021</v>
      </c>
      <c r="Q47" s="2">
        <v>0.19896755973521657</v>
      </c>
      <c r="R47" s="2">
        <v>2.4558084807315432</v>
      </c>
      <c r="S47" s="2">
        <v>8.6775306569423716</v>
      </c>
      <c r="T47" s="2">
        <v>12.841249808979283</v>
      </c>
      <c r="U47" s="2">
        <v>2.4196379412789017</v>
      </c>
      <c r="V47" s="2">
        <v>7.4380284261048111</v>
      </c>
      <c r="W47" s="2">
        <v>-14.354783952036323</v>
      </c>
      <c r="X47" s="2">
        <v>11.554282566156617</v>
      </c>
      <c r="Y47" s="2">
        <v>1.6491503749645031</v>
      </c>
      <c r="Z47" s="2">
        <v>-9.0017452400786073</v>
      </c>
      <c r="AA47" s="2">
        <v>-9.5849427848200222</v>
      </c>
      <c r="AB47" s="2">
        <v>0.17043191533017704</v>
      </c>
      <c r="AC47" s="2">
        <v>10.946280901796982</v>
      </c>
      <c r="AD47" s="2">
        <v>-4.0106407863159443</v>
      </c>
    </row>
    <row r="48" spans="1:30">
      <c r="A48" s="19">
        <v>38701</v>
      </c>
      <c r="B48" s="6">
        <v>16.36686097430767</v>
      </c>
      <c r="C48" s="6">
        <v>29.29043744483068</v>
      </c>
      <c r="D48" s="6">
        <v>130.90610013024352</v>
      </c>
      <c r="E48" s="6">
        <v>152.27934178023776</v>
      </c>
      <c r="F48" s="6">
        <v>5.4719133526625026</v>
      </c>
      <c r="G48" s="6">
        <v>28.55532144540603</v>
      </c>
      <c r="H48" s="6">
        <v>-60.537302751546328</v>
      </c>
      <c r="I48" s="6">
        <v>49.096484267150345</v>
      </c>
      <c r="J48" s="6">
        <v>6.4977596079564419</v>
      </c>
      <c r="K48" s="6">
        <v>-50.164034309924943</v>
      </c>
      <c r="L48" s="6">
        <v>-51.467550297422044</v>
      </c>
      <c r="M48" s="6">
        <v>-2.1995304461936591</v>
      </c>
      <c r="N48" s="6">
        <v>43.289829261406624</v>
      </c>
      <c r="O48" s="6">
        <v>-25.750835035798396</v>
      </c>
      <c r="Q48" s="2">
        <v>1.8687354523245012</v>
      </c>
      <c r="R48" s="2">
        <v>5.4636624583340465</v>
      </c>
      <c r="S48" s="2">
        <v>9.462285635714391</v>
      </c>
      <c r="T48" s="2">
        <v>12.680605348723958</v>
      </c>
      <c r="U48" s="2">
        <v>2.023825456875695</v>
      </c>
      <c r="V48" s="2">
        <v>6.4364836750803001</v>
      </c>
      <c r="W48" s="2">
        <v>-15.192744185041823</v>
      </c>
      <c r="X48" s="2">
        <v>9.9862248999383798</v>
      </c>
      <c r="Y48" s="2">
        <v>0.75295388561038445</v>
      </c>
      <c r="Z48" s="2">
        <v>-11.558445637452737</v>
      </c>
      <c r="AA48" s="2">
        <v>-10.445854008364778</v>
      </c>
      <c r="AB48" s="2">
        <v>-0.3146494289193415</v>
      </c>
      <c r="AC48" s="2">
        <v>9.300343628691337</v>
      </c>
      <c r="AD48" s="2">
        <v>-4.1416355529826347</v>
      </c>
    </row>
    <row r="49" spans="1:30">
      <c r="A49" s="19">
        <v>38732</v>
      </c>
      <c r="B49" s="6">
        <v>25.075711450850235</v>
      </c>
      <c r="C49" s="6">
        <v>39.689775087127813</v>
      </c>
      <c r="D49" s="6">
        <v>143.33544307003211</v>
      </c>
      <c r="E49" s="6">
        <v>155.4761664421857</v>
      </c>
      <c r="F49" s="6">
        <v>4.1593328714432998</v>
      </c>
      <c r="G49" s="6">
        <v>25.067459893741084</v>
      </c>
      <c r="H49" s="6">
        <v>-65.198733547247699</v>
      </c>
      <c r="I49" s="6">
        <v>42.556425918094526</v>
      </c>
      <c r="J49" s="6">
        <v>0.97277791608019637</v>
      </c>
      <c r="K49" s="6">
        <v>-58.918620824645664</v>
      </c>
      <c r="L49" s="6">
        <v>-58.675145002188579</v>
      </c>
      <c r="M49" s="6">
        <v>-10.37810706106205</v>
      </c>
      <c r="N49" s="6">
        <v>31.748326582302909</v>
      </c>
      <c r="O49" s="6">
        <v>-27.069698406615874</v>
      </c>
      <c r="Q49" s="2">
        <v>2.8630945820351781</v>
      </c>
      <c r="R49" s="2">
        <v>7.4034925061022987</v>
      </c>
      <c r="S49" s="2">
        <v>10.360715831431131</v>
      </c>
      <c r="T49" s="2">
        <v>12.946811331973686</v>
      </c>
      <c r="U49" s="2">
        <v>1.5383583778334045</v>
      </c>
      <c r="V49" s="2">
        <v>5.6503057298888155</v>
      </c>
      <c r="W49" s="2">
        <v>-16.362600164685016</v>
      </c>
      <c r="X49" s="2">
        <v>8.6559770317404272</v>
      </c>
      <c r="Y49" s="2">
        <v>0.11272453213745708</v>
      </c>
      <c r="Z49" s="2">
        <v>-13.575616180069082</v>
      </c>
      <c r="AA49" s="2">
        <v>-11.908707429644194</v>
      </c>
      <c r="AB49" s="2">
        <v>-1.4846193494061093</v>
      </c>
      <c r="AC49" s="2">
        <v>6.8207787346153737</v>
      </c>
      <c r="AD49" s="2">
        <v>-4.353754943228064</v>
      </c>
    </row>
    <row r="50" spans="1:30">
      <c r="A50" s="19">
        <v>38763</v>
      </c>
      <c r="B50" s="6">
        <v>33.784561927392794</v>
      </c>
      <c r="C50" s="6">
        <v>50.089112729424947</v>
      </c>
      <c r="D50" s="6">
        <v>155.76478600982071</v>
      </c>
      <c r="E50" s="6">
        <v>158.67299110413364</v>
      </c>
      <c r="F50" s="6">
        <v>2.8467523902240965</v>
      </c>
      <c r="G50" s="6">
        <v>21.579598342076139</v>
      </c>
      <c r="H50" s="6">
        <v>-69.860164342949091</v>
      </c>
      <c r="I50" s="6">
        <v>36.0163675690387</v>
      </c>
      <c r="J50" s="6">
        <v>-4.5522037757960483</v>
      </c>
      <c r="K50" s="6">
        <v>-67.673207339366385</v>
      </c>
      <c r="L50" s="6">
        <v>-65.882739706955107</v>
      </c>
      <c r="M50" s="6">
        <v>-18.55668367593044</v>
      </c>
      <c r="N50" s="6">
        <v>20.206823903199194</v>
      </c>
      <c r="O50" s="6">
        <v>-28.388561777433353</v>
      </c>
      <c r="Q50" s="2">
        <v>3.8574537117458543</v>
      </c>
      <c r="R50" s="2">
        <v>9.3433225538705535</v>
      </c>
      <c r="S50" s="2">
        <v>11.259146027147869</v>
      </c>
      <c r="T50" s="2">
        <v>13.213017315223416</v>
      </c>
      <c r="U50" s="2">
        <v>1.0528912987911137</v>
      </c>
      <c r="V50" s="2">
        <v>4.8641277846973292</v>
      </c>
      <c r="W50" s="2">
        <v>-17.532456144328219</v>
      </c>
      <c r="X50" s="2">
        <v>7.3257291635424711</v>
      </c>
      <c r="Y50" s="2">
        <v>-0.52750482133547028</v>
      </c>
      <c r="Z50" s="2">
        <v>-15.592786722685426</v>
      </c>
      <c r="AA50" s="2">
        <v>-13.371560850923608</v>
      </c>
      <c r="AB50" s="2">
        <v>-2.6545892698928775</v>
      </c>
      <c r="AC50" s="2">
        <v>4.3412138405394112</v>
      </c>
      <c r="AD50" s="2">
        <v>-4.5658743334734933</v>
      </c>
    </row>
    <row r="51" spans="1:30">
      <c r="A51" s="19">
        <v>38791</v>
      </c>
      <c r="B51" s="6">
        <v>31.478476849523098</v>
      </c>
      <c r="C51" s="6">
        <v>49.320080679190731</v>
      </c>
      <c r="D51" s="6">
        <v>164.1521479973552</v>
      </c>
      <c r="E51" s="6">
        <v>161.52124213017683</v>
      </c>
      <c r="F51" s="6">
        <v>0.37304853874249189</v>
      </c>
      <c r="G51" s="6">
        <v>19.907992707244986</v>
      </c>
      <c r="H51" s="6">
        <v>-75.365571923939029</v>
      </c>
      <c r="I51" s="6">
        <v>31.755135958590941</v>
      </c>
      <c r="J51" s="6">
        <v>-6.5648584423022118</v>
      </c>
      <c r="K51" s="6">
        <v>-71.980307135092389</v>
      </c>
      <c r="L51" s="6">
        <v>-74.970739700296676</v>
      </c>
      <c r="M51" s="6">
        <v>-29.540012030380407</v>
      </c>
      <c r="N51" s="6">
        <v>8.1860044440145376</v>
      </c>
      <c r="O51" s="6">
        <v>-27.619833016318772</v>
      </c>
      <c r="Q51" s="2">
        <v>3.5941495297248482</v>
      </c>
      <c r="R51" s="2">
        <v>9.1998719294121631</v>
      </c>
      <c r="S51" s="2">
        <v>11.865409713692825</v>
      </c>
      <c r="T51" s="2">
        <v>13.450196874664085</v>
      </c>
      <c r="U51" s="2">
        <v>0.13797461339368181</v>
      </c>
      <c r="V51" s="2">
        <v>4.4873411881838488</v>
      </c>
      <c r="W51" s="2">
        <v>-18.914120757891357</v>
      </c>
      <c r="X51" s="2">
        <v>6.4589946539773972</v>
      </c>
      <c r="Y51" s="2">
        <v>-0.76072923143553806</v>
      </c>
      <c r="Z51" s="2">
        <v>-16.585198507918044</v>
      </c>
      <c r="AA51" s="2">
        <v>-15.216061329572213</v>
      </c>
      <c r="AB51" s="2">
        <v>-4.2257873409820084</v>
      </c>
      <c r="AC51" s="2">
        <v>1.7586730087476392</v>
      </c>
      <c r="AD51" s="2">
        <v>-4.4422358431796303</v>
      </c>
    </row>
    <row r="52" spans="1:30">
      <c r="A52" s="19">
        <v>38822</v>
      </c>
      <c r="B52" s="6">
        <v>29.172391771653398</v>
      </c>
      <c r="C52" s="6">
        <v>48.551048628956508</v>
      </c>
      <c r="D52" s="6">
        <v>172.53950998488969</v>
      </c>
      <c r="E52" s="6">
        <v>164.36949315622002</v>
      </c>
      <c r="F52" s="6">
        <v>-2.100655312739113</v>
      </c>
      <c r="G52" s="6">
        <v>18.236387072413834</v>
      </c>
      <c r="H52" s="6">
        <v>-80.870979504928968</v>
      </c>
      <c r="I52" s="6">
        <v>27.493904348143182</v>
      </c>
      <c r="J52" s="6">
        <v>-8.5775131088083754</v>
      </c>
      <c r="K52" s="6">
        <v>-76.287406930818406</v>
      </c>
      <c r="L52" s="6">
        <v>-84.058739693638231</v>
      </c>
      <c r="M52" s="6">
        <v>-40.523340384830369</v>
      </c>
      <c r="N52" s="6">
        <v>-3.8348150151701192</v>
      </c>
      <c r="O52" s="6">
        <v>-26.851104255204191</v>
      </c>
      <c r="Q52" s="2">
        <v>3.3308453477038413</v>
      </c>
      <c r="R52" s="2">
        <v>9.0564213049537727</v>
      </c>
      <c r="S52" s="2">
        <v>12.471673400237782</v>
      </c>
      <c r="T52" s="2">
        <v>13.687376434104753</v>
      </c>
      <c r="U52" s="2">
        <v>-0.77694207200375009</v>
      </c>
      <c r="V52" s="2">
        <v>4.1105545916703674</v>
      </c>
      <c r="W52" s="2">
        <v>-20.2957853714545</v>
      </c>
      <c r="X52" s="2">
        <v>5.5922601444123226</v>
      </c>
      <c r="Y52" s="2">
        <v>-0.99395364153560573</v>
      </c>
      <c r="Z52" s="2">
        <v>-17.577610293150659</v>
      </c>
      <c r="AA52" s="2">
        <v>-17.060561808220815</v>
      </c>
      <c r="AB52" s="2">
        <v>-5.7969854120711384</v>
      </c>
      <c r="AC52" s="2">
        <v>-0.8238678230441332</v>
      </c>
      <c r="AD52" s="2">
        <v>-4.3185973528857655</v>
      </c>
    </row>
    <row r="53" spans="1:30">
      <c r="A53" s="19">
        <v>38852</v>
      </c>
      <c r="B53" s="6">
        <v>16.599669820824328</v>
      </c>
      <c r="C53" s="6">
        <v>39.48839027766477</v>
      </c>
      <c r="D53" s="6">
        <v>169.45072547167865</v>
      </c>
      <c r="E53" s="6">
        <v>163.25996494016678</v>
      </c>
      <c r="F53" s="6">
        <v>-2.1472329033452082</v>
      </c>
      <c r="G53" s="6">
        <v>19.65640567277995</v>
      </c>
      <c r="H53" s="6">
        <v>-84.115484536058929</v>
      </c>
      <c r="I53" s="6">
        <v>28.1648030178022</v>
      </c>
      <c r="J53" s="6">
        <v>-6.1448430128571161</v>
      </c>
      <c r="K53" s="6">
        <v>-74.555999964370059</v>
      </c>
      <c r="L53" s="6">
        <v>-92.172197812081194</v>
      </c>
      <c r="M53" s="6">
        <v>-50.300542449774056</v>
      </c>
      <c r="N53" s="6">
        <v>-15.019482849206947</v>
      </c>
      <c r="O53" s="6">
        <v>-22.31505552342696</v>
      </c>
      <c r="Q53" s="2">
        <v>1.8953171008020802</v>
      </c>
      <c r="R53" s="2">
        <v>7.3659273920539192</v>
      </c>
      <c r="S53" s="2">
        <v>12.248406789269348</v>
      </c>
      <c r="T53" s="2">
        <v>13.594983800497568</v>
      </c>
      <c r="U53" s="2">
        <v>-0.79416911993254868</v>
      </c>
      <c r="V53" s="2">
        <v>4.4306324642672923</v>
      </c>
      <c r="W53" s="2">
        <v>-21.110042576592026</v>
      </c>
      <c r="X53" s="2">
        <v>5.7287209338209673</v>
      </c>
      <c r="Y53" s="2">
        <v>-0.71205826348686974</v>
      </c>
      <c r="Z53" s="2">
        <v>-17.178671619790396</v>
      </c>
      <c r="AA53" s="2">
        <v>-18.707269267939999</v>
      </c>
      <c r="AB53" s="2">
        <v>-7.1956434990675282</v>
      </c>
      <c r="AC53" s="2">
        <v>-3.226770675840771</v>
      </c>
      <c r="AD53" s="2">
        <v>-3.5890419551103747</v>
      </c>
    </row>
    <row r="54" spans="1:30">
      <c r="A54" s="19">
        <v>38883</v>
      </c>
      <c r="B54" s="6">
        <v>4.0269478699952561</v>
      </c>
      <c r="C54" s="6">
        <v>30.425731926373039</v>
      </c>
      <c r="D54" s="6">
        <v>166.36194095846759</v>
      </c>
      <c r="E54" s="6">
        <v>162.15043672411355</v>
      </c>
      <c r="F54" s="6">
        <v>-2.193810493951303</v>
      </c>
      <c r="G54" s="6">
        <v>21.07642427314607</v>
      </c>
      <c r="H54" s="6">
        <v>-87.35998956718889</v>
      </c>
      <c r="I54" s="6">
        <v>28.835701687461217</v>
      </c>
      <c r="J54" s="6">
        <v>-3.7121729169058568</v>
      </c>
      <c r="K54" s="6">
        <v>-72.824592997921727</v>
      </c>
      <c r="L54" s="6">
        <v>-100.28565593052416</v>
      </c>
      <c r="M54" s="6">
        <v>-60.077744514717743</v>
      </c>
      <c r="N54" s="6">
        <v>-26.204150683243775</v>
      </c>
      <c r="O54" s="6">
        <v>-17.779006791649728</v>
      </c>
      <c r="Q54" s="2">
        <v>0.45978885390031832</v>
      </c>
      <c r="R54" s="2">
        <v>5.6754334791540684</v>
      </c>
      <c r="S54" s="2">
        <v>12.02514017830091</v>
      </c>
      <c r="T54" s="2">
        <v>13.502591166890381</v>
      </c>
      <c r="U54" s="2">
        <v>-0.81139616786134705</v>
      </c>
      <c r="V54" s="2">
        <v>4.7507103368642172</v>
      </c>
      <c r="W54" s="2">
        <v>-21.924299781729559</v>
      </c>
      <c r="X54" s="2">
        <v>5.8651817232296111</v>
      </c>
      <c r="Y54" s="2">
        <v>-0.43016288543813375</v>
      </c>
      <c r="Z54" s="2">
        <v>-16.779732946430137</v>
      </c>
      <c r="AA54" s="2">
        <v>-20.353976727659184</v>
      </c>
      <c r="AB54" s="2">
        <v>-8.5943015860639171</v>
      </c>
      <c r="AC54" s="2">
        <v>-5.6296735286374089</v>
      </c>
      <c r="AD54" s="2">
        <v>-2.8594865573349839</v>
      </c>
    </row>
    <row r="55" spans="1:30">
      <c r="A55" s="19">
        <v>38913</v>
      </c>
      <c r="B55" s="6">
        <v>-1.1099613321449744</v>
      </c>
      <c r="C55" s="6">
        <v>24.979111088303362</v>
      </c>
      <c r="D55" s="6">
        <v>156.03346839738578</v>
      </c>
      <c r="E55" s="6">
        <v>156.03608764380536</v>
      </c>
      <c r="F55" s="6">
        <v>0.65641022716599784</v>
      </c>
      <c r="G55" s="6">
        <v>24.033975441797704</v>
      </c>
      <c r="H55" s="6">
        <v>-87.726565624635441</v>
      </c>
      <c r="I55" s="6">
        <v>32.182772359176724</v>
      </c>
      <c r="J55" s="6">
        <v>0.12103664269805137</v>
      </c>
      <c r="K55" s="6">
        <v>-66.439663684823643</v>
      </c>
      <c r="L55" s="6">
        <v>-99.219033303825668</v>
      </c>
      <c r="M55" s="6">
        <v>-62.105970966129945</v>
      </c>
      <c r="N55" s="6">
        <v>-31.405515429351311</v>
      </c>
      <c r="O55" s="6">
        <v>-8.7382877734058528</v>
      </c>
      <c r="Q55" s="2">
        <v>-0.12673316498164888</v>
      </c>
      <c r="R55" s="2">
        <v>4.6594535077455799</v>
      </c>
      <c r="S55" s="2">
        <v>11.278567196168236</v>
      </c>
      <c r="T55" s="2">
        <v>12.993437090274959</v>
      </c>
      <c r="U55" s="2">
        <v>0.24277791738893445</v>
      </c>
      <c r="V55" s="2">
        <v>5.4173542004829702</v>
      </c>
      <c r="W55" s="2">
        <v>-22.016297541986631</v>
      </c>
      <c r="X55" s="2">
        <v>6.545975897856545</v>
      </c>
      <c r="Y55" s="2">
        <v>1.4025605119207493E-2</v>
      </c>
      <c r="Z55" s="2">
        <v>-15.308562228611269</v>
      </c>
      <c r="AA55" s="2">
        <v>-20.137494999344455</v>
      </c>
      <c r="AB55" s="2">
        <v>-8.8844454646177873</v>
      </c>
      <c r="AC55" s="2">
        <v>-6.747129529326406</v>
      </c>
      <c r="AD55" s="2">
        <v>-1.4054225140357304</v>
      </c>
    </row>
    <row r="56" spans="1:30">
      <c r="A56" s="19">
        <v>38944</v>
      </c>
      <c r="B56" s="6">
        <v>-6.246870534285204</v>
      </c>
      <c r="C56" s="6">
        <v>19.532490250233693</v>
      </c>
      <c r="D56" s="6">
        <v>145.70499583630397</v>
      </c>
      <c r="E56" s="6">
        <v>149.92173856349717</v>
      </c>
      <c r="F56" s="6">
        <v>3.5066309482832985</v>
      </c>
      <c r="G56" s="6">
        <v>26.991526610449334</v>
      </c>
      <c r="H56" s="6">
        <v>-88.093141682081992</v>
      </c>
      <c r="I56" s="6">
        <v>35.529843030892238</v>
      </c>
      <c r="J56" s="6">
        <v>3.9542462023019587</v>
      </c>
      <c r="K56" s="6">
        <v>-60.054734371725559</v>
      </c>
      <c r="L56" s="6">
        <v>-98.152410677127179</v>
      </c>
      <c r="M56" s="6">
        <v>-64.134197417542154</v>
      </c>
      <c r="N56" s="6">
        <v>-36.606880175458841</v>
      </c>
      <c r="O56" s="6">
        <v>0.30243124483802186</v>
      </c>
      <c r="Q56" s="2">
        <v>-0.71325518386361597</v>
      </c>
      <c r="R56" s="2">
        <v>3.6434735363370914</v>
      </c>
      <c r="S56" s="2">
        <v>10.531994214035558</v>
      </c>
      <c r="T56" s="2">
        <v>12.484283013659537</v>
      </c>
      <c r="U56" s="2">
        <v>1.2969520026392158</v>
      </c>
      <c r="V56" s="2">
        <v>6.0839980641017215</v>
      </c>
      <c r="W56" s="2">
        <v>-22.108295302243704</v>
      </c>
      <c r="X56" s="2">
        <v>7.2267700724834807</v>
      </c>
      <c r="Y56" s="2">
        <v>0.45821409567654864</v>
      </c>
      <c r="Z56" s="2">
        <v>-13.837391510792401</v>
      </c>
      <c r="AA56" s="2">
        <v>-19.921013271029732</v>
      </c>
      <c r="AB56" s="2">
        <v>-9.1745893431716574</v>
      </c>
      <c r="AC56" s="2">
        <v>-7.8645855300154013</v>
      </c>
      <c r="AD56" s="2">
        <v>4.8641529263523248E-2</v>
      </c>
    </row>
    <row r="57" spans="1:30">
      <c r="A57" s="19">
        <v>38975</v>
      </c>
      <c r="B57" s="6">
        <v>-1.6279973170338322</v>
      </c>
      <c r="C57" s="6">
        <v>19.287365724320019</v>
      </c>
      <c r="D57" s="6">
        <v>129.24427949515339</v>
      </c>
      <c r="E57" s="6">
        <v>135.47495526350247</v>
      </c>
      <c r="F57" s="6">
        <v>6.2931996831008652</v>
      </c>
      <c r="G57" s="6">
        <v>28.040837205836059</v>
      </c>
      <c r="H57" s="6">
        <v>-83.29871607400635</v>
      </c>
      <c r="I57" s="6">
        <v>40.405832515692026</v>
      </c>
      <c r="J57" s="6">
        <v>8.1263970197164284</v>
      </c>
      <c r="K57" s="6">
        <v>-48.596406033137072</v>
      </c>
      <c r="L57" s="6">
        <v>-83.371351132049384</v>
      </c>
      <c r="M57" s="6">
        <v>-54.556368225361773</v>
      </c>
      <c r="N57" s="6">
        <v>-35.1485351051425</v>
      </c>
      <c r="O57" s="6">
        <v>9.0393086664502977</v>
      </c>
      <c r="Q57" s="2">
        <v>-0.18588147766428889</v>
      </c>
      <c r="R57" s="2">
        <v>3.5977494780203103</v>
      </c>
      <c r="S57" s="2">
        <v>9.3421642547481731</v>
      </c>
      <c r="T57" s="2">
        <v>11.281270474702376</v>
      </c>
      <c r="U57" s="2">
        <v>2.3275839551926367</v>
      </c>
      <c r="V57" s="2">
        <v>6.3205168695442708</v>
      </c>
      <c r="W57" s="2">
        <v>-20.905062279513004</v>
      </c>
      <c r="X57" s="2">
        <v>8.2185463336917586</v>
      </c>
      <c r="Y57" s="2">
        <v>0.94167876024772001</v>
      </c>
      <c r="Z57" s="2">
        <v>-11.197243703313212</v>
      </c>
      <c r="AA57" s="2">
        <v>-16.921049425760742</v>
      </c>
      <c r="AB57" s="2">
        <v>-7.8044521437426777</v>
      </c>
      <c r="AC57" s="2">
        <v>-7.5512761334537091</v>
      </c>
      <c r="AD57" s="2">
        <v>1.4538372093685337</v>
      </c>
    </row>
    <row r="58" spans="1:30">
      <c r="A58" s="19">
        <v>39005</v>
      </c>
      <c r="B58" s="6">
        <v>2.99087590021754</v>
      </c>
      <c r="C58" s="6">
        <v>19.042241198406352</v>
      </c>
      <c r="D58" s="6">
        <v>112.78356315400285</v>
      </c>
      <c r="E58" s="6">
        <v>121.02817196350775</v>
      </c>
      <c r="F58" s="6">
        <v>9.0797684179184337</v>
      </c>
      <c r="G58" s="6">
        <v>29.090147801222781</v>
      </c>
      <c r="H58" s="6">
        <v>-78.504290465930694</v>
      </c>
      <c r="I58" s="6">
        <v>45.281822000491815</v>
      </c>
      <c r="J58" s="6">
        <v>12.298547837130899</v>
      </c>
      <c r="K58" s="6">
        <v>-37.138077694548592</v>
      </c>
      <c r="L58" s="6">
        <v>-68.590291586971574</v>
      </c>
      <c r="M58" s="6">
        <v>-44.978539033181406</v>
      </c>
      <c r="N58" s="6">
        <v>-33.690190034826159</v>
      </c>
      <c r="O58" s="6">
        <v>17.776186088062573</v>
      </c>
      <c r="Q58" s="2">
        <v>0.3414922285350383</v>
      </c>
      <c r="R58" s="2">
        <v>3.5520254197035301</v>
      </c>
      <c r="S58" s="2">
        <v>8.152334295460788</v>
      </c>
      <c r="T58" s="2">
        <v>10.078257935745217</v>
      </c>
      <c r="U58" s="2">
        <v>3.3582159077460578</v>
      </c>
      <c r="V58" s="2">
        <v>6.5570356749868193</v>
      </c>
      <c r="W58" s="2">
        <v>-19.701829256782297</v>
      </c>
      <c r="X58" s="2">
        <v>9.2103225949000347</v>
      </c>
      <c r="Y58" s="2">
        <v>1.4251434248188912</v>
      </c>
      <c r="Z58" s="2">
        <v>-8.5570958958340242</v>
      </c>
      <c r="AA58" s="2">
        <v>-13.92108558049175</v>
      </c>
      <c r="AB58" s="2">
        <v>-6.4343149443136989</v>
      </c>
      <c r="AC58" s="2">
        <v>-7.2379667368920169</v>
      </c>
      <c r="AD58" s="2">
        <v>2.8590328894735437</v>
      </c>
    </row>
    <row r="59" spans="1:30">
      <c r="A59" s="19">
        <v>39036</v>
      </c>
      <c r="B59" s="6">
        <v>9.6492834155956952</v>
      </c>
      <c r="C59" s="6">
        <v>19.597115324804868</v>
      </c>
      <c r="D59" s="6">
        <v>95.264302757660005</v>
      </c>
      <c r="E59" s="6">
        <v>104.46077577512915</v>
      </c>
      <c r="F59" s="6">
        <v>9.9778476158545182</v>
      </c>
      <c r="G59" s="6">
        <v>27.406342464142472</v>
      </c>
      <c r="H59" s="6">
        <v>-71.648485631263938</v>
      </c>
      <c r="I59" s="6">
        <v>50.341978262206432</v>
      </c>
      <c r="J59" s="6">
        <v>16.147288490427357</v>
      </c>
      <c r="K59" s="6">
        <v>-23.943905118621124</v>
      </c>
      <c r="L59" s="6">
        <v>-57.390669780872493</v>
      </c>
      <c r="M59" s="6">
        <v>-37.010212146797308</v>
      </c>
      <c r="N59" s="6">
        <v>-32.437149930549921</v>
      </c>
      <c r="O59" s="6">
        <v>21.469716150214055</v>
      </c>
      <c r="Q59" s="2">
        <v>1.1017358818258851</v>
      </c>
      <c r="R59" s="2">
        <v>3.6555283099971509</v>
      </c>
      <c r="S59" s="2">
        <v>6.885989596231938</v>
      </c>
      <c r="T59" s="2">
        <v>8.6986577203465547</v>
      </c>
      <c r="U59" s="2">
        <v>3.6903767856571044</v>
      </c>
      <c r="V59" s="2">
        <v>6.1774992167875702</v>
      </c>
      <c r="W59" s="2">
        <v>-17.981262196450153</v>
      </c>
      <c r="X59" s="2">
        <v>10.239558378532788</v>
      </c>
      <c r="Y59" s="2">
        <v>1.8711316429822316</v>
      </c>
      <c r="Z59" s="2">
        <v>-5.516987010096849</v>
      </c>
      <c r="AA59" s="2">
        <v>-11.64801033872588</v>
      </c>
      <c r="AB59" s="2">
        <v>-5.294421878235795</v>
      </c>
      <c r="AC59" s="2">
        <v>-6.9687648539294145</v>
      </c>
      <c r="AD59" s="2">
        <v>3.453081797019677</v>
      </c>
    </row>
    <row r="60" spans="1:30">
      <c r="A60" s="19">
        <v>39066</v>
      </c>
      <c r="B60" s="6">
        <v>16.307690930973852</v>
      </c>
      <c r="C60" s="6">
        <v>20.151989451203384</v>
      </c>
      <c r="D60" s="6">
        <v>77.745042361317161</v>
      </c>
      <c r="E60" s="6">
        <v>87.893379586750569</v>
      </c>
      <c r="F60" s="6">
        <v>10.875926813790601</v>
      </c>
      <c r="G60" s="6">
        <v>25.722537127062164</v>
      </c>
      <c r="H60" s="6">
        <v>-64.792680796597168</v>
      </c>
      <c r="I60" s="6">
        <v>55.402134523921042</v>
      </c>
      <c r="J60" s="6">
        <v>19.996029143723813</v>
      </c>
      <c r="K60" s="6">
        <v>-10.749732542693657</v>
      </c>
      <c r="L60" s="6">
        <v>-46.191047974773412</v>
      </c>
      <c r="M60" s="6">
        <v>-29.041885260413217</v>
      </c>
      <c r="N60" s="6">
        <v>-31.184109826273684</v>
      </c>
      <c r="O60" s="6">
        <v>25.163246212365536</v>
      </c>
      <c r="Q60" s="2">
        <v>1.8619795351167323</v>
      </c>
      <c r="R60" s="2">
        <v>3.7590312002907718</v>
      </c>
      <c r="S60" s="2">
        <v>5.6196448970030879</v>
      </c>
      <c r="T60" s="2">
        <v>7.3190575049478932</v>
      </c>
      <c r="U60" s="2">
        <v>4.0225376635681505</v>
      </c>
      <c r="V60" s="2">
        <v>5.7979627585883193</v>
      </c>
      <c r="W60" s="2">
        <v>-16.260695136118006</v>
      </c>
      <c r="X60" s="2">
        <v>11.268794162165539</v>
      </c>
      <c r="Y60" s="2">
        <v>2.3171198611455717</v>
      </c>
      <c r="Z60" s="2">
        <v>-2.4768781243596734</v>
      </c>
      <c r="AA60" s="2">
        <v>-9.3749350969600123</v>
      </c>
      <c r="AB60" s="2">
        <v>-4.1545288121578912</v>
      </c>
      <c r="AC60" s="2">
        <v>-6.6995629709668121</v>
      </c>
      <c r="AD60" s="2">
        <v>4.0471307045658111</v>
      </c>
    </row>
    <row r="61" spans="1:30">
      <c r="A61" s="19">
        <v>39097</v>
      </c>
      <c r="B61" s="6">
        <v>18.355045123782084</v>
      </c>
      <c r="C61" s="6">
        <v>14.754438176139159</v>
      </c>
      <c r="D61" s="6">
        <v>59.572903738481408</v>
      </c>
      <c r="E61" s="6">
        <v>71.411343186320792</v>
      </c>
      <c r="F61" s="6">
        <v>8.5760889471439299</v>
      </c>
      <c r="G61" s="6">
        <v>21.204802201196468</v>
      </c>
      <c r="H61" s="6">
        <v>-58.037606479059825</v>
      </c>
      <c r="I61" s="6">
        <v>60.084108743567263</v>
      </c>
      <c r="J61" s="6">
        <v>23.249189203582215</v>
      </c>
      <c r="K61" s="6">
        <v>1.4459655801907365</v>
      </c>
      <c r="L61" s="6">
        <v>-45.519607125606903</v>
      </c>
      <c r="M61" s="6">
        <v>-30.463817591196097</v>
      </c>
      <c r="N61" s="6">
        <v>-35.106631938975788</v>
      </c>
      <c r="O61" s="6">
        <v>20.413681297451195</v>
      </c>
      <c r="Q61" s="2">
        <v>2.0957423421431907</v>
      </c>
      <c r="R61" s="2">
        <v>2.752204370747942</v>
      </c>
      <c r="S61" s="2">
        <v>4.3061082009286515</v>
      </c>
      <c r="T61" s="2">
        <v>5.9465653698113048</v>
      </c>
      <c r="U61" s="2">
        <v>3.1719265297238124</v>
      </c>
      <c r="V61" s="2">
        <v>4.7796472353584889</v>
      </c>
      <c r="W61" s="2">
        <v>-14.565407910017248</v>
      </c>
      <c r="X61" s="2">
        <v>12.22110771844158</v>
      </c>
      <c r="Y61" s="2">
        <v>2.6940927957219034</v>
      </c>
      <c r="Z61" s="2">
        <v>0.33316926722848816</v>
      </c>
      <c r="AA61" s="2">
        <v>-9.2386594622131764</v>
      </c>
      <c r="AB61" s="2">
        <v>-4.3579404978733747</v>
      </c>
      <c r="AC61" s="2">
        <v>-7.5422736991376196</v>
      </c>
      <c r="AD61" s="2">
        <v>3.283234431475563</v>
      </c>
    </row>
    <row r="62" spans="1:30">
      <c r="A62" s="19">
        <v>39128</v>
      </c>
      <c r="B62" s="6">
        <v>20.402399316590312</v>
      </c>
      <c r="C62" s="6">
        <v>9.3568869010749296</v>
      </c>
      <c r="D62" s="6">
        <v>41.400765115645655</v>
      </c>
      <c r="E62" s="6">
        <v>54.929306785891015</v>
      </c>
      <c r="F62" s="6">
        <v>6.2762510804972598</v>
      </c>
      <c r="G62" s="6">
        <v>16.687067275330769</v>
      </c>
      <c r="H62" s="6">
        <v>-51.282532161522468</v>
      </c>
      <c r="I62" s="6">
        <v>64.766082963213492</v>
      </c>
      <c r="J62" s="6">
        <v>26.502349263440617</v>
      </c>
      <c r="K62" s="6">
        <v>13.641663703075128</v>
      </c>
      <c r="L62" s="6">
        <v>-44.848166276440395</v>
      </c>
      <c r="M62" s="6">
        <v>-31.885749921978977</v>
      </c>
      <c r="N62" s="6">
        <v>-39.029154051677892</v>
      </c>
      <c r="O62" s="6">
        <v>15.664116382536852</v>
      </c>
      <c r="Q62" s="2">
        <v>2.3295051491696483</v>
      </c>
      <c r="R62" s="2">
        <v>1.7453775412051109</v>
      </c>
      <c r="S62" s="2">
        <v>2.9925715048542147</v>
      </c>
      <c r="T62" s="2">
        <v>4.5740732346747164</v>
      </c>
      <c r="U62" s="2">
        <v>2.3213153958794748</v>
      </c>
      <c r="V62" s="2">
        <v>3.7613317121286562</v>
      </c>
      <c r="W62" s="2">
        <v>-12.870120683916486</v>
      </c>
      <c r="X62" s="2">
        <v>13.173421274717622</v>
      </c>
      <c r="Y62" s="2">
        <v>3.0710657302982352</v>
      </c>
      <c r="Z62" s="2">
        <v>3.1432166588166495</v>
      </c>
      <c r="AA62" s="2">
        <v>-9.1023838274663422</v>
      </c>
      <c r="AB62" s="2">
        <v>-4.5613521835888582</v>
      </c>
      <c r="AC62" s="2">
        <v>-8.3849844273084262</v>
      </c>
      <c r="AD62" s="2">
        <v>2.5193381583853145</v>
      </c>
    </row>
    <row r="63" spans="1:30">
      <c r="A63" s="19">
        <v>39156</v>
      </c>
      <c r="B63" s="6">
        <v>8.111730107079774</v>
      </c>
      <c r="C63" s="6">
        <v>-1.6621953595891981</v>
      </c>
      <c r="D63" s="6">
        <v>23.321666917685633</v>
      </c>
      <c r="E63" s="6">
        <v>41.17115092517043</v>
      </c>
      <c r="F63" s="6">
        <v>1.1549153702298487</v>
      </c>
      <c r="G63" s="6">
        <v>12.817389722717348</v>
      </c>
      <c r="H63" s="6">
        <v>-46.171836981389681</v>
      </c>
      <c r="I63" s="6">
        <v>69.016536328718487</v>
      </c>
      <c r="J63" s="6">
        <v>31.944503777100863</v>
      </c>
      <c r="K63" s="6">
        <v>27.29939696051629</v>
      </c>
      <c r="L63" s="6">
        <v>-53.610493709493589</v>
      </c>
      <c r="M63" s="6">
        <v>-39.135173921011656</v>
      </c>
      <c r="N63" s="6">
        <v>-46.723670402844398</v>
      </c>
      <c r="O63" s="6">
        <v>1.3185266302560821</v>
      </c>
      <c r="Q63" s="2">
        <v>0.92618112016615439</v>
      </c>
      <c r="R63" s="2">
        <v>-0.31005594920561147</v>
      </c>
      <c r="S63" s="2">
        <v>1.6857600498110705</v>
      </c>
      <c r="T63" s="2">
        <v>3.4284040798407918</v>
      </c>
      <c r="U63" s="2">
        <v>0.42715353408710116</v>
      </c>
      <c r="V63" s="2">
        <v>2.8890909130593809</v>
      </c>
      <c r="W63" s="2">
        <v>-11.58751506803446</v>
      </c>
      <c r="X63" s="2">
        <v>14.03796348926134</v>
      </c>
      <c r="Y63" s="2">
        <v>3.7016971531866707</v>
      </c>
      <c r="Z63" s="2">
        <v>6.2901359518634399</v>
      </c>
      <c r="AA63" s="2">
        <v>-10.880785803278819</v>
      </c>
      <c r="AB63" s="2">
        <v>-5.5984040349224804</v>
      </c>
      <c r="AC63" s="2">
        <v>-10.038066625676688</v>
      </c>
      <c r="AD63" s="2">
        <v>0.21206523057723697</v>
      </c>
    </row>
    <row r="64" spans="1:30">
      <c r="A64" s="19">
        <v>39187</v>
      </c>
      <c r="B64" s="6">
        <v>-4.1789391024307605</v>
      </c>
      <c r="C64" s="6">
        <v>-12.681277620253324</v>
      </c>
      <c r="D64" s="6">
        <v>5.2425687197256146</v>
      </c>
      <c r="E64" s="6">
        <v>27.412995064449838</v>
      </c>
      <c r="F64" s="6">
        <v>-3.9664203400375637</v>
      </c>
      <c r="G64" s="6">
        <v>8.9477121701039266</v>
      </c>
      <c r="H64" s="6">
        <v>-41.061141801256902</v>
      </c>
      <c r="I64" s="6">
        <v>73.266989694223497</v>
      </c>
      <c r="J64" s="6">
        <v>37.386658290761112</v>
      </c>
      <c r="K64" s="6">
        <v>40.957130217957449</v>
      </c>
      <c r="L64" s="6">
        <v>-62.372821142546776</v>
      </c>
      <c r="M64" s="6">
        <v>-46.384597920044335</v>
      </c>
      <c r="N64" s="6">
        <v>-54.418186754010911</v>
      </c>
      <c r="O64" s="6">
        <v>-13.027063122024687</v>
      </c>
      <c r="Q64" s="2">
        <v>-0.47714290883733934</v>
      </c>
      <c r="R64" s="2">
        <v>-2.3654894396163337</v>
      </c>
      <c r="S64" s="2">
        <v>0.37894859476792658</v>
      </c>
      <c r="T64" s="2">
        <v>2.2827349250068667</v>
      </c>
      <c r="U64" s="2">
        <v>-1.467008327705273</v>
      </c>
      <c r="V64" s="2">
        <v>2.0168501139901052</v>
      </c>
      <c r="W64" s="2">
        <v>-10.304909452152438</v>
      </c>
      <c r="X64" s="2">
        <v>14.902505703805058</v>
      </c>
      <c r="Y64" s="2">
        <v>4.3323285760751062</v>
      </c>
      <c r="Z64" s="2">
        <v>9.4370552449102281</v>
      </c>
      <c r="AA64" s="2">
        <v>-12.659187779091292</v>
      </c>
      <c r="AB64" s="2">
        <v>-6.6354558862561026</v>
      </c>
      <c r="AC64" s="2">
        <v>-11.69114882404495</v>
      </c>
      <c r="AD64" s="2">
        <v>-2.0952076972308404</v>
      </c>
    </row>
    <row r="65" spans="1:30">
      <c r="A65" s="19">
        <v>39217</v>
      </c>
      <c r="B65" s="6">
        <v>-15.094629261804441</v>
      </c>
      <c r="C65" s="6">
        <v>-19.222778969669008</v>
      </c>
      <c r="D65" s="6">
        <v>-3.5736709220796676</v>
      </c>
      <c r="E65" s="6">
        <v>21.884318109670545</v>
      </c>
      <c r="F65" s="6">
        <v>-6.9588174993289895</v>
      </c>
      <c r="G65" s="6">
        <v>7.4573726105154021</v>
      </c>
      <c r="H65" s="6">
        <v>-37.200853389190769</v>
      </c>
      <c r="I65" s="6">
        <v>73.960598968217781</v>
      </c>
      <c r="J65" s="6">
        <v>38.21581162698056</v>
      </c>
      <c r="K65" s="6">
        <v>52.053072142831539</v>
      </c>
      <c r="L65" s="6">
        <v>-70.833783534158911</v>
      </c>
      <c r="M65" s="6">
        <v>-53.307522907522277</v>
      </c>
      <c r="N65" s="6">
        <v>-65.729668614243337</v>
      </c>
      <c r="O65" s="6">
        <v>-28.153444975940729</v>
      </c>
      <c r="Q65" s="2">
        <v>-1.7234745798543074</v>
      </c>
      <c r="R65" s="2">
        <v>-3.5857018523282385</v>
      </c>
      <c r="S65" s="2">
        <v>-0.25831565526068462</v>
      </c>
      <c r="T65" s="2">
        <v>1.8223509376284857</v>
      </c>
      <c r="U65" s="2">
        <v>-2.5737673638493219</v>
      </c>
      <c r="V65" s="2">
        <v>1.6809216159006135</v>
      </c>
      <c r="W65" s="2">
        <v>-9.3361121708182608</v>
      </c>
      <c r="X65" s="2">
        <v>15.043585830135495</v>
      </c>
      <c r="Y65" s="2">
        <v>4.4284100355228802</v>
      </c>
      <c r="Z65" s="2">
        <v>11.993704511646243</v>
      </c>
      <c r="AA65" s="2">
        <v>-14.376424706092891</v>
      </c>
      <c r="AB65" s="2">
        <v>-7.6258010744897842</v>
      </c>
      <c r="AC65" s="2">
        <v>-14.121296275415423</v>
      </c>
      <c r="AD65" s="2">
        <v>-4.5280593227054267</v>
      </c>
    </row>
    <row r="66" spans="1:30">
      <c r="A66" s="19">
        <v>39248</v>
      </c>
      <c r="B66" s="6">
        <v>-26.010319421178117</v>
      </c>
      <c r="C66" s="6">
        <v>-25.764280319084698</v>
      </c>
      <c r="D66" s="6">
        <v>-12.38991056388495</v>
      </c>
      <c r="E66" s="6">
        <v>16.355641154891249</v>
      </c>
      <c r="F66" s="6">
        <v>-9.9512146586204153</v>
      </c>
      <c r="G66" s="6">
        <v>5.9670330509268794</v>
      </c>
      <c r="H66" s="6">
        <v>-33.340564977124636</v>
      </c>
      <c r="I66" s="6">
        <v>74.65420824221205</v>
      </c>
      <c r="J66" s="6">
        <v>39.044964963200016</v>
      </c>
      <c r="K66" s="6">
        <v>63.149014067705636</v>
      </c>
      <c r="L66" s="6">
        <v>-79.294745925771053</v>
      </c>
      <c r="M66" s="6">
        <v>-60.230447895000225</v>
      </c>
      <c r="N66" s="6">
        <v>-77.041150474475785</v>
      </c>
      <c r="O66" s="6">
        <v>-43.279826829856766</v>
      </c>
      <c r="Q66" s="2">
        <v>-2.969806250871275</v>
      </c>
      <c r="R66" s="2">
        <v>-4.805914265040145</v>
      </c>
      <c r="S66" s="2">
        <v>-0.89557990528929576</v>
      </c>
      <c r="T66" s="2">
        <v>1.3619669502501039</v>
      </c>
      <c r="U66" s="2">
        <v>-3.6805263999933704</v>
      </c>
      <c r="V66" s="2">
        <v>1.3449931178111221</v>
      </c>
      <c r="W66" s="2">
        <v>-8.3673148894840832</v>
      </c>
      <c r="X66" s="2">
        <v>15.184665956465931</v>
      </c>
      <c r="Y66" s="2">
        <v>4.5244914949706549</v>
      </c>
      <c r="Z66" s="2">
        <v>14.550353778382258</v>
      </c>
      <c r="AA66" s="2">
        <v>-16.093661633094491</v>
      </c>
      <c r="AB66" s="2">
        <v>-8.6161462627234666</v>
      </c>
      <c r="AC66" s="2">
        <v>-16.551443726785902</v>
      </c>
      <c r="AD66" s="2">
        <v>-6.9609109481800129</v>
      </c>
    </row>
    <row r="67" spans="1:30">
      <c r="A67" s="19">
        <v>39278</v>
      </c>
      <c r="B67" s="6">
        <v>-27.319116612949308</v>
      </c>
      <c r="C67" s="6">
        <v>-25.158483724230734</v>
      </c>
      <c r="D67" s="6">
        <v>-10.600642505258781</v>
      </c>
      <c r="E67" s="6">
        <v>17.041903657947287</v>
      </c>
      <c r="F67" s="6">
        <v>-11.468831651631014</v>
      </c>
      <c r="G67" s="6">
        <v>5.9407987917042142</v>
      </c>
      <c r="H67" s="6">
        <v>-30.427934771136218</v>
      </c>
      <c r="I67" s="6">
        <v>73.336916838041859</v>
      </c>
      <c r="J67" s="6">
        <v>40.118373235073314</v>
      </c>
      <c r="K67" s="6">
        <v>66.86052673109478</v>
      </c>
      <c r="L67" s="6">
        <v>-81.026669282280622</v>
      </c>
      <c r="M67" s="6">
        <v>-62.941320002888965</v>
      </c>
      <c r="N67" s="6">
        <v>-84.257044652964595</v>
      </c>
      <c r="O67" s="6">
        <v>-53.797936829402722</v>
      </c>
      <c r="Q67" s="2">
        <v>-3.1192420966333261</v>
      </c>
      <c r="R67" s="2">
        <v>-4.6929126030156558</v>
      </c>
      <c r="S67" s="2">
        <v>-0.7662462422076205</v>
      </c>
      <c r="T67" s="2">
        <v>1.4191134014045865</v>
      </c>
      <c r="U67" s="2">
        <v>-4.241827668177292</v>
      </c>
      <c r="V67" s="2">
        <v>1.3390798108452966</v>
      </c>
      <c r="W67" s="2">
        <v>-7.6363466498382007</v>
      </c>
      <c r="X67" s="2">
        <v>14.916728884857713</v>
      </c>
      <c r="Y67" s="2">
        <v>4.6488769721070602</v>
      </c>
      <c r="Z67" s="2">
        <v>15.40553454569174</v>
      </c>
      <c r="AA67" s="2">
        <v>-16.445172797531676</v>
      </c>
      <c r="AB67" s="2">
        <v>-9.0039446503732741</v>
      </c>
      <c r="AC67" s="2">
        <v>-18.101699216198259</v>
      </c>
      <c r="AD67" s="2">
        <v>-8.6525911699569882</v>
      </c>
    </row>
    <row r="68" spans="1:30">
      <c r="A68" s="19">
        <v>39309</v>
      </c>
      <c r="B68" s="6">
        <v>-28.627913804720496</v>
      </c>
      <c r="C68" s="6">
        <v>-24.552687129376771</v>
      </c>
      <c r="D68" s="6">
        <v>-8.8113744466326125</v>
      </c>
      <c r="E68" s="6">
        <v>17.72816616100333</v>
      </c>
      <c r="F68" s="6">
        <v>-12.986448644641612</v>
      </c>
      <c r="G68" s="6">
        <v>5.914564532481549</v>
      </c>
      <c r="H68" s="6">
        <v>-27.515304565147801</v>
      </c>
      <c r="I68" s="6">
        <v>72.019625433871667</v>
      </c>
      <c r="J68" s="6">
        <v>41.191781506946604</v>
      </c>
      <c r="K68" s="6">
        <v>70.572039394483937</v>
      </c>
      <c r="L68" s="6">
        <v>-82.758592638790205</v>
      </c>
      <c r="M68" s="6">
        <v>-65.652192110777705</v>
      </c>
      <c r="N68" s="6">
        <v>-91.472938831453405</v>
      </c>
      <c r="O68" s="6">
        <v>-64.316046828948686</v>
      </c>
      <c r="Q68" s="2">
        <v>-3.2686779423953767</v>
      </c>
      <c r="R68" s="2">
        <v>-4.5799109409911667</v>
      </c>
      <c r="S68" s="2">
        <v>-0.63691257912594512</v>
      </c>
      <c r="T68" s="2">
        <v>1.4762598525590691</v>
      </c>
      <c r="U68" s="2">
        <v>-4.8031289363612126</v>
      </c>
      <c r="V68" s="2">
        <v>1.3331665038794709</v>
      </c>
      <c r="W68" s="2">
        <v>-6.9053784101923181</v>
      </c>
      <c r="X68" s="2">
        <v>14.648791813249495</v>
      </c>
      <c r="Y68" s="2">
        <v>4.7732624492434654</v>
      </c>
      <c r="Z68" s="2">
        <v>16.260715313001224</v>
      </c>
      <c r="AA68" s="2">
        <v>-16.79668396196886</v>
      </c>
      <c r="AB68" s="2">
        <v>-9.3917430380230815</v>
      </c>
      <c r="AC68" s="2">
        <v>-19.651954705610617</v>
      </c>
      <c r="AD68" s="2">
        <v>-10.34427139173396</v>
      </c>
    </row>
    <row r="69" spans="1:30">
      <c r="A69" s="19">
        <v>39340</v>
      </c>
      <c r="B69" s="6">
        <v>-17.525209381464329</v>
      </c>
      <c r="C69" s="6">
        <v>-17.50629612767414</v>
      </c>
      <c r="D69" s="6">
        <v>0.96329630464168048</v>
      </c>
      <c r="E69" s="6">
        <v>22.437325008067916</v>
      </c>
      <c r="F69" s="6">
        <v>-10.813693515979359</v>
      </c>
      <c r="G69" s="6">
        <v>7.7242836005460527</v>
      </c>
      <c r="H69" s="6">
        <v>-24.921644427792437</v>
      </c>
      <c r="I69" s="6">
        <v>68.266885629032188</v>
      </c>
      <c r="J69" s="6">
        <v>43.030898397166361</v>
      </c>
      <c r="K69" s="6">
        <v>71.946051331824748</v>
      </c>
      <c r="L69" s="6">
        <v>-78.013486768800817</v>
      </c>
      <c r="M69" s="6">
        <v>-63.032019681577523</v>
      </c>
      <c r="N69" s="6">
        <v>-92.498094433052856</v>
      </c>
      <c r="O69" s="6">
        <v>-66.557678878776727</v>
      </c>
      <c r="Q69" s="2">
        <v>-2.0009933567568341</v>
      </c>
      <c r="R69" s="2">
        <v>-3.2655194418795679</v>
      </c>
      <c r="S69" s="2">
        <v>6.9629946788414582E-2</v>
      </c>
      <c r="T69" s="2">
        <v>1.8684009280718314</v>
      </c>
      <c r="U69" s="2">
        <v>-3.9995202427395777</v>
      </c>
      <c r="V69" s="2">
        <v>1.7410844206974825</v>
      </c>
      <c r="W69" s="2">
        <v>-6.2544604938209289</v>
      </c>
      <c r="X69" s="2">
        <v>13.885484536945146</v>
      </c>
      <c r="Y69" s="2">
        <v>4.9863774753652406</v>
      </c>
      <c r="Z69" s="2">
        <v>16.577305525519737</v>
      </c>
      <c r="AA69" s="2">
        <v>-15.833617274595813</v>
      </c>
      <c r="AB69" s="2">
        <v>-9.0169195115087089</v>
      </c>
      <c r="AC69" s="2">
        <v>-19.872198109902641</v>
      </c>
      <c r="AD69" s="2">
        <v>-10.704804282468054</v>
      </c>
    </row>
    <row r="70" spans="1:30">
      <c r="A70" s="19">
        <v>39370</v>
      </c>
      <c r="B70" s="6">
        <v>-6.4225049582081652</v>
      </c>
      <c r="C70" s="6">
        <v>-10.45990512597151</v>
      </c>
      <c r="D70" s="6">
        <v>10.737967055915973</v>
      </c>
      <c r="E70" s="6">
        <v>27.146483855132509</v>
      </c>
      <c r="F70" s="6">
        <v>-8.6409383873171066</v>
      </c>
      <c r="G70" s="6">
        <v>9.5340026686105563</v>
      </c>
      <c r="H70" s="6">
        <v>-22.327984290437072</v>
      </c>
      <c r="I70" s="6">
        <v>64.51414582419271</v>
      </c>
      <c r="J70" s="6">
        <v>44.87001528738611</v>
      </c>
      <c r="K70" s="6">
        <v>73.320063269165558</v>
      </c>
      <c r="L70" s="6">
        <v>-73.268380898811429</v>
      </c>
      <c r="M70" s="6">
        <v>-60.411847252377349</v>
      </c>
      <c r="N70" s="6">
        <v>-93.523250034652307</v>
      </c>
      <c r="O70" s="6">
        <v>-68.799310928604754</v>
      </c>
      <c r="Q70" s="2">
        <v>-0.73330877111829185</v>
      </c>
      <c r="R70" s="2">
        <v>-1.9511279427679695</v>
      </c>
      <c r="S70" s="2">
        <v>0.77617247270277434</v>
      </c>
      <c r="T70" s="2">
        <v>2.2605420035845945</v>
      </c>
      <c r="U70" s="2">
        <v>-3.1959115491179433</v>
      </c>
      <c r="V70" s="2">
        <v>2.1490023375154936</v>
      </c>
      <c r="W70" s="2">
        <v>-5.6035425774495398</v>
      </c>
      <c r="X70" s="2">
        <v>13.122177260640795</v>
      </c>
      <c r="Y70" s="2">
        <v>5.1994925014870148</v>
      </c>
      <c r="Z70" s="2">
        <v>16.893895738038246</v>
      </c>
      <c r="AA70" s="2">
        <v>-14.870550587222768</v>
      </c>
      <c r="AB70" s="2">
        <v>-8.6420959849943362</v>
      </c>
      <c r="AC70" s="2">
        <v>-20.092441514194668</v>
      </c>
      <c r="AD70" s="2">
        <v>-11.065337173202145</v>
      </c>
    </row>
    <row r="71" spans="1:30">
      <c r="A71" s="19">
        <v>39401</v>
      </c>
      <c r="B71" s="6">
        <v>6.9951502284969997</v>
      </c>
      <c r="C71" s="6">
        <v>-0.67961348818316125</v>
      </c>
      <c r="D71" s="6">
        <v>17.679097563810299</v>
      </c>
      <c r="E71" s="6">
        <v>29.722717830923315</v>
      </c>
      <c r="F71" s="6">
        <v>-3.4679487023260247</v>
      </c>
      <c r="G71" s="6">
        <v>12.065043480727979</v>
      </c>
      <c r="H71" s="6">
        <v>-20.04131976759788</v>
      </c>
      <c r="I71" s="6">
        <v>60.004210636635939</v>
      </c>
      <c r="J71" s="6">
        <v>39.037961780495145</v>
      </c>
      <c r="K71" s="6">
        <v>63.616032668566092</v>
      </c>
      <c r="L71" s="6">
        <v>-66.697164174242388</v>
      </c>
      <c r="M71" s="6">
        <v>-56.129348521848932</v>
      </c>
      <c r="N71" s="6">
        <v>-91.656636899344164</v>
      </c>
      <c r="O71" s="6">
        <v>-63.802502901912071</v>
      </c>
      <c r="Q71" s="2">
        <v>0.79869226278933037</v>
      </c>
      <c r="R71" s="2">
        <v>-0.12677102240475779</v>
      </c>
      <c r="S71" s="2">
        <v>1.2778982092048998</v>
      </c>
      <c r="T71" s="2">
        <v>2.4750701592166462</v>
      </c>
      <c r="U71" s="2">
        <v>-1.2826451031961965</v>
      </c>
      <c r="V71" s="2">
        <v>2.7195090607300094</v>
      </c>
      <c r="W71" s="2">
        <v>-5.0296698154752022</v>
      </c>
      <c r="X71" s="2">
        <v>12.204856443491749</v>
      </c>
      <c r="Y71" s="2">
        <v>4.5236799731619968</v>
      </c>
      <c r="Z71" s="2">
        <v>14.657960935262318</v>
      </c>
      <c r="AA71" s="2">
        <v>-13.536856440804234</v>
      </c>
      <c r="AB71" s="2">
        <v>-8.0294716940960544</v>
      </c>
      <c r="AC71" s="2">
        <v>-19.691420214818201</v>
      </c>
      <c r="AD71" s="2">
        <v>-10.261675554229027</v>
      </c>
    </row>
    <row r="72" spans="1:30">
      <c r="A72" s="19">
        <v>39431</v>
      </c>
      <c r="B72" s="6">
        <v>20.412805415202165</v>
      </c>
      <c r="C72" s="6">
        <v>9.1006781496051889</v>
      </c>
      <c r="D72" s="6">
        <v>24.620228071704624</v>
      </c>
      <c r="E72" s="6">
        <v>32.298951806714129</v>
      </c>
      <c r="F72" s="6">
        <v>1.7050409826650585</v>
      </c>
      <c r="G72" s="6">
        <v>14.596084292845404</v>
      </c>
      <c r="H72" s="6">
        <v>-17.754655244758691</v>
      </c>
      <c r="I72" s="6">
        <v>55.494275449079154</v>
      </c>
      <c r="J72" s="6">
        <v>33.205908273604187</v>
      </c>
      <c r="K72" s="6">
        <v>53.912002067966633</v>
      </c>
      <c r="L72" s="6">
        <v>-60.125947449673326</v>
      </c>
      <c r="M72" s="6">
        <v>-51.846849791320523</v>
      </c>
      <c r="N72" s="6">
        <v>-89.790023764036007</v>
      </c>
      <c r="O72" s="6">
        <v>-58.805694875219388</v>
      </c>
      <c r="Q72" s="2">
        <v>2.3306932966969525</v>
      </c>
      <c r="R72" s="2">
        <v>1.6975858979584542</v>
      </c>
      <c r="S72" s="2">
        <v>1.7796239457070251</v>
      </c>
      <c r="T72" s="2">
        <v>2.6895983148486988</v>
      </c>
      <c r="U72" s="2">
        <v>0.63062134272555048</v>
      </c>
      <c r="V72" s="2">
        <v>3.2900157839445252</v>
      </c>
      <c r="W72" s="2">
        <v>-4.4557970535008646</v>
      </c>
      <c r="X72" s="2">
        <v>11.2875356263427</v>
      </c>
      <c r="Y72" s="2">
        <v>3.8478674448369796</v>
      </c>
      <c r="Z72" s="2">
        <v>12.422026132486394</v>
      </c>
      <c r="AA72" s="2">
        <v>-12.203162294385697</v>
      </c>
      <c r="AB72" s="2">
        <v>-7.4168474031977745</v>
      </c>
      <c r="AC72" s="2">
        <v>-19.290398915441731</v>
      </c>
      <c r="AD72" s="2">
        <v>-9.4580139352559094</v>
      </c>
    </row>
    <row r="73" spans="1:30">
      <c r="A73" s="19">
        <v>39462</v>
      </c>
      <c r="B73" s="6">
        <v>24.137704818337351</v>
      </c>
      <c r="C73" s="6">
        <v>13.528479423799014</v>
      </c>
      <c r="D73" s="6">
        <v>17.197247716995676</v>
      </c>
      <c r="E73" s="6">
        <v>25.734412115677117</v>
      </c>
      <c r="F73" s="6">
        <v>5.3128553195064221</v>
      </c>
      <c r="G73" s="6">
        <v>16.459254722308192</v>
      </c>
      <c r="H73" s="6">
        <v>-16.179331422743406</v>
      </c>
      <c r="I73" s="6">
        <v>51.748070347050266</v>
      </c>
      <c r="J73" s="6">
        <v>26.28426604289595</v>
      </c>
      <c r="K73" s="6">
        <v>42.149945864254576</v>
      </c>
      <c r="L73" s="6">
        <v>-50.384219664664052</v>
      </c>
      <c r="M73" s="6">
        <v>-47.851702234780653</v>
      </c>
      <c r="N73" s="6">
        <v>-86.696711748178444</v>
      </c>
      <c r="O73" s="6">
        <v>-51.285120352847734</v>
      </c>
      <c r="Q73" s="2">
        <v>2.7559948607481219</v>
      </c>
      <c r="R73" s="2">
        <v>2.5235213808389254</v>
      </c>
      <c r="S73" s="2">
        <v>1.2430686567275984</v>
      </c>
      <c r="T73" s="2">
        <v>2.142955965696665</v>
      </c>
      <c r="U73" s="2">
        <v>1.9649967299066868</v>
      </c>
      <c r="V73" s="2">
        <v>3.7099818514271554</v>
      </c>
      <c r="W73" s="2">
        <v>-4.0604459105087987</v>
      </c>
      <c r="X73" s="2">
        <v>10.525557508590024</v>
      </c>
      <c r="Y73" s="2">
        <v>3.0457944647847399</v>
      </c>
      <c r="Z73" s="2">
        <v>9.711895476420489</v>
      </c>
      <c r="AA73" s="2">
        <v>-10.225981223140215</v>
      </c>
      <c r="AB73" s="2">
        <v>-6.8453295597920771</v>
      </c>
      <c r="AC73" s="2">
        <v>-18.625834855266909</v>
      </c>
      <c r="AD73" s="2">
        <v>-8.2484423319502653</v>
      </c>
    </row>
    <row r="74" spans="1:30">
      <c r="A74" s="19">
        <v>39493</v>
      </c>
      <c r="B74" s="6">
        <v>27.862604221472537</v>
      </c>
      <c r="C74" s="6">
        <v>17.956280697992838</v>
      </c>
      <c r="D74" s="6">
        <v>9.7742673622867251</v>
      </c>
      <c r="E74" s="6">
        <v>19.169872424640104</v>
      </c>
      <c r="F74" s="6">
        <v>8.920669656347787</v>
      </c>
      <c r="G74" s="6">
        <v>18.322425151770979</v>
      </c>
      <c r="H74" s="6">
        <v>-14.604007600728121</v>
      </c>
      <c r="I74" s="6">
        <v>48.001865245021385</v>
      </c>
      <c r="J74" s="6">
        <v>19.36262381218771</v>
      </c>
      <c r="K74" s="6">
        <v>30.387889660542516</v>
      </c>
      <c r="L74" s="6">
        <v>-40.64249187965477</v>
      </c>
      <c r="M74" s="6">
        <v>-43.856554678240791</v>
      </c>
      <c r="N74" s="6">
        <v>-83.603399732320895</v>
      </c>
      <c r="O74" s="6">
        <v>-43.764545830476081</v>
      </c>
      <c r="Q74" s="2">
        <v>3.1812964247992914</v>
      </c>
      <c r="R74" s="2">
        <v>3.349456863719396</v>
      </c>
      <c r="S74" s="2">
        <v>0.70651336774817131</v>
      </c>
      <c r="T74" s="2">
        <v>1.5963136165446308</v>
      </c>
      <c r="U74" s="2">
        <v>3.2993721170878234</v>
      </c>
      <c r="V74" s="2">
        <v>4.1299479189097852</v>
      </c>
      <c r="W74" s="2">
        <v>-3.6650947675167327</v>
      </c>
      <c r="X74" s="2">
        <v>9.7635793908373483</v>
      </c>
      <c r="Y74" s="2">
        <v>2.2437214847324998</v>
      </c>
      <c r="Z74" s="2">
        <v>7.0017648203545821</v>
      </c>
      <c r="AA74" s="2">
        <v>-8.2488001518947325</v>
      </c>
      <c r="AB74" s="2">
        <v>-6.2738117163863798</v>
      </c>
      <c r="AC74" s="2">
        <v>-17.961270795092087</v>
      </c>
      <c r="AD74" s="2">
        <v>-7.0388707286446204</v>
      </c>
    </row>
    <row r="75" spans="1:30">
      <c r="A75" s="19">
        <v>39522</v>
      </c>
      <c r="B75" s="6">
        <v>24.100825225976806</v>
      </c>
      <c r="C75" s="6">
        <v>17.584959639067264</v>
      </c>
      <c r="D75" s="6">
        <v>-4.5017710068162202</v>
      </c>
      <c r="E75" s="6">
        <v>10.470300857869635</v>
      </c>
      <c r="F75" s="6">
        <v>11.08956226207227</v>
      </c>
      <c r="G75" s="6">
        <v>20.180005145478034</v>
      </c>
      <c r="H75" s="6">
        <v>-12.364841798307044</v>
      </c>
      <c r="I75" s="6">
        <v>45.682774110225694</v>
      </c>
      <c r="J75" s="6">
        <v>14.808043159817865</v>
      </c>
      <c r="K75" s="6">
        <v>20.21407999397541</v>
      </c>
      <c r="L75" s="6">
        <v>-33.884948208192945</v>
      </c>
      <c r="M75" s="6">
        <v>-43.384705454515348</v>
      </c>
      <c r="N75" s="6">
        <v>-82.462508942119342</v>
      </c>
      <c r="O75" s="6">
        <v>-40.798162051377481</v>
      </c>
      <c r="Q75" s="2">
        <v>2.7517840226515795</v>
      </c>
      <c r="R75" s="2">
        <v>3.2801928613137732</v>
      </c>
      <c r="S75" s="2">
        <v>-0.32540151368569686</v>
      </c>
      <c r="T75" s="2">
        <v>0.87188289303652022</v>
      </c>
      <c r="U75" s="2">
        <v>4.1015522295632634</v>
      </c>
      <c r="V75" s="2">
        <v>4.5486538798113303</v>
      </c>
      <c r="W75" s="2">
        <v>-3.1031425219121269</v>
      </c>
      <c r="X75" s="2">
        <v>9.2918762540199058</v>
      </c>
      <c r="Y75" s="2">
        <v>1.7159412333165343</v>
      </c>
      <c r="Z75" s="2">
        <v>4.6575868136518555</v>
      </c>
      <c r="AA75" s="2">
        <v>-6.8772890883348392</v>
      </c>
      <c r="AB75" s="2">
        <v>-6.2063122693847834</v>
      </c>
      <c r="AC75" s="2">
        <v>-17.716162958615975</v>
      </c>
      <c r="AD75" s="2">
        <v>-6.561772393533297</v>
      </c>
    </row>
    <row r="76" spans="1:30">
      <c r="A76" s="19">
        <v>39553</v>
      </c>
      <c r="B76" s="6">
        <v>20.339046230481078</v>
      </c>
      <c r="C76" s="6">
        <v>17.213638580141687</v>
      </c>
      <c r="D76" s="6">
        <v>-18.777809375919169</v>
      </c>
      <c r="E76" s="6">
        <v>1.7707292910991628</v>
      </c>
      <c r="F76" s="6">
        <v>13.258454867796756</v>
      </c>
      <c r="G76" s="6">
        <v>22.03758513918509</v>
      </c>
      <c r="H76" s="6">
        <v>-10.12567599588597</v>
      </c>
      <c r="I76" s="6">
        <v>43.363682975430002</v>
      </c>
      <c r="J76" s="6">
        <v>10.25346250744802</v>
      </c>
      <c r="K76" s="6">
        <v>10.040270327408301</v>
      </c>
      <c r="L76" s="6">
        <v>-27.127404536731113</v>
      </c>
      <c r="M76" s="6">
        <v>-42.912856230789913</v>
      </c>
      <c r="N76" s="6">
        <v>-81.321618151917804</v>
      </c>
      <c r="O76" s="6">
        <v>-37.831778272278889</v>
      </c>
      <c r="Q76" s="2">
        <v>2.3222716205038685</v>
      </c>
      <c r="R76" s="2">
        <v>3.2109288589081491</v>
      </c>
      <c r="S76" s="2">
        <v>-1.3573163951195653</v>
      </c>
      <c r="T76" s="2">
        <v>0.14745216952840948</v>
      </c>
      <c r="U76" s="2">
        <v>4.9037323420387047</v>
      </c>
      <c r="V76" s="2">
        <v>4.9673598407128754</v>
      </c>
      <c r="W76" s="2">
        <v>-2.541190276307522</v>
      </c>
      <c r="X76" s="2">
        <v>8.8201731172024616</v>
      </c>
      <c r="Y76" s="2">
        <v>1.188160981900569</v>
      </c>
      <c r="Z76" s="2">
        <v>2.3134088069491288</v>
      </c>
      <c r="AA76" s="2">
        <v>-5.5057780247749459</v>
      </c>
      <c r="AB76" s="2">
        <v>-6.1388128223831897</v>
      </c>
      <c r="AC76" s="2">
        <v>-17.471055122139866</v>
      </c>
      <c r="AD76" s="2">
        <v>-6.0846740584219745</v>
      </c>
    </row>
    <row r="77" spans="1:30">
      <c r="A77" s="19">
        <v>39583</v>
      </c>
      <c r="B77" s="6">
        <v>13.283319820617484</v>
      </c>
      <c r="C77" s="6">
        <v>12.104805103825225</v>
      </c>
      <c r="D77" s="6">
        <v>-25.607296519474989</v>
      </c>
      <c r="E77" s="6">
        <v>-3.2021021329329944</v>
      </c>
      <c r="F77" s="6">
        <v>12.475132342374675</v>
      </c>
      <c r="G77" s="6">
        <v>22.777663851944116</v>
      </c>
      <c r="H77" s="6">
        <v>-7.6716687767983567</v>
      </c>
      <c r="I77" s="6">
        <v>43.002753398454125</v>
      </c>
      <c r="J77" s="6">
        <v>8.6627646370594942</v>
      </c>
      <c r="K77" s="6">
        <v>4.2211199701632678</v>
      </c>
      <c r="L77" s="6">
        <v>-18.524354708898294</v>
      </c>
      <c r="M77" s="6">
        <v>-40.61347865884138</v>
      </c>
      <c r="N77" s="6">
        <v>-77.680022739818781</v>
      </c>
      <c r="O77" s="6">
        <v>-39.200806982849066</v>
      </c>
      <c r="Q77" s="2">
        <v>1.5166628904784631</v>
      </c>
      <c r="R77" s="2">
        <v>2.2579577152369343</v>
      </c>
      <c r="S77" s="2">
        <v>-1.8509722143172107</v>
      </c>
      <c r="T77" s="2">
        <v>-0.26664544881359631</v>
      </c>
      <c r="U77" s="2">
        <v>4.6140150227536694</v>
      </c>
      <c r="V77" s="2">
        <v>5.134176542883611</v>
      </c>
      <c r="W77" s="2">
        <v>-1.9253203545691995</v>
      </c>
      <c r="X77" s="2">
        <v>8.7467600412455688</v>
      </c>
      <c r="Y77" s="2">
        <v>1.003832503377817</v>
      </c>
      <c r="Z77" s="2">
        <v>0.97260091568522899</v>
      </c>
      <c r="AA77" s="2">
        <v>-3.7597030317179971</v>
      </c>
      <c r="AB77" s="2">
        <v>-5.8098799625832358</v>
      </c>
      <c r="AC77" s="2">
        <v>-16.688698405399926</v>
      </c>
      <c r="AD77" s="2">
        <v>-6.3048617910865294</v>
      </c>
    </row>
    <row r="78" spans="1:30">
      <c r="A78" s="19">
        <v>39614</v>
      </c>
      <c r="B78" s="6">
        <v>6.2275934107538919</v>
      </c>
      <c r="C78" s="6">
        <v>6.9959716275087613</v>
      </c>
      <c r="D78" s="6">
        <v>-32.436783663030809</v>
      </c>
      <c r="E78" s="6">
        <v>-8.1749335569651524</v>
      </c>
      <c r="F78" s="6">
        <v>11.691809816952595</v>
      </c>
      <c r="G78" s="6">
        <v>23.517742564703138</v>
      </c>
      <c r="H78" s="6">
        <v>-5.2176615577107457</v>
      </c>
      <c r="I78" s="6">
        <v>42.641823821478248</v>
      </c>
      <c r="J78" s="6">
        <v>7.0720667666709698</v>
      </c>
      <c r="K78" s="6">
        <v>-1.5980303870817654</v>
      </c>
      <c r="L78" s="6">
        <v>-9.9213048810654723</v>
      </c>
      <c r="M78" s="6">
        <v>-38.314101086892848</v>
      </c>
      <c r="N78" s="6">
        <v>-74.038427327719759</v>
      </c>
      <c r="O78" s="6">
        <v>-40.569835693419236</v>
      </c>
      <c r="Q78" s="2">
        <v>0.7110541604530578</v>
      </c>
      <c r="R78" s="2">
        <v>1.3049865715657192</v>
      </c>
      <c r="S78" s="2">
        <v>-2.3446280335148559</v>
      </c>
      <c r="T78" s="2">
        <v>-0.68074306715560218</v>
      </c>
      <c r="U78" s="2">
        <v>4.3242977034686358</v>
      </c>
      <c r="V78" s="2">
        <v>5.3009932450543467</v>
      </c>
      <c r="W78" s="2">
        <v>-1.3094504328308774</v>
      </c>
      <c r="X78" s="2">
        <v>8.6733469652886761</v>
      </c>
      <c r="Y78" s="2">
        <v>0.81950402485506524</v>
      </c>
      <c r="Z78" s="2">
        <v>-0.36820697557867077</v>
      </c>
      <c r="AA78" s="2">
        <v>-2.0136280386610483</v>
      </c>
      <c r="AB78" s="2">
        <v>-5.4809471027832819</v>
      </c>
      <c r="AC78" s="2">
        <v>-15.906341688659984</v>
      </c>
      <c r="AD78" s="2">
        <v>-6.5250495237510826</v>
      </c>
    </row>
    <row r="79" spans="1:30">
      <c r="A79" s="19">
        <v>39644</v>
      </c>
      <c r="B79" s="6">
        <v>0.9547119837372775</v>
      </c>
      <c r="C79" s="6">
        <v>3.0339832186572195</v>
      </c>
      <c r="D79" s="6">
        <v>-34.652877546538853</v>
      </c>
      <c r="E79" s="6">
        <v>-11.692717720755889</v>
      </c>
      <c r="F79" s="6">
        <v>9.0503776792175774</v>
      </c>
      <c r="G79" s="6">
        <v>22.945067753893053</v>
      </c>
      <c r="H79" s="6">
        <v>-0.77597382446417917</v>
      </c>
      <c r="I79" s="6">
        <v>43.819163435802842</v>
      </c>
      <c r="J79" s="6">
        <v>6.7590419040438299</v>
      </c>
      <c r="K79" s="6">
        <v>-3.1877091296918882</v>
      </c>
      <c r="L79" s="6">
        <v>-7.8792011657904464</v>
      </c>
      <c r="M79" s="6">
        <v>-37.276583830821245</v>
      </c>
      <c r="N79" s="6">
        <v>-67.628133253269795</v>
      </c>
      <c r="O79" s="6">
        <v>-47.096876597382156</v>
      </c>
      <c r="Q79" s="2">
        <v>0.10900710487915487</v>
      </c>
      <c r="R79" s="2">
        <v>0.56594102570900573</v>
      </c>
      <c r="S79" s="2">
        <v>-2.5048139476964679</v>
      </c>
      <c r="T79" s="2">
        <v>-0.97367599004278438</v>
      </c>
      <c r="U79" s="2">
        <v>3.3473455373023753</v>
      </c>
      <c r="V79" s="2">
        <v>5.1719100519985099</v>
      </c>
      <c r="W79" s="2">
        <v>-0.19474227085665272</v>
      </c>
      <c r="X79" s="2">
        <v>8.9128178428422977</v>
      </c>
      <c r="Y79" s="2">
        <v>0.78323101679869489</v>
      </c>
      <c r="Z79" s="2">
        <v>-0.73448962369969706</v>
      </c>
      <c r="AA79" s="2">
        <v>-1.5991626686088289</v>
      </c>
      <c r="AB79" s="2">
        <v>-5.3325271467504711</v>
      </c>
      <c r="AC79" s="2">
        <v>-14.52916051999923</v>
      </c>
      <c r="AD79" s="2">
        <v>-7.5748261475399588</v>
      </c>
    </row>
    <row r="80" spans="1:30">
      <c r="A80" s="19">
        <v>39675</v>
      </c>
      <c r="B80" s="6">
        <v>-4.3181694432793361</v>
      </c>
      <c r="C80" s="6">
        <v>-0.92800519019432226</v>
      </c>
      <c r="D80" s="6">
        <v>-36.868971430046905</v>
      </c>
      <c r="E80" s="6">
        <v>-15.210501884546625</v>
      </c>
      <c r="F80" s="6">
        <v>6.4089455414825585</v>
      </c>
      <c r="G80" s="6">
        <v>22.372392943082971</v>
      </c>
      <c r="H80" s="6">
        <v>3.6657139087823878</v>
      </c>
      <c r="I80" s="6">
        <v>44.996503050127444</v>
      </c>
      <c r="J80" s="6">
        <v>6.4460170414166909</v>
      </c>
      <c r="K80" s="6">
        <v>-4.7773878723020102</v>
      </c>
      <c r="L80" s="6">
        <v>-5.8370974505154187</v>
      </c>
      <c r="M80" s="6">
        <v>-36.239066574749636</v>
      </c>
      <c r="N80" s="6">
        <v>-61.217839178819844</v>
      </c>
      <c r="O80" s="6">
        <v>-53.623917501345083</v>
      </c>
      <c r="Q80" s="2">
        <v>-0.49303995069474799</v>
      </c>
      <c r="R80" s="2">
        <v>-0.17310452014770772</v>
      </c>
      <c r="S80" s="2">
        <v>-2.6649998618780804</v>
      </c>
      <c r="T80" s="2">
        <v>-1.2666089129299665</v>
      </c>
      <c r="U80" s="2">
        <v>2.3703933711361143</v>
      </c>
      <c r="V80" s="2">
        <v>5.0428268589426741</v>
      </c>
      <c r="W80" s="2">
        <v>0.91996589111757188</v>
      </c>
      <c r="X80" s="2">
        <v>9.1522887203959229</v>
      </c>
      <c r="Y80" s="2">
        <v>0.74695800874232476</v>
      </c>
      <c r="Z80" s="2">
        <v>-1.1007722718207231</v>
      </c>
      <c r="AA80" s="2">
        <v>-1.1846972985566093</v>
      </c>
      <c r="AB80" s="2">
        <v>-5.1841071907176595</v>
      </c>
      <c r="AC80" s="2">
        <v>-13.151979351338476</v>
      </c>
      <c r="AD80" s="2">
        <v>-8.6246027713288367</v>
      </c>
    </row>
    <row r="81" spans="1:30">
      <c r="A81" s="19">
        <v>39706</v>
      </c>
      <c r="B81" s="6">
        <v>-4.5197303934335942</v>
      </c>
      <c r="C81" s="6">
        <v>-0.5192082649586931</v>
      </c>
      <c r="D81" s="6">
        <v>-36.296160349110956</v>
      </c>
      <c r="E81" s="6">
        <v>-15.376979622191241</v>
      </c>
      <c r="F81" s="6">
        <v>5.9288312031747754</v>
      </c>
      <c r="G81" s="6">
        <v>22.141563175627279</v>
      </c>
      <c r="H81" s="6">
        <v>8.6076071049712333</v>
      </c>
      <c r="I81" s="6">
        <v>45.863736400377128</v>
      </c>
      <c r="J81" s="6">
        <v>5.3205241393284579</v>
      </c>
      <c r="K81" s="6">
        <v>-8.275481869645116</v>
      </c>
      <c r="L81" s="6">
        <v>-4.7300361752837485</v>
      </c>
      <c r="M81" s="6">
        <v>-32.875944341186958</v>
      </c>
      <c r="N81" s="6">
        <v>-53.062460964200596</v>
      </c>
      <c r="O81" s="6">
        <v>-54.895146418558973</v>
      </c>
      <c r="Q81" s="2">
        <v>-0.51605377686146092</v>
      </c>
      <c r="R81" s="2">
        <v>-9.684999449580485E-2</v>
      </c>
      <c r="S81" s="2">
        <v>-2.6235953585147871</v>
      </c>
      <c r="T81" s="2">
        <v>-1.280471847099109</v>
      </c>
      <c r="U81" s="2">
        <v>2.1928197223126129</v>
      </c>
      <c r="V81" s="2">
        <v>4.9907969060390913</v>
      </c>
      <c r="W81" s="2">
        <v>2.1602081170991054</v>
      </c>
      <c r="X81" s="2">
        <v>9.3286839838367079</v>
      </c>
      <c r="Y81" s="2">
        <v>0.61653701674124239</v>
      </c>
      <c r="Z81" s="2">
        <v>-1.9067786040305401</v>
      </c>
      <c r="AA81" s="2">
        <v>-0.9600081421355896</v>
      </c>
      <c r="AB81" s="2">
        <v>-4.703002465839818</v>
      </c>
      <c r="AC81" s="2">
        <v>-11.399886051087892</v>
      </c>
      <c r="AD81" s="2">
        <v>-8.8290608742289312</v>
      </c>
    </row>
    <row r="82" spans="1:30">
      <c r="A82" s="19">
        <v>39736</v>
      </c>
      <c r="B82" s="6">
        <v>-4.7212913435878505</v>
      </c>
      <c r="C82" s="6">
        <v>-0.1104113397230635</v>
      </c>
      <c r="D82" s="6">
        <v>-35.723349268175014</v>
      </c>
      <c r="E82" s="6">
        <v>-15.543457359835861</v>
      </c>
      <c r="F82" s="6">
        <v>5.4487168648669924</v>
      </c>
      <c r="G82" s="6">
        <v>21.910733408171591</v>
      </c>
      <c r="H82" s="6">
        <v>13.549500301160077</v>
      </c>
      <c r="I82" s="6">
        <v>46.730969750626812</v>
      </c>
      <c r="J82" s="6">
        <v>4.195031237240225</v>
      </c>
      <c r="K82" s="6">
        <v>-11.773575866988224</v>
      </c>
      <c r="L82" s="6">
        <v>-3.6229749000520801</v>
      </c>
      <c r="M82" s="6">
        <v>-29.512822107624284</v>
      </c>
      <c r="N82" s="6">
        <v>-44.907082749581349</v>
      </c>
      <c r="O82" s="6">
        <v>-56.166375335772855</v>
      </c>
      <c r="Q82" s="2">
        <v>-0.53906760302817358</v>
      </c>
      <c r="R82" s="2">
        <v>-2.0595468843901926E-2</v>
      </c>
      <c r="S82" s="2">
        <v>-2.5821908551514943</v>
      </c>
      <c r="T82" s="2">
        <v>-1.2943347812682517</v>
      </c>
      <c r="U82" s="2">
        <v>2.0152460734891111</v>
      </c>
      <c r="V82" s="2">
        <v>4.9387669531355085</v>
      </c>
      <c r="W82" s="2">
        <v>3.4004503430806383</v>
      </c>
      <c r="X82" s="2">
        <v>9.5050792472774948</v>
      </c>
      <c r="Y82" s="2">
        <v>0.48611602474016002</v>
      </c>
      <c r="Z82" s="2">
        <v>-2.7127849362403578</v>
      </c>
      <c r="AA82" s="2">
        <v>-0.73531898571457011</v>
      </c>
      <c r="AB82" s="2">
        <v>-4.2218977409619765</v>
      </c>
      <c r="AC82" s="2">
        <v>-9.6477927508373078</v>
      </c>
      <c r="AD82" s="2">
        <v>-9.0335189771290274</v>
      </c>
    </row>
    <row r="83" spans="1:30">
      <c r="A83" s="19">
        <v>39767</v>
      </c>
      <c r="B83" s="6">
        <v>-5.2592034665888292</v>
      </c>
      <c r="C83" s="6">
        <v>2.5499609018063754</v>
      </c>
      <c r="D83" s="6">
        <v>-41.170011280236984</v>
      </c>
      <c r="E83" s="6">
        <v>-21.050641950404142</v>
      </c>
      <c r="F83" s="6">
        <v>5.0705500878929373</v>
      </c>
      <c r="G83" s="6">
        <v>19.611775472029624</v>
      </c>
      <c r="H83" s="6">
        <v>17.40002946227446</v>
      </c>
      <c r="I83" s="6">
        <v>45.247860342530892</v>
      </c>
      <c r="J83" s="6">
        <v>1.2229228458542076</v>
      </c>
      <c r="K83" s="6">
        <v>-16.098915929634966</v>
      </c>
      <c r="L83" s="6">
        <v>-3.2230864722904968</v>
      </c>
      <c r="M83" s="6">
        <v>-26.517895808996837</v>
      </c>
      <c r="N83" s="6">
        <v>-38.221735074155355</v>
      </c>
      <c r="O83" s="6">
        <v>-52.812962059686633</v>
      </c>
      <c r="Q83" s="2">
        <v>-0.60048533340817933</v>
      </c>
      <c r="R83" s="2">
        <v>0.47565440685755039</v>
      </c>
      <c r="S83" s="2">
        <v>-2.9758919253693699</v>
      </c>
      <c r="T83" s="2">
        <v>-1.7529290564940536</v>
      </c>
      <c r="U83" s="2">
        <v>1.875378443857818</v>
      </c>
      <c r="V83" s="2">
        <v>4.4205726384973651</v>
      </c>
      <c r="W83" s="2">
        <v>4.3667983939997095</v>
      </c>
      <c r="X83" s="2">
        <v>9.2034147936707829</v>
      </c>
      <c r="Y83" s="2">
        <v>0.14171107645473971</v>
      </c>
      <c r="Z83" s="2">
        <v>-3.7093995160949813</v>
      </c>
      <c r="AA83" s="2">
        <v>-0.65415763041607922</v>
      </c>
      <c r="AB83" s="2">
        <v>-3.7934645491644243</v>
      </c>
      <c r="AC83" s="2">
        <v>-8.2115193415964622</v>
      </c>
      <c r="AD83" s="2">
        <v>-8.494172752869698</v>
      </c>
    </row>
    <row r="84" spans="1:30">
      <c r="A84" s="19">
        <v>39797</v>
      </c>
      <c r="B84" s="6">
        <v>-5.7971155895898079</v>
      </c>
      <c r="C84" s="6">
        <v>5.2103331433358138</v>
      </c>
      <c r="D84" s="6">
        <v>-46.616673292298955</v>
      </c>
      <c r="E84" s="6">
        <v>-26.557826540972428</v>
      </c>
      <c r="F84" s="6">
        <v>4.6923833109188831</v>
      </c>
      <c r="G84" s="6">
        <v>17.312817535887653</v>
      </c>
      <c r="H84" s="6">
        <v>21.250558623388844</v>
      </c>
      <c r="I84" s="6">
        <v>43.764750934434964</v>
      </c>
      <c r="J84" s="6">
        <v>-1.7491855455318097</v>
      </c>
      <c r="K84" s="6">
        <v>-20.424255992281708</v>
      </c>
      <c r="L84" s="6">
        <v>-2.8231980445289135</v>
      </c>
      <c r="M84" s="6">
        <v>-23.522969510369389</v>
      </c>
      <c r="N84" s="6">
        <v>-31.53638739872936</v>
      </c>
      <c r="O84" s="6">
        <v>-49.459548783600411</v>
      </c>
      <c r="Q84" s="2">
        <v>-0.66190306378818509</v>
      </c>
      <c r="R84" s="2">
        <v>0.97190428255900263</v>
      </c>
      <c r="S84" s="2">
        <v>-3.3695929955872455</v>
      </c>
      <c r="T84" s="2">
        <v>-2.2115233317198562</v>
      </c>
      <c r="U84" s="2">
        <v>1.7355108142265252</v>
      </c>
      <c r="V84" s="2">
        <v>3.90237832385922</v>
      </c>
      <c r="W84" s="2">
        <v>5.3331464449187811</v>
      </c>
      <c r="X84" s="2">
        <v>8.901750340064071</v>
      </c>
      <c r="Y84" s="2">
        <v>-0.20269387183068058</v>
      </c>
      <c r="Z84" s="2">
        <v>-4.7060140959496053</v>
      </c>
      <c r="AA84" s="2">
        <v>-0.57299627511758833</v>
      </c>
      <c r="AB84" s="2">
        <v>-3.3650313573668718</v>
      </c>
      <c r="AC84" s="2">
        <v>-6.7752459323556167</v>
      </c>
      <c r="AD84" s="2">
        <v>-7.9548265286103712</v>
      </c>
    </row>
    <row r="85" spans="1:30">
      <c r="A85" s="19">
        <v>39828</v>
      </c>
      <c r="B85" s="6">
        <v>-9.0020493184034684</v>
      </c>
      <c r="C85" s="6">
        <v>8.7151672572594965</v>
      </c>
      <c r="D85" s="6">
        <v>-57.231945687384147</v>
      </c>
      <c r="E85" s="6">
        <v>-35.490002446620956</v>
      </c>
      <c r="F85" s="6">
        <v>4.9365712128820745</v>
      </c>
      <c r="G85" s="6">
        <v>14.24983961081664</v>
      </c>
      <c r="H85" s="6">
        <v>24.816010580450854</v>
      </c>
      <c r="I85" s="6">
        <v>41.448277618685104</v>
      </c>
      <c r="J85" s="6">
        <v>-5.7596149973941699</v>
      </c>
      <c r="K85" s="6">
        <v>-27.330812075704646</v>
      </c>
      <c r="L85" s="6">
        <v>-0.1175611533544263</v>
      </c>
      <c r="M85" s="6">
        <v>-21.421369595875998</v>
      </c>
      <c r="N85" s="6">
        <v>-26.680966196800924</v>
      </c>
      <c r="O85" s="6">
        <v>-42.538964561216595</v>
      </c>
      <c r="Q85" s="2">
        <v>-1.0278359870766711</v>
      </c>
      <c r="R85" s="2">
        <v>1.6256750091656429</v>
      </c>
      <c r="S85" s="2">
        <v>-4.1368967301211885</v>
      </c>
      <c r="T85" s="2">
        <v>-2.95532348373502</v>
      </c>
      <c r="U85" s="2">
        <v>1.8258254190829253</v>
      </c>
      <c r="V85" s="2">
        <v>3.2119708476365139</v>
      </c>
      <c r="W85" s="2">
        <v>6.2279500953228482</v>
      </c>
      <c r="X85" s="2">
        <v>8.4305796676405489</v>
      </c>
      <c r="Y85" s="2">
        <v>-0.66741842628303905</v>
      </c>
      <c r="Z85" s="2">
        <v>-6.2973744027993339</v>
      </c>
      <c r="AA85" s="2">
        <v>-2.3860211684814357E-2</v>
      </c>
      <c r="AB85" s="2">
        <v>-3.0643911847988492</v>
      </c>
      <c r="AC85" s="2">
        <v>-5.7321120967545136</v>
      </c>
      <c r="AD85" s="2">
        <v>-6.8417543652032702</v>
      </c>
    </row>
    <row r="86" spans="1:30">
      <c r="A86" s="19">
        <v>39859</v>
      </c>
      <c r="B86" s="6">
        <v>-12.206983047217127</v>
      </c>
      <c r="C86" s="6">
        <v>12.22000137118318</v>
      </c>
      <c r="D86" s="6">
        <v>-67.84721808246934</v>
      </c>
      <c r="E86" s="6">
        <v>-44.422178352269484</v>
      </c>
      <c r="F86" s="6">
        <v>5.180759114845265</v>
      </c>
      <c r="G86" s="6">
        <v>11.18686168574563</v>
      </c>
      <c r="H86" s="6">
        <v>28.381462537512867</v>
      </c>
      <c r="I86" s="6">
        <v>39.131804302935244</v>
      </c>
      <c r="J86" s="6">
        <v>-9.7700444492565328</v>
      </c>
      <c r="K86" s="6">
        <v>-34.237368159127584</v>
      </c>
      <c r="L86" s="6">
        <v>2.5880757378200618</v>
      </c>
      <c r="M86" s="6">
        <v>-19.31976968138261</v>
      </c>
      <c r="N86" s="6">
        <v>-21.825544994872494</v>
      </c>
      <c r="O86" s="6">
        <v>-35.618380338832772</v>
      </c>
      <c r="Q86" s="2">
        <v>-1.3937689103651569</v>
      </c>
      <c r="R86" s="2">
        <v>2.279445735772283</v>
      </c>
      <c r="S86" s="2">
        <v>-4.9042004646551307</v>
      </c>
      <c r="T86" s="2">
        <v>-3.6991236357501842</v>
      </c>
      <c r="U86" s="2">
        <v>1.9161400239393251</v>
      </c>
      <c r="V86" s="2">
        <v>2.5215633714138077</v>
      </c>
      <c r="W86" s="2">
        <v>7.122753745726917</v>
      </c>
      <c r="X86" s="2">
        <v>7.9594089952170286</v>
      </c>
      <c r="Y86" s="2">
        <v>-1.1321429807353975</v>
      </c>
      <c r="Z86" s="2">
        <v>-7.8887347096490634</v>
      </c>
      <c r="AA86" s="2">
        <v>0.52527585174795977</v>
      </c>
      <c r="AB86" s="2">
        <v>-2.7637510122308262</v>
      </c>
      <c r="AC86" s="2">
        <v>-4.6889782611534114</v>
      </c>
      <c r="AD86" s="2">
        <v>-5.7286822017961683</v>
      </c>
    </row>
    <row r="87" spans="1:30">
      <c r="A87" s="19">
        <v>39887</v>
      </c>
      <c r="B87" s="6">
        <v>-17.522275914014685</v>
      </c>
      <c r="C87" s="6">
        <v>13.300648990296089</v>
      </c>
      <c r="D87" s="6">
        <v>-72.833955005386883</v>
      </c>
      <c r="E87" s="6">
        <v>-49.020747132181391</v>
      </c>
      <c r="F87" s="6">
        <v>6.3288532971253302</v>
      </c>
      <c r="G87" s="6">
        <v>8.926793367918787</v>
      </c>
      <c r="H87" s="6">
        <v>30.530207342964356</v>
      </c>
      <c r="I87" s="6">
        <v>37.328250110203896</v>
      </c>
      <c r="J87" s="6">
        <v>-11.635963651530044</v>
      </c>
      <c r="K87" s="6">
        <v>-38.861601482921103</v>
      </c>
      <c r="L87" s="6">
        <v>5.0804394860196282</v>
      </c>
      <c r="M87" s="6">
        <v>-17.870262034574544</v>
      </c>
      <c r="N87" s="6">
        <v>-17.472908730039933</v>
      </c>
      <c r="O87" s="6">
        <v>-27.858146911854767</v>
      </c>
      <c r="Q87" s="2">
        <v>-2.0006584193103687</v>
      </c>
      <c r="R87" s="2">
        <v>2.4810232587558905</v>
      </c>
      <c r="S87" s="2">
        <v>-5.2646567696543798</v>
      </c>
      <c r="T87" s="2">
        <v>-4.0820556551910085</v>
      </c>
      <c r="U87" s="2">
        <v>2.3407706939148833</v>
      </c>
      <c r="V87" s="2">
        <v>2.0121349323023661</v>
      </c>
      <c r="W87" s="2">
        <v>7.6620134858270488</v>
      </c>
      <c r="X87" s="2">
        <v>7.5925660724154724</v>
      </c>
      <c r="Y87" s="2">
        <v>-1.3483638319756499</v>
      </c>
      <c r="Z87" s="2">
        <v>-8.9542181824843006</v>
      </c>
      <c r="AA87" s="2">
        <v>1.0311259980825436</v>
      </c>
      <c r="AB87" s="2">
        <v>-2.5563945948319922</v>
      </c>
      <c r="AC87" s="2">
        <v>-3.7538622386530491</v>
      </c>
      <c r="AD87" s="2">
        <v>-4.4805650585681613</v>
      </c>
    </row>
    <row r="88" spans="1:30">
      <c r="A88" s="19">
        <v>39918</v>
      </c>
      <c r="B88" s="6">
        <v>-22.837568780812241</v>
      </c>
      <c r="C88" s="6">
        <v>14.381296609408999</v>
      </c>
      <c r="D88" s="6">
        <v>-77.820691928304427</v>
      </c>
      <c r="E88" s="6">
        <v>-53.619315912093306</v>
      </c>
      <c r="F88" s="6">
        <v>7.4769474794053945</v>
      </c>
      <c r="G88" s="6">
        <v>6.6667250500919462</v>
      </c>
      <c r="H88" s="6">
        <v>32.678952148415846</v>
      </c>
      <c r="I88" s="6">
        <v>35.524695917472549</v>
      </c>
      <c r="J88" s="6">
        <v>-13.501882853803554</v>
      </c>
      <c r="K88" s="6">
        <v>-43.485834806714621</v>
      </c>
      <c r="L88" s="6">
        <v>7.5728032342191955</v>
      </c>
      <c r="M88" s="6">
        <v>-16.420754387766475</v>
      </c>
      <c r="N88" s="6">
        <v>-13.120272465207371</v>
      </c>
      <c r="O88" s="6">
        <v>-20.097913484876759</v>
      </c>
      <c r="Q88" s="2">
        <v>-2.6075479282555798</v>
      </c>
      <c r="R88" s="2">
        <v>2.6826007817394979</v>
      </c>
      <c r="S88" s="2">
        <v>-5.6251130746536289</v>
      </c>
      <c r="T88" s="2">
        <v>-4.4649876746318338</v>
      </c>
      <c r="U88" s="2">
        <v>2.7654013638904411</v>
      </c>
      <c r="V88" s="2">
        <v>1.5027064931909251</v>
      </c>
      <c r="W88" s="2">
        <v>8.2012732259271814</v>
      </c>
      <c r="X88" s="2">
        <v>7.2257231496139163</v>
      </c>
      <c r="Y88" s="2">
        <v>-1.5645846832159018</v>
      </c>
      <c r="Z88" s="2">
        <v>-10.019701655319535</v>
      </c>
      <c r="AA88" s="2">
        <v>1.5369761444171277</v>
      </c>
      <c r="AB88" s="2">
        <v>-2.3490381774331577</v>
      </c>
      <c r="AC88" s="2">
        <v>-2.8187462161526864</v>
      </c>
      <c r="AD88" s="2">
        <v>-3.2324479153401535</v>
      </c>
    </row>
    <row r="89" spans="1:30">
      <c r="A89" s="19">
        <v>39948</v>
      </c>
      <c r="B89" s="6">
        <v>-25.426633968395514</v>
      </c>
      <c r="C89" s="6">
        <v>14.339567370218274</v>
      </c>
      <c r="D89" s="6">
        <v>-73.129633046349568</v>
      </c>
      <c r="E89" s="6">
        <v>-52.470307115562001</v>
      </c>
      <c r="F89" s="6">
        <v>6.5812213077787787</v>
      </c>
      <c r="G89" s="6">
        <v>3.8908607581977033</v>
      </c>
      <c r="H89" s="6">
        <v>35.29694351206382</v>
      </c>
      <c r="I89" s="6">
        <v>34.86440696376156</v>
      </c>
      <c r="J89" s="6">
        <v>-12.24880227626651</v>
      </c>
      <c r="K89" s="6">
        <v>-38.699648057588988</v>
      </c>
      <c r="L89" s="6">
        <v>12.160362143047468</v>
      </c>
      <c r="M89" s="6">
        <v>-8.4554015301544165</v>
      </c>
      <c r="N89" s="6">
        <v>-5.2554979580289025</v>
      </c>
      <c r="O89" s="6">
        <v>-13.448790353556864</v>
      </c>
      <c r="Q89" s="2">
        <v>-2.9031622132434629</v>
      </c>
      <c r="R89" s="2">
        <v>2.6748168598362958</v>
      </c>
      <c r="S89" s="2">
        <v>-5.2860292654892858</v>
      </c>
      <c r="T89" s="2">
        <v>-4.3693074141270785</v>
      </c>
      <c r="U89" s="2">
        <v>2.4341107692311357</v>
      </c>
      <c r="V89" s="2">
        <v>0.87701557834079513</v>
      </c>
      <c r="W89" s="2">
        <v>8.8582974285050966</v>
      </c>
      <c r="X89" s="2">
        <v>7.0914203764291015</v>
      </c>
      <c r="Y89" s="2">
        <v>-1.4193789589714869</v>
      </c>
      <c r="Z89" s="2">
        <v>-8.9169020078932508</v>
      </c>
      <c r="AA89" s="2">
        <v>2.468067100552914</v>
      </c>
      <c r="AB89" s="2">
        <v>-1.2095705550931797</v>
      </c>
      <c r="AC89" s="2">
        <v>-1.1290859258049715</v>
      </c>
      <c r="AD89" s="2">
        <v>-2.1630361965143181</v>
      </c>
    </row>
    <row r="90" spans="1:30">
      <c r="A90" s="19">
        <v>39979</v>
      </c>
      <c r="B90" s="6">
        <v>-28.015699155978783</v>
      </c>
      <c r="C90" s="6">
        <v>14.29783813102755</v>
      </c>
      <c r="D90" s="6">
        <v>-68.438574164394737</v>
      </c>
      <c r="E90" s="6">
        <v>-51.321298319030696</v>
      </c>
      <c r="F90" s="6">
        <v>5.6854951361521628</v>
      </c>
      <c r="G90" s="6">
        <v>1.1149964663034606</v>
      </c>
      <c r="H90" s="6">
        <v>37.914934875711801</v>
      </c>
      <c r="I90" s="6">
        <v>34.204118010050564</v>
      </c>
      <c r="J90" s="6">
        <v>-10.995721698729469</v>
      </c>
      <c r="K90" s="6">
        <v>-33.913461308463361</v>
      </c>
      <c r="L90" s="6">
        <v>16.747921051875743</v>
      </c>
      <c r="M90" s="6">
        <v>-0.49004867254235684</v>
      </c>
      <c r="N90" s="6">
        <v>2.6092765491495657</v>
      </c>
      <c r="O90" s="6">
        <v>-6.7996672222369687</v>
      </c>
      <c r="Q90" s="2">
        <v>-3.1987764982313451</v>
      </c>
      <c r="R90" s="2">
        <v>2.6670329379330928</v>
      </c>
      <c r="S90" s="2">
        <v>-4.9469454563249453</v>
      </c>
      <c r="T90" s="2">
        <v>-4.2736271536223231</v>
      </c>
      <c r="U90" s="2">
        <v>2.1028201745718302</v>
      </c>
      <c r="V90" s="2">
        <v>0.25132466349066523</v>
      </c>
      <c r="W90" s="2">
        <v>9.5153216310830118</v>
      </c>
      <c r="X90" s="2">
        <v>6.957117603244285</v>
      </c>
      <c r="Y90" s="2">
        <v>-1.274173234727072</v>
      </c>
      <c r="Z90" s="2">
        <v>-7.8141023604669675</v>
      </c>
      <c r="AA90" s="2">
        <v>3.3991580566887007</v>
      </c>
      <c r="AB90" s="2">
        <v>-7.0102932753201772E-2</v>
      </c>
      <c r="AC90" s="2">
        <v>0.56057436454274356</v>
      </c>
      <c r="AD90" s="2">
        <v>-1.0936244776884829</v>
      </c>
    </row>
    <row r="91" spans="1:30">
      <c r="A91" s="19">
        <v>40009</v>
      </c>
      <c r="B91" s="6">
        <v>-25.64825206872241</v>
      </c>
      <c r="C91" s="6">
        <v>14.938878979930847</v>
      </c>
      <c r="D91" s="6">
        <v>-62.084539645574431</v>
      </c>
      <c r="E91" s="6">
        <v>-46.736992060763662</v>
      </c>
      <c r="F91" s="6">
        <v>5.675165946633367</v>
      </c>
      <c r="G91" s="6">
        <v>0.27968328733765402</v>
      </c>
      <c r="H91" s="6">
        <v>43.350385238984224</v>
      </c>
      <c r="I91" s="6">
        <v>35.308535126417887</v>
      </c>
      <c r="J91" s="6">
        <v>-7.2492991801384825</v>
      </c>
      <c r="K91" s="6">
        <v>-19.08625516497019</v>
      </c>
      <c r="L91" s="6">
        <v>24.804194422520219</v>
      </c>
      <c r="M91" s="6">
        <v>16.469469715484752</v>
      </c>
      <c r="N91" s="6">
        <v>14.520764712597213</v>
      </c>
      <c r="O91" s="6">
        <v>2.4416223297558863</v>
      </c>
      <c r="Q91" s="2">
        <v>-2.9284661247025872</v>
      </c>
      <c r="R91" s="2">
        <v>2.7866088516424203</v>
      </c>
      <c r="S91" s="2">
        <v>-4.4876567792010569</v>
      </c>
      <c r="T91" s="2">
        <v>-3.8918828028839112</v>
      </c>
      <c r="U91" s="2">
        <v>2.0989998515239772</v>
      </c>
      <c r="V91" s="2">
        <v>6.3041731699056566E-2</v>
      </c>
      <c r="W91" s="2">
        <v>10.879429431501675</v>
      </c>
      <c r="X91" s="2">
        <v>7.1817560447133983</v>
      </c>
      <c r="Y91" s="2">
        <v>-0.84004153969526718</v>
      </c>
      <c r="Z91" s="2">
        <v>-4.3977213113262765</v>
      </c>
      <c r="AA91" s="2">
        <v>5.0342592999947033</v>
      </c>
      <c r="AB91" s="2">
        <v>2.3560070512092399</v>
      </c>
      <c r="AC91" s="2">
        <v>3.1196265700896726</v>
      </c>
      <c r="AD91" s="2">
        <v>0.39269832740628791</v>
      </c>
    </row>
    <row r="92" spans="1:30">
      <c r="A92" s="19">
        <v>40040</v>
      </c>
      <c r="B92" s="6">
        <v>-23.280804981466037</v>
      </c>
      <c r="C92" s="6">
        <v>15.579919828834141</v>
      </c>
      <c r="D92" s="6">
        <v>-55.730505126754139</v>
      </c>
      <c r="E92" s="6">
        <v>-42.152685802496634</v>
      </c>
      <c r="F92" s="6">
        <v>5.6648367571145712</v>
      </c>
      <c r="G92" s="6">
        <v>-0.55562989162815235</v>
      </c>
      <c r="H92" s="6">
        <v>48.785835602256647</v>
      </c>
      <c r="I92" s="6">
        <v>36.412952242785202</v>
      </c>
      <c r="J92" s="6">
        <v>-3.5028766615474956</v>
      </c>
      <c r="K92" s="6">
        <v>-4.2590490214770176</v>
      </c>
      <c r="L92" s="6">
        <v>32.860467793164688</v>
      </c>
      <c r="M92" s="6">
        <v>33.428988103511863</v>
      </c>
      <c r="N92" s="6">
        <v>26.432252876044856</v>
      </c>
      <c r="O92" s="6">
        <v>11.682911881748742</v>
      </c>
      <c r="Q92" s="2">
        <v>-2.6581557511738292</v>
      </c>
      <c r="R92" s="2">
        <v>2.9061847653517474</v>
      </c>
      <c r="S92" s="2">
        <v>-4.0283681020771693</v>
      </c>
      <c r="T92" s="2">
        <v>-3.5101384521454997</v>
      </c>
      <c r="U92" s="2">
        <v>2.0951795284761237</v>
      </c>
      <c r="V92" s="2">
        <v>-0.12524120009255205</v>
      </c>
      <c r="W92" s="2">
        <v>12.243537231920339</v>
      </c>
      <c r="X92" s="2">
        <v>7.40639448618251</v>
      </c>
      <c r="Y92" s="2">
        <v>-0.40590984466346225</v>
      </c>
      <c r="Z92" s="2">
        <v>-0.98134026218558401</v>
      </c>
      <c r="AA92" s="2">
        <v>6.669360543300705</v>
      </c>
      <c r="AB92" s="2">
        <v>4.782117035171682</v>
      </c>
      <c r="AC92" s="2">
        <v>5.6786787756366008</v>
      </c>
      <c r="AD92" s="2">
        <v>1.8790211325010588</v>
      </c>
    </row>
    <row r="93" spans="1:30">
      <c r="A93" s="19">
        <v>40071</v>
      </c>
      <c r="B93" s="6">
        <v>-19.126437643072776</v>
      </c>
      <c r="C93" s="6">
        <v>13.186977236780479</v>
      </c>
      <c r="D93" s="6">
        <v>-48.980023806968788</v>
      </c>
      <c r="E93" s="6">
        <v>-34.543862546629903</v>
      </c>
      <c r="F93" s="6">
        <v>6.2518050807565713</v>
      </c>
      <c r="G93" s="6">
        <v>0.21067698461855588</v>
      </c>
      <c r="H93" s="6">
        <v>56.648762329340919</v>
      </c>
      <c r="I93" s="6">
        <v>38.062349555333086</v>
      </c>
      <c r="J93" s="6">
        <v>1.2018743722723473</v>
      </c>
      <c r="K93" s="6">
        <v>11.58027846916503</v>
      </c>
      <c r="L93" s="6">
        <v>54.930156813612548</v>
      </c>
      <c r="M93" s="6">
        <v>48.934287964981976</v>
      </c>
      <c r="N93" s="6">
        <v>38.299427780990769</v>
      </c>
      <c r="O93" s="6">
        <v>19.549572598748721</v>
      </c>
      <c r="Q93" s="2">
        <v>-2.183818397210763</v>
      </c>
      <c r="R93" s="2">
        <v>2.4598196118856093</v>
      </c>
      <c r="S93" s="2">
        <v>-3.5404230608391249</v>
      </c>
      <c r="T93" s="2">
        <v>-2.8765365219829651</v>
      </c>
      <c r="U93" s="2">
        <v>2.3122738717533831</v>
      </c>
      <c r="V93" s="2">
        <v>4.7487435040960965E-2</v>
      </c>
      <c r="W93" s="2">
        <v>14.216856637983042</v>
      </c>
      <c r="X93" s="2">
        <v>7.74188189955475</v>
      </c>
      <c r="Y93" s="2">
        <v>0.13927200038454735</v>
      </c>
      <c r="Z93" s="2">
        <v>2.668246702915722</v>
      </c>
      <c r="AA93" s="2">
        <v>11.148624626890802</v>
      </c>
      <c r="AB93" s="2">
        <v>7.0001966962545659</v>
      </c>
      <c r="AC93" s="2">
        <v>8.2282107650402754</v>
      </c>
      <c r="AD93" s="2">
        <v>3.1442555089197506</v>
      </c>
    </row>
    <row r="94" spans="1:30">
      <c r="A94" s="19">
        <v>40101</v>
      </c>
      <c r="B94" s="6">
        <v>-14.972070304679514</v>
      </c>
      <c r="C94" s="6">
        <v>10.794034644726816</v>
      </c>
      <c r="D94" s="6">
        <v>-42.229542487183437</v>
      </c>
      <c r="E94" s="6">
        <v>-26.935039290763171</v>
      </c>
      <c r="F94" s="6">
        <v>6.8387734043985713</v>
      </c>
      <c r="G94" s="6">
        <v>0.97698386086526368</v>
      </c>
      <c r="H94" s="6">
        <v>64.511689056425183</v>
      </c>
      <c r="I94" s="6">
        <v>39.711746867880969</v>
      </c>
      <c r="J94" s="6">
        <v>5.9066254060921901</v>
      </c>
      <c r="K94" s="6">
        <v>27.419605959807079</v>
      </c>
      <c r="L94" s="6">
        <v>76.999845834060409</v>
      </c>
      <c r="M94" s="6">
        <v>64.439587826452083</v>
      </c>
      <c r="N94" s="6">
        <v>50.166602685936681</v>
      </c>
      <c r="O94" s="6">
        <v>27.416233315748698</v>
      </c>
      <c r="Q94" s="2">
        <v>-1.7094810432476977</v>
      </c>
      <c r="R94" s="2">
        <v>2.013454458419472</v>
      </c>
      <c r="S94" s="2">
        <v>-3.0524780196010806</v>
      </c>
      <c r="T94" s="2">
        <v>-2.2429345918204309</v>
      </c>
      <c r="U94" s="2">
        <v>2.529368215030642</v>
      </c>
      <c r="V94" s="2">
        <v>0.22021607017447389</v>
      </c>
      <c r="W94" s="2">
        <v>16.190176044045746</v>
      </c>
      <c r="X94" s="2">
        <v>8.0773693129269883</v>
      </c>
      <c r="Y94" s="2">
        <v>0.68445384543255694</v>
      </c>
      <c r="Z94" s="2">
        <v>6.3178336680170286</v>
      </c>
      <c r="AA94" s="2">
        <v>15.627888710480899</v>
      </c>
      <c r="AB94" s="2">
        <v>9.2182763573374498</v>
      </c>
      <c r="AC94" s="2">
        <v>10.777742754443951</v>
      </c>
      <c r="AD94" s="2">
        <v>4.4094898853384414</v>
      </c>
    </row>
    <row r="95" spans="1:30">
      <c r="A95" s="19">
        <v>40132</v>
      </c>
      <c r="B95" s="6">
        <v>-14.836953006914678</v>
      </c>
      <c r="C95" s="6">
        <v>5.5327943416328802</v>
      </c>
      <c r="D95" s="6">
        <v>-37.739593596012021</v>
      </c>
      <c r="E95" s="6">
        <v>-19.642151913465355</v>
      </c>
      <c r="F95" s="6">
        <v>9.2775641031842273</v>
      </c>
      <c r="G95" s="6">
        <v>3.9154137527395929</v>
      </c>
      <c r="H95" s="6">
        <v>72.153551194945109</v>
      </c>
      <c r="I95" s="6">
        <v>42.830863617274055</v>
      </c>
      <c r="J95" s="6">
        <v>11.946032404166452</v>
      </c>
      <c r="K95" s="6">
        <v>43.254566573810195</v>
      </c>
      <c r="L95" s="6">
        <v>90.852476296854135</v>
      </c>
      <c r="M95" s="6">
        <v>73.043697494091958</v>
      </c>
      <c r="N95" s="6">
        <v>56.069712535098326</v>
      </c>
      <c r="O95" s="6">
        <v>32.212348405625313</v>
      </c>
      <c r="Q95" s="2">
        <v>-1.6940536204235042</v>
      </c>
      <c r="R95" s="2">
        <v>1.0320542597221476</v>
      </c>
      <c r="S95" s="2">
        <v>-2.7279310439005369</v>
      </c>
      <c r="T95" s="2">
        <v>-1.6356412741380868</v>
      </c>
      <c r="U95" s="2">
        <v>3.4313720265114087</v>
      </c>
      <c r="V95" s="2">
        <v>0.88254992152251521</v>
      </c>
      <c r="W95" s="2">
        <v>18.108015975639397</v>
      </c>
      <c r="X95" s="2">
        <v>8.7117976597535414</v>
      </c>
      <c r="Y95" s="2">
        <v>1.3842942889624041</v>
      </c>
      <c r="Z95" s="2">
        <v>9.9664144479713279</v>
      </c>
      <c r="AA95" s="2">
        <v>18.439418589209513</v>
      </c>
      <c r="AB95" s="2">
        <v>10.449120057622338</v>
      </c>
      <c r="AC95" s="2">
        <v>12.045960971327988</v>
      </c>
      <c r="AD95" s="2">
        <v>5.1808730558187479</v>
      </c>
    </row>
    <row r="96" spans="1:30">
      <c r="A96" s="19">
        <v>40162</v>
      </c>
      <c r="B96" s="6">
        <v>-14.701835709149845</v>
      </c>
      <c r="C96" s="6">
        <v>0.27155403853894455</v>
      </c>
      <c r="D96" s="6">
        <v>-33.249644704840613</v>
      </c>
      <c r="E96" s="6">
        <v>-12.349264536167544</v>
      </c>
      <c r="F96" s="6">
        <v>11.716354801969883</v>
      </c>
      <c r="G96" s="6">
        <v>6.8538436446139226</v>
      </c>
      <c r="H96" s="6">
        <v>79.795413333465035</v>
      </c>
      <c r="I96" s="6">
        <v>45.949980366667134</v>
      </c>
      <c r="J96" s="6">
        <v>17.985439402240715</v>
      </c>
      <c r="K96" s="6">
        <v>59.089527187813317</v>
      </c>
      <c r="L96" s="6">
        <v>104.70510675964786</v>
      </c>
      <c r="M96" s="6">
        <v>81.647807161731819</v>
      </c>
      <c r="N96" s="6">
        <v>61.972822384259963</v>
      </c>
      <c r="O96" s="6">
        <v>37.008463495501935</v>
      </c>
      <c r="Q96" s="2">
        <v>-1.6786261975993111</v>
      </c>
      <c r="R96" s="2">
        <v>5.0654061024823477E-2</v>
      </c>
      <c r="S96" s="2">
        <v>-2.4033840681999941</v>
      </c>
      <c r="T96" s="2">
        <v>-1.0283479564557436</v>
      </c>
      <c r="U96" s="2">
        <v>4.3333758379921754</v>
      </c>
      <c r="V96" s="2">
        <v>1.5448837728705567</v>
      </c>
      <c r="W96" s="2">
        <v>20.025855907233051</v>
      </c>
      <c r="X96" s="2">
        <v>9.3462260065800962</v>
      </c>
      <c r="Y96" s="2">
        <v>2.0841347324922519</v>
      </c>
      <c r="Z96" s="2">
        <v>13.614995227925629</v>
      </c>
      <c r="AA96" s="2">
        <v>21.250948467938127</v>
      </c>
      <c r="AB96" s="2">
        <v>11.67996375790722</v>
      </c>
      <c r="AC96" s="2">
        <v>13.314179188212025</v>
      </c>
      <c r="AD96" s="2">
        <v>5.9522562262990535</v>
      </c>
    </row>
    <row r="97" spans="1:30">
      <c r="A97" s="19">
        <v>40193</v>
      </c>
      <c r="B97" s="6">
        <v>-16.640111021241673</v>
      </c>
      <c r="C97" s="6">
        <v>-5.1372852992555327</v>
      </c>
      <c r="D97" s="6">
        <v>-27.930580087552023</v>
      </c>
      <c r="E97" s="6">
        <v>-5.3341205542919621</v>
      </c>
      <c r="F97" s="6">
        <v>15.891399133202764</v>
      </c>
      <c r="G97" s="6">
        <v>10.917315841715286</v>
      </c>
      <c r="H97" s="6">
        <v>84.95774854572295</v>
      </c>
      <c r="I97" s="6">
        <v>48.87197765803618</v>
      </c>
      <c r="J97" s="6">
        <v>23.139162585359223</v>
      </c>
      <c r="K97" s="6">
        <v>64.345982094425679</v>
      </c>
      <c r="L97" s="6">
        <v>118.93713583123646</v>
      </c>
      <c r="M97" s="6">
        <v>76.310858365661289</v>
      </c>
      <c r="N97" s="6">
        <v>61.08975768407349</v>
      </c>
      <c r="O97" s="6">
        <v>36.207408074931635</v>
      </c>
      <c r="Q97" s="2">
        <v>-1.8999345961833316</v>
      </c>
      <c r="R97" s="2">
        <v>-0.95827837601133148</v>
      </c>
      <c r="S97" s="2">
        <v>-2.0189061204685226</v>
      </c>
      <c r="T97" s="2">
        <v>-0.44418288679700024</v>
      </c>
      <c r="U97" s="2">
        <v>5.8775452092089742</v>
      </c>
      <c r="V97" s="2">
        <v>2.4608066599859924</v>
      </c>
      <c r="W97" s="2">
        <v>21.321421363777361</v>
      </c>
      <c r="X97" s="2">
        <v>9.9405602556445576</v>
      </c>
      <c r="Y97" s="2">
        <v>2.6813430212288414</v>
      </c>
      <c r="Z97" s="2">
        <v>14.826150772322904</v>
      </c>
      <c r="AA97" s="2">
        <v>24.13948108830775</v>
      </c>
      <c r="AB97" s="2">
        <v>10.916497221782945</v>
      </c>
      <c r="AC97" s="2">
        <v>13.124462451088664</v>
      </c>
      <c r="AD97" s="2">
        <v>5.8234184777316287</v>
      </c>
    </row>
    <row r="98" spans="1:30">
      <c r="A98" s="19">
        <v>40224</v>
      </c>
      <c r="B98" s="6">
        <v>-18.578386333333505</v>
      </c>
      <c r="C98" s="6">
        <v>-10.546124637050012</v>
      </c>
      <c r="D98" s="6">
        <v>-22.611515470263431</v>
      </c>
      <c r="E98" s="6">
        <v>1.6810234275836216</v>
      </c>
      <c r="F98" s="6">
        <v>20.066443464435643</v>
      </c>
      <c r="G98" s="6">
        <v>14.980788038816652</v>
      </c>
      <c r="H98" s="6">
        <v>90.120083757980865</v>
      </c>
      <c r="I98" s="6">
        <v>51.793974949405225</v>
      </c>
      <c r="J98" s="6">
        <v>28.292885768477731</v>
      </c>
      <c r="K98" s="6">
        <v>69.602437001038041</v>
      </c>
      <c r="L98" s="6">
        <v>133.16916490282509</v>
      </c>
      <c r="M98" s="6">
        <v>70.973909569590745</v>
      </c>
      <c r="N98" s="6">
        <v>60.206692983887017</v>
      </c>
      <c r="O98" s="6">
        <v>35.406352654361335</v>
      </c>
      <c r="Q98" s="2">
        <v>-2.121242994767353</v>
      </c>
      <c r="R98" s="2">
        <v>-1.9672108130474868</v>
      </c>
      <c r="S98" s="2">
        <v>-1.6344281727370513</v>
      </c>
      <c r="T98" s="2">
        <v>0.13998218286174333</v>
      </c>
      <c r="U98" s="2">
        <v>7.4217145804257738</v>
      </c>
      <c r="V98" s="2">
        <v>3.3767295471014287</v>
      </c>
      <c r="W98" s="2">
        <v>22.616986820321667</v>
      </c>
      <c r="X98" s="2">
        <v>10.534894504709021</v>
      </c>
      <c r="Y98" s="2">
        <v>3.2785513099654309</v>
      </c>
      <c r="Z98" s="2">
        <v>16.037306316720176</v>
      </c>
      <c r="AA98" s="2">
        <v>27.028013708677381</v>
      </c>
      <c r="AB98" s="2">
        <v>10.153030685658665</v>
      </c>
      <c r="AC98" s="2">
        <v>12.934745713965302</v>
      </c>
      <c r="AD98" s="2">
        <v>5.6945807291642057</v>
      </c>
    </row>
    <row r="99" spans="1:30">
      <c r="A99" s="19">
        <v>40252</v>
      </c>
      <c r="B99" s="6">
        <v>-19.672205289776262</v>
      </c>
      <c r="C99" s="6">
        <v>-13.51669659314082</v>
      </c>
      <c r="D99" s="6">
        <v>-16.792792970868497</v>
      </c>
      <c r="E99" s="6">
        <v>6.722190454217742</v>
      </c>
      <c r="F99" s="6">
        <v>21.835370422931856</v>
      </c>
      <c r="G99" s="6">
        <v>18.405127470132253</v>
      </c>
      <c r="H99" s="6">
        <v>91.721936882770109</v>
      </c>
      <c r="I99" s="6">
        <v>52.629057414771452</v>
      </c>
      <c r="J99" s="6">
        <v>32.575359418738955</v>
      </c>
      <c r="K99" s="6">
        <v>67.041031411894394</v>
      </c>
      <c r="L99" s="6">
        <v>101.492218860227</v>
      </c>
      <c r="M99" s="6">
        <v>52.436167369822861</v>
      </c>
      <c r="N99" s="6">
        <v>53.705662708809271</v>
      </c>
      <c r="O99" s="6">
        <v>26.370565362344699</v>
      </c>
      <c r="Q99" s="2">
        <v>-2.2461330555760739</v>
      </c>
      <c r="R99" s="2">
        <v>-2.5213234823049295</v>
      </c>
      <c r="S99" s="2">
        <v>-1.2138334543132874</v>
      </c>
      <c r="T99" s="2">
        <v>0.55977024350361981</v>
      </c>
      <c r="U99" s="2">
        <v>8.0759645985143074</v>
      </c>
      <c r="V99" s="2">
        <v>4.14858935227769</v>
      </c>
      <c r="W99" s="2">
        <v>23.018995889784399</v>
      </c>
      <c r="X99" s="2">
        <v>10.704750278164513</v>
      </c>
      <c r="Y99" s="2">
        <v>3.7748000740840513</v>
      </c>
      <c r="Z99" s="2">
        <v>15.447125170708823</v>
      </c>
      <c r="AA99" s="2">
        <v>20.598860739871672</v>
      </c>
      <c r="AB99" s="2">
        <v>7.5011510507552694</v>
      </c>
      <c r="AC99" s="2">
        <v>11.538070870697874</v>
      </c>
      <c r="AD99" s="2">
        <v>4.24130988005271</v>
      </c>
    </row>
    <row r="100" spans="1:30">
      <c r="A100" s="19">
        <v>40283</v>
      </c>
      <c r="B100" s="6">
        <v>-20.766024246219018</v>
      </c>
      <c r="C100" s="6">
        <v>-16.487268549231629</v>
      </c>
      <c r="D100" s="6">
        <v>-10.974070471473564</v>
      </c>
      <c r="E100" s="6">
        <v>11.763357480851862</v>
      </c>
      <c r="F100" s="6">
        <v>23.604297381428069</v>
      </c>
      <c r="G100" s="6">
        <v>21.829466901447855</v>
      </c>
      <c r="H100" s="6">
        <v>93.323790007559353</v>
      </c>
      <c r="I100" s="6">
        <v>53.464139880137679</v>
      </c>
      <c r="J100" s="6">
        <v>36.857833069000179</v>
      </c>
      <c r="K100" s="6">
        <v>64.479625822750734</v>
      </c>
      <c r="L100" s="6">
        <v>69.815272817628923</v>
      </c>
      <c r="M100" s="6">
        <v>33.898425170054978</v>
      </c>
      <c r="N100" s="6">
        <v>47.204632433731526</v>
      </c>
      <c r="O100" s="6">
        <v>17.33477807032806</v>
      </c>
      <c r="Q100" s="2">
        <v>-2.3710231163847948</v>
      </c>
      <c r="R100" s="2">
        <v>-3.0754361515623727</v>
      </c>
      <c r="S100" s="2">
        <v>-0.79323873588952365</v>
      </c>
      <c r="T100" s="2">
        <v>0.97955830414549627</v>
      </c>
      <c r="U100" s="2">
        <v>8.7302146166028418</v>
      </c>
      <c r="V100" s="2">
        <v>4.9204491574539517</v>
      </c>
      <c r="W100" s="2">
        <v>23.421004959247135</v>
      </c>
      <c r="X100" s="2">
        <v>10.874606051620004</v>
      </c>
      <c r="Y100" s="2">
        <v>4.2710488382026721</v>
      </c>
      <c r="Z100" s="2">
        <v>14.856944024697464</v>
      </c>
      <c r="AA100" s="2">
        <v>14.169707771065964</v>
      </c>
      <c r="AB100" s="2">
        <v>4.8492714158518737</v>
      </c>
      <c r="AC100" s="2">
        <v>10.141396027430446</v>
      </c>
      <c r="AD100" s="2">
        <v>2.7880390309412135</v>
      </c>
    </row>
    <row r="101" spans="1:30">
      <c r="A101" s="19">
        <v>40313</v>
      </c>
      <c r="B101" s="6">
        <v>-19.157231400483717</v>
      </c>
      <c r="C101" s="6">
        <v>-15.499128897877052</v>
      </c>
      <c r="D101" s="6">
        <v>-8.5494441629115308</v>
      </c>
      <c r="E101" s="6">
        <v>11.821969187497995</v>
      </c>
      <c r="F101" s="6">
        <v>22.678144981865593</v>
      </c>
      <c r="G101" s="6">
        <v>23.80996842386887</v>
      </c>
      <c r="H101" s="6">
        <v>91.406596221982142</v>
      </c>
      <c r="I101" s="6">
        <v>51.443121594592675</v>
      </c>
      <c r="J101" s="6">
        <v>37.356300526182892</v>
      </c>
      <c r="K101" s="6">
        <v>59.640869088005722</v>
      </c>
      <c r="L101" s="6">
        <v>38.157999821935412</v>
      </c>
      <c r="M101" s="6">
        <v>14.559801238942518</v>
      </c>
      <c r="N101" s="6">
        <v>35.985316381787065</v>
      </c>
      <c r="O101" s="6">
        <v>6.3179993283238662</v>
      </c>
      <c r="Q101" s="2">
        <v>-2.1873343668444294</v>
      </c>
      <c r="R101" s="2">
        <v>-2.8911145098365978</v>
      </c>
      <c r="S101" s="2">
        <v>-0.6179794724277341</v>
      </c>
      <c r="T101" s="2">
        <v>0.98443901818133306</v>
      </c>
      <c r="U101" s="2">
        <v>8.3876706685578633</v>
      </c>
      <c r="V101" s="2">
        <v>5.366862122613739</v>
      </c>
      <c r="W101" s="2">
        <v>22.939856420849747</v>
      </c>
      <c r="X101" s="2">
        <v>10.46353093234015</v>
      </c>
      <c r="Y101" s="2">
        <v>4.328810748673547</v>
      </c>
      <c r="Z101" s="2">
        <v>13.742031569174662</v>
      </c>
      <c r="AA101" s="2">
        <v>7.7445476438600114</v>
      </c>
      <c r="AB101" s="2">
        <v>2.0828232466344438</v>
      </c>
      <c r="AC101" s="2">
        <v>7.7310493861467506</v>
      </c>
      <c r="AD101" s="2">
        <v>1.016155421970969</v>
      </c>
    </row>
    <row r="102" spans="1:30">
      <c r="A102" s="19">
        <v>40344</v>
      </c>
      <c r="B102" s="6">
        <v>-17.548438554748419</v>
      </c>
      <c r="C102" s="6">
        <v>-14.510989246522476</v>
      </c>
      <c r="D102" s="6">
        <v>-6.1248178543494998</v>
      </c>
      <c r="E102" s="6">
        <v>11.880580894144126</v>
      </c>
      <c r="F102" s="6">
        <v>21.751992582303117</v>
      </c>
      <c r="G102" s="6">
        <v>25.790469946289885</v>
      </c>
      <c r="H102" s="6">
        <v>89.48940243640493</v>
      </c>
      <c r="I102" s="6">
        <v>49.422103309047671</v>
      </c>
      <c r="J102" s="6">
        <v>37.854767983365605</v>
      </c>
      <c r="K102" s="6">
        <v>54.802112353260704</v>
      </c>
      <c r="L102" s="6">
        <v>6.5007268262419018</v>
      </c>
      <c r="M102" s="6">
        <v>-4.778822692169939</v>
      </c>
      <c r="N102" s="6">
        <v>24.766000329842598</v>
      </c>
      <c r="O102" s="6">
        <v>-4.6987794136803265</v>
      </c>
      <c r="Q102" s="2">
        <v>-2.0036456173040649</v>
      </c>
      <c r="R102" s="2">
        <v>-2.7067928681108233</v>
      </c>
      <c r="S102" s="2">
        <v>-0.44272020896594488</v>
      </c>
      <c r="T102" s="2">
        <v>0.98931973221716962</v>
      </c>
      <c r="U102" s="2">
        <v>8.0451267205128829</v>
      </c>
      <c r="V102" s="2">
        <v>5.8132750877735253</v>
      </c>
      <c r="W102" s="2">
        <v>22.458707882452362</v>
      </c>
      <c r="X102" s="2">
        <v>10.052455813060297</v>
      </c>
      <c r="Y102" s="2">
        <v>4.3865726591444227</v>
      </c>
      <c r="Z102" s="2">
        <v>12.627119113651858</v>
      </c>
      <c r="AA102" s="2">
        <v>1.3193875166540565</v>
      </c>
      <c r="AB102" s="2">
        <v>-0.68362492258298624</v>
      </c>
      <c r="AC102" s="2">
        <v>5.3207027448630537</v>
      </c>
      <c r="AD102" s="2">
        <v>-0.75572818699927535</v>
      </c>
    </row>
    <row r="103" spans="1:30">
      <c r="A103" s="19">
        <v>40374</v>
      </c>
      <c r="B103" s="6">
        <v>-10.874351862383586</v>
      </c>
      <c r="C103" s="6">
        <v>-8.6536466779009356</v>
      </c>
      <c r="D103" s="6">
        <v>0.19513896338252312</v>
      </c>
      <c r="E103" s="6">
        <v>15.206016769048754</v>
      </c>
      <c r="F103" s="6">
        <v>20.531018845128692</v>
      </c>
      <c r="G103" s="6">
        <v>24.791755706561258</v>
      </c>
      <c r="H103" s="6">
        <v>85.366795580429212</v>
      </c>
      <c r="I103" s="6">
        <v>44.605107231128741</v>
      </c>
      <c r="J103" s="6">
        <v>34.380759224793366</v>
      </c>
      <c r="K103" s="6">
        <v>45.227323617228933</v>
      </c>
      <c r="L103" s="6">
        <v>-16.440387838714805</v>
      </c>
      <c r="M103" s="6">
        <v>-20.737684286978723</v>
      </c>
      <c r="N103" s="6">
        <v>14.554139815917834</v>
      </c>
      <c r="O103" s="6">
        <v>-12.029430377750728</v>
      </c>
      <c r="Q103" s="2">
        <v>-1.2416117469432331</v>
      </c>
      <c r="R103" s="2">
        <v>-1.614199329415573</v>
      </c>
      <c r="S103" s="2">
        <v>1.410522969017892E-2</v>
      </c>
      <c r="T103" s="2">
        <v>1.2662354283922277</v>
      </c>
      <c r="U103" s="2">
        <v>7.5935410370027627</v>
      </c>
      <c r="V103" s="2">
        <v>5.5881609032817332</v>
      </c>
      <c r="W103" s="2">
        <v>21.424077852842416</v>
      </c>
      <c r="X103" s="2">
        <v>9.0726788108115866</v>
      </c>
      <c r="Y103" s="2">
        <v>3.98400799820983</v>
      </c>
      <c r="Z103" s="2">
        <v>10.42096331661657</v>
      </c>
      <c r="AA103" s="2">
        <v>-3.3367411157455567</v>
      </c>
      <c r="AB103" s="2">
        <v>-2.9665879503051671</v>
      </c>
      <c r="AC103" s="2">
        <v>3.1267968439119711</v>
      </c>
      <c r="AD103" s="2">
        <v>-1.9347534348055382</v>
      </c>
    </row>
    <row r="104" spans="1:30">
      <c r="A104" s="19">
        <v>40405</v>
      </c>
      <c r="B104" s="6">
        <v>-4.200265170018751</v>
      </c>
      <c r="C104" s="6">
        <v>-2.7963041092793937</v>
      </c>
      <c r="D104" s="6">
        <v>6.515095781114546</v>
      </c>
      <c r="E104" s="6">
        <v>18.531452643953379</v>
      </c>
      <c r="F104" s="6">
        <v>19.310045107954267</v>
      </c>
      <c r="G104" s="6">
        <v>23.793041466832626</v>
      </c>
      <c r="H104" s="6">
        <v>81.24418872445348</v>
      </c>
      <c r="I104" s="6">
        <v>39.788111153209812</v>
      </c>
      <c r="J104" s="6">
        <v>30.90675046622113</v>
      </c>
      <c r="K104" s="6">
        <v>35.652534881197155</v>
      </c>
      <c r="L104" s="6">
        <v>-39.381502503671506</v>
      </c>
      <c r="M104" s="6">
        <v>-36.696545881787507</v>
      </c>
      <c r="N104" s="6">
        <v>4.3422793019930692</v>
      </c>
      <c r="O104" s="6">
        <v>-19.360081341821132</v>
      </c>
      <c r="Q104" s="2">
        <v>-0.47957787658240092</v>
      </c>
      <c r="R104" s="2">
        <v>-0.52160579072032243</v>
      </c>
      <c r="S104" s="2">
        <v>0.47093066834630276</v>
      </c>
      <c r="T104" s="2">
        <v>1.5431511245672858</v>
      </c>
      <c r="U104" s="2">
        <v>7.1419553534926408</v>
      </c>
      <c r="V104" s="2">
        <v>5.3630467187899411</v>
      </c>
      <c r="W104" s="2">
        <v>20.389447823232466</v>
      </c>
      <c r="X104" s="2">
        <v>8.0929018085628748</v>
      </c>
      <c r="Y104" s="2">
        <v>3.5814433372752381</v>
      </c>
      <c r="Z104" s="2">
        <v>8.2148075195812797</v>
      </c>
      <c r="AA104" s="2">
        <v>-7.9928697481451687</v>
      </c>
      <c r="AB104" s="2">
        <v>-5.2495509780273482</v>
      </c>
      <c r="AC104" s="2">
        <v>0.93289094296088892</v>
      </c>
      <c r="AD104" s="2">
        <v>-3.1137786826118017</v>
      </c>
    </row>
    <row r="105" spans="1:30">
      <c r="A105" s="19">
        <v>40436</v>
      </c>
      <c r="B105" s="6">
        <v>-0.15818945473668355</v>
      </c>
      <c r="C105" s="6">
        <v>4.461988366707498</v>
      </c>
      <c r="D105" s="6">
        <v>14.930324943903171</v>
      </c>
      <c r="E105" s="6">
        <v>27.004202609471605</v>
      </c>
      <c r="F105" s="6">
        <v>19.387785573979141</v>
      </c>
      <c r="G105" s="6">
        <v>23.249437479020141</v>
      </c>
      <c r="H105" s="6">
        <v>77.540993989463502</v>
      </c>
      <c r="I105" s="6">
        <v>33.71998398011263</v>
      </c>
      <c r="J105" s="6">
        <v>26.965780075219534</v>
      </c>
      <c r="K105" s="6">
        <v>24.754449031379494</v>
      </c>
      <c r="L105" s="6">
        <v>-54.991519289481054</v>
      </c>
      <c r="M105" s="6">
        <v>-49.786244660962744</v>
      </c>
      <c r="N105" s="6">
        <v>-4.8282202119997661</v>
      </c>
      <c r="O105" s="6">
        <v>-23.746475277941293</v>
      </c>
      <c r="Q105" s="2">
        <v>-1.8061755562925056E-2</v>
      </c>
      <c r="R105" s="2">
        <v>0.83231253799541638</v>
      </c>
      <c r="S105" s="2">
        <v>1.0792086779201528</v>
      </c>
      <c r="T105" s="2">
        <v>2.2486939596959195</v>
      </c>
      <c r="U105" s="2">
        <v>7.1707082090352028</v>
      </c>
      <c r="V105" s="2">
        <v>5.2405162055210557</v>
      </c>
      <c r="W105" s="2">
        <v>19.460075556565709</v>
      </c>
      <c r="X105" s="2">
        <v>6.858644741554909</v>
      </c>
      <c r="Y105" s="2">
        <v>3.1247676293363642</v>
      </c>
      <c r="Z105" s="2">
        <v>5.7037468646672433</v>
      </c>
      <c r="AA105" s="2">
        <v>-11.161078754993074</v>
      </c>
      <c r="AB105" s="2">
        <v>-7.1220716574847032</v>
      </c>
      <c r="AC105" s="2">
        <v>-1.0372900021258176</v>
      </c>
      <c r="AD105" s="2">
        <v>-3.8192643513276878</v>
      </c>
    </row>
    <row r="106" spans="1:30">
      <c r="A106" s="19">
        <v>40466</v>
      </c>
      <c r="B106" s="6">
        <v>3.8838862605453826</v>
      </c>
      <c r="C106" s="6">
        <v>11.72028084269439</v>
      </c>
      <c r="D106" s="6">
        <v>23.345554106691797</v>
      </c>
      <c r="E106" s="6">
        <v>35.476952574989831</v>
      </c>
      <c r="F106" s="6">
        <v>19.465526040004018</v>
      </c>
      <c r="G106" s="6">
        <v>22.70583349120766</v>
      </c>
      <c r="H106" s="6">
        <v>73.837799254473538</v>
      </c>
      <c r="I106" s="6">
        <v>27.651856807015442</v>
      </c>
      <c r="J106" s="6">
        <v>23.024809684217939</v>
      </c>
      <c r="K106" s="6">
        <v>13.856363181561832</v>
      </c>
      <c r="L106" s="6">
        <v>-70.60153607529061</v>
      </c>
      <c r="M106" s="6">
        <v>-62.875943440137981</v>
      </c>
      <c r="N106" s="6">
        <v>-13.998719725992601</v>
      </c>
      <c r="O106" s="6">
        <v>-28.132869214061458</v>
      </c>
      <c r="Q106" s="2">
        <v>0.44345436545655065</v>
      </c>
      <c r="R106" s="2">
        <v>2.186230866711155</v>
      </c>
      <c r="S106" s="2">
        <v>1.6874866874940031</v>
      </c>
      <c r="T106" s="2">
        <v>2.9542367948245531</v>
      </c>
      <c r="U106" s="2">
        <v>7.1994610645777666</v>
      </c>
      <c r="V106" s="2">
        <v>5.1179856922521711</v>
      </c>
      <c r="W106" s="2">
        <v>18.530703289898948</v>
      </c>
      <c r="X106" s="2">
        <v>5.6243876745469406</v>
      </c>
      <c r="Y106" s="2">
        <v>2.6680919213974903</v>
      </c>
      <c r="Z106" s="2">
        <v>3.1926862097532065</v>
      </c>
      <c r="AA106" s="2">
        <v>-14.329287761840982</v>
      </c>
      <c r="AB106" s="2">
        <v>-8.9945923369420573</v>
      </c>
      <c r="AC106" s="2">
        <v>-3.0074709472125241</v>
      </c>
      <c r="AD106" s="2">
        <v>-4.524750020043574</v>
      </c>
    </row>
    <row r="107" spans="1:30">
      <c r="A107" s="19">
        <v>40497</v>
      </c>
      <c r="B107" s="6">
        <v>6.3852462411479554</v>
      </c>
      <c r="C107" s="6">
        <v>18.545106063013655</v>
      </c>
      <c r="D107" s="6">
        <v>36.99031759234898</v>
      </c>
      <c r="E107" s="6">
        <v>49.257778524617443</v>
      </c>
      <c r="F107" s="6">
        <v>22.179295462197011</v>
      </c>
      <c r="G107" s="6">
        <v>22.895718875887816</v>
      </c>
      <c r="H107" s="6">
        <v>70.859745769931422</v>
      </c>
      <c r="I107" s="6">
        <v>20.84579569638921</v>
      </c>
      <c r="J107" s="6">
        <v>16.90966828071797</v>
      </c>
      <c r="K107" s="6">
        <v>4.1019723867572466E-3</v>
      </c>
      <c r="L107" s="6">
        <v>-80.053047681357683</v>
      </c>
      <c r="M107" s="6">
        <v>-71.844340349988187</v>
      </c>
      <c r="N107" s="6">
        <v>-21.871413368518375</v>
      </c>
      <c r="O107" s="6">
        <v>-29.443722606165785</v>
      </c>
      <c r="Q107" s="2">
        <v>0.72905464532179121</v>
      </c>
      <c r="R107" s="2">
        <v>3.4592928143581889</v>
      </c>
      <c r="S107" s="2">
        <v>2.6737711265277611</v>
      </c>
      <c r="T107" s="2">
        <v>4.1017937333019434</v>
      </c>
      <c r="U107" s="2">
        <v>8.2031676817617996</v>
      </c>
      <c r="V107" s="2">
        <v>5.1607866175006167</v>
      </c>
      <c r="W107" s="2">
        <v>17.783316097150838</v>
      </c>
      <c r="X107" s="2">
        <v>4.2400348446455656</v>
      </c>
      <c r="Y107" s="2">
        <v>1.9594754507013175</v>
      </c>
      <c r="Z107" s="2">
        <v>9.4514776354989749E-4</v>
      </c>
      <c r="AA107" s="2">
        <v>-16.247566557408355</v>
      </c>
      <c r="AB107" s="2">
        <v>-10.277548420086861</v>
      </c>
      <c r="AC107" s="2">
        <v>-4.698832576679119</v>
      </c>
      <c r="AD107" s="2">
        <v>-4.7355811253626738</v>
      </c>
    </row>
    <row r="108" spans="1:30">
      <c r="A108" s="19">
        <v>40527</v>
      </c>
      <c r="B108" s="6">
        <v>8.8866062217505295</v>
      </c>
      <c r="C108" s="6">
        <v>25.369931283332924</v>
      </c>
      <c r="D108" s="6">
        <v>50.635081078006166</v>
      </c>
      <c r="E108" s="6">
        <v>63.038604474245062</v>
      </c>
      <c r="F108" s="6">
        <v>24.893064884390004</v>
      </c>
      <c r="G108" s="6">
        <v>23.085604260567973</v>
      </c>
      <c r="H108" s="6">
        <v>67.881692285389306</v>
      </c>
      <c r="I108" s="6">
        <v>14.039734585762972</v>
      </c>
      <c r="J108" s="6">
        <v>10.794526877217999</v>
      </c>
      <c r="K108" s="6">
        <v>-13.84815923678832</v>
      </c>
      <c r="L108" s="6">
        <v>-89.504559287424755</v>
      </c>
      <c r="M108" s="6">
        <v>-80.812737259838372</v>
      </c>
      <c r="N108" s="6">
        <v>-29.744107011044157</v>
      </c>
      <c r="O108" s="6">
        <v>-30.754575998270113</v>
      </c>
      <c r="Q108" s="2">
        <v>1.0146549251870318</v>
      </c>
      <c r="R108" s="2">
        <v>4.7323547620052233</v>
      </c>
      <c r="S108" s="2">
        <v>3.6600555655615197</v>
      </c>
      <c r="T108" s="2">
        <v>5.2493506717793341</v>
      </c>
      <c r="U108" s="2">
        <v>9.2068742989458325</v>
      </c>
      <c r="V108" s="2">
        <v>5.2035875427490632</v>
      </c>
      <c r="W108" s="2">
        <v>17.035928904402724</v>
      </c>
      <c r="X108" s="2">
        <v>2.8556820147441884</v>
      </c>
      <c r="Y108" s="2">
        <v>1.2508589800051446</v>
      </c>
      <c r="Z108" s="2">
        <v>-3.1907959142261069</v>
      </c>
      <c r="AA108" s="2">
        <v>-18.16584535297573</v>
      </c>
      <c r="AB108" s="2">
        <v>-11.560504503231657</v>
      </c>
      <c r="AC108" s="2">
        <v>-6.3901942061457158</v>
      </c>
      <c r="AD108" s="2">
        <v>-4.9464122306817728</v>
      </c>
    </row>
    <row r="109" spans="1:30">
      <c r="A109" s="19">
        <v>40558</v>
      </c>
      <c r="B109" s="6">
        <v>18.39558774777479</v>
      </c>
      <c r="C109" s="6">
        <v>35.628491704769452</v>
      </c>
      <c r="D109" s="6">
        <v>71.095854211141557</v>
      </c>
      <c r="E109" s="6">
        <v>80.207630555914506</v>
      </c>
      <c r="F109" s="6">
        <v>29.547912993026539</v>
      </c>
      <c r="G109" s="6">
        <v>24.543101184659861</v>
      </c>
      <c r="H109" s="6">
        <v>67.32053375644459</v>
      </c>
      <c r="I109" s="6">
        <v>7.2888280525921569</v>
      </c>
      <c r="J109" s="6">
        <v>3.6694551608175097</v>
      </c>
      <c r="K109" s="6">
        <v>-24.494760766331424</v>
      </c>
      <c r="L109" s="6">
        <v>-88.978262974034521</v>
      </c>
      <c r="M109" s="6">
        <v>-79.614356379360899</v>
      </c>
      <c r="N109" s="6">
        <v>-33.767355311601086</v>
      </c>
      <c r="O109" s="6">
        <v>-25.133727217720597</v>
      </c>
      <c r="Q109" s="2">
        <v>2.1003714178654298</v>
      </c>
      <c r="R109" s="2">
        <v>6.6459250716574649</v>
      </c>
      <c r="S109" s="2">
        <v>5.1390216299439455</v>
      </c>
      <c r="T109" s="2">
        <v>6.6790498116521126</v>
      </c>
      <c r="U109" s="2">
        <v>10.928502455861816</v>
      </c>
      <c r="V109" s="2">
        <v>5.5321131794270713</v>
      </c>
      <c r="W109" s="2">
        <v>16.895097754186114</v>
      </c>
      <c r="X109" s="2">
        <v>1.4825476258972448</v>
      </c>
      <c r="Y109" s="2">
        <v>0.4252127945803722</v>
      </c>
      <c r="Z109" s="2">
        <v>-5.6439113124527225</v>
      </c>
      <c r="AA109" s="2">
        <v>-18.059028253210045</v>
      </c>
      <c r="AB109" s="2">
        <v>-11.389072523136713</v>
      </c>
      <c r="AC109" s="2">
        <v>-7.2545448477890657</v>
      </c>
      <c r="AD109" s="2">
        <v>-4.0423830170620922</v>
      </c>
    </row>
    <row r="110" spans="1:30">
      <c r="A110" s="19">
        <v>40589</v>
      </c>
      <c r="B110" s="6">
        <v>27.904569273799055</v>
      </c>
      <c r="C110" s="6">
        <v>45.88705212620598</v>
      </c>
      <c r="D110" s="6">
        <v>91.556627344276933</v>
      </c>
      <c r="E110" s="6">
        <v>97.376656637583949</v>
      </c>
      <c r="F110" s="6">
        <v>34.202761101663071</v>
      </c>
      <c r="G110" s="6">
        <v>26.000598108751749</v>
      </c>
      <c r="H110" s="6">
        <v>66.759375227499859</v>
      </c>
      <c r="I110" s="6">
        <v>0.53792151942134137</v>
      </c>
      <c r="J110" s="6">
        <v>-3.4556165555829788</v>
      </c>
      <c r="K110" s="6">
        <v>-35.141362295874529</v>
      </c>
      <c r="L110" s="6">
        <v>-88.451966660644288</v>
      </c>
      <c r="M110" s="6">
        <v>-78.415975498883427</v>
      </c>
      <c r="N110" s="6">
        <v>-37.790603612158009</v>
      </c>
      <c r="O110" s="6">
        <v>-19.512878437171079</v>
      </c>
      <c r="Q110" s="2">
        <v>3.186087910543828</v>
      </c>
      <c r="R110" s="2">
        <v>8.5594953813097057</v>
      </c>
      <c r="S110" s="2">
        <v>6.6179876943263691</v>
      </c>
      <c r="T110" s="2">
        <v>8.1087489515248912</v>
      </c>
      <c r="U110" s="2">
        <v>12.650130612777799</v>
      </c>
      <c r="V110" s="2">
        <v>5.8606388161050784</v>
      </c>
      <c r="W110" s="2">
        <v>16.754266603969501</v>
      </c>
      <c r="X110" s="2">
        <v>0.10941323705030083</v>
      </c>
      <c r="Y110" s="2">
        <v>-0.40043339084439994</v>
      </c>
      <c r="Z110" s="2">
        <v>-8.0970267106793372</v>
      </c>
      <c r="AA110" s="2">
        <v>-17.952211153444363</v>
      </c>
      <c r="AB110" s="2">
        <v>-11.217640543041771</v>
      </c>
      <c r="AC110" s="2">
        <v>-8.118895489432413</v>
      </c>
      <c r="AD110" s="2">
        <v>-3.1383538034424103</v>
      </c>
    </row>
    <row r="111" spans="1:30">
      <c r="A111" s="19">
        <v>40617</v>
      </c>
      <c r="B111" s="6">
        <v>40.532167568749763</v>
      </c>
      <c r="C111" s="6">
        <v>57.417379983972715</v>
      </c>
      <c r="D111" s="6">
        <v>107.96990583484745</v>
      </c>
      <c r="E111" s="6">
        <v>110.37317867649972</v>
      </c>
      <c r="F111" s="6">
        <v>38.944152459902355</v>
      </c>
      <c r="G111" s="6">
        <v>27.46105269459046</v>
      </c>
      <c r="H111" s="6">
        <v>68.197661984603911</v>
      </c>
      <c r="I111" s="6">
        <v>-5.4623827074207032</v>
      </c>
      <c r="J111" s="6">
        <v>-9.4335014228856515</v>
      </c>
      <c r="K111" s="6">
        <v>-40.645931413207386</v>
      </c>
      <c r="L111" s="6">
        <v>-80.598261496820456</v>
      </c>
      <c r="M111" s="6">
        <v>-70.395720633410733</v>
      </c>
      <c r="N111" s="6">
        <v>-40.864987592117849</v>
      </c>
      <c r="O111" s="6">
        <v>-12.091619225609133</v>
      </c>
      <c r="Q111" s="2">
        <v>4.6278818286647105</v>
      </c>
      <c r="R111" s="2">
        <v>10.710293557930367</v>
      </c>
      <c r="S111" s="2">
        <v>7.8043887034602779</v>
      </c>
      <c r="T111" s="2">
        <v>9.1909953347494842</v>
      </c>
      <c r="U111" s="2">
        <v>14.403767396362104</v>
      </c>
      <c r="V111" s="2">
        <v>6.1898311215714683</v>
      </c>
      <c r="W111" s="2">
        <v>17.11522623996612</v>
      </c>
      <c r="X111" s="2">
        <v>-1.1110486426893709</v>
      </c>
      <c r="Y111" s="2">
        <v>-1.0931447113825665</v>
      </c>
      <c r="Z111" s="2">
        <v>-9.3653509947113527</v>
      </c>
      <c r="AA111" s="2">
        <v>-16.358223153394679</v>
      </c>
      <c r="AB111" s="2">
        <v>-10.070319023771305</v>
      </c>
      <c r="AC111" s="2">
        <v>-8.7793930693030049</v>
      </c>
      <c r="AD111" s="2">
        <v>-1.9447555781508448</v>
      </c>
    </row>
    <row r="112" spans="1:30">
      <c r="A112" s="19">
        <v>40648</v>
      </c>
      <c r="B112" s="6">
        <v>53.159765863700471</v>
      </c>
      <c r="C112" s="6">
        <v>68.947707841739444</v>
      </c>
      <c r="D112" s="6">
        <v>124.38318432541797</v>
      </c>
      <c r="E112" s="6">
        <v>123.3697007154155</v>
      </c>
      <c r="F112" s="6">
        <v>43.685543818141632</v>
      </c>
      <c r="G112" s="6">
        <v>28.921507280429172</v>
      </c>
      <c r="H112" s="6">
        <v>69.635948741707963</v>
      </c>
      <c r="I112" s="6">
        <v>-11.46268693426275</v>
      </c>
      <c r="J112" s="6">
        <v>-15.411386290188322</v>
      </c>
      <c r="K112" s="6">
        <v>-46.150500530540242</v>
      </c>
      <c r="L112" s="6">
        <v>-72.744556332996623</v>
      </c>
      <c r="M112" s="6">
        <v>-62.375465767938024</v>
      </c>
      <c r="N112" s="6">
        <v>-43.939371572077697</v>
      </c>
      <c r="O112" s="6">
        <v>-4.6703600140471879</v>
      </c>
      <c r="Q112" s="2">
        <v>6.0696757467855917</v>
      </c>
      <c r="R112" s="2">
        <v>12.861091734551025</v>
      </c>
      <c r="S112" s="2">
        <v>8.9907897125941858</v>
      </c>
      <c r="T112" s="2">
        <v>10.273241717974079</v>
      </c>
      <c r="U112" s="2">
        <v>16.157404179946408</v>
      </c>
      <c r="V112" s="2">
        <v>6.5190234270378564</v>
      </c>
      <c r="W112" s="2">
        <v>17.476185875962738</v>
      </c>
      <c r="X112" s="2">
        <v>-2.3315105224290433</v>
      </c>
      <c r="Y112" s="2">
        <v>-1.7858560319207324</v>
      </c>
      <c r="Z112" s="2">
        <v>-10.633675278743368</v>
      </c>
      <c r="AA112" s="2">
        <v>-14.764235153344993</v>
      </c>
      <c r="AB112" s="2">
        <v>-8.9229975045008381</v>
      </c>
      <c r="AC112" s="2">
        <v>-9.4398906491736003</v>
      </c>
      <c r="AD112" s="2">
        <v>-0.75115735285927943</v>
      </c>
    </row>
    <row r="113" spans="1:30">
      <c r="A113" s="19">
        <v>40678</v>
      </c>
      <c r="B113" s="6">
        <v>61.216777529035262</v>
      </c>
      <c r="C113" s="6">
        <v>74.745160513097375</v>
      </c>
      <c r="D113" s="6">
        <v>137.77678045711116</v>
      </c>
      <c r="E113" s="6">
        <v>130.00197527457047</v>
      </c>
      <c r="F113" s="6">
        <v>45.807705480966142</v>
      </c>
      <c r="G113" s="6">
        <v>30.006753559260471</v>
      </c>
      <c r="H113" s="6">
        <v>70.310248257149411</v>
      </c>
      <c r="I113" s="6">
        <v>-17.116335627759064</v>
      </c>
      <c r="J113" s="6">
        <v>-20.894549357992609</v>
      </c>
      <c r="K113" s="6">
        <v>-54.287389017677519</v>
      </c>
      <c r="L113" s="6">
        <v>-67.008394399103921</v>
      </c>
      <c r="M113" s="6">
        <v>-57.624265020369059</v>
      </c>
      <c r="N113" s="6">
        <v>-46.943112958014915</v>
      </c>
      <c r="O113" s="6">
        <v>0.62990524653051572</v>
      </c>
      <c r="Q113" s="2">
        <v>6.989609224710188</v>
      </c>
      <c r="R113" s="2">
        <v>13.942513771150105</v>
      </c>
      <c r="S113" s="2">
        <v>9.9589190217813659</v>
      </c>
      <c r="T113" s="2">
        <v>10.825524485064031</v>
      </c>
      <c r="U113" s="2">
        <v>16.942300526073694</v>
      </c>
      <c r="V113" s="2">
        <v>6.7636422792715463</v>
      </c>
      <c r="W113" s="2">
        <v>17.645411453855502</v>
      </c>
      <c r="X113" s="2">
        <v>-3.4814626666861934</v>
      </c>
      <c r="Y113" s="2">
        <v>-2.4212394850548251</v>
      </c>
      <c r="Z113" s="2">
        <v>-12.508520165730129</v>
      </c>
      <c r="AA113" s="2">
        <v>-13.600023727242132</v>
      </c>
      <c r="AB113" s="2">
        <v>-8.2433239839588541</v>
      </c>
      <c r="AC113" s="2">
        <v>-10.085211444786966</v>
      </c>
      <c r="AD113" s="2">
        <v>0.1013108103257355</v>
      </c>
    </row>
    <row r="114" spans="1:30">
      <c r="A114" s="19">
        <v>40709</v>
      </c>
      <c r="B114" s="6">
        <v>69.273789194370053</v>
      </c>
      <c r="C114" s="6">
        <v>80.542613184455305</v>
      </c>
      <c r="D114" s="6">
        <v>151.17037658880432</v>
      </c>
      <c r="E114" s="6">
        <v>136.63424983372542</v>
      </c>
      <c r="F114" s="6">
        <v>47.929867143790652</v>
      </c>
      <c r="G114" s="6">
        <v>31.09199983809177</v>
      </c>
      <c r="H114" s="6">
        <v>70.984547772590872</v>
      </c>
      <c r="I114" s="6">
        <v>-22.769984321255372</v>
      </c>
      <c r="J114" s="6">
        <v>-26.377712425796894</v>
      </c>
      <c r="K114" s="6">
        <v>-62.424277504814796</v>
      </c>
      <c r="L114" s="6">
        <v>-61.272232465211211</v>
      </c>
      <c r="M114" s="6">
        <v>-52.873064272800093</v>
      </c>
      <c r="N114" s="6">
        <v>-49.946854343952133</v>
      </c>
      <c r="O114" s="6">
        <v>5.9301705071082198</v>
      </c>
      <c r="Q114" s="2">
        <v>7.9095427026347842</v>
      </c>
      <c r="R114" s="2">
        <v>15.023935807749185</v>
      </c>
      <c r="S114" s="2">
        <v>10.927048330968541</v>
      </c>
      <c r="T114" s="2">
        <v>11.377807252153984</v>
      </c>
      <c r="U114" s="2">
        <v>17.727196872200981</v>
      </c>
      <c r="V114" s="2">
        <v>7.008261131505237</v>
      </c>
      <c r="W114" s="2">
        <v>17.814637031748269</v>
      </c>
      <c r="X114" s="2">
        <v>-4.6314148109433422</v>
      </c>
      <c r="Y114" s="2">
        <v>-3.0566229381889181</v>
      </c>
      <c r="Z114" s="2">
        <v>-14.383365052716892</v>
      </c>
      <c r="AA114" s="2">
        <v>-12.435812301139267</v>
      </c>
      <c r="AB114" s="2">
        <v>-7.5636504634168711</v>
      </c>
      <c r="AC114" s="2">
        <v>-10.730532240400333</v>
      </c>
      <c r="AD114" s="2">
        <v>0.95377897351075047</v>
      </c>
    </row>
    <row r="115" spans="1:30">
      <c r="A115" s="19">
        <v>40739</v>
      </c>
      <c r="B115" s="6">
        <v>67.890120169622435</v>
      </c>
      <c r="C115" s="6">
        <v>80.960940811648157</v>
      </c>
      <c r="D115" s="6">
        <v>147.54485057898233</v>
      </c>
      <c r="E115" s="6">
        <v>130.71231314513724</v>
      </c>
      <c r="F115" s="6">
        <v>47.458927075563608</v>
      </c>
      <c r="G115" s="6">
        <v>31.289931360768737</v>
      </c>
      <c r="H115" s="6">
        <v>68.485020719852429</v>
      </c>
      <c r="I115" s="6">
        <v>-27.582061915881219</v>
      </c>
      <c r="J115" s="6">
        <v>-32.060831260727944</v>
      </c>
      <c r="K115" s="6">
        <v>-74.846151852056764</v>
      </c>
      <c r="L115" s="6">
        <v>-59.431361388871728</v>
      </c>
      <c r="M115" s="6">
        <v>-56.471553903264827</v>
      </c>
      <c r="N115" s="6">
        <v>-55.349239957534486</v>
      </c>
      <c r="O115" s="6">
        <v>10.026550752079224</v>
      </c>
      <c r="Q115" s="2">
        <v>7.7515581407271501</v>
      </c>
      <c r="R115" s="2">
        <v>15.101968133359977</v>
      </c>
      <c r="S115" s="2">
        <v>10.66498443440058</v>
      </c>
      <c r="T115" s="2">
        <v>10.884675740221869</v>
      </c>
      <c r="U115" s="2">
        <v>17.553016391386727</v>
      </c>
      <c r="V115" s="2">
        <v>7.0528756884427164</v>
      </c>
      <c r="W115" s="2">
        <v>17.187343224957765</v>
      </c>
      <c r="X115" s="2">
        <v>-5.610191393690239</v>
      </c>
      <c r="Y115" s="2">
        <v>-3.7151770656618934</v>
      </c>
      <c r="Z115" s="2">
        <v>-17.245526386687956</v>
      </c>
      <c r="AA115" s="2">
        <v>-12.062189107485406</v>
      </c>
      <c r="AB115" s="2">
        <v>-8.0784252005237427</v>
      </c>
      <c r="AC115" s="2">
        <v>-11.891175363236751</v>
      </c>
      <c r="AD115" s="2">
        <v>1.6126202902106619</v>
      </c>
    </row>
    <row r="116" spans="1:30">
      <c r="A116" s="19">
        <v>40770</v>
      </c>
      <c r="B116" s="6">
        <v>66.506451144874816</v>
      </c>
      <c r="C116" s="6">
        <v>81.379268438841009</v>
      </c>
      <c r="D116" s="6">
        <v>143.91932456916032</v>
      </c>
      <c r="E116" s="6">
        <v>124.7903764565491</v>
      </c>
      <c r="F116" s="6">
        <v>46.987987007336571</v>
      </c>
      <c r="G116" s="6">
        <v>31.487862883445704</v>
      </c>
      <c r="H116" s="6">
        <v>65.985493667113985</v>
      </c>
      <c r="I116" s="6">
        <v>-32.394139510507067</v>
      </c>
      <c r="J116" s="6">
        <v>-37.743950095658988</v>
      </c>
      <c r="K116" s="6">
        <v>-87.268026199298717</v>
      </c>
      <c r="L116" s="6">
        <v>-57.590490312532232</v>
      </c>
      <c r="M116" s="6">
        <v>-60.070043533729567</v>
      </c>
      <c r="N116" s="6">
        <v>-60.751625571116847</v>
      </c>
      <c r="O116" s="6">
        <v>14.122930997050229</v>
      </c>
      <c r="Q116" s="2">
        <v>7.5935735788195169</v>
      </c>
      <c r="R116" s="2">
        <v>15.180000458970767</v>
      </c>
      <c r="S116" s="2">
        <v>10.402920537832616</v>
      </c>
      <c r="T116" s="2">
        <v>10.391544228289757</v>
      </c>
      <c r="U116" s="2">
        <v>17.37883591057248</v>
      </c>
      <c r="V116" s="2">
        <v>7.0974902453801958</v>
      </c>
      <c r="W116" s="2">
        <v>16.56004941816726</v>
      </c>
      <c r="X116" s="2">
        <v>-6.5889679764371376</v>
      </c>
      <c r="Y116" s="2">
        <v>-4.3737311931348675</v>
      </c>
      <c r="Z116" s="2">
        <v>-20.107687720659012</v>
      </c>
      <c r="AA116" s="2">
        <v>-11.688565913831541</v>
      </c>
      <c r="AB116" s="2">
        <v>-8.5931999376306152</v>
      </c>
      <c r="AC116" s="2">
        <v>-13.051818486073172</v>
      </c>
      <c r="AD116" s="2">
        <v>2.2714616069105737</v>
      </c>
    </row>
    <row r="117" spans="1:30">
      <c r="A117" s="19">
        <v>40801</v>
      </c>
      <c r="B117" s="6">
        <v>50.032982434664312</v>
      </c>
      <c r="C117" s="6">
        <v>73.500093104612731</v>
      </c>
      <c r="D117" s="6">
        <v>126.7620323711476</v>
      </c>
      <c r="E117" s="6">
        <v>110.3992377845295</v>
      </c>
      <c r="F117" s="6">
        <v>43.308097348368356</v>
      </c>
      <c r="G117" s="6">
        <v>30.082690009518178</v>
      </c>
      <c r="H117" s="6">
        <v>63.706369462392772</v>
      </c>
      <c r="I117" s="6">
        <v>-35.620897483415867</v>
      </c>
      <c r="J117" s="6">
        <v>-41.140688727055483</v>
      </c>
      <c r="K117" s="6">
        <v>-94.525958031464242</v>
      </c>
      <c r="L117" s="6">
        <v>-59.308598520105654</v>
      </c>
      <c r="M117" s="6">
        <v>-66.388083718551854</v>
      </c>
      <c r="N117" s="6">
        <v>-68.112755110141393</v>
      </c>
      <c r="O117" s="6">
        <v>11.736580328667594</v>
      </c>
      <c r="Q117" s="2">
        <v>5.7126658684251019</v>
      </c>
      <c r="R117" s="2">
        <v>13.71026636717583</v>
      </c>
      <c r="S117" s="2">
        <v>9.1627399858836629</v>
      </c>
      <c r="T117" s="2">
        <v>9.1931653287933415</v>
      </c>
      <c r="U117" s="2">
        <v>16.017802960975477</v>
      </c>
      <c r="V117" s="2">
        <v>6.7807586589054347</v>
      </c>
      <c r="W117" s="2">
        <v>15.988069012129401</v>
      </c>
      <c r="X117" s="2">
        <v>-7.2452905481267864</v>
      </c>
      <c r="Y117" s="2">
        <v>-4.767341869002462</v>
      </c>
      <c r="Z117" s="2">
        <v>-21.780009567903772</v>
      </c>
      <c r="AA117" s="2">
        <v>-12.037273155640642</v>
      </c>
      <c r="AB117" s="2">
        <v>-9.4970145401899977</v>
      </c>
      <c r="AC117" s="2">
        <v>-14.633276195107666</v>
      </c>
      <c r="AD117" s="2">
        <v>1.8876528971612525</v>
      </c>
    </row>
    <row r="118" spans="1:30">
      <c r="A118" s="19">
        <v>40831</v>
      </c>
      <c r="B118" s="6">
        <v>33.559513724453794</v>
      </c>
      <c r="C118" s="6">
        <v>65.620917770384452</v>
      </c>
      <c r="D118" s="6">
        <v>109.60474017313487</v>
      </c>
      <c r="E118" s="6">
        <v>96.008099112509925</v>
      </c>
      <c r="F118" s="6">
        <v>39.628207689400142</v>
      </c>
      <c r="G118" s="6">
        <v>28.677517135590648</v>
      </c>
      <c r="H118" s="6">
        <v>61.427245257671565</v>
      </c>
      <c r="I118" s="6">
        <v>-38.847655456324659</v>
      </c>
      <c r="J118" s="6">
        <v>-44.537427358451978</v>
      </c>
      <c r="K118" s="6">
        <v>-101.78388986362978</v>
      </c>
      <c r="L118" s="6">
        <v>-61.026706727679091</v>
      </c>
      <c r="M118" s="6">
        <v>-72.706123903374134</v>
      </c>
      <c r="N118" s="6">
        <v>-75.473884649165953</v>
      </c>
      <c r="O118" s="6">
        <v>9.3502296602849597</v>
      </c>
      <c r="Q118" s="2">
        <v>3.8317581580306848</v>
      </c>
      <c r="R118" s="2">
        <v>12.240532275380891</v>
      </c>
      <c r="S118" s="2">
        <v>7.9225594339347074</v>
      </c>
      <c r="T118" s="2">
        <v>7.9947864292969264</v>
      </c>
      <c r="U118" s="2">
        <v>14.656770011378468</v>
      </c>
      <c r="V118" s="2">
        <v>6.4640270724306736</v>
      </c>
      <c r="W118" s="2">
        <v>15.416088606091543</v>
      </c>
      <c r="X118" s="2">
        <v>-7.9016131198164352</v>
      </c>
      <c r="Y118" s="2">
        <v>-5.1609525448700566</v>
      </c>
      <c r="Z118" s="2">
        <v>-23.452331415148528</v>
      </c>
      <c r="AA118" s="2">
        <v>-12.385980397449748</v>
      </c>
      <c r="AB118" s="2">
        <v>-10.40082914274938</v>
      </c>
      <c r="AC118" s="2">
        <v>-16.214733904142165</v>
      </c>
      <c r="AD118" s="2">
        <v>1.5038441874119315</v>
      </c>
    </row>
    <row r="119" spans="1:30">
      <c r="A119" s="19">
        <v>40862</v>
      </c>
      <c r="B119" s="6">
        <v>16.609475910984095</v>
      </c>
      <c r="C119" s="6">
        <v>52.932545539576701</v>
      </c>
      <c r="D119" s="6">
        <v>82.980193985426098</v>
      </c>
      <c r="E119" s="6">
        <v>75.89722528345095</v>
      </c>
      <c r="F119" s="6">
        <v>32.331942929681446</v>
      </c>
      <c r="G119" s="6">
        <v>26.530992888208825</v>
      </c>
      <c r="H119" s="6">
        <v>57.198233026657576</v>
      </c>
      <c r="I119" s="6">
        <v>-41.034535717901811</v>
      </c>
      <c r="J119" s="6">
        <v>-45.462225829450119</v>
      </c>
      <c r="K119" s="6">
        <v>-102.60217803427368</v>
      </c>
      <c r="L119" s="6">
        <v>-58.76824498492261</v>
      </c>
      <c r="M119" s="6">
        <v>-73.17231737500623</v>
      </c>
      <c r="N119" s="6">
        <v>-80.546145621206662</v>
      </c>
      <c r="O119" s="6">
        <v>5.9369747748569477</v>
      </c>
      <c r="Q119" s="2">
        <v>1.8964367405643419</v>
      </c>
      <c r="R119" s="2">
        <v>9.8737194496794007</v>
      </c>
      <c r="S119" s="2">
        <v>5.998057361848554</v>
      </c>
      <c r="T119" s="2">
        <v>6.3201137438035273</v>
      </c>
      <c r="U119" s="2">
        <v>11.958195416143189</v>
      </c>
      <c r="V119" s="2">
        <v>5.9801919209738212</v>
      </c>
      <c r="W119" s="2">
        <v>14.354754551535118</v>
      </c>
      <c r="X119" s="2">
        <v>-8.346424565021227</v>
      </c>
      <c r="Y119" s="2">
        <v>-5.26811726689085</v>
      </c>
      <c r="Z119" s="2">
        <v>-23.6408756474111</v>
      </c>
      <c r="AA119" s="2">
        <v>-11.927603002139891</v>
      </c>
      <c r="AB119" s="2">
        <v>-10.467519517446766</v>
      </c>
      <c r="AC119" s="2">
        <v>-17.304453379114417</v>
      </c>
      <c r="AD119" s="2">
        <v>0.9548733379141171</v>
      </c>
    </row>
    <row r="120" spans="1:30">
      <c r="A120" s="19">
        <v>40892</v>
      </c>
      <c r="B120" s="6">
        <v>-0.34056190248560592</v>
      </c>
      <c r="C120" s="6">
        <v>40.244173308768943</v>
      </c>
      <c r="D120" s="6">
        <v>56.355647797717324</v>
      </c>
      <c r="E120" s="6">
        <v>55.786351454391962</v>
      </c>
      <c r="F120" s="6">
        <v>25.035678169962747</v>
      </c>
      <c r="G120" s="6">
        <v>24.384468640827006</v>
      </c>
      <c r="H120" s="6">
        <v>52.969220795643587</v>
      </c>
      <c r="I120" s="6">
        <v>-43.221415979478955</v>
      </c>
      <c r="J120" s="6">
        <v>-46.38702430044826</v>
      </c>
      <c r="K120" s="6">
        <v>-103.42046620491759</v>
      </c>
      <c r="L120" s="6">
        <v>-56.509783242166144</v>
      </c>
      <c r="M120" s="6">
        <v>-73.63851084663834</v>
      </c>
      <c r="N120" s="6">
        <v>-85.618406593247371</v>
      </c>
      <c r="O120" s="6">
        <v>2.5237198894289365</v>
      </c>
      <c r="Q120" s="2">
        <v>-3.8884676902001508E-2</v>
      </c>
      <c r="R120" s="2">
        <v>7.5069066239779056</v>
      </c>
      <c r="S120" s="2">
        <v>4.0735552897624014</v>
      </c>
      <c r="T120" s="2">
        <v>4.6454410583101273</v>
      </c>
      <c r="U120" s="2">
        <v>9.2596208209079105</v>
      </c>
      <c r="V120" s="2">
        <v>5.4963567695169697</v>
      </c>
      <c r="W120" s="2">
        <v>13.293420496978692</v>
      </c>
      <c r="X120" s="2">
        <v>-8.7912360102260187</v>
      </c>
      <c r="Y120" s="2">
        <v>-5.3752819889116434</v>
      </c>
      <c r="Z120" s="2">
        <v>-23.829419879673672</v>
      </c>
      <c r="AA120" s="2">
        <v>-11.46922560683004</v>
      </c>
      <c r="AB120" s="2">
        <v>-10.534209892144155</v>
      </c>
      <c r="AC120" s="2">
        <v>-18.394172854086669</v>
      </c>
      <c r="AD120" s="2">
        <v>0.405902488416303</v>
      </c>
    </row>
    <row r="121" spans="1:30">
      <c r="A121" s="19">
        <v>40923</v>
      </c>
      <c r="B121" s="6">
        <v>-1.1988583544943148</v>
      </c>
      <c r="C121" s="6">
        <v>36.194363362956437</v>
      </c>
      <c r="D121" s="6">
        <v>47.558367347978908</v>
      </c>
      <c r="E121" s="6">
        <v>46.897298156340526</v>
      </c>
      <c r="F121" s="6">
        <v>19.452482243335272</v>
      </c>
      <c r="G121" s="6">
        <v>22.121645069629839</v>
      </c>
      <c r="H121" s="6">
        <v>47.999983990377366</v>
      </c>
      <c r="I121" s="6">
        <v>-44.119554085889476</v>
      </c>
      <c r="J121" s="6">
        <v>-44.605649961094024</v>
      </c>
      <c r="K121" s="6">
        <v>-93.114729388886659</v>
      </c>
      <c r="L121" s="6">
        <v>-50.593262243447292</v>
      </c>
      <c r="M121" s="6">
        <v>-66.53651529792316</v>
      </c>
      <c r="N121" s="6">
        <v>-86.868962663417989</v>
      </c>
      <c r="O121" s="6">
        <v>0.72645761043052604</v>
      </c>
      <c r="Q121" s="2">
        <v>-0.13688324919945188</v>
      </c>
      <c r="R121" s="2">
        <v>6.7514793755457152</v>
      </c>
      <c r="S121" s="2">
        <v>3.4376614670139594</v>
      </c>
      <c r="T121" s="2">
        <v>3.9052318120747884</v>
      </c>
      <c r="U121" s="2">
        <v>7.194636725073253</v>
      </c>
      <c r="V121" s="2">
        <v>4.9863072852748447</v>
      </c>
      <c r="W121" s="2">
        <v>12.046315982145055</v>
      </c>
      <c r="X121" s="2">
        <v>-8.9739173010699194</v>
      </c>
      <c r="Y121" s="2">
        <v>-5.1688581118416144</v>
      </c>
      <c r="Z121" s="2">
        <v>-21.454844142681541</v>
      </c>
      <c r="AA121" s="2">
        <v>-10.268408504930061</v>
      </c>
      <c r="AB121" s="2">
        <v>-9.5182481229138016</v>
      </c>
      <c r="AC121" s="2">
        <v>-18.662841069646056</v>
      </c>
      <c r="AD121" s="2">
        <v>0.11683980977359365</v>
      </c>
    </row>
    <row r="122" spans="1:30">
      <c r="A122" s="19">
        <v>40954</v>
      </c>
      <c r="B122" s="6">
        <v>-2.0571548065030241</v>
      </c>
      <c r="C122" s="6">
        <v>32.144553417143932</v>
      </c>
      <c r="D122" s="6">
        <v>38.761086898240499</v>
      </c>
      <c r="E122" s="6">
        <v>38.008244858289089</v>
      </c>
      <c r="F122" s="6">
        <v>13.869286316707795</v>
      </c>
      <c r="G122" s="6">
        <v>19.858821498432672</v>
      </c>
      <c r="H122" s="6">
        <v>43.030747185111153</v>
      </c>
      <c r="I122" s="6">
        <v>-45.017692192299997</v>
      </c>
      <c r="J122" s="6">
        <v>-42.82427562173978</v>
      </c>
      <c r="K122" s="6">
        <v>-82.808992572855743</v>
      </c>
      <c r="L122" s="6">
        <v>-44.67674124472844</v>
      </c>
      <c r="M122" s="6">
        <v>-59.434519749207972</v>
      </c>
      <c r="N122" s="6">
        <v>-88.119518733588606</v>
      </c>
      <c r="O122" s="6">
        <v>-1.0708046685678843</v>
      </c>
      <c r="Q122" s="2">
        <v>-0.23488182149690229</v>
      </c>
      <c r="R122" s="2">
        <v>5.9960521271135256</v>
      </c>
      <c r="S122" s="2">
        <v>2.8017676442655177</v>
      </c>
      <c r="T122" s="2">
        <v>3.1650225658394486</v>
      </c>
      <c r="U122" s="2">
        <v>5.1296526292385947</v>
      </c>
      <c r="V122" s="2">
        <v>4.4762578010327179</v>
      </c>
      <c r="W122" s="2">
        <v>10.799211467311421</v>
      </c>
      <c r="X122" s="2">
        <v>-9.1565985919138182</v>
      </c>
      <c r="Y122" s="2">
        <v>-4.9624342347715835</v>
      </c>
      <c r="Z122" s="2">
        <v>-19.080268405689409</v>
      </c>
      <c r="AA122" s="2">
        <v>-9.0675914030300842</v>
      </c>
      <c r="AB122" s="2">
        <v>-8.5022863536834468</v>
      </c>
      <c r="AC122" s="2">
        <v>-18.93150928520544</v>
      </c>
      <c r="AD122" s="2">
        <v>-0.17222286886911564</v>
      </c>
    </row>
    <row r="123" spans="1:30">
      <c r="A123" s="19">
        <v>40983</v>
      </c>
      <c r="B123" s="6">
        <v>13.912660263927986</v>
      </c>
      <c r="C123" s="6">
        <v>35.317546239471035</v>
      </c>
      <c r="D123" s="6">
        <v>30.828394443080704</v>
      </c>
      <c r="E123" s="6">
        <v>29.536563800923687</v>
      </c>
      <c r="F123" s="6">
        <v>11.048913639887878</v>
      </c>
      <c r="G123" s="6">
        <v>17.595210691008919</v>
      </c>
      <c r="H123" s="6">
        <v>37.958363779077416</v>
      </c>
      <c r="I123" s="6">
        <v>-46.907712792325697</v>
      </c>
      <c r="J123" s="6">
        <v>-39.890474165489699</v>
      </c>
      <c r="K123" s="6">
        <v>-71.596915363922676</v>
      </c>
      <c r="L123" s="6">
        <v>-43.909492848648178</v>
      </c>
      <c r="M123" s="6">
        <v>-49.946298607334178</v>
      </c>
      <c r="N123" s="6">
        <v>-84.639915965423683</v>
      </c>
      <c r="O123" s="6">
        <v>-3.2608045411743918</v>
      </c>
      <c r="Q123" s="2">
        <v>1.5885197236147695</v>
      </c>
      <c r="R123" s="2">
        <v>6.5879231702334895</v>
      </c>
      <c r="S123" s="2">
        <v>2.2283688355292024</v>
      </c>
      <c r="T123" s="2">
        <v>2.4595687408305174</v>
      </c>
      <c r="U123" s="2">
        <v>4.0865180521080111</v>
      </c>
      <c r="V123" s="2">
        <v>3.9660308705961747</v>
      </c>
      <c r="W123" s="2">
        <v>9.5262207658161628</v>
      </c>
      <c r="X123" s="2">
        <v>-9.5410287819590476</v>
      </c>
      <c r="Y123" s="2">
        <v>-4.6224682558227803</v>
      </c>
      <c r="Z123" s="2">
        <v>-16.496860059747515</v>
      </c>
      <c r="AA123" s="2">
        <v>-8.9118706685616331</v>
      </c>
      <c r="AB123" s="2">
        <v>-7.1449678546749764</v>
      </c>
      <c r="AC123" s="2">
        <v>-18.183954906095657</v>
      </c>
      <c r="AD123" s="2">
        <v>-0.52445149837978333</v>
      </c>
    </row>
    <row r="124" spans="1:30">
      <c r="A124" s="19">
        <v>41014</v>
      </c>
      <c r="B124" s="6">
        <v>29.882475334359</v>
      </c>
      <c r="C124" s="6">
        <v>38.490539061798138</v>
      </c>
      <c r="D124" s="6">
        <v>22.895701987920905</v>
      </c>
      <c r="E124" s="6">
        <v>21.064882743558293</v>
      </c>
      <c r="F124" s="6">
        <v>8.2285409630679602</v>
      </c>
      <c r="G124" s="6">
        <v>15.33159988358517</v>
      </c>
      <c r="H124" s="6">
        <v>32.885980373043687</v>
      </c>
      <c r="I124" s="6">
        <v>-48.797733392351397</v>
      </c>
      <c r="J124" s="6">
        <v>-36.956672709239619</v>
      </c>
      <c r="K124" s="6">
        <v>-60.384838154989602</v>
      </c>
      <c r="L124" s="6">
        <v>-43.142244452567915</v>
      </c>
      <c r="M124" s="6">
        <v>-40.458077465460384</v>
      </c>
      <c r="N124" s="6">
        <v>-81.160313197258759</v>
      </c>
      <c r="O124" s="6">
        <v>-5.4508044137808982</v>
      </c>
      <c r="Q124" s="2">
        <v>3.411921268726442</v>
      </c>
      <c r="R124" s="2">
        <v>7.1797942133534542</v>
      </c>
      <c r="S124" s="2">
        <v>1.6549700267928866</v>
      </c>
      <c r="T124" s="2">
        <v>1.7541149158215863</v>
      </c>
      <c r="U124" s="2">
        <v>3.0433834749774267</v>
      </c>
      <c r="V124" s="2">
        <v>3.4558039401596319</v>
      </c>
      <c r="W124" s="2">
        <v>8.253230064320908</v>
      </c>
      <c r="X124" s="2">
        <v>-9.9254589720042734</v>
      </c>
      <c r="Y124" s="2">
        <v>-4.282502276873978</v>
      </c>
      <c r="Z124" s="2">
        <v>-13.913451713805619</v>
      </c>
      <c r="AA124" s="2">
        <v>-8.7561499340931839</v>
      </c>
      <c r="AB124" s="2">
        <v>-5.7876493556665043</v>
      </c>
      <c r="AC124" s="2">
        <v>-17.436400526985874</v>
      </c>
      <c r="AD124" s="2">
        <v>-0.87668012789045069</v>
      </c>
    </row>
    <row r="125" spans="1:30">
      <c r="A125" s="19">
        <v>41044</v>
      </c>
      <c r="B125" s="6">
        <v>46.949942291101884</v>
      </c>
      <c r="C125" s="6">
        <v>42.591416126723523</v>
      </c>
      <c r="D125" s="6">
        <v>22.230519654153255</v>
      </c>
      <c r="E125" s="6">
        <v>17.922253306981517</v>
      </c>
      <c r="F125" s="6">
        <v>7.634638814415359</v>
      </c>
      <c r="G125" s="6">
        <v>13.657438146478466</v>
      </c>
      <c r="H125" s="6">
        <v>24.635765066229926</v>
      </c>
      <c r="I125" s="6">
        <v>-54.187168302130566</v>
      </c>
      <c r="J125" s="6">
        <v>-36.560118571245781</v>
      </c>
      <c r="K125" s="6">
        <v>-57.459143654460497</v>
      </c>
      <c r="L125" s="6">
        <v>-53.470838906395919</v>
      </c>
      <c r="M125" s="6">
        <v>-35.086046442102635</v>
      </c>
      <c r="N125" s="6">
        <v>-72.555062631075529</v>
      </c>
      <c r="O125" s="6">
        <v>-9.4102334979672122</v>
      </c>
      <c r="Q125" s="2">
        <v>5.3606505109134304</v>
      </c>
      <c r="R125" s="2">
        <v>7.944747215782245</v>
      </c>
      <c r="S125" s="2">
        <v>1.6068886521611596</v>
      </c>
      <c r="T125" s="2">
        <v>1.4924218773789648</v>
      </c>
      <c r="U125" s="2">
        <v>2.823724607983221</v>
      </c>
      <c r="V125" s="2">
        <v>3.0784411879688318</v>
      </c>
      <c r="W125" s="2">
        <v>6.1827147798463935</v>
      </c>
      <c r="X125" s="2">
        <v>-11.021670032653358</v>
      </c>
      <c r="Y125" s="2">
        <v>-4.23654997991739</v>
      </c>
      <c r="Z125" s="2">
        <v>-13.239333666855206</v>
      </c>
      <c r="AA125" s="2">
        <v>-10.852441464442116</v>
      </c>
      <c r="AB125" s="2">
        <v>-5.0191642016821083</v>
      </c>
      <c r="AC125" s="2">
        <v>-15.587657100597633</v>
      </c>
      <c r="AD125" s="2">
        <v>-1.5134949046455566</v>
      </c>
    </row>
    <row r="126" spans="1:30">
      <c r="A126" s="19">
        <v>41075</v>
      </c>
      <c r="B126" s="6">
        <v>64.017409247844768</v>
      </c>
      <c r="C126" s="6">
        <v>46.692293191648901</v>
      </c>
      <c r="D126" s="6">
        <v>21.565337320385606</v>
      </c>
      <c r="E126" s="6">
        <v>14.779623870404739</v>
      </c>
      <c r="F126" s="6">
        <v>7.0407366657627586</v>
      </c>
      <c r="G126" s="6">
        <v>11.983276409371765</v>
      </c>
      <c r="H126" s="6">
        <v>16.385549759416165</v>
      </c>
      <c r="I126" s="6">
        <v>-59.576603211909735</v>
      </c>
      <c r="J126" s="6">
        <v>-36.163564433251942</v>
      </c>
      <c r="K126" s="6">
        <v>-54.533449153931393</v>
      </c>
      <c r="L126" s="6">
        <v>-63.799433360223922</v>
      </c>
      <c r="M126" s="6">
        <v>-29.714015418744889</v>
      </c>
      <c r="N126" s="6">
        <v>-63.949812064892306</v>
      </c>
      <c r="O126" s="6">
        <v>-13.369662582153527</v>
      </c>
      <c r="Q126" s="2">
        <v>7.3093797531004192</v>
      </c>
      <c r="R126" s="2">
        <v>8.7097002182110366</v>
      </c>
      <c r="S126" s="2">
        <v>1.5588072775294326</v>
      </c>
      <c r="T126" s="2">
        <v>1.2307288389363435</v>
      </c>
      <c r="U126" s="2">
        <v>2.6040657409890162</v>
      </c>
      <c r="V126" s="2">
        <v>2.7010784357780335</v>
      </c>
      <c r="W126" s="2">
        <v>4.1121994953718772</v>
      </c>
      <c r="X126" s="2">
        <v>-12.11788109330244</v>
      </c>
      <c r="Y126" s="2">
        <v>-4.1905976829608012</v>
      </c>
      <c r="Z126" s="2">
        <v>-12.565215619904793</v>
      </c>
      <c r="AA126" s="2">
        <v>-12.948732994791047</v>
      </c>
      <c r="AB126" s="2">
        <v>-4.2506790476977123</v>
      </c>
      <c r="AC126" s="2">
        <v>-13.738913674209396</v>
      </c>
      <c r="AD126" s="2">
        <v>-2.1503096814006626</v>
      </c>
    </row>
    <row r="127" spans="1:30">
      <c r="A127" s="19">
        <v>41105</v>
      </c>
      <c r="B127" s="6">
        <v>65.593985179504458</v>
      </c>
      <c r="C127" s="6">
        <v>42.922167484426602</v>
      </c>
      <c r="D127" s="6">
        <v>28.078566568372331</v>
      </c>
      <c r="E127" s="6">
        <v>17.834309392046478</v>
      </c>
      <c r="F127" s="6">
        <v>6.4325014263405054</v>
      </c>
      <c r="G127" s="6">
        <v>10.61637176154192</v>
      </c>
      <c r="H127" s="6">
        <v>5.3310620879171404</v>
      </c>
      <c r="I127" s="6">
        <v>-65.988171808966754</v>
      </c>
      <c r="J127" s="6">
        <v>-38.428148913222074</v>
      </c>
      <c r="K127" s="6">
        <v>-59.656211726506839</v>
      </c>
      <c r="L127" s="6">
        <v>-74.59914363866649</v>
      </c>
      <c r="M127" s="6">
        <v>-28.153500146388257</v>
      </c>
      <c r="N127" s="6">
        <v>-55.212886410008743</v>
      </c>
      <c r="O127" s="6">
        <v>-20.703465244742844</v>
      </c>
      <c r="Q127" s="2">
        <v>7.4893900398254596</v>
      </c>
      <c r="R127" s="2">
        <v>8.0064435895400319</v>
      </c>
      <c r="S127" s="2">
        <v>2.0296030272616572</v>
      </c>
      <c r="T127" s="2">
        <v>1.4850986116944942</v>
      </c>
      <c r="U127" s="2">
        <v>2.3791056800420205</v>
      </c>
      <c r="V127" s="2">
        <v>2.3929726605385953</v>
      </c>
      <c r="W127" s="2">
        <v>1.337909996894125</v>
      </c>
      <c r="X127" s="2">
        <v>-13.421994145943836</v>
      </c>
      <c r="Y127" s="2">
        <v>-4.4530154679152609</v>
      </c>
      <c r="Z127" s="2">
        <v>-13.74556671253962</v>
      </c>
      <c r="AA127" s="2">
        <v>-15.140642192903751</v>
      </c>
      <c r="AB127" s="2">
        <v>-4.0274426564412789</v>
      </c>
      <c r="AC127" s="2">
        <v>-11.861881303439867</v>
      </c>
      <c r="AD127" s="2">
        <v>-3.3298418326382153</v>
      </c>
    </row>
    <row r="128" spans="1:30">
      <c r="A128" s="19">
        <v>41136</v>
      </c>
      <c r="B128" s="6">
        <v>67.170561111164147</v>
      </c>
      <c r="C128" s="6">
        <v>39.152041777204296</v>
      </c>
      <c r="D128" s="6">
        <v>34.59179581635906</v>
      </c>
      <c r="E128" s="6">
        <v>20.888994913688222</v>
      </c>
      <c r="F128" s="6">
        <v>5.8242661869182522</v>
      </c>
      <c r="G128" s="6">
        <v>9.2494671137120719</v>
      </c>
      <c r="H128" s="6">
        <v>-5.7234255835818866</v>
      </c>
      <c r="I128" s="6">
        <v>-72.399740406023753</v>
      </c>
      <c r="J128" s="6">
        <v>-40.692733393192206</v>
      </c>
      <c r="K128" s="6">
        <v>-64.778974299082293</v>
      </c>
      <c r="L128" s="6">
        <v>-85.398853917109051</v>
      </c>
      <c r="M128" s="6">
        <v>-26.592984874031625</v>
      </c>
      <c r="N128" s="6">
        <v>-46.475960755125172</v>
      </c>
      <c r="O128" s="6">
        <v>-28.037267907332158</v>
      </c>
      <c r="Q128" s="2">
        <v>7.6694003265505</v>
      </c>
      <c r="R128" s="2">
        <v>7.3031869608690263</v>
      </c>
      <c r="S128" s="2">
        <v>2.5003987769938818</v>
      </c>
      <c r="T128" s="2">
        <v>1.7394683844526455</v>
      </c>
      <c r="U128" s="2">
        <v>2.1541456190950239</v>
      </c>
      <c r="V128" s="2">
        <v>2.0848668852991556</v>
      </c>
      <c r="W128" s="2">
        <v>-1.436379501583628</v>
      </c>
      <c r="X128" s="2">
        <v>-14.726107198585231</v>
      </c>
      <c r="Y128" s="2">
        <v>-4.7154332528697198</v>
      </c>
      <c r="Z128" s="2">
        <v>-14.925917805174446</v>
      </c>
      <c r="AA128" s="2">
        <v>-17.332551391016452</v>
      </c>
      <c r="AB128" s="2">
        <v>-3.8042062651848463</v>
      </c>
      <c r="AC128" s="2">
        <v>-9.9848489326703351</v>
      </c>
      <c r="AD128" s="2">
        <v>-4.5093739838757667</v>
      </c>
    </row>
    <row r="129" spans="1:30">
      <c r="A129" s="19">
        <v>41167</v>
      </c>
      <c r="B129" s="6">
        <v>57.700979032777759</v>
      </c>
      <c r="C129" s="6">
        <v>30.201112068355989</v>
      </c>
      <c r="D129" s="6">
        <v>30.997829675929278</v>
      </c>
      <c r="E129" s="6">
        <v>17.399536449917555</v>
      </c>
      <c r="F129" s="6">
        <v>2.83435004701888</v>
      </c>
      <c r="G129" s="6">
        <v>6.4742388433265559</v>
      </c>
      <c r="H129" s="6">
        <v>-18.601982323134624</v>
      </c>
      <c r="I129" s="6">
        <v>-80.524554768599145</v>
      </c>
      <c r="J129" s="6">
        <v>-45.725345221046254</v>
      </c>
      <c r="K129" s="6">
        <v>-78.670853674855962</v>
      </c>
      <c r="L129" s="6">
        <v>-96.371075558877251</v>
      </c>
      <c r="M129" s="6">
        <v>-29.504111788445783</v>
      </c>
      <c r="N129" s="6">
        <v>-41.833912782447662</v>
      </c>
      <c r="O129" s="6">
        <v>-35.584432043797655</v>
      </c>
      <c r="Q129" s="2">
        <v>6.5881823840044982</v>
      </c>
      <c r="R129" s="2">
        <v>5.6335342385587159</v>
      </c>
      <c r="S129" s="2">
        <v>2.2406161224651959</v>
      </c>
      <c r="T129" s="2">
        <v>1.4488941992575346</v>
      </c>
      <c r="U129" s="2">
        <v>1.0483042053402618</v>
      </c>
      <c r="V129" s="2">
        <v>1.4593193322411788</v>
      </c>
      <c r="W129" s="2">
        <v>-4.6684464937254813</v>
      </c>
      <c r="X129" s="2">
        <v>-16.378694439933064</v>
      </c>
      <c r="Y129" s="2">
        <v>-5.2986072788696186</v>
      </c>
      <c r="Z129" s="2">
        <v>-18.126787407784587</v>
      </c>
      <c r="AA129" s="2">
        <v>-19.559473495429728</v>
      </c>
      <c r="AB129" s="2">
        <v>-4.2206517036725346</v>
      </c>
      <c r="AC129" s="2">
        <v>-8.987555988268273</v>
      </c>
      <c r="AD129" s="2">
        <v>-5.7232221277641955</v>
      </c>
    </row>
    <row r="130" spans="1:30">
      <c r="A130" s="19">
        <v>41197</v>
      </c>
      <c r="B130" s="6">
        <v>48.231396954391371</v>
      </c>
      <c r="C130" s="6">
        <v>21.250182359507676</v>
      </c>
      <c r="D130" s="6">
        <v>27.403863535499497</v>
      </c>
      <c r="E130" s="6">
        <v>13.910077986146893</v>
      </c>
      <c r="F130" s="6">
        <v>-0.15556609288049164</v>
      </c>
      <c r="G130" s="6">
        <v>3.699010572941039</v>
      </c>
      <c r="H130" s="6">
        <v>-31.480539062687367</v>
      </c>
      <c r="I130" s="6">
        <v>-88.649369131174538</v>
      </c>
      <c r="J130" s="6">
        <v>-50.757957048900302</v>
      </c>
      <c r="K130" s="6">
        <v>-92.562733050629646</v>
      </c>
      <c r="L130" s="6">
        <v>-107.34329720064544</v>
      </c>
      <c r="M130" s="6">
        <v>-32.415238702859938</v>
      </c>
      <c r="N130" s="6">
        <v>-37.191864809770159</v>
      </c>
      <c r="O130" s="6">
        <v>-43.131596180263145</v>
      </c>
      <c r="Q130" s="2">
        <v>5.5069644414584982</v>
      </c>
      <c r="R130" s="2">
        <v>3.9638815162484047</v>
      </c>
      <c r="S130" s="2">
        <v>1.9808334679365101</v>
      </c>
      <c r="T130" s="2">
        <v>1.1583200140624241</v>
      </c>
      <c r="U130" s="2">
        <v>-5.7537208414499996E-2</v>
      </c>
      <c r="V130" s="2">
        <v>0.83377177918320189</v>
      </c>
      <c r="W130" s="2">
        <v>-7.900513485867334</v>
      </c>
      <c r="X130" s="2">
        <v>-18.031281681280898</v>
      </c>
      <c r="Y130" s="2">
        <v>-5.8817813048695173</v>
      </c>
      <c r="Z130" s="2">
        <v>-21.327657010394727</v>
      </c>
      <c r="AA130" s="2">
        <v>-21.786395599842997</v>
      </c>
      <c r="AB130" s="2">
        <v>-4.637097142160223</v>
      </c>
      <c r="AC130" s="2">
        <v>-7.9902630438662108</v>
      </c>
      <c r="AD130" s="2">
        <v>-6.9370702716526225</v>
      </c>
    </row>
    <row r="131" spans="1:30">
      <c r="A131" s="19">
        <v>41228</v>
      </c>
      <c r="B131" s="6">
        <v>35.703316871454028</v>
      </c>
      <c r="C131" s="6">
        <v>9.3030917540362399</v>
      </c>
      <c r="D131" s="6">
        <v>20.330371721396322</v>
      </c>
      <c r="E131" s="6">
        <v>7.7335394088492269</v>
      </c>
      <c r="F131" s="6">
        <v>-5.815576979438287</v>
      </c>
      <c r="G131" s="6">
        <v>0.69123800620430131</v>
      </c>
      <c r="H131" s="6">
        <v>-42.361220837753855</v>
      </c>
      <c r="I131" s="6">
        <v>-96.051080498329938</v>
      </c>
      <c r="J131" s="6">
        <v>-55.498072167512348</v>
      </c>
      <c r="K131" s="6">
        <v>-100.39464494021119</v>
      </c>
      <c r="L131" s="6">
        <v>-106.14085906314682</v>
      </c>
      <c r="M131" s="6">
        <v>-31.840550553498002</v>
      </c>
      <c r="N131" s="6">
        <v>-33.539580126041322</v>
      </c>
      <c r="O131" s="6">
        <v>-42.94749705898888</v>
      </c>
      <c r="Q131" s="2">
        <v>4.076533313748878</v>
      </c>
      <c r="R131" s="2">
        <v>1.735342917247396</v>
      </c>
      <c r="S131" s="2">
        <v>1.4695402591376903</v>
      </c>
      <c r="T131" s="2">
        <v>0.64398729365369278</v>
      </c>
      <c r="U131" s="2">
        <v>-2.1509318548841065</v>
      </c>
      <c r="V131" s="2">
        <v>0.15580781155047435</v>
      </c>
      <c r="W131" s="2">
        <v>-10.631183787546895</v>
      </c>
      <c r="X131" s="2">
        <v>-19.536789773360308</v>
      </c>
      <c r="Y131" s="2">
        <v>-6.4310611046991637</v>
      </c>
      <c r="Z131" s="2">
        <v>-23.132231324608881</v>
      </c>
      <c r="AA131" s="2">
        <v>-21.542348755456278</v>
      </c>
      <c r="AB131" s="2">
        <v>-4.5548862783295494</v>
      </c>
      <c r="AC131" s="2">
        <v>-7.2056098546985918</v>
      </c>
      <c r="AD131" s="2">
        <v>-6.9074606894824759</v>
      </c>
    </row>
    <row r="132" spans="1:30">
      <c r="A132" s="19">
        <v>41258</v>
      </c>
      <c r="B132" s="6">
        <v>23.175236788516678</v>
      </c>
      <c r="C132" s="6">
        <v>-2.643998851435196</v>
      </c>
      <c r="D132" s="6">
        <v>13.256879907293149</v>
      </c>
      <c r="E132" s="6">
        <v>1.5570008315515595</v>
      </c>
      <c r="F132" s="6">
        <v>-11.475587865996081</v>
      </c>
      <c r="G132" s="6">
        <v>-2.3165345605324363</v>
      </c>
      <c r="H132" s="6">
        <v>-53.24190261282034</v>
      </c>
      <c r="I132" s="6">
        <v>-103.45279186548535</v>
      </c>
      <c r="J132" s="6">
        <v>-60.238187286124393</v>
      </c>
      <c r="K132" s="6">
        <v>-108.22655682979276</v>
      </c>
      <c r="L132" s="6">
        <v>-104.9384209256482</v>
      </c>
      <c r="M132" s="6">
        <v>-31.265862404136065</v>
      </c>
      <c r="N132" s="6">
        <v>-29.887295442312492</v>
      </c>
      <c r="O132" s="6">
        <v>-42.763397937714615</v>
      </c>
      <c r="Q132" s="2">
        <v>2.6461021860392573</v>
      </c>
      <c r="R132" s="2">
        <v>-0.49319568175361278</v>
      </c>
      <c r="S132" s="2">
        <v>0.95824705033887059</v>
      </c>
      <c r="T132" s="2">
        <v>0.12965457324496146</v>
      </c>
      <c r="U132" s="2">
        <v>-4.2443265013537124</v>
      </c>
      <c r="V132" s="2">
        <v>-0.52215615608225319</v>
      </c>
      <c r="W132" s="2">
        <v>-13.361854089226457</v>
      </c>
      <c r="X132" s="2">
        <v>-21.042297865439721</v>
      </c>
      <c r="Y132" s="2">
        <v>-6.9803409045288083</v>
      </c>
      <c r="Z132" s="2">
        <v>-24.936805638823039</v>
      </c>
      <c r="AA132" s="2">
        <v>-21.298301911069561</v>
      </c>
      <c r="AB132" s="2">
        <v>-4.4726754144988767</v>
      </c>
      <c r="AC132" s="2">
        <v>-6.4209566655309729</v>
      </c>
      <c r="AD132" s="2">
        <v>-6.8778511073123294</v>
      </c>
    </row>
    <row r="133" spans="1:30">
      <c r="A133" s="19">
        <v>41289</v>
      </c>
      <c r="B133" s="6">
        <v>16.222975574235971</v>
      </c>
      <c r="C133" s="6">
        <v>-9.4348403448780527</v>
      </c>
      <c r="D133" s="6">
        <v>1.2820512620106488</v>
      </c>
      <c r="E133" s="6">
        <v>-9.2650789356072831</v>
      </c>
      <c r="F133" s="6">
        <v>-14.917939565368847</v>
      </c>
      <c r="G133" s="6">
        <v>-5.49982103264239</v>
      </c>
      <c r="H133" s="6">
        <v>-57.978204970786464</v>
      </c>
      <c r="I133" s="6">
        <v>-107.49363465917793</v>
      </c>
      <c r="J133" s="6">
        <v>-63.194767125363803</v>
      </c>
      <c r="K133" s="6">
        <v>-110.84736688000802</v>
      </c>
      <c r="L133" s="6">
        <v>-94.674445823564213</v>
      </c>
      <c r="M133" s="6">
        <v>-28.730162400136521</v>
      </c>
      <c r="N133" s="6">
        <v>-24.577664756186458</v>
      </c>
      <c r="O133" s="6">
        <v>-38.445106008367176</v>
      </c>
      <c r="Q133" s="2">
        <v>1.8523069051151146</v>
      </c>
      <c r="R133" s="2">
        <v>-1.7599185088914826</v>
      </c>
      <c r="S133" s="2">
        <v>9.2670511371915718E-2</v>
      </c>
      <c r="T133" s="2">
        <v>-0.77152165312588972</v>
      </c>
      <c r="U133" s="2">
        <v>-5.5175043738286256</v>
      </c>
      <c r="V133" s="2">
        <v>-1.2396816600417253</v>
      </c>
      <c r="W133" s="2">
        <v>-14.550500210493425</v>
      </c>
      <c r="X133" s="2">
        <v>-21.864205289676789</v>
      </c>
      <c r="Y133" s="2">
        <v>-7.322946419720032</v>
      </c>
      <c r="Z133" s="2">
        <v>-25.540674344923286</v>
      </c>
      <c r="AA133" s="2">
        <v>-19.21512552435059</v>
      </c>
      <c r="AB133" s="2">
        <v>-4.1099359218267297</v>
      </c>
      <c r="AC133" s="2">
        <v>-5.280240918554342</v>
      </c>
      <c r="AD133" s="2">
        <v>-6.1833186248557341</v>
      </c>
    </row>
    <row r="134" spans="1:30">
      <c r="A134" s="19">
        <v>41320</v>
      </c>
      <c r="B134" s="6">
        <v>9.2707143599552619</v>
      </c>
      <c r="C134" s="6">
        <v>-16.225681838320909</v>
      </c>
      <c r="D134" s="6">
        <v>-10.692777383271853</v>
      </c>
      <c r="E134" s="6">
        <v>-20.087158702766125</v>
      </c>
      <c r="F134" s="6">
        <v>-18.360291264741615</v>
      </c>
      <c r="G134" s="6">
        <v>-8.6831075047523463</v>
      </c>
      <c r="H134" s="6">
        <v>-62.714507328752589</v>
      </c>
      <c r="I134" s="6">
        <v>-111.5344774528705</v>
      </c>
      <c r="J134" s="6">
        <v>-66.151346964603221</v>
      </c>
      <c r="K134" s="6">
        <v>-113.46817693022329</v>
      </c>
      <c r="L134" s="6">
        <v>-84.410470721480223</v>
      </c>
      <c r="M134" s="6">
        <v>-26.194462396136977</v>
      </c>
      <c r="N134" s="6">
        <v>-19.26803407006043</v>
      </c>
      <c r="O134" s="6">
        <v>-34.126814079019738</v>
      </c>
      <c r="Q134" s="2">
        <v>1.058511624190972</v>
      </c>
      <c r="R134" s="2">
        <v>-3.0266413360293525</v>
      </c>
      <c r="S134" s="2">
        <v>-0.77290602759503935</v>
      </c>
      <c r="T134" s="2">
        <v>-1.6726978794967406</v>
      </c>
      <c r="U134" s="2">
        <v>-6.7906822463035397</v>
      </c>
      <c r="V134" s="2">
        <v>-1.9572071640011977</v>
      </c>
      <c r="W134" s="2">
        <v>-15.739146331760393</v>
      </c>
      <c r="X134" s="2">
        <v>-22.686112713913861</v>
      </c>
      <c r="Y134" s="2">
        <v>-7.6655519349112566</v>
      </c>
      <c r="Z134" s="2">
        <v>-26.14454305102354</v>
      </c>
      <c r="AA134" s="2">
        <v>-17.131949137631626</v>
      </c>
      <c r="AB134" s="2">
        <v>-3.7471964291545827</v>
      </c>
      <c r="AC134" s="2">
        <v>-4.1395251715777128</v>
      </c>
      <c r="AD134" s="2">
        <v>-5.4887861423991398</v>
      </c>
    </row>
    <row r="135" spans="1:30">
      <c r="A135" s="19">
        <v>41348</v>
      </c>
      <c r="B135" s="6">
        <v>14.231577486321878</v>
      </c>
      <c r="C135" s="6">
        <v>-12.272512113624801</v>
      </c>
      <c r="D135" s="6">
        <v>-20.740702950644689</v>
      </c>
      <c r="E135" s="6">
        <v>-31.068250193113563</v>
      </c>
      <c r="F135" s="6">
        <v>-17.226503328888221</v>
      </c>
      <c r="G135" s="6">
        <v>-10.627764957508393</v>
      </c>
      <c r="H135" s="6">
        <v>-62.098904918911622</v>
      </c>
      <c r="I135" s="6">
        <v>-113.46532116877621</v>
      </c>
      <c r="J135" s="6">
        <v>-67.259814647731247</v>
      </c>
      <c r="K135" s="6">
        <v>-109.55017784312398</v>
      </c>
      <c r="L135" s="6">
        <v>-62.212830551929891</v>
      </c>
      <c r="M135" s="6">
        <v>-18.15160022921771</v>
      </c>
      <c r="N135" s="6">
        <v>-8.8139638252490009</v>
      </c>
      <c r="O135" s="6">
        <v>-22.606473838290455</v>
      </c>
      <c r="Q135" s="2">
        <v>1.6249330542332594</v>
      </c>
      <c r="R135" s="2">
        <v>-2.2892407746028884</v>
      </c>
      <c r="S135" s="2">
        <v>-1.4992002313814501</v>
      </c>
      <c r="T135" s="2">
        <v>-2.5871153300809522</v>
      </c>
      <c r="U135" s="2">
        <v>-6.3713428417126101</v>
      </c>
      <c r="V135" s="2">
        <v>-2.395540732482222</v>
      </c>
      <c r="W135" s="2">
        <v>-15.584651672974655</v>
      </c>
      <c r="X135" s="2">
        <v>-23.078846325729081</v>
      </c>
      <c r="Y135" s="2">
        <v>-7.7940000615644491</v>
      </c>
      <c r="Z135" s="2">
        <v>-25.241785127367724</v>
      </c>
      <c r="AA135" s="2">
        <v>-12.626716088819689</v>
      </c>
      <c r="AB135" s="2">
        <v>-2.5966408675902812</v>
      </c>
      <c r="AC135" s="2">
        <v>-1.8935831742526699</v>
      </c>
      <c r="AD135" s="2">
        <v>-3.6359122197814453</v>
      </c>
    </row>
    <row r="136" spans="1:30">
      <c r="A136" s="19">
        <v>41379</v>
      </c>
      <c r="B136" s="6">
        <v>19.192440612688497</v>
      </c>
      <c r="C136" s="6">
        <v>-8.3193423889286944</v>
      </c>
      <c r="D136" s="6">
        <v>-30.788628518017525</v>
      </c>
      <c r="E136" s="6">
        <v>-42.049341683461009</v>
      </c>
      <c r="F136" s="6">
        <v>-16.092715393034826</v>
      </c>
      <c r="G136" s="6">
        <v>-12.572422410264441</v>
      </c>
      <c r="H136" s="6">
        <v>-61.483302509070647</v>
      </c>
      <c r="I136" s="6">
        <v>-115.39616488468191</v>
      </c>
      <c r="J136" s="6">
        <v>-68.368282330859273</v>
      </c>
      <c r="K136" s="6">
        <v>-105.63217875602466</v>
      </c>
      <c r="L136" s="6">
        <v>-40.015190382379558</v>
      </c>
      <c r="M136" s="6">
        <v>-10.108738062298444</v>
      </c>
      <c r="N136" s="6">
        <v>1.6401064195624255</v>
      </c>
      <c r="O136" s="6">
        <v>-11.086133597561169</v>
      </c>
      <c r="Q136" s="2">
        <v>2.1913544842755472</v>
      </c>
      <c r="R136" s="2">
        <v>-1.5518402131764251</v>
      </c>
      <c r="S136" s="2">
        <v>-2.2254944351678607</v>
      </c>
      <c r="T136" s="2">
        <v>-3.501532780665165</v>
      </c>
      <c r="U136" s="2">
        <v>-5.9520034371216815</v>
      </c>
      <c r="V136" s="2">
        <v>-2.8338743009632457</v>
      </c>
      <c r="W136" s="2">
        <v>-15.430157014188914</v>
      </c>
      <c r="X136" s="2">
        <v>-23.471579937544298</v>
      </c>
      <c r="Y136" s="2">
        <v>-7.9224481882176416</v>
      </c>
      <c r="Z136" s="2">
        <v>-24.339027203711908</v>
      </c>
      <c r="AA136" s="2">
        <v>-8.1214830400077549</v>
      </c>
      <c r="AB136" s="2">
        <v>-1.4460853060259793</v>
      </c>
      <c r="AC136" s="2">
        <v>0.35235882307237193</v>
      </c>
      <c r="AD136" s="2">
        <v>-1.7830382971637504</v>
      </c>
    </row>
    <row r="137" spans="1:30">
      <c r="A137" s="19">
        <v>41409</v>
      </c>
      <c r="B137" s="6">
        <v>29.951308941660827</v>
      </c>
      <c r="C137" s="6">
        <v>0.11345292118189043</v>
      </c>
      <c r="D137" s="6">
        <v>-38.758031985194698</v>
      </c>
      <c r="E137" s="6">
        <v>-50.518332867210525</v>
      </c>
      <c r="F137" s="6">
        <v>-11.876316103016975</v>
      </c>
      <c r="G137" s="6">
        <v>-12.960992361517437</v>
      </c>
      <c r="H137" s="6">
        <v>-54.714295160862761</v>
      </c>
      <c r="I137" s="6">
        <v>-114.11364937008297</v>
      </c>
      <c r="J137" s="6">
        <v>-67.957045210675659</v>
      </c>
      <c r="K137" s="6">
        <v>-100.77145258528572</v>
      </c>
      <c r="L137" s="6">
        <v>-12.186435609872971</v>
      </c>
      <c r="M137" s="6">
        <v>2.9145615359682</v>
      </c>
      <c r="N137" s="6">
        <v>18.322467531849284</v>
      </c>
      <c r="O137" s="6">
        <v>2.3086622712224862</v>
      </c>
      <c r="Q137" s="2">
        <v>3.4197805523409497</v>
      </c>
      <c r="R137" s="2">
        <v>2.1162827199742749E-2</v>
      </c>
      <c r="S137" s="2">
        <v>-2.8015468259858283</v>
      </c>
      <c r="T137" s="2">
        <v>-4.2067626145183548</v>
      </c>
      <c r="U137" s="2">
        <v>-4.3925386449135493</v>
      </c>
      <c r="V137" s="2">
        <v>-2.9214595222554762</v>
      </c>
      <c r="W137" s="2">
        <v>-13.731373085045922</v>
      </c>
      <c r="X137" s="2">
        <v>-23.210716281874877</v>
      </c>
      <c r="Y137" s="2">
        <v>-7.874794441967885</v>
      </c>
      <c r="Z137" s="2">
        <v>-23.219052704533439</v>
      </c>
      <c r="AA137" s="2">
        <v>-2.4733589713798181</v>
      </c>
      <c r="AB137" s="2">
        <v>0.41693677140485891</v>
      </c>
      <c r="AC137" s="2">
        <v>3.9363806020749679</v>
      </c>
      <c r="AD137" s="2">
        <v>0.37131369639206857</v>
      </c>
    </row>
    <row r="138" spans="1:30">
      <c r="A138" s="19">
        <v>41440</v>
      </c>
      <c r="B138" s="6">
        <v>40.71017727063316</v>
      </c>
      <c r="C138" s="6">
        <v>8.5462482312924735</v>
      </c>
      <c r="D138" s="6">
        <v>-46.727435452371878</v>
      </c>
      <c r="E138" s="6">
        <v>-58.987324050960048</v>
      </c>
      <c r="F138" s="6">
        <v>-7.6599168129991249</v>
      </c>
      <c r="G138" s="6">
        <v>-13.349562312770434</v>
      </c>
      <c r="H138" s="6">
        <v>-47.945287812654875</v>
      </c>
      <c r="I138" s="6">
        <v>-112.83113385548404</v>
      </c>
      <c r="J138" s="6">
        <v>-67.545808090492045</v>
      </c>
      <c r="K138" s="6">
        <v>-95.910726414546772</v>
      </c>
      <c r="L138" s="6">
        <v>15.642319162633619</v>
      </c>
      <c r="M138" s="6">
        <v>15.937861134234845</v>
      </c>
      <c r="N138" s="6">
        <v>35.004828644136133</v>
      </c>
      <c r="O138" s="6">
        <v>15.703458140006141</v>
      </c>
      <c r="Q138" s="2">
        <v>4.648206620406353</v>
      </c>
      <c r="R138" s="2">
        <v>1.5941658675759101</v>
      </c>
      <c r="S138" s="2">
        <v>-3.3775992168037963</v>
      </c>
      <c r="T138" s="2">
        <v>-4.9119924483715449</v>
      </c>
      <c r="U138" s="2">
        <v>-2.8330738527054171</v>
      </c>
      <c r="V138" s="2">
        <v>-3.0090447435477068</v>
      </c>
      <c r="W138" s="2">
        <v>-12.032589155902931</v>
      </c>
      <c r="X138" s="2">
        <v>-22.949852626205455</v>
      </c>
      <c r="Y138" s="2">
        <v>-7.8271406957181267</v>
      </c>
      <c r="Z138" s="2">
        <v>-22.099078205354964</v>
      </c>
      <c r="AA138" s="2">
        <v>3.1747650972481192</v>
      </c>
      <c r="AB138" s="2">
        <v>2.2799588488356974</v>
      </c>
      <c r="AC138" s="2">
        <v>7.5204023810775622</v>
      </c>
      <c r="AD138" s="2">
        <v>2.5256656899478878</v>
      </c>
    </row>
    <row r="139" spans="1:30">
      <c r="A139" s="19">
        <v>41470</v>
      </c>
      <c r="B139" s="6">
        <v>40.845536233750259</v>
      </c>
      <c r="C139" s="6">
        <v>15.195404790673583</v>
      </c>
      <c r="D139" s="6">
        <v>-58.58234731524076</v>
      </c>
      <c r="E139" s="6">
        <v>-68.765494780535107</v>
      </c>
      <c r="F139" s="6">
        <v>-2.2821652970442994</v>
      </c>
      <c r="G139" s="6">
        <v>-13.050774988049156</v>
      </c>
      <c r="H139" s="6">
        <v>-40.589655713560113</v>
      </c>
      <c r="I139" s="6">
        <v>-110.96167163852091</v>
      </c>
      <c r="J139" s="6">
        <v>-66.17790550494891</v>
      </c>
      <c r="K139" s="6">
        <v>-93.549057488522024</v>
      </c>
      <c r="L139" s="6">
        <v>27.47560871762424</v>
      </c>
      <c r="M139" s="6">
        <v>20.439873500724428</v>
      </c>
      <c r="N139" s="6">
        <v>42.560676654432257</v>
      </c>
      <c r="O139" s="6">
        <v>11.682532206389599</v>
      </c>
      <c r="Q139" s="2">
        <v>4.663661636097137</v>
      </c>
      <c r="R139" s="2">
        <v>2.8344596372235062</v>
      </c>
      <c r="S139" s="2">
        <v>-4.234507810987548</v>
      </c>
      <c r="T139" s="2">
        <v>-5.7262402813647189</v>
      </c>
      <c r="U139" s="2">
        <v>-0.8440748102689134</v>
      </c>
      <c r="V139" s="2">
        <v>-2.9416968854062318</v>
      </c>
      <c r="W139" s="2">
        <v>-10.186582946153612</v>
      </c>
      <c r="X139" s="2">
        <v>-22.569604011275153</v>
      </c>
      <c r="Y139" s="2">
        <v>-7.6686295120079748</v>
      </c>
      <c r="Z139" s="2">
        <v>-21.554918983102823</v>
      </c>
      <c r="AA139" s="2">
        <v>5.576449545329015</v>
      </c>
      <c r="AB139" s="2">
        <v>2.9239852238991313</v>
      </c>
      <c r="AC139" s="2">
        <v>9.1436932117615708</v>
      </c>
      <c r="AD139" s="2">
        <v>1.8789600674146711</v>
      </c>
    </row>
    <row r="140" spans="1:30">
      <c r="A140" s="19">
        <v>41501</v>
      </c>
      <c r="B140" s="6">
        <v>40.980895196867358</v>
      </c>
      <c r="C140" s="6">
        <v>21.844561350054697</v>
      </c>
      <c r="D140" s="6">
        <v>-70.437259178109656</v>
      </c>
      <c r="E140" s="6">
        <v>-78.543665510110159</v>
      </c>
      <c r="F140" s="6">
        <v>3.0955862189105252</v>
      </c>
      <c r="G140" s="6">
        <v>-12.751987663327881</v>
      </c>
      <c r="H140" s="6">
        <v>-33.234023614465357</v>
      </c>
      <c r="I140" s="6">
        <v>-109.0922094215578</v>
      </c>
      <c r="J140" s="6">
        <v>-64.810002919405775</v>
      </c>
      <c r="K140" s="6">
        <v>-91.187388562497262</v>
      </c>
      <c r="L140" s="6">
        <v>39.308898272614861</v>
      </c>
      <c r="M140" s="6">
        <v>24.941885867214008</v>
      </c>
      <c r="N140" s="6">
        <v>50.116524664728381</v>
      </c>
      <c r="O140" s="6">
        <v>7.6616062727730556</v>
      </c>
      <c r="Q140" s="2">
        <v>4.679116651787921</v>
      </c>
      <c r="R140" s="2">
        <v>4.0747534068711024</v>
      </c>
      <c r="S140" s="2">
        <v>-5.0914164051712998</v>
      </c>
      <c r="T140" s="2">
        <v>-6.5404881143578928</v>
      </c>
      <c r="U140" s="2">
        <v>1.1449242321675901</v>
      </c>
      <c r="V140" s="2">
        <v>-2.8743490272647576</v>
      </c>
      <c r="W140" s="2">
        <v>-8.340576736404298</v>
      </c>
      <c r="X140" s="2">
        <v>-22.189355396344855</v>
      </c>
      <c r="Y140" s="2">
        <v>-7.5101183282978212</v>
      </c>
      <c r="Z140" s="2">
        <v>-21.010759760850682</v>
      </c>
      <c r="AA140" s="2">
        <v>7.9781339934099114</v>
      </c>
      <c r="AB140" s="2">
        <v>3.5680115989625651</v>
      </c>
      <c r="AC140" s="2">
        <v>10.76698404244558</v>
      </c>
      <c r="AD140" s="2">
        <v>1.2322544448814543</v>
      </c>
    </row>
    <row r="141" spans="1:30">
      <c r="A141" s="19">
        <v>41532</v>
      </c>
      <c r="B141" s="6">
        <v>34.886745161480441</v>
      </c>
      <c r="C141" s="6">
        <v>17.479567346081744</v>
      </c>
      <c r="D141" s="6">
        <v>-84.020914853364417</v>
      </c>
      <c r="E141" s="6">
        <v>-88.423497709578328</v>
      </c>
      <c r="F141" s="6">
        <v>4.9272145784558301</v>
      </c>
      <c r="G141" s="6">
        <v>-12.01950703407433</v>
      </c>
      <c r="H141" s="6">
        <v>-26.725009930023184</v>
      </c>
      <c r="I141" s="6">
        <v>-109.11729862618657</v>
      </c>
      <c r="J141" s="6">
        <v>-62.723992698175671</v>
      </c>
      <c r="K141" s="6">
        <v>-87.555054564863397</v>
      </c>
      <c r="L141" s="6">
        <v>34.541503084752186</v>
      </c>
      <c r="M141" s="6">
        <v>21.589886092262432</v>
      </c>
      <c r="N141" s="6">
        <v>53.428724328594846</v>
      </c>
      <c r="O141" s="6">
        <v>5.554471616042628</v>
      </c>
      <c r="Q141" s="2">
        <v>3.9832987890475136</v>
      </c>
      <c r="R141" s="2">
        <v>3.2605336153340119</v>
      </c>
      <c r="S141" s="2">
        <v>-6.0732837883457398</v>
      </c>
      <c r="T141" s="2">
        <v>-7.3632015012720062</v>
      </c>
      <c r="U141" s="2">
        <v>1.8223648023439381</v>
      </c>
      <c r="V141" s="2">
        <v>-2.7092449635084903</v>
      </c>
      <c r="W141" s="2">
        <v>-6.7070421170882684</v>
      </c>
      <c r="X141" s="2">
        <v>-22.194458540566348</v>
      </c>
      <c r="Y141" s="2">
        <v>-7.2683935498718979</v>
      </c>
      <c r="Z141" s="2">
        <v>-20.173822787453869</v>
      </c>
      <c r="AA141" s="2">
        <v>7.0105434660813035</v>
      </c>
      <c r="AB141" s="2">
        <v>3.0884979751564177</v>
      </c>
      <c r="AC141" s="2">
        <v>11.478573706030989</v>
      </c>
      <c r="AD141" s="2">
        <v>0.89335344236621606</v>
      </c>
    </row>
    <row r="142" spans="1:30">
      <c r="A142" s="19">
        <v>41562</v>
      </c>
      <c r="B142" s="6">
        <v>28.792595126093516</v>
      </c>
      <c r="C142" s="6">
        <v>13.114573342108798</v>
      </c>
      <c r="D142" s="6">
        <v>-97.604570528619206</v>
      </c>
      <c r="E142" s="6">
        <v>-98.303329909046482</v>
      </c>
      <c r="F142" s="6">
        <v>6.758842938001135</v>
      </c>
      <c r="G142" s="6">
        <v>-11.287026404820779</v>
      </c>
      <c r="H142" s="6">
        <v>-20.215996245581014</v>
      </c>
      <c r="I142" s="6">
        <v>-109.14238783081534</v>
      </c>
      <c r="J142" s="6">
        <v>-60.637982476945545</v>
      </c>
      <c r="K142" s="6">
        <v>-83.922720567229533</v>
      </c>
      <c r="L142" s="6">
        <v>29.774107896889511</v>
      </c>
      <c r="M142" s="6">
        <v>18.237886317310856</v>
      </c>
      <c r="N142" s="6">
        <v>56.740923992461305</v>
      </c>
      <c r="O142" s="6">
        <v>3.4473369593121994</v>
      </c>
      <c r="Q142" s="2">
        <v>3.2874809263071052</v>
      </c>
      <c r="R142" s="2">
        <v>2.4463138237969222</v>
      </c>
      <c r="S142" s="2">
        <v>-7.0551511715201816</v>
      </c>
      <c r="T142" s="2">
        <v>-8.1859148881861188</v>
      </c>
      <c r="U142" s="2">
        <v>2.4998053725202856</v>
      </c>
      <c r="V142" s="2">
        <v>-2.544140899752223</v>
      </c>
      <c r="W142" s="2">
        <v>-5.0735074977722388</v>
      </c>
      <c r="X142" s="2">
        <v>-22.199561684787838</v>
      </c>
      <c r="Y142" s="2">
        <v>-7.0266687714459728</v>
      </c>
      <c r="Z142" s="2">
        <v>-19.336885814057059</v>
      </c>
      <c r="AA142" s="2">
        <v>6.0429529387526948</v>
      </c>
      <c r="AB142" s="2">
        <v>2.6089843513502697</v>
      </c>
      <c r="AC142" s="2">
        <v>12.190163369616394</v>
      </c>
      <c r="AD142" s="2">
        <v>0.55445243985097759</v>
      </c>
    </row>
    <row r="143" spans="1:30">
      <c r="A143" s="19">
        <v>41593</v>
      </c>
      <c r="B143" s="6">
        <v>15.215411630527885</v>
      </c>
      <c r="C143" s="6">
        <v>1.9749611480871962</v>
      </c>
      <c r="D143" s="6">
        <v>-115.31366869371834</v>
      </c>
      <c r="E143" s="6">
        <v>-111.50052037692815</v>
      </c>
      <c r="F143" s="6">
        <v>5.2195929278526139</v>
      </c>
      <c r="G143" s="6">
        <v>-10.974784505483527</v>
      </c>
      <c r="H143" s="6">
        <v>-17.043463192409867</v>
      </c>
      <c r="I143" s="6">
        <v>-110.66795607834237</v>
      </c>
      <c r="J143" s="6">
        <v>-58.915448061468275</v>
      </c>
      <c r="K143" s="6">
        <v>-82.10144715854031</v>
      </c>
      <c r="L143" s="6">
        <v>16.684029466844805</v>
      </c>
      <c r="M143" s="6">
        <v>12.492934355207218</v>
      </c>
      <c r="N143" s="6">
        <v>57.769416342257649</v>
      </c>
      <c r="O143" s="6">
        <v>-3.4458640120539652</v>
      </c>
      <c r="Q143" s="2">
        <v>1.7372652691504129</v>
      </c>
      <c r="R143" s="2">
        <v>0.36839740279729705</v>
      </c>
      <c r="S143" s="2">
        <v>-8.3352179141880427</v>
      </c>
      <c r="T143" s="2">
        <v>-9.2848713328275601</v>
      </c>
      <c r="U143" s="2">
        <v>1.9305029815167842</v>
      </c>
      <c r="V143" s="2">
        <v>-2.4737603266740087</v>
      </c>
      <c r="W143" s="2">
        <v>-4.2773127400831417</v>
      </c>
      <c r="X143" s="2">
        <v>-22.509862266334839</v>
      </c>
      <c r="Y143" s="2">
        <v>-6.8270632059148815</v>
      </c>
      <c r="Z143" s="2">
        <v>-18.917240744140749</v>
      </c>
      <c r="AA143" s="2">
        <v>3.3861906205908219</v>
      </c>
      <c r="AB143" s="2">
        <v>1.787151738315458</v>
      </c>
      <c r="AC143" s="2">
        <v>12.411123637554292</v>
      </c>
      <c r="AD143" s="2">
        <v>-0.55421553837869941</v>
      </c>
    </row>
    <row r="144" spans="1:30">
      <c r="A144" s="19">
        <v>41623</v>
      </c>
      <c r="B144" s="6">
        <v>1.6382281349622565</v>
      </c>
      <c r="C144" s="6">
        <v>-9.1646510459344057</v>
      </c>
      <c r="D144" s="6">
        <v>-133.02276685881748</v>
      </c>
      <c r="E144" s="6">
        <v>-124.69771084480982</v>
      </c>
      <c r="F144" s="6">
        <v>3.6803429177040923</v>
      </c>
      <c r="G144" s="6">
        <v>-10.662542606146271</v>
      </c>
      <c r="H144" s="6">
        <v>-13.87093013923872</v>
      </c>
      <c r="I144" s="6">
        <v>-112.1935243258694</v>
      </c>
      <c r="J144" s="6">
        <v>-57.192913645990998</v>
      </c>
      <c r="K144" s="6">
        <v>-80.280173749851087</v>
      </c>
      <c r="L144" s="6">
        <v>3.593951036800096</v>
      </c>
      <c r="M144" s="6">
        <v>6.7479823931035776</v>
      </c>
      <c r="N144" s="6">
        <v>58.797908692053994</v>
      </c>
      <c r="O144" s="6">
        <v>-10.339064983420132</v>
      </c>
      <c r="Q144" s="2">
        <v>0.18704961199372053</v>
      </c>
      <c r="R144" s="2">
        <v>-1.7095190182023283</v>
      </c>
      <c r="S144" s="2">
        <v>-9.6152846568559038</v>
      </c>
      <c r="T144" s="2">
        <v>-10.383827777469003</v>
      </c>
      <c r="U144" s="2">
        <v>1.3612005905132825</v>
      </c>
      <c r="V144" s="2">
        <v>-2.4033797535957939</v>
      </c>
      <c r="W144" s="2">
        <v>-3.481117982394045</v>
      </c>
      <c r="X144" s="2">
        <v>-22.820162847881839</v>
      </c>
      <c r="Y144" s="2">
        <v>-6.627457640383791</v>
      </c>
      <c r="Z144" s="2">
        <v>-18.497595674224439</v>
      </c>
      <c r="AA144" s="2">
        <v>0.72942830242894752</v>
      </c>
      <c r="AB144" s="2">
        <v>0.96531912528064612</v>
      </c>
      <c r="AC144" s="2">
        <v>12.632083905492188</v>
      </c>
      <c r="AD144" s="2">
        <v>-1.6628835166083766</v>
      </c>
    </row>
    <row r="145" spans="1:30">
      <c r="A145" s="19">
        <v>41654</v>
      </c>
      <c r="B145" s="6">
        <v>-2.4564704924317069</v>
      </c>
      <c r="C145" s="6">
        <v>-13.302576048015395</v>
      </c>
      <c r="D145" s="6">
        <v>-149.17320338554381</v>
      </c>
      <c r="E145" s="6">
        <v>-138.66268173881369</v>
      </c>
      <c r="F145" s="6">
        <v>2.4752856731100303</v>
      </c>
      <c r="G145" s="6">
        <v>-11.883676032348912</v>
      </c>
      <c r="H145" s="6">
        <v>-14.866446030600521</v>
      </c>
      <c r="I145" s="6">
        <v>-115.18317006946455</v>
      </c>
      <c r="J145" s="6">
        <v>-56.979008811909523</v>
      </c>
      <c r="K145" s="6">
        <v>-78.852128266291501</v>
      </c>
      <c r="L145" s="6">
        <v>-4.3988503704561932</v>
      </c>
      <c r="M145" s="6">
        <v>6.0427430325241698</v>
      </c>
      <c r="N145" s="6">
        <v>61.057043646247735</v>
      </c>
      <c r="O145" s="6">
        <v>-7.2038001243807264</v>
      </c>
      <c r="Q145" s="2">
        <v>-0.28047488788486741</v>
      </c>
      <c r="R145" s="2">
        <v>-2.4813827205405032</v>
      </c>
      <c r="S145" s="2">
        <v>-10.782686660317262</v>
      </c>
      <c r="T145" s="2">
        <v>-11.546718833754493</v>
      </c>
      <c r="U145" s="2">
        <v>0.91550173319945638</v>
      </c>
      <c r="V145" s="2">
        <v>-2.6786281123955744</v>
      </c>
      <c r="W145" s="2">
        <v>-3.7309576280696595</v>
      </c>
      <c r="X145" s="2">
        <v>-23.428256792129087</v>
      </c>
      <c r="Y145" s="2">
        <v>-6.6026705621152626</v>
      </c>
      <c r="Z145" s="2">
        <v>-18.168555430221023</v>
      </c>
      <c r="AA145" s="2">
        <v>-0.89279067118778888</v>
      </c>
      <c r="AB145" s="2">
        <v>0.86443251903168006</v>
      </c>
      <c r="AC145" s="2">
        <v>13.117434199916216</v>
      </c>
      <c r="AD145" s="2">
        <v>-1.1586231930047741</v>
      </c>
    </row>
    <row r="146" spans="1:30">
      <c r="A146" s="19">
        <v>41685</v>
      </c>
      <c r="B146" s="6">
        <v>-6.551169119825671</v>
      </c>
      <c r="C146" s="6">
        <v>-17.440501050096387</v>
      </c>
      <c r="D146" s="6">
        <v>-165.32363991227015</v>
      </c>
      <c r="E146" s="6">
        <v>-152.62765263281759</v>
      </c>
      <c r="F146" s="6">
        <v>1.2702284285159691</v>
      </c>
      <c r="G146" s="6">
        <v>-13.104809458551554</v>
      </c>
      <c r="H146" s="6">
        <v>-15.861961921962322</v>
      </c>
      <c r="I146" s="6">
        <v>-118.1728158130597</v>
      </c>
      <c r="J146" s="6">
        <v>-56.765103977828048</v>
      </c>
      <c r="K146" s="6">
        <v>-77.424082782731901</v>
      </c>
      <c r="L146" s="6">
        <v>-12.391651777712484</v>
      </c>
      <c r="M146" s="6">
        <v>5.3375036719447628</v>
      </c>
      <c r="N146" s="6">
        <v>63.316178600441475</v>
      </c>
      <c r="O146" s="6">
        <v>-4.0685352653413211</v>
      </c>
      <c r="Q146" s="2">
        <v>-0.74799938776345543</v>
      </c>
      <c r="R146" s="2">
        <v>-3.253246422878679</v>
      </c>
      <c r="S146" s="2">
        <v>-11.950088663778622</v>
      </c>
      <c r="T146" s="2">
        <v>-12.709609890039985</v>
      </c>
      <c r="U146" s="2">
        <v>0.46980287588563074</v>
      </c>
      <c r="V146" s="2">
        <v>-2.9538764711953545</v>
      </c>
      <c r="W146" s="2">
        <v>-3.9807972737452739</v>
      </c>
      <c r="X146" s="2">
        <v>-24.036350736376342</v>
      </c>
      <c r="Y146" s="2">
        <v>-6.5778834838467359</v>
      </c>
      <c r="Z146" s="2">
        <v>-17.839515186217604</v>
      </c>
      <c r="AA146" s="2">
        <v>-2.5150096448045254</v>
      </c>
      <c r="AB146" s="2">
        <v>0.76354591278271411</v>
      </c>
      <c r="AC146" s="2">
        <v>13.602784494340247</v>
      </c>
      <c r="AD146" s="2">
        <v>-0.65436286940117128</v>
      </c>
    </row>
    <row r="147" spans="1:30">
      <c r="A147" s="19">
        <v>41713</v>
      </c>
      <c r="B147" s="6">
        <v>0.64904301940153042</v>
      </c>
      <c r="C147" s="6">
        <v>-16.961283226381369</v>
      </c>
      <c r="D147" s="6">
        <v>-171.12578698374739</v>
      </c>
      <c r="E147" s="6">
        <v>-160.27458565842241</v>
      </c>
      <c r="F147" s="6">
        <v>2.2053313311419811</v>
      </c>
      <c r="G147" s="6">
        <v>-14.808133750829825</v>
      </c>
      <c r="H147" s="6">
        <v>-17.155872125108505</v>
      </c>
      <c r="I147" s="6">
        <v>-119.76177331678979</v>
      </c>
      <c r="J147" s="6">
        <v>-56.895199792249812</v>
      </c>
      <c r="K147" s="6">
        <v>-74.548118428483647</v>
      </c>
      <c r="L147" s="6">
        <v>-3.8167456692710342</v>
      </c>
      <c r="M147" s="6">
        <v>16.066240098725846</v>
      </c>
      <c r="N147" s="6">
        <v>69.744980982947581</v>
      </c>
      <c r="O147" s="6">
        <v>5.1939764386131131</v>
      </c>
      <c r="Q147" s="2">
        <v>7.4106433869227939E-2</v>
      </c>
      <c r="R147" s="2">
        <v>-3.1638560053498224</v>
      </c>
      <c r="S147" s="2">
        <v>-12.369485260546213</v>
      </c>
      <c r="T147" s="2">
        <v>-13.346385296948151</v>
      </c>
      <c r="U147" s="2">
        <v>0.81565723014217972</v>
      </c>
      <c r="V147" s="2">
        <v>-3.3378125799720459</v>
      </c>
      <c r="W147" s="2">
        <v>-4.3055234478778557</v>
      </c>
      <c r="X147" s="2">
        <v>-24.359544692635041</v>
      </c>
      <c r="Y147" s="2">
        <v>-6.5929588567261153</v>
      </c>
      <c r="Z147" s="2">
        <v>-17.176855611462202</v>
      </c>
      <c r="AA147" s="2">
        <v>-0.77464670103524902</v>
      </c>
      <c r="AB147" s="2">
        <v>2.2983238448430283</v>
      </c>
      <c r="AC147" s="2">
        <v>14.983941969395476</v>
      </c>
      <c r="AD147" s="2">
        <v>0.83537320050433994</v>
      </c>
    </row>
    <row r="148" spans="1:30">
      <c r="A148" s="19">
        <v>41744</v>
      </c>
      <c r="B148" s="6">
        <v>7.8492551586287327</v>
      </c>
      <c r="C148" s="6">
        <v>-16.48206540266635</v>
      </c>
      <c r="D148" s="6">
        <v>-176.92793405522463</v>
      </c>
      <c r="E148" s="6">
        <v>-167.92151868402723</v>
      </c>
      <c r="F148" s="6">
        <v>3.1404342337679934</v>
      </c>
      <c r="G148" s="6">
        <v>-16.511458043108092</v>
      </c>
      <c r="H148" s="6">
        <v>-18.449782328254692</v>
      </c>
      <c r="I148" s="6">
        <v>-121.35073082051987</v>
      </c>
      <c r="J148" s="6">
        <v>-57.025295606671577</v>
      </c>
      <c r="K148" s="6">
        <v>-71.672154074235408</v>
      </c>
      <c r="L148" s="6">
        <v>4.7581604391704158</v>
      </c>
      <c r="M148" s="6">
        <v>26.794976525506936</v>
      </c>
      <c r="N148" s="6">
        <v>76.173783365453673</v>
      </c>
      <c r="O148" s="6">
        <v>14.456488142567547</v>
      </c>
      <c r="Q148" s="2">
        <v>0.8962122555019113</v>
      </c>
      <c r="R148" s="2">
        <v>-3.0744655878209648</v>
      </c>
      <c r="S148" s="2">
        <v>-12.788881857313802</v>
      </c>
      <c r="T148" s="2">
        <v>-13.983160703856315</v>
      </c>
      <c r="U148" s="2">
        <v>1.1615115843987287</v>
      </c>
      <c r="V148" s="2">
        <v>-3.7217486887487361</v>
      </c>
      <c r="W148" s="2">
        <v>-4.6302496220104388</v>
      </c>
      <c r="X148" s="2">
        <v>-24.682738648893739</v>
      </c>
      <c r="Y148" s="2">
        <v>-6.6080342296054955</v>
      </c>
      <c r="Z148" s="2">
        <v>-16.514196036706803</v>
      </c>
      <c r="AA148" s="2">
        <v>0.96571624273402756</v>
      </c>
      <c r="AB148" s="2">
        <v>3.8331017769033435</v>
      </c>
      <c r="AC148" s="2">
        <v>16.365099444450703</v>
      </c>
      <c r="AD148" s="2">
        <v>2.3251092704098513</v>
      </c>
    </row>
    <row r="149" spans="1:30">
      <c r="A149" s="19">
        <v>41774</v>
      </c>
      <c r="B149" s="6">
        <v>12.211920859118409</v>
      </c>
      <c r="C149" s="6">
        <v>-12.297301666904993</v>
      </c>
      <c r="D149" s="6">
        <v>-173.33263617670266</v>
      </c>
      <c r="E149" s="6">
        <v>-171.72549231835299</v>
      </c>
      <c r="F149" s="6">
        <v>4.8476776564022925</v>
      </c>
      <c r="G149" s="6">
        <v>-19.128558217287512</v>
      </c>
      <c r="H149" s="6">
        <v>-14.88747540722035</v>
      </c>
      <c r="I149" s="6">
        <v>-120.82663970684192</v>
      </c>
      <c r="J149" s="6">
        <v>-57.227861965125989</v>
      </c>
      <c r="K149" s="6">
        <v>-72.84606446941298</v>
      </c>
      <c r="L149" s="6">
        <v>10.695966050898724</v>
      </c>
      <c r="M149" s="6">
        <v>31.45610301773991</v>
      </c>
      <c r="N149" s="6">
        <v>76.189858618429241</v>
      </c>
      <c r="O149" s="6">
        <v>21.343940494993277</v>
      </c>
      <c r="Q149" s="2">
        <v>1.3943326998524215</v>
      </c>
      <c r="R149" s="2">
        <v>-2.2938648691344556</v>
      </c>
      <c r="S149" s="2">
        <v>-12.529002940760599</v>
      </c>
      <c r="T149" s="2">
        <v>-14.29992519633389</v>
      </c>
      <c r="U149" s="2">
        <v>1.7929475149639826</v>
      </c>
      <c r="V149" s="2">
        <v>-4.3116535364094739</v>
      </c>
      <c r="W149" s="2">
        <v>-3.7362352655730549</v>
      </c>
      <c r="X149" s="2">
        <v>-24.576138516371643</v>
      </c>
      <c r="Y149" s="2">
        <v>-6.6315074166568335</v>
      </c>
      <c r="Z149" s="2">
        <v>-16.784680252590853</v>
      </c>
      <c r="AA149" s="2">
        <v>2.1708532696904048</v>
      </c>
      <c r="AB149" s="2">
        <v>4.4998899049967473</v>
      </c>
      <c r="AC149" s="2">
        <v>16.36855303572472</v>
      </c>
      <c r="AD149" s="2">
        <v>3.4328526695122434</v>
      </c>
    </row>
    <row r="150" spans="1:30">
      <c r="A150" s="19">
        <v>41805</v>
      </c>
      <c r="B150" s="6">
        <v>16.574586559608086</v>
      </c>
      <c r="C150" s="6">
        <v>-8.112537931143633</v>
      </c>
      <c r="D150" s="6">
        <v>-169.7373382981807</v>
      </c>
      <c r="E150" s="6">
        <v>-175.52946595267872</v>
      </c>
      <c r="F150" s="6">
        <v>6.5549210790365917</v>
      </c>
      <c r="G150" s="6">
        <v>-21.745658391466932</v>
      </c>
      <c r="H150" s="6">
        <v>-11.325168486186008</v>
      </c>
      <c r="I150" s="6">
        <v>-120.30254859316396</v>
      </c>
      <c r="J150" s="6">
        <v>-57.430428323580394</v>
      </c>
      <c r="K150" s="6">
        <v>-74.019974864590566</v>
      </c>
      <c r="L150" s="6">
        <v>16.633771662627034</v>
      </c>
      <c r="M150" s="6">
        <v>36.117229509972894</v>
      </c>
      <c r="N150" s="6">
        <v>76.205933871404795</v>
      </c>
      <c r="O150" s="6">
        <v>28.231392847419006</v>
      </c>
      <c r="Q150" s="2">
        <v>1.892453144202932</v>
      </c>
      <c r="R150" s="2">
        <v>-1.5132641504479465</v>
      </c>
      <c r="S150" s="2">
        <v>-12.269124024207397</v>
      </c>
      <c r="T150" s="2">
        <v>-14.616689688811462</v>
      </c>
      <c r="U150" s="2">
        <v>2.4243834455292368</v>
      </c>
      <c r="V150" s="2">
        <v>-4.9015583840702117</v>
      </c>
      <c r="W150" s="2">
        <v>-2.8422209091356718</v>
      </c>
      <c r="X150" s="2">
        <v>-24.469538383849549</v>
      </c>
      <c r="Y150" s="2">
        <v>-6.6549806037081716</v>
      </c>
      <c r="Z150" s="2">
        <v>-17.055164468474906</v>
      </c>
      <c r="AA150" s="2">
        <v>3.3759902966467825</v>
      </c>
      <c r="AB150" s="2">
        <v>5.1666780330901529</v>
      </c>
      <c r="AC150" s="2">
        <v>16.372006626998736</v>
      </c>
      <c r="AD150" s="2">
        <v>4.5405960686146356</v>
      </c>
    </row>
    <row r="151" spans="1:30">
      <c r="A151" s="19">
        <v>41835</v>
      </c>
      <c r="B151" s="6">
        <v>10.406834644294767</v>
      </c>
      <c r="C151" s="6">
        <v>-11.649965844900818</v>
      </c>
      <c r="D151" s="6">
        <v>-166.88267550557288</v>
      </c>
      <c r="E151" s="6">
        <v>-177.83614860910242</v>
      </c>
      <c r="F151" s="6">
        <v>6.0684319685147452</v>
      </c>
      <c r="G151" s="6">
        <v>-24.198363020521082</v>
      </c>
      <c r="H151" s="6">
        <v>-9.693051352597859</v>
      </c>
      <c r="I151" s="6">
        <v>-119.81536433048734</v>
      </c>
      <c r="J151" s="6">
        <v>-57.014916525042729</v>
      </c>
      <c r="K151" s="6">
        <v>-77.800641818917626</v>
      </c>
      <c r="L151" s="6">
        <v>14.754882239241706</v>
      </c>
      <c r="M151" s="6">
        <v>28.717264304162672</v>
      </c>
      <c r="N151" s="6">
        <v>70.342168147645381</v>
      </c>
      <c r="O151" s="6">
        <v>27.270660896535631</v>
      </c>
      <c r="Q151" s="2">
        <v>1.1882315660162877</v>
      </c>
      <c r="R151" s="2">
        <v>-2.1731147289127293</v>
      </c>
      <c r="S151" s="2">
        <v>-12.062780433569325</v>
      </c>
      <c r="T151" s="2">
        <v>-14.808771766977175</v>
      </c>
      <c r="U151" s="2">
        <v>2.244452042578958</v>
      </c>
      <c r="V151" s="2">
        <v>-5.4544078182775335</v>
      </c>
      <c r="W151" s="2">
        <v>-2.4326166327047218</v>
      </c>
      <c r="X151" s="2">
        <v>-24.370445104821126</v>
      </c>
      <c r="Y151" s="2">
        <v>-6.6068315120054253</v>
      </c>
      <c r="Z151" s="2">
        <v>-17.926279283422264</v>
      </c>
      <c r="AA151" s="2">
        <v>2.9946508992764969</v>
      </c>
      <c r="AB151" s="2">
        <v>4.1080908105033824</v>
      </c>
      <c r="AC151" s="2">
        <v>15.112241062671984</v>
      </c>
      <c r="AD151" s="2">
        <v>4.3860767452943081</v>
      </c>
    </row>
    <row r="152" spans="1:30">
      <c r="A152" s="19">
        <v>41866</v>
      </c>
      <c r="B152" s="6">
        <v>4.2390827289814492</v>
      </c>
      <c r="C152" s="6">
        <v>-15.187393758658002</v>
      </c>
      <c r="D152" s="6">
        <v>-164.02801271296502</v>
      </c>
      <c r="E152" s="6">
        <v>-180.14283126552613</v>
      </c>
      <c r="F152" s="6">
        <v>5.5819428579928987</v>
      </c>
      <c r="G152" s="6">
        <v>-26.651067649575232</v>
      </c>
      <c r="H152" s="6">
        <v>-8.0609342190097095</v>
      </c>
      <c r="I152" s="6">
        <v>-119.32818006781072</v>
      </c>
      <c r="J152" s="6">
        <v>-56.599404726505057</v>
      </c>
      <c r="K152" s="6">
        <v>-81.581308773244686</v>
      </c>
      <c r="L152" s="6">
        <v>12.875992815856378</v>
      </c>
      <c r="M152" s="6">
        <v>21.317299098352457</v>
      </c>
      <c r="N152" s="6">
        <v>64.478402423885953</v>
      </c>
      <c r="O152" s="6">
        <v>26.30992894565226</v>
      </c>
      <c r="Q152" s="2">
        <v>0.48400998782964388</v>
      </c>
      <c r="R152" s="2">
        <v>-2.8329653073775116</v>
      </c>
      <c r="S152" s="2">
        <v>-11.856436842931249</v>
      </c>
      <c r="T152" s="2">
        <v>-15.00085384514289</v>
      </c>
      <c r="U152" s="2">
        <v>2.0645206396286793</v>
      </c>
      <c r="V152" s="2">
        <v>-6.0072572524848553</v>
      </c>
      <c r="W152" s="2">
        <v>-2.0230123562737719</v>
      </c>
      <c r="X152" s="2">
        <v>-24.271351825792699</v>
      </c>
      <c r="Y152" s="2">
        <v>-6.5586824203026799</v>
      </c>
      <c r="Z152" s="2">
        <v>-18.797394098369626</v>
      </c>
      <c r="AA152" s="2">
        <v>2.6133115019062103</v>
      </c>
      <c r="AB152" s="2">
        <v>3.0495035879166137</v>
      </c>
      <c r="AC152" s="2">
        <v>13.852475498345234</v>
      </c>
      <c r="AD152" s="2">
        <v>4.2315574219739807</v>
      </c>
    </row>
    <row r="153" spans="1:30">
      <c r="A153" s="19">
        <v>41897</v>
      </c>
      <c r="B153" s="6">
        <v>-8.006684365727418</v>
      </c>
      <c r="C153" s="6">
        <v>-22.602622279124468</v>
      </c>
      <c r="D153" s="6">
        <v>-167.48702833544144</v>
      </c>
      <c r="E153" s="6">
        <v>-186.78208855242471</v>
      </c>
      <c r="F153" s="6">
        <v>1.7491619269367467</v>
      </c>
      <c r="G153" s="6">
        <v>-29.159152300345905</v>
      </c>
      <c r="H153" s="6">
        <v>-5.8004937943036108</v>
      </c>
      <c r="I153" s="6">
        <v>-118.67175736944297</v>
      </c>
      <c r="J153" s="6">
        <v>-54.569720681999215</v>
      </c>
      <c r="K153" s="6">
        <v>-85.503084263881291</v>
      </c>
      <c r="L153" s="6">
        <v>4.0686953587855914</v>
      </c>
      <c r="M153" s="6">
        <v>8.290971984698535</v>
      </c>
      <c r="N153" s="6">
        <v>54.398616144319185</v>
      </c>
      <c r="O153" s="6">
        <v>20.17740849279026</v>
      </c>
      <c r="Q153" s="2">
        <v>-0.91418720751002513</v>
      </c>
      <c r="R153" s="2">
        <v>-4.2161575442142025</v>
      </c>
      <c r="S153" s="2">
        <v>-12.106464869170713</v>
      </c>
      <c r="T153" s="2">
        <v>-15.553718077937509</v>
      </c>
      <c r="U153" s="2">
        <v>0.64693978281104436</v>
      </c>
      <c r="V153" s="2">
        <v>-6.572589565107168</v>
      </c>
      <c r="W153" s="2">
        <v>-1.4557209250874055</v>
      </c>
      <c r="X153" s="2">
        <v>-24.137835448944699</v>
      </c>
      <c r="Y153" s="2">
        <v>-6.3234846629093866</v>
      </c>
      <c r="Z153" s="2">
        <v>-19.701022154493678</v>
      </c>
      <c r="AA153" s="2">
        <v>0.82578241001912356</v>
      </c>
      <c r="AB153" s="2">
        <v>1.1860484153270796</v>
      </c>
      <c r="AC153" s="2">
        <v>11.686944293829388</v>
      </c>
      <c r="AD153" s="2">
        <v>3.2452334949379211</v>
      </c>
    </row>
    <row r="154" spans="1:30">
      <c r="A154" s="19">
        <v>41927</v>
      </c>
      <c r="B154" s="6">
        <v>-20.252451460436284</v>
      </c>
      <c r="C154" s="6">
        <v>-30.017850799590931</v>
      </c>
      <c r="D154" s="6">
        <v>-170.94604395791782</v>
      </c>
      <c r="E154" s="6">
        <v>-193.42134583932327</v>
      </c>
      <c r="F154" s="6">
        <v>-2.0836190041194058</v>
      </c>
      <c r="G154" s="6">
        <v>-31.667236951116575</v>
      </c>
      <c r="H154" s="6">
        <v>-3.5400533695975112</v>
      </c>
      <c r="I154" s="6">
        <v>-118.01533467107522</v>
      </c>
      <c r="J154" s="6">
        <v>-52.540036637493372</v>
      </c>
      <c r="K154" s="6">
        <v>-89.424859754517882</v>
      </c>
      <c r="L154" s="6">
        <v>-4.7386020982851953</v>
      </c>
      <c r="M154" s="6">
        <v>-4.7353551289553888</v>
      </c>
      <c r="N154" s="6">
        <v>44.318829864752409</v>
      </c>
      <c r="O154" s="6">
        <v>14.04488803992826</v>
      </c>
      <c r="Q154" s="2">
        <v>-2.3123844028496938</v>
      </c>
      <c r="R154" s="2">
        <v>-5.5993497810508943</v>
      </c>
      <c r="S154" s="2">
        <v>-12.356492895410174</v>
      </c>
      <c r="T154" s="2">
        <v>-16.106582310732126</v>
      </c>
      <c r="U154" s="2">
        <v>-0.7706410740065911</v>
      </c>
      <c r="V154" s="2">
        <v>-7.1379218777294797</v>
      </c>
      <c r="W154" s="2">
        <v>-0.88842949390103931</v>
      </c>
      <c r="X154" s="2">
        <v>-24.004319072096699</v>
      </c>
      <c r="Y154" s="2">
        <v>-6.0882869055160942</v>
      </c>
      <c r="Z154" s="2">
        <v>-20.604650210617727</v>
      </c>
      <c r="AA154" s="2">
        <v>-0.96174668186796319</v>
      </c>
      <c r="AB154" s="2">
        <v>-0.67740675726245514</v>
      </c>
      <c r="AC154" s="2">
        <v>9.5214130893135422</v>
      </c>
      <c r="AD154" s="2">
        <v>2.2589095679018616</v>
      </c>
    </row>
    <row r="155" spans="1:30">
      <c r="A155" s="19">
        <v>41958</v>
      </c>
      <c r="B155" s="6">
        <v>-30.524543619432954</v>
      </c>
      <c r="C155" s="6">
        <v>-33.881157740998738</v>
      </c>
      <c r="D155" s="6">
        <v>-181.77070001192834</v>
      </c>
      <c r="E155" s="6">
        <v>-204.1443264888193</v>
      </c>
      <c r="F155" s="6">
        <v>-7.6592214818815414</v>
      </c>
      <c r="G155" s="6">
        <v>-32.5683128581882</v>
      </c>
      <c r="H155" s="6">
        <v>-5.2863590614650553</v>
      </c>
      <c r="I155" s="6">
        <v>-119.45103461018344</v>
      </c>
      <c r="J155" s="6">
        <v>-49.816523473379512</v>
      </c>
      <c r="K155" s="6">
        <v>-89.269636507324293</v>
      </c>
      <c r="L155" s="6">
        <v>-10.975928132163864</v>
      </c>
      <c r="M155" s="6">
        <v>-8.8636971945104985</v>
      </c>
      <c r="N155" s="6">
        <v>39.988263938612498</v>
      </c>
      <c r="O155" s="6">
        <v>7.9336094938998549</v>
      </c>
      <c r="Q155" s="2">
        <v>-3.4852313413796159</v>
      </c>
      <c r="R155" s="2">
        <v>-6.3199878780594583</v>
      </c>
      <c r="S155" s="2">
        <v>-13.138931508962216</v>
      </c>
      <c r="T155" s="2">
        <v>-16.999506355376962</v>
      </c>
      <c r="U155" s="2">
        <v>-2.8328166796242611</v>
      </c>
      <c r="V155" s="2">
        <v>-7.3410279914870529</v>
      </c>
      <c r="W155" s="2">
        <v>-1.3266911018605776</v>
      </c>
      <c r="X155" s="2">
        <v>-24.296340439711312</v>
      </c>
      <c r="Y155" s="2">
        <v>-5.772688923571744</v>
      </c>
      <c r="Z155" s="2">
        <v>-20.568884756562113</v>
      </c>
      <c r="AA155" s="2">
        <v>-2.2276743737039775</v>
      </c>
      <c r="AB155" s="2">
        <v>-1.2679784747663103</v>
      </c>
      <c r="AC155" s="2">
        <v>8.5910386363075713</v>
      </c>
      <c r="AD155" s="2">
        <v>1.2760020829513832</v>
      </c>
    </row>
    <row r="156" spans="1:30">
      <c r="A156" s="19">
        <v>41988</v>
      </c>
      <c r="B156" s="6">
        <v>-40.796635778429632</v>
      </c>
      <c r="C156" s="6">
        <v>-37.744464682406552</v>
      </c>
      <c r="D156" s="6">
        <v>-192.59535606593886</v>
      </c>
      <c r="E156" s="6">
        <v>-214.86730713831531</v>
      </c>
      <c r="F156" s="6">
        <v>-13.234823959643677</v>
      </c>
      <c r="G156" s="6">
        <v>-33.469388765259836</v>
      </c>
      <c r="H156" s="6">
        <v>-7.0326647533326003</v>
      </c>
      <c r="I156" s="6">
        <v>-120.88673454929166</v>
      </c>
      <c r="J156" s="6">
        <v>-47.093010309265651</v>
      </c>
      <c r="K156" s="6">
        <v>-89.114413260130704</v>
      </c>
      <c r="L156" s="6">
        <v>-17.213254166042532</v>
      </c>
      <c r="M156" s="6">
        <v>-12.99203926006561</v>
      </c>
      <c r="N156" s="6">
        <v>35.657698012472594</v>
      </c>
      <c r="O156" s="6">
        <v>1.82233094787145</v>
      </c>
      <c r="Q156" s="2">
        <v>-4.6580782799095379</v>
      </c>
      <c r="R156" s="2">
        <v>-7.0406259750680231</v>
      </c>
      <c r="S156" s="2">
        <v>-13.921370122514258</v>
      </c>
      <c r="T156" s="2">
        <v>-17.892430400021791</v>
      </c>
      <c r="U156" s="2">
        <v>-4.8949922852419316</v>
      </c>
      <c r="V156" s="2">
        <v>-7.5441341052446278</v>
      </c>
      <c r="W156" s="2">
        <v>-1.7649527098201159</v>
      </c>
      <c r="X156" s="2">
        <v>-24.588361807325921</v>
      </c>
      <c r="Y156" s="2">
        <v>-5.4570909416273938</v>
      </c>
      <c r="Z156" s="2">
        <v>-20.533119302506496</v>
      </c>
      <c r="AA156" s="2">
        <v>-3.4936020655399922</v>
      </c>
      <c r="AB156" s="2">
        <v>-1.8585501922701657</v>
      </c>
      <c r="AC156" s="2">
        <v>7.6606641833015994</v>
      </c>
      <c r="AD156" s="2">
        <v>0.29309459800090465</v>
      </c>
    </row>
    <row r="157" spans="1:30">
      <c r="A157" s="19">
        <v>42019</v>
      </c>
      <c r="B157" s="6">
        <v>-41.378542707451288</v>
      </c>
      <c r="C157" s="6">
        <v>-37.885594090060515</v>
      </c>
      <c r="D157" s="6">
        <v>-198.19340058856082</v>
      </c>
      <c r="E157" s="6">
        <v>-219.92790804451013</v>
      </c>
      <c r="F157" s="6">
        <v>-17.07021544891224</v>
      </c>
      <c r="G157" s="6">
        <v>-33.066847567351765</v>
      </c>
      <c r="H157" s="6">
        <v>-9.7683210854531843</v>
      </c>
      <c r="I157" s="6">
        <v>-122.7035666791961</v>
      </c>
      <c r="J157" s="6">
        <v>-42.01526272459116</v>
      </c>
      <c r="K157" s="6">
        <v>-76.865661905013454</v>
      </c>
      <c r="L157" s="6">
        <v>-5.3069613313578401</v>
      </c>
      <c r="M157" s="6">
        <v>-2.9603273485482888</v>
      </c>
      <c r="N157" s="6">
        <v>37.742605995836229</v>
      </c>
      <c r="O157" s="6">
        <v>-1.7014723249788843</v>
      </c>
      <c r="Q157" s="2">
        <v>-4.7245192492513732</v>
      </c>
      <c r="R157" s="2">
        <v>-7.0669514079953473</v>
      </c>
      <c r="S157" s="2">
        <v>-14.326013574742941</v>
      </c>
      <c r="T157" s="2">
        <v>-18.313836758682449</v>
      </c>
      <c r="U157" s="2">
        <v>-6.313538675288334</v>
      </c>
      <c r="V157" s="2">
        <v>-7.4533997090713564</v>
      </c>
      <c r="W157" s="2">
        <v>-2.4515067012107581</v>
      </c>
      <c r="X157" s="2">
        <v>-24.957905462548485</v>
      </c>
      <c r="Y157" s="2">
        <v>-4.868686629262899</v>
      </c>
      <c r="Z157" s="2">
        <v>-17.710847756519865</v>
      </c>
      <c r="AA157" s="2">
        <v>-1.0771008718123871</v>
      </c>
      <c r="AB157" s="2">
        <v>-0.42348370819187831</v>
      </c>
      <c r="AC157" s="2">
        <v>8.1085837295394594</v>
      </c>
      <c r="AD157" s="2">
        <v>-0.27365630138797886</v>
      </c>
    </row>
    <row r="158" spans="1:30">
      <c r="A158" s="19">
        <v>42050</v>
      </c>
      <c r="B158" s="6">
        <v>-41.960449636472944</v>
      </c>
      <c r="C158" s="6">
        <v>-38.026723497714485</v>
      </c>
      <c r="D158" s="6">
        <v>-203.79144511118278</v>
      </c>
      <c r="E158" s="6">
        <v>-224.98850895070498</v>
      </c>
      <c r="F158" s="6">
        <v>-20.905606938180799</v>
      </c>
      <c r="G158" s="6">
        <v>-32.664306369443686</v>
      </c>
      <c r="H158" s="6">
        <v>-12.503977417573765</v>
      </c>
      <c r="I158" s="6">
        <v>-124.52039880910054</v>
      </c>
      <c r="J158" s="6">
        <v>-36.937515139916677</v>
      </c>
      <c r="K158" s="6">
        <v>-64.616910549896204</v>
      </c>
      <c r="L158" s="6">
        <v>6.5993315033268498</v>
      </c>
      <c r="M158" s="6">
        <v>7.0713845629690324</v>
      </c>
      <c r="N158" s="6">
        <v>39.827513979199864</v>
      </c>
      <c r="O158" s="6">
        <v>-5.2252755978292189</v>
      </c>
      <c r="Q158" s="2">
        <v>-4.7909602185932076</v>
      </c>
      <c r="R158" s="2">
        <v>-7.0932768409226741</v>
      </c>
      <c r="S158" s="2">
        <v>-14.730657026971624</v>
      </c>
      <c r="T158" s="2">
        <v>-18.735243117343103</v>
      </c>
      <c r="U158" s="2">
        <v>-7.7320850653347364</v>
      </c>
      <c r="V158" s="2">
        <v>-7.3626653128980841</v>
      </c>
      <c r="W158" s="2">
        <v>-3.1380606926013996</v>
      </c>
      <c r="X158" s="2">
        <v>-25.327449117771049</v>
      </c>
      <c r="Y158" s="2">
        <v>-4.2802823168984041</v>
      </c>
      <c r="Z158" s="2">
        <v>-14.888576210533232</v>
      </c>
      <c r="AA158" s="2">
        <v>1.3394003219152173</v>
      </c>
      <c r="AB158" s="2">
        <v>1.0115827758864089</v>
      </c>
      <c r="AC158" s="2">
        <v>8.5565032757773185</v>
      </c>
      <c r="AD158" s="2">
        <v>-0.84040720077686237</v>
      </c>
    </row>
    <row r="159" spans="1:30">
      <c r="A159" s="19">
        <v>42078</v>
      </c>
      <c r="B159" s="6">
        <v>-37.262464053437249</v>
      </c>
      <c r="C159" s="6">
        <v>-35.516036140280256</v>
      </c>
      <c r="D159" s="6">
        <v>-199.46128130602793</v>
      </c>
      <c r="E159" s="6">
        <v>-224.71035026134467</v>
      </c>
      <c r="F159" s="6">
        <v>-19.131049976474106</v>
      </c>
      <c r="G159" s="6">
        <v>-31.393974294076568</v>
      </c>
      <c r="H159" s="6">
        <v>-11.365976666013339</v>
      </c>
      <c r="I159" s="6">
        <v>-125.13221145655346</v>
      </c>
      <c r="J159" s="6">
        <v>-31.176827226612239</v>
      </c>
      <c r="K159" s="6">
        <v>-43.006937059653183</v>
      </c>
      <c r="L159" s="6">
        <v>27.356928329385539</v>
      </c>
      <c r="M159" s="6">
        <v>28.035084891413209</v>
      </c>
      <c r="N159" s="6">
        <v>45.505184179429811</v>
      </c>
      <c r="O159" s="6">
        <v>-1.2843010028264363</v>
      </c>
      <c r="Q159" s="2">
        <v>-4.2545536206933585</v>
      </c>
      <c r="R159" s="2">
        <v>-6.6249482853910369</v>
      </c>
      <c r="S159" s="2">
        <v>-14.417659796643616</v>
      </c>
      <c r="T159" s="2">
        <v>-18.712080286962692</v>
      </c>
      <c r="U159" s="2">
        <v>-7.0757527511487837</v>
      </c>
      <c r="V159" s="2">
        <v>-7.0763273817820345</v>
      </c>
      <c r="W159" s="2">
        <v>-2.8524623339860371</v>
      </c>
      <c r="X159" s="2">
        <v>-25.451891810262975</v>
      </c>
      <c r="Y159" s="2">
        <v>-3.6127395621925995</v>
      </c>
      <c r="Z159" s="2">
        <v>-9.9093573887258692</v>
      </c>
      <c r="AA159" s="2">
        <v>5.5523621737320887</v>
      </c>
      <c r="AB159" s="2">
        <v>4.0105029989713339</v>
      </c>
      <c r="AC159" s="2">
        <v>9.7762882639245205</v>
      </c>
      <c r="AD159" s="2">
        <v>-0.20656055178958987</v>
      </c>
    </row>
    <row r="160" spans="1:30">
      <c r="A160" s="19">
        <v>42109</v>
      </c>
      <c r="B160" s="6">
        <v>-32.564478470401554</v>
      </c>
      <c r="C160" s="6">
        <v>-33.005348782846021</v>
      </c>
      <c r="D160" s="6">
        <v>-195.13111750087307</v>
      </c>
      <c r="E160" s="6">
        <v>-224.43219157198436</v>
      </c>
      <c r="F160" s="6">
        <v>-17.356493014767413</v>
      </c>
      <c r="G160" s="6">
        <v>-30.123642218709438</v>
      </c>
      <c r="H160" s="6">
        <v>-10.227975914452916</v>
      </c>
      <c r="I160" s="6">
        <v>-125.74402410400636</v>
      </c>
      <c r="J160" s="6">
        <v>-25.416139313307795</v>
      </c>
      <c r="K160" s="6">
        <v>-21.396963569410168</v>
      </c>
      <c r="L160" s="6">
        <v>48.114525155444227</v>
      </c>
      <c r="M160" s="6">
        <v>48.998785219857396</v>
      </c>
      <c r="N160" s="6">
        <v>51.182854379659751</v>
      </c>
      <c r="O160" s="6">
        <v>2.6566735921763458</v>
      </c>
      <c r="Q160" s="2">
        <v>-3.7181470227935085</v>
      </c>
      <c r="R160" s="2">
        <v>-6.1566197298593996</v>
      </c>
      <c r="S160" s="2">
        <v>-14.104662566315607</v>
      </c>
      <c r="T160" s="2">
        <v>-18.688917456582281</v>
      </c>
      <c r="U160" s="2">
        <v>-6.4194204369628309</v>
      </c>
      <c r="V160" s="2">
        <v>-6.7899894506659821</v>
      </c>
      <c r="W160" s="2">
        <v>-2.5668639753706763</v>
      </c>
      <c r="X160" s="2">
        <v>-25.576334502754893</v>
      </c>
      <c r="Y160" s="2">
        <v>-2.945196807486794</v>
      </c>
      <c r="Z160" s="2">
        <v>-4.9301385669185054</v>
      </c>
      <c r="AA160" s="2">
        <v>9.76532402554896</v>
      </c>
      <c r="AB160" s="2">
        <v>7.0094232220562604</v>
      </c>
      <c r="AC160" s="2">
        <v>10.996073252071721</v>
      </c>
      <c r="AD160" s="2">
        <v>0.42728609719768257</v>
      </c>
    </row>
    <row r="161" spans="1:30">
      <c r="A161" s="19">
        <v>42139</v>
      </c>
      <c r="B161" s="6">
        <v>-30.37588836150681</v>
      </c>
      <c r="C161" s="6">
        <v>-33.392108038100957</v>
      </c>
      <c r="D161" s="6">
        <v>-185.62346746085632</v>
      </c>
      <c r="E161" s="6">
        <v>-219.53033553204719</v>
      </c>
      <c r="F161" s="6">
        <v>-11.928160884087053</v>
      </c>
      <c r="G161" s="6">
        <v>-29.720745751058868</v>
      </c>
      <c r="H161" s="6">
        <v>-5.0466431533263592</v>
      </c>
      <c r="I161" s="6">
        <v>-121.94086400427391</v>
      </c>
      <c r="J161" s="6">
        <v>-20.803957567135839</v>
      </c>
      <c r="K161" s="6">
        <v>6.0740352933601782</v>
      </c>
      <c r="L161" s="6">
        <v>55.137147977452159</v>
      </c>
      <c r="M161" s="6">
        <v>61.683272466209111</v>
      </c>
      <c r="N161" s="6">
        <v>49.460869118901975</v>
      </c>
      <c r="O161" s="6">
        <v>9.8585668870186893</v>
      </c>
      <c r="Q161" s="2">
        <v>-3.4682581813401243</v>
      </c>
      <c r="R161" s="2">
        <v>-6.2287634807791239</v>
      </c>
      <c r="S161" s="2">
        <v>-13.417421098473078</v>
      </c>
      <c r="T161" s="2">
        <v>-18.280730100424631</v>
      </c>
      <c r="U161" s="2">
        <v>-4.411713800105785</v>
      </c>
      <c r="V161" s="2">
        <v>-6.6991749752716725</v>
      </c>
      <c r="W161" s="2">
        <v>-1.2665307989745496</v>
      </c>
      <c r="X161" s="2">
        <v>-24.802771738469314</v>
      </c>
      <c r="Y161" s="2">
        <v>-2.410741798922134</v>
      </c>
      <c r="Z161" s="2">
        <v>1.3995366940489986</v>
      </c>
      <c r="AA161" s="2">
        <v>11.190635553503689</v>
      </c>
      <c r="AB161" s="2">
        <v>8.8239771761086114</v>
      </c>
      <c r="AC161" s="2">
        <v>10.626123660635781</v>
      </c>
      <c r="AD161" s="2">
        <v>1.5856026052736509</v>
      </c>
    </row>
    <row r="162" spans="1:30">
      <c r="A162" s="19">
        <v>42170</v>
      </c>
      <c r="B162" s="6">
        <v>-28.187298252612067</v>
      </c>
      <c r="C162" s="6">
        <v>-33.778867293355894</v>
      </c>
      <c r="D162" s="6">
        <v>-176.11581742083956</v>
      </c>
      <c r="E162" s="6">
        <v>-214.62847949210999</v>
      </c>
      <c r="F162" s="6">
        <v>-6.4998287534066952</v>
      </c>
      <c r="G162" s="6">
        <v>-29.3178492834083</v>
      </c>
      <c r="H162" s="6">
        <v>0.13468960780019645</v>
      </c>
      <c r="I162" s="6">
        <v>-118.13770390454148</v>
      </c>
      <c r="J162" s="6">
        <v>-16.191775820963883</v>
      </c>
      <c r="K162" s="6">
        <v>33.545034156130527</v>
      </c>
      <c r="L162" s="6">
        <v>62.159770799460091</v>
      </c>
      <c r="M162" s="6">
        <v>74.367759712560812</v>
      </c>
      <c r="N162" s="6">
        <v>47.738883858144192</v>
      </c>
      <c r="O162" s="6">
        <v>17.060460181861032</v>
      </c>
      <c r="Q162" s="2">
        <v>-3.2183693398867401</v>
      </c>
      <c r="R162" s="2">
        <v>-6.3009072316988481</v>
      </c>
      <c r="S162" s="2">
        <v>-12.730179630630545</v>
      </c>
      <c r="T162" s="2">
        <v>-17.872542744266983</v>
      </c>
      <c r="U162" s="2">
        <v>-2.4040071632487399</v>
      </c>
      <c r="V162" s="2">
        <v>-6.6083604998773637</v>
      </c>
      <c r="W162" s="2">
        <v>3.3802377421576303E-2</v>
      </c>
      <c r="X162" s="2">
        <v>-24.029208974183739</v>
      </c>
      <c r="Y162" s="2">
        <v>-1.8762867903574736</v>
      </c>
      <c r="Z162" s="2">
        <v>7.7292119550165026</v>
      </c>
      <c r="AA162" s="2">
        <v>12.615947081458419</v>
      </c>
      <c r="AB162" s="2">
        <v>10.638531130160962</v>
      </c>
      <c r="AC162" s="2">
        <v>10.256174069199838</v>
      </c>
      <c r="AD162" s="2">
        <v>2.7439191133496186</v>
      </c>
    </row>
    <row r="163" spans="1:30">
      <c r="A163" s="19">
        <v>42200</v>
      </c>
      <c r="B163" s="6">
        <v>-29.839955803466381</v>
      </c>
      <c r="C163" s="6">
        <v>-38.155120750616426</v>
      </c>
      <c r="D163" s="6">
        <v>-170.4201718294679</v>
      </c>
      <c r="E163" s="6">
        <v>-211.61726382314197</v>
      </c>
      <c r="F163" s="6">
        <v>-2.8430667535885874</v>
      </c>
      <c r="G163" s="6">
        <v>-30.942852119004879</v>
      </c>
      <c r="H163" s="6">
        <v>5.237756660341093</v>
      </c>
      <c r="I163" s="6">
        <v>-111.11469538231687</v>
      </c>
      <c r="J163" s="6">
        <v>-13.372629155919846</v>
      </c>
      <c r="K163" s="6">
        <v>55.923798143070805</v>
      </c>
      <c r="L163" s="6">
        <v>60.978100410633921</v>
      </c>
      <c r="M163" s="6">
        <v>72.051754525277545</v>
      </c>
      <c r="N163" s="6">
        <v>41.30273464668111</v>
      </c>
      <c r="O163" s="6">
        <v>19.068667733366524</v>
      </c>
      <c r="Q163" s="2">
        <v>-3.4070664737281846</v>
      </c>
      <c r="R163" s="2">
        <v>-7.1172272940954846</v>
      </c>
      <c r="S163" s="2">
        <v>-12.318481280349427</v>
      </c>
      <c r="T163" s="2">
        <v>-17.621792793080676</v>
      </c>
      <c r="U163" s="2">
        <v>-1.051528140282014</v>
      </c>
      <c r="V163" s="2">
        <v>-6.9746426390321759</v>
      </c>
      <c r="W163" s="2">
        <v>1.3144936002625023</v>
      </c>
      <c r="X163" s="2">
        <v>-22.600729040763252</v>
      </c>
      <c r="Y163" s="2">
        <v>-1.5496068939588359</v>
      </c>
      <c r="Z163" s="2">
        <v>12.885570101539372</v>
      </c>
      <c r="AA163" s="2">
        <v>12.37611525934226</v>
      </c>
      <c r="AB163" s="2">
        <v>10.307219640104528</v>
      </c>
      <c r="AC163" s="2">
        <v>8.8734382087583228</v>
      </c>
      <c r="AD163" s="2">
        <v>3.0669091748960051</v>
      </c>
    </row>
    <row r="164" spans="1:30">
      <c r="A164" s="19">
        <v>42231</v>
      </c>
      <c r="B164" s="6">
        <v>-31.492613354320696</v>
      </c>
      <c r="C164" s="6">
        <v>-42.531374207876951</v>
      </c>
      <c r="D164" s="6">
        <v>-164.72452623809625</v>
      </c>
      <c r="E164" s="6">
        <v>-208.60604815417395</v>
      </c>
      <c r="F164" s="6">
        <v>0.81369524622952016</v>
      </c>
      <c r="G164" s="6">
        <v>-32.567854954601451</v>
      </c>
      <c r="H164" s="6">
        <v>10.340823712881988</v>
      </c>
      <c r="I164" s="6">
        <v>-104.09168686009224</v>
      </c>
      <c r="J164" s="6">
        <v>-10.55348249087581</v>
      </c>
      <c r="K164" s="6">
        <v>78.302562130011083</v>
      </c>
      <c r="L164" s="6">
        <v>59.796430021807751</v>
      </c>
      <c r="M164" s="6">
        <v>69.735749337994278</v>
      </c>
      <c r="N164" s="6">
        <v>34.86658543521802</v>
      </c>
      <c r="O164" s="6">
        <v>21.076875284872017</v>
      </c>
      <c r="Q164" s="2">
        <v>-3.5957636075696282</v>
      </c>
      <c r="R164" s="2">
        <v>-7.9335473564921184</v>
      </c>
      <c r="S164" s="2">
        <v>-11.90678293006831</v>
      </c>
      <c r="T164" s="2">
        <v>-17.371042841894372</v>
      </c>
      <c r="U164" s="2">
        <v>0.30095088268471165</v>
      </c>
      <c r="V164" s="2">
        <v>-7.3409247781869853</v>
      </c>
      <c r="W164" s="2">
        <v>2.5951848231034282</v>
      </c>
      <c r="X164" s="2">
        <v>-21.172249107342761</v>
      </c>
      <c r="Y164" s="2">
        <v>-1.222926997560198</v>
      </c>
      <c r="Z164" s="2">
        <v>18.041928248062241</v>
      </c>
      <c r="AA164" s="2">
        <v>12.136283437226101</v>
      </c>
      <c r="AB164" s="2">
        <v>9.9759081500480953</v>
      </c>
      <c r="AC164" s="2">
        <v>7.4907023483168045</v>
      </c>
      <c r="AD164" s="2">
        <v>3.3898992364423908</v>
      </c>
    </row>
    <row r="165" spans="1:30">
      <c r="A165" s="19">
        <v>42262</v>
      </c>
      <c r="B165" s="6">
        <v>-30.714481400737434</v>
      </c>
      <c r="C165" s="6">
        <v>-45.255714755398635</v>
      </c>
      <c r="D165" s="6">
        <v>-166.48519847545725</v>
      </c>
      <c r="E165" s="6">
        <v>-210.60129318588955</v>
      </c>
      <c r="F165" s="6">
        <v>2.3429930136680688</v>
      </c>
      <c r="G165" s="6">
        <v>-35.062853975883264</v>
      </c>
      <c r="H165" s="6">
        <v>16.894307892429374</v>
      </c>
      <c r="I165" s="6">
        <v>-93.375160513440832</v>
      </c>
      <c r="J165" s="6">
        <v>-3.9499217896366261</v>
      </c>
      <c r="K165" s="6">
        <v>79.083753860971044</v>
      </c>
      <c r="L165" s="6">
        <v>54.442521274431336</v>
      </c>
      <c r="M165" s="6">
        <v>71.820156015624747</v>
      </c>
      <c r="N165" s="6">
        <v>25.884021856265193</v>
      </c>
      <c r="O165" s="6">
        <v>22.831684274659381</v>
      </c>
      <c r="Q165" s="2">
        <v>-3.5069180573733987</v>
      </c>
      <c r="R165" s="2">
        <v>-8.4417294961835285</v>
      </c>
      <c r="S165" s="2">
        <v>-12.034049601401476</v>
      </c>
      <c r="T165" s="2">
        <v>-17.537190886175392</v>
      </c>
      <c r="U165" s="2">
        <v>0.86657236705623086</v>
      </c>
      <c r="V165" s="2">
        <v>-7.9033075375799902</v>
      </c>
      <c r="W165" s="2">
        <v>4.2398799802235381</v>
      </c>
      <c r="X165" s="2">
        <v>-18.992507648433865</v>
      </c>
      <c r="Y165" s="2">
        <v>-0.45771298706130259</v>
      </c>
      <c r="Z165" s="2">
        <v>18.22192497836792</v>
      </c>
      <c r="AA165" s="2">
        <v>11.049654117858582</v>
      </c>
      <c r="AB165" s="2">
        <v>10.274088778503167</v>
      </c>
      <c r="AC165" s="2">
        <v>5.5608973715781573</v>
      </c>
      <c r="AD165" s="2">
        <v>3.6721339403148412</v>
      </c>
    </row>
    <row r="166" spans="1:30">
      <c r="A166" s="19">
        <v>42292</v>
      </c>
      <c r="B166" s="6">
        <v>-29.936349447154175</v>
      </c>
      <c r="C166" s="6">
        <v>-47.980055302920313</v>
      </c>
      <c r="D166" s="6">
        <v>-168.24587071281829</v>
      </c>
      <c r="E166" s="6">
        <v>-212.59653821760512</v>
      </c>
      <c r="F166" s="6">
        <v>3.8722907811066176</v>
      </c>
      <c r="G166" s="6">
        <v>-37.557852997165071</v>
      </c>
      <c r="H166" s="6">
        <v>23.447792071976757</v>
      </c>
      <c r="I166" s="6">
        <v>-82.658634166789412</v>
      </c>
      <c r="J166" s="6">
        <v>2.653638911602556</v>
      </c>
      <c r="K166" s="6">
        <v>79.864945591931004</v>
      </c>
      <c r="L166" s="6">
        <v>49.088612527054927</v>
      </c>
      <c r="M166" s="6">
        <v>73.904562693255215</v>
      </c>
      <c r="N166" s="6">
        <v>16.901458277312358</v>
      </c>
      <c r="O166" s="6">
        <v>24.586493264446748</v>
      </c>
      <c r="Q166" s="2">
        <v>-3.4180725071771692</v>
      </c>
      <c r="R166" s="2">
        <v>-8.9499116358749387</v>
      </c>
      <c r="S166" s="2">
        <v>-12.161316272734643</v>
      </c>
      <c r="T166" s="2">
        <v>-17.703338930456415</v>
      </c>
      <c r="U166" s="2">
        <v>1.4321938514277501</v>
      </c>
      <c r="V166" s="2">
        <v>-8.4656902969729959</v>
      </c>
      <c r="W166" s="2">
        <v>5.8845751373436466</v>
      </c>
      <c r="X166" s="2">
        <v>-16.812766189524968</v>
      </c>
      <c r="Y166" s="2">
        <v>0.30750102343759261</v>
      </c>
      <c r="Z166" s="2">
        <v>18.401921708673598</v>
      </c>
      <c r="AA166" s="2">
        <v>9.9630247984910678</v>
      </c>
      <c r="AB166" s="2">
        <v>10.572269406958238</v>
      </c>
      <c r="AC166" s="2">
        <v>3.6310923948395097</v>
      </c>
      <c r="AD166" s="2">
        <v>3.9543686441872925</v>
      </c>
    </row>
    <row r="167" spans="1:30">
      <c r="A167" s="19">
        <v>42323</v>
      </c>
      <c r="B167" s="6">
        <v>-21.423191779461579</v>
      </c>
      <c r="C167" s="6">
        <v>-48.614685215221222</v>
      </c>
      <c r="D167" s="6">
        <v>-163.21183906258489</v>
      </c>
      <c r="E167" s="6">
        <v>-210.26590477883761</v>
      </c>
      <c r="F167" s="6">
        <v>1.6956542529093361</v>
      </c>
      <c r="G167" s="6">
        <v>-39.100816801978397</v>
      </c>
      <c r="H167" s="6">
        <v>30.737448715884721</v>
      </c>
      <c r="I167" s="6">
        <v>-71.962024333001168</v>
      </c>
      <c r="J167" s="6">
        <v>6.5612864310004957</v>
      </c>
      <c r="K167" s="6">
        <v>83.829540563076861</v>
      </c>
      <c r="L167" s="6">
        <v>50.941306730636704</v>
      </c>
      <c r="M167" s="6">
        <v>70.751522340742326</v>
      </c>
      <c r="N167" s="6">
        <v>28.115457995092797</v>
      </c>
      <c r="O167" s="6">
        <v>23.746550361480566</v>
      </c>
      <c r="Q167" s="2">
        <v>-2.4460571909953637</v>
      </c>
      <c r="R167" s="2">
        <v>-9.068291691936075</v>
      </c>
      <c r="S167" s="2">
        <v>-11.797441362960821</v>
      </c>
      <c r="T167" s="2">
        <v>-17.509262422743365</v>
      </c>
      <c r="U167" s="2">
        <v>0.62714959501828837</v>
      </c>
      <c r="V167" s="2">
        <v>-8.8134805104331395</v>
      </c>
      <c r="W167" s="2">
        <v>7.7140238169820092</v>
      </c>
      <c r="X167" s="2">
        <v>-14.637075749332437</v>
      </c>
      <c r="Y167" s="2">
        <v>0.76031531033790645</v>
      </c>
      <c r="Z167" s="2">
        <v>19.315415929760228</v>
      </c>
      <c r="AA167" s="2">
        <v>10.339047614050024</v>
      </c>
      <c r="AB167" s="2">
        <v>10.121217525410213</v>
      </c>
      <c r="AC167" s="2">
        <v>6.040296880207741</v>
      </c>
      <c r="AD167" s="2">
        <v>3.8192764273887265</v>
      </c>
    </row>
    <row r="168" spans="1:30">
      <c r="A168" s="19">
        <v>42353</v>
      </c>
      <c r="B168" s="6">
        <v>-12.910034111768987</v>
      </c>
      <c r="C168" s="6">
        <v>-49.249315127522131</v>
      </c>
      <c r="D168" s="6">
        <v>-158.17780741235148</v>
      </c>
      <c r="E168" s="6">
        <v>-207.93527134007007</v>
      </c>
      <c r="F168" s="6">
        <v>-0.48098227528794568</v>
      </c>
      <c r="G168" s="6">
        <v>-40.643780606791722</v>
      </c>
      <c r="H168" s="6">
        <v>38.027105359792685</v>
      </c>
      <c r="I168" s="6">
        <v>-61.26541449921293</v>
      </c>
      <c r="J168" s="6">
        <v>10.468933950398434</v>
      </c>
      <c r="K168" s="6">
        <v>87.794135534222733</v>
      </c>
      <c r="L168" s="6">
        <v>52.794000934218474</v>
      </c>
      <c r="M168" s="6">
        <v>67.598481988229437</v>
      </c>
      <c r="N168" s="6">
        <v>39.329457712873229</v>
      </c>
      <c r="O168" s="6">
        <v>22.906607458514387</v>
      </c>
      <c r="Q168" s="2">
        <v>-1.4740418748135591</v>
      </c>
      <c r="R168" s="2">
        <v>-9.1866717479972131</v>
      </c>
      <c r="S168" s="2">
        <v>-11.433566453187002</v>
      </c>
      <c r="T168" s="2">
        <v>-17.315185915030316</v>
      </c>
      <c r="U168" s="2">
        <v>-0.17789466139117371</v>
      </c>
      <c r="V168" s="2">
        <v>-9.1612707238932813</v>
      </c>
      <c r="W168" s="2">
        <v>9.543472496620371</v>
      </c>
      <c r="X168" s="2">
        <v>-12.461385309139908</v>
      </c>
      <c r="Y168" s="2">
        <v>1.2131295972382199</v>
      </c>
      <c r="Z168" s="2">
        <v>20.228910150846861</v>
      </c>
      <c r="AA168" s="2">
        <v>10.715070429608982</v>
      </c>
      <c r="AB168" s="2">
        <v>9.6701656438621857</v>
      </c>
      <c r="AC168" s="2">
        <v>8.449501365575971</v>
      </c>
      <c r="AD168" s="2">
        <v>3.6841842105901614</v>
      </c>
    </row>
    <row r="169" spans="1:30">
      <c r="A169" s="19">
        <v>42384</v>
      </c>
      <c r="B169" s="6">
        <v>-0.96904402699515435</v>
      </c>
      <c r="C169" s="6">
        <v>-46.356018375751454</v>
      </c>
      <c r="D169" s="6">
        <v>-141.99838130374658</v>
      </c>
      <c r="E169" s="6">
        <v>-198.67747572707182</v>
      </c>
      <c r="F169" s="6">
        <v>-3.3388903045157137</v>
      </c>
      <c r="G169" s="6">
        <v>-41.680258466374852</v>
      </c>
      <c r="H169" s="6">
        <v>42.674748700209896</v>
      </c>
      <c r="I169" s="6">
        <v>-54.934624588136614</v>
      </c>
      <c r="J169" s="6">
        <v>16.272289486828793</v>
      </c>
      <c r="K169" s="6">
        <v>87.21404025902855</v>
      </c>
      <c r="L169" s="6">
        <v>58.361012896696273</v>
      </c>
      <c r="M169" s="6">
        <v>74.584429387397265</v>
      </c>
      <c r="N169" s="6">
        <v>50.260814525744465</v>
      </c>
      <c r="O169" s="6">
        <v>23.692134704270085</v>
      </c>
      <c r="Q169" s="2">
        <v>-0.11064350891425272</v>
      </c>
      <c r="R169" s="2">
        <v>-8.6469735317024217</v>
      </c>
      <c r="S169" s="2">
        <v>-10.264068995778713</v>
      </c>
      <c r="T169" s="2">
        <v>-16.544270758744723</v>
      </c>
      <c r="U169" s="2">
        <v>-1.2349119513572682</v>
      </c>
      <c r="V169" s="2">
        <v>-9.3948969793547565</v>
      </c>
      <c r="W169" s="2">
        <v>10.709868307548176</v>
      </c>
      <c r="X169" s="2">
        <v>-11.173702641226988</v>
      </c>
      <c r="Y169" s="2">
        <v>1.8856166334442337</v>
      </c>
      <c r="Z169" s="2">
        <v>20.095248658203545</v>
      </c>
      <c r="AA169" s="2">
        <v>11.844951177513476</v>
      </c>
      <c r="AB169" s="2">
        <v>10.669526377155341</v>
      </c>
      <c r="AC169" s="2">
        <v>10.797983131896416</v>
      </c>
      <c r="AD169" s="2">
        <v>3.8105244851612792</v>
      </c>
    </row>
    <row r="170" spans="1:30">
      <c r="A170" s="19">
        <v>42415</v>
      </c>
      <c r="B170" s="6">
        <v>10.971946057778677</v>
      </c>
      <c r="C170" s="6">
        <v>-43.462721623980769</v>
      </c>
      <c r="D170" s="6">
        <v>-125.81895519514168</v>
      </c>
      <c r="E170" s="6">
        <v>-189.41968011407354</v>
      </c>
      <c r="F170" s="6">
        <v>-6.1967983337434811</v>
      </c>
      <c r="G170" s="6">
        <v>-42.716736325957982</v>
      </c>
      <c r="H170" s="6">
        <v>47.322392040627115</v>
      </c>
      <c r="I170" s="6">
        <v>-48.603834677060298</v>
      </c>
      <c r="J170" s="6">
        <v>22.075645023259149</v>
      </c>
      <c r="K170" s="6">
        <v>86.633944983834354</v>
      </c>
      <c r="L170" s="6">
        <v>63.928024859174073</v>
      </c>
      <c r="M170" s="6">
        <v>81.570376786565092</v>
      </c>
      <c r="N170" s="6">
        <v>61.192171338615701</v>
      </c>
      <c r="O170" s="6">
        <v>24.477661950025784</v>
      </c>
      <c r="Q170" s="2">
        <v>1.2527548569850537</v>
      </c>
      <c r="R170" s="2">
        <v>-8.1072753154076285</v>
      </c>
      <c r="S170" s="2">
        <v>-9.0945715383704258</v>
      </c>
      <c r="T170" s="2">
        <v>-15.773355602459132</v>
      </c>
      <c r="U170" s="2">
        <v>-2.2919292413233623</v>
      </c>
      <c r="V170" s="2">
        <v>-9.6285232348162317</v>
      </c>
      <c r="W170" s="2">
        <v>11.876264118475984</v>
      </c>
      <c r="X170" s="2">
        <v>-9.886019973314065</v>
      </c>
      <c r="Y170" s="2">
        <v>2.5581036696502468</v>
      </c>
      <c r="Z170" s="2">
        <v>19.961587165560221</v>
      </c>
      <c r="AA170" s="2">
        <v>12.974831925417968</v>
      </c>
      <c r="AB170" s="2">
        <v>11.668887110448496</v>
      </c>
      <c r="AC170" s="2">
        <v>13.146464898216857</v>
      </c>
      <c r="AD170" s="2">
        <v>3.9368647597323965</v>
      </c>
    </row>
    <row r="171" spans="1:30">
      <c r="A171" s="19">
        <v>42444</v>
      </c>
      <c r="B171" s="6">
        <v>19.018733839761474</v>
      </c>
      <c r="C171" s="6">
        <v>-36.585199188471293</v>
      </c>
      <c r="D171" s="6">
        <v>-107.4116340398329</v>
      </c>
      <c r="E171" s="6">
        <v>-179.98782017933283</v>
      </c>
      <c r="F171" s="6">
        <v>-3.5427941069469195</v>
      </c>
      <c r="G171" s="6">
        <v>-44.125472397098576</v>
      </c>
      <c r="H171" s="6">
        <v>51.039201121106693</v>
      </c>
      <c r="I171" s="6">
        <v>-44.831566864821788</v>
      </c>
      <c r="J171" s="6">
        <v>22.840874354637346</v>
      </c>
      <c r="K171" s="6">
        <v>88.217529169018334</v>
      </c>
      <c r="L171" s="6">
        <v>68.026124833502422</v>
      </c>
      <c r="M171" s="6">
        <v>82.289309476575752</v>
      </c>
      <c r="N171" s="6">
        <v>73.123404019440613</v>
      </c>
      <c r="O171" s="6">
        <v>28.893622013703478</v>
      </c>
      <c r="Q171" s="2">
        <v>2.1715209923562853</v>
      </c>
      <c r="R171" s="2">
        <v>-6.8243835454223039</v>
      </c>
      <c r="S171" s="2">
        <v>-7.7640351433012418</v>
      </c>
      <c r="T171" s="2">
        <v>-14.987945761973403</v>
      </c>
      <c r="U171" s="2">
        <v>-1.3103272000130668</v>
      </c>
      <c r="V171" s="2">
        <v>-9.9460579801956079</v>
      </c>
      <c r="W171" s="2">
        <v>12.80905310935854</v>
      </c>
      <c r="X171" s="2">
        <v>-9.1187407003047518</v>
      </c>
      <c r="Y171" s="2">
        <v>2.6467776793410209</v>
      </c>
      <c r="Z171" s="2">
        <v>20.326465548421019</v>
      </c>
      <c r="AA171" s="2">
        <v>13.806582296207651</v>
      </c>
      <c r="AB171" s="2">
        <v>11.77173258855259</v>
      </c>
      <c r="AC171" s="2">
        <v>15.709758996132601</v>
      </c>
      <c r="AD171" s="2">
        <v>4.6471056965739983</v>
      </c>
    </row>
    <row r="172" spans="1:30">
      <c r="A172" s="19">
        <v>42475</v>
      </c>
      <c r="B172" s="6">
        <v>27.065521621744264</v>
      </c>
      <c r="C172" s="6">
        <v>-29.707676752961817</v>
      </c>
      <c r="D172" s="6">
        <v>-89.004312884524154</v>
      </c>
      <c r="E172" s="6">
        <v>-170.55596024459211</v>
      </c>
      <c r="F172" s="6">
        <v>-0.88878988015035743</v>
      </c>
      <c r="G172" s="6">
        <v>-45.534208468239171</v>
      </c>
      <c r="H172" s="6">
        <v>54.756010201586264</v>
      </c>
      <c r="I172" s="6">
        <v>-41.05929905258327</v>
      </c>
      <c r="J172" s="6">
        <v>23.606103686015544</v>
      </c>
      <c r="K172" s="6">
        <v>89.801113354202315</v>
      </c>
      <c r="L172" s="6">
        <v>72.124224807830785</v>
      </c>
      <c r="M172" s="6">
        <v>83.008242166586413</v>
      </c>
      <c r="N172" s="6">
        <v>85.054636700265519</v>
      </c>
      <c r="O172" s="6">
        <v>33.309582077381172</v>
      </c>
      <c r="Q172" s="2">
        <v>3.0902871277275161</v>
      </c>
      <c r="R172" s="2">
        <v>-5.5414917754369792</v>
      </c>
      <c r="S172" s="2">
        <v>-6.4334987482320587</v>
      </c>
      <c r="T172" s="2">
        <v>-14.202535921487673</v>
      </c>
      <c r="U172" s="2">
        <v>-0.32872515870277075</v>
      </c>
      <c r="V172" s="2">
        <v>-10.263592725574981</v>
      </c>
      <c r="W172" s="2">
        <v>13.741842100241096</v>
      </c>
      <c r="X172" s="2">
        <v>-8.3514614272954368</v>
      </c>
      <c r="Y172" s="2">
        <v>2.735451689031795</v>
      </c>
      <c r="Z172" s="2">
        <v>20.691343931281814</v>
      </c>
      <c r="AA172" s="2">
        <v>14.638332666997336</v>
      </c>
      <c r="AB172" s="2">
        <v>11.874578066656685</v>
      </c>
      <c r="AC172" s="2">
        <v>18.273053094048343</v>
      </c>
      <c r="AD172" s="2">
        <v>5.3573466334156006</v>
      </c>
    </row>
    <row r="173" spans="1:30">
      <c r="A173" s="19">
        <v>42505</v>
      </c>
      <c r="B173" s="6">
        <v>29.37541825082387</v>
      </c>
      <c r="C173" s="6">
        <v>-21.744537323995374</v>
      </c>
      <c r="D173" s="6">
        <v>-72.041869425971868</v>
      </c>
      <c r="E173" s="6">
        <v>-159.29827964365487</v>
      </c>
      <c r="F173" s="6">
        <v>2.7249867905616187</v>
      </c>
      <c r="G173" s="6">
        <v>-47.215207464841676</v>
      </c>
      <c r="H173" s="6">
        <v>57.726045439852591</v>
      </c>
      <c r="I173" s="6">
        <v>-44.137345943410658</v>
      </c>
      <c r="J173" s="6">
        <v>21.695078158765028</v>
      </c>
      <c r="K173" s="6">
        <v>87.54589404262174</v>
      </c>
      <c r="L173" s="6">
        <v>67.887832298148723</v>
      </c>
      <c r="M173" s="6">
        <v>76.502576129536436</v>
      </c>
      <c r="N173" s="6">
        <v>83.673916909932842</v>
      </c>
      <c r="O173" s="6">
        <v>36.240336166451875</v>
      </c>
      <c r="Q173" s="2">
        <v>3.3540265050425675</v>
      </c>
      <c r="R173" s="2">
        <v>-4.0560955251941531</v>
      </c>
      <c r="S173" s="2">
        <v>-5.2074024477175236</v>
      </c>
      <c r="T173" s="2">
        <v>-13.265086342486427</v>
      </c>
      <c r="U173" s="2">
        <v>1.0078554393967487</v>
      </c>
      <c r="V173" s="2">
        <v>-10.642496623405172</v>
      </c>
      <c r="W173" s="2">
        <v>14.487216993812606</v>
      </c>
      <c r="X173" s="2">
        <v>-8.9775361648897274</v>
      </c>
      <c r="Y173" s="2">
        <v>2.5140039619595327</v>
      </c>
      <c r="Z173" s="2">
        <v>20.1717120840426</v>
      </c>
      <c r="AA173" s="2">
        <v>13.778514443232265</v>
      </c>
      <c r="AB173" s="2">
        <v>10.943923023058575</v>
      </c>
      <c r="AC173" s="2">
        <v>17.97642063501306</v>
      </c>
      <c r="AD173" s="2">
        <v>5.8287144673312872</v>
      </c>
    </row>
    <row r="174" spans="1:30">
      <c r="A174" s="19">
        <v>42536</v>
      </c>
      <c r="B174" s="6">
        <v>31.685314879903476</v>
      </c>
      <c r="C174" s="6">
        <v>-13.781397895028936</v>
      </c>
      <c r="D174" s="6">
        <v>-55.079425967419596</v>
      </c>
      <c r="E174" s="6">
        <v>-148.04059904271759</v>
      </c>
      <c r="F174" s="6">
        <v>6.3387634612735946</v>
      </c>
      <c r="G174" s="6">
        <v>-48.896206461444187</v>
      </c>
      <c r="H174" s="6">
        <v>60.696080678118911</v>
      </c>
      <c r="I174" s="6">
        <v>-47.215392834238038</v>
      </c>
      <c r="J174" s="6">
        <v>19.784052631514513</v>
      </c>
      <c r="K174" s="6">
        <v>85.290674731041165</v>
      </c>
      <c r="L174" s="6">
        <v>63.651439788466668</v>
      </c>
      <c r="M174" s="6">
        <v>69.996910092486473</v>
      </c>
      <c r="N174" s="6">
        <v>82.293197119600165</v>
      </c>
      <c r="O174" s="6">
        <v>39.171090255522579</v>
      </c>
      <c r="Q174" s="2">
        <v>3.6177658823576189</v>
      </c>
      <c r="R174" s="2">
        <v>-2.5706992749513273</v>
      </c>
      <c r="S174" s="2">
        <v>-3.9813061472029903</v>
      </c>
      <c r="T174" s="2">
        <v>-12.327636763485177</v>
      </c>
      <c r="U174" s="2">
        <v>2.3444360374962678</v>
      </c>
      <c r="V174" s="2">
        <v>-11.021400521235364</v>
      </c>
      <c r="W174" s="2">
        <v>15.232591887384112</v>
      </c>
      <c r="X174" s="2">
        <v>-9.6036109024840162</v>
      </c>
      <c r="Y174" s="2">
        <v>2.2925562348872703</v>
      </c>
      <c r="Z174" s="2">
        <v>19.652080236803386</v>
      </c>
      <c r="AA174" s="2">
        <v>12.918696219467193</v>
      </c>
      <c r="AB174" s="2">
        <v>10.013267979460466</v>
      </c>
      <c r="AC174" s="2">
        <v>17.67978817597778</v>
      </c>
      <c r="AD174" s="2">
        <v>6.3000823012469738</v>
      </c>
    </row>
    <row r="175" spans="1:30">
      <c r="A175" s="19">
        <v>42566</v>
      </c>
      <c r="B175" s="6">
        <v>30.057749086223652</v>
      </c>
      <c r="C175" s="6">
        <v>-9.2427882191297801</v>
      </c>
      <c r="D175" s="6">
        <v>-47.443322945274254</v>
      </c>
      <c r="E175" s="6">
        <v>-142.26319143819839</v>
      </c>
      <c r="F175" s="6">
        <v>9.579093615353937</v>
      </c>
      <c r="G175" s="6">
        <v>-50.651193398890641</v>
      </c>
      <c r="H175" s="6">
        <v>62.215255951622375</v>
      </c>
      <c r="I175" s="6">
        <v>-51.712920352394725</v>
      </c>
      <c r="J175" s="6">
        <v>17.994148964812222</v>
      </c>
      <c r="K175" s="6">
        <v>84.203188303792004</v>
      </c>
      <c r="L175" s="6">
        <v>58.379468463386679</v>
      </c>
      <c r="M175" s="6">
        <v>62.603478250308292</v>
      </c>
      <c r="N175" s="6">
        <v>72.113375231443499</v>
      </c>
      <c r="O175" s="6">
        <v>41.952001732349352</v>
      </c>
      <c r="Q175" s="2">
        <v>3.4319336751668437</v>
      </c>
      <c r="R175" s="2">
        <v>-1.7240942576671543</v>
      </c>
      <c r="S175" s="2">
        <v>-3.4293457124532587</v>
      </c>
      <c r="T175" s="2">
        <v>-11.846540477441655</v>
      </c>
      <c r="U175" s="2">
        <v>3.5428948272939609</v>
      </c>
      <c r="V175" s="2">
        <v>-11.416981596883547</v>
      </c>
      <c r="W175" s="2">
        <v>15.613851709898908</v>
      </c>
      <c r="X175" s="2">
        <v>-10.518407999677086</v>
      </c>
      <c r="Y175" s="2">
        <v>2.0851439878934754</v>
      </c>
      <c r="Z175" s="2">
        <v>19.401509226641625</v>
      </c>
      <c r="AA175" s="2">
        <v>11.84869691932896</v>
      </c>
      <c r="AB175" s="2">
        <v>8.9556153741413524</v>
      </c>
      <c r="AC175" s="2">
        <v>15.492765421348089</v>
      </c>
      <c r="AD175" s="2">
        <v>6.7473501986224083</v>
      </c>
    </row>
    <row r="176" spans="1:30">
      <c r="A176" s="19">
        <v>42597</v>
      </c>
      <c r="B176" s="6">
        <v>28.430183292543823</v>
      </c>
      <c r="C176" s="6">
        <v>-4.7041785432306238</v>
      </c>
      <c r="D176" s="6">
        <v>-39.807219923128905</v>
      </c>
      <c r="E176" s="6">
        <v>-136.48578383367922</v>
      </c>
      <c r="F176" s="6">
        <v>12.819423769434277</v>
      </c>
      <c r="G176" s="6">
        <v>-52.406180336337094</v>
      </c>
      <c r="H176" s="6">
        <v>63.734431225125832</v>
      </c>
      <c r="I176" s="6">
        <v>-56.210447870551413</v>
      </c>
      <c r="J176" s="6">
        <v>16.204245298109932</v>
      </c>
      <c r="K176" s="6">
        <v>83.115701876542857</v>
      </c>
      <c r="L176" s="6">
        <v>53.107497138306684</v>
      </c>
      <c r="M176" s="6">
        <v>55.210046408130097</v>
      </c>
      <c r="N176" s="6">
        <v>61.933553343286832</v>
      </c>
      <c r="O176" s="6">
        <v>44.732913209176118</v>
      </c>
      <c r="Q176" s="2">
        <v>3.2461014679760685</v>
      </c>
      <c r="R176" s="2">
        <v>-0.87748924038298115</v>
      </c>
      <c r="S176" s="2">
        <v>-2.8773852777035263</v>
      </c>
      <c r="T176" s="2">
        <v>-11.365444191398137</v>
      </c>
      <c r="U176" s="2">
        <v>4.7413536170916526</v>
      </c>
      <c r="V176" s="2">
        <v>-11.812562672531726</v>
      </c>
      <c r="W176" s="2">
        <v>15.995111532413704</v>
      </c>
      <c r="X176" s="2">
        <v>-11.433205096870157</v>
      </c>
      <c r="Y176" s="2">
        <v>1.8777317408996808</v>
      </c>
      <c r="Z176" s="2">
        <v>19.150938216479865</v>
      </c>
      <c r="AA176" s="2">
        <v>10.778697619190725</v>
      </c>
      <c r="AB176" s="2">
        <v>7.8979627688222349</v>
      </c>
      <c r="AC176" s="2">
        <v>13.305742666718398</v>
      </c>
      <c r="AD176" s="2">
        <v>7.194618095997841</v>
      </c>
    </row>
    <row r="177" spans="1:30">
      <c r="A177" s="19">
        <v>42628</v>
      </c>
      <c r="B177" s="6">
        <v>31.480893840159613</v>
      </c>
      <c r="C177" s="6">
        <v>-0.98023130248600054</v>
      </c>
      <c r="D177" s="6">
        <v>-31.368428163639472</v>
      </c>
      <c r="E177" s="6">
        <v>-127.90934788817597</v>
      </c>
      <c r="F177" s="6">
        <v>12.941252319109037</v>
      </c>
      <c r="G177" s="6">
        <v>-53.079608423348475</v>
      </c>
      <c r="H177" s="6">
        <v>64.354411876988124</v>
      </c>
      <c r="I177" s="6">
        <v>-60.875287577825226</v>
      </c>
      <c r="J177" s="6">
        <v>14.075111795025943</v>
      </c>
      <c r="K177" s="6">
        <v>77.596105591753769</v>
      </c>
      <c r="L177" s="6">
        <v>38.684095207567232</v>
      </c>
      <c r="M177" s="6">
        <v>43.730281333121937</v>
      </c>
      <c r="N177" s="6">
        <v>53.201043368794039</v>
      </c>
      <c r="O177" s="6">
        <v>45.331559328951165</v>
      </c>
      <c r="Q177" s="2">
        <v>3.5944254968817444</v>
      </c>
      <c r="R177" s="2">
        <v>-0.1828464657779236</v>
      </c>
      <c r="S177" s="2">
        <v>-2.267404092952352</v>
      </c>
      <c r="T177" s="2">
        <v>-10.651267217344188</v>
      </c>
      <c r="U177" s="2">
        <v>4.7864127589887104</v>
      </c>
      <c r="V177" s="2">
        <v>-11.96435605705644</v>
      </c>
      <c r="W177" s="2">
        <v>16.150704976708322</v>
      </c>
      <c r="X177" s="2">
        <v>-12.382033493329651</v>
      </c>
      <c r="Y177" s="2">
        <v>1.6310098796958112</v>
      </c>
      <c r="Z177" s="2">
        <v>17.87915147771276</v>
      </c>
      <c r="AA177" s="2">
        <v>7.8513239633278449</v>
      </c>
      <c r="AB177" s="2">
        <v>6.2557479355470917</v>
      </c>
      <c r="AC177" s="2">
        <v>11.429658956308343</v>
      </c>
      <c r="AD177" s="2">
        <v>7.2909013446718598</v>
      </c>
    </row>
    <row r="178" spans="1:30">
      <c r="A178" s="19">
        <v>42658</v>
      </c>
      <c r="B178" s="6">
        <v>34.531604387775403</v>
      </c>
      <c r="C178" s="6">
        <v>2.7437159382586227</v>
      </c>
      <c r="D178" s="6">
        <v>-22.929636404150045</v>
      </c>
      <c r="E178" s="6">
        <v>-119.33291194267269</v>
      </c>
      <c r="F178" s="6">
        <v>13.063080868783796</v>
      </c>
      <c r="G178" s="6">
        <v>-53.753036510359856</v>
      </c>
      <c r="H178" s="6">
        <v>64.974392528850416</v>
      </c>
      <c r="I178" s="6">
        <v>-65.540127285099061</v>
      </c>
      <c r="J178" s="6">
        <v>11.945978291941955</v>
      </c>
      <c r="K178" s="6">
        <v>72.076509306964681</v>
      </c>
      <c r="L178" s="6">
        <v>24.26069327682778</v>
      </c>
      <c r="M178" s="6">
        <v>32.250516258113777</v>
      </c>
      <c r="N178" s="6">
        <v>44.468533394301254</v>
      </c>
      <c r="O178" s="6">
        <v>45.930205448726213</v>
      </c>
      <c r="Q178" s="2">
        <v>3.9427495257874199</v>
      </c>
      <c r="R178" s="2">
        <v>0.51179630882713389</v>
      </c>
      <c r="S178" s="2">
        <v>-1.6574229082011778</v>
      </c>
      <c r="T178" s="2">
        <v>-9.937090243290239</v>
      </c>
      <c r="U178" s="2">
        <v>4.8314719008857683</v>
      </c>
      <c r="V178" s="2">
        <v>-12.116149441581152</v>
      </c>
      <c r="W178" s="2">
        <v>16.306298421002943</v>
      </c>
      <c r="X178" s="2">
        <v>-13.330861889789148</v>
      </c>
      <c r="Y178" s="2">
        <v>1.3842880184919417</v>
      </c>
      <c r="Z178" s="2">
        <v>16.607364738945652</v>
      </c>
      <c r="AA178" s="2">
        <v>4.923950307464966</v>
      </c>
      <c r="AB178" s="2">
        <v>4.6135331022719495</v>
      </c>
      <c r="AC178" s="2">
        <v>9.553575245898287</v>
      </c>
      <c r="AD178" s="2">
        <v>7.3871845933458804</v>
      </c>
    </row>
    <row r="179" spans="1:30">
      <c r="A179" s="19">
        <v>42689</v>
      </c>
      <c r="B179" s="6">
        <v>43.593227204405423</v>
      </c>
      <c r="C179" s="6">
        <v>10.083104072581133</v>
      </c>
      <c r="D179" s="6">
        <v>-2.7001985102304076</v>
      </c>
      <c r="E179" s="6">
        <v>-102.13067841590754</v>
      </c>
      <c r="F179" s="6">
        <v>15.89145674288773</v>
      </c>
      <c r="G179" s="6">
        <v>-52.745146218129868</v>
      </c>
      <c r="H179" s="6">
        <v>62.570978173243851</v>
      </c>
      <c r="I179" s="6">
        <v>-66.883166336431756</v>
      </c>
      <c r="J179" s="6">
        <v>11.219794381228331</v>
      </c>
      <c r="K179" s="6">
        <v>68.524212908192141</v>
      </c>
      <c r="L179" s="6">
        <v>14.205314720476251</v>
      </c>
      <c r="M179" s="6">
        <v>23.873873729438746</v>
      </c>
      <c r="N179" s="6">
        <v>38.020813205266123</v>
      </c>
      <c r="O179" s="6">
        <v>47.007485159580327</v>
      </c>
      <c r="Q179" s="2">
        <v>4.9773874957446029</v>
      </c>
      <c r="R179" s="2">
        <v>1.880841735074849</v>
      </c>
      <c r="S179" s="2">
        <v>-0.19517844891498456</v>
      </c>
      <c r="T179" s="2">
        <v>-8.5046258530494523</v>
      </c>
      <c r="U179" s="2">
        <v>5.8775665165542268</v>
      </c>
      <c r="V179" s="2">
        <v>-11.888966938151345</v>
      </c>
      <c r="W179" s="2">
        <v>15.703125537248143</v>
      </c>
      <c r="X179" s="2">
        <v>-13.604036032830219</v>
      </c>
      <c r="Y179" s="2">
        <v>1.3001385531023577</v>
      </c>
      <c r="Z179" s="2">
        <v>15.788869468815276</v>
      </c>
      <c r="AA179" s="2">
        <v>2.8831106756678593</v>
      </c>
      <c r="AB179" s="2">
        <v>3.4152292586174005</v>
      </c>
      <c r="AC179" s="2">
        <v>8.1683534882061686</v>
      </c>
      <c r="AD179" s="2">
        <v>7.5604488756411019</v>
      </c>
    </row>
    <row r="180" spans="1:30">
      <c r="A180" s="19">
        <v>42719</v>
      </c>
      <c r="B180" s="6">
        <v>52.654850021035443</v>
      </c>
      <c r="C180" s="6">
        <v>17.422492206903645</v>
      </c>
      <c r="D180" s="6">
        <v>17.529239383689234</v>
      </c>
      <c r="E180" s="6">
        <v>-84.928444889142398</v>
      </c>
      <c r="F180" s="6">
        <v>18.719832616991663</v>
      </c>
      <c r="G180" s="6">
        <v>-51.737255925899888</v>
      </c>
      <c r="H180" s="6">
        <v>60.167563817637294</v>
      </c>
      <c r="I180" s="6">
        <v>-68.226205387764466</v>
      </c>
      <c r="J180" s="6">
        <v>10.493610470514707</v>
      </c>
      <c r="K180" s="6">
        <v>64.9719165094196</v>
      </c>
      <c r="L180" s="6">
        <v>4.1499361641247212</v>
      </c>
      <c r="M180" s="6">
        <v>15.49723120076372</v>
      </c>
      <c r="N180" s="6">
        <v>31.573093016230999</v>
      </c>
      <c r="O180" s="6">
        <v>48.084764870434441</v>
      </c>
      <c r="Q180" s="2">
        <v>6.0120254657017851</v>
      </c>
      <c r="R180" s="2">
        <v>3.2498871613225644</v>
      </c>
      <c r="S180" s="2">
        <v>1.2670660103712088</v>
      </c>
      <c r="T180" s="2">
        <v>-7.0721614628086655</v>
      </c>
      <c r="U180" s="2">
        <v>6.9236611322226853</v>
      </c>
      <c r="V180" s="2">
        <v>-11.661784434721538</v>
      </c>
      <c r="W180" s="2">
        <v>15.099952653493343</v>
      </c>
      <c r="X180" s="2">
        <v>-13.877210175871291</v>
      </c>
      <c r="Y180" s="2">
        <v>1.2159890877127735</v>
      </c>
      <c r="Z180" s="2">
        <v>14.970374198684899</v>
      </c>
      <c r="AA180" s="2">
        <v>0.84227104387075336</v>
      </c>
      <c r="AB180" s="2">
        <v>2.2169254149628523</v>
      </c>
      <c r="AC180" s="2">
        <v>6.783131730514051</v>
      </c>
      <c r="AD180" s="2">
        <v>7.7337131579363234</v>
      </c>
    </row>
    <row r="181" spans="1:30">
      <c r="A181" s="19">
        <v>42750</v>
      </c>
      <c r="B181" s="6">
        <v>64.639371913906373</v>
      </c>
      <c r="C181" s="6">
        <v>31.409479774747503</v>
      </c>
      <c r="D181" s="6">
        <v>43.5528138271522</v>
      </c>
      <c r="E181" s="6">
        <v>-63.288286971934959</v>
      </c>
      <c r="F181" s="6">
        <v>21.247441661953655</v>
      </c>
      <c r="G181" s="6">
        <v>-49.844444739519339</v>
      </c>
      <c r="H181" s="6">
        <v>60.534419066009171</v>
      </c>
      <c r="I181" s="6">
        <v>-64.026042432127042</v>
      </c>
      <c r="J181" s="6">
        <v>10.868515022323573</v>
      </c>
      <c r="K181" s="6">
        <v>64.302442204306573</v>
      </c>
      <c r="L181" s="6">
        <v>7.0459128316185549</v>
      </c>
      <c r="M181" s="6">
        <v>11.830459887647718</v>
      </c>
      <c r="N181" s="6">
        <v>27.498455906007301</v>
      </c>
      <c r="O181" s="6">
        <v>49.34506034996209</v>
      </c>
      <c r="Q181" s="2">
        <v>7.3803942063860015</v>
      </c>
      <c r="R181" s="2">
        <v>5.8589359003027504</v>
      </c>
      <c r="S181" s="2">
        <v>3.1481280418680426</v>
      </c>
      <c r="T181" s="2">
        <v>-5.2701422327269674</v>
      </c>
      <c r="U181" s="2">
        <v>7.8585150307651919</v>
      </c>
      <c r="V181" s="2">
        <v>-11.235137222066616</v>
      </c>
      <c r="W181" s="2">
        <v>15.192020480900991</v>
      </c>
      <c r="X181" s="2">
        <v>-13.02289703069464</v>
      </c>
      <c r="Y181" s="2">
        <v>1.2594326522718333</v>
      </c>
      <c r="Z181" s="2">
        <v>14.816118615620891</v>
      </c>
      <c r="AA181" s="2">
        <v>1.4300384683053018</v>
      </c>
      <c r="AB181" s="2">
        <v>1.692382778307669</v>
      </c>
      <c r="AC181" s="2">
        <v>5.9077407683907026</v>
      </c>
      <c r="AD181" s="2">
        <v>7.9364127813861529</v>
      </c>
    </row>
    <row r="182" spans="1:30">
      <c r="A182" s="19">
        <v>42781</v>
      </c>
      <c r="B182" s="6">
        <v>76.623893806777303</v>
      </c>
      <c r="C182" s="6">
        <v>45.396467342591357</v>
      </c>
      <c r="D182" s="6">
        <v>69.576388270615183</v>
      </c>
      <c r="E182" s="6">
        <v>-41.648129054727526</v>
      </c>
      <c r="F182" s="6">
        <v>23.775050706915646</v>
      </c>
      <c r="G182" s="6">
        <v>-47.951633553138798</v>
      </c>
      <c r="H182" s="6">
        <v>60.901274314381048</v>
      </c>
      <c r="I182" s="6">
        <v>-59.825879476489611</v>
      </c>
      <c r="J182" s="6">
        <v>11.243419574132439</v>
      </c>
      <c r="K182" s="6">
        <v>63.632967899193559</v>
      </c>
      <c r="L182" s="6">
        <v>9.9418894991123867</v>
      </c>
      <c r="M182" s="6">
        <v>8.1636885745317151</v>
      </c>
      <c r="N182" s="6">
        <v>23.42381879578361</v>
      </c>
      <c r="O182" s="6">
        <v>50.605355829489731</v>
      </c>
      <c r="Q182" s="2">
        <v>8.7487629470702188</v>
      </c>
      <c r="R182" s="2">
        <v>8.4679846392829354</v>
      </c>
      <c r="S182" s="2">
        <v>5.0291900733648767</v>
      </c>
      <c r="T182" s="2">
        <v>-3.4681230026452701</v>
      </c>
      <c r="U182" s="2">
        <v>8.7933689293077002</v>
      </c>
      <c r="V182" s="2">
        <v>-10.808490009411697</v>
      </c>
      <c r="W182" s="2">
        <v>15.28408830830864</v>
      </c>
      <c r="X182" s="2">
        <v>-12.168583885517986</v>
      </c>
      <c r="Y182" s="2">
        <v>1.3028762168308929</v>
      </c>
      <c r="Z182" s="2">
        <v>14.661863032556885</v>
      </c>
      <c r="AA182" s="2">
        <v>2.0178058927398501</v>
      </c>
      <c r="AB182" s="2">
        <v>1.1678401416524853</v>
      </c>
      <c r="AC182" s="2">
        <v>5.0323498062673542</v>
      </c>
      <c r="AD182" s="2">
        <v>8.1391124048359806</v>
      </c>
    </row>
    <row r="183" spans="1:30">
      <c r="A183" s="19">
        <v>42809</v>
      </c>
      <c r="B183" s="6">
        <v>89.880421714919621</v>
      </c>
      <c r="C183" s="6">
        <v>58.595988453505178</v>
      </c>
      <c r="D183" s="6">
        <v>95.952835997524915</v>
      </c>
      <c r="E183" s="6">
        <v>-19.967717110974391</v>
      </c>
      <c r="F183" s="6">
        <v>26.067702014189177</v>
      </c>
      <c r="G183" s="6">
        <v>-46.021583752446766</v>
      </c>
      <c r="H183" s="6">
        <v>61.49817542384389</v>
      </c>
      <c r="I183" s="6">
        <v>-55.79162351778335</v>
      </c>
      <c r="J183" s="6">
        <v>11.703587632735195</v>
      </c>
      <c r="K183" s="6">
        <v>63.507913070292432</v>
      </c>
      <c r="L183" s="6">
        <v>12.886129467967063</v>
      </c>
      <c r="M183" s="6">
        <v>6.0088165197980228</v>
      </c>
      <c r="N183" s="6">
        <v>20.032958356469017</v>
      </c>
      <c r="O183" s="6">
        <v>51.947365152585128</v>
      </c>
      <c r="Q183" s="2">
        <v>10.262366790566093</v>
      </c>
      <c r="R183" s="2">
        <v>10.930144110186134</v>
      </c>
      <c r="S183" s="2">
        <v>6.9357588444090927</v>
      </c>
      <c r="T183" s="2">
        <v>-1.6627517392650595</v>
      </c>
      <c r="U183" s="2">
        <v>9.6413220638619652</v>
      </c>
      <c r="V183" s="2">
        <v>-10.37344906413651</v>
      </c>
      <c r="W183" s="2">
        <v>15.433889595244981</v>
      </c>
      <c r="X183" s="2">
        <v>-11.348016223517133</v>
      </c>
      <c r="Y183" s="2">
        <v>1.3562000312937217</v>
      </c>
      <c r="Z183" s="2">
        <v>14.633048774265289</v>
      </c>
      <c r="AA183" s="2">
        <v>2.615368836818595</v>
      </c>
      <c r="AB183" s="2">
        <v>0.85957922960666655</v>
      </c>
      <c r="AC183" s="2">
        <v>4.3038607403454474</v>
      </c>
      <c r="AD183" s="2">
        <v>8.3549544743160293</v>
      </c>
    </row>
    <row r="184" spans="1:30">
      <c r="A184" s="19">
        <v>42840</v>
      </c>
      <c r="B184" s="6">
        <v>103.13694962306194</v>
      </c>
      <c r="C184" s="6">
        <v>71.795509564418992</v>
      </c>
      <c r="D184" s="6">
        <v>122.32928372443465</v>
      </c>
      <c r="E184" s="6">
        <v>1.712694832778749</v>
      </c>
      <c r="F184" s="6">
        <v>28.360353321462711</v>
      </c>
      <c r="G184" s="6">
        <v>-44.091533951754741</v>
      </c>
      <c r="H184" s="6">
        <v>62.095076533306731</v>
      </c>
      <c r="I184" s="6">
        <v>-51.757367559077089</v>
      </c>
      <c r="J184" s="6">
        <v>12.163755691337951</v>
      </c>
      <c r="K184" s="6">
        <v>63.382858241391304</v>
      </c>
      <c r="L184" s="6">
        <v>15.830369436821739</v>
      </c>
      <c r="M184" s="6">
        <v>3.8539444650643291</v>
      </c>
      <c r="N184" s="6">
        <v>16.64209791715443</v>
      </c>
      <c r="O184" s="6">
        <v>53.289374475680532</v>
      </c>
      <c r="Q184" s="2">
        <v>11.775970634061965</v>
      </c>
      <c r="R184" s="2">
        <v>13.392303581089331</v>
      </c>
      <c r="S184" s="2">
        <v>8.8423276154533106</v>
      </c>
      <c r="T184" s="2">
        <v>0.14261952411515197</v>
      </c>
      <c r="U184" s="2">
        <v>10.489275198416232</v>
      </c>
      <c r="V184" s="2">
        <v>-9.9384081188613251</v>
      </c>
      <c r="W184" s="2">
        <v>15.583690882181322</v>
      </c>
      <c r="X184" s="2">
        <v>-10.527448561516279</v>
      </c>
      <c r="Y184" s="2">
        <v>1.4095238457565502</v>
      </c>
      <c r="Z184" s="2">
        <v>14.604234515973694</v>
      </c>
      <c r="AA184" s="2">
        <v>3.2129317808973403</v>
      </c>
      <c r="AB184" s="2">
        <v>0.55131831756084748</v>
      </c>
      <c r="AC184" s="2">
        <v>3.5753716744235402</v>
      </c>
      <c r="AD184" s="2">
        <v>8.570796543796078</v>
      </c>
    </row>
    <row r="185" spans="1:30">
      <c r="A185" s="19">
        <v>42870</v>
      </c>
      <c r="B185" s="6">
        <v>116.72853484948024</v>
      </c>
      <c r="C185" s="6">
        <v>86.127911989522232</v>
      </c>
      <c r="D185" s="6">
        <v>149.16876125107569</v>
      </c>
      <c r="E185" s="6">
        <v>23.89956972105125</v>
      </c>
      <c r="F185" s="6">
        <v>30.838620679624452</v>
      </c>
      <c r="G185" s="6">
        <v>-41.980868551096755</v>
      </c>
      <c r="H185" s="6">
        <v>63.236468080501552</v>
      </c>
      <c r="I185" s="6">
        <v>-47.067615366004205</v>
      </c>
      <c r="J185" s="6">
        <v>12.591179869312034</v>
      </c>
      <c r="K185" s="6">
        <v>63.572910387767521</v>
      </c>
      <c r="L185" s="6">
        <v>21.585450656838049</v>
      </c>
      <c r="M185" s="6">
        <v>2.9248781999550442</v>
      </c>
      <c r="N185" s="6">
        <v>13.688813978895476</v>
      </c>
      <c r="O185" s="6">
        <v>54.681492616104507</v>
      </c>
      <c r="Q185" s="2">
        <v>13.327830652043955</v>
      </c>
      <c r="R185" s="2">
        <v>16.065783935053538</v>
      </c>
      <c r="S185" s="2">
        <v>10.782365569511505</v>
      </c>
      <c r="T185" s="2">
        <v>1.9901649698113797</v>
      </c>
      <c r="U185" s="2">
        <v>11.40587972870386</v>
      </c>
      <c r="V185" s="2">
        <v>-9.4626556948914136</v>
      </c>
      <c r="W185" s="2">
        <v>15.870140211823072</v>
      </c>
      <c r="X185" s="2">
        <v>-9.5735529654452556</v>
      </c>
      <c r="Y185" s="2">
        <v>1.4590533320760091</v>
      </c>
      <c r="Z185" s="2">
        <v>14.648025001176677</v>
      </c>
      <c r="AA185" s="2">
        <v>4.3809830653118498</v>
      </c>
      <c r="AB185" s="2">
        <v>0.41841260113816892</v>
      </c>
      <c r="AC185" s="2">
        <v>2.9408911064119247</v>
      </c>
      <c r="AD185" s="2">
        <v>8.7946978649111678</v>
      </c>
    </row>
    <row r="186" spans="1:30">
      <c r="A186" s="19">
        <v>42901</v>
      </c>
      <c r="B186" s="6">
        <v>130.32012007589856</v>
      </c>
      <c r="C186" s="6">
        <v>100.46031441462547</v>
      </c>
      <c r="D186" s="6">
        <v>176.00823877771671</v>
      </c>
      <c r="E186" s="6">
        <v>46.086444609323749</v>
      </c>
      <c r="F186" s="6">
        <v>33.316888037786185</v>
      </c>
      <c r="G186" s="6">
        <v>-39.870203150438769</v>
      </c>
      <c r="H186" s="6">
        <v>64.377859627696381</v>
      </c>
      <c r="I186" s="6">
        <v>-42.37786317293132</v>
      </c>
      <c r="J186" s="6">
        <v>13.018604047286118</v>
      </c>
      <c r="K186" s="6">
        <v>63.762962534143732</v>
      </c>
      <c r="L186" s="6">
        <v>27.340531876854364</v>
      </c>
      <c r="M186" s="6">
        <v>1.9958119348457593</v>
      </c>
      <c r="N186" s="6">
        <v>10.735530040636524</v>
      </c>
      <c r="O186" s="6">
        <v>56.073610756528481</v>
      </c>
      <c r="Q186" s="2">
        <v>14.879690670025944</v>
      </c>
      <c r="R186" s="2">
        <v>18.739264289017747</v>
      </c>
      <c r="S186" s="2">
        <v>12.722403523569698</v>
      </c>
      <c r="T186" s="2">
        <v>3.8377104155076069</v>
      </c>
      <c r="U186" s="2">
        <v>12.322484258991485</v>
      </c>
      <c r="V186" s="2">
        <v>-8.9869032709215002</v>
      </c>
      <c r="W186" s="2">
        <v>16.156589541464822</v>
      </c>
      <c r="X186" s="2">
        <v>-8.6196573693742309</v>
      </c>
      <c r="Y186" s="2">
        <v>1.5085828183954682</v>
      </c>
      <c r="Z186" s="2">
        <v>14.691815486379658</v>
      </c>
      <c r="AA186" s="2">
        <v>5.5490343497263606</v>
      </c>
      <c r="AB186" s="2">
        <v>0.28550688471549041</v>
      </c>
      <c r="AC186" s="2">
        <v>2.3064105384003102</v>
      </c>
      <c r="AD186" s="2">
        <v>9.0185991860262575</v>
      </c>
    </row>
  </sheetData>
  <mergeCells count="2">
    <mergeCell ref="B2:O2"/>
    <mergeCell ref="Q2:AD2"/>
  </mergeCell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86"/>
  <sheetViews>
    <sheetView workbookViewId="0">
      <pane ySplit="3" topLeftCell="A4" activePane="bottomLeft" state="frozen"/>
      <selection pane="bottomLeft" activeCell="C4" sqref="C4"/>
    </sheetView>
  </sheetViews>
  <sheetFormatPr defaultColWidth="8.85546875" defaultRowHeight="15"/>
  <cols>
    <col min="1" max="1" width="16.28515625" style="7" customWidth="1"/>
    <col min="2" max="15" width="8.85546875" style="2"/>
    <col min="16" max="16" width="8.85546875" style="27"/>
  </cols>
  <sheetData>
    <row r="1" spans="1:30">
      <c r="A1" s="33" t="s">
        <v>354</v>
      </c>
    </row>
    <row r="2" spans="1:30">
      <c r="B2" s="317" t="s">
        <v>75</v>
      </c>
      <c r="C2" s="317"/>
      <c r="D2" s="317"/>
      <c r="E2" s="317"/>
      <c r="F2" s="317"/>
      <c r="G2" s="317"/>
      <c r="H2" s="317"/>
      <c r="I2" s="317"/>
      <c r="J2" s="317"/>
      <c r="K2" s="317"/>
      <c r="L2" s="317"/>
      <c r="M2" s="317"/>
      <c r="N2" s="317"/>
      <c r="O2" s="317"/>
      <c r="Q2" s="317" t="s">
        <v>76</v>
      </c>
      <c r="R2" s="317"/>
      <c r="S2" s="317"/>
      <c r="T2" s="317"/>
      <c r="U2" s="317"/>
      <c r="V2" s="317"/>
      <c r="W2" s="317"/>
      <c r="X2" s="317"/>
      <c r="Y2" s="317"/>
      <c r="Z2" s="317"/>
      <c r="AA2" s="317"/>
      <c r="AB2" s="317"/>
      <c r="AC2" s="317"/>
      <c r="AD2" s="317"/>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22">
        <v>37361</v>
      </c>
      <c r="B4" s="12">
        <v>14.254142919056017</v>
      </c>
      <c r="C4" s="12">
        <v>7.2954153802159043</v>
      </c>
      <c r="D4" s="12">
        <v>-0.53854405479903589</v>
      </c>
      <c r="E4" s="12">
        <v>8.6226549887520711</v>
      </c>
      <c r="F4" s="12">
        <v>-2.3817404872597399</v>
      </c>
      <c r="G4" s="12">
        <v>5.3758441265779728</v>
      </c>
      <c r="H4" s="12">
        <v>3.6729154268774189</v>
      </c>
      <c r="I4" s="12">
        <v>44.332746612743399</v>
      </c>
      <c r="J4" s="12">
        <v>1.622492054297709</v>
      </c>
      <c r="K4" s="12">
        <v>-10.948318380204769</v>
      </c>
      <c r="L4" s="12">
        <v>-2.5399233848243097</v>
      </c>
      <c r="M4" s="12">
        <v>-60.201162230117745</v>
      </c>
      <c r="N4" s="12">
        <v>-54.490875543779296</v>
      </c>
      <c r="O4" s="12">
        <v>-21.591626374250119</v>
      </c>
      <c r="Q4" s="2">
        <v>1.6275095302119778</v>
      </c>
      <c r="R4" s="2">
        <v>1.3608430125331934</v>
      </c>
      <c r="S4" s="2">
        <v>-3.8927579913038711E-2</v>
      </c>
      <c r="T4" s="2">
        <v>0.71802572622336247</v>
      </c>
      <c r="U4" s="2">
        <v>-0.88090339139642548</v>
      </c>
      <c r="V4" s="2">
        <v>1.2117367695071812</v>
      </c>
      <c r="W4" s="2">
        <v>0.92177322010629148</v>
      </c>
      <c r="X4" s="2">
        <v>9.0172806610320073</v>
      </c>
      <c r="Y4" s="2">
        <v>0.18801275675996421</v>
      </c>
      <c r="Z4" s="2">
        <v>-2.5226348829381213</v>
      </c>
      <c r="AA4" s="2">
        <v>-0.51550285018394182</v>
      </c>
      <c r="AB4" s="2">
        <v>-8.6119568605050336</v>
      </c>
      <c r="AC4" s="2">
        <v>-11.70676521095</v>
      </c>
      <c r="AD4" s="2">
        <v>-3.4726892279025177</v>
      </c>
    </row>
    <row r="5" spans="1:30">
      <c r="A5" s="22">
        <v>37391</v>
      </c>
      <c r="B5" s="12">
        <v>4.9612525241598515</v>
      </c>
      <c r="C5" s="12">
        <v>0.58280958841842168</v>
      </c>
      <c r="D5" s="12">
        <v>-2.7638596320297766</v>
      </c>
      <c r="E5" s="12">
        <v>9.6901605350262159</v>
      </c>
      <c r="F5" s="12">
        <v>-1.3453691799414937</v>
      </c>
      <c r="G5" s="12">
        <v>6.5573369771264858</v>
      </c>
      <c r="H5" s="12">
        <v>2.0319328378380908</v>
      </c>
      <c r="I5" s="12">
        <v>45.660350458174911</v>
      </c>
      <c r="J5" s="12">
        <v>3.9179318521641626</v>
      </c>
      <c r="K5" s="12">
        <v>-5.2943110241961016</v>
      </c>
      <c r="L5" s="12">
        <v>2.2082343076483029</v>
      </c>
      <c r="M5" s="12">
        <v>-46.033269316043082</v>
      </c>
      <c r="N5" s="12">
        <v>-48.051427797107266</v>
      </c>
      <c r="O5" s="12">
        <v>-22.443526865171847</v>
      </c>
      <c r="Q5" s="2">
        <v>0.56646589070352349</v>
      </c>
      <c r="R5" s="2">
        <v>0.10871380376604185</v>
      </c>
      <c r="S5" s="2">
        <v>-0.19978006578200833</v>
      </c>
      <c r="T5" s="2">
        <v>0.80691904807270298</v>
      </c>
      <c r="U5" s="2">
        <v>-0.49759420878562099</v>
      </c>
      <c r="V5" s="2">
        <v>1.4780499839922185</v>
      </c>
      <c r="W5" s="2">
        <v>0.50994402464803645</v>
      </c>
      <c r="X5" s="2">
        <v>9.2873152831927754</v>
      </c>
      <c r="Y5" s="2">
        <v>0.454006025096931</v>
      </c>
      <c r="Z5" s="2">
        <v>-1.2198780860180964</v>
      </c>
      <c r="AA5" s="2">
        <v>0.4481832350802995</v>
      </c>
      <c r="AB5" s="2">
        <v>-6.5851972754679107</v>
      </c>
      <c r="AC5" s="2">
        <v>-10.323320696502728</v>
      </c>
      <c r="AD5" s="2">
        <v>-3.6097046433599136</v>
      </c>
    </row>
    <row r="6" spans="1:30">
      <c r="A6" s="22">
        <v>37422</v>
      </c>
      <c r="B6" s="12">
        <v>-4.3316378707363139</v>
      </c>
      <c r="C6" s="12">
        <v>-6.1297962033790609</v>
      </c>
      <c r="D6" s="12">
        <v>-4.9891752092605177</v>
      </c>
      <c r="E6" s="12">
        <v>10.757666081300361</v>
      </c>
      <c r="F6" s="12">
        <v>-0.30899787262324785</v>
      </c>
      <c r="G6" s="12">
        <v>7.7388298276749978</v>
      </c>
      <c r="H6" s="12">
        <v>0.39095024879876283</v>
      </c>
      <c r="I6" s="12">
        <v>46.987954303606429</v>
      </c>
      <c r="J6" s="12">
        <v>6.2133716500306164</v>
      </c>
      <c r="K6" s="12">
        <v>0.35969633181256633</v>
      </c>
      <c r="L6" s="12">
        <v>6.9563920001209159</v>
      </c>
      <c r="M6" s="12">
        <v>-31.865376401968415</v>
      </c>
      <c r="N6" s="12">
        <v>-41.611980050435236</v>
      </c>
      <c r="O6" s="12">
        <v>-23.295427356093576</v>
      </c>
      <c r="Q6" s="2">
        <v>-0.49457774880493083</v>
      </c>
      <c r="R6" s="2">
        <v>-1.1434154050011096</v>
      </c>
      <c r="S6" s="2">
        <v>-0.36063255165097796</v>
      </c>
      <c r="T6" s="2">
        <v>0.89581236992204361</v>
      </c>
      <c r="U6" s="2">
        <v>-0.11428502617481658</v>
      </c>
      <c r="V6" s="2">
        <v>1.7443631984772552</v>
      </c>
      <c r="W6" s="2">
        <v>9.8114829189781511E-2</v>
      </c>
      <c r="X6" s="2">
        <v>9.5573499053535471</v>
      </c>
      <c r="Y6" s="2">
        <v>0.71999929343389779</v>
      </c>
      <c r="Z6" s="2">
        <v>8.2878710901928845E-2</v>
      </c>
      <c r="AA6" s="2">
        <v>1.4118693203445409</v>
      </c>
      <c r="AB6" s="2">
        <v>-4.5584376904307868</v>
      </c>
      <c r="AC6" s="2">
        <v>-8.9398761820554551</v>
      </c>
      <c r="AD6" s="2">
        <v>-3.74672005881731</v>
      </c>
    </row>
    <row r="7" spans="1:30">
      <c r="A7" s="22">
        <v>37452</v>
      </c>
      <c r="B7" s="12">
        <v>-13.245590426281057</v>
      </c>
      <c r="C7" s="12">
        <v>-12.407320276324445</v>
      </c>
      <c r="D7" s="12">
        <v>-6.5705759102661485</v>
      </c>
      <c r="E7" s="12">
        <v>12.181373866337648</v>
      </c>
      <c r="F7" s="12">
        <v>0.8216320332726097</v>
      </c>
      <c r="G7" s="12">
        <v>8.8887337637464761</v>
      </c>
      <c r="H7" s="12">
        <v>-1.4251968084849964</v>
      </c>
      <c r="I7" s="12">
        <v>48.245580850814783</v>
      </c>
      <c r="J7" s="12">
        <v>8.4792029736048597</v>
      </c>
      <c r="K7" s="12">
        <v>6.6114953887777999</v>
      </c>
      <c r="L7" s="12">
        <v>12.995019222085739</v>
      </c>
      <c r="M7" s="12">
        <v>-16.80342973185742</v>
      </c>
      <c r="N7" s="12">
        <v>-34.828842359974651</v>
      </c>
      <c r="O7" s="12">
        <v>-23.443175128137646</v>
      </c>
      <c r="Q7" s="2">
        <v>-1.5123550236919183</v>
      </c>
      <c r="R7" s="2">
        <v>-2.314387080423904</v>
      </c>
      <c r="S7" s="2">
        <v>-0.474940938521768</v>
      </c>
      <c r="T7" s="2">
        <v>1.0143673645976685</v>
      </c>
      <c r="U7" s="2">
        <v>0.30388635893010763</v>
      </c>
      <c r="V7" s="2">
        <v>2.0035561452835107</v>
      </c>
      <c r="W7" s="2">
        <v>-0.35767451704143716</v>
      </c>
      <c r="X7" s="2">
        <v>9.8131511450557252</v>
      </c>
      <c r="Y7" s="2">
        <v>0.98256156137835748</v>
      </c>
      <c r="Z7" s="2">
        <v>1.5233744870144592</v>
      </c>
      <c r="AA7" s="2">
        <v>2.6374691013145219</v>
      </c>
      <c r="AB7" s="2">
        <v>-2.4037810334313994</v>
      </c>
      <c r="AC7" s="2">
        <v>-7.4825936637745931</v>
      </c>
      <c r="AD7" s="2">
        <v>-3.7704830717340179</v>
      </c>
    </row>
    <row r="8" spans="1:30">
      <c r="A8" s="22">
        <v>37483</v>
      </c>
      <c r="B8" s="12">
        <v>-22.159542981825801</v>
      </c>
      <c r="C8" s="12">
        <v>-18.684844349269827</v>
      </c>
      <c r="D8" s="12">
        <v>-8.1519766112717793</v>
      </c>
      <c r="E8" s="12">
        <v>13.605081651374935</v>
      </c>
      <c r="F8" s="12">
        <v>1.9522619391684675</v>
      </c>
      <c r="G8" s="12">
        <v>10.038637699817954</v>
      </c>
      <c r="H8" s="12">
        <v>-3.2413438657687554</v>
      </c>
      <c r="I8" s="12">
        <v>49.503207398023136</v>
      </c>
      <c r="J8" s="12">
        <v>10.745034297179103</v>
      </c>
      <c r="K8" s="12">
        <v>12.863294445743033</v>
      </c>
      <c r="L8" s="12">
        <v>19.033646444050561</v>
      </c>
      <c r="M8" s="12">
        <v>-1.7414830617464272</v>
      </c>
      <c r="N8" s="12">
        <v>-28.045704669514063</v>
      </c>
      <c r="O8" s="12">
        <v>-23.590922900181717</v>
      </c>
      <c r="Q8" s="2">
        <v>-2.5301322985789061</v>
      </c>
      <c r="R8" s="2">
        <v>-3.4853587558466979</v>
      </c>
      <c r="S8" s="2">
        <v>-0.58924932539255803</v>
      </c>
      <c r="T8" s="2">
        <v>1.1329223592732935</v>
      </c>
      <c r="U8" s="2">
        <v>0.72205774403503187</v>
      </c>
      <c r="V8" s="2">
        <v>2.2627490920897659</v>
      </c>
      <c r="W8" s="2">
        <v>-0.81346386327265574</v>
      </c>
      <c r="X8" s="2">
        <v>10.068952384757905</v>
      </c>
      <c r="Y8" s="2">
        <v>1.2451238293228173</v>
      </c>
      <c r="Z8" s="2">
        <v>2.9638702631269891</v>
      </c>
      <c r="AA8" s="2">
        <v>3.8630688822845021</v>
      </c>
      <c r="AB8" s="2">
        <v>-0.24912437643201166</v>
      </c>
      <c r="AC8" s="2">
        <v>-6.0253111454937311</v>
      </c>
      <c r="AD8" s="2">
        <v>-3.7942460846507262</v>
      </c>
    </row>
    <row r="9" spans="1:30">
      <c r="A9" s="22">
        <v>37514</v>
      </c>
      <c r="B9" s="12">
        <v>-30.370708375157889</v>
      </c>
      <c r="C9" s="12">
        <v>-24.104613975639793</v>
      </c>
      <c r="D9" s="12">
        <v>-8.38518188315145</v>
      </c>
      <c r="E9" s="12">
        <v>15.455340975427481</v>
      </c>
      <c r="F9" s="12">
        <v>2.8339805615372073</v>
      </c>
      <c r="G9" s="12">
        <v>10.87831189219254</v>
      </c>
      <c r="H9" s="12">
        <v>-4.7709214271026674</v>
      </c>
      <c r="I9" s="12">
        <v>50.811421000962319</v>
      </c>
      <c r="J9" s="12">
        <v>12.920432876834282</v>
      </c>
      <c r="K9" s="12">
        <v>19.60872353788298</v>
      </c>
      <c r="L9" s="12">
        <v>25.565432263256902</v>
      </c>
      <c r="M9" s="12">
        <v>12.874833089652876</v>
      </c>
      <c r="N9" s="12">
        <v>-21.121440057612013</v>
      </c>
      <c r="O9" s="12">
        <v>-23.820082429186364</v>
      </c>
      <c r="Q9" s="2">
        <v>-3.4676667408587774</v>
      </c>
      <c r="R9" s="2">
        <v>-4.4963300633319934</v>
      </c>
      <c r="S9" s="2">
        <v>-0.60610610205983628</v>
      </c>
      <c r="T9" s="2">
        <v>1.2869971537057971</v>
      </c>
      <c r="U9" s="2">
        <v>1.0481675485484667</v>
      </c>
      <c r="V9" s="2">
        <v>2.4520150137477676</v>
      </c>
      <c r="W9" s="2">
        <v>-1.1973342959528208</v>
      </c>
      <c r="X9" s="2">
        <v>10.335043031595735</v>
      </c>
      <c r="Y9" s="2">
        <v>1.4972068413346795</v>
      </c>
      <c r="Z9" s="2">
        <v>4.5181048165342315</v>
      </c>
      <c r="AA9" s="2">
        <v>5.1887601321506205</v>
      </c>
      <c r="AB9" s="2">
        <v>1.8417834979741128</v>
      </c>
      <c r="AC9" s="2">
        <v>-4.5377090605373072</v>
      </c>
      <c r="AD9" s="2">
        <v>-3.8311029574981887</v>
      </c>
    </row>
    <row r="10" spans="1:30">
      <c r="A10" s="22">
        <v>37544</v>
      </c>
      <c r="B10" s="12">
        <v>-38.581873768489977</v>
      </c>
      <c r="C10" s="12">
        <v>-29.524383602009763</v>
      </c>
      <c r="D10" s="12">
        <v>-8.6183871550311224</v>
      </c>
      <c r="E10" s="12">
        <v>17.305600299480027</v>
      </c>
      <c r="F10" s="12">
        <v>3.7156991839059472</v>
      </c>
      <c r="G10" s="12">
        <v>11.717986084567126</v>
      </c>
      <c r="H10" s="12">
        <v>-6.3004989884365799</v>
      </c>
      <c r="I10" s="12">
        <v>52.119634603901503</v>
      </c>
      <c r="J10" s="12">
        <v>15.09583145648946</v>
      </c>
      <c r="K10" s="12">
        <v>26.354152630022924</v>
      </c>
      <c r="L10" s="12">
        <v>32.097218082463243</v>
      </c>
      <c r="M10" s="12">
        <v>27.491149241052177</v>
      </c>
      <c r="N10" s="12">
        <v>-14.197175445709963</v>
      </c>
      <c r="O10" s="12">
        <v>-24.049241958191008</v>
      </c>
      <c r="Q10" s="2">
        <v>-4.4052011831386491</v>
      </c>
      <c r="R10" s="2">
        <v>-5.5073013708172889</v>
      </c>
      <c r="S10" s="2">
        <v>-0.62296287872711464</v>
      </c>
      <c r="T10" s="2">
        <v>1.4410719481383008</v>
      </c>
      <c r="U10" s="2">
        <v>1.3742773530619019</v>
      </c>
      <c r="V10" s="2">
        <v>2.6412809354057685</v>
      </c>
      <c r="W10" s="2">
        <v>-1.5812047286329862</v>
      </c>
      <c r="X10" s="2">
        <v>10.601133678433564</v>
      </c>
      <c r="Y10" s="2">
        <v>1.7492898533465422</v>
      </c>
      <c r="Z10" s="2">
        <v>6.0723393699414716</v>
      </c>
      <c r="AA10" s="2">
        <v>6.5144513820167393</v>
      </c>
      <c r="AB10" s="2">
        <v>3.932691372380237</v>
      </c>
      <c r="AC10" s="2">
        <v>-3.0501069755808827</v>
      </c>
      <c r="AD10" s="2">
        <v>-3.8679598303456504</v>
      </c>
    </row>
    <row r="11" spans="1:30">
      <c r="A11" s="22">
        <v>37575</v>
      </c>
      <c r="B11" s="12">
        <v>-40.009704968934606</v>
      </c>
      <c r="C11" s="12">
        <v>-29.318966771141937</v>
      </c>
      <c r="D11" s="12">
        <v>-5.6161445465004469</v>
      </c>
      <c r="E11" s="12">
        <v>19.442425281530241</v>
      </c>
      <c r="F11" s="12">
        <v>4.5619252459525335</v>
      </c>
      <c r="G11" s="12">
        <v>11.716407755072566</v>
      </c>
      <c r="H11" s="12">
        <v>-7.2387651421129586</v>
      </c>
      <c r="I11" s="12">
        <v>52.172685274940868</v>
      </c>
      <c r="J11" s="12">
        <v>15.91616241434267</v>
      </c>
      <c r="K11" s="12">
        <v>32.596358733103308</v>
      </c>
      <c r="L11" s="12">
        <v>42.244806811992731</v>
      </c>
      <c r="M11" s="12">
        <v>40.778881892912636</v>
      </c>
      <c r="N11" s="12">
        <v>-5.380551337656108</v>
      </c>
      <c r="O11" s="12">
        <v>-19.400464569942226</v>
      </c>
      <c r="Q11" s="2">
        <v>-4.5682280939430155</v>
      </c>
      <c r="R11" s="2">
        <v>-5.4689841476881904</v>
      </c>
      <c r="S11" s="2">
        <v>-0.40595177625469181</v>
      </c>
      <c r="T11" s="2">
        <v>1.6190096380435861</v>
      </c>
      <c r="U11" s="2">
        <v>1.6872599856922661</v>
      </c>
      <c r="V11" s="2">
        <v>2.6409251736243768</v>
      </c>
      <c r="W11" s="2">
        <v>-1.8166766938903784</v>
      </c>
      <c r="X11" s="2">
        <v>10.611924184922973</v>
      </c>
      <c r="Y11" s="2">
        <v>1.8443489844116141</v>
      </c>
      <c r="Z11" s="2">
        <v>7.5106248047705328</v>
      </c>
      <c r="AA11" s="2">
        <v>8.5740059905620445</v>
      </c>
      <c r="AB11" s="2">
        <v>5.8335413914268308</v>
      </c>
      <c r="AC11" s="2">
        <v>-1.1559522688307005</v>
      </c>
      <c r="AD11" s="2">
        <v>-3.1202737191066579</v>
      </c>
    </row>
    <row r="12" spans="1:30">
      <c r="A12" s="22">
        <v>37605</v>
      </c>
      <c r="B12" s="12">
        <v>-41.437536169379236</v>
      </c>
      <c r="C12" s="12">
        <v>-29.113549940274115</v>
      </c>
      <c r="D12" s="12">
        <v>-2.6139019379697719</v>
      </c>
      <c r="E12" s="12">
        <v>21.579250263580455</v>
      </c>
      <c r="F12" s="12">
        <v>5.4081513079991197</v>
      </c>
      <c r="G12" s="12">
        <v>11.714829425578007</v>
      </c>
      <c r="H12" s="12">
        <v>-8.1770312957893374</v>
      </c>
      <c r="I12" s="12">
        <v>52.225735945980233</v>
      </c>
      <c r="J12" s="12">
        <v>16.736493372195884</v>
      </c>
      <c r="K12" s="12">
        <v>38.838564836183693</v>
      </c>
      <c r="L12" s="12">
        <v>52.39239554152222</v>
      </c>
      <c r="M12" s="12">
        <v>54.066614544773095</v>
      </c>
      <c r="N12" s="12">
        <v>3.4360727703977472</v>
      </c>
      <c r="O12" s="12">
        <v>-14.751687181693445</v>
      </c>
      <c r="Q12" s="2">
        <v>-4.731255004747382</v>
      </c>
      <c r="R12" s="2">
        <v>-5.4306669245590919</v>
      </c>
      <c r="S12" s="2">
        <v>-0.18894067378226903</v>
      </c>
      <c r="T12" s="2">
        <v>1.7969473279488717</v>
      </c>
      <c r="U12" s="2">
        <v>2.0002426183226305</v>
      </c>
      <c r="V12" s="2">
        <v>2.6405694118429848</v>
      </c>
      <c r="W12" s="2">
        <v>-2.0521486591477709</v>
      </c>
      <c r="X12" s="2">
        <v>10.62271469141238</v>
      </c>
      <c r="Y12" s="2">
        <v>1.9394081154766869</v>
      </c>
      <c r="Z12" s="2">
        <v>8.9489102395995932</v>
      </c>
      <c r="AA12" s="2">
        <v>10.63356059910735</v>
      </c>
      <c r="AB12" s="2">
        <v>7.7343914104734255</v>
      </c>
      <c r="AC12" s="2">
        <v>0.73820243791948159</v>
      </c>
      <c r="AD12" s="2">
        <v>-2.3725876078676649</v>
      </c>
    </row>
    <row r="13" spans="1:30">
      <c r="A13" s="22">
        <v>37636</v>
      </c>
      <c r="B13" s="12">
        <v>-40.167451322433116</v>
      </c>
      <c r="C13" s="12">
        <v>-27.415406516798022</v>
      </c>
      <c r="D13" s="12">
        <v>0.68945952013951084</v>
      </c>
      <c r="E13" s="12">
        <v>23.349702234585084</v>
      </c>
      <c r="F13" s="12">
        <v>4.5456216522085322</v>
      </c>
      <c r="G13" s="12">
        <v>11.901409499822972</v>
      </c>
      <c r="H13" s="12">
        <v>-9.7498511775339534</v>
      </c>
      <c r="I13" s="12">
        <v>50.252774363110568</v>
      </c>
      <c r="J13" s="12">
        <v>15.279482707427329</v>
      </c>
      <c r="K13" s="12">
        <v>38.804397621162948</v>
      </c>
      <c r="L13" s="12">
        <v>53.965469751336187</v>
      </c>
      <c r="M13" s="12">
        <v>57.939877033323576</v>
      </c>
      <c r="N13" s="12">
        <v>9.0166982100528319</v>
      </c>
      <c r="O13" s="12">
        <v>-12.207024339684068</v>
      </c>
      <c r="Q13" s="2">
        <v>-4.5862392570927684</v>
      </c>
      <c r="R13" s="2">
        <v>-5.1139054392044017</v>
      </c>
      <c r="S13" s="2">
        <v>4.983620249424426E-2</v>
      </c>
      <c r="T13" s="2">
        <v>1.9443764044783689</v>
      </c>
      <c r="U13" s="2">
        <v>1.6812299874208911</v>
      </c>
      <c r="V13" s="2">
        <v>2.682625306898097</v>
      </c>
      <c r="W13" s="2">
        <v>-2.4468714007698087</v>
      </c>
      <c r="X13" s="2">
        <v>10.221414305456689</v>
      </c>
      <c r="Y13" s="2">
        <v>1.7705711766539713</v>
      </c>
      <c r="Z13" s="2">
        <v>8.9410376690850182</v>
      </c>
      <c r="AA13" s="2">
        <v>10.952831740731192</v>
      </c>
      <c r="AB13" s="2">
        <v>8.2884732292480372</v>
      </c>
      <c r="AC13" s="2">
        <v>1.9371384267495402</v>
      </c>
      <c r="AD13" s="2">
        <v>-1.9633167596730872</v>
      </c>
    </row>
    <row r="14" spans="1:30">
      <c r="A14" s="22">
        <v>37667</v>
      </c>
      <c r="B14" s="12">
        <v>-38.89736647548699</v>
      </c>
      <c r="C14" s="12">
        <v>-25.717263093321932</v>
      </c>
      <c r="D14" s="12">
        <v>3.9928209782487931</v>
      </c>
      <c r="E14" s="12">
        <v>25.120154205589714</v>
      </c>
      <c r="F14" s="12">
        <v>3.6830919964179456</v>
      </c>
      <c r="G14" s="12">
        <v>12.087989574067933</v>
      </c>
      <c r="H14" s="12">
        <v>-11.322671059278571</v>
      </c>
      <c r="I14" s="12">
        <v>48.27981278024091</v>
      </c>
      <c r="J14" s="12">
        <v>13.822472042658774</v>
      </c>
      <c r="K14" s="12">
        <v>38.770230406142204</v>
      </c>
      <c r="L14" s="12">
        <v>55.538543961150154</v>
      </c>
      <c r="M14" s="12">
        <v>61.813139521874064</v>
      </c>
      <c r="N14" s="12">
        <v>14.597323649707915</v>
      </c>
      <c r="O14" s="12">
        <v>-9.6623614976746932</v>
      </c>
      <c r="Q14" s="2">
        <v>-4.4412235094381529</v>
      </c>
      <c r="R14" s="2">
        <v>-4.7971439538497131</v>
      </c>
      <c r="S14" s="2">
        <v>0.28861307877075754</v>
      </c>
      <c r="T14" s="2">
        <v>2.0918054810078663</v>
      </c>
      <c r="U14" s="2">
        <v>1.3622173565191522</v>
      </c>
      <c r="V14" s="2">
        <v>2.7246812019532083</v>
      </c>
      <c r="W14" s="2">
        <v>-2.8415941423918465</v>
      </c>
      <c r="X14" s="2">
        <v>9.8201139195010008</v>
      </c>
      <c r="Y14" s="2">
        <v>1.601734237831256</v>
      </c>
      <c r="Z14" s="2">
        <v>8.9331650985704432</v>
      </c>
      <c r="AA14" s="2">
        <v>11.272102882355034</v>
      </c>
      <c r="AB14" s="2">
        <v>8.8425550480226498</v>
      </c>
      <c r="AC14" s="2">
        <v>3.1360744155795985</v>
      </c>
      <c r="AD14" s="2">
        <v>-1.5540459114785092</v>
      </c>
    </row>
    <row r="15" spans="1:30">
      <c r="A15" s="22">
        <v>37695</v>
      </c>
      <c r="B15" s="12">
        <v>-38.201672915248999</v>
      </c>
      <c r="C15" s="12">
        <v>-25.90489765809745</v>
      </c>
      <c r="D15" s="12">
        <v>5.211479869943723</v>
      </c>
      <c r="E15" s="12">
        <v>24.369938665658267</v>
      </c>
      <c r="F15" s="12">
        <v>-0.27709713644169853</v>
      </c>
      <c r="G15" s="12">
        <v>10.819172159887323</v>
      </c>
      <c r="H15" s="12">
        <v>-14.787292196868151</v>
      </c>
      <c r="I15" s="12">
        <v>42.876447451494464</v>
      </c>
      <c r="J15" s="12">
        <v>9.3550017012521973</v>
      </c>
      <c r="K15" s="12">
        <v>33.203387310189754</v>
      </c>
      <c r="L15" s="12">
        <v>49.766889535152046</v>
      </c>
      <c r="M15" s="12">
        <v>57.332312153812531</v>
      </c>
      <c r="N15" s="12">
        <v>17.912042686510034</v>
      </c>
      <c r="O15" s="12">
        <v>-7.0696659933144836</v>
      </c>
      <c r="Q15" s="2">
        <v>-4.3617906101172998</v>
      </c>
      <c r="R15" s="2">
        <v>-4.8321441797555496</v>
      </c>
      <c r="S15" s="2">
        <v>0.3767013994391421</v>
      </c>
      <c r="T15" s="2">
        <v>2.029333532566695</v>
      </c>
      <c r="U15" s="2">
        <v>-0.10248631559291729</v>
      </c>
      <c r="V15" s="2">
        <v>2.438684681527242</v>
      </c>
      <c r="W15" s="2">
        <v>-3.7110927861870153</v>
      </c>
      <c r="X15" s="2">
        <v>8.7210694116339731</v>
      </c>
      <c r="Y15" s="2">
        <v>1.0840482421394033</v>
      </c>
      <c r="Z15" s="2">
        <v>7.650492080302751</v>
      </c>
      <c r="AA15" s="2">
        <v>10.100687900054458</v>
      </c>
      <c r="AB15" s="2">
        <v>8.2015592505393435</v>
      </c>
      <c r="AC15" s="2">
        <v>3.8482053387271291</v>
      </c>
      <c r="AD15" s="2">
        <v>-1.1370497300347351</v>
      </c>
    </row>
    <row r="16" spans="1:30">
      <c r="A16" s="22">
        <v>37726</v>
      </c>
      <c r="B16" s="12">
        <v>-37.505979355011014</v>
      </c>
      <c r="C16" s="12">
        <v>-26.092532222872968</v>
      </c>
      <c r="D16" s="12">
        <v>6.4301387616386538</v>
      </c>
      <c r="E16" s="12">
        <v>23.619723125726825</v>
      </c>
      <c r="F16" s="12">
        <v>-4.2372862693013431</v>
      </c>
      <c r="G16" s="12">
        <v>9.5503547457067093</v>
      </c>
      <c r="H16" s="12">
        <v>-18.251913334457733</v>
      </c>
      <c r="I16" s="12">
        <v>37.473082122748011</v>
      </c>
      <c r="J16" s="12">
        <v>4.8875313598456218</v>
      </c>
      <c r="K16" s="12">
        <v>27.636544214237304</v>
      </c>
      <c r="L16" s="12">
        <v>43.995235109153931</v>
      </c>
      <c r="M16" s="12">
        <v>52.851484785750991</v>
      </c>
      <c r="N16" s="12">
        <v>21.226761723312151</v>
      </c>
      <c r="O16" s="12">
        <v>-4.4769704889542759</v>
      </c>
      <c r="Q16" s="2">
        <v>-4.2823577107964477</v>
      </c>
      <c r="R16" s="2">
        <v>-4.867144405661386</v>
      </c>
      <c r="S16" s="2">
        <v>0.46478972010752678</v>
      </c>
      <c r="T16" s="2">
        <v>1.9668615841255241</v>
      </c>
      <c r="U16" s="2">
        <v>-1.5671899877049869</v>
      </c>
      <c r="V16" s="2">
        <v>2.1526881611012749</v>
      </c>
      <c r="W16" s="2">
        <v>-4.5805914299821842</v>
      </c>
      <c r="X16" s="2">
        <v>7.6220249037669445</v>
      </c>
      <c r="Y16" s="2">
        <v>0.56636224644755084</v>
      </c>
      <c r="Z16" s="2">
        <v>6.3678190620350597</v>
      </c>
      <c r="AA16" s="2">
        <v>8.9292729177538828</v>
      </c>
      <c r="AB16" s="2">
        <v>7.5605634530560364</v>
      </c>
      <c r="AC16" s="2">
        <v>4.5603362618746583</v>
      </c>
      <c r="AD16" s="2">
        <v>-0.72005354859096093</v>
      </c>
    </row>
    <row r="17" spans="1:30">
      <c r="A17" s="22">
        <v>37756</v>
      </c>
      <c r="B17" s="12">
        <v>-36.941122889994936</v>
      </c>
      <c r="C17" s="12">
        <v>-28.871546008405108</v>
      </c>
      <c r="D17" s="12">
        <v>5.894619301860077</v>
      </c>
      <c r="E17" s="12">
        <v>21.842090033339279</v>
      </c>
      <c r="F17" s="12">
        <v>-9.3581071066236525</v>
      </c>
      <c r="G17" s="12">
        <v>7.8791770864557797</v>
      </c>
      <c r="H17" s="12">
        <v>-21.898946820134753</v>
      </c>
      <c r="I17" s="12">
        <v>32.208786990733635</v>
      </c>
      <c r="J17" s="12">
        <v>1.4350058731591293</v>
      </c>
      <c r="K17" s="12">
        <v>23.028470431493066</v>
      </c>
      <c r="L17" s="12">
        <v>39.212533336828962</v>
      </c>
      <c r="M17" s="12">
        <v>48.052454496298559</v>
      </c>
      <c r="N17" s="12">
        <v>23.955455340256794</v>
      </c>
      <c r="O17" s="12">
        <v>1.9061447235297755</v>
      </c>
      <c r="Q17" s="2">
        <v>-4.217863529333842</v>
      </c>
      <c r="R17" s="2">
        <v>-5.3855249631318385</v>
      </c>
      <c r="S17" s="2">
        <v>0.42608076699635195</v>
      </c>
      <c r="T17" s="2">
        <v>1.8188345212562285</v>
      </c>
      <c r="U17" s="2">
        <v>-3.4611614201345042</v>
      </c>
      <c r="V17" s="2">
        <v>1.7759980319954785</v>
      </c>
      <c r="W17" s="2">
        <v>-5.4958691887151181</v>
      </c>
      <c r="X17" s="2">
        <v>6.5512672739152213</v>
      </c>
      <c r="Y17" s="2">
        <v>0.16628704557580676</v>
      </c>
      <c r="Z17" s="2">
        <v>5.3060589575316115</v>
      </c>
      <c r="AA17" s="2">
        <v>7.9585757660428058</v>
      </c>
      <c r="AB17" s="2">
        <v>6.8740477730589973</v>
      </c>
      <c r="AC17" s="2">
        <v>5.146566069845429</v>
      </c>
      <c r="AD17" s="2">
        <v>0.30657478660891146</v>
      </c>
    </row>
    <row r="18" spans="1:30">
      <c r="A18" s="22">
        <v>37787</v>
      </c>
      <c r="B18" s="12">
        <v>-36.376266424978859</v>
      </c>
      <c r="C18" s="12">
        <v>-31.650559793937248</v>
      </c>
      <c r="D18" s="12">
        <v>5.359099842081501</v>
      </c>
      <c r="E18" s="12">
        <v>20.064456940951732</v>
      </c>
      <c r="F18" s="12">
        <v>-14.478927943945962</v>
      </c>
      <c r="G18" s="12">
        <v>6.2079994272048484</v>
      </c>
      <c r="H18" s="12">
        <v>-25.545980305811771</v>
      </c>
      <c r="I18" s="12">
        <v>26.944491858719264</v>
      </c>
      <c r="J18" s="12">
        <v>-2.0175196135273628</v>
      </c>
      <c r="K18" s="12">
        <v>18.420396648748824</v>
      </c>
      <c r="L18" s="12">
        <v>34.429831564503999</v>
      </c>
      <c r="M18" s="12">
        <v>43.253424206846127</v>
      </c>
      <c r="N18" s="12">
        <v>26.68414895720144</v>
      </c>
      <c r="O18" s="12">
        <v>8.2892599360138277</v>
      </c>
      <c r="Q18" s="2">
        <v>-4.1533693478712355</v>
      </c>
      <c r="R18" s="2">
        <v>-5.9039055206022901</v>
      </c>
      <c r="S18" s="2">
        <v>0.38737181388517711</v>
      </c>
      <c r="T18" s="2">
        <v>1.6708074583869326</v>
      </c>
      <c r="U18" s="2">
        <v>-5.3551328525640214</v>
      </c>
      <c r="V18" s="2">
        <v>1.3993079028896818</v>
      </c>
      <c r="W18" s="2">
        <v>-6.4111469474480502</v>
      </c>
      <c r="X18" s="2">
        <v>5.4805096440634973</v>
      </c>
      <c r="Y18" s="2">
        <v>-0.23378815529593724</v>
      </c>
      <c r="Z18" s="2">
        <v>4.2442988530281625</v>
      </c>
      <c r="AA18" s="2">
        <v>6.9878786143317315</v>
      </c>
      <c r="AB18" s="2">
        <v>6.1875320930619591</v>
      </c>
      <c r="AC18" s="2">
        <v>5.7327958778161996</v>
      </c>
      <c r="AD18" s="2">
        <v>1.3332031218087841</v>
      </c>
    </row>
    <row r="19" spans="1:30">
      <c r="A19" s="22">
        <v>37817</v>
      </c>
      <c r="B19" s="12">
        <v>-35.438498470026367</v>
      </c>
      <c r="C19" s="12">
        <v>-33.260578074583897</v>
      </c>
      <c r="D19" s="12">
        <v>5.0497681248391864</v>
      </c>
      <c r="E19" s="12">
        <v>18.965196706238565</v>
      </c>
      <c r="F19" s="12">
        <v>-16.742295466779215</v>
      </c>
      <c r="G19" s="12">
        <v>5.80998633275156</v>
      </c>
      <c r="H19" s="12">
        <v>-30.108797555592318</v>
      </c>
      <c r="I19" s="12">
        <v>22.582474318014164</v>
      </c>
      <c r="J19" s="12">
        <v>-2.7017639451140067</v>
      </c>
      <c r="K19" s="12">
        <v>18.398721853419346</v>
      </c>
      <c r="L19" s="12">
        <v>33.306049304887217</v>
      </c>
      <c r="M19" s="12">
        <v>40.65020952406568</v>
      </c>
      <c r="N19" s="12">
        <v>27.900292237677203</v>
      </c>
      <c r="O19" s="12">
        <v>14.902999106084376</v>
      </c>
      <c r="Q19" s="2">
        <v>-4.0462968783106703</v>
      </c>
      <c r="R19" s="2">
        <v>-6.2042286705644321</v>
      </c>
      <c r="S19" s="2">
        <v>0.36501238936775088</v>
      </c>
      <c r="T19" s="2">
        <v>1.5792698601218977</v>
      </c>
      <c r="U19" s="2">
        <v>-6.1922551744565597</v>
      </c>
      <c r="V19" s="2">
        <v>1.3095941593475324</v>
      </c>
      <c r="W19" s="2">
        <v>-7.5562543785392258</v>
      </c>
      <c r="X19" s="2">
        <v>4.5932752762840812</v>
      </c>
      <c r="Y19" s="2">
        <v>-0.313077704195866</v>
      </c>
      <c r="Z19" s="2">
        <v>4.2393046984119112</v>
      </c>
      <c r="AA19" s="2">
        <v>6.7597957669199094</v>
      </c>
      <c r="AB19" s="2">
        <v>5.8151344230461675</v>
      </c>
      <c r="AC19" s="2">
        <v>5.9940708840503323</v>
      </c>
      <c r="AD19" s="2">
        <v>2.3969238612270805</v>
      </c>
    </row>
    <row r="20" spans="1:30">
      <c r="A20" s="22">
        <v>37848</v>
      </c>
      <c r="B20" s="12">
        <v>-34.500730515073883</v>
      </c>
      <c r="C20" s="12">
        <v>-34.870596355230539</v>
      </c>
      <c r="D20" s="12">
        <v>4.7404364075968726</v>
      </c>
      <c r="E20" s="12">
        <v>17.865936471525398</v>
      </c>
      <c r="F20" s="12">
        <v>-19.005662989612468</v>
      </c>
      <c r="G20" s="12">
        <v>5.4119732382982724</v>
      </c>
      <c r="H20" s="12">
        <v>-34.671614805372862</v>
      </c>
      <c r="I20" s="12">
        <v>18.220456777309064</v>
      </c>
      <c r="J20" s="12">
        <v>-3.3860082767006507</v>
      </c>
      <c r="K20" s="12">
        <v>18.377047058089865</v>
      </c>
      <c r="L20" s="12">
        <v>32.182267045270443</v>
      </c>
      <c r="M20" s="12">
        <v>38.046994841285226</v>
      </c>
      <c r="N20" s="12">
        <v>29.116435518152961</v>
      </c>
      <c r="O20" s="12">
        <v>21.516738276154925</v>
      </c>
      <c r="Q20" s="2">
        <v>-3.9392244087501056</v>
      </c>
      <c r="R20" s="2">
        <v>-6.5045518205265731</v>
      </c>
      <c r="S20" s="2">
        <v>0.3426529648503247</v>
      </c>
      <c r="T20" s="2">
        <v>1.4877322618568629</v>
      </c>
      <c r="U20" s="2">
        <v>-7.029377496349098</v>
      </c>
      <c r="V20" s="2">
        <v>1.2198804158053838</v>
      </c>
      <c r="W20" s="2">
        <v>-8.7013618096303986</v>
      </c>
      <c r="X20" s="2">
        <v>3.7060409085046633</v>
      </c>
      <c r="Y20" s="2">
        <v>-0.39236725309579468</v>
      </c>
      <c r="Z20" s="2">
        <v>4.2343105437956599</v>
      </c>
      <c r="AA20" s="2">
        <v>6.531712919508089</v>
      </c>
      <c r="AB20" s="2">
        <v>5.442736753030375</v>
      </c>
      <c r="AC20" s="2">
        <v>6.2553458902844632</v>
      </c>
      <c r="AD20" s="2">
        <v>3.4606446006453773</v>
      </c>
    </row>
    <row r="21" spans="1:30">
      <c r="A21" s="22">
        <v>37879</v>
      </c>
      <c r="B21" s="12">
        <v>-29.768167581073946</v>
      </c>
      <c r="C21" s="12">
        <v>-32.806502066849383</v>
      </c>
      <c r="D21" s="12">
        <v>7.5318011254537165</v>
      </c>
      <c r="E21" s="12">
        <v>18.766851301810185</v>
      </c>
      <c r="F21" s="12">
        <v>-18.020660692719773</v>
      </c>
      <c r="G21" s="12">
        <v>5.8182850045840135</v>
      </c>
      <c r="H21" s="12">
        <v>-36.51531976629326</v>
      </c>
      <c r="I21" s="12">
        <v>16.108628200023233</v>
      </c>
      <c r="J21" s="12">
        <v>-1.6930567733074189</v>
      </c>
      <c r="K21" s="12">
        <v>21.662426312448325</v>
      </c>
      <c r="L21" s="12">
        <v>34.115670510086275</v>
      </c>
      <c r="M21" s="12">
        <v>39.066198570854695</v>
      </c>
      <c r="N21" s="12">
        <v>29.820847483805249</v>
      </c>
      <c r="O21" s="12">
        <v>26.923356397248241</v>
      </c>
      <c r="Q21" s="2">
        <v>-3.3988698380718607</v>
      </c>
      <c r="R21" s="2">
        <v>-6.1195280565376828</v>
      </c>
      <c r="S21" s="2">
        <v>0.54442118075117096</v>
      </c>
      <c r="T21" s="2">
        <v>1.5627532416043377</v>
      </c>
      <c r="U21" s="2">
        <v>-6.6650675018272567</v>
      </c>
      <c r="V21" s="2">
        <v>1.3114647131732551</v>
      </c>
      <c r="W21" s="2">
        <v>-9.1640672251477877</v>
      </c>
      <c r="X21" s="2">
        <v>3.2764949758847255</v>
      </c>
      <c r="Y21" s="2">
        <v>-0.19618972583409036</v>
      </c>
      <c r="Z21" s="2">
        <v>4.9913046339301559</v>
      </c>
      <c r="AA21" s="2">
        <v>6.9241164867271099</v>
      </c>
      <c r="AB21" s="2">
        <v>5.5885369041564763</v>
      </c>
      <c r="AC21" s="2">
        <v>6.4066810525732354</v>
      </c>
      <c r="AD21" s="2">
        <v>4.33021802615142</v>
      </c>
    </row>
    <row r="22" spans="1:30">
      <c r="A22" s="22">
        <v>37909</v>
      </c>
      <c r="B22" s="12">
        <v>-25.035604647074017</v>
      </c>
      <c r="C22" s="12">
        <v>-30.742407778468234</v>
      </c>
      <c r="D22" s="12">
        <v>10.323165843310559</v>
      </c>
      <c r="E22" s="12">
        <v>19.667766132094972</v>
      </c>
      <c r="F22" s="12">
        <v>-17.035658395827078</v>
      </c>
      <c r="G22" s="12">
        <v>6.2245967708697556</v>
      </c>
      <c r="H22" s="12">
        <v>-38.359024727213658</v>
      </c>
      <c r="I22" s="12">
        <v>13.996799622737402</v>
      </c>
      <c r="J22" s="12">
        <v>-1.052699141874669E-4</v>
      </c>
      <c r="K22" s="12">
        <v>24.947805566806785</v>
      </c>
      <c r="L22" s="12">
        <v>36.049073974902107</v>
      </c>
      <c r="M22" s="12">
        <v>40.085402300424164</v>
      </c>
      <c r="N22" s="12">
        <v>30.525259449457536</v>
      </c>
      <c r="O22" s="12">
        <v>32.329974518341558</v>
      </c>
      <c r="Q22" s="2">
        <v>-2.8585152673936167</v>
      </c>
      <c r="R22" s="2">
        <v>-5.7345042925487935</v>
      </c>
      <c r="S22" s="2">
        <v>0.74618939665201711</v>
      </c>
      <c r="T22" s="2">
        <v>1.6377742213518125</v>
      </c>
      <c r="U22" s="2">
        <v>-6.3007575073054154</v>
      </c>
      <c r="V22" s="2">
        <v>1.4030490105411264</v>
      </c>
      <c r="W22" s="2">
        <v>-9.626772640665175</v>
      </c>
      <c r="X22" s="2">
        <v>2.8469490432647877</v>
      </c>
      <c r="Y22" s="2">
        <v>-1.2198572386129477E-5</v>
      </c>
      <c r="Z22" s="2">
        <v>5.7482987240646519</v>
      </c>
      <c r="AA22" s="2">
        <v>7.3165200539461317</v>
      </c>
      <c r="AB22" s="2">
        <v>5.7343370552825776</v>
      </c>
      <c r="AC22" s="2">
        <v>6.5580162148620076</v>
      </c>
      <c r="AD22" s="2">
        <v>5.1997914516574646</v>
      </c>
    </row>
    <row r="23" spans="1:30">
      <c r="A23" s="22">
        <v>37940</v>
      </c>
      <c r="B23" s="12">
        <v>-20.829841920596955</v>
      </c>
      <c r="C23" s="12">
        <v>-26.569020053380584</v>
      </c>
      <c r="D23" s="12">
        <v>12.564751653913429</v>
      </c>
      <c r="E23" s="12">
        <v>20.147432504524147</v>
      </c>
      <c r="F23" s="12">
        <v>-13.883370119364184</v>
      </c>
      <c r="G23" s="12">
        <v>8.0538232812989676</v>
      </c>
      <c r="H23" s="12">
        <v>-38.093680535758153</v>
      </c>
      <c r="I23" s="12">
        <v>14.698645832348632</v>
      </c>
      <c r="J23" s="12">
        <v>3.4179557625261321</v>
      </c>
      <c r="K23" s="12">
        <v>27.656084351159386</v>
      </c>
      <c r="L23" s="12">
        <v>35.89240283040823</v>
      </c>
      <c r="M23" s="12">
        <v>39.641540833554323</v>
      </c>
      <c r="N23" s="12">
        <v>27.736015474922343</v>
      </c>
      <c r="O23" s="12">
        <v>32.01671219472194</v>
      </c>
      <c r="Q23" s="2">
        <v>-2.3783096908099188</v>
      </c>
      <c r="R23" s="2">
        <v>-4.9560255866372938</v>
      </c>
      <c r="S23" s="2">
        <v>0.90821794379982446</v>
      </c>
      <c r="T23" s="2">
        <v>1.6777169995167347</v>
      </c>
      <c r="U23" s="2">
        <v>-5.1348616222376782</v>
      </c>
      <c r="V23" s="2">
        <v>1.8153639828979122</v>
      </c>
      <c r="W23" s="2">
        <v>-9.5601805356565457</v>
      </c>
      <c r="X23" s="2">
        <v>2.9897045622997114</v>
      </c>
      <c r="Y23" s="2">
        <v>0.39606929580576566</v>
      </c>
      <c r="Z23" s="2">
        <v>6.3723213636036879</v>
      </c>
      <c r="AA23" s="2">
        <v>7.2847220784596534</v>
      </c>
      <c r="AB23" s="2">
        <v>5.6708413408624461</v>
      </c>
      <c r="AC23" s="2">
        <v>5.9587778286168414</v>
      </c>
      <c r="AD23" s="2">
        <v>5.1494079058381024</v>
      </c>
    </row>
    <row r="24" spans="1:30">
      <c r="A24" s="22">
        <v>37970</v>
      </c>
      <c r="B24" s="12">
        <v>-16.624079194119901</v>
      </c>
      <c r="C24" s="12">
        <v>-22.395632328292933</v>
      </c>
      <c r="D24" s="12">
        <v>14.8063374645163</v>
      </c>
      <c r="E24" s="12">
        <v>20.627098876953323</v>
      </c>
      <c r="F24" s="12">
        <v>-10.731081842901292</v>
      </c>
      <c r="G24" s="12">
        <v>9.8830497917281797</v>
      </c>
      <c r="H24" s="12">
        <v>-37.828336344302649</v>
      </c>
      <c r="I24" s="12">
        <v>15.400492041959858</v>
      </c>
      <c r="J24" s="12">
        <v>6.8360167949664508</v>
      </c>
      <c r="K24" s="12">
        <v>30.364363135511987</v>
      </c>
      <c r="L24" s="12">
        <v>35.735731685914352</v>
      </c>
      <c r="M24" s="12">
        <v>39.197679366684476</v>
      </c>
      <c r="N24" s="12">
        <v>24.946771500387147</v>
      </c>
      <c r="O24" s="12">
        <v>31.703449871102318</v>
      </c>
      <c r="Q24" s="2">
        <v>-1.8981041142262221</v>
      </c>
      <c r="R24" s="2">
        <v>-4.1775468807257941</v>
      </c>
      <c r="S24" s="2">
        <v>1.0702464909476317</v>
      </c>
      <c r="T24" s="2">
        <v>1.7176597776816571</v>
      </c>
      <c r="U24" s="2">
        <v>-3.9689657371699427</v>
      </c>
      <c r="V24" s="2">
        <v>2.2276789552546985</v>
      </c>
      <c r="W24" s="2">
        <v>-9.4935884306479128</v>
      </c>
      <c r="X24" s="2">
        <v>3.132460081334635</v>
      </c>
      <c r="Y24" s="2">
        <v>0.79215079018391732</v>
      </c>
      <c r="Z24" s="2">
        <v>6.9963440031427231</v>
      </c>
      <c r="AA24" s="2">
        <v>7.2529241029731768</v>
      </c>
      <c r="AB24" s="2">
        <v>5.6073456264423136</v>
      </c>
      <c r="AC24" s="2">
        <v>5.3595394423716733</v>
      </c>
      <c r="AD24" s="2">
        <v>5.099024360018741</v>
      </c>
    </row>
    <row r="25" spans="1:30">
      <c r="A25" s="22">
        <v>38001</v>
      </c>
      <c r="B25" s="12">
        <v>-19.109908348928144</v>
      </c>
      <c r="C25" s="12">
        <v>-23.081012662110403</v>
      </c>
      <c r="D25" s="12">
        <v>13.353145771564904</v>
      </c>
      <c r="E25" s="12">
        <v>18.086471646513314</v>
      </c>
      <c r="F25" s="12">
        <v>-10.183982937367528</v>
      </c>
      <c r="G25" s="12">
        <v>10.274641580386884</v>
      </c>
      <c r="H25" s="12">
        <v>-37.955213773457693</v>
      </c>
      <c r="I25" s="12">
        <v>16.003478623375273</v>
      </c>
      <c r="J25" s="12">
        <v>10.463423886014754</v>
      </c>
      <c r="K25" s="12">
        <v>32.585825523204505</v>
      </c>
      <c r="L25" s="12">
        <v>33.579768691101258</v>
      </c>
      <c r="M25" s="12">
        <v>38.456682615554342</v>
      </c>
      <c r="N25" s="12">
        <v>19.97259471506662</v>
      </c>
      <c r="O25" s="12">
        <v>28.040333117714376</v>
      </c>
      <c r="Q25" s="2">
        <v>-2.1819311154639176</v>
      </c>
      <c r="R25" s="2">
        <v>-4.3053936159141015</v>
      </c>
      <c r="S25" s="2">
        <v>0.96520543580602591</v>
      </c>
      <c r="T25" s="2">
        <v>1.5060966669484566</v>
      </c>
      <c r="U25" s="2">
        <v>-3.7666173772659417</v>
      </c>
      <c r="V25" s="2">
        <v>2.3159453107855255</v>
      </c>
      <c r="W25" s="2">
        <v>-9.5254302246558105</v>
      </c>
      <c r="X25" s="2">
        <v>3.2551075519945303</v>
      </c>
      <c r="Y25" s="2">
        <v>1.2124910964875038</v>
      </c>
      <c r="Z25" s="2">
        <v>7.5081978162781189</v>
      </c>
      <c r="AA25" s="2">
        <v>6.8153498535459116</v>
      </c>
      <c r="AB25" s="2">
        <v>5.5013438182028951</v>
      </c>
      <c r="AC25" s="2">
        <v>4.2908922759901973</v>
      </c>
      <c r="AD25" s="2">
        <v>4.5098669769875919</v>
      </c>
    </row>
    <row r="26" spans="1:30">
      <c r="A26" s="22">
        <v>38032</v>
      </c>
      <c r="B26" s="12">
        <v>-21.595737503736387</v>
      </c>
      <c r="C26" s="12">
        <v>-23.766392995927873</v>
      </c>
      <c r="D26" s="12">
        <v>11.89995407861351</v>
      </c>
      <c r="E26" s="12">
        <v>15.545844416073308</v>
      </c>
      <c r="F26" s="12">
        <v>-9.6368840318337643</v>
      </c>
      <c r="G26" s="12">
        <v>10.666233369045591</v>
      </c>
      <c r="H26" s="12">
        <v>-38.08209120261273</v>
      </c>
      <c r="I26" s="12">
        <v>16.606465204790688</v>
      </c>
      <c r="J26" s="12">
        <v>14.090830977063055</v>
      </c>
      <c r="K26" s="12">
        <v>34.807287910897031</v>
      </c>
      <c r="L26" s="12">
        <v>31.423805696288174</v>
      </c>
      <c r="M26" s="12">
        <v>37.715685864424209</v>
      </c>
      <c r="N26" s="12">
        <v>14.998417929746092</v>
      </c>
      <c r="O26" s="12">
        <v>24.377216364326436</v>
      </c>
      <c r="Q26" s="2">
        <v>-2.4657581167016129</v>
      </c>
      <c r="R26" s="2">
        <v>-4.4332403511024099</v>
      </c>
      <c r="S26" s="2">
        <v>0.86016438066442025</v>
      </c>
      <c r="T26" s="2">
        <v>1.2945335562152565</v>
      </c>
      <c r="U26" s="2">
        <v>-3.5642690173619402</v>
      </c>
      <c r="V26" s="2">
        <v>2.4042116663163524</v>
      </c>
      <c r="W26" s="2">
        <v>-9.5572720186637046</v>
      </c>
      <c r="X26" s="2">
        <v>3.3777550226544255</v>
      </c>
      <c r="Y26" s="2">
        <v>1.6328314027910897</v>
      </c>
      <c r="Z26" s="2">
        <v>8.0200516294135173</v>
      </c>
      <c r="AA26" s="2">
        <v>6.3777756041186473</v>
      </c>
      <c r="AB26" s="2">
        <v>5.3953420099634757</v>
      </c>
      <c r="AC26" s="2">
        <v>3.2222451096087203</v>
      </c>
      <c r="AD26" s="2">
        <v>3.9207095939564423</v>
      </c>
    </row>
    <row r="27" spans="1:30">
      <c r="A27" s="22">
        <v>38061</v>
      </c>
      <c r="B27" s="12">
        <v>-26.114333081705787</v>
      </c>
      <c r="C27" s="12">
        <v>-26.222645938876333</v>
      </c>
      <c r="D27" s="12">
        <v>7.239208734782606</v>
      </c>
      <c r="E27" s="12">
        <v>10.765063754845473</v>
      </c>
      <c r="F27" s="12">
        <v>-11.786993007176335</v>
      </c>
      <c r="G27" s="12">
        <v>9.9930056699958172</v>
      </c>
      <c r="H27" s="12">
        <v>-38.949094555541436</v>
      </c>
      <c r="I27" s="12">
        <v>17.841556395810596</v>
      </c>
      <c r="J27" s="12">
        <v>16.320590948976164</v>
      </c>
      <c r="K27" s="12">
        <v>37.267670007117623</v>
      </c>
      <c r="L27" s="12">
        <v>32.545324919044845</v>
      </c>
      <c r="M27" s="12">
        <v>39.310686827304885</v>
      </c>
      <c r="N27" s="12">
        <v>11.253869579629271</v>
      </c>
      <c r="O27" s="12">
        <v>23.877734447113969</v>
      </c>
      <c r="Q27" s="2">
        <v>-2.9816823226030036</v>
      </c>
      <c r="R27" s="2">
        <v>-4.891415037562358</v>
      </c>
      <c r="S27" s="2">
        <v>0.52327172497629115</v>
      </c>
      <c r="T27" s="2">
        <v>0.8964283889934922</v>
      </c>
      <c r="U27" s="2">
        <v>-4.3595018726552173</v>
      </c>
      <c r="V27" s="2">
        <v>2.2524634500397371</v>
      </c>
      <c r="W27" s="2">
        <v>-9.7748595151314568</v>
      </c>
      <c r="X27" s="2">
        <v>3.6289725709078748</v>
      </c>
      <c r="Y27" s="2">
        <v>1.8912137585764088</v>
      </c>
      <c r="Z27" s="2">
        <v>8.5869556493499921</v>
      </c>
      <c r="AA27" s="2">
        <v>6.6053991455693408</v>
      </c>
      <c r="AB27" s="2">
        <v>5.6235116827064449</v>
      </c>
      <c r="AC27" s="2">
        <v>2.4177700866179728</v>
      </c>
      <c r="AD27" s="2">
        <v>3.8403754198015752</v>
      </c>
    </row>
    <row r="28" spans="1:30">
      <c r="A28" s="22">
        <v>38092</v>
      </c>
      <c r="B28" s="12">
        <v>-30.632928659675187</v>
      </c>
      <c r="C28" s="12">
        <v>-28.678898881824789</v>
      </c>
      <c r="D28" s="12">
        <v>2.5784633909517023</v>
      </c>
      <c r="E28" s="12">
        <v>5.9842830936176377</v>
      </c>
      <c r="F28" s="12">
        <v>-13.937101982518904</v>
      </c>
      <c r="G28" s="12">
        <v>9.3197779709460438</v>
      </c>
      <c r="H28" s="12">
        <v>-39.816097908470141</v>
      </c>
      <c r="I28" s="12">
        <v>19.076647586830504</v>
      </c>
      <c r="J28" s="12">
        <v>18.550350920889269</v>
      </c>
      <c r="K28" s="12">
        <v>39.728052103338214</v>
      </c>
      <c r="L28" s="12">
        <v>33.666844141801519</v>
      </c>
      <c r="M28" s="12">
        <v>40.905687790185553</v>
      </c>
      <c r="N28" s="12">
        <v>7.5093212295124507</v>
      </c>
      <c r="O28" s="12">
        <v>23.378252529901502</v>
      </c>
      <c r="Q28" s="2">
        <v>-3.4976065285043934</v>
      </c>
      <c r="R28" s="2">
        <v>-5.3495897240223051</v>
      </c>
      <c r="S28" s="2">
        <v>0.18637906928816189</v>
      </c>
      <c r="T28" s="2">
        <v>0.49832322177172789</v>
      </c>
      <c r="U28" s="2">
        <v>-5.1547347279484939</v>
      </c>
      <c r="V28" s="2">
        <v>2.1007152337631219</v>
      </c>
      <c r="W28" s="2">
        <v>-9.992447011599209</v>
      </c>
      <c r="X28" s="2">
        <v>3.8801901191613246</v>
      </c>
      <c r="Y28" s="2">
        <v>2.1495961143617275</v>
      </c>
      <c r="Z28" s="2">
        <v>9.1538596692864669</v>
      </c>
      <c r="AA28" s="2">
        <v>6.8330226870200361</v>
      </c>
      <c r="AB28" s="2">
        <v>5.851681355449414</v>
      </c>
      <c r="AC28" s="2">
        <v>1.6132950636272252</v>
      </c>
      <c r="AD28" s="2">
        <v>3.7600412456467081</v>
      </c>
    </row>
    <row r="29" spans="1:30">
      <c r="A29" s="22">
        <v>38122</v>
      </c>
      <c r="B29" s="12">
        <v>-31.579830351984874</v>
      </c>
      <c r="C29" s="12">
        <v>-28.982455666148581</v>
      </c>
      <c r="D29" s="12">
        <v>-3.0162243509761617</v>
      </c>
      <c r="E29" s="12">
        <v>1.4603322080561418</v>
      </c>
      <c r="F29" s="12">
        <v>-14.791472796492233</v>
      </c>
      <c r="G29" s="12">
        <v>9.8790083041527552</v>
      </c>
      <c r="H29" s="12">
        <v>-40.717450905392134</v>
      </c>
      <c r="I29" s="12">
        <v>22.24696938522748</v>
      </c>
      <c r="J29" s="12">
        <v>21.897558746979101</v>
      </c>
      <c r="K29" s="12">
        <v>42.632859985349668</v>
      </c>
      <c r="L29" s="12">
        <v>36.206471760231132</v>
      </c>
      <c r="M29" s="12">
        <v>42.042865092800575</v>
      </c>
      <c r="N29" s="12">
        <v>6.6999737366122787</v>
      </c>
      <c r="O29" s="12">
        <v>25.67150057236789</v>
      </c>
      <c r="Q29" s="2">
        <v>-3.6057218699289288</v>
      </c>
      <c r="R29" s="2">
        <v>-5.4062133852293588</v>
      </c>
      <c r="S29" s="2">
        <v>-0.2180217447616099</v>
      </c>
      <c r="T29" s="2">
        <v>0.12160478362925105</v>
      </c>
      <c r="U29" s="2">
        <v>-5.4707297540922273</v>
      </c>
      <c r="V29" s="2">
        <v>2.2267679877892474</v>
      </c>
      <c r="W29" s="2">
        <v>-10.218655066471737</v>
      </c>
      <c r="X29" s="2">
        <v>4.5250335729552695</v>
      </c>
      <c r="Y29" s="2">
        <v>2.5374672100411915</v>
      </c>
      <c r="Z29" s="2">
        <v>9.8231651678043725</v>
      </c>
      <c r="AA29" s="2">
        <v>7.3484655084565098</v>
      </c>
      <c r="AB29" s="2">
        <v>6.0143579801204003</v>
      </c>
      <c r="AC29" s="2">
        <v>1.4394156576000454</v>
      </c>
      <c r="AD29" s="2">
        <v>4.1288757945567891</v>
      </c>
    </row>
    <row r="30" spans="1:30">
      <c r="A30" s="22">
        <v>38153</v>
      </c>
      <c r="B30" s="12">
        <v>-32.526732044294562</v>
      </c>
      <c r="C30" s="12">
        <v>-29.28601245047237</v>
      </c>
      <c r="D30" s="12">
        <v>-8.6109120929040266</v>
      </c>
      <c r="E30" s="12">
        <v>-3.0636186775053544</v>
      </c>
      <c r="F30" s="12">
        <v>-15.645843610465562</v>
      </c>
      <c r="G30" s="12">
        <v>10.438238637359468</v>
      </c>
      <c r="H30" s="12">
        <v>-41.618803902314134</v>
      </c>
      <c r="I30" s="12">
        <v>25.41729118362446</v>
      </c>
      <c r="J30" s="12">
        <v>25.244766573068933</v>
      </c>
      <c r="K30" s="12">
        <v>45.537667867361122</v>
      </c>
      <c r="L30" s="12">
        <v>38.746099378660752</v>
      </c>
      <c r="M30" s="12">
        <v>43.18004239541559</v>
      </c>
      <c r="N30" s="12">
        <v>5.8906262437121066</v>
      </c>
      <c r="O30" s="12">
        <v>27.964748614834278</v>
      </c>
      <c r="Q30" s="2">
        <v>-3.7138372113534643</v>
      </c>
      <c r="R30" s="2">
        <v>-5.4628370464364133</v>
      </c>
      <c r="S30" s="2">
        <v>-0.62242255881138175</v>
      </c>
      <c r="T30" s="2">
        <v>-0.25511365451322587</v>
      </c>
      <c r="U30" s="2">
        <v>-5.7867247802359607</v>
      </c>
      <c r="V30" s="2">
        <v>2.3528207418153735</v>
      </c>
      <c r="W30" s="2">
        <v>-10.444863121344266</v>
      </c>
      <c r="X30" s="2">
        <v>5.1698770267492149</v>
      </c>
      <c r="Y30" s="2">
        <v>2.9253383057206546</v>
      </c>
      <c r="Z30" s="2">
        <v>10.492470666322278</v>
      </c>
      <c r="AA30" s="2">
        <v>7.8639083298929862</v>
      </c>
      <c r="AB30" s="2">
        <v>6.1770346047913858</v>
      </c>
      <c r="AC30" s="2">
        <v>1.2655362515728652</v>
      </c>
      <c r="AD30" s="2">
        <v>4.4977103434668715</v>
      </c>
    </row>
    <row r="31" spans="1:30">
      <c r="A31" s="22">
        <v>38183</v>
      </c>
      <c r="B31" s="12">
        <v>-28.923793422848831</v>
      </c>
      <c r="C31" s="12">
        <v>-26.742688207402388</v>
      </c>
      <c r="D31" s="12">
        <v>-7.9289200396129722</v>
      </c>
      <c r="E31" s="12">
        <v>-1.8155825691085208</v>
      </c>
      <c r="F31" s="12">
        <v>-13.227880602865033</v>
      </c>
      <c r="G31" s="12">
        <v>11.376255440938088</v>
      </c>
      <c r="H31" s="12">
        <v>-40.048669999665954</v>
      </c>
      <c r="I31" s="12">
        <v>32.743564391972534</v>
      </c>
      <c r="J31" s="12">
        <v>32.914487990765281</v>
      </c>
      <c r="K31" s="12">
        <v>51.290225464026378</v>
      </c>
      <c r="L31" s="12">
        <v>47.461972539721387</v>
      </c>
      <c r="M31" s="12">
        <v>49.060753217162265</v>
      </c>
      <c r="N31" s="12">
        <v>10.418706450291259</v>
      </c>
      <c r="O31" s="12">
        <v>33.770979910465428</v>
      </c>
      <c r="Q31" s="2">
        <v>-3.3024608854340336</v>
      </c>
      <c r="R31" s="2">
        <v>-4.9884206020795974</v>
      </c>
      <c r="S31" s="2">
        <v>-0.57312612722334444</v>
      </c>
      <c r="T31" s="2">
        <v>-0.15118719169480471</v>
      </c>
      <c r="U31" s="2">
        <v>-4.892424236133853</v>
      </c>
      <c r="V31" s="2">
        <v>2.5642534814092088</v>
      </c>
      <c r="W31" s="2">
        <v>-10.050814466466166</v>
      </c>
      <c r="X31" s="2">
        <v>6.6600409973272132</v>
      </c>
      <c r="Y31" s="2">
        <v>3.8140979538818898</v>
      </c>
      <c r="Z31" s="2">
        <v>11.817934719842709</v>
      </c>
      <c r="AA31" s="2">
        <v>9.6328819466618523</v>
      </c>
      <c r="AB31" s="2">
        <v>7.0182879299747132</v>
      </c>
      <c r="AC31" s="2">
        <v>2.2383444750741237</v>
      </c>
      <c r="AD31" s="2">
        <v>5.4315555538997069</v>
      </c>
    </row>
    <row r="32" spans="1:30">
      <c r="A32" s="22">
        <v>38214</v>
      </c>
      <c r="B32" s="12">
        <v>-25.320854801403101</v>
      </c>
      <c r="C32" s="12">
        <v>-24.199363964332406</v>
      </c>
      <c r="D32" s="12">
        <v>-7.2469279863219178</v>
      </c>
      <c r="E32" s="12">
        <v>-0.56754646071168713</v>
      </c>
      <c r="F32" s="12">
        <v>-10.809917595264505</v>
      </c>
      <c r="G32" s="12">
        <v>12.314272244516705</v>
      </c>
      <c r="H32" s="12">
        <v>-38.478536097017781</v>
      </c>
      <c r="I32" s="12">
        <v>40.069837600320604</v>
      </c>
      <c r="J32" s="12">
        <v>40.584209408461632</v>
      </c>
      <c r="K32" s="12">
        <v>57.04278306069164</v>
      </c>
      <c r="L32" s="12">
        <v>56.177845700782022</v>
      </c>
      <c r="M32" s="12">
        <v>54.94146403890894</v>
      </c>
      <c r="N32" s="12">
        <v>14.946786656870408</v>
      </c>
      <c r="O32" s="12">
        <v>39.577211206096585</v>
      </c>
      <c r="Q32" s="2">
        <v>-2.8910845595146029</v>
      </c>
      <c r="R32" s="2">
        <v>-4.5140041577227814</v>
      </c>
      <c r="S32" s="2">
        <v>-0.52382969563530712</v>
      </c>
      <c r="T32" s="2">
        <v>-4.7260728876383606E-2</v>
      </c>
      <c r="U32" s="2">
        <v>-3.9981236920317436</v>
      </c>
      <c r="V32" s="2">
        <v>2.7756862210030433</v>
      </c>
      <c r="W32" s="2">
        <v>-9.6567658115880679</v>
      </c>
      <c r="X32" s="2">
        <v>8.1502049679052107</v>
      </c>
      <c r="Y32" s="2">
        <v>4.7028576020431254</v>
      </c>
      <c r="Z32" s="2">
        <v>13.143398773363142</v>
      </c>
      <c r="AA32" s="2">
        <v>11.401855563430718</v>
      </c>
      <c r="AB32" s="2">
        <v>7.8595412551580406</v>
      </c>
      <c r="AC32" s="2">
        <v>3.2111526985753813</v>
      </c>
      <c r="AD32" s="2">
        <v>6.3654007643325441</v>
      </c>
    </row>
    <row r="33" spans="1:30">
      <c r="A33" s="22">
        <v>38245</v>
      </c>
      <c r="B33" s="12">
        <v>-21.121559199504006</v>
      </c>
      <c r="C33" s="12">
        <v>-20.202550971474611</v>
      </c>
      <c r="D33" s="12">
        <v>-0.33375931752636179</v>
      </c>
      <c r="E33" s="12">
        <v>7.6492391003821876</v>
      </c>
      <c r="F33" s="12">
        <v>-2.192743721668478</v>
      </c>
      <c r="G33" s="12">
        <v>16.104841735800569</v>
      </c>
      <c r="H33" s="12">
        <v>-33.000737422803446</v>
      </c>
      <c r="I33" s="12">
        <v>51.382315272625632</v>
      </c>
      <c r="J33" s="12">
        <v>52.082531297618992</v>
      </c>
      <c r="K33" s="12">
        <v>64.674682564035038</v>
      </c>
      <c r="L33" s="12">
        <v>68.814176062795781</v>
      </c>
      <c r="M33" s="12">
        <v>63.474215320465142</v>
      </c>
      <c r="N33" s="12">
        <v>21.283150711730453</v>
      </c>
      <c r="O33" s="12">
        <v>45.445305573887168</v>
      </c>
      <c r="Q33" s="2">
        <v>-2.4116173862809682</v>
      </c>
      <c r="R33" s="2">
        <v>-3.768462642913045</v>
      </c>
      <c r="S33" s="2">
        <v>-2.4125124748758008E-2</v>
      </c>
      <c r="T33" s="2">
        <v>0.63696743836702552</v>
      </c>
      <c r="U33" s="2">
        <v>-0.81100161466513832</v>
      </c>
      <c r="V33" s="2">
        <v>3.6300957466163912</v>
      </c>
      <c r="W33" s="2">
        <v>-8.2820300673138671</v>
      </c>
      <c r="X33" s="2">
        <v>10.451162926452053</v>
      </c>
      <c r="Y33" s="2">
        <v>6.0352716442367909</v>
      </c>
      <c r="Z33" s="2">
        <v>14.901887633627004</v>
      </c>
      <c r="AA33" s="2">
        <v>13.966525173705032</v>
      </c>
      <c r="AB33" s="2">
        <v>9.0801769242384989</v>
      </c>
      <c r="AC33" s="2">
        <v>4.5724508157574588</v>
      </c>
      <c r="AD33" s="2">
        <v>7.3091957219761419</v>
      </c>
    </row>
    <row r="34" spans="1:30">
      <c r="A34" s="22">
        <v>38275</v>
      </c>
      <c r="B34" s="12">
        <v>-16.922263597604911</v>
      </c>
      <c r="C34" s="12">
        <v>-16.205737978616817</v>
      </c>
      <c r="D34" s="12">
        <v>6.5794093512691951</v>
      </c>
      <c r="E34" s="12">
        <v>15.866024661476063</v>
      </c>
      <c r="F34" s="12">
        <v>6.4244301519275471</v>
      </c>
      <c r="G34" s="12">
        <v>19.895411227084431</v>
      </c>
      <c r="H34" s="12">
        <v>-27.522938748589116</v>
      </c>
      <c r="I34" s="12">
        <v>62.694792944930661</v>
      </c>
      <c r="J34" s="12">
        <v>63.580853186776352</v>
      </c>
      <c r="K34" s="12">
        <v>72.306582067378443</v>
      </c>
      <c r="L34" s="12">
        <v>81.450506424809532</v>
      </c>
      <c r="M34" s="12">
        <v>72.006966602021365</v>
      </c>
      <c r="N34" s="12">
        <v>27.619514766590498</v>
      </c>
      <c r="O34" s="12">
        <v>51.313399941677744</v>
      </c>
      <c r="Q34" s="2">
        <v>-1.9321502130473334</v>
      </c>
      <c r="R34" s="2">
        <v>-3.022921128103309</v>
      </c>
      <c r="S34" s="2">
        <v>0.47557944613779118</v>
      </c>
      <c r="T34" s="2">
        <v>1.3211956056104346</v>
      </c>
      <c r="U34" s="2">
        <v>2.3761204627014667</v>
      </c>
      <c r="V34" s="2">
        <v>4.4845052722297387</v>
      </c>
      <c r="W34" s="2">
        <v>-6.9072943230396673</v>
      </c>
      <c r="X34" s="2">
        <v>12.752120884998897</v>
      </c>
      <c r="Y34" s="2">
        <v>7.3676856864304563</v>
      </c>
      <c r="Z34" s="2">
        <v>16.660376493890869</v>
      </c>
      <c r="AA34" s="2">
        <v>16.531194783979341</v>
      </c>
      <c r="AB34" s="2">
        <v>10.300812593318961</v>
      </c>
      <c r="AC34" s="2">
        <v>5.9337489329395359</v>
      </c>
      <c r="AD34" s="2">
        <v>8.2529906796197388</v>
      </c>
    </row>
    <row r="35" spans="1:30">
      <c r="A35" s="22">
        <v>38306</v>
      </c>
      <c r="B35" s="12">
        <v>-20.644137528707041</v>
      </c>
      <c r="C35" s="12">
        <v>-17.782826788544817</v>
      </c>
      <c r="D35" s="12">
        <v>13.021514916836018</v>
      </c>
      <c r="E35" s="12">
        <v>28.204733521278737</v>
      </c>
      <c r="F35" s="12">
        <v>19.202955675844692</v>
      </c>
      <c r="G35" s="12">
        <v>27.891579377081943</v>
      </c>
      <c r="H35" s="12">
        <v>-23.933599594063416</v>
      </c>
      <c r="I35" s="12">
        <v>71.275190726412845</v>
      </c>
      <c r="J35" s="12">
        <v>72.931722017034701</v>
      </c>
      <c r="K35" s="12">
        <v>77.395668403195288</v>
      </c>
      <c r="L35" s="12">
        <v>86.505922632607266</v>
      </c>
      <c r="M35" s="12">
        <v>75.722278823246128</v>
      </c>
      <c r="N35" s="12">
        <v>31.001387690458262</v>
      </c>
      <c r="O35" s="12">
        <v>51.329456248002984</v>
      </c>
      <c r="Q35" s="2">
        <v>-2.3571063347527121</v>
      </c>
      <c r="R35" s="2">
        <v>-3.3171018121744189</v>
      </c>
      <c r="S35" s="2">
        <v>0.94123416273365779</v>
      </c>
      <c r="T35" s="2">
        <v>2.3486645697839226</v>
      </c>
      <c r="U35" s="2">
        <v>7.1023475774008897</v>
      </c>
      <c r="V35" s="2">
        <v>6.2868735579117772</v>
      </c>
      <c r="W35" s="2">
        <v>-6.0064958221241254</v>
      </c>
      <c r="X35" s="2">
        <v>14.497373793752372</v>
      </c>
      <c r="Y35" s="2">
        <v>8.451255015611963</v>
      </c>
      <c r="Z35" s="2">
        <v>17.832968143785436</v>
      </c>
      <c r="AA35" s="2">
        <v>17.557242057513971</v>
      </c>
      <c r="AB35" s="2">
        <v>10.832299152501829</v>
      </c>
      <c r="AC35" s="2">
        <v>6.6603071300303629</v>
      </c>
      <c r="AD35" s="2">
        <v>8.2555730956475593</v>
      </c>
    </row>
    <row r="36" spans="1:30">
      <c r="A36" s="22">
        <v>38336</v>
      </c>
      <c r="B36" s="12">
        <v>-24.366011459809172</v>
      </c>
      <c r="C36" s="12">
        <v>-19.359915598472814</v>
      </c>
      <c r="D36" s="12">
        <v>19.463620482402842</v>
      </c>
      <c r="E36" s="12">
        <v>40.543442381081412</v>
      </c>
      <c r="F36" s="12">
        <v>31.981481199761841</v>
      </c>
      <c r="G36" s="12">
        <v>35.887747527079455</v>
      </c>
      <c r="H36" s="12">
        <v>-20.34426043953772</v>
      </c>
      <c r="I36" s="12">
        <v>79.85558850789505</v>
      </c>
      <c r="J36" s="12">
        <v>82.282590847293037</v>
      </c>
      <c r="K36" s="12">
        <v>82.484754739012132</v>
      </c>
      <c r="L36" s="12">
        <v>91.561338840404986</v>
      </c>
      <c r="M36" s="12">
        <v>79.437591044470878</v>
      </c>
      <c r="N36" s="12">
        <v>34.383260614326026</v>
      </c>
      <c r="O36" s="12">
        <v>51.345512554328216</v>
      </c>
      <c r="Q36" s="2">
        <v>-2.7820624564580916</v>
      </c>
      <c r="R36" s="2">
        <v>-3.6112824962455274</v>
      </c>
      <c r="S36" s="2">
        <v>1.4068888793295247</v>
      </c>
      <c r="T36" s="2">
        <v>3.3761335339574114</v>
      </c>
      <c r="U36" s="2">
        <v>11.828574692100315</v>
      </c>
      <c r="V36" s="2">
        <v>8.0892418435938165</v>
      </c>
      <c r="W36" s="2">
        <v>-5.1056973212085843</v>
      </c>
      <c r="X36" s="2">
        <v>16.242626702505852</v>
      </c>
      <c r="Y36" s="2">
        <v>9.5348243447934706</v>
      </c>
      <c r="Z36" s="2">
        <v>19.00555979368</v>
      </c>
      <c r="AA36" s="2">
        <v>18.583289331048597</v>
      </c>
      <c r="AB36" s="2">
        <v>11.363785711684692</v>
      </c>
      <c r="AC36" s="2">
        <v>7.3868653271211882</v>
      </c>
      <c r="AD36" s="2">
        <v>8.258155511675378</v>
      </c>
    </row>
    <row r="37" spans="1:30">
      <c r="A37" s="22">
        <v>38367</v>
      </c>
      <c r="B37" s="12">
        <v>-31.932159138834358</v>
      </c>
      <c r="C37" s="12">
        <v>-22.559810650790233</v>
      </c>
      <c r="D37" s="12">
        <v>25.108571467855874</v>
      </c>
      <c r="E37" s="12">
        <v>51.40713647182374</v>
      </c>
      <c r="F37" s="12">
        <v>41.32129294770705</v>
      </c>
      <c r="G37" s="12">
        <v>42.251286148626043</v>
      </c>
      <c r="H37" s="12">
        <v>-18.371940843676995</v>
      </c>
      <c r="I37" s="12">
        <v>83.242082314134052</v>
      </c>
      <c r="J37" s="12">
        <v>85.794265262571443</v>
      </c>
      <c r="K37" s="12">
        <v>83.190380403209673</v>
      </c>
      <c r="L37" s="12">
        <v>89.462663595703233</v>
      </c>
      <c r="M37" s="12">
        <v>78.30164433183991</v>
      </c>
      <c r="N37" s="12">
        <v>34.197834512829992</v>
      </c>
      <c r="O37" s="12">
        <v>46.141405512091126</v>
      </c>
      <c r="Q37" s="2">
        <v>-3.6459500661538291</v>
      </c>
      <c r="R37" s="2">
        <v>-4.208171719934505</v>
      </c>
      <c r="S37" s="2">
        <v>1.8149228714110262</v>
      </c>
      <c r="T37" s="2">
        <v>4.2807750682817058</v>
      </c>
      <c r="U37" s="2">
        <v>15.282969445760086</v>
      </c>
      <c r="V37" s="2">
        <v>9.5236089030449058</v>
      </c>
      <c r="W37" s="2">
        <v>-4.6107141338333966</v>
      </c>
      <c r="X37" s="2">
        <v>16.931439542694864</v>
      </c>
      <c r="Y37" s="2">
        <v>9.9417536643615154</v>
      </c>
      <c r="Z37" s="2">
        <v>19.168145119844748</v>
      </c>
      <c r="AA37" s="2">
        <v>18.15734220338393</v>
      </c>
      <c r="AB37" s="2">
        <v>11.201285126602693</v>
      </c>
      <c r="AC37" s="2">
        <v>7.3470285689018819</v>
      </c>
      <c r="AD37" s="2">
        <v>7.4211529555371758</v>
      </c>
    </row>
    <row r="38" spans="1:30">
      <c r="A38" s="22">
        <v>38398</v>
      </c>
      <c r="B38" s="12">
        <v>-39.49830681785955</v>
      </c>
      <c r="C38" s="12">
        <v>-25.759705703107652</v>
      </c>
      <c r="D38" s="12">
        <v>30.753522453308907</v>
      </c>
      <c r="E38" s="12">
        <v>62.270830562566069</v>
      </c>
      <c r="F38" s="12">
        <v>50.661104695652256</v>
      </c>
      <c r="G38" s="12">
        <v>48.614824770172632</v>
      </c>
      <c r="H38" s="12">
        <v>-16.399621247816274</v>
      </c>
      <c r="I38" s="12">
        <v>86.628576120373054</v>
      </c>
      <c r="J38" s="12">
        <v>89.30593967784985</v>
      </c>
      <c r="K38" s="12">
        <v>83.896006067407214</v>
      </c>
      <c r="L38" s="12">
        <v>87.363988351001481</v>
      </c>
      <c r="M38" s="12">
        <v>77.165697619208927</v>
      </c>
      <c r="N38" s="12">
        <v>34.012408411333958</v>
      </c>
      <c r="O38" s="12">
        <v>40.937298469854028</v>
      </c>
      <c r="Q38" s="2">
        <v>-4.5098376758495675</v>
      </c>
      <c r="R38" s="2">
        <v>-4.8050609436234826</v>
      </c>
      <c r="S38" s="2">
        <v>2.2229568634925272</v>
      </c>
      <c r="T38" s="2">
        <v>5.1854166026060007</v>
      </c>
      <c r="U38" s="2">
        <v>18.737364199419854</v>
      </c>
      <c r="V38" s="2">
        <v>10.957975962495992</v>
      </c>
      <c r="W38" s="2">
        <v>-4.1157309464582106</v>
      </c>
      <c r="X38" s="2">
        <v>17.62025238288388</v>
      </c>
      <c r="Y38" s="2">
        <v>10.348682983929562</v>
      </c>
      <c r="Z38" s="2">
        <v>19.330730446009497</v>
      </c>
      <c r="AA38" s="2">
        <v>17.731395075719259</v>
      </c>
      <c r="AB38" s="2">
        <v>11.038784541520693</v>
      </c>
      <c r="AC38" s="2">
        <v>7.3071918106825757</v>
      </c>
      <c r="AD38" s="2">
        <v>6.5841503993989718</v>
      </c>
    </row>
    <row r="39" spans="1:30">
      <c r="A39" s="22">
        <v>38426</v>
      </c>
      <c r="B39" s="12">
        <v>-44.63378172624185</v>
      </c>
      <c r="C39" s="12">
        <v>-27.643286516862347</v>
      </c>
      <c r="D39" s="12">
        <v>32.772546417390295</v>
      </c>
      <c r="E39" s="12">
        <v>68.310957266685264</v>
      </c>
      <c r="F39" s="12">
        <v>54.157163884856423</v>
      </c>
      <c r="G39" s="12">
        <v>53.951891068410141</v>
      </c>
      <c r="H39" s="12">
        <v>-17.566616624079813</v>
      </c>
      <c r="I39" s="12">
        <v>83.409316906115123</v>
      </c>
      <c r="J39" s="12">
        <v>84.990387455530794</v>
      </c>
      <c r="K39" s="12">
        <v>75.0162595827139</v>
      </c>
      <c r="L39" s="12">
        <v>71.796460673874137</v>
      </c>
      <c r="M39" s="12">
        <v>66.455342946537556</v>
      </c>
      <c r="N39" s="12">
        <v>32.790223181571733</v>
      </c>
      <c r="O39" s="12">
        <v>30.650554742694364</v>
      </c>
      <c r="Q39" s="2">
        <v>-5.0961959299388413</v>
      </c>
      <c r="R39" s="2">
        <v>-5.1564128071363999</v>
      </c>
      <c r="S39" s="2">
        <v>2.3688979726882224</v>
      </c>
      <c r="T39" s="2">
        <v>5.688390033511415</v>
      </c>
      <c r="U39" s="2">
        <v>20.030406162961341</v>
      </c>
      <c r="V39" s="2">
        <v>12.160972054383919</v>
      </c>
      <c r="W39" s="2">
        <v>-4.4086059410621905</v>
      </c>
      <c r="X39" s="2">
        <v>16.965455058703817</v>
      </c>
      <c r="Y39" s="2">
        <v>9.8486011079594533</v>
      </c>
      <c r="Z39" s="2">
        <v>17.284721419231857</v>
      </c>
      <c r="AA39" s="2">
        <v>14.571809658369494</v>
      </c>
      <c r="AB39" s="2">
        <v>9.506636174531037</v>
      </c>
      <c r="AC39" s="2">
        <v>7.0446187581056892</v>
      </c>
      <c r="AD39" s="2">
        <v>4.9296819720412479</v>
      </c>
    </row>
    <row r="40" spans="1:30">
      <c r="A40" s="22">
        <v>38457</v>
      </c>
      <c r="B40" s="12">
        <v>-49.769256634624149</v>
      </c>
      <c r="C40" s="12">
        <v>-29.526867330617044</v>
      </c>
      <c r="D40" s="12">
        <v>34.791570381471679</v>
      </c>
      <c r="E40" s="12">
        <v>74.351083970804453</v>
      </c>
      <c r="F40" s="12">
        <v>57.653223074060598</v>
      </c>
      <c r="G40" s="12">
        <v>59.288957366647644</v>
      </c>
      <c r="H40" s="12">
        <v>-18.733612000343356</v>
      </c>
      <c r="I40" s="12">
        <v>80.190057691857191</v>
      </c>
      <c r="J40" s="12">
        <v>80.674835233211752</v>
      </c>
      <c r="K40" s="12">
        <v>66.136513098020586</v>
      </c>
      <c r="L40" s="12">
        <v>56.228932996746792</v>
      </c>
      <c r="M40" s="12">
        <v>55.744988273866177</v>
      </c>
      <c r="N40" s="12">
        <v>31.568037951809512</v>
      </c>
      <c r="O40" s="12">
        <v>20.363811015534701</v>
      </c>
      <c r="Q40" s="2">
        <v>-5.682554184028116</v>
      </c>
      <c r="R40" s="2">
        <v>-5.50776467064932</v>
      </c>
      <c r="S40" s="2">
        <v>2.5148390818839172</v>
      </c>
      <c r="T40" s="2">
        <v>6.1913634644168276</v>
      </c>
      <c r="U40" s="2">
        <v>21.323448126502829</v>
      </c>
      <c r="V40" s="2">
        <v>13.363968146271844</v>
      </c>
      <c r="W40" s="2">
        <v>-4.7014809356661695</v>
      </c>
      <c r="X40" s="2">
        <v>16.310657734523751</v>
      </c>
      <c r="Y40" s="2">
        <v>9.3485192319893446</v>
      </c>
      <c r="Z40" s="2">
        <v>15.238712392454218</v>
      </c>
      <c r="AA40" s="2">
        <v>11.412224241019729</v>
      </c>
      <c r="AB40" s="2">
        <v>7.9744878075413776</v>
      </c>
      <c r="AC40" s="2">
        <v>6.7820457055288035</v>
      </c>
      <c r="AD40" s="2">
        <v>3.2752135446835235</v>
      </c>
    </row>
    <row r="41" spans="1:30">
      <c r="A41" s="22">
        <v>38487</v>
      </c>
      <c r="B41" s="12">
        <v>-49.148080116151824</v>
      </c>
      <c r="C41" s="12">
        <v>-28.431868241753001</v>
      </c>
      <c r="D41" s="12">
        <v>33.904886616626385</v>
      </c>
      <c r="E41" s="12">
        <v>73.316809542895811</v>
      </c>
      <c r="F41" s="12">
        <v>54.787019799618598</v>
      </c>
      <c r="G41" s="12">
        <v>63.74209005276019</v>
      </c>
      <c r="H41" s="12">
        <v>-21.789967988533984</v>
      </c>
      <c r="I41" s="12">
        <v>71.518706383178056</v>
      </c>
      <c r="J41" s="12">
        <v>70.414679326837373</v>
      </c>
      <c r="K41" s="12">
        <v>53.248656316019179</v>
      </c>
      <c r="L41" s="12">
        <v>39.171807259397937</v>
      </c>
      <c r="M41" s="12">
        <v>43.297393114720229</v>
      </c>
      <c r="N41" s="12">
        <v>30.745215656003477</v>
      </c>
      <c r="O41" s="12">
        <v>10.375181556386721</v>
      </c>
      <c r="Q41" s="2">
        <v>-5.6116294915019829</v>
      </c>
      <c r="R41" s="2">
        <v>-5.3035101106071547</v>
      </c>
      <c r="S41" s="2">
        <v>2.450746919309605</v>
      </c>
      <c r="T41" s="2">
        <v>6.1052373642560198</v>
      </c>
      <c r="U41" s="2">
        <v>20.263362782027535</v>
      </c>
      <c r="V41" s="2">
        <v>14.367722066252357</v>
      </c>
      <c r="W41" s="2">
        <v>-5.468519316242431</v>
      </c>
      <c r="X41" s="2">
        <v>14.546904878338417</v>
      </c>
      <c r="Y41" s="2">
        <v>8.159582625714588</v>
      </c>
      <c r="Z41" s="2">
        <v>12.269182647742927</v>
      </c>
      <c r="AA41" s="2">
        <v>7.9503100013674048</v>
      </c>
      <c r="AB41" s="2">
        <v>6.1938219772400727</v>
      </c>
      <c r="AC41" s="2">
        <v>6.6052713863201307</v>
      </c>
      <c r="AD41" s="2">
        <v>1.6686923256214581</v>
      </c>
    </row>
    <row r="42" spans="1:30">
      <c r="A42" s="22">
        <v>38518</v>
      </c>
      <c r="B42" s="12">
        <v>-48.5269035976795</v>
      </c>
      <c r="C42" s="12">
        <v>-27.336869152888958</v>
      </c>
      <c r="D42" s="12">
        <v>33.018202851781091</v>
      </c>
      <c r="E42" s="12">
        <v>72.282535114987184</v>
      </c>
      <c r="F42" s="12">
        <v>51.920816525176598</v>
      </c>
      <c r="G42" s="12">
        <v>68.195222738872744</v>
      </c>
      <c r="H42" s="12">
        <v>-24.846323976724612</v>
      </c>
      <c r="I42" s="12">
        <v>62.847355074498921</v>
      </c>
      <c r="J42" s="12">
        <v>60.154523420462993</v>
      </c>
      <c r="K42" s="12">
        <v>40.360799534017772</v>
      </c>
      <c r="L42" s="12">
        <v>22.114681522049093</v>
      </c>
      <c r="M42" s="12">
        <v>30.849797955574285</v>
      </c>
      <c r="N42" s="12">
        <v>29.922393360197447</v>
      </c>
      <c r="O42" s="12">
        <v>0.38655209723874062</v>
      </c>
      <c r="Q42" s="2">
        <v>-5.5407047989758489</v>
      </c>
      <c r="R42" s="2">
        <v>-5.0992555505649886</v>
      </c>
      <c r="S42" s="2">
        <v>2.3866547567352927</v>
      </c>
      <c r="T42" s="2">
        <v>6.019111264095212</v>
      </c>
      <c r="U42" s="2">
        <v>19.203277437552238</v>
      </c>
      <c r="V42" s="2">
        <v>15.37147598623287</v>
      </c>
      <c r="W42" s="2">
        <v>-6.2355576968186925</v>
      </c>
      <c r="X42" s="2">
        <v>12.783152022153081</v>
      </c>
      <c r="Y42" s="2">
        <v>6.9706460194398314</v>
      </c>
      <c r="Z42" s="2">
        <v>9.2996529030316371</v>
      </c>
      <c r="AA42" s="2">
        <v>4.4883957617150845</v>
      </c>
      <c r="AB42" s="2">
        <v>4.4131561469387677</v>
      </c>
      <c r="AC42" s="2">
        <v>6.4284970671114596</v>
      </c>
      <c r="AD42" s="2">
        <v>6.2171106559392848E-2</v>
      </c>
    </row>
    <row r="43" spans="1:30">
      <c r="A43" s="22">
        <v>38548</v>
      </c>
      <c r="B43" s="12">
        <v>-40.878977553318613</v>
      </c>
      <c r="C43" s="12">
        <v>-21.151910357099858</v>
      </c>
      <c r="D43" s="12">
        <v>33.678355971286102</v>
      </c>
      <c r="E43" s="12">
        <v>69.177785791327238</v>
      </c>
      <c r="F43" s="12">
        <v>46.989865226559694</v>
      </c>
      <c r="G43" s="12">
        <v>62.447432542764332</v>
      </c>
      <c r="H43" s="12">
        <v>-26.536355855571475</v>
      </c>
      <c r="I43" s="12">
        <v>54.857483586704326</v>
      </c>
      <c r="J43" s="12">
        <v>50.479006288950963</v>
      </c>
      <c r="K43" s="12">
        <v>29.303361576995599</v>
      </c>
      <c r="L43" s="12">
        <v>8.9790004816571489</v>
      </c>
      <c r="M43" s="12">
        <v>21.37325478601911</v>
      </c>
      <c r="N43" s="12">
        <v>29.281117167858991</v>
      </c>
      <c r="O43" s="12">
        <v>-5.6121898362859017</v>
      </c>
      <c r="Q43" s="2">
        <v>-4.6674798990828119</v>
      </c>
      <c r="R43" s="2">
        <v>-3.9455504465512647</v>
      </c>
      <c r="S43" s="2">
        <v>2.4343726046724732</v>
      </c>
      <c r="T43" s="2">
        <v>5.7605725784154016</v>
      </c>
      <c r="U43" s="2">
        <v>17.37953058309969</v>
      </c>
      <c r="V43" s="2">
        <v>14.075901084869249</v>
      </c>
      <c r="W43" s="2">
        <v>-6.6596965472934953</v>
      </c>
      <c r="X43" s="2">
        <v>11.158012161535659</v>
      </c>
      <c r="Y43" s="2">
        <v>5.8494567697573485</v>
      </c>
      <c r="Z43" s="2">
        <v>6.7518754510402861</v>
      </c>
      <c r="AA43" s="2">
        <v>1.8223779377571347</v>
      </c>
      <c r="AB43" s="2">
        <v>3.0575082169043917</v>
      </c>
      <c r="AC43" s="2">
        <v>6.2907259312256576</v>
      </c>
      <c r="AD43" s="2">
        <v>-0.90263655231904294</v>
      </c>
    </row>
    <row r="44" spans="1:30">
      <c r="A44" s="22">
        <v>38579</v>
      </c>
      <c r="B44" s="12">
        <v>-33.231051508957727</v>
      </c>
      <c r="C44" s="12">
        <v>-14.966951561310758</v>
      </c>
      <c r="D44" s="12">
        <v>34.338509090791113</v>
      </c>
      <c r="E44" s="12">
        <v>66.073036467667293</v>
      </c>
      <c r="F44" s="12">
        <v>42.058913927942797</v>
      </c>
      <c r="G44" s="12">
        <v>56.699642346655928</v>
      </c>
      <c r="H44" s="12">
        <v>-28.226387734418338</v>
      </c>
      <c r="I44" s="12">
        <v>46.867612098909731</v>
      </c>
      <c r="J44" s="12">
        <v>40.803489157438932</v>
      </c>
      <c r="K44" s="12">
        <v>18.245923619973428</v>
      </c>
      <c r="L44" s="12">
        <v>-4.1566805587347933</v>
      </c>
      <c r="M44" s="12">
        <v>11.896711616463934</v>
      </c>
      <c r="N44" s="12">
        <v>28.639840975520539</v>
      </c>
      <c r="O44" s="12">
        <v>-11.610931769810545</v>
      </c>
      <c r="Q44" s="2">
        <v>-3.7942549991897754</v>
      </c>
      <c r="R44" s="2">
        <v>-2.7918453425375409</v>
      </c>
      <c r="S44" s="2">
        <v>2.4820904526096541</v>
      </c>
      <c r="T44" s="2">
        <v>5.5020338927355912</v>
      </c>
      <c r="U44" s="2">
        <v>15.555783728647139</v>
      </c>
      <c r="V44" s="2">
        <v>12.780326183505631</v>
      </c>
      <c r="W44" s="2">
        <v>-7.083835397768298</v>
      </c>
      <c r="X44" s="2">
        <v>9.532872300918239</v>
      </c>
      <c r="Y44" s="2">
        <v>4.7282675200748656</v>
      </c>
      <c r="Z44" s="2">
        <v>4.2040979990489378</v>
      </c>
      <c r="AA44" s="2">
        <v>-0.84363988620081365</v>
      </c>
      <c r="AB44" s="2">
        <v>1.701860286870015</v>
      </c>
      <c r="AC44" s="2">
        <v>6.1529547953398573</v>
      </c>
      <c r="AD44" s="2">
        <v>-1.8674442111974789</v>
      </c>
    </row>
    <row r="45" spans="1:30">
      <c r="A45" s="22">
        <v>38610</v>
      </c>
      <c r="B45" s="12">
        <v>-22.533567804783097</v>
      </c>
      <c r="C45" s="12">
        <v>-6.3972931261917987</v>
      </c>
      <c r="D45" s="12">
        <v>37.900320393674797</v>
      </c>
      <c r="E45" s="12">
        <v>65.477954244263984</v>
      </c>
      <c r="F45" s="12">
        <v>38.07473357589928</v>
      </c>
      <c r="G45" s="12">
        <v>51.760671162717152</v>
      </c>
      <c r="H45" s="12">
        <v>-30.542211066600768</v>
      </c>
      <c r="I45" s="12">
        <v>38.548195989034689</v>
      </c>
      <c r="J45" s="12">
        <v>31.67938820884066</v>
      </c>
      <c r="K45" s="12">
        <v>9.4588768862141333</v>
      </c>
      <c r="L45" s="12">
        <v>-11.998002821943311</v>
      </c>
      <c r="M45" s="12">
        <v>6.519913250498635</v>
      </c>
      <c r="N45" s="12">
        <v>27.505966769634487</v>
      </c>
      <c r="O45" s="12">
        <v>-14.540602319127728</v>
      </c>
      <c r="Q45" s="2">
        <v>-2.5728377048145243</v>
      </c>
      <c r="R45" s="2">
        <v>-1.1933126760010608</v>
      </c>
      <c r="S45" s="2">
        <v>2.7395488590159949</v>
      </c>
      <c r="T45" s="2">
        <v>5.4524802058283495</v>
      </c>
      <c r="U45" s="2">
        <v>14.08220673618138</v>
      </c>
      <c r="V45" s="2">
        <v>11.667062322761096</v>
      </c>
      <c r="W45" s="2">
        <v>-7.6650260003294619</v>
      </c>
      <c r="X45" s="2">
        <v>7.8407030641696549</v>
      </c>
      <c r="Y45" s="2">
        <v>3.6709758262522465</v>
      </c>
      <c r="Z45" s="2">
        <v>2.1794481999832569</v>
      </c>
      <c r="AA45" s="2">
        <v>-2.4351146527416141</v>
      </c>
      <c r="AB45" s="2">
        <v>0.93269315022358124</v>
      </c>
      <c r="AC45" s="2">
        <v>5.909354394821503</v>
      </c>
      <c r="AD45" s="2">
        <v>-2.3386377739969082</v>
      </c>
    </row>
    <row r="46" spans="1:30">
      <c r="A46" s="22">
        <v>38640</v>
      </c>
      <c r="B46" s="12">
        <v>-11.836084100608472</v>
      </c>
      <c r="C46" s="12">
        <v>2.1723653089271604</v>
      </c>
      <c r="D46" s="12">
        <v>41.46213169655848</v>
      </c>
      <c r="E46" s="12">
        <v>64.882872020860674</v>
      </c>
      <c r="F46" s="12">
        <v>34.090553223855771</v>
      </c>
      <c r="G46" s="12">
        <v>46.821699978778369</v>
      </c>
      <c r="H46" s="12">
        <v>-32.858034398783197</v>
      </c>
      <c r="I46" s="12">
        <v>30.228779879159653</v>
      </c>
      <c r="J46" s="12">
        <v>22.555287260242384</v>
      </c>
      <c r="K46" s="12">
        <v>0.67183015245484023</v>
      </c>
      <c r="L46" s="12">
        <v>-19.839325085151827</v>
      </c>
      <c r="M46" s="12">
        <v>1.1431148845333352</v>
      </c>
      <c r="N46" s="12">
        <v>26.372092563748435</v>
      </c>
      <c r="O46" s="12">
        <v>-17.470272868444912</v>
      </c>
      <c r="Q46" s="2">
        <v>-1.351420410439274</v>
      </c>
      <c r="R46" s="2">
        <v>0.40521999053541891</v>
      </c>
      <c r="S46" s="2">
        <v>2.9970072654223365</v>
      </c>
      <c r="T46" s="2">
        <v>5.4029265189211095</v>
      </c>
      <c r="U46" s="2">
        <v>12.608629743715623</v>
      </c>
      <c r="V46" s="2">
        <v>10.553798462016559</v>
      </c>
      <c r="W46" s="2">
        <v>-8.246216602890625</v>
      </c>
      <c r="X46" s="2">
        <v>6.1485338274210735</v>
      </c>
      <c r="Y46" s="2">
        <v>2.6136841324296269</v>
      </c>
      <c r="Z46" s="2">
        <v>0.15479840091757707</v>
      </c>
      <c r="AA46" s="2">
        <v>-4.0265894192824145</v>
      </c>
      <c r="AB46" s="2">
        <v>0.16352601357714722</v>
      </c>
      <c r="AC46" s="2">
        <v>5.6657539943031496</v>
      </c>
      <c r="AD46" s="2">
        <v>-2.809831336796337</v>
      </c>
    </row>
    <row r="47" spans="1:30">
      <c r="A47" s="22">
        <v>38671</v>
      </c>
      <c r="B47" s="12">
        <v>-1.9163927330916586</v>
      </c>
      <c r="C47" s="12">
        <v>12.736680173405762</v>
      </c>
      <c r="D47" s="12">
        <v>47.998585321255831</v>
      </c>
      <c r="E47" s="12">
        <v>66.881855421265513</v>
      </c>
      <c r="F47" s="12">
        <v>31.901774180914458</v>
      </c>
      <c r="G47" s="12">
        <v>42.607144553776507</v>
      </c>
      <c r="H47" s="12">
        <v>-35.143133874164398</v>
      </c>
      <c r="I47" s="12">
        <v>22.450524036186557</v>
      </c>
      <c r="J47" s="12">
        <v>14.087941001127518</v>
      </c>
      <c r="K47" s="12">
        <v>-6.5541810247204033</v>
      </c>
      <c r="L47" s="12">
        <v>-25.175108247300496</v>
      </c>
      <c r="M47" s="12">
        <v>-3.0895271852346777</v>
      </c>
      <c r="N47" s="12">
        <v>23.123672890859883</v>
      </c>
      <c r="O47" s="12">
        <v>-17.807531987949794</v>
      </c>
      <c r="Q47" s="2">
        <v>-0.21880988947893937</v>
      </c>
      <c r="R47" s="2">
        <v>2.3758238994660701</v>
      </c>
      <c r="S47" s="2">
        <v>3.4694817427763351</v>
      </c>
      <c r="T47" s="2">
        <v>5.5693858646396217</v>
      </c>
      <c r="U47" s="2">
        <v>11.799094493230479</v>
      </c>
      <c r="V47" s="2">
        <v>9.603820810999439</v>
      </c>
      <c r="W47" s="2">
        <v>-8.8196965927296684</v>
      </c>
      <c r="X47" s="2">
        <v>4.5664365889603458</v>
      </c>
      <c r="Y47" s="2">
        <v>1.6324965152696556</v>
      </c>
      <c r="Z47" s="2">
        <v>-1.5101685124489022</v>
      </c>
      <c r="AA47" s="2">
        <v>-5.1095399698721087</v>
      </c>
      <c r="AB47" s="2">
        <v>-0.44196613242937632</v>
      </c>
      <c r="AC47" s="2">
        <v>4.9678667601994464</v>
      </c>
      <c r="AD47" s="2">
        <v>-2.8640744072819047</v>
      </c>
    </row>
    <row r="48" spans="1:30">
      <c r="A48" s="22">
        <v>38701</v>
      </c>
      <c r="B48" s="12">
        <v>8.0032986344251533</v>
      </c>
      <c r="C48" s="12">
        <v>23.300995037884363</v>
      </c>
      <c r="D48" s="12">
        <v>54.535038945953175</v>
      </c>
      <c r="E48" s="12">
        <v>68.880838821670352</v>
      </c>
      <c r="F48" s="12">
        <v>29.712995137973149</v>
      </c>
      <c r="G48" s="12">
        <v>38.392589128774645</v>
      </c>
      <c r="H48" s="12">
        <v>-37.428233349545593</v>
      </c>
      <c r="I48" s="12">
        <v>14.672268193213466</v>
      </c>
      <c r="J48" s="12">
        <v>5.6205947420126563</v>
      </c>
      <c r="K48" s="12">
        <v>-13.780192201895646</v>
      </c>
      <c r="L48" s="12">
        <v>-30.510891409449162</v>
      </c>
      <c r="M48" s="12">
        <v>-7.3221692550026907</v>
      </c>
      <c r="N48" s="12">
        <v>19.875253217971327</v>
      </c>
      <c r="O48" s="12">
        <v>-18.144791107454676</v>
      </c>
      <c r="Q48" s="2">
        <v>0.91380063148139501</v>
      </c>
      <c r="R48" s="2">
        <v>4.3464278083967214</v>
      </c>
      <c r="S48" s="2">
        <v>3.9419562201303329</v>
      </c>
      <c r="T48" s="2">
        <v>5.735845210358133</v>
      </c>
      <c r="U48" s="2">
        <v>10.989559242745333</v>
      </c>
      <c r="V48" s="2">
        <v>8.6538431599823191</v>
      </c>
      <c r="W48" s="2">
        <v>-9.3931765825687101</v>
      </c>
      <c r="X48" s="2">
        <v>2.9843393504996185</v>
      </c>
      <c r="Y48" s="2">
        <v>0.65130889810968451</v>
      </c>
      <c r="Z48" s="2">
        <v>-3.1751354258153812</v>
      </c>
      <c r="AA48" s="2">
        <v>-6.192490520461801</v>
      </c>
      <c r="AB48" s="2">
        <v>-1.0474582784358999</v>
      </c>
      <c r="AC48" s="2">
        <v>4.2699795260957423</v>
      </c>
      <c r="AD48" s="2">
        <v>-2.9183174777674723</v>
      </c>
    </row>
    <row r="49" spans="1:30">
      <c r="A49" s="22">
        <v>38732</v>
      </c>
      <c r="B49" s="12">
        <v>12.763920979786361</v>
      </c>
      <c r="C49" s="12">
        <v>29.788761973689223</v>
      </c>
      <c r="D49" s="12">
        <v>62.058738501921944</v>
      </c>
      <c r="E49" s="12">
        <v>72.858028945497182</v>
      </c>
      <c r="F49" s="12">
        <v>27.241374929028137</v>
      </c>
      <c r="G49" s="12">
        <v>35.625305863130663</v>
      </c>
      <c r="H49" s="12">
        <v>-41.123971122500656</v>
      </c>
      <c r="I49" s="12">
        <v>7.8279368560860334</v>
      </c>
      <c r="J49" s="12">
        <v>-0.59069440086062563</v>
      </c>
      <c r="K49" s="12">
        <v>-20.371283089373655</v>
      </c>
      <c r="L49" s="12">
        <v>-37.180470842958414</v>
      </c>
      <c r="M49" s="12">
        <v>-14.173787453365765</v>
      </c>
      <c r="N49" s="12">
        <v>14.628408451790316</v>
      </c>
      <c r="O49" s="12">
        <v>-19.600677120655767</v>
      </c>
      <c r="Q49" s="2">
        <v>1.4573589696300471</v>
      </c>
      <c r="R49" s="2">
        <v>5.556616926000145</v>
      </c>
      <c r="S49" s="2">
        <v>4.4857917951344239</v>
      </c>
      <c r="T49" s="2">
        <v>6.067033786349441</v>
      </c>
      <c r="U49" s="2">
        <v>10.075413207125559</v>
      </c>
      <c r="V49" s="2">
        <v>8.0300864427731042</v>
      </c>
      <c r="W49" s="2">
        <v>-10.320677412758377</v>
      </c>
      <c r="X49" s="2">
        <v>1.5922023565278991</v>
      </c>
      <c r="Y49" s="2">
        <v>-6.8449076477328424E-2</v>
      </c>
      <c r="Z49" s="2">
        <v>-4.6938084504718516</v>
      </c>
      <c r="AA49" s="2">
        <v>-7.5461483622868393</v>
      </c>
      <c r="AB49" s="2">
        <v>-2.0276028165663327</v>
      </c>
      <c r="AC49" s="2">
        <v>3.1427526433741795</v>
      </c>
      <c r="AD49" s="2">
        <v>-3.1524749047006702</v>
      </c>
    </row>
    <row r="50" spans="1:30">
      <c r="A50" s="22">
        <v>38763</v>
      </c>
      <c r="B50" s="12">
        <v>17.524543325147569</v>
      </c>
      <c r="C50" s="12">
        <v>36.276528909494083</v>
      </c>
      <c r="D50" s="12">
        <v>69.582438057890712</v>
      </c>
      <c r="E50" s="12">
        <v>76.835219069324026</v>
      </c>
      <c r="F50" s="12">
        <v>24.769754720083125</v>
      </c>
      <c r="G50" s="12">
        <v>32.858022597486688</v>
      </c>
      <c r="H50" s="12">
        <v>-44.819708895455726</v>
      </c>
      <c r="I50" s="12">
        <v>0.98360551895860215</v>
      </c>
      <c r="J50" s="12">
        <v>-6.8019835437339076</v>
      </c>
      <c r="K50" s="12">
        <v>-26.962373976851669</v>
      </c>
      <c r="L50" s="12">
        <v>-43.85005027646767</v>
      </c>
      <c r="M50" s="12">
        <v>-21.025405651728839</v>
      </c>
      <c r="N50" s="12">
        <v>9.3815636856093061</v>
      </c>
      <c r="O50" s="12">
        <v>-21.056563133856862</v>
      </c>
      <c r="Q50" s="2">
        <v>2.0009173077786988</v>
      </c>
      <c r="R50" s="2">
        <v>6.7668060436035686</v>
      </c>
      <c r="S50" s="2">
        <v>5.0296273701385141</v>
      </c>
      <c r="T50" s="2">
        <v>6.3982223623407499</v>
      </c>
      <c r="U50" s="2">
        <v>9.1612671715057843</v>
      </c>
      <c r="V50" s="2">
        <v>7.4063297255638894</v>
      </c>
      <c r="W50" s="2">
        <v>-11.248178242948045</v>
      </c>
      <c r="X50" s="2">
        <v>0.20006536255617965</v>
      </c>
      <c r="Y50" s="2">
        <v>-0.78820705106434141</v>
      </c>
      <c r="Z50" s="2">
        <v>-6.2124814751283237</v>
      </c>
      <c r="AA50" s="2">
        <v>-8.8998062041118775</v>
      </c>
      <c r="AB50" s="2">
        <v>-3.0077473546967655</v>
      </c>
      <c r="AC50" s="2">
        <v>2.0155257606526176</v>
      </c>
      <c r="AD50" s="2">
        <v>-3.3866323316338685</v>
      </c>
    </row>
    <row r="51" spans="1:30">
      <c r="A51" s="22">
        <v>38791</v>
      </c>
      <c r="B51" s="12">
        <v>16.104933410713066</v>
      </c>
      <c r="C51" s="12">
        <v>35.456319782892656</v>
      </c>
      <c r="D51" s="12">
        <v>72.591910192245976</v>
      </c>
      <c r="E51" s="12">
        <v>78.884288505003482</v>
      </c>
      <c r="F51" s="12">
        <v>21.392091968169616</v>
      </c>
      <c r="G51" s="12">
        <v>31.933033367975586</v>
      </c>
      <c r="H51" s="12">
        <v>-50.976656891255637</v>
      </c>
      <c r="I51" s="12">
        <v>-4.0107646003103872</v>
      </c>
      <c r="J51" s="12">
        <v>-9.5806590856094811</v>
      </c>
      <c r="K51" s="12">
        <v>-30.955215030841522</v>
      </c>
      <c r="L51" s="12">
        <v>-50.61405051748492</v>
      </c>
      <c r="M51" s="12">
        <v>-29.75546700596497</v>
      </c>
      <c r="N51" s="12">
        <v>2.0496938017521957</v>
      </c>
      <c r="O51" s="12">
        <v>-22.064247201004786</v>
      </c>
      <c r="Q51" s="2">
        <v>1.8388290869683965</v>
      </c>
      <c r="R51" s="2">
        <v>6.613809154382098</v>
      </c>
      <c r="S51" s="2">
        <v>5.2471610444261163</v>
      </c>
      <c r="T51" s="2">
        <v>6.5688524723886497</v>
      </c>
      <c r="U51" s="2">
        <v>7.9120149590713087</v>
      </c>
      <c r="V51" s="2">
        <v>7.1978334532751687</v>
      </c>
      <c r="W51" s="2">
        <v>-12.793356696713971</v>
      </c>
      <c r="X51" s="2">
        <v>-0.81578951970313274</v>
      </c>
      <c r="Y51" s="2">
        <v>-1.1101971941813409</v>
      </c>
      <c r="Z51" s="2">
        <v>-7.1324839609012871</v>
      </c>
      <c r="AA51" s="2">
        <v>-10.272627693028738</v>
      </c>
      <c r="AB51" s="2">
        <v>-4.2566088216043063</v>
      </c>
      <c r="AC51" s="2">
        <v>0.44035416667463995</v>
      </c>
      <c r="AD51" s="2">
        <v>-3.5487031985736044</v>
      </c>
    </row>
    <row r="52" spans="1:30">
      <c r="A52" s="22">
        <v>38822</v>
      </c>
      <c r="B52" s="12">
        <v>14.685323496278569</v>
      </c>
      <c r="C52" s="12">
        <v>34.636110656291223</v>
      </c>
      <c r="D52" s="12">
        <v>75.601382326601254</v>
      </c>
      <c r="E52" s="12">
        <v>80.933357940682939</v>
      </c>
      <c r="F52" s="12">
        <v>18.014429216256104</v>
      </c>
      <c r="G52" s="12">
        <v>31.008044138464481</v>
      </c>
      <c r="H52" s="12">
        <v>-57.133604887055554</v>
      </c>
      <c r="I52" s="12">
        <v>-9.0051347195793774</v>
      </c>
      <c r="J52" s="12">
        <v>-12.359334627485055</v>
      </c>
      <c r="K52" s="12">
        <v>-34.948056084831379</v>
      </c>
      <c r="L52" s="12">
        <v>-57.37805075850217</v>
      </c>
      <c r="M52" s="12">
        <v>-38.485528360201101</v>
      </c>
      <c r="N52" s="12">
        <v>-5.2821760821049146</v>
      </c>
      <c r="O52" s="12">
        <v>-23.07193126815271</v>
      </c>
      <c r="Q52" s="2">
        <v>1.6767408661580945</v>
      </c>
      <c r="R52" s="2">
        <v>6.4608122651606266</v>
      </c>
      <c r="S52" s="2">
        <v>5.4646947187137185</v>
      </c>
      <c r="T52" s="2">
        <v>6.7394825824365494</v>
      </c>
      <c r="U52" s="2">
        <v>6.662762746636834</v>
      </c>
      <c r="V52" s="2">
        <v>6.989337180986448</v>
      </c>
      <c r="W52" s="2">
        <v>-14.338535150479897</v>
      </c>
      <c r="X52" s="2">
        <v>-1.8316444019624452</v>
      </c>
      <c r="Y52" s="2">
        <v>-1.4321873372983405</v>
      </c>
      <c r="Z52" s="2">
        <v>-8.0524864466742532</v>
      </c>
      <c r="AA52" s="2">
        <v>-11.645449181945599</v>
      </c>
      <c r="AB52" s="2">
        <v>-5.5054702885118481</v>
      </c>
      <c r="AC52" s="2">
        <v>-1.1348174273033376</v>
      </c>
      <c r="AD52" s="2">
        <v>-3.7107740655133412</v>
      </c>
    </row>
    <row r="53" spans="1:30">
      <c r="A53" s="22">
        <v>38852</v>
      </c>
      <c r="B53" s="12">
        <v>7.8999311951193238</v>
      </c>
      <c r="C53" s="12">
        <v>29.204342398105638</v>
      </c>
      <c r="D53" s="12">
        <v>72.010435224297098</v>
      </c>
      <c r="E53" s="12">
        <v>79.868172397260395</v>
      </c>
      <c r="F53" s="12">
        <v>17.243066784635452</v>
      </c>
      <c r="G53" s="12">
        <v>33.291601923237117</v>
      </c>
      <c r="H53" s="12">
        <v>-59.96842274661298</v>
      </c>
      <c r="I53" s="12">
        <v>-7.4566488809279443</v>
      </c>
      <c r="J53" s="12">
        <v>-9.0470372457677986</v>
      </c>
      <c r="K53" s="12">
        <v>-33.549168719555865</v>
      </c>
      <c r="L53" s="12">
        <v>-61.175053385224331</v>
      </c>
      <c r="M53" s="12">
        <v>-44.850858609950599</v>
      </c>
      <c r="N53" s="12">
        <v>-12.784209746204093</v>
      </c>
      <c r="O53" s="12">
        <v>-21.25792681236916</v>
      </c>
      <c r="Q53" s="2">
        <v>0.90199834399633405</v>
      </c>
      <c r="R53" s="2">
        <v>5.4476028048882368</v>
      </c>
      <c r="S53" s="2">
        <v>5.2051302893178661</v>
      </c>
      <c r="T53" s="2">
        <v>6.650782451864667</v>
      </c>
      <c r="U53" s="2">
        <v>6.3774689517649144</v>
      </c>
      <c r="V53" s="2">
        <v>7.5040602399053382</v>
      </c>
      <c r="W53" s="2">
        <v>-15.049975214603725</v>
      </c>
      <c r="X53" s="2">
        <v>-1.5166823823807438</v>
      </c>
      <c r="Y53" s="2">
        <v>-1.0483616290023268</v>
      </c>
      <c r="Z53" s="2">
        <v>-7.730164612179026</v>
      </c>
      <c r="AA53" s="2">
        <v>-12.41608883506513</v>
      </c>
      <c r="AB53" s="2">
        <v>-6.4160498767292626</v>
      </c>
      <c r="AC53" s="2">
        <v>-2.7465468376647411</v>
      </c>
      <c r="AD53" s="2">
        <v>-3.4190186588673934</v>
      </c>
    </row>
    <row r="54" spans="1:30">
      <c r="A54" s="22">
        <v>38883</v>
      </c>
      <c r="B54" s="12">
        <v>1.1145388939600798</v>
      </c>
      <c r="C54" s="12">
        <v>23.772574139920057</v>
      </c>
      <c r="D54" s="12">
        <v>68.419488121992956</v>
      </c>
      <c r="E54" s="12">
        <v>78.802986853837865</v>
      </c>
      <c r="F54" s="12">
        <v>16.4717043530148</v>
      </c>
      <c r="G54" s="12">
        <v>35.57515970800975</v>
      </c>
      <c r="H54" s="12">
        <v>-62.803240606170405</v>
      </c>
      <c r="I54" s="12">
        <v>-5.9081630422765103</v>
      </c>
      <c r="J54" s="12">
        <v>-5.7347398640505425</v>
      </c>
      <c r="K54" s="12">
        <v>-32.150281354280345</v>
      </c>
      <c r="L54" s="12">
        <v>-64.972056011946506</v>
      </c>
      <c r="M54" s="12">
        <v>-51.216188859700104</v>
      </c>
      <c r="N54" s="12">
        <v>-20.286243410303268</v>
      </c>
      <c r="O54" s="12">
        <v>-19.44392235658561</v>
      </c>
      <c r="Q54" s="2">
        <v>0.12725582183457398</v>
      </c>
      <c r="R54" s="2">
        <v>4.4343933446158479</v>
      </c>
      <c r="S54" s="2">
        <v>4.9455658599220165</v>
      </c>
      <c r="T54" s="2">
        <v>6.5620823212927863</v>
      </c>
      <c r="U54" s="2">
        <v>6.0921751568929947</v>
      </c>
      <c r="V54" s="2">
        <v>8.0187832988242285</v>
      </c>
      <c r="W54" s="2">
        <v>-15.761415278727554</v>
      </c>
      <c r="X54" s="2">
        <v>-1.201720362799042</v>
      </c>
      <c r="Y54" s="2">
        <v>-0.66453592070631273</v>
      </c>
      <c r="Z54" s="2">
        <v>-7.407842777683797</v>
      </c>
      <c r="AA54" s="2">
        <v>-13.186728488184661</v>
      </c>
      <c r="AB54" s="2">
        <v>-7.3266294649466781</v>
      </c>
      <c r="AC54" s="2">
        <v>-4.3582762480261437</v>
      </c>
      <c r="AD54" s="2">
        <v>-3.1272632522214465</v>
      </c>
    </row>
    <row r="55" spans="1:30">
      <c r="A55" s="22">
        <v>38913</v>
      </c>
      <c r="B55" s="12">
        <v>-1.6085330240374116</v>
      </c>
      <c r="C55" s="12">
        <v>19.314618591787738</v>
      </c>
      <c r="D55" s="12">
        <v>63.764233420830394</v>
      </c>
      <c r="E55" s="12">
        <v>75.772861177350563</v>
      </c>
      <c r="F55" s="12">
        <v>18.252717389946206</v>
      </c>
      <c r="G55" s="12">
        <v>37.730887207032502</v>
      </c>
      <c r="H55" s="12">
        <v>-63.465028988490126</v>
      </c>
      <c r="I55" s="12">
        <v>-1.5070442458105662</v>
      </c>
      <c r="J55" s="12">
        <v>-0.85780800724882367</v>
      </c>
      <c r="K55" s="12">
        <v>-28.230570707169363</v>
      </c>
      <c r="L55" s="12">
        <v>-63.145210874198966</v>
      </c>
      <c r="M55" s="12">
        <v>-52.280320085724718</v>
      </c>
      <c r="N55" s="12">
        <v>-24.73319863809667</v>
      </c>
      <c r="O55" s="12">
        <v>-14.398620907360968</v>
      </c>
      <c r="Q55" s="2">
        <v>-0.18365908361854358</v>
      </c>
      <c r="R55" s="2">
        <v>3.6028330644005342</v>
      </c>
      <c r="S55" s="2">
        <v>4.6090700843578833</v>
      </c>
      <c r="T55" s="2">
        <v>6.3097576959603359</v>
      </c>
      <c r="U55" s="2">
        <v>6.7508952956933337</v>
      </c>
      <c r="V55" s="2">
        <v>8.5046929000139535</v>
      </c>
      <c r="W55" s="2">
        <v>-15.927501000096424</v>
      </c>
      <c r="X55" s="2">
        <v>-0.30653279959786917</v>
      </c>
      <c r="Y55" s="2">
        <v>-9.9401934071986442E-2</v>
      </c>
      <c r="Z55" s="2">
        <v>-6.5046904883510139</v>
      </c>
      <c r="AA55" s="2">
        <v>-12.815951999027421</v>
      </c>
      <c r="AB55" s="2">
        <v>-7.478856629223178</v>
      </c>
      <c r="AC55" s="2">
        <v>-5.313655662210051</v>
      </c>
      <c r="AD55" s="2">
        <v>-2.3158021936354012</v>
      </c>
    </row>
    <row r="56" spans="1:30">
      <c r="A56" s="22">
        <v>38944</v>
      </c>
      <c r="B56" s="12">
        <v>-4.3316049420349039</v>
      </c>
      <c r="C56" s="12">
        <v>14.85666304365542</v>
      </c>
      <c r="D56" s="12">
        <v>59.108978719667824</v>
      </c>
      <c r="E56" s="12">
        <v>72.742735500863247</v>
      </c>
      <c r="F56" s="12">
        <v>20.033730426877611</v>
      </c>
      <c r="G56" s="12">
        <v>39.886614706055248</v>
      </c>
      <c r="H56" s="12">
        <v>-64.126817370809846</v>
      </c>
      <c r="I56" s="12">
        <v>2.8940745506553771</v>
      </c>
      <c r="J56" s="12">
        <v>4.0191238495528943</v>
      </c>
      <c r="K56" s="12">
        <v>-24.310860060058378</v>
      </c>
      <c r="L56" s="12">
        <v>-61.318365736451426</v>
      </c>
      <c r="M56" s="12">
        <v>-53.344451311749339</v>
      </c>
      <c r="N56" s="12">
        <v>-29.180153865890073</v>
      </c>
      <c r="O56" s="12">
        <v>-9.3533194581363244</v>
      </c>
      <c r="Q56" s="2">
        <v>-0.49457398907166122</v>
      </c>
      <c r="R56" s="2">
        <v>2.7712727841852201</v>
      </c>
      <c r="S56" s="2">
        <v>4.2725743087937493</v>
      </c>
      <c r="T56" s="2">
        <v>6.0574330706278836</v>
      </c>
      <c r="U56" s="2">
        <v>7.4096154344936718</v>
      </c>
      <c r="V56" s="2">
        <v>8.9906025012036768</v>
      </c>
      <c r="W56" s="2">
        <v>-16.093586721465293</v>
      </c>
      <c r="X56" s="2">
        <v>0.58865476360330371</v>
      </c>
      <c r="Y56" s="2">
        <v>0.46573205256233979</v>
      </c>
      <c r="Z56" s="2">
        <v>-5.60153819901823</v>
      </c>
      <c r="AA56" s="2">
        <v>-12.445175509870181</v>
      </c>
      <c r="AB56" s="2">
        <v>-7.6310837934996778</v>
      </c>
      <c r="AC56" s="2">
        <v>-6.2690350763939566</v>
      </c>
      <c r="AD56" s="2">
        <v>-1.5043411350493556</v>
      </c>
    </row>
    <row r="57" spans="1:30">
      <c r="A57" s="22">
        <v>38975</v>
      </c>
      <c r="B57" s="12">
        <v>0.20056460872250526</v>
      </c>
      <c r="C57" s="12">
        <v>14.471845913490633</v>
      </c>
      <c r="D57" s="12">
        <v>53.896854685368638</v>
      </c>
      <c r="E57" s="12">
        <v>66.960500372785589</v>
      </c>
      <c r="F57" s="12">
        <v>22.508609399270192</v>
      </c>
      <c r="G57" s="12">
        <v>40.308129631928082</v>
      </c>
      <c r="H57" s="12">
        <v>-60.068889131811197</v>
      </c>
      <c r="I57" s="12">
        <v>9.672042002365048</v>
      </c>
      <c r="J57" s="12">
        <v>9.2688266498442466</v>
      </c>
      <c r="K57" s="12">
        <v>-17.061488339667214</v>
      </c>
      <c r="L57" s="12">
        <v>-50.817993613769019</v>
      </c>
      <c r="M57" s="12">
        <v>-46.404079609697781</v>
      </c>
      <c r="N57" s="12">
        <v>-29.109691199184599</v>
      </c>
      <c r="O57" s="12">
        <v>-3.1833366083501153</v>
      </c>
      <c r="Q57" s="2">
        <v>2.2900065894718203E-2</v>
      </c>
      <c r="R57" s="2">
        <v>2.6994913056270615</v>
      </c>
      <c r="S57" s="2">
        <v>3.8958263472225014</v>
      </c>
      <c r="T57" s="2">
        <v>5.5759347870426019</v>
      </c>
      <c r="U57" s="2">
        <v>8.3249667465858757</v>
      </c>
      <c r="V57" s="2">
        <v>9.085613651555116</v>
      </c>
      <c r="W57" s="2">
        <v>-15.075188760964997</v>
      </c>
      <c r="X57" s="2">
        <v>1.9672933432810507</v>
      </c>
      <c r="Y57" s="2">
        <v>1.0740623633573014</v>
      </c>
      <c r="Z57" s="2">
        <v>-3.9311887128077418</v>
      </c>
      <c r="AA57" s="2">
        <v>-10.314019983850558</v>
      </c>
      <c r="AB57" s="2">
        <v>-6.638242800406096</v>
      </c>
      <c r="AC57" s="2">
        <v>-6.2538969475416195</v>
      </c>
      <c r="AD57" s="2">
        <v>-0.51199194340399079</v>
      </c>
    </row>
    <row r="58" spans="1:30">
      <c r="A58" s="22">
        <v>39005</v>
      </c>
      <c r="B58" s="12">
        <v>4.7327341594799144</v>
      </c>
      <c r="C58" s="12">
        <v>14.087028783325849</v>
      </c>
      <c r="D58" s="12">
        <v>48.684730651069444</v>
      </c>
      <c r="E58" s="12">
        <v>61.17826524470793</v>
      </c>
      <c r="F58" s="12">
        <v>24.983488371662773</v>
      </c>
      <c r="G58" s="12">
        <v>40.729644557800917</v>
      </c>
      <c r="H58" s="12">
        <v>-56.010960892812534</v>
      </c>
      <c r="I58" s="12">
        <v>16.450009454074721</v>
      </c>
      <c r="J58" s="12">
        <v>14.518529450135599</v>
      </c>
      <c r="K58" s="12">
        <v>-9.8121166192760541</v>
      </c>
      <c r="L58" s="12">
        <v>-40.317621491086619</v>
      </c>
      <c r="M58" s="12">
        <v>-39.463707907646231</v>
      </c>
      <c r="N58" s="12">
        <v>-29.039228532479122</v>
      </c>
      <c r="O58" s="12">
        <v>2.9866462414360937</v>
      </c>
      <c r="Q58" s="2">
        <v>0.54037412086109771</v>
      </c>
      <c r="R58" s="2">
        <v>2.6277098270689039</v>
      </c>
      <c r="S58" s="2">
        <v>3.5190783856512526</v>
      </c>
      <c r="T58" s="2">
        <v>5.0944365034573185</v>
      </c>
      <c r="U58" s="2">
        <v>9.2403180586780778</v>
      </c>
      <c r="V58" s="2">
        <v>9.1806248019065571</v>
      </c>
      <c r="W58" s="2">
        <v>-14.056790800464697</v>
      </c>
      <c r="X58" s="2">
        <v>3.345931922958798</v>
      </c>
      <c r="Y58" s="2">
        <v>1.6823926741522628</v>
      </c>
      <c r="Z58" s="2">
        <v>-2.2608392265972532</v>
      </c>
      <c r="AA58" s="2">
        <v>-8.1828644578309397</v>
      </c>
      <c r="AB58" s="2">
        <v>-5.6454018073125161</v>
      </c>
      <c r="AC58" s="2">
        <v>-6.2387588186892815</v>
      </c>
      <c r="AD58" s="2">
        <v>0.48035724824137416</v>
      </c>
    </row>
    <row r="59" spans="1:30">
      <c r="A59" s="22">
        <v>39036</v>
      </c>
      <c r="B59" s="12">
        <v>9.302198678414106</v>
      </c>
      <c r="C59" s="12">
        <v>13.762951915835416</v>
      </c>
      <c r="D59" s="12">
        <v>42.659532566894789</v>
      </c>
      <c r="E59" s="12">
        <v>53.938331485184719</v>
      </c>
      <c r="F59" s="12">
        <v>25.471942796468532</v>
      </c>
      <c r="G59" s="12">
        <v>38.777504254034348</v>
      </c>
      <c r="H59" s="12">
        <v>-49.542053566846981</v>
      </c>
      <c r="I59" s="12">
        <v>23.865644042501714</v>
      </c>
      <c r="J59" s="12">
        <v>18.847932419061223</v>
      </c>
      <c r="K59" s="12">
        <v>-3.0528632492238628</v>
      </c>
      <c r="L59" s="12">
        <v>-30.758177329392961</v>
      </c>
      <c r="M59" s="12">
        <v>-31.638453247591343</v>
      </c>
      <c r="N59" s="12">
        <v>-27.282473024528084</v>
      </c>
      <c r="O59" s="12">
        <v>6.3421026593692336</v>
      </c>
      <c r="Q59" s="2">
        <v>1.0621064407039658</v>
      </c>
      <c r="R59" s="2">
        <v>2.5672584726684433</v>
      </c>
      <c r="S59" s="2">
        <v>3.0835589925328555</v>
      </c>
      <c r="T59" s="2">
        <v>4.4915527394343018</v>
      </c>
      <c r="U59" s="2">
        <v>9.4209763468734611</v>
      </c>
      <c r="V59" s="2">
        <v>8.740604568876357</v>
      </c>
      <c r="W59" s="2">
        <v>-12.433321473403751</v>
      </c>
      <c r="X59" s="2">
        <v>4.8542719982448492</v>
      </c>
      <c r="Y59" s="2">
        <v>2.1840795607883954</v>
      </c>
      <c r="Z59" s="2">
        <v>-0.70341937984341785</v>
      </c>
      <c r="AA59" s="2">
        <v>-6.2426796707735956</v>
      </c>
      <c r="AB59" s="2">
        <v>-4.5259756524276842</v>
      </c>
      <c r="AC59" s="2">
        <v>-5.8613392221165883</v>
      </c>
      <c r="AD59" s="2">
        <v>1.0200320812196506</v>
      </c>
    </row>
    <row r="60" spans="1:30">
      <c r="A60" s="22">
        <v>39066</v>
      </c>
      <c r="B60" s="12">
        <v>13.871663197348299</v>
      </c>
      <c r="C60" s="12">
        <v>13.438875048344983</v>
      </c>
      <c r="D60" s="12">
        <v>36.634334482720135</v>
      </c>
      <c r="E60" s="12">
        <v>46.698397725661515</v>
      </c>
      <c r="F60" s="12">
        <v>25.960397221274292</v>
      </c>
      <c r="G60" s="12">
        <v>36.825363950267786</v>
      </c>
      <c r="H60" s="12">
        <v>-43.073146240881435</v>
      </c>
      <c r="I60" s="12">
        <v>31.281278630928711</v>
      </c>
      <c r="J60" s="12">
        <v>23.177335387986844</v>
      </c>
      <c r="K60" s="12">
        <v>3.7063901208283285</v>
      </c>
      <c r="L60" s="12">
        <v>-21.198733167699302</v>
      </c>
      <c r="M60" s="12">
        <v>-23.813198587536458</v>
      </c>
      <c r="N60" s="12">
        <v>-25.52571751657705</v>
      </c>
      <c r="O60" s="12">
        <v>9.6975590773023743</v>
      </c>
      <c r="Q60" s="2">
        <v>1.583838760546834</v>
      </c>
      <c r="R60" s="2">
        <v>2.5068071182679832</v>
      </c>
      <c r="S60" s="2">
        <v>2.6480395994144592</v>
      </c>
      <c r="T60" s="2">
        <v>3.8886689754112855</v>
      </c>
      <c r="U60" s="2">
        <v>9.6016346350688444</v>
      </c>
      <c r="V60" s="2">
        <v>8.3005843358461586</v>
      </c>
      <c r="W60" s="2">
        <v>-10.809852146342809</v>
      </c>
      <c r="X60" s="2">
        <v>6.3626120735308991</v>
      </c>
      <c r="Y60" s="2">
        <v>2.6857664474245273</v>
      </c>
      <c r="Z60" s="2">
        <v>0.85400046691041764</v>
      </c>
      <c r="AA60" s="2">
        <v>-4.3024948837162507</v>
      </c>
      <c r="AB60" s="2">
        <v>-3.4065494975428527</v>
      </c>
      <c r="AC60" s="2">
        <v>-5.4839196255438969</v>
      </c>
      <c r="AD60" s="2">
        <v>1.5597069141979272</v>
      </c>
    </row>
    <row r="61" spans="1:30">
      <c r="A61" s="22">
        <v>39097</v>
      </c>
      <c r="B61" s="12">
        <v>15.743511428661307</v>
      </c>
      <c r="C61" s="12">
        <v>10.944154057918034</v>
      </c>
      <c r="D61" s="12">
        <v>29.607888147681994</v>
      </c>
      <c r="E61" s="12">
        <v>39.111026741265604</v>
      </c>
      <c r="F61" s="12">
        <v>23.258382661117615</v>
      </c>
      <c r="G61" s="12">
        <v>33.015824631050904</v>
      </c>
      <c r="H61" s="12">
        <v>-38.852570145320811</v>
      </c>
      <c r="I61" s="12">
        <v>37.069961893214163</v>
      </c>
      <c r="J61" s="12">
        <v>26.89170079691409</v>
      </c>
      <c r="K61" s="12">
        <v>8.0951329000402446</v>
      </c>
      <c r="L61" s="12">
        <v>-19.024434170042358</v>
      </c>
      <c r="M61" s="12">
        <v>-21.161239303272101</v>
      </c>
      <c r="N61" s="12">
        <v>-26.4859539487143</v>
      </c>
      <c r="O61" s="12">
        <v>5.9963726035510501</v>
      </c>
      <c r="Q61" s="2">
        <v>1.7975626479016906</v>
      </c>
      <c r="R61" s="2">
        <v>2.0414568330396823</v>
      </c>
      <c r="S61" s="2">
        <v>2.1401469789788972</v>
      </c>
      <c r="T61" s="2">
        <v>3.2568534187986691</v>
      </c>
      <c r="U61" s="2">
        <v>8.6022756358929779</v>
      </c>
      <c r="V61" s="2">
        <v>7.441898935137397</v>
      </c>
      <c r="W61" s="2">
        <v>-9.7506352665204368</v>
      </c>
      <c r="X61" s="2">
        <v>7.540030249079761</v>
      </c>
      <c r="Y61" s="2">
        <v>3.1161833966456078</v>
      </c>
      <c r="Z61" s="2">
        <v>1.8652238568969728</v>
      </c>
      <c r="AA61" s="2">
        <v>-3.8611991591517971</v>
      </c>
      <c r="AB61" s="2">
        <v>-3.0271787660509837</v>
      </c>
      <c r="AC61" s="2">
        <v>-5.6902158603878314</v>
      </c>
      <c r="AD61" s="2">
        <v>0.96442658769213307</v>
      </c>
    </row>
    <row r="62" spans="1:30">
      <c r="A62" s="22">
        <v>39128</v>
      </c>
      <c r="B62" s="12">
        <v>17.615359659974317</v>
      </c>
      <c r="C62" s="12">
        <v>8.4494330674910856</v>
      </c>
      <c r="D62" s="12">
        <v>22.581441812643853</v>
      </c>
      <c r="E62" s="12">
        <v>31.523655756869694</v>
      </c>
      <c r="F62" s="12">
        <v>20.556368100960935</v>
      </c>
      <c r="G62" s="12">
        <v>29.206285311834026</v>
      </c>
      <c r="H62" s="12">
        <v>-34.631994049760188</v>
      </c>
      <c r="I62" s="12">
        <v>42.858645155499616</v>
      </c>
      <c r="J62" s="12">
        <v>30.606066205841337</v>
      </c>
      <c r="K62" s="12">
        <v>12.48387567925216</v>
      </c>
      <c r="L62" s="12">
        <v>-16.850135172385414</v>
      </c>
      <c r="M62" s="12">
        <v>-18.509280019007743</v>
      </c>
      <c r="N62" s="12">
        <v>-27.446190380851554</v>
      </c>
      <c r="O62" s="12">
        <v>2.2951861297997271</v>
      </c>
      <c r="Q62" s="2">
        <v>2.0112865352565477</v>
      </c>
      <c r="R62" s="2">
        <v>1.576106547811382</v>
      </c>
      <c r="S62" s="2">
        <v>1.6322543585433356</v>
      </c>
      <c r="T62" s="2">
        <v>2.6250378621860531</v>
      </c>
      <c r="U62" s="2">
        <v>7.6029166367171079</v>
      </c>
      <c r="V62" s="2">
        <v>6.5832135344286362</v>
      </c>
      <c r="W62" s="2">
        <v>-8.6914183866980643</v>
      </c>
      <c r="X62" s="2">
        <v>8.7174484246286212</v>
      </c>
      <c r="Y62" s="2">
        <v>3.5466003458666884</v>
      </c>
      <c r="Z62" s="2">
        <v>2.8764472468835276</v>
      </c>
      <c r="AA62" s="2">
        <v>-3.4199034345873436</v>
      </c>
      <c r="AB62" s="2">
        <v>-2.6478080345591146</v>
      </c>
      <c r="AC62" s="2">
        <v>-5.8965120952317669</v>
      </c>
      <c r="AD62" s="2">
        <v>0.36914626118633914</v>
      </c>
    </row>
    <row r="63" spans="1:30">
      <c r="A63" s="22">
        <v>39156</v>
      </c>
      <c r="B63" s="12">
        <v>11.455924949057607</v>
      </c>
      <c r="C63" s="12">
        <v>1.358305087165915</v>
      </c>
      <c r="D63" s="12">
        <v>14.171997968904838</v>
      </c>
      <c r="E63" s="12">
        <v>24.724440032180038</v>
      </c>
      <c r="F63" s="12">
        <v>15.914343691710348</v>
      </c>
      <c r="G63" s="12">
        <v>26.43364478462593</v>
      </c>
      <c r="H63" s="12">
        <v>-33.466347730664417</v>
      </c>
      <c r="I63" s="12">
        <v>47.290367165201452</v>
      </c>
      <c r="J63" s="12">
        <v>37.032228886803196</v>
      </c>
      <c r="K63" s="12">
        <v>18.720037984878633</v>
      </c>
      <c r="L63" s="12">
        <v>-18.821597545237996</v>
      </c>
      <c r="M63" s="12">
        <v>-18.057468066018888</v>
      </c>
      <c r="N63" s="12">
        <v>-30.750968564629492</v>
      </c>
      <c r="O63" s="12">
        <v>-8.3765940129172325</v>
      </c>
      <c r="Q63" s="2">
        <v>1.3080145988334995</v>
      </c>
      <c r="R63" s="2">
        <v>0.25337008112940679</v>
      </c>
      <c r="S63" s="2">
        <v>1.0243945291863483</v>
      </c>
      <c r="T63" s="2">
        <v>2.058853570359696</v>
      </c>
      <c r="U63" s="2">
        <v>5.886031414784914</v>
      </c>
      <c r="V63" s="2">
        <v>5.9582492690338231</v>
      </c>
      <c r="W63" s="2">
        <v>-8.3988819582261947</v>
      </c>
      <c r="X63" s="2">
        <v>9.6188606814019746</v>
      </c>
      <c r="Y63" s="2">
        <v>4.2912576511738667</v>
      </c>
      <c r="Z63" s="2">
        <v>4.3133401122098407</v>
      </c>
      <c r="AA63" s="2">
        <v>-3.8200314377815032</v>
      </c>
      <c r="AB63" s="2">
        <v>-2.5831749792481999</v>
      </c>
      <c r="AC63" s="2">
        <v>-6.6065073354564356</v>
      </c>
      <c r="AD63" s="2">
        <v>-1.3472494980675431</v>
      </c>
    </row>
    <row r="64" spans="1:30">
      <c r="A64" s="22">
        <v>39187</v>
      </c>
      <c r="B64" s="12">
        <v>5.2964902381409011</v>
      </c>
      <c r="C64" s="12">
        <v>-5.7328228931592546</v>
      </c>
      <c r="D64" s="12">
        <v>5.7625541251658241</v>
      </c>
      <c r="E64" s="12">
        <v>17.925224307490382</v>
      </c>
      <c r="F64" s="12">
        <v>11.272319282459762</v>
      </c>
      <c r="G64" s="12">
        <v>23.661004257417837</v>
      </c>
      <c r="H64" s="12">
        <v>-32.300701411568639</v>
      </c>
      <c r="I64" s="12">
        <v>51.722089174903289</v>
      </c>
      <c r="J64" s="12">
        <v>43.458391567765062</v>
      </c>
      <c r="K64" s="12">
        <v>24.956200290505109</v>
      </c>
      <c r="L64" s="12">
        <v>-20.793059918090581</v>
      </c>
      <c r="M64" s="12">
        <v>-17.605656113030033</v>
      </c>
      <c r="N64" s="12">
        <v>-34.055746748407429</v>
      </c>
      <c r="O64" s="12">
        <v>-19.048374155634193</v>
      </c>
      <c r="Q64" s="2">
        <v>0.60474266241045183</v>
      </c>
      <c r="R64" s="2">
        <v>-1.0693663855525684</v>
      </c>
      <c r="S64" s="2">
        <v>0.41653469982936125</v>
      </c>
      <c r="T64" s="2">
        <v>1.4926692785333389</v>
      </c>
      <c r="U64" s="2">
        <v>4.16914619285272</v>
      </c>
      <c r="V64" s="2">
        <v>5.3332850036390091</v>
      </c>
      <c r="W64" s="2">
        <v>-8.1063455297543232</v>
      </c>
      <c r="X64" s="2">
        <v>10.520272938175328</v>
      </c>
      <c r="Y64" s="2">
        <v>5.0359149564810473</v>
      </c>
      <c r="Z64" s="2">
        <v>5.7502329775361538</v>
      </c>
      <c r="AA64" s="2">
        <v>-4.2201594409756638</v>
      </c>
      <c r="AB64" s="2">
        <v>-2.5185419239372853</v>
      </c>
      <c r="AC64" s="2">
        <v>-7.3165025756811026</v>
      </c>
      <c r="AD64" s="2">
        <v>-3.0636452573214252</v>
      </c>
    </row>
    <row r="65" spans="1:30">
      <c r="A65" s="22">
        <v>39217</v>
      </c>
      <c r="B65" s="12">
        <v>-2.8136815363073744</v>
      </c>
      <c r="C65" s="12">
        <v>-11.428835719356915</v>
      </c>
      <c r="D65" s="12">
        <v>0.23949087434161065</v>
      </c>
      <c r="E65" s="12">
        <v>13.821095043243744</v>
      </c>
      <c r="F65" s="12">
        <v>9.2466369820840288</v>
      </c>
      <c r="G65" s="12">
        <v>22.592915339220468</v>
      </c>
      <c r="H65" s="12">
        <v>-32.437430094238785</v>
      </c>
      <c r="I65" s="12">
        <v>51.714585013125678</v>
      </c>
      <c r="J65" s="12">
        <v>48.520025530847143</v>
      </c>
      <c r="K65" s="12">
        <v>29.386037653743582</v>
      </c>
      <c r="L65" s="12">
        <v>-25.392296221270257</v>
      </c>
      <c r="M65" s="12">
        <v>-19.329493638475519</v>
      </c>
      <c r="N65" s="12">
        <v>-39.370071260473068</v>
      </c>
      <c r="O65" s="12">
        <v>-29.833783488188974</v>
      </c>
      <c r="Q65" s="2">
        <v>-0.32126053045250341</v>
      </c>
      <c r="R65" s="2">
        <v>-2.1318664420745228</v>
      </c>
      <c r="S65" s="2">
        <v>1.7311118870034642E-2</v>
      </c>
      <c r="T65" s="2">
        <v>1.1509102264409932</v>
      </c>
      <c r="U65" s="2">
        <v>3.4199334142826525</v>
      </c>
      <c r="V65" s="2">
        <v>5.0925334891216503</v>
      </c>
      <c r="W65" s="2">
        <v>-8.1406596436006353</v>
      </c>
      <c r="X65" s="2">
        <v>10.518746591669762</v>
      </c>
      <c r="Y65" s="2">
        <v>5.622452038489036</v>
      </c>
      <c r="Z65" s="2">
        <v>6.7709250939120196</v>
      </c>
      <c r="AA65" s="2">
        <v>-5.1536204410690116</v>
      </c>
      <c r="AB65" s="2">
        <v>-2.7651420534648383</v>
      </c>
      <c r="AC65" s="2">
        <v>-8.4582267395287722</v>
      </c>
      <c r="AD65" s="2">
        <v>-4.7983165673228729</v>
      </c>
    </row>
    <row r="66" spans="1:30">
      <c r="A66" s="22">
        <v>39248</v>
      </c>
      <c r="B66" s="12">
        <v>-10.923853310755652</v>
      </c>
      <c r="C66" s="12">
        <v>-17.124848545554574</v>
      </c>
      <c r="D66" s="12">
        <v>-5.2835723764826028</v>
      </c>
      <c r="E66" s="12">
        <v>9.7169657789971051</v>
      </c>
      <c r="F66" s="12">
        <v>7.220954681708295</v>
      </c>
      <c r="G66" s="12">
        <v>21.5248264210231</v>
      </c>
      <c r="H66" s="12">
        <v>-32.574158776908931</v>
      </c>
      <c r="I66" s="12">
        <v>51.70708085134806</v>
      </c>
      <c r="J66" s="12">
        <v>53.581659493929223</v>
      </c>
      <c r="K66" s="12">
        <v>33.815875016982055</v>
      </c>
      <c r="L66" s="12">
        <v>-29.991532524449934</v>
      </c>
      <c r="M66" s="12">
        <v>-21.053331163921008</v>
      </c>
      <c r="N66" s="12">
        <v>-44.684395772538707</v>
      </c>
      <c r="O66" s="12">
        <v>-40.619192820743756</v>
      </c>
      <c r="Q66" s="2">
        <v>-1.2472637233154587</v>
      </c>
      <c r="R66" s="2">
        <v>-3.1943664985964766</v>
      </c>
      <c r="S66" s="2">
        <v>-0.38191246208929197</v>
      </c>
      <c r="T66" s="2">
        <v>0.80915117434864681</v>
      </c>
      <c r="U66" s="2">
        <v>2.670720635712585</v>
      </c>
      <c r="V66" s="2">
        <v>4.8517819746042905</v>
      </c>
      <c r="W66" s="2">
        <v>-8.1749737574469492</v>
      </c>
      <c r="X66" s="2">
        <v>10.517220245164195</v>
      </c>
      <c r="Y66" s="2">
        <v>6.2089891204970247</v>
      </c>
      <c r="Z66" s="2">
        <v>7.7916172102878862</v>
      </c>
      <c r="AA66" s="2">
        <v>-6.0870814411623586</v>
      </c>
      <c r="AB66" s="2">
        <v>-3.0117421829923923</v>
      </c>
      <c r="AC66" s="2">
        <v>-9.5999509033764436</v>
      </c>
      <c r="AD66" s="2">
        <v>-6.532987877324322</v>
      </c>
    </row>
    <row r="67" spans="1:30">
      <c r="A67" s="22">
        <v>39278</v>
      </c>
      <c r="B67" s="12">
        <v>-13.547427933668514</v>
      </c>
      <c r="C67" s="12">
        <v>-18.705597991916619</v>
      </c>
      <c r="D67" s="12">
        <v>-6.1460997918313875</v>
      </c>
      <c r="E67" s="12">
        <v>8.2547535939536534</v>
      </c>
      <c r="F67" s="12">
        <v>6.8998314470912536</v>
      </c>
      <c r="G67" s="12">
        <v>21.314180403985826</v>
      </c>
      <c r="H67" s="12">
        <v>-32.102112794181231</v>
      </c>
      <c r="I67" s="12">
        <v>49.681059688669144</v>
      </c>
      <c r="J67" s="12">
        <v>55.450600650003175</v>
      </c>
      <c r="K67" s="12">
        <v>34.840797996123356</v>
      </c>
      <c r="L67" s="12">
        <v>-32.328444011759601</v>
      </c>
      <c r="M67" s="12">
        <v>-23.349635008787764</v>
      </c>
      <c r="N67" s="12">
        <v>-47.832355809306677</v>
      </c>
      <c r="O67" s="12">
        <v>-47.502685305447244</v>
      </c>
      <c r="Q67" s="2">
        <v>-1.5468182266104034</v>
      </c>
      <c r="R67" s="2">
        <v>-3.4892300158241745</v>
      </c>
      <c r="S67" s="2">
        <v>-0.44425853125294812</v>
      </c>
      <c r="T67" s="2">
        <v>0.68738984127570857</v>
      </c>
      <c r="U67" s="2">
        <v>2.5519509595268297</v>
      </c>
      <c r="V67" s="2">
        <v>4.8043015197800205</v>
      </c>
      <c r="W67" s="2">
        <v>-8.0565067373916914</v>
      </c>
      <c r="X67" s="2">
        <v>10.105127540675305</v>
      </c>
      <c r="Y67" s="2">
        <v>6.4255601527217179</v>
      </c>
      <c r="Z67" s="2">
        <v>8.027772788680771</v>
      </c>
      <c r="AA67" s="2">
        <v>-6.5613809966267276</v>
      </c>
      <c r="AB67" s="2">
        <v>-3.3402353369121158</v>
      </c>
      <c r="AC67" s="2">
        <v>-10.276255489715638</v>
      </c>
      <c r="AD67" s="2">
        <v>-7.6400943911016066</v>
      </c>
    </row>
    <row r="68" spans="1:30">
      <c r="A68" s="22">
        <v>39309</v>
      </c>
      <c r="B68" s="12">
        <v>-16.171002556581378</v>
      </c>
      <c r="C68" s="12">
        <v>-20.286347438278661</v>
      </c>
      <c r="D68" s="12">
        <v>-7.0086272071801723</v>
      </c>
      <c r="E68" s="12">
        <v>6.7925414089101999</v>
      </c>
      <c r="F68" s="12">
        <v>6.5787082124742122</v>
      </c>
      <c r="G68" s="12">
        <v>21.103534386948557</v>
      </c>
      <c r="H68" s="12">
        <v>-31.630066811453524</v>
      </c>
      <c r="I68" s="12">
        <v>47.655038525990236</v>
      </c>
      <c r="J68" s="12">
        <v>57.319541806077133</v>
      </c>
      <c r="K68" s="12">
        <v>35.865720975264651</v>
      </c>
      <c r="L68" s="12">
        <v>-34.665355499069257</v>
      </c>
      <c r="M68" s="12">
        <v>-25.645938853654517</v>
      </c>
      <c r="N68" s="12">
        <v>-50.980315846074646</v>
      </c>
      <c r="O68" s="12">
        <v>-54.386177790150739</v>
      </c>
      <c r="Q68" s="2">
        <v>-1.8463727299053485</v>
      </c>
      <c r="R68" s="2">
        <v>-3.7840935330518715</v>
      </c>
      <c r="S68" s="2">
        <v>-0.50660460041660438</v>
      </c>
      <c r="T68" s="2">
        <v>0.56562850820277011</v>
      </c>
      <c r="U68" s="2">
        <v>2.4331812833410749</v>
      </c>
      <c r="V68" s="2">
        <v>4.7568210649557523</v>
      </c>
      <c r="W68" s="2">
        <v>-7.9380397173364337</v>
      </c>
      <c r="X68" s="2">
        <v>9.6930348361864134</v>
      </c>
      <c r="Y68" s="2">
        <v>6.642131184946412</v>
      </c>
      <c r="Z68" s="2">
        <v>8.2639283670736532</v>
      </c>
      <c r="AA68" s="2">
        <v>-7.0356805520910966</v>
      </c>
      <c r="AB68" s="2">
        <v>-3.6687284908318394</v>
      </c>
      <c r="AC68" s="2">
        <v>-10.95256007605483</v>
      </c>
      <c r="AD68" s="2">
        <v>-8.747200904878893</v>
      </c>
    </row>
    <row r="69" spans="1:30">
      <c r="A69" s="22">
        <v>39340</v>
      </c>
      <c r="B69" s="12">
        <v>-11.645110840548265</v>
      </c>
      <c r="C69" s="12">
        <v>-16.677909641867743</v>
      </c>
      <c r="D69" s="12">
        <v>-4.1858207671096626</v>
      </c>
      <c r="E69" s="12">
        <v>7.6055016879599862</v>
      </c>
      <c r="F69" s="12">
        <v>8.8292095993896194</v>
      </c>
      <c r="G69" s="12">
        <v>22.302225352684395</v>
      </c>
      <c r="H69" s="12">
        <v>-28.91084454655909</v>
      </c>
      <c r="I69" s="12">
        <v>45.294657520727704</v>
      </c>
      <c r="J69" s="12">
        <v>54.740504039570418</v>
      </c>
      <c r="K69" s="12">
        <v>33.860943943681598</v>
      </c>
      <c r="L69" s="12">
        <v>-33.803419629548593</v>
      </c>
      <c r="M69" s="12">
        <v>-26.04158071171063</v>
      </c>
      <c r="N69" s="12">
        <v>-50.349746055095032</v>
      </c>
      <c r="O69" s="12">
        <v>-53.420889244545492</v>
      </c>
      <c r="Q69" s="2">
        <v>-1.3296154655521197</v>
      </c>
      <c r="R69" s="2">
        <v>-3.1109971971361574</v>
      </c>
      <c r="S69" s="2">
        <v>-0.30256368250898769</v>
      </c>
      <c r="T69" s="2">
        <v>0.63332533655980394</v>
      </c>
      <c r="U69" s="2">
        <v>3.265544974801446</v>
      </c>
      <c r="V69" s="2">
        <v>5.0270108033964735</v>
      </c>
      <c r="W69" s="2">
        <v>-7.2556101016272017</v>
      </c>
      <c r="X69" s="2">
        <v>9.2129333397160149</v>
      </c>
      <c r="Y69" s="2">
        <v>6.3432748676013802</v>
      </c>
      <c r="Z69" s="2">
        <v>7.8020016768955074</v>
      </c>
      <c r="AA69" s="2">
        <v>-6.860742048013182</v>
      </c>
      <c r="AB69" s="2">
        <v>-3.7253262455523402</v>
      </c>
      <c r="AC69" s="2">
        <v>-10.81708909273056</v>
      </c>
      <c r="AD69" s="2">
        <v>-8.5919487216464745</v>
      </c>
    </row>
    <row r="70" spans="1:30">
      <c r="A70" s="22">
        <v>39370</v>
      </c>
      <c r="B70" s="12">
        <v>-7.119219124515153</v>
      </c>
      <c r="C70" s="12">
        <v>-13.069471845456821</v>
      </c>
      <c r="D70" s="12">
        <v>-1.363014327039151</v>
      </c>
      <c r="E70" s="12">
        <v>8.4184619670097707</v>
      </c>
      <c r="F70" s="12">
        <v>11.079710986305026</v>
      </c>
      <c r="G70" s="12">
        <v>23.500916318420234</v>
      </c>
      <c r="H70" s="12">
        <v>-26.191622281664653</v>
      </c>
      <c r="I70" s="12">
        <v>42.934276515465172</v>
      </c>
      <c r="J70" s="12">
        <v>52.161466273063702</v>
      </c>
      <c r="K70" s="12">
        <v>31.856166912098548</v>
      </c>
      <c r="L70" s="12">
        <v>-32.941483760027928</v>
      </c>
      <c r="M70" s="12">
        <v>-26.437222569766742</v>
      </c>
      <c r="N70" s="12">
        <v>-49.719176264115426</v>
      </c>
      <c r="O70" s="12">
        <v>-52.455600698940245</v>
      </c>
      <c r="Q70" s="2">
        <v>-0.81285820119889107</v>
      </c>
      <c r="R70" s="2">
        <v>-2.4379008612204425</v>
      </c>
      <c r="S70" s="2">
        <v>-9.8522764601370952E-2</v>
      </c>
      <c r="T70" s="2">
        <v>0.70102216491683755</v>
      </c>
      <c r="U70" s="2">
        <v>4.0979086662618176</v>
      </c>
      <c r="V70" s="2">
        <v>5.2972005418371948</v>
      </c>
      <c r="W70" s="2">
        <v>-6.5731804859179697</v>
      </c>
      <c r="X70" s="2">
        <v>8.7328318432456165</v>
      </c>
      <c r="Y70" s="2">
        <v>6.0444185502563492</v>
      </c>
      <c r="Z70" s="2">
        <v>7.3400749867173625</v>
      </c>
      <c r="AA70" s="2">
        <v>-6.6858035439352683</v>
      </c>
      <c r="AB70" s="2">
        <v>-3.7819240002728414</v>
      </c>
      <c r="AC70" s="2">
        <v>-10.681618109406294</v>
      </c>
      <c r="AD70" s="2">
        <v>-8.4366965384140524</v>
      </c>
    </row>
    <row r="71" spans="1:30">
      <c r="A71" s="22">
        <v>39401</v>
      </c>
      <c r="B71" s="12">
        <v>1.4018067341947873</v>
      </c>
      <c r="C71" s="12">
        <v>-6.0297814671157459</v>
      </c>
      <c r="D71" s="12">
        <v>2.6613064862908642</v>
      </c>
      <c r="E71" s="12">
        <v>10.386629961112115</v>
      </c>
      <c r="F71" s="12">
        <v>14.170362896084335</v>
      </c>
      <c r="G71" s="12">
        <v>25.056347609786567</v>
      </c>
      <c r="H71" s="12">
        <v>-21.262267362441627</v>
      </c>
      <c r="I71" s="12">
        <v>42.10775295087722</v>
      </c>
      <c r="J71" s="12">
        <v>46.24414827753403</v>
      </c>
      <c r="K71" s="12">
        <v>26.046129647608765</v>
      </c>
      <c r="L71" s="12">
        <v>-29.702199245315629</v>
      </c>
      <c r="M71" s="12">
        <v>-26.261027570511558</v>
      </c>
      <c r="N71" s="12">
        <v>-46.825416734685014</v>
      </c>
      <c r="O71" s="12">
        <v>-45.664927872360458</v>
      </c>
      <c r="Q71" s="2">
        <v>0.16005548929689242</v>
      </c>
      <c r="R71" s="2">
        <v>-1.1247592561869686</v>
      </c>
      <c r="S71" s="2">
        <v>0.19236721674856253</v>
      </c>
      <c r="T71" s="2">
        <v>0.8649154501217281</v>
      </c>
      <c r="U71" s="2">
        <v>5.2410079096570641</v>
      </c>
      <c r="V71" s="2">
        <v>5.6478009766363311</v>
      </c>
      <c r="W71" s="2">
        <v>-5.336084928615163</v>
      </c>
      <c r="X71" s="2">
        <v>8.5647169502084264</v>
      </c>
      <c r="Y71" s="2">
        <v>5.3587256582523652</v>
      </c>
      <c r="Z71" s="2">
        <v>6.0013668704944783</v>
      </c>
      <c r="AA71" s="2">
        <v>-6.0283583588292595</v>
      </c>
      <c r="AB71" s="2">
        <v>-3.7567187770443895</v>
      </c>
      <c r="AC71" s="2">
        <v>-10.059925705862993</v>
      </c>
      <c r="AD71" s="2">
        <v>-7.344518674351094</v>
      </c>
    </row>
    <row r="72" spans="1:30">
      <c r="A72" s="22">
        <v>39431</v>
      </c>
      <c r="B72" s="12">
        <v>9.9228325929047276</v>
      </c>
      <c r="C72" s="12">
        <v>1.0099089112253323</v>
      </c>
      <c r="D72" s="12">
        <v>6.6856272996208794</v>
      </c>
      <c r="E72" s="12">
        <v>12.354797955214462</v>
      </c>
      <c r="F72" s="12">
        <v>17.261014805863642</v>
      </c>
      <c r="G72" s="12">
        <v>26.611778901152903</v>
      </c>
      <c r="H72" s="12">
        <v>-16.332912443218596</v>
      </c>
      <c r="I72" s="12">
        <v>41.281229386289262</v>
      </c>
      <c r="J72" s="12">
        <v>40.326830282004352</v>
      </c>
      <c r="K72" s="12">
        <v>20.236092383118979</v>
      </c>
      <c r="L72" s="12">
        <v>-26.46291473060333</v>
      </c>
      <c r="M72" s="12">
        <v>-26.084832571256371</v>
      </c>
      <c r="N72" s="12">
        <v>-43.931657205254595</v>
      </c>
      <c r="O72" s="12">
        <v>-38.874255045780671</v>
      </c>
      <c r="Q72" s="2">
        <v>1.1329691797926758</v>
      </c>
      <c r="R72" s="2">
        <v>0.18838234884650615</v>
      </c>
      <c r="S72" s="2">
        <v>0.48325719809849599</v>
      </c>
      <c r="T72" s="2">
        <v>1.0288087353266187</v>
      </c>
      <c r="U72" s="2">
        <v>6.3841071530523079</v>
      </c>
      <c r="V72" s="2">
        <v>5.9984014114354691</v>
      </c>
      <c r="W72" s="2">
        <v>-4.0989893713123546</v>
      </c>
      <c r="X72" s="2">
        <v>8.3966020571712363</v>
      </c>
      <c r="Y72" s="2">
        <v>4.6730327662483822</v>
      </c>
      <c r="Z72" s="2">
        <v>4.6626587542715932</v>
      </c>
      <c r="AA72" s="2">
        <v>-5.3709131737232516</v>
      </c>
      <c r="AB72" s="2">
        <v>-3.7315135538159376</v>
      </c>
      <c r="AC72" s="2">
        <v>-9.4382333023196914</v>
      </c>
      <c r="AD72" s="2">
        <v>-6.2523408102881337</v>
      </c>
    </row>
    <row r="73" spans="1:30">
      <c r="A73" s="22">
        <v>39462</v>
      </c>
      <c r="B73" s="12">
        <v>15.219907455632148</v>
      </c>
      <c r="C73" s="12">
        <v>5.2024663521974155</v>
      </c>
      <c r="D73" s="12">
        <v>6.0936773236122868</v>
      </c>
      <c r="E73" s="12">
        <v>11.160220297015131</v>
      </c>
      <c r="F73" s="12">
        <v>17.56856061105271</v>
      </c>
      <c r="G73" s="12">
        <v>26.811415796328475</v>
      </c>
      <c r="H73" s="12">
        <v>-12.81990417557417</v>
      </c>
      <c r="I73" s="12">
        <v>40.91931375359097</v>
      </c>
      <c r="J73" s="12">
        <v>34.668517156711552</v>
      </c>
      <c r="K73" s="12">
        <v>15.223997382517526</v>
      </c>
      <c r="L73" s="12">
        <v>-20.99172177895985</v>
      </c>
      <c r="M73" s="12">
        <v>-24.486874406080467</v>
      </c>
      <c r="N73" s="12">
        <v>-41.272009535941599</v>
      </c>
      <c r="O73" s="12">
        <v>-31.230323602648767</v>
      </c>
      <c r="Q73" s="2">
        <v>1.7377785934691672</v>
      </c>
      <c r="R73" s="2">
        <v>0.97043685854079265</v>
      </c>
      <c r="S73" s="2">
        <v>0.44046927798266688</v>
      </c>
      <c r="T73" s="2">
        <v>0.92933386457304401</v>
      </c>
      <c r="U73" s="2">
        <v>6.4978551219221217</v>
      </c>
      <c r="V73" s="2">
        <v>6.0434003661556233</v>
      </c>
      <c r="W73" s="2">
        <v>-3.2173472514229715</v>
      </c>
      <c r="X73" s="2">
        <v>8.3229884174804027</v>
      </c>
      <c r="Y73" s="2">
        <v>4.0173530996025777</v>
      </c>
      <c r="Z73" s="2">
        <v>3.5078069088980106</v>
      </c>
      <c r="AA73" s="2">
        <v>-4.2604798522576912</v>
      </c>
      <c r="AB73" s="2">
        <v>-3.5029208444130289</v>
      </c>
      <c r="AC73" s="2">
        <v>-8.8668372566921576</v>
      </c>
      <c r="AD73" s="2">
        <v>-5.0229290966320139</v>
      </c>
    </row>
    <row r="74" spans="1:30">
      <c r="A74" s="22">
        <v>39493</v>
      </c>
      <c r="B74" s="12">
        <v>20.516982318359567</v>
      </c>
      <c r="C74" s="12">
        <v>9.3950237931695</v>
      </c>
      <c r="D74" s="12">
        <v>5.5017273476036941</v>
      </c>
      <c r="E74" s="12">
        <v>9.965642638815801</v>
      </c>
      <c r="F74" s="12">
        <v>17.876106416241779</v>
      </c>
      <c r="G74" s="12">
        <v>27.011052691504048</v>
      </c>
      <c r="H74" s="12">
        <v>-9.3068959079297446</v>
      </c>
      <c r="I74" s="12">
        <v>40.557398120892678</v>
      </c>
      <c r="J74" s="12">
        <v>29.010204031418752</v>
      </c>
      <c r="K74" s="12">
        <v>10.211902381916072</v>
      </c>
      <c r="L74" s="12">
        <v>-15.520528827316371</v>
      </c>
      <c r="M74" s="12">
        <v>-22.888916240904564</v>
      </c>
      <c r="N74" s="12">
        <v>-38.612361866628603</v>
      </c>
      <c r="O74" s="12">
        <v>-23.586392159516869</v>
      </c>
      <c r="Q74" s="2">
        <v>2.3425880071456584</v>
      </c>
      <c r="R74" s="2">
        <v>1.7524913682350796</v>
      </c>
      <c r="S74" s="2">
        <v>0.39768135786683778</v>
      </c>
      <c r="T74" s="2">
        <v>0.82985899381946937</v>
      </c>
      <c r="U74" s="2">
        <v>6.6116030907919354</v>
      </c>
      <c r="V74" s="2">
        <v>6.0883993208757783</v>
      </c>
      <c r="W74" s="2">
        <v>-2.3357051315335884</v>
      </c>
      <c r="X74" s="2">
        <v>8.2493747777895692</v>
      </c>
      <c r="Y74" s="2">
        <v>3.3616734329567732</v>
      </c>
      <c r="Z74" s="2">
        <v>2.3529550635244276</v>
      </c>
      <c r="AA74" s="2">
        <v>-3.1500465307921304</v>
      </c>
      <c r="AB74" s="2">
        <v>-3.2743281350101201</v>
      </c>
      <c r="AC74" s="2">
        <v>-8.2954412110646221</v>
      </c>
      <c r="AD74" s="2">
        <v>-3.7935173829758955</v>
      </c>
    </row>
    <row r="75" spans="1:30">
      <c r="A75" s="22">
        <v>39522</v>
      </c>
      <c r="B75" s="12">
        <v>20.000965180317941</v>
      </c>
      <c r="C75" s="12">
        <v>9.653070674571282</v>
      </c>
      <c r="D75" s="12">
        <v>0.96854846699464181</v>
      </c>
      <c r="E75" s="12">
        <v>7.1574807606224384</v>
      </c>
      <c r="F75" s="12">
        <v>16.777562350534186</v>
      </c>
      <c r="G75" s="12">
        <v>26.375006603445609</v>
      </c>
      <c r="H75" s="12">
        <v>-6.1441400102895489</v>
      </c>
      <c r="I75" s="12">
        <v>39.952978522992829</v>
      </c>
      <c r="J75" s="12">
        <v>25.447292158643329</v>
      </c>
      <c r="K75" s="12">
        <v>6.3835141929469561</v>
      </c>
      <c r="L75" s="12">
        <v>-13.28904930054218</v>
      </c>
      <c r="M75" s="12">
        <v>-23.943941690218843</v>
      </c>
      <c r="N75" s="12">
        <v>-37.804015581966055</v>
      </c>
      <c r="O75" s="12">
        <v>-20.76595093876395</v>
      </c>
      <c r="Q75" s="2">
        <v>2.2836702023583415</v>
      </c>
      <c r="R75" s="2">
        <v>1.8006258852104795</v>
      </c>
      <c r="S75" s="2">
        <v>7.0009588839773693E-2</v>
      </c>
      <c r="T75" s="2">
        <v>0.59601773789855172</v>
      </c>
      <c r="U75" s="2">
        <v>6.2052988782815222</v>
      </c>
      <c r="V75" s="2">
        <v>5.9450319884430538</v>
      </c>
      <c r="W75" s="2">
        <v>-1.5419640976823166</v>
      </c>
      <c r="X75" s="2">
        <v>8.1264358315767407</v>
      </c>
      <c r="Y75" s="2">
        <v>2.9488067680514298</v>
      </c>
      <c r="Z75" s="2">
        <v>1.4708446557394868</v>
      </c>
      <c r="AA75" s="2">
        <v>-2.6971454460380406</v>
      </c>
      <c r="AB75" s="2">
        <v>-3.425252690610876</v>
      </c>
      <c r="AC75" s="2">
        <v>-8.1217769036140055</v>
      </c>
      <c r="AD75" s="2">
        <v>-3.3398917192360997</v>
      </c>
    </row>
    <row r="76" spans="1:30">
      <c r="A76" s="22">
        <v>39553</v>
      </c>
      <c r="B76" s="12">
        <v>19.484948042276319</v>
      </c>
      <c r="C76" s="12">
        <v>9.9111175559730675</v>
      </c>
      <c r="D76" s="12">
        <v>-3.56463041361441</v>
      </c>
      <c r="E76" s="12">
        <v>4.3493188824290758</v>
      </c>
      <c r="F76" s="12">
        <v>15.679018284826592</v>
      </c>
      <c r="G76" s="12">
        <v>25.738960515387173</v>
      </c>
      <c r="H76" s="12">
        <v>-2.9813841126493537</v>
      </c>
      <c r="I76" s="12">
        <v>39.348558925092981</v>
      </c>
      <c r="J76" s="12">
        <v>21.884380285867906</v>
      </c>
      <c r="K76" s="12">
        <v>2.5551260039778398</v>
      </c>
      <c r="L76" s="12">
        <v>-11.057569773767987</v>
      </c>
      <c r="M76" s="12">
        <v>-24.998967139533121</v>
      </c>
      <c r="N76" s="12">
        <v>-36.995669297303508</v>
      </c>
      <c r="O76" s="12">
        <v>-17.945509718011035</v>
      </c>
      <c r="Q76" s="2">
        <v>2.2247523975710255</v>
      </c>
      <c r="R76" s="2">
        <v>1.8487604021858801</v>
      </c>
      <c r="S76" s="2">
        <v>-0.25766218018729037</v>
      </c>
      <c r="T76" s="2">
        <v>0.36217648197763402</v>
      </c>
      <c r="U76" s="2">
        <v>5.7989946657711089</v>
      </c>
      <c r="V76" s="2">
        <v>5.8016646560103302</v>
      </c>
      <c r="W76" s="2">
        <v>-0.74822306383104498</v>
      </c>
      <c r="X76" s="2">
        <v>8.0034968853639121</v>
      </c>
      <c r="Y76" s="2">
        <v>2.5359401031460869</v>
      </c>
      <c r="Z76" s="2">
        <v>0.58873424795454599</v>
      </c>
      <c r="AA76" s="2">
        <v>-2.2442443612839504</v>
      </c>
      <c r="AB76" s="2">
        <v>-3.5761772462116315</v>
      </c>
      <c r="AC76" s="2">
        <v>-7.9481125961633881</v>
      </c>
      <c r="AD76" s="2">
        <v>-2.8862660554963044</v>
      </c>
    </row>
    <row r="77" spans="1:30">
      <c r="A77" s="22">
        <v>39583</v>
      </c>
      <c r="B77" s="12">
        <v>14.292703643421563</v>
      </c>
      <c r="C77" s="12">
        <v>6.6329943758107408</v>
      </c>
      <c r="D77" s="12">
        <v>-8.6735996844536025</v>
      </c>
      <c r="E77" s="12">
        <v>0.65377123566905926</v>
      </c>
      <c r="F77" s="12">
        <v>13.678374236723529</v>
      </c>
      <c r="G77" s="12">
        <v>24.947051460905275</v>
      </c>
      <c r="H77" s="12">
        <v>-0.20020471351457303</v>
      </c>
      <c r="I77" s="12">
        <v>39.8490338910456</v>
      </c>
      <c r="J77" s="12">
        <v>21.487443290339499</v>
      </c>
      <c r="K77" s="12">
        <v>0.93656720272406302</v>
      </c>
      <c r="L77" s="12">
        <v>-7.7857691397250388</v>
      </c>
      <c r="M77" s="12">
        <v>-25.232481747846421</v>
      </c>
      <c r="N77" s="12">
        <v>-35.849043087814714</v>
      </c>
      <c r="O77" s="12">
        <v>-18.458518824769591</v>
      </c>
      <c r="Q77" s="2">
        <v>1.6319123165985872</v>
      </c>
      <c r="R77" s="2">
        <v>1.2372789728974807</v>
      </c>
      <c r="S77" s="2">
        <v>-0.62695380599135975</v>
      </c>
      <c r="T77" s="2">
        <v>5.44408383366339E-2</v>
      </c>
      <c r="U77" s="2">
        <v>5.0590424600718542</v>
      </c>
      <c r="V77" s="2">
        <v>5.6231651874938917</v>
      </c>
      <c r="W77" s="2">
        <v>-5.0244375927184816E-2</v>
      </c>
      <c r="X77" s="2">
        <v>8.1052934934386744</v>
      </c>
      <c r="Y77" s="2">
        <v>2.4899434410412504</v>
      </c>
      <c r="Z77" s="2">
        <v>0.21579725888125953</v>
      </c>
      <c r="AA77" s="2">
        <v>-1.5801997045985938</v>
      </c>
      <c r="AB77" s="2">
        <v>-3.6095822114746743</v>
      </c>
      <c r="AC77" s="2">
        <v>-7.7017725679430251</v>
      </c>
      <c r="AD77" s="2">
        <v>-2.9687758751818167</v>
      </c>
    </row>
    <row r="78" spans="1:30">
      <c r="A78" s="22">
        <v>39614</v>
      </c>
      <c r="B78" s="12">
        <v>9.1004592445668084</v>
      </c>
      <c r="C78" s="12">
        <v>3.3548711956484154</v>
      </c>
      <c r="D78" s="12">
        <v>-13.782568955292795</v>
      </c>
      <c r="E78" s="12">
        <v>-3.0417764110909578</v>
      </c>
      <c r="F78" s="12">
        <v>11.677730188620467</v>
      </c>
      <c r="G78" s="12">
        <v>24.155142406423373</v>
      </c>
      <c r="H78" s="12">
        <v>2.5809746856202076</v>
      </c>
      <c r="I78" s="12">
        <v>40.349508856998213</v>
      </c>
      <c r="J78" s="12">
        <v>21.090506294811092</v>
      </c>
      <c r="K78" s="12">
        <v>-0.68199159852971381</v>
      </c>
      <c r="L78" s="12">
        <v>-4.513968505682092</v>
      </c>
      <c r="M78" s="12">
        <v>-25.465996356159724</v>
      </c>
      <c r="N78" s="12">
        <v>-34.702416878325927</v>
      </c>
      <c r="O78" s="12">
        <v>-18.971527931528144</v>
      </c>
      <c r="Q78" s="2">
        <v>1.039072235626149</v>
      </c>
      <c r="R78" s="2">
        <v>0.62579754360908146</v>
      </c>
      <c r="S78" s="2">
        <v>-0.99624543179542902</v>
      </c>
      <c r="T78" s="2">
        <v>-0.25329480530436621</v>
      </c>
      <c r="U78" s="2">
        <v>4.3190902543726004</v>
      </c>
      <c r="V78" s="2">
        <v>5.4446657189774541</v>
      </c>
      <c r="W78" s="2">
        <v>0.64773431197667541</v>
      </c>
      <c r="X78" s="2">
        <v>8.207090101513435</v>
      </c>
      <c r="Y78" s="2">
        <v>2.4439467789364144</v>
      </c>
      <c r="Z78" s="2">
        <v>-0.15713973019202693</v>
      </c>
      <c r="AA78" s="2">
        <v>-0.91615504791323732</v>
      </c>
      <c r="AB78" s="2">
        <v>-3.6429871767377167</v>
      </c>
      <c r="AC78" s="2">
        <v>-7.455432539722664</v>
      </c>
      <c r="AD78" s="2">
        <v>-3.0512856948673286</v>
      </c>
    </row>
    <row r="79" spans="1:30">
      <c r="A79" s="22">
        <v>39644</v>
      </c>
      <c r="B79" s="12">
        <v>4.2644898214176328</v>
      </c>
      <c r="C79" s="12">
        <v>0.57377548029651848</v>
      </c>
      <c r="D79" s="12">
        <v>-16.579525048567188</v>
      </c>
      <c r="E79" s="12">
        <v>-5.4658976002837854</v>
      </c>
      <c r="F79" s="12">
        <v>10.721786106708775</v>
      </c>
      <c r="G79" s="12">
        <v>23.348137779442343</v>
      </c>
      <c r="H79" s="12">
        <v>6.7277371699026425</v>
      </c>
      <c r="I79" s="12">
        <v>42.20990747719128</v>
      </c>
      <c r="J79" s="12">
        <v>22.261721453983501</v>
      </c>
      <c r="K79" s="12">
        <v>-0.41847609524758189</v>
      </c>
      <c r="L79" s="12">
        <v>-4.1903595746251057</v>
      </c>
      <c r="M79" s="12">
        <v>-24.907533250536829</v>
      </c>
      <c r="N79" s="12">
        <v>-32.909815736973897</v>
      </c>
      <c r="O79" s="12">
        <v>-22.754568486425089</v>
      </c>
      <c r="Q79" s="2">
        <v>0.4869109188298224</v>
      </c>
      <c r="R79" s="2">
        <v>0.10702863544163077</v>
      </c>
      <c r="S79" s="2">
        <v>-1.1984178090855822</v>
      </c>
      <c r="T79" s="2">
        <v>-0.45515622497083136</v>
      </c>
      <c r="U79" s="2">
        <v>3.9655276440689873</v>
      </c>
      <c r="V79" s="2">
        <v>5.2627636480374216</v>
      </c>
      <c r="W79" s="2">
        <v>1.6884265588446166</v>
      </c>
      <c r="X79" s="2">
        <v>8.5854951808607058</v>
      </c>
      <c r="Y79" s="2">
        <v>2.5796660203661541</v>
      </c>
      <c r="Z79" s="2">
        <v>-9.6422332534281077E-2</v>
      </c>
      <c r="AA79" s="2">
        <v>-0.85047537926591132</v>
      </c>
      <c r="AB79" s="2">
        <v>-3.5630973540890447</v>
      </c>
      <c r="AC79" s="2">
        <v>-7.0703119031157353</v>
      </c>
      <c r="AD79" s="2">
        <v>-3.6597310225141793</v>
      </c>
    </row>
    <row r="80" spans="1:30">
      <c r="A80" s="22">
        <v>39675</v>
      </c>
      <c r="B80" s="12">
        <v>-0.57147960173154289</v>
      </c>
      <c r="C80" s="12">
        <v>-2.2073202350553789</v>
      </c>
      <c r="D80" s="12">
        <v>-19.37648114184158</v>
      </c>
      <c r="E80" s="12">
        <v>-7.8900187894766134</v>
      </c>
      <c r="F80" s="12">
        <v>9.7658420247970827</v>
      </c>
      <c r="G80" s="12">
        <v>22.541133152461317</v>
      </c>
      <c r="H80" s="12">
        <v>10.874499654185078</v>
      </c>
      <c r="I80" s="12">
        <v>44.070306097384346</v>
      </c>
      <c r="J80" s="12">
        <v>23.432936613155913</v>
      </c>
      <c r="K80" s="12">
        <v>-0.15496059196544998</v>
      </c>
      <c r="L80" s="12">
        <v>-3.866750643568118</v>
      </c>
      <c r="M80" s="12">
        <v>-24.349070144913934</v>
      </c>
      <c r="N80" s="12">
        <v>-31.117214595621867</v>
      </c>
      <c r="O80" s="12">
        <v>-26.537609041322035</v>
      </c>
      <c r="Q80" s="2">
        <v>-6.5250397966504101E-2</v>
      </c>
      <c r="R80" s="2">
        <v>-0.41174027272581998</v>
      </c>
      <c r="S80" s="2">
        <v>-1.4005901863757348</v>
      </c>
      <c r="T80" s="2">
        <v>-0.65701764463729651</v>
      </c>
      <c r="U80" s="2">
        <v>3.6119650337653746</v>
      </c>
      <c r="V80" s="2">
        <v>5.0808615770973908</v>
      </c>
      <c r="W80" s="2">
        <v>2.7291188057125577</v>
      </c>
      <c r="X80" s="2">
        <v>8.9639002602079749</v>
      </c>
      <c r="Y80" s="2">
        <v>2.7153852617958942</v>
      </c>
      <c r="Z80" s="2">
        <v>-3.5704934876535227E-2</v>
      </c>
      <c r="AA80" s="2">
        <v>-0.78479571061858522</v>
      </c>
      <c r="AB80" s="2">
        <v>-3.4832075314403728</v>
      </c>
      <c r="AC80" s="2">
        <v>-6.6851912665088058</v>
      </c>
      <c r="AD80" s="2">
        <v>-4.2681763501610295</v>
      </c>
    </row>
    <row r="81" spans="1:30">
      <c r="A81" s="22">
        <v>39706</v>
      </c>
      <c r="B81" s="12">
        <v>-0.92958293678364612</v>
      </c>
      <c r="C81" s="12">
        <v>-2.4510904229146462</v>
      </c>
      <c r="D81" s="12">
        <v>-19.070081872220989</v>
      </c>
      <c r="E81" s="12">
        <v>-8.0313312412458266</v>
      </c>
      <c r="F81" s="12">
        <v>10.978878545837308</v>
      </c>
      <c r="G81" s="12">
        <v>23.308256718647282</v>
      </c>
      <c r="H81" s="12">
        <v>14.639333732936045</v>
      </c>
      <c r="I81" s="12">
        <v>44.990308342202873</v>
      </c>
      <c r="J81" s="12">
        <v>22.327649114697945</v>
      </c>
      <c r="K81" s="12">
        <v>-0.88610824698396273</v>
      </c>
      <c r="L81" s="12">
        <v>-1.9469178020668809</v>
      </c>
      <c r="M81" s="12">
        <v>-21.938704509714725</v>
      </c>
      <c r="N81" s="12">
        <v>-28.037724711851588</v>
      </c>
      <c r="O81" s="12">
        <v>-27.046219222879035</v>
      </c>
      <c r="Q81" s="2">
        <v>-0.10613792055608315</v>
      </c>
      <c r="R81" s="2">
        <v>-0.4572117009479606</v>
      </c>
      <c r="S81" s="2">
        <v>-1.3784427279697498</v>
      </c>
      <c r="T81" s="2">
        <v>-0.6687850151210224</v>
      </c>
      <c r="U81" s="2">
        <v>4.0606150823277494</v>
      </c>
      <c r="V81" s="2">
        <v>5.2537742974099721</v>
      </c>
      <c r="W81" s="2">
        <v>3.6739603902862941</v>
      </c>
      <c r="X81" s="2">
        <v>9.1510287168040652</v>
      </c>
      <c r="Y81" s="2">
        <v>2.5873056517620832</v>
      </c>
      <c r="Z81" s="2">
        <v>-0.20417085951231578</v>
      </c>
      <c r="AA81" s="2">
        <v>-0.39514643710749414</v>
      </c>
      <c r="AB81" s="2">
        <v>-3.1383974962282202</v>
      </c>
      <c r="AC81" s="2">
        <v>-6.0235967393694834</v>
      </c>
      <c r="AD81" s="2">
        <v>-4.3499786687117492</v>
      </c>
    </row>
    <row r="82" spans="1:30">
      <c r="A82" s="22">
        <v>39736</v>
      </c>
      <c r="B82" s="12">
        <v>-1.2876862718357502</v>
      </c>
      <c r="C82" s="12">
        <v>-2.6948606107739135</v>
      </c>
      <c r="D82" s="12">
        <v>-18.763682602600394</v>
      </c>
      <c r="E82" s="12">
        <v>-8.1726436930150399</v>
      </c>
      <c r="F82" s="12">
        <v>12.191915066877533</v>
      </c>
      <c r="G82" s="12">
        <v>24.075380284833251</v>
      </c>
      <c r="H82" s="12">
        <v>18.40416781168701</v>
      </c>
      <c r="I82" s="12">
        <v>45.910310587021407</v>
      </c>
      <c r="J82" s="12">
        <v>21.222361616239976</v>
      </c>
      <c r="K82" s="12">
        <v>-1.6172559020024759</v>
      </c>
      <c r="L82" s="12">
        <v>-2.7084960565643801E-2</v>
      </c>
      <c r="M82" s="12">
        <v>-19.528338874515512</v>
      </c>
      <c r="N82" s="12">
        <v>-24.958234828081309</v>
      </c>
      <c r="O82" s="12">
        <v>-27.554829404436035</v>
      </c>
      <c r="Q82" s="2">
        <v>-0.14702544314566227</v>
      </c>
      <c r="R82" s="2">
        <v>-0.50268312917010116</v>
      </c>
      <c r="S82" s="2">
        <v>-1.3562952695637642</v>
      </c>
      <c r="T82" s="2">
        <v>-0.6805523856047484</v>
      </c>
      <c r="U82" s="2">
        <v>4.5092651308901237</v>
      </c>
      <c r="V82" s="2">
        <v>5.4266870177225544</v>
      </c>
      <c r="W82" s="2">
        <v>4.6188019748600304</v>
      </c>
      <c r="X82" s="2">
        <v>9.3381571734001536</v>
      </c>
      <c r="Y82" s="2">
        <v>2.4592260417282721</v>
      </c>
      <c r="Z82" s="2">
        <v>-0.37263678414809648</v>
      </c>
      <c r="AA82" s="2">
        <v>-5.4971635964030652E-3</v>
      </c>
      <c r="AB82" s="2">
        <v>-2.7935874610160676</v>
      </c>
      <c r="AC82" s="2">
        <v>-5.3620022122301609</v>
      </c>
      <c r="AD82" s="2">
        <v>-4.4317809872624698</v>
      </c>
    </row>
    <row r="83" spans="1:30">
      <c r="A83" s="22">
        <v>39767</v>
      </c>
      <c r="B83" s="12">
        <v>0.41517578249184428</v>
      </c>
      <c r="C83" s="12">
        <v>-1.4500206694978903</v>
      </c>
      <c r="D83" s="12">
        <v>-18.622441311269291</v>
      </c>
      <c r="E83" s="12">
        <v>-8.9135012614959397</v>
      </c>
      <c r="F83" s="12">
        <v>12.45517540841681</v>
      </c>
      <c r="G83" s="12">
        <v>22.693726701238749</v>
      </c>
      <c r="H83" s="12">
        <v>20.080027924279435</v>
      </c>
      <c r="I83" s="12">
        <v>43.261378388825982</v>
      </c>
      <c r="J83" s="12">
        <v>18.162909559778356</v>
      </c>
      <c r="K83" s="12">
        <v>-2.8719593818830069</v>
      </c>
      <c r="L83" s="12">
        <v>1.7407766681836461</v>
      </c>
      <c r="M83" s="12">
        <v>-16.056080127507968</v>
      </c>
      <c r="N83" s="12">
        <v>-23.216987833709769</v>
      </c>
      <c r="O83" s="12">
        <v>-25.374865215471573</v>
      </c>
      <c r="Q83" s="2">
        <v>4.7403940493353794E-2</v>
      </c>
      <c r="R83" s="2">
        <v>-0.27047815556411947</v>
      </c>
      <c r="S83" s="2">
        <v>-1.3460859253024782</v>
      </c>
      <c r="T83" s="2">
        <v>-0.74224507704728993</v>
      </c>
      <c r="U83" s="2">
        <v>4.6066338110308163</v>
      </c>
      <c r="V83" s="2">
        <v>5.1152567733660188</v>
      </c>
      <c r="W83" s="2">
        <v>5.0393842080167888</v>
      </c>
      <c r="X83" s="2">
        <v>8.7993643642872055</v>
      </c>
      <c r="Y83" s="2">
        <v>2.104699796877556</v>
      </c>
      <c r="Z83" s="2">
        <v>-0.66173677705780931</v>
      </c>
      <c r="AA83" s="2">
        <v>0.35330803257455279</v>
      </c>
      <c r="AB83" s="2">
        <v>-2.2968704304803973</v>
      </c>
      <c r="AC83" s="2">
        <v>-4.9879144492063725</v>
      </c>
      <c r="AD83" s="2">
        <v>-4.0811664469303697</v>
      </c>
    </row>
    <row r="84" spans="1:30">
      <c r="A84" s="22">
        <v>39797</v>
      </c>
      <c r="B84" s="12">
        <v>2.1180378368194388</v>
      </c>
      <c r="C84" s="12">
        <v>-0.20518072822186761</v>
      </c>
      <c r="D84" s="12">
        <v>-18.481200019938186</v>
      </c>
      <c r="E84" s="12">
        <v>-9.6543588299768377</v>
      </c>
      <c r="F84" s="12">
        <v>12.718435749956086</v>
      </c>
      <c r="G84" s="12">
        <v>21.312073117644246</v>
      </c>
      <c r="H84" s="12">
        <v>21.755888036871859</v>
      </c>
      <c r="I84" s="12">
        <v>40.612446190630557</v>
      </c>
      <c r="J84" s="12">
        <v>15.103457503316738</v>
      </c>
      <c r="K84" s="12">
        <v>-4.1266628617635384</v>
      </c>
      <c r="L84" s="12">
        <v>3.5086382969329364</v>
      </c>
      <c r="M84" s="12">
        <v>-12.583821380500426</v>
      </c>
      <c r="N84" s="12">
        <v>-21.475740839338226</v>
      </c>
      <c r="O84" s="12">
        <v>-23.194901026507107</v>
      </c>
      <c r="Q84" s="2">
        <v>0.24183332413236988</v>
      </c>
      <c r="R84" s="2">
        <v>-3.827318195813785E-2</v>
      </c>
      <c r="S84" s="2">
        <v>-1.3358765810411919</v>
      </c>
      <c r="T84" s="2">
        <v>-0.80393776848983123</v>
      </c>
      <c r="U84" s="2">
        <v>4.7040024911715079</v>
      </c>
      <c r="V84" s="2">
        <v>4.8038265290094833</v>
      </c>
      <c r="W84" s="2">
        <v>5.4599664411735453</v>
      </c>
      <c r="X84" s="2">
        <v>8.2605715551742556</v>
      </c>
      <c r="Y84" s="2">
        <v>1.7501735520268402</v>
      </c>
      <c r="Z84" s="2">
        <v>-0.95083676996752209</v>
      </c>
      <c r="AA84" s="2">
        <v>0.71211322874550875</v>
      </c>
      <c r="AB84" s="2">
        <v>-1.8001533999447275</v>
      </c>
      <c r="AC84" s="2">
        <v>-4.6138266861825841</v>
      </c>
      <c r="AD84" s="2">
        <v>-3.7305519065982704</v>
      </c>
    </row>
    <row r="85" spans="1:30">
      <c r="A85" s="22">
        <v>39828</v>
      </c>
      <c r="B85" s="12">
        <v>2.8561109968289555</v>
      </c>
      <c r="C85" s="12">
        <v>1.7310117003230496</v>
      </c>
      <c r="D85" s="12">
        <v>-19.06410362951916</v>
      </c>
      <c r="E85" s="12">
        <v>-10.935702651222599</v>
      </c>
      <c r="F85" s="12">
        <v>12.012436088190734</v>
      </c>
      <c r="G85" s="12">
        <v>18.507817227172414</v>
      </c>
      <c r="H85" s="12">
        <v>24.063958311875972</v>
      </c>
      <c r="I85" s="12">
        <v>37.076217041366704</v>
      </c>
      <c r="J85" s="12">
        <v>10.330031858217474</v>
      </c>
      <c r="K85" s="12">
        <v>-7.4060144570516755</v>
      </c>
      <c r="L85" s="12">
        <v>4.5333513311177107</v>
      </c>
      <c r="M85" s="12">
        <v>-10.3137545386616</v>
      </c>
      <c r="N85" s="12">
        <v>-19.359723717307244</v>
      </c>
      <c r="O85" s="12">
        <v>-19.027757849948092</v>
      </c>
      <c r="Q85" s="2">
        <v>0.32610504139593649</v>
      </c>
      <c r="R85" s="2">
        <v>0.32289253650805971</v>
      </c>
      <c r="S85" s="2">
        <v>-1.3780106026525334</v>
      </c>
      <c r="T85" s="2">
        <v>-0.9106378311726081</v>
      </c>
      <c r="U85" s="2">
        <v>4.4428835742699606</v>
      </c>
      <c r="V85" s="2">
        <v>4.1717360342735708</v>
      </c>
      <c r="W85" s="2">
        <v>6.0392112977399526</v>
      </c>
      <c r="X85" s="2">
        <v>7.5413025462139869</v>
      </c>
      <c r="Y85" s="2">
        <v>1.1970337616983826</v>
      </c>
      <c r="Z85" s="2">
        <v>-1.7064420090926478</v>
      </c>
      <c r="AA85" s="2">
        <v>0.92008898616365054</v>
      </c>
      <c r="AB85" s="2">
        <v>-1.4754135280191578</v>
      </c>
      <c r="AC85" s="2">
        <v>-4.1592236837025709</v>
      </c>
      <c r="AD85" s="2">
        <v>-3.0603294337964009</v>
      </c>
    </row>
    <row r="86" spans="1:30">
      <c r="A86" s="22">
        <v>39859</v>
      </c>
      <c r="B86" s="12">
        <v>3.5941841568384727</v>
      </c>
      <c r="C86" s="12">
        <v>3.6672041288679669</v>
      </c>
      <c r="D86" s="12">
        <v>-19.647007239100134</v>
      </c>
      <c r="E86" s="12">
        <v>-12.217046472468359</v>
      </c>
      <c r="F86" s="12">
        <v>11.306436426425382</v>
      </c>
      <c r="G86" s="12">
        <v>15.703561336700577</v>
      </c>
      <c r="H86" s="12">
        <v>26.372028586880088</v>
      </c>
      <c r="I86" s="12">
        <v>33.53998789210285</v>
      </c>
      <c r="J86" s="12">
        <v>5.5566062131182079</v>
      </c>
      <c r="K86" s="12">
        <v>-10.685366052339813</v>
      </c>
      <c r="L86" s="12">
        <v>5.558064365302485</v>
      </c>
      <c r="M86" s="12">
        <v>-8.043687696822774</v>
      </c>
      <c r="N86" s="12">
        <v>-17.243706595276265</v>
      </c>
      <c r="O86" s="12">
        <v>-14.860614673389076</v>
      </c>
      <c r="Q86" s="2">
        <v>0.41037675865950313</v>
      </c>
      <c r="R86" s="2">
        <v>0.68405825497425732</v>
      </c>
      <c r="S86" s="2">
        <v>-1.4201446242638749</v>
      </c>
      <c r="T86" s="2">
        <v>-1.0173378938553852</v>
      </c>
      <c r="U86" s="2">
        <v>4.1817646573684124</v>
      </c>
      <c r="V86" s="2">
        <v>3.5396455395376569</v>
      </c>
      <c r="W86" s="2">
        <v>6.6184561543063616</v>
      </c>
      <c r="X86" s="2">
        <v>6.8220335372537191</v>
      </c>
      <c r="Y86" s="2">
        <v>0.64389397136992477</v>
      </c>
      <c r="Z86" s="2">
        <v>-2.4620472482177731</v>
      </c>
      <c r="AA86" s="2">
        <v>1.1280647435817923</v>
      </c>
      <c r="AB86" s="2">
        <v>-1.1506736560935882</v>
      </c>
      <c r="AC86" s="2">
        <v>-3.7046206812225573</v>
      </c>
      <c r="AD86" s="2">
        <v>-2.3901069609945318</v>
      </c>
    </row>
    <row r="87" spans="1:30">
      <c r="A87" s="22">
        <v>39887</v>
      </c>
      <c r="B87" s="12">
        <v>1.3855229503361399</v>
      </c>
      <c r="C87" s="12">
        <v>3.9927364434950343</v>
      </c>
      <c r="D87" s="12">
        <v>-20.269233821000814</v>
      </c>
      <c r="E87" s="12">
        <v>-13.287342027368515</v>
      </c>
      <c r="F87" s="12">
        <v>10.143268694291526</v>
      </c>
      <c r="G87" s="12">
        <v>12.655374801369945</v>
      </c>
      <c r="H87" s="12">
        <v>26.970717765490186</v>
      </c>
      <c r="I87" s="12">
        <v>29.846777216260726</v>
      </c>
      <c r="J87" s="12">
        <v>2.1996417110975992</v>
      </c>
      <c r="K87" s="12">
        <v>-13.1244275690834</v>
      </c>
      <c r="L87" s="12">
        <v>6.8728881679237546</v>
      </c>
      <c r="M87" s="12">
        <v>-5.9953155257388646</v>
      </c>
      <c r="N87" s="12">
        <v>-15.274085206047245</v>
      </c>
      <c r="O87" s="12">
        <v>-10.358876299426003</v>
      </c>
      <c r="Q87" s="2">
        <v>0.1581962394234798</v>
      </c>
      <c r="R87" s="2">
        <v>0.74478109975090268</v>
      </c>
      <c r="S87" s="2">
        <v>-1.4651210282834017</v>
      </c>
      <c r="T87" s="2">
        <v>-1.1064635453030311</v>
      </c>
      <c r="U87" s="2">
        <v>3.7515589294645806</v>
      </c>
      <c r="V87" s="2">
        <v>2.8525721017279908</v>
      </c>
      <c r="W87" s="2">
        <v>6.7687061840162439</v>
      </c>
      <c r="X87" s="2">
        <v>6.0708344857874312</v>
      </c>
      <c r="Y87" s="2">
        <v>0.25489228184027868</v>
      </c>
      <c r="Z87" s="2">
        <v>-3.0240387294752131</v>
      </c>
      <c r="AA87" s="2">
        <v>1.3949213825618052</v>
      </c>
      <c r="AB87" s="2">
        <v>-0.85764787190352176</v>
      </c>
      <c r="AC87" s="2">
        <v>-3.281469191581984</v>
      </c>
      <c r="AD87" s="2">
        <v>-1.666069869618181</v>
      </c>
    </row>
    <row r="88" spans="1:30">
      <c r="A88" s="22">
        <v>39918</v>
      </c>
      <c r="B88" s="12">
        <v>-0.82313825616619241</v>
      </c>
      <c r="C88" s="12">
        <v>4.3182687581221018</v>
      </c>
      <c r="D88" s="12">
        <v>-20.891460402901494</v>
      </c>
      <c r="E88" s="12">
        <v>-14.357637582268675</v>
      </c>
      <c r="F88" s="12">
        <v>8.9801009621576711</v>
      </c>
      <c r="G88" s="12">
        <v>9.6071882660393122</v>
      </c>
      <c r="H88" s="12">
        <v>27.569406944100283</v>
      </c>
      <c r="I88" s="12">
        <v>26.153566540418602</v>
      </c>
      <c r="J88" s="12">
        <v>-1.1573227909230099</v>
      </c>
      <c r="K88" s="12">
        <v>-15.563489085826989</v>
      </c>
      <c r="L88" s="12">
        <v>8.1877119705450259</v>
      </c>
      <c r="M88" s="12">
        <v>-3.9469433546549548</v>
      </c>
      <c r="N88" s="12">
        <v>-13.30446381681822</v>
      </c>
      <c r="O88" s="12">
        <v>-5.8571379254629292</v>
      </c>
      <c r="Q88" s="2">
        <v>-9.3984279812543522E-2</v>
      </c>
      <c r="R88" s="2">
        <v>0.80550394452754814</v>
      </c>
      <c r="S88" s="2">
        <v>-1.5100974323029286</v>
      </c>
      <c r="T88" s="2">
        <v>-1.1955891967506769</v>
      </c>
      <c r="U88" s="2">
        <v>3.3213532015607496</v>
      </c>
      <c r="V88" s="2">
        <v>2.1654986639183251</v>
      </c>
      <c r="W88" s="2">
        <v>6.9189562137261271</v>
      </c>
      <c r="X88" s="2">
        <v>5.3196354343211434</v>
      </c>
      <c r="Y88" s="2">
        <v>-0.13410940768936747</v>
      </c>
      <c r="Z88" s="2">
        <v>-3.5860302107326536</v>
      </c>
      <c r="AA88" s="2">
        <v>1.6617780215418185</v>
      </c>
      <c r="AB88" s="2">
        <v>-0.56462208771345512</v>
      </c>
      <c r="AC88" s="2">
        <v>-2.8583177019414094</v>
      </c>
      <c r="AD88" s="2">
        <v>-0.94203277824183018</v>
      </c>
    </row>
    <row r="89" spans="1:30">
      <c r="A89" s="22">
        <v>39948</v>
      </c>
      <c r="B89" s="12">
        <v>-3.8902901297667087</v>
      </c>
      <c r="C89" s="12">
        <v>4.3671549493276594</v>
      </c>
      <c r="D89" s="12">
        <v>-20.409230845714013</v>
      </c>
      <c r="E89" s="12">
        <v>-14.688418910646176</v>
      </c>
      <c r="F89" s="12">
        <v>7.4642720676255081</v>
      </c>
      <c r="G89" s="12">
        <v>6.1319748260338285</v>
      </c>
      <c r="H89" s="12">
        <v>29.353835710230882</v>
      </c>
      <c r="I89" s="12">
        <v>25.335373384352209</v>
      </c>
      <c r="J89" s="12">
        <v>-0.61809878824359821</v>
      </c>
      <c r="K89" s="12">
        <v>-12.747040041827816</v>
      </c>
      <c r="L89" s="12">
        <v>13.848190448498213</v>
      </c>
      <c r="M89" s="12">
        <v>2.4725580530621127</v>
      </c>
      <c r="N89" s="12">
        <v>-8.951062648137853</v>
      </c>
      <c r="O89" s="12">
        <v>-1.2144407387945697</v>
      </c>
      <c r="Q89" s="2">
        <v>-0.44418554643650326</v>
      </c>
      <c r="R89" s="2">
        <v>0.81462288131788552</v>
      </c>
      <c r="S89" s="2">
        <v>-1.4752404332207458</v>
      </c>
      <c r="T89" s="2">
        <v>-1.2231340195273284</v>
      </c>
      <c r="U89" s="2">
        <v>2.7607132741157674</v>
      </c>
      <c r="V89" s="2">
        <v>1.382171653687329</v>
      </c>
      <c r="W89" s="2">
        <v>7.3667853790180935</v>
      </c>
      <c r="X89" s="2">
        <v>5.153214946377239</v>
      </c>
      <c r="Y89" s="2">
        <v>-7.1624669482879919E-2</v>
      </c>
      <c r="Z89" s="2">
        <v>-2.9370837371576726</v>
      </c>
      <c r="AA89" s="2">
        <v>2.8106287334271971</v>
      </c>
      <c r="AB89" s="2">
        <v>0.35370684716469436</v>
      </c>
      <c r="AC89" s="2">
        <v>-1.9230373482632881</v>
      </c>
      <c r="AD89" s="2">
        <v>-0.1953245762240246</v>
      </c>
    </row>
    <row r="90" spans="1:30">
      <c r="A90" s="22">
        <v>39979</v>
      </c>
      <c r="B90" s="12">
        <v>-6.9574420033672251</v>
      </c>
      <c r="C90" s="12">
        <v>4.4160411405332161</v>
      </c>
      <c r="D90" s="12">
        <v>-19.927001288526533</v>
      </c>
      <c r="E90" s="12">
        <v>-15.019200239023677</v>
      </c>
      <c r="F90" s="12">
        <v>5.9484431730933469</v>
      </c>
      <c r="G90" s="12">
        <v>2.6567613860283452</v>
      </c>
      <c r="H90" s="12">
        <v>31.138264476361481</v>
      </c>
      <c r="I90" s="12">
        <v>24.517180228285813</v>
      </c>
      <c r="J90" s="12">
        <v>-7.8874785564186478E-2</v>
      </c>
      <c r="K90" s="12">
        <v>-9.9305909978286433</v>
      </c>
      <c r="L90" s="12">
        <v>19.508668926451403</v>
      </c>
      <c r="M90" s="12">
        <v>8.8920594607791799</v>
      </c>
      <c r="N90" s="12">
        <v>-4.5976614794574848</v>
      </c>
      <c r="O90" s="12">
        <v>3.4282564478737894</v>
      </c>
      <c r="Q90" s="2">
        <v>-0.79438681306046299</v>
      </c>
      <c r="R90" s="2">
        <v>0.82374181810822289</v>
      </c>
      <c r="S90" s="2">
        <v>-1.4403834341385633</v>
      </c>
      <c r="T90" s="2">
        <v>-1.2506788423039796</v>
      </c>
      <c r="U90" s="2">
        <v>2.200073346670786</v>
      </c>
      <c r="V90" s="2">
        <v>0.59884464345633304</v>
      </c>
      <c r="W90" s="2">
        <v>7.814614544310059</v>
      </c>
      <c r="X90" s="2">
        <v>4.9867944584333346</v>
      </c>
      <c r="Y90" s="2">
        <v>-9.1399312763923643E-3</v>
      </c>
      <c r="Z90" s="2">
        <v>-2.2881372635826911</v>
      </c>
      <c r="AA90" s="2">
        <v>3.9594794453125766</v>
      </c>
      <c r="AB90" s="2">
        <v>1.2720357820428438</v>
      </c>
      <c r="AC90" s="2">
        <v>-0.98775699458516653</v>
      </c>
      <c r="AD90" s="2">
        <v>0.55138362579378086</v>
      </c>
    </row>
    <row r="91" spans="1:30">
      <c r="A91" s="22">
        <v>40009</v>
      </c>
      <c r="B91" s="12">
        <v>-6.2515409658319641</v>
      </c>
      <c r="C91" s="12">
        <v>5.9544159760549675</v>
      </c>
      <c r="D91" s="12">
        <v>-18.057451568349826</v>
      </c>
      <c r="E91" s="12">
        <v>-13.444498664194379</v>
      </c>
      <c r="F91" s="12">
        <v>5.8666205388148089</v>
      </c>
      <c r="G91" s="12">
        <v>1.0673857816253918</v>
      </c>
      <c r="H91" s="12">
        <v>35.474614334441213</v>
      </c>
      <c r="I91" s="12">
        <v>28.127128085630659</v>
      </c>
      <c r="J91" s="12">
        <v>4.0398409730869176</v>
      </c>
      <c r="K91" s="12">
        <v>-1.3436739213021709</v>
      </c>
      <c r="L91" s="12">
        <v>33.733784387676913</v>
      </c>
      <c r="M91" s="12">
        <v>21.764684913264794</v>
      </c>
      <c r="N91" s="12">
        <v>2.7458156714143334</v>
      </c>
      <c r="O91" s="12">
        <v>11.423794255075663</v>
      </c>
      <c r="Q91" s="2">
        <v>-0.71378844439676192</v>
      </c>
      <c r="R91" s="2">
        <v>1.1107010296774373</v>
      </c>
      <c r="S91" s="2">
        <v>-1.3052467717150305</v>
      </c>
      <c r="T91" s="2">
        <v>-1.1195502927647942</v>
      </c>
      <c r="U91" s="2">
        <v>2.1698106726244286</v>
      </c>
      <c r="V91" s="2">
        <v>0.2405930247214898</v>
      </c>
      <c r="W91" s="2">
        <v>8.9028865864430387</v>
      </c>
      <c r="X91" s="2">
        <v>5.7210578526172755</v>
      </c>
      <c r="Y91" s="2">
        <v>0.4681327321203389</v>
      </c>
      <c r="Z91" s="2">
        <v>-0.30959993922899709</v>
      </c>
      <c r="AA91" s="2">
        <v>6.8466088793229058</v>
      </c>
      <c r="AB91" s="2">
        <v>3.1135034708972684</v>
      </c>
      <c r="AC91" s="2">
        <v>0.58990829303098402</v>
      </c>
      <c r="AD91" s="2">
        <v>1.8373459490150941</v>
      </c>
    </row>
    <row r="92" spans="1:30">
      <c r="A92" s="22">
        <v>40040</v>
      </c>
      <c r="B92" s="12">
        <v>-5.545639928296703</v>
      </c>
      <c r="C92" s="12">
        <v>7.492790811576719</v>
      </c>
      <c r="D92" s="12">
        <v>-16.187901848173119</v>
      </c>
      <c r="E92" s="12">
        <v>-11.869797089365079</v>
      </c>
      <c r="F92" s="12">
        <v>5.784797904536271</v>
      </c>
      <c r="G92" s="12">
        <v>-0.52198982277756212</v>
      </c>
      <c r="H92" s="12">
        <v>39.810964192520949</v>
      </c>
      <c r="I92" s="12">
        <v>31.737075942975501</v>
      </c>
      <c r="J92" s="12">
        <v>8.1585567317380203</v>
      </c>
      <c r="K92" s="12">
        <v>7.2432431552242988</v>
      </c>
      <c r="L92" s="12">
        <v>47.958899848902426</v>
      </c>
      <c r="M92" s="12">
        <v>34.637310365750409</v>
      </c>
      <c r="N92" s="12">
        <v>10.089292822286152</v>
      </c>
      <c r="O92" s="12">
        <v>19.419332062277537</v>
      </c>
      <c r="Q92" s="2">
        <v>-0.63319007573306096</v>
      </c>
      <c r="R92" s="2">
        <v>1.3976602412466517</v>
      </c>
      <c r="S92" s="2">
        <v>-1.1701101092914976</v>
      </c>
      <c r="T92" s="2">
        <v>-0.98842174322560883</v>
      </c>
      <c r="U92" s="2">
        <v>2.1395479985780717</v>
      </c>
      <c r="V92" s="2">
        <v>-0.1176585940133536</v>
      </c>
      <c r="W92" s="2">
        <v>9.9911586285760201</v>
      </c>
      <c r="X92" s="2">
        <v>6.4553212468012164</v>
      </c>
      <c r="Y92" s="2">
        <v>0.94540539551707004</v>
      </c>
      <c r="Z92" s="2">
        <v>1.6689373851246962</v>
      </c>
      <c r="AA92" s="2">
        <v>9.7337383133332356</v>
      </c>
      <c r="AB92" s="2">
        <v>4.9549711597516923</v>
      </c>
      <c r="AC92" s="2">
        <v>2.1675735806471348</v>
      </c>
      <c r="AD92" s="2">
        <v>3.1233082722364074</v>
      </c>
    </row>
    <row r="93" spans="1:30">
      <c r="A93" s="22">
        <v>40071</v>
      </c>
      <c r="B93" s="12">
        <v>-3.5089643935680783</v>
      </c>
      <c r="C93" s="12">
        <v>7.4726737884427186</v>
      </c>
      <c r="D93" s="12">
        <v>-14.960304722752984</v>
      </c>
      <c r="E93" s="12">
        <v>-9.2775521883954166</v>
      </c>
      <c r="F93" s="12">
        <v>7.3206210179481817</v>
      </c>
      <c r="G93" s="12">
        <v>8.8955648323084446E-2</v>
      </c>
      <c r="H93" s="12">
        <v>44.955162923860676</v>
      </c>
      <c r="I93" s="12">
        <v>35.611544024928719</v>
      </c>
      <c r="J93" s="12">
        <v>12.499154610604306</v>
      </c>
      <c r="K93" s="12">
        <v>15.628831327904422</v>
      </c>
      <c r="L93" s="12">
        <v>60.97461693927103</v>
      </c>
      <c r="M93" s="12">
        <v>44.637512676780574</v>
      </c>
      <c r="N93" s="12">
        <v>16.57364541554437</v>
      </c>
      <c r="O93" s="12">
        <v>25.41521990540614</v>
      </c>
      <c r="Q93" s="2">
        <v>-0.40064653652881604</v>
      </c>
      <c r="R93" s="2">
        <v>1.393907732453374</v>
      </c>
      <c r="S93" s="2">
        <v>-1.0813757062747538</v>
      </c>
      <c r="T93" s="2">
        <v>-0.77256032583206302</v>
      </c>
      <c r="U93" s="2">
        <v>2.7075829278352606</v>
      </c>
      <c r="V93" s="2">
        <v>2.0050958954616525E-2</v>
      </c>
      <c r="W93" s="2">
        <v>11.282172463186694</v>
      </c>
      <c r="X93" s="2">
        <v>7.2433880546705014</v>
      </c>
      <c r="Y93" s="2">
        <v>1.4483895371222162</v>
      </c>
      <c r="Z93" s="2">
        <v>3.6010859127564414</v>
      </c>
      <c r="AA93" s="2">
        <v>12.375408253994447</v>
      </c>
      <c r="AB93" s="2">
        <v>6.3855301009514918</v>
      </c>
      <c r="AC93" s="2">
        <v>3.5606654074301365</v>
      </c>
      <c r="AD93" s="2">
        <v>4.0876568934859963</v>
      </c>
    </row>
    <row r="94" spans="1:30">
      <c r="A94" s="22">
        <v>40101</v>
      </c>
      <c r="B94" s="12">
        <v>-1.4722888588394545</v>
      </c>
      <c r="C94" s="12">
        <v>7.4525567653087172</v>
      </c>
      <c r="D94" s="12">
        <v>-13.732707597332849</v>
      </c>
      <c r="E94" s="12">
        <v>-6.6853072874257524</v>
      </c>
      <c r="F94" s="12">
        <v>8.8564441313600923</v>
      </c>
      <c r="G94" s="12">
        <v>0.69990111942373145</v>
      </c>
      <c r="H94" s="12">
        <v>50.099361655200404</v>
      </c>
      <c r="I94" s="12">
        <v>39.486012106881944</v>
      </c>
      <c r="J94" s="12">
        <v>16.839752489470591</v>
      </c>
      <c r="K94" s="12">
        <v>24.014419500584545</v>
      </c>
      <c r="L94" s="12">
        <v>73.990334029639641</v>
      </c>
      <c r="M94" s="12">
        <v>54.637714987810739</v>
      </c>
      <c r="N94" s="12">
        <v>23.057998008802585</v>
      </c>
      <c r="O94" s="12">
        <v>31.411107748534743</v>
      </c>
      <c r="Q94" s="2">
        <v>-0.16810299732457124</v>
      </c>
      <c r="R94" s="2">
        <v>1.3901552236600963</v>
      </c>
      <c r="S94" s="2">
        <v>-0.99264130325801025</v>
      </c>
      <c r="T94" s="2">
        <v>-0.55669890843851721</v>
      </c>
      <c r="U94" s="2">
        <v>3.2756178570924495</v>
      </c>
      <c r="V94" s="2">
        <v>0.15776051192258675</v>
      </c>
      <c r="W94" s="2">
        <v>12.573186297797369</v>
      </c>
      <c r="X94" s="2">
        <v>8.0314548625397872</v>
      </c>
      <c r="Y94" s="2">
        <v>1.9513736787273626</v>
      </c>
      <c r="Z94" s="2">
        <v>5.5332344403881866</v>
      </c>
      <c r="AA94" s="2">
        <v>15.017078194655662</v>
      </c>
      <c r="AB94" s="2">
        <v>7.8160890421512894</v>
      </c>
      <c r="AC94" s="2">
        <v>4.9537572342131391</v>
      </c>
      <c r="AD94" s="2">
        <v>5.0520055147355851</v>
      </c>
    </row>
    <row r="95" spans="1:30">
      <c r="A95" s="22">
        <v>40132</v>
      </c>
      <c r="B95" s="12">
        <v>-1.9973409171164462</v>
      </c>
      <c r="C95" s="12">
        <v>5.1754842776917735</v>
      </c>
      <c r="D95" s="12">
        <v>-12.38035199959727</v>
      </c>
      <c r="E95" s="12">
        <v>-2.5563038202162232</v>
      </c>
      <c r="F95" s="12">
        <v>12.900870792440157</v>
      </c>
      <c r="G95" s="12">
        <v>4.9057895276125318</v>
      </c>
      <c r="H95" s="12">
        <v>56.379940606374461</v>
      </c>
      <c r="I95" s="12">
        <v>45.229188751898782</v>
      </c>
      <c r="J95" s="12">
        <v>23.244835304558265</v>
      </c>
      <c r="K95" s="12">
        <v>32.73773154758829</v>
      </c>
      <c r="L95" s="12">
        <v>85.016997731700471</v>
      </c>
      <c r="M95" s="12">
        <v>63.675365430779287</v>
      </c>
      <c r="N95" s="12">
        <v>26.807217311765147</v>
      </c>
      <c r="O95" s="12">
        <v>34.638574993342459</v>
      </c>
      <c r="Q95" s="2">
        <v>-0.22805239123452159</v>
      </c>
      <c r="R95" s="2">
        <v>0.96540378425495732</v>
      </c>
      <c r="S95" s="2">
        <v>-0.8948889835868894</v>
      </c>
      <c r="T95" s="2">
        <v>-0.21286853171704534</v>
      </c>
      <c r="U95" s="2">
        <v>4.7714773686795393</v>
      </c>
      <c r="V95" s="2">
        <v>1.105784582681975</v>
      </c>
      <c r="W95" s="2">
        <v>14.149391794278767</v>
      </c>
      <c r="X95" s="2">
        <v>9.1996169921362121</v>
      </c>
      <c r="Y95" s="2">
        <v>2.6935882702569072</v>
      </c>
      <c r="Z95" s="2">
        <v>7.5431989390744603</v>
      </c>
      <c r="AA95" s="2">
        <v>17.255049859625927</v>
      </c>
      <c r="AB95" s="2">
        <v>9.1089520509692683</v>
      </c>
      <c r="AC95" s="2">
        <v>5.7592357600423121</v>
      </c>
      <c r="AD95" s="2">
        <v>5.5710952090542341</v>
      </c>
    </row>
    <row r="96" spans="1:30">
      <c r="A96" s="22">
        <v>40162</v>
      </c>
      <c r="B96" s="12">
        <v>-2.5223929753934371</v>
      </c>
      <c r="C96" s="12">
        <v>2.8984117900748294</v>
      </c>
      <c r="D96" s="12">
        <v>-11.027996401861691</v>
      </c>
      <c r="E96" s="12">
        <v>1.5726996469933061</v>
      </c>
      <c r="F96" s="12">
        <v>16.945297453520222</v>
      </c>
      <c r="G96" s="12">
        <v>9.1116779358013318</v>
      </c>
      <c r="H96" s="12">
        <v>62.660519557548518</v>
      </c>
      <c r="I96" s="12">
        <v>50.972365396915613</v>
      </c>
      <c r="J96" s="12">
        <v>29.649918119645939</v>
      </c>
      <c r="K96" s="12">
        <v>41.461043594592034</v>
      </c>
      <c r="L96" s="12">
        <v>96.043661433761287</v>
      </c>
      <c r="M96" s="12">
        <v>72.71301587374785</v>
      </c>
      <c r="N96" s="12">
        <v>30.556436614727708</v>
      </c>
      <c r="O96" s="12">
        <v>37.866042238150179</v>
      </c>
      <c r="Q96" s="2">
        <v>-0.28800178514447183</v>
      </c>
      <c r="R96" s="2">
        <v>0.54065234484981828</v>
      </c>
      <c r="S96" s="2">
        <v>-0.79713666391576854</v>
      </c>
      <c r="T96" s="2">
        <v>0.13096184500442659</v>
      </c>
      <c r="U96" s="2">
        <v>6.2673368802666287</v>
      </c>
      <c r="V96" s="2">
        <v>2.0538086534413633</v>
      </c>
      <c r="W96" s="2">
        <v>15.725597290760163</v>
      </c>
      <c r="X96" s="2">
        <v>10.367779121732635</v>
      </c>
      <c r="Y96" s="2">
        <v>3.4358028617864513</v>
      </c>
      <c r="Z96" s="2">
        <v>9.553163437760734</v>
      </c>
      <c r="AA96" s="2">
        <v>19.493021524596191</v>
      </c>
      <c r="AB96" s="2">
        <v>10.40181505978725</v>
      </c>
      <c r="AC96" s="2">
        <v>6.564714285871486</v>
      </c>
      <c r="AD96" s="2">
        <v>6.0901849033728839</v>
      </c>
    </row>
    <row r="97" spans="1:30">
      <c r="A97" s="22">
        <v>40193</v>
      </c>
      <c r="B97" s="12">
        <v>-4.582941577576463</v>
      </c>
      <c r="C97" s="12">
        <v>0.62067229850551753</v>
      </c>
      <c r="D97" s="12">
        <v>-8.6290355925998359</v>
      </c>
      <c r="E97" s="12">
        <v>6.189697416737399</v>
      </c>
      <c r="F97" s="12">
        <v>21.257391367391666</v>
      </c>
      <c r="G97" s="12">
        <v>14.227793638707769</v>
      </c>
      <c r="H97" s="12">
        <v>66.863751865898934</v>
      </c>
      <c r="I97" s="12">
        <v>53.852631618043418</v>
      </c>
      <c r="J97" s="12">
        <v>33.284065675270476</v>
      </c>
      <c r="K97" s="12">
        <v>43.555129060690945</v>
      </c>
      <c r="L97" s="12">
        <v>95.862217766395375</v>
      </c>
      <c r="M97" s="12">
        <v>69.535770924884233</v>
      </c>
      <c r="N97" s="12">
        <v>30.875842400226723</v>
      </c>
      <c r="O97" s="12">
        <v>35.1090355365451</v>
      </c>
      <c r="Q97" s="2">
        <v>-0.52327110344452532</v>
      </c>
      <c r="R97" s="2">
        <v>0.11577648652942821</v>
      </c>
      <c r="S97" s="2">
        <v>-0.62373257973989382</v>
      </c>
      <c r="T97" s="2">
        <v>0.51542848328655666</v>
      </c>
      <c r="U97" s="2">
        <v>7.8621949989693789</v>
      </c>
      <c r="V97" s="2">
        <v>3.207001597339286</v>
      </c>
      <c r="W97" s="2">
        <v>16.780461487025324</v>
      </c>
      <c r="X97" s="2">
        <v>10.953625271110031</v>
      </c>
      <c r="Y97" s="2">
        <v>3.8569242463846676</v>
      </c>
      <c r="Z97" s="2">
        <v>10.035667952260981</v>
      </c>
      <c r="AA97" s="2">
        <v>19.456195717867605</v>
      </c>
      <c r="AB97" s="2">
        <v>9.9473006381174631</v>
      </c>
      <c r="AC97" s="2">
        <v>6.633335105422308</v>
      </c>
      <c r="AD97" s="2">
        <v>5.6467617305202316</v>
      </c>
    </row>
    <row r="98" spans="1:30">
      <c r="A98" s="22">
        <v>40224</v>
      </c>
      <c r="B98" s="12">
        <v>-6.643490179759489</v>
      </c>
      <c r="C98" s="12">
        <v>-1.6570671930637948</v>
      </c>
      <c r="D98" s="12">
        <v>-6.2300747833379813</v>
      </c>
      <c r="E98" s="12">
        <v>10.806695186481493</v>
      </c>
      <c r="F98" s="12">
        <v>25.569485281263109</v>
      </c>
      <c r="G98" s="12">
        <v>19.343909341614204</v>
      </c>
      <c r="H98" s="12">
        <v>71.066984174249342</v>
      </c>
      <c r="I98" s="12">
        <v>56.732897839171223</v>
      </c>
      <c r="J98" s="12">
        <v>36.91821323089502</v>
      </c>
      <c r="K98" s="12">
        <v>45.649214526789848</v>
      </c>
      <c r="L98" s="12">
        <v>95.680774099029463</v>
      </c>
      <c r="M98" s="12">
        <v>66.358525976020601</v>
      </c>
      <c r="N98" s="12">
        <v>31.195248185725738</v>
      </c>
      <c r="O98" s="12">
        <v>32.352028834940022</v>
      </c>
      <c r="Q98" s="2">
        <v>-0.75854042174457892</v>
      </c>
      <c r="R98" s="2">
        <v>-0.30909937179096186</v>
      </c>
      <c r="S98" s="2">
        <v>-0.45032849556401927</v>
      </c>
      <c r="T98" s="2">
        <v>0.8998951215686869</v>
      </c>
      <c r="U98" s="2">
        <v>9.45705311767213</v>
      </c>
      <c r="V98" s="2">
        <v>4.3601945412372078</v>
      </c>
      <c r="W98" s="2">
        <v>17.835325683290485</v>
      </c>
      <c r="X98" s="2">
        <v>11.539471420487425</v>
      </c>
      <c r="Y98" s="2">
        <v>4.2780456309828843</v>
      </c>
      <c r="Z98" s="2">
        <v>10.518172466761229</v>
      </c>
      <c r="AA98" s="2">
        <v>19.419369911139018</v>
      </c>
      <c r="AB98" s="2">
        <v>9.4927862164476746</v>
      </c>
      <c r="AC98" s="2">
        <v>6.7019559249731318</v>
      </c>
      <c r="AD98" s="2">
        <v>5.2033385576675784</v>
      </c>
    </row>
    <row r="99" spans="1:30">
      <c r="A99" s="22">
        <v>40252</v>
      </c>
      <c r="B99" s="12">
        <v>-8.4642442879291373</v>
      </c>
      <c r="C99" s="12">
        <v>-2.8193156797284624</v>
      </c>
      <c r="D99" s="12">
        <v>-4.4637902670214622</v>
      </c>
      <c r="E99" s="12">
        <v>12.722588833969482</v>
      </c>
      <c r="F99" s="12">
        <v>27.508058794469186</v>
      </c>
      <c r="G99" s="12">
        <v>23.782985421446408</v>
      </c>
      <c r="H99" s="12">
        <v>72.278720691614225</v>
      </c>
      <c r="I99" s="12">
        <v>54.84117101113717</v>
      </c>
      <c r="J99" s="12">
        <v>38.260250008364956</v>
      </c>
      <c r="K99" s="12">
        <v>42.507186733014379</v>
      </c>
      <c r="L99" s="12">
        <v>77.936154915809993</v>
      </c>
      <c r="M99" s="12">
        <v>53.412862913430196</v>
      </c>
      <c r="N99" s="12">
        <v>26.505325699431186</v>
      </c>
      <c r="O99" s="12">
        <v>23.988707873799555</v>
      </c>
      <c r="Q99" s="2">
        <v>-0.96643048430717304</v>
      </c>
      <c r="R99" s="2">
        <v>-0.52589823100246891</v>
      </c>
      <c r="S99" s="2">
        <v>-0.32265615187111235</v>
      </c>
      <c r="T99" s="2">
        <v>1.0594354173823066</v>
      </c>
      <c r="U99" s="2">
        <v>10.174048101545988</v>
      </c>
      <c r="V99" s="2">
        <v>5.360780045935706</v>
      </c>
      <c r="W99" s="2">
        <v>18.139429138370964</v>
      </c>
      <c r="X99" s="2">
        <v>11.154694183665299</v>
      </c>
      <c r="Y99" s="2">
        <v>4.4335595107193226</v>
      </c>
      <c r="Z99" s="2">
        <v>9.7942084167140422</v>
      </c>
      <c r="AA99" s="2">
        <v>15.817922001712795</v>
      </c>
      <c r="AB99" s="2">
        <v>7.6408702783549298</v>
      </c>
      <c r="AC99" s="2">
        <v>5.6943776679400964</v>
      </c>
      <c r="AD99" s="2">
        <v>3.8582238308825514</v>
      </c>
    </row>
    <row r="100" spans="1:30">
      <c r="A100" s="22">
        <v>40283</v>
      </c>
      <c r="B100" s="12">
        <v>-10.284998396098786</v>
      </c>
      <c r="C100" s="12">
        <v>-3.9815641663931292</v>
      </c>
      <c r="D100" s="12">
        <v>-2.6975057507049427</v>
      </c>
      <c r="E100" s="12">
        <v>14.638482481457471</v>
      </c>
      <c r="F100" s="12">
        <v>29.446632307675259</v>
      </c>
      <c r="G100" s="12">
        <v>28.222061501278613</v>
      </c>
      <c r="H100" s="12">
        <v>73.490457208979109</v>
      </c>
      <c r="I100" s="12">
        <v>52.949444183103111</v>
      </c>
      <c r="J100" s="12">
        <v>39.602286785834892</v>
      </c>
      <c r="K100" s="12">
        <v>39.365158939238917</v>
      </c>
      <c r="L100" s="12">
        <v>60.19153573259053</v>
      </c>
      <c r="M100" s="12">
        <v>40.467199850839805</v>
      </c>
      <c r="N100" s="12">
        <v>21.815403213136634</v>
      </c>
      <c r="O100" s="12">
        <v>15.625386912659089</v>
      </c>
      <c r="Q100" s="2">
        <v>-1.1743205468697671</v>
      </c>
      <c r="R100" s="2">
        <v>-0.7426970902139759</v>
      </c>
      <c r="S100" s="2">
        <v>-0.19498380817820535</v>
      </c>
      <c r="T100" s="2">
        <v>1.2189757131959265</v>
      </c>
      <c r="U100" s="2">
        <v>10.891043085419849</v>
      </c>
      <c r="V100" s="2">
        <v>6.3613655506342042</v>
      </c>
      <c r="W100" s="2">
        <v>18.44353259345144</v>
      </c>
      <c r="X100" s="2">
        <v>10.769916946843173</v>
      </c>
      <c r="Y100" s="2">
        <v>4.589073390455761</v>
      </c>
      <c r="Z100" s="2">
        <v>9.0702443666668575</v>
      </c>
      <c r="AA100" s="2">
        <v>12.216474092286573</v>
      </c>
      <c r="AB100" s="2">
        <v>5.7889543402621868</v>
      </c>
      <c r="AC100" s="2">
        <v>4.686799410907061</v>
      </c>
      <c r="AD100" s="2">
        <v>2.5131091040975244</v>
      </c>
    </row>
    <row r="101" spans="1:30">
      <c r="A101" s="22">
        <v>40313</v>
      </c>
      <c r="B101" s="12">
        <v>-9.457655243208654</v>
      </c>
      <c r="C101" s="12">
        <v>-3.0021919168388278</v>
      </c>
      <c r="D101" s="12">
        <v>-1.666414925602695</v>
      </c>
      <c r="E101" s="12">
        <v>13.590263210761576</v>
      </c>
      <c r="F101" s="12">
        <v>28.236931565214583</v>
      </c>
      <c r="G101" s="12">
        <v>30.061281614149063</v>
      </c>
      <c r="H101" s="12">
        <v>72.584736369347411</v>
      </c>
      <c r="I101" s="12">
        <v>48.602774686109051</v>
      </c>
      <c r="J101" s="12">
        <v>39.064787012135675</v>
      </c>
      <c r="K101" s="12">
        <v>35.767947899142328</v>
      </c>
      <c r="L101" s="12">
        <v>42.444522551578835</v>
      </c>
      <c r="M101" s="12">
        <v>25.889042434940002</v>
      </c>
      <c r="N101" s="12">
        <v>15.480602875611558</v>
      </c>
      <c r="O101" s="12">
        <v>7.1402070978925423</v>
      </c>
      <c r="Q101" s="2">
        <v>-1.0798561603590775</v>
      </c>
      <c r="R101" s="2">
        <v>-0.56001086701561387</v>
      </c>
      <c r="S101" s="2">
        <v>-0.1204534700673396</v>
      </c>
      <c r="T101" s="2">
        <v>1.1316883980865378</v>
      </c>
      <c r="U101" s="2">
        <v>10.44362679791557</v>
      </c>
      <c r="V101" s="2">
        <v>6.7759331209556555</v>
      </c>
      <c r="W101" s="2">
        <v>18.216228362933272</v>
      </c>
      <c r="X101" s="2">
        <v>9.8858043711545793</v>
      </c>
      <c r="Y101" s="2">
        <v>4.52678845417927</v>
      </c>
      <c r="Z101" s="2">
        <v>8.2414001792850815</v>
      </c>
      <c r="AA101" s="2">
        <v>8.6145402970684408</v>
      </c>
      <c r="AB101" s="2">
        <v>3.7035051874454719</v>
      </c>
      <c r="AC101" s="2">
        <v>3.3258372411935113</v>
      </c>
      <c r="AD101" s="2">
        <v>1.148395208589547</v>
      </c>
    </row>
    <row r="102" spans="1:30">
      <c r="A102" s="22">
        <v>40344</v>
      </c>
      <c r="B102" s="12">
        <v>-8.6303120903185206</v>
      </c>
      <c r="C102" s="12">
        <v>-2.0228196672845264</v>
      </c>
      <c r="D102" s="12">
        <v>-0.6353241005004473</v>
      </c>
      <c r="E102" s="12">
        <v>12.54204394006568</v>
      </c>
      <c r="F102" s="12">
        <v>27.027230822753907</v>
      </c>
      <c r="G102" s="12">
        <v>31.900501727019513</v>
      </c>
      <c r="H102" s="12">
        <v>71.679015529715713</v>
      </c>
      <c r="I102" s="12">
        <v>44.256105189114983</v>
      </c>
      <c r="J102" s="12">
        <v>38.527287238436458</v>
      </c>
      <c r="K102" s="12">
        <v>32.170736859045732</v>
      </c>
      <c r="L102" s="12">
        <v>24.697509370567147</v>
      </c>
      <c r="M102" s="12">
        <v>11.310885019040198</v>
      </c>
      <c r="N102" s="12">
        <v>9.1458025380864854</v>
      </c>
      <c r="O102" s="12">
        <v>-1.3449727168740049</v>
      </c>
      <c r="Q102" s="2">
        <v>-0.98539177384838794</v>
      </c>
      <c r="R102" s="2">
        <v>-0.37732464381725184</v>
      </c>
      <c r="S102" s="2">
        <v>-4.592313195647383E-2</v>
      </c>
      <c r="T102" s="2">
        <v>1.0444010829771493</v>
      </c>
      <c r="U102" s="2">
        <v>9.9962105104112915</v>
      </c>
      <c r="V102" s="2">
        <v>7.1905006912771059</v>
      </c>
      <c r="W102" s="2">
        <v>17.988924132415104</v>
      </c>
      <c r="X102" s="2">
        <v>9.0016917954659874</v>
      </c>
      <c r="Y102" s="2">
        <v>4.4645035179027781</v>
      </c>
      <c r="Z102" s="2">
        <v>7.4125559919033037</v>
      </c>
      <c r="AA102" s="2">
        <v>5.0126065018503079</v>
      </c>
      <c r="AB102" s="2">
        <v>1.6180560346287574</v>
      </c>
      <c r="AC102" s="2">
        <v>1.9648750714799623</v>
      </c>
      <c r="AD102" s="2">
        <v>-0.21631868691843056</v>
      </c>
    </row>
    <row r="103" spans="1:30">
      <c r="A103" s="22">
        <v>40374</v>
      </c>
      <c r="B103" s="12">
        <v>-3.7122598439847332</v>
      </c>
      <c r="C103" s="12">
        <v>2.0095020579500291</v>
      </c>
      <c r="D103" s="12">
        <v>2.5087663682102099</v>
      </c>
      <c r="E103" s="12">
        <v>12.504985723614668</v>
      </c>
      <c r="F103" s="12">
        <v>24.803879511117195</v>
      </c>
      <c r="G103" s="12">
        <v>28.239881282663696</v>
      </c>
      <c r="H103" s="12">
        <v>69.026790636422675</v>
      </c>
      <c r="I103" s="12">
        <v>38.013879620529529</v>
      </c>
      <c r="J103" s="12">
        <v>34.359679415062914</v>
      </c>
      <c r="K103" s="12">
        <v>26.040781980646379</v>
      </c>
      <c r="L103" s="12">
        <v>9.7901237310204419</v>
      </c>
      <c r="M103" s="12">
        <v>-1.5562587789398359</v>
      </c>
      <c r="N103" s="12">
        <v>2.9299891645113698</v>
      </c>
      <c r="O103" s="12">
        <v>-6.9806237862897085</v>
      </c>
      <c r="Q103" s="2">
        <v>-0.42385840446648887</v>
      </c>
      <c r="R103" s="2">
        <v>0.37484045687765072</v>
      </c>
      <c r="S103" s="2">
        <v>0.18134115939333859</v>
      </c>
      <c r="T103" s="2">
        <v>1.0413151711768407</v>
      </c>
      <c r="U103" s="2">
        <v>9.1738884643432712</v>
      </c>
      <c r="V103" s="2">
        <v>6.3653822006375274</v>
      </c>
      <c r="W103" s="2">
        <v>17.323308512069818</v>
      </c>
      <c r="X103" s="2">
        <v>7.7320231148157061</v>
      </c>
      <c r="Y103" s="2">
        <v>3.9815652909380752</v>
      </c>
      <c r="Z103" s="2">
        <v>6.0001346985066739</v>
      </c>
      <c r="AA103" s="2">
        <v>1.9870035124479088</v>
      </c>
      <c r="AB103" s="2">
        <v>-0.22262748710368035</v>
      </c>
      <c r="AC103" s="2">
        <v>0.62947594211445812</v>
      </c>
      <c r="AD103" s="2">
        <v>-1.1227286266679053</v>
      </c>
    </row>
    <row r="104" spans="1:30">
      <c r="A104" s="22">
        <v>40405</v>
      </c>
      <c r="B104" s="12">
        <v>1.2057924023490538</v>
      </c>
      <c r="C104" s="12">
        <v>6.0418237831845847</v>
      </c>
      <c r="D104" s="12">
        <v>5.6528568369208667</v>
      </c>
      <c r="E104" s="12">
        <v>12.467927507163658</v>
      </c>
      <c r="F104" s="12">
        <v>22.580528199480487</v>
      </c>
      <c r="G104" s="12">
        <v>24.579260838307878</v>
      </c>
      <c r="H104" s="12">
        <v>66.374565743129637</v>
      </c>
      <c r="I104" s="12">
        <v>31.771654051944076</v>
      </c>
      <c r="J104" s="12">
        <v>30.192071591689366</v>
      </c>
      <c r="K104" s="12">
        <v>19.910827102247019</v>
      </c>
      <c r="L104" s="12">
        <v>-5.1172619085262632</v>
      </c>
      <c r="M104" s="12">
        <v>-14.423402576919869</v>
      </c>
      <c r="N104" s="12">
        <v>-3.2858242090637462</v>
      </c>
      <c r="O104" s="12">
        <v>-12.616274855705413</v>
      </c>
      <c r="Q104" s="2">
        <v>0.13767496491541026</v>
      </c>
      <c r="R104" s="2">
        <v>1.1270055575725533</v>
      </c>
      <c r="S104" s="2">
        <v>0.40860545074315102</v>
      </c>
      <c r="T104" s="2">
        <v>1.0382292593765321</v>
      </c>
      <c r="U104" s="2">
        <v>8.3515664182752527</v>
      </c>
      <c r="V104" s="2">
        <v>5.5402637099979488</v>
      </c>
      <c r="W104" s="2">
        <v>16.65769289172453</v>
      </c>
      <c r="X104" s="2">
        <v>6.462354434165424</v>
      </c>
      <c r="Y104" s="2">
        <v>3.4986270639733719</v>
      </c>
      <c r="Z104" s="2">
        <v>4.5877134051100423</v>
      </c>
      <c r="AA104" s="2">
        <v>-1.0385994769544904</v>
      </c>
      <c r="AB104" s="2">
        <v>-2.0633110088361177</v>
      </c>
      <c r="AC104" s="2">
        <v>-0.70592318725104619</v>
      </c>
      <c r="AD104" s="2">
        <v>-2.0291385664173798</v>
      </c>
    </row>
    <row r="105" spans="1:30">
      <c r="A105" s="22">
        <v>40436</v>
      </c>
      <c r="B105" s="12">
        <v>3.1724693010901461</v>
      </c>
      <c r="C105" s="12">
        <v>8.3439959408893642</v>
      </c>
      <c r="D105" s="12">
        <v>8.7019125089231899</v>
      </c>
      <c r="E105" s="12">
        <v>13.430449483163708</v>
      </c>
      <c r="F105" s="12">
        <v>22.245738840003877</v>
      </c>
      <c r="G105" s="12">
        <v>21.666303672341876</v>
      </c>
      <c r="H105" s="12">
        <v>64.555538491911065</v>
      </c>
      <c r="I105" s="12">
        <v>27.104718905555938</v>
      </c>
      <c r="J105" s="12">
        <v>25.308730269750829</v>
      </c>
      <c r="K105" s="12">
        <v>13.428636230280173</v>
      </c>
      <c r="L105" s="12">
        <v>-16.353188121333243</v>
      </c>
      <c r="M105" s="12">
        <v>-24.065773733137092</v>
      </c>
      <c r="N105" s="12">
        <v>-9.25528300644282</v>
      </c>
      <c r="O105" s="12">
        <v>-16.559374667752188</v>
      </c>
      <c r="Q105" s="2">
        <v>0.3622261998598707</v>
      </c>
      <c r="R105" s="2">
        <v>1.5564389388378568</v>
      </c>
      <c r="S105" s="2">
        <v>0.62900034188249498</v>
      </c>
      <c r="T105" s="2">
        <v>1.1183803893620083</v>
      </c>
      <c r="U105" s="2">
        <v>8.2277422301473138</v>
      </c>
      <c r="V105" s="2">
        <v>4.8836715129605484</v>
      </c>
      <c r="W105" s="2">
        <v>16.20118071762246</v>
      </c>
      <c r="X105" s="2">
        <v>5.5130998253900776</v>
      </c>
      <c r="Y105" s="2">
        <v>2.9327503549284559</v>
      </c>
      <c r="Z105" s="2">
        <v>3.0941323597275456</v>
      </c>
      <c r="AA105" s="2">
        <v>-3.3190430611057948</v>
      </c>
      <c r="AB105" s="2">
        <v>-3.4426811298464606</v>
      </c>
      <c r="AC105" s="2">
        <v>-1.988395745821169</v>
      </c>
      <c r="AD105" s="2">
        <v>-2.663327024687923</v>
      </c>
    </row>
    <row r="106" spans="1:30">
      <c r="A106" s="22">
        <v>40466</v>
      </c>
      <c r="B106" s="12">
        <v>5.1391461998312389</v>
      </c>
      <c r="C106" s="12">
        <v>10.646168098594146</v>
      </c>
      <c r="D106" s="12">
        <v>11.750968180925511</v>
      </c>
      <c r="E106" s="12">
        <v>14.392971459163759</v>
      </c>
      <c r="F106" s="12">
        <v>21.910949480527268</v>
      </c>
      <c r="G106" s="12">
        <v>18.753346506375873</v>
      </c>
      <c r="H106" s="12">
        <v>62.736511240692501</v>
      </c>
      <c r="I106" s="12">
        <v>22.4377837591678</v>
      </c>
      <c r="J106" s="12">
        <v>20.425388947812291</v>
      </c>
      <c r="K106" s="12">
        <v>6.9464453583133281</v>
      </c>
      <c r="L106" s="12">
        <v>-27.589114334140223</v>
      </c>
      <c r="M106" s="12">
        <v>-33.708144889354315</v>
      </c>
      <c r="N106" s="12">
        <v>-15.224741803821894</v>
      </c>
      <c r="O106" s="12">
        <v>-20.502474479798966</v>
      </c>
      <c r="Q106" s="2">
        <v>0.58677743480433109</v>
      </c>
      <c r="R106" s="2">
        <v>1.9858723201031603</v>
      </c>
      <c r="S106" s="2">
        <v>0.84939523302183861</v>
      </c>
      <c r="T106" s="2">
        <v>1.1985315193474844</v>
      </c>
      <c r="U106" s="2">
        <v>8.103918042019373</v>
      </c>
      <c r="V106" s="2">
        <v>4.227079315923147</v>
      </c>
      <c r="W106" s="2">
        <v>15.744668543520392</v>
      </c>
      <c r="X106" s="2">
        <v>4.5638452166147303</v>
      </c>
      <c r="Y106" s="2">
        <v>2.3668736458835404</v>
      </c>
      <c r="Z106" s="2">
        <v>1.6005513143450489</v>
      </c>
      <c r="AA106" s="2">
        <v>-5.599486645257099</v>
      </c>
      <c r="AB106" s="2">
        <v>-4.822051250856803</v>
      </c>
      <c r="AC106" s="2">
        <v>-3.2708683043912918</v>
      </c>
      <c r="AD106" s="2">
        <v>-3.2975154829584667</v>
      </c>
    </row>
    <row r="107" spans="1:30">
      <c r="A107" s="22">
        <v>40497</v>
      </c>
      <c r="B107" s="12">
        <v>5.6084263671849328</v>
      </c>
      <c r="C107" s="12">
        <v>12.695693284214755</v>
      </c>
      <c r="D107" s="12">
        <v>17.095322006313303</v>
      </c>
      <c r="E107" s="12">
        <v>18.075907255119908</v>
      </c>
      <c r="F107" s="12">
        <v>23.27960022420551</v>
      </c>
      <c r="G107" s="12">
        <v>16.944609661257545</v>
      </c>
      <c r="H107" s="12">
        <v>61.973904357285853</v>
      </c>
      <c r="I107" s="12">
        <v>18.630839303266672</v>
      </c>
      <c r="J107" s="12">
        <v>13.763500929049366</v>
      </c>
      <c r="K107" s="12">
        <v>-1.0712594817954675</v>
      </c>
      <c r="L107" s="12">
        <v>-35.56526303538206</v>
      </c>
      <c r="M107" s="12">
        <v>-41.253016846699303</v>
      </c>
      <c r="N107" s="12">
        <v>-19.869767942184005</v>
      </c>
      <c r="O107" s="12">
        <v>-22.410688068688529</v>
      </c>
      <c r="Q107" s="2">
        <v>0.64035890575244125</v>
      </c>
      <c r="R107" s="2">
        <v>2.3681784510777151</v>
      </c>
      <c r="S107" s="2">
        <v>1.2357011605823445</v>
      </c>
      <c r="T107" s="2">
        <v>1.5052169489483449</v>
      </c>
      <c r="U107" s="2">
        <v>8.6101231001239764</v>
      </c>
      <c r="V107" s="2">
        <v>3.8193827960860958</v>
      </c>
      <c r="W107" s="2">
        <v>15.553280907026243</v>
      </c>
      <c r="X107" s="2">
        <v>3.7895127142844407</v>
      </c>
      <c r="Y107" s="2">
        <v>1.5949007241573114</v>
      </c>
      <c r="Z107" s="2">
        <v>-0.24683211097893903</v>
      </c>
      <c r="AA107" s="2">
        <v>-7.2183257856611434</v>
      </c>
      <c r="AB107" s="2">
        <v>-5.9013678189708756</v>
      </c>
      <c r="AC107" s="2">
        <v>-4.2688010749308685</v>
      </c>
      <c r="AD107" s="2">
        <v>-3.6044230155275194</v>
      </c>
    </row>
    <row r="108" spans="1:30">
      <c r="A108" s="22">
        <v>40527</v>
      </c>
      <c r="B108" s="12">
        <v>6.0777065345386267</v>
      </c>
      <c r="C108" s="12">
        <v>14.745218469835368</v>
      </c>
      <c r="D108" s="12">
        <v>22.439675831701098</v>
      </c>
      <c r="E108" s="12">
        <v>21.758843051076056</v>
      </c>
      <c r="F108" s="12">
        <v>24.648250967883747</v>
      </c>
      <c r="G108" s="12">
        <v>15.135872816139216</v>
      </c>
      <c r="H108" s="12">
        <v>61.211297473879213</v>
      </c>
      <c r="I108" s="12">
        <v>14.823894847365544</v>
      </c>
      <c r="J108" s="12">
        <v>7.101612910286442</v>
      </c>
      <c r="K108" s="12">
        <v>-9.0889643219042622</v>
      </c>
      <c r="L108" s="12">
        <v>-43.5414117366239</v>
      </c>
      <c r="M108" s="12">
        <v>-48.797888804044284</v>
      </c>
      <c r="N108" s="12">
        <v>-24.514794080546118</v>
      </c>
      <c r="O108" s="12">
        <v>-24.318901657578095</v>
      </c>
      <c r="Q108" s="2">
        <v>0.69394037670055131</v>
      </c>
      <c r="R108" s="2">
        <v>2.7504845820522701</v>
      </c>
      <c r="S108" s="2">
        <v>1.6220070881428503</v>
      </c>
      <c r="T108" s="2">
        <v>1.8119023785492052</v>
      </c>
      <c r="U108" s="2">
        <v>9.1163281582285798</v>
      </c>
      <c r="V108" s="2">
        <v>3.4116862762490436</v>
      </c>
      <c r="W108" s="2">
        <v>15.361893270532097</v>
      </c>
      <c r="X108" s="2">
        <v>3.0151802119541515</v>
      </c>
      <c r="Y108" s="2">
        <v>0.82292780243108254</v>
      </c>
      <c r="Z108" s="2">
        <v>-2.0942155363029267</v>
      </c>
      <c r="AA108" s="2">
        <v>-8.837164926065185</v>
      </c>
      <c r="AB108" s="2">
        <v>-6.9806843870849464</v>
      </c>
      <c r="AC108" s="2">
        <v>-5.2667338454704469</v>
      </c>
      <c r="AD108" s="2">
        <v>-3.911330548096573</v>
      </c>
    </row>
    <row r="109" spans="1:30">
      <c r="A109" s="22">
        <v>40558</v>
      </c>
      <c r="B109" s="12">
        <v>11.642900691112292</v>
      </c>
      <c r="C109" s="12">
        <v>18.780977016413541</v>
      </c>
      <c r="D109" s="12">
        <v>30.268024766741519</v>
      </c>
      <c r="E109" s="12">
        <v>29.096142273650813</v>
      </c>
      <c r="F109" s="12">
        <v>29.543205813468013</v>
      </c>
      <c r="G109" s="12">
        <v>15.962675968585728</v>
      </c>
      <c r="H109" s="12">
        <v>62.533519403423178</v>
      </c>
      <c r="I109" s="12">
        <v>12.221922029326226</v>
      </c>
      <c r="J109" s="12">
        <v>2.2000202274695893</v>
      </c>
      <c r="K109" s="12">
        <v>-14.632738051247612</v>
      </c>
      <c r="L109" s="12">
        <v>-44.940386194300245</v>
      </c>
      <c r="M109" s="12">
        <v>-51.342964112014769</v>
      </c>
      <c r="N109" s="12">
        <v>-24.92245482495019</v>
      </c>
      <c r="O109" s="12">
        <v>-19.984879388491592</v>
      </c>
      <c r="Q109" s="2">
        <v>1.3293631151098191</v>
      </c>
      <c r="R109" s="2">
        <v>3.5032907667796835</v>
      </c>
      <c r="S109" s="2">
        <v>2.1878636342143771</v>
      </c>
      <c r="T109" s="2">
        <v>2.4228939594114505</v>
      </c>
      <c r="U109" s="2">
        <v>10.926761472551838</v>
      </c>
      <c r="V109" s="2">
        <v>3.5980510140230972</v>
      </c>
      <c r="W109" s="2">
        <v>15.693724697080098</v>
      </c>
      <c r="X109" s="2">
        <v>2.4859389407649544</v>
      </c>
      <c r="Y109" s="2">
        <v>0.25493614393894853</v>
      </c>
      <c r="Z109" s="2">
        <v>-3.371573072602116</v>
      </c>
      <c r="AA109" s="2">
        <v>-9.1211007819951764</v>
      </c>
      <c r="AB109" s="2">
        <v>-7.3447650451160493</v>
      </c>
      <c r="AC109" s="2">
        <v>-5.354315272137474</v>
      </c>
      <c r="AD109" s="2">
        <v>-3.2142680764480449</v>
      </c>
    </row>
    <row r="110" spans="1:30">
      <c r="A110" s="22">
        <v>40589</v>
      </c>
      <c r="B110" s="12">
        <v>17.208094847685956</v>
      </c>
      <c r="C110" s="12">
        <v>22.816735562991717</v>
      </c>
      <c r="D110" s="12">
        <v>38.096373701781935</v>
      </c>
      <c r="E110" s="12">
        <v>36.433441496225569</v>
      </c>
      <c r="F110" s="12">
        <v>34.438160659052279</v>
      </c>
      <c r="G110" s="12">
        <v>16.789479121032244</v>
      </c>
      <c r="H110" s="12">
        <v>63.855741332967149</v>
      </c>
      <c r="I110" s="12">
        <v>9.6199492112869081</v>
      </c>
      <c r="J110" s="12">
        <v>-2.701572455347264</v>
      </c>
      <c r="K110" s="12">
        <v>-20.17651178059096</v>
      </c>
      <c r="L110" s="12">
        <v>-46.339360651976584</v>
      </c>
      <c r="M110" s="12">
        <v>-53.888039419985255</v>
      </c>
      <c r="N110" s="12">
        <v>-25.330115569354259</v>
      </c>
      <c r="O110" s="12">
        <v>-15.650857119405092</v>
      </c>
      <c r="Q110" s="2">
        <v>1.9647858535190872</v>
      </c>
      <c r="R110" s="2">
        <v>4.2560969515070965</v>
      </c>
      <c r="S110" s="2">
        <v>2.7537201802859035</v>
      </c>
      <c r="T110" s="2">
        <v>3.0338855402736957</v>
      </c>
      <c r="U110" s="2">
        <v>12.737194786875099</v>
      </c>
      <c r="V110" s="2">
        <v>3.7844157517971517</v>
      </c>
      <c r="W110" s="2">
        <v>16.0255561236281</v>
      </c>
      <c r="X110" s="2">
        <v>1.956697669575757</v>
      </c>
      <c r="Y110" s="2">
        <v>-0.31305551455318559</v>
      </c>
      <c r="Z110" s="2">
        <v>-4.6489306089013045</v>
      </c>
      <c r="AA110" s="2">
        <v>-9.405036637925166</v>
      </c>
      <c r="AB110" s="2">
        <v>-7.7088457031471505</v>
      </c>
      <c r="AC110" s="2">
        <v>-5.4418966988044994</v>
      </c>
      <c r="AD110" s="2">
        <v>-2.5172056047995177</v>
      </c>
    </row>
    <row r="111" spans="1:30">
      <c r="A111" s="22">
        <v>40617</v>
      </c>
      <c r="B111" s="12">
        <v>27.13203221150836</v>
      </c>
      <c r="C111" s="12">
        <v>28.556249641231336</v>
      </c>
      <c r="D111" s="12">
        <v>45.298432969884388</v>
      </c>
      <c r="E111" s="12">
        <v>43.765977592098757</v>
      </c>
      <c r="F111" s="12">
        <v>40.574540540703644</v>
      </c>
      <c r="G111" s="12">
        <v>17.718649421379418</v>
      </c>
      <c r="H111" s="12">
        <v>66.789577448684042</v>
      </c>
      <c r="I111" s="12">
        <v>7.2346479222013613</v>
      </c>
      <c r="J111" s="12">
        <v>-5.6618956670459202</v>
      </c>
      <c r="K111" s="12">
        <v>-22.895921778745933</v>
      </c>
      <c r="L111" s="12">
        <v>-42.686978067743084</v>
      </c>
      <c r="M111" s="12">
        <v>-52.868851960539949</v>
      </c>
      <c r="N111" s="12">
        <v>-23.649487815818706</v>
      </c>
      <c r="O111" s="12">
        <v>-9.1765606344756829</v>
      </c>
      <c r="Q111" s="2">
        <v>3.0978811738456016</v>
      </c>
      <c r="R111" s="2">
        <v>5.3267114705774459</v>
      </c>
      <c r="S111" s="2">
        <v>3.2743066303621529</v>
      </c>
      <c r="T111" s="2">
        <v>3.6444804860492477</v>
      </c>
      <c r="U111" s="2">
        <v>15.006777840763029</v>
      </c>
      <c r="V111" s="2">
        <v>3.9938544541766059</v>
      </c>
      <c r="W111" s="2">
        <v>16.761846304408991</v>
      </c>
      <c r="X111" s="2">
        <v>1.4715273873757568</v>
      </c>
      <c r="Y111" s="2">
        <v>-0.65609480800161413</v>
      </c>
      <c r="Z111" s="2">
        <v>-5.2755180248061864</v>
      </c>
      <c r="AA111" s="2">
        <v>-8.6637490686291354</v>
      </c>
      <c r="AB111" s="2">
        <v>-7.5630478795111209</v>
      </c>
      <c r="AC111" s="2">
        <v>-5.0808323128626744</v>
      </c>
      <c r="AD111" s="2">
        <v>-1.4759121296458964</v>
      </c>
    </row>
    <row r="112" spans="1:30">
      <c r="A112" s="22">
        <v>40648</v>
      </c>
      <c r="B112" s="12">
        <v>37.055969575330771</v>
      </c>
      <c r="C112" s="12">
        <v>34.295763719470955</v>
      </c>
      <c r="D112" s="12">
        <v>52.50049223798684</v>
      </c>
      <c r="E112" s="12">
        <v>51.098513687971945</v>
      </c>
      <c r="F112" s="12">
        <v>46.710920422355017</v>
      </c>
      <c r="G112" s="12">
        <v>18.647819721726592</v>
      </c>
      <c r="H112" s="12">
        <v>69.723413564400914</v>
      </c>
      <c r="I112" s="12">
        <v>4.8493466331158128</v>
      </c>
      <c r="J112" s="12">
        <v>-8.6222188787445777</v>
      </c>
      <c r="K112" s="12">
        <v>-25.615331776900906</v>
      </c>
      <c r="L112" s="12">
        <v>-39.034595483509591</v>
      </c>
      <c r="M112" s="12">
        <v>-51.849664501094637</v>
      </c>
      <c r="N112" s="12">
        <v>-21.968860062283152</v>
      </c>
      <c r="O112" s="12">
        <v>-2.7022641495462749</v>
      </c>
      <c r="Q112" s="2">
        <v>4.2309764941721166</v>
      </c>
      <c r="R112" s="2">
        <v>6.3973259896477952</v>
      </c>
      <c r="S112" s="2">
        <v>3.7948930804384027</v>
      </c>
      <c r="T112" s="2">
        <v>4.2550754318247996</v>
      </c>
      <c r="U112" s="2">
        <v>17.276360894650956</v>
      </c>
      <c r="V112" s="2">
        <v>4.2032931565560601</v>
      </c>
      <c r="W112" s="2">
        <v>17.498136485189875</v>
      </c>
      <c r="X112" s="2">
        <v>0.98635710517575637</v>
      </c>
      <c r="Y112" s="2">
        <v>-0.99913410145004289</v>
      </c>
      <c r="Z112" s="2">
        <v>-5.9021054407110674</v>
      </c>
      <c r="AA112" s="2">
        <v>-7.9224614993331066</v>
      </c>
      <c r="AB112" s="2">
        <v>-7.4172500558750905</v>
      </c>
      <c r="AC112" s="2">
        <v>-4.7197679269208495</v>
      </c>
      <c r="AD112" s="2">
        <v>-0.4346186544922751</v>
      </c>
    </row>
    <row r="113" spans="1:30">
      <c r="A113" s="22">
        <v>40678</v>
      </c>
      <c r="B113" s="12">
        <v>40.6328867017628</v>
      </c>
      <c r="C113" s="12">
        <v>38.736037159361523</v>
      </c>
      <c r="D113" s="12">
        <v>58.926330162589736</v>
      </c>
      <c r="E113" s="12">
        <v>57.158347048546432</v>
      </c>
      <c r="F113" s="12">
        <v>49.605944805968775</v>
      </c>
      <c r="G113" s="12">
        <v>19.00824055705846</v>
      </c>
      <c r="H113" s="12">
        <v>67.963815601863388</v>
      </c>
      <c r="I113" s="12">
        <v>-6.2366725156480562E-2</v>
      </c>
      <c r="J113" s="12">
        <v>-12.97048097163144</v>
      </c>
      <c r="K113" s="12">
        <v>-30.159348405745405</v>
      </c>
      <c r="L113" s="12">
        <v>-39.095656070146013</v>
      </c>
      <c r="M113" s="12">
        <v>-53.094179815831332</v>
      </c>
      <c r="N113" s="12">
        <v>-21.254080497738766</v>
      </c>
      <c r="O113" s="12">
        <v>1.4574157155682106</v>
      </c>
      <c r="Q113" s="2">
        <v>4.6393817378338733</v>
      </c>
      <c r="R113" s="2">
        <v>7.2255879554843414</v>
      </c>
      <c r="S113" s="2">
        <v>4.2593719231424743</v>
      </c>
      <c r="T113" s="2">
        <v>4.7596898754265586</v>
      </c>
      <c r="U113" s="2">
        <v>18.347105928101193</v>
      </c>
      <c r="V113" s="2">
        <v>4.2845334545232046</v>
      </c>
      <c r="W113" s="2">
        <v>17.056538982521644</v>
      </c>
      <c r="X113" s="2">
        <v>-1.2685391896828145E-2</v>
      </c>
      <c r="Y113" s="2">
        <v>-1.5030063645116796</v>
      </c>
      <c r="Z113" s="2">
        <v>-6.9491059442130156</v>
      </c>
      <c r="AA113" s="2">
        <v>-7.9348543559968343</v>
      </c>
      <c r="AB113" s="2">
        <v>-7.595281705194119</v>
      </c>
      <c r="AC113" s="2">
        <v>-4.5662054000536987</v>
      </c>
      <c r="AD113" s="2">
        <v>0.23440345661341314</v>
      </c>
    </row>
    <row r="114" spans="1:30">
      <c r="A114" s="22">
        <v>40709</v>
      </c>
      <c r="B114" s="12">
        <v>44.209803828194829</v>
      </c>
      <c r="C114" s="12">
        <v>43.176310599252098</v>
      </c>
      <c r="D114" s="12">
        <v>65.352168087192624</v>
      </c>
      <c r="E114" s="12">
        <v>63.218180409120919</v>
      </c>
      <c r="F114" s="12">
        <v>52.500969189582534</v>
      </c>
      <c r="G114" s="12">
        <v>19.368661392390326</v>
      </c>
      <c r="H114" s="12">
        <v>66.204217639325861</v>
      </c>
      <c r="I114" s="12">
        <v>-4.9740800834287748</v>
      </c>
      <c r="J114" s="12">
        <v>-17.318743064518301</v>
      </c>
      <c r="K114" s="12">
        <v>-34.703365034589908</v>
      </c>
      <c r="L114" s="12">
        <v>-39.156716656782436</v>
      </c>
      <c r="M114" s="12">
        <v>-54.338695130568027</v>
      </c>
      <c r="N114" s="12">
        <v>-20.539300933194376</v>
      </c>
      <c r="O114" s="12">
        <v>5.6170955806826957</v>
      </c>
      <c r="Q114" s="2">
        <v>5.0477869814956291</v>
      </c>
      <c r="R114" s="2">
        <v>8.0538499213208912</v>
      </c>
      <c r="S114" s="2">
        <v>4.723850765846545</v>
      </c>
      <c r="T114" s="2">
        <v>5.2643043190283167</v>
      </c>
      <c r="U114" s="2">
        <v>19.417850961551427</v>
      </c>
      <c r="V114" s="2">
        <v>4.365773752490349</v>
      </c>
      <c r="W114" s="2">
        <v>16.614941479853414</v>
      </c>
      <c r="X114" s="2">
        <v>-1.0117278889694128</v>
      </c>
      <c r="Y114" s="2">
        <v>-2.0068786275733159</v>
      </c>
      <c r="Z114" s="2">
        <v>-7.9961064477149639</v>
      </c>
      <c r="AA114" s="2">
        <v>-7.9472472126605629</v>
      </c>
      <c r="AB114" s="2">
        <v>-7.7733133545131476</v>
      </c>
      <c r="AC114" s="2">
        <v>-4.4126428731865461</v>
      </c>
      <c r="AD114" s="2">
        <v>0.90342556771910132</v>
      </c>
    </row>
    <row r="115" spans="1:30">
      <c r="A115" s="22">
        <v>40739</v>
      </c>
      <c r="B115" s="12">
        <v>44.933824442972558</v>
      </c>
      <c r="C115" s="12">
        <v>45.143406895190573</v>
      </c>
      <c r="D115" s="12">
        <v>64.581108867469382</v>
      </c>
      <c r="E115" s="12">
        <v>63.311871879358137</v>
      </c>
      <c r="F115" s="12">
        <v>49.940408318627462</v>
      </c>
      <c r="G115" s="12">
        <v>18.012330522674503</v>
      </c>
      <c r="H115" s="12">
        <v>61.76125894747279</v>
      </c>
      <c r="I115" s="12">
        <v>-11.586289530456796</v>
      </c>
      <c r="J115" s="12">
        <v>-23.980383423731194</v>
      </c>
      <c r="K115" s="12">
        <v>-42.744804140483737</v>
      </c>
      <c r="L115" s="12">
        <v>-43.091281664440622</v>
      </c>
      <c r="M115" s="12">
        <v>-59.533838906911221</v>
      </c>
      <c r="N115" s="12">
        <v>-23.280969121920844</v>
      </c>
      <c r="O115" s="12">
        <v>7.9675107878292781</v>
      </c>
      <c r="Q115" s="2">
        <v>5.1304542072497208</v>
      </c>
      <c r="R115" s="2">
        <v>8.4207802617874776</v>
      </c>
      <c r="S115" s="2">
        <v>4.668116292267289</v>
      </c>
      <c r="T115" s="2">
        <v>5.2721061951379102</v>
      </c>
      <c r="U115" s="2">
        <v>18.470809599502598</v>
      </c>
      <c r="V115" s="2">
        <v>4.060051349132924</v>
      </c>
      <c r="W115" s="2">
        <v>15.499914351752508</v>
      </c>
      <c r="X115" s="2">
        <v>-2.3566512904949124</v>
      </c>
      <c r="Y115" s="2">
        <v>-2.7788228507585466</v>
      </c>
      <c r="Z115" s="2">
        <v>-9.8489585564212803</v>
      </c>
      <c r="AA115" s="2">
        <v>-8.745806526614869</v>
      </c>
      <c r="AB115" s="2">
        <v>-8.5164942571503701</v>
      </c>
      <c r="AC115" s="2">
        <v>-5.001660125184352</v>
      </c>
      <c r="AD115" s="2">
        <v>1.2814545975605218</v>
      </c>
    </row>
    <row r="116" spans="1:30">
      <c r="A116" s="22">
        <v>40770</v>
      </c>
      <c r="B116" s="12">
        <v>45.657845057750293</v>
      </c>
      <c r="C116" s="12">
        <v>47.110503191129055</v>
      </c>
      <c r="D116" s="12">
        <v>63.810049647746148</v>
      </c>
      <c r="E116" s="12">
        <v>63.405563349595354</v>
      </c>
      <c r="F116" s="12">
        <v>47.37984744767239</v>
      </c>
      <c r="G116" s="12">
        <v>16.655999652958677</v>
      </c>
      <c r="H116" s="12">
        <v>57.318300255619732</v>
      </c>
      <c r="I116" s="12">
        <v>-18.198498977484821</v>
      </c>
      <c r="J116" s="12">
        <v>-30.642023782944083</v>
      </c>
      <c r="K116" s="12">
        <v>-50.786243246377559</v>
      </c>
      <c r="L116" s="12">
        <v>-47.025846672098808</v>
      </c>
      <c r="M116" s="12">
        <v>-64.728982683254415</v>
      </c>
      <c r="N116" s="12">
        <v>-26.022637310647308</v>
      </c>
      <c r="O116" s="12">
        <v>10.317925994975861</v>
      </c>
      <c r="Q116" s="2">
        <v>5.2131214330038125</v>
      </c>
      <c r="R116" s="2">
        <v>8.7877106022540659</v>
      </c>
      <c r="S116" s="2">
        <v>4.6123818186880348</v>
      </c>
      <c r="T116" s="2">
        <v>5.2799080712475037</v>
      </c>
      <c r="U116" s="2">
        <v>17.523768237453766</v>
      </c>
      <c r="V116" s="2">
        <v>3.7543289457754976</v>
      </c>
      <c r="W116" s="2">
        <v>14.384887223651607</v>
      </c>
      <c r="X116" s="2">
        <v>-3.7015746920204124</v>
      </c>
      <c r="Y116" s="2">
        <v>-3.5507670739437773</v>
      </c>
      <c r="Z116" s="2">
        <v>-11.701810665127592</v>
      </c>
      <c r="AA116" s="2">
        <v>-9.5443658405691743</v>
      </c>
      <c r="AB116" s="2">
        <v>-9.2596751597875926</v>
      </c>
      <c r="AC116" s="2">
        <v>-5.590677377182157</v>
      </c>
      <c r="AD116" s="2">
        <v>1.6594836274019424</v>
      </c>
    </row>
    <row r="117" spans="1:30">
      <c r="A117" s="22">
        <v>40801</v>
      </c>
      <c r="B117" s="12">
        <v>38.634903729796619</v>
      </c>
      <c r="C117" s="12">
        <v>48.958282807956827</v>
      </c>
      <c r="D117" s="12">
        <v>55.71172914567326</v>
      </c>
      <c r="E117" s="12">
        <v>56.657441553632793</v>
      </c>
      <c r="F117" s="12">
        <v>40.076115536534452</v>
      </c>
      <c r="G117" s="12">
        <v>12.7039806506579</v>
      </c>
      <c r="H117" s="12">
        <v>53.083985871827345</v>
      </c>
      <c r="I117" s="12">
        <v>-23.231111076960381</v>
      </c>
      <c r="J117" s="12">
        <v>-35.072875748139992</v>
      </c>
      <c r="K117" s="12">
        <v>-55.138273883791712</v>
      </c>
      <c r="L117" s="12">
        <v>-50.412699829897925</v>
      </c>
      <c r="M117" s="12">
        <v>-67.168958195992701</v>
      </c>
      <c r="N117" s="12">
        <v>-30.790475813701487</v>
      </c>
      <c r="O117" s="12">
        <v>8.1791058750973686</v>
      </c>
      <c r="Q117" s="2">
        <v>4.411256038060718</v>
      </c>
      <c r="R117" s="2">
        <v>9.1323843252994195</v>
      </c>
      <c r="S117" s="2">
        <v>4.0270109178366997</v>
      </c>
      <c r="T117" s="2">
        <v>4.7179784730541101</v>
      </c>
      <c r="U117" s="2">
        <v>14.822431863996023</v>
      </c>
      <c r="V117" s="2">
        <v>2.8635280545808932</v>
      </c>
      <c r="W117" s="2">
        <v>13.322222514323148</v>
      </c>
      <c r="X117" s="2">
        <v>-4.7252079930537416</v>
      </c>
      <c r="Y117" s="2">
        <v>-4.0642097688187144</v>
      </c>
      <c r="Z117" s="2">
        <v>-12.7045751003861</v>
      </c>
      <c r="AA117" s="2">
        <v>-10.231761557476082</v>
      </c>
      <c r="AB117" s="2">
        <v>-9.6087209768113429</v>
      </c>
      <c r="AC117" s="2">
        <v>-6.614995033339814</v>
      </c>
      <c r="AD117" s="2">
        <v>1.3154864934212851</v>
      </c>
    </row>
    <row r="118" spans="1:30">
      <c r="A118" s="22">
        <v>40831</v>
      </c>
      <c r="B118" s="12">
        <v>31.611962401842945</v>
      </c>
      <c r="C118" s="12">
        <v>50.806062424784599</v>
      </c>
      <c r="D118" s="12">
        <v>47.61340864360038</v>
      </c>
      <c r="E118" s="12">
        <v>49.909319757670232</v>
      </c>
      <c r="F118" s="12">
        <v>32.772383625396515</v>
      </c>
      <c r="G118" s="12">
        <v>8.7519616483571223</v>
      </c>
      <c r="H118" s="12">
        <v>48.849671488034957</v>
      </c>
      <c r="I118" s="12">
        <v>-28.263723176435946</v>
      </c>
      <c r="J118" s="12">
        <v>-39.503727713335898</v>
      </c>
      <c r="K118" s="12">
        <v>-59.490304521205864</v>
      </c>
      <c r="L118" s="12">
        <v>-53.799552987697041</v>
      </c>
      <c r="M118" s="12">
        <v>-69.608933708730987</v>
      </c>
      <c r="N118" s="12">
        <v>-35.55831431675567</v>
      </c>
      <c r="O118" s="12">
        <v>6.0402857552188767</v>
      </c>
      <c r="Q118" s="2">
        <v>3.6093906431176239</v>
      </c>
      <c r="R118" s="2">
        <v>9.4770580483447695</v>
      </c>
      <c r="S118" s="2">
        <v>3.441640016985366</v>
      </c>
      <c r="T118" s="2">
        <v>4.1560488748607156</v>
      </c>
      <c r="U118" s="2">
        <v>12.121095490538279</v>
      </c>
      <c r="V118" s="2">
        <v>1.9727271633862886</v>
      </c>
      <c r="W118" s="2">
        <v>12.259557804994692</v>
      </c>
      <c r="X118" s="2">
        <v>-5.7488412940870708</v>
      </c>
      <c r="Y118" s="2">
        <v>-4.5776524636936502</v>
      </c>
      <c r="Z118" s="2">
        <v>-13.707339535644607</v>
      </c>
      <c r="AA118" s="2">
        <v>-10.919157274382991</v>
      </c>
      <c r="AB118" s="2">
        <v>-9.9577667938350931</v>
      </c>
      <c r="AC118" s="2">
        <v>-7.639312689497471</v>
      </c>
      <c r="AD118" s="2">
        <v>0.97148935944062798</v>
      </c>
    </row>
    <row r="119" spans="1:30">
      <c r="A119" s="22">
        <v>40862</v>
      </c>
      <c r="B119" s="12">
        <v>21.798618177877202</v>
      </c>
      <c r="C119" s="12">
        <v>38.616868406599117</v>
      </c>
      <c r="D119" s="12">
        <v>34.261182359497724</v>
      </c>
      <c r="E119" s="12">
        <v>37.374727882026562</v>
      </c>
      <c r="F119" s="12">
        <v>23.161215349688451</v>
      </c>
      <c r="G119" s="12">
        <v>5.132954938115855</v>
      </c>
      <c r="H119" s="12">
        <v>43.760602510544821</v>
      </c>
      <c r="I119" s="12">
        <v>-30.808799533877114</v>
      </c>
      <c r="J119" s="12">
        <v>-40.676245757785757</v>
      </c>
      <c r="K119" s="12">
        <v>-59.991332227871936</v>
      </c>
      <c r="L119" s="12">
        <v>-53.022284169834641</v>
      </c>
      <c r="M119" s="12">
        <v>-68.230965729514551</v>
      </c>
      <c r="N119" s="12">
        <v>-38.649961212695288</v>
      </c>
      <c r="O119" s="12">
        <v>2.6042467031202889</v>
      </c>
      <c r="Q119" s="2">
        <v>2.4889226263136628</v>
      </c>
      <c r="R119" s="2">
        <v>7.2033589313565596</v>
      </c>
      <c r="S119" s="2">
        <v>2.4765010444915743</v>
      </c>
      <c r="T119" s="2">
        <v>3.1122683401921156</v>
      </c>
      <c r="U119" s="2">
        <v>8.5663376255897212</v>
      </c>
      <c r="V119" s="2">
        <v>1.1569885748710662</v>
      </c>
      <c r="W119" s="2">
        <v>10.982379609058881</v>
      </c>
      <c r="X119" s="2">
        <v>-6.266509825190604</v>
      </c>
      <c r="Y119" s="2">
        <v>-4.713522682166456</v>
      </c>
      <c r="Z119" s="2">
        <v>-13.822782832620655</v>
      </c>
      <c r="AA119" s="2">
        <v>-10.761402795109639</v>
      </c>
      <c r="AB119" s="2">
        <v>-9.7606443405042462</v>
      </c>
      <c r="AC119" s="2">
        <v>-8.3035190169742421</v>
      </c>
      <c r="AD119" s="2">
        <v>0.41885401849635162</v>
      </c>
    </row>
    <row r="120" spans="1:30">
      <c r="A120" s="22">
        <v>40892</v>
      </c>
      <c r="B120" s="12">
        <v>11.985273953911463</v>
      </c>
      <c r="C120" s="12">
        <v>26.427674388413642</v>
      </c>
      <c r="D120" s="12">
        <v>20.908956075395064</v>
      </c>
      <c r="E120" s="12">
        <v>24.840136006382899</v>
      </c>
      <c r="F120" s="12">
        <v>13.550047073980389</v>
      </c>
      <c r="G120" s="12">
        <v>1.5139482278745873</v>
      </c>
      <c r="H120" s="12">
        <v>38.671533533054685</v>
      </c>
      <c r="I120" s="12">
        <v>-33.353875891318282</v>
      </c>
      <c r="J120" s="12">
        <v>-41.848763802235609</v>
      </c>
      <c r="K120" s="12">
        <v>-60.492359934538001</v>
      </c>
      <c r="L120" s="12">
        <v>-52.245015351972242</v>
      </c>
      <c r="M120" s="12">
        <v>-66.852997750298101</v>
      </c>
      <c r="N120" s="12">
        <v>-41.741608108634907</v>
      </c>
      <c r="O120" s="12">
        <v>-0.83179234897829835</v>
      </c>
      <c r="Q120" s="2">
        <v>1.368454609509703</v>
      </c>
      <c r="R120" s="2">
        <v>4.9296598143683505</v>
      </c>
      <c r="S120" s="2">
        <v>1.5113620719977814</v>
      </c>
      <c r="T120" s="2">
        <v>2.068487805523517</v>
      </c>
      <c r="U120" s="2">
        <v>5.0115797606411645</v>
      </c>
      <c r="V120" s="2">
        <v>0.34124998635584347</v>
      </c>
      <c r="W120" s="2">
        <v>9.7052014131230688</v>
      </c>
      <c r="X120" s="2">
        <v>-6.784178356294138</v>
      </c>
      <c r="Y120" s="2">
        <v>-4.84939290063926</v>
      </c>
      <c r="Z120" s="2">
        <v>-13.938226129596703</v>
      </c>
      <c r="AA120" s="2">
        <v>-10.603648315836285</v>
      </c>
      <c r="AB120" s="2">
        <v>-9.563521887173394</v>
      </c>
      <c r="AC120" s="2">
        <v>-8.9677253444510132</v>
      </c>
      <c r="AD120" s="2">
        <v>-0.13378132244792459</v>
      </c>
    </row>
    <row r="121" spans="1:30">
      <c r="A121" s="22">
        <v>40923</v>
      </c>
      <c r="B121" s="12">
        <v>12.59026201963308</v>
      </c>
      <c r="C121" s="12">
        <v>23.141755621342391</v>
      </c>
      <c r="D121" s="12">
        <v>16.056329310008124</v>
      </c>
      <c r="E121" s="12">
        <v>17.204331535132273</v>
      </c>
      <c r="F121" s="12">
        <v>7.6260641328271443</v>
      </c>
      <c r="G121" s="12">
        <v>-1.4035295273937427</v>
      </c>
      <c r="H121" s="12">
        <v>35.211540880649778</v>
      </c>
      <c r="I121" s="12">
        <v>-32.712735976864387</v>
      </c>
      <c r="J121" s="12">
        <v>-39.167933857819598</v>
      </c>
      <c r="K121" s="12">
        <v>-54.957598379880366</v>
      </c>
      <c r="L121" s="12">
        <v>-47.247652525283769</v>
      </c>
      <c r="M121" s="12">
        <v>-60.203978952422979</v>
      </c>
      <c r="N121" s="12">
        <v>-42.57752023225914</v>
      </c>
      <c r="O121" s="12">
        <v>-3.1098277903215785</v>
      </c>
      <c r="Q121" s="2">
        <v>1.4375309368776656</v>
      </c>
      <c r="R121" s="2">
        <v>4.3167242430714809</v>
      </c>
      <c r="S121" s="2">
        <v>1.1605996515153172</v>
      </c>
      <c r="T121" s="2">
        <v>1.4326390955935346</v>
      </c>
      <c r="U121" s="2">
        <v>2.820553201975049</v>
      </c>
      <c r="V121" s="2">
        <v>-0.31636116959265914</v>
      </c>
      <c r="W121" s="2">
        <v>8.8368643571122707</v>
      </c>
      <c r="X121" s="2">
        <v>-6.6537704976942162</v>
      </c>
      <c r="Y121" s="2">
        <v>-4.5387410075102776</v>
      </c>
      <c r="Z121" s="2">
        <v>-12.662945115503375</v>
      </c>
      <c r="AA121" s="2">
        <v>-9.5893835565315921</v>
      </c>
      <c r="AB121" s="2">
        <v>-8.6123598010809648</v>
      </c>
      <c r="AC121" s="2">
        <v>-9.1473118691783206</v>
      </c>
      <c r="AD121" s="2">
        <v>-0.50016915265637107</v>
      </c>
    </row>
    <row r="122" spans="1:30">
      <c r="A122" s="22">
        <v>40954</v>
      </c>
      <c r="B122" s="12">
        <v>13.195250085354697</v>
      </c>
      <c r="C122" s="12">
        <v>19.855836854271139</v>
      </c>
      <c r="D122" s="12">
        <v>11.203702544621182</v>
      </c>
      <c r="E122" s="12">
        <v>9.5685270638816444</v>
      </c>
      <c r="F122" s="12">
        <v>1.7020811916738998</v>
      </c>
      <c r="G122" s="12">
        <v>-4.3210072826620722</v>
      </c>
      <c r="H122" s="12">
        <v>31.751548228244875</v>
      </c>
      <c r="I122" s="12">
        <v>-32.071596062410485</v>
      </c>
      <c r="J122" s="12">
        <v>-36.487103913403594</v>
      </c>
      <c r="K122" s="12">
        <v>-49.422836825222738</v>
      </c>
      <c r="L122" s="12">
        <v>-42.250289698595303</v>
      </c>
      <c r="M122" s="12">
        <v>-53.55496015454785</v>
      </c>
      <c r="N122" s="12">
        <v>-43.413432355883373</v>
      </c>
      <c r="O122" s="12">
        <v>-5.3878632316648574</v>
      </c>
      <c r="Q122" s="2">
        <v>1.5066072642456285</v>
      </c>
      <c r="R122" s="2">
        <v>3.7037886717746127</v>
      </c>
      <c r="S122" s="2">
        <v>0.80983723103285288</v>
      </c>
      <c r="T122" s="2">
        <v>0.79679038566355231</v>
      </c>
      <c r="U122" s="2">
        <v>0.6295266433089336</v>
      </c>
      <c r="V122" s="2">
        <v>-0.97397232554116164</v>
      </c>
      <c r="W122" s="2">
        <v>7.9685273011014743</v>
      </c>
      <c r="X122" s="2">
        <v>-6.5233626390942927</v>
      </c>
      <c r="Y122" s="2">
        <v>-4.2280891143812944</v>
      </c>
      <c r="Z122" s="2">
        <v>-11.387664101410046</v>
      </c>
      <c r="AA122" s="2">
        <v>-8.5751187972269012</v>
      </c>
      <c r="AB122" s="2">
        <v>-7.6611977149885329</v>
      </c>
      <c r="AC122" s="2">
        <v>-9.326898393905628</v>
      </c>
      <c r="AD122" s="2">
        <v>-0.8665569828648173</v>
      </c>
    </row>
    <row r="123" spans="1:30">
      <c r="A123" s="22">
        <v>40983</v>
      </c>
      <c r="B123" s="12">
        <v>23.488585191199682</v>
      </c>
      <c r="C123" s="12">
        <v>21.911239720327401</v>
      </c>
      <c r="D123" s="12">
        <v>8.8504967039915847</v>
      </c>
      <c r="E123" s="12">
        <v>5.2848714653139712</v>
      </c>
      <c r="F123" s="12">
        <v>0.10321271249409825</v>
      </c>
      <c r="G123" s="12">
        <v>-6.3082002887845308</v>
      </c>
      <c r="H123" s="12">
        <v>27.844698920139901</v>
      </c>
      <c r="I123" s="12">
        <v>-32.309868941790945</v>
      </c>
      <c r="J123" s="12">
        <v>-34.373685351719509</v>
      </c>
      <c r="K123" s="12">
        <v>-44.501017437346945</v>
      </c>
      <c r="L123" s="12">
        <v>-38.870234472700361</v>
      </c>
      <c r="M123" s="12">
        <v>-46.717486522625379</v>
      </c>
      <c r="N123" s="12">
        <v>-40.514016135316844</v>
      </c>
      <c r="O123" s="12">
        <v>-7.7270837028486365</v>
      </c>
      <c r="Q123" s="2">
        <v>2.6818796799607973</v>
      </c>
      <c r="R123" s="2">
        <v>4.0871911899915512</v>
      </c>
      <c r="S123" s="2">
        <v>0.6397404532546237</v>
      </c>
      <c r="T123" s="2">
        <v>0.44008181665962504</v>
      </c>
      <c r="U123" s="2">
        <v>3.8173944204929693E-2</v>
      </c>
      <c r="V123" s="2">
        <v>-1.4218935778931885</v>
      </c>
      <c r="W123" s="2">
        <v>6.9880448644929096</v>
      </c>
      <c r="X123" s="2">
        <v>-6.5718273427602778</v>
      </c>
      <c r="Y123" s="2">
        <v>-3.9831882848719049</v>
      </c>
      <c r="Z123" s="2">
        <v>-10.253612930791421</v>
      </c>
      <c r="AA123" s="2">
        <v>-7.8891027885792653</v>
      </c>
      <c r="AB123" s="2">
        <v>-6.6830765995211285</v>
      </c>
      <c r="AC123" s="2">
        <v>-8.7039907124953366</v>
      </c>
      <c r="AD123" s="2">
        <v>-1.2427855073476604</v>
      </c>
    </row>
    <row r="124" spans="1:30">
      <c r="A124" s="22">
        <v>41014</v>
      </c>
      <c r="B124" s="12">
        <v>33.781920297044671</v>
      </c>
      <c r="C124" s="12">
        <v>23.96664258638366</v>
      </c>
      <c r="D124" s="12">
        <v>6.4972908633619895</v>
      </c>
      <c r="E124" s="12">
        <v>1.001215866746298</v>
      </c>
      <c r="F124" s="12">
        <v>-1.4956557666857033</v>
      </c>
      <c r="G124" s="12">
        <v>-8.2953932949069902</v>
      </c>
      <c r="H124" s="12">
        <v>23.937849612034928</v>
      </c>
      <c r="I124" s="12">
        <v>-32.548141821171413</v>
      </c>
      <c r="J124" s="12">
        <v>-32.260266790035416</v>
      </c>
      <c r="K124" s="12">
        <v>-39.579198049471159</v>
      </c>
      <c r="L124" s="12">
        <v>-35.490179246805411</v>
      </c>
      <c r="M124" s="12">
        <v>-39.880012890702908</v>
      </c>
      <c r="N124" s="12">
        <v>-37.614599914750322</v>
      </c>
      <c r="O124" s="12">
        <v>-10.066304174032416</v>
      </c>
      <c r="Q124" s="2">
        <v>3.857152095675966</v>
      </c>
      <c r="R124" s="2">
        <v>4.4705937082084892</v>
      </c>
      <c r="S124" s="2">
        <v>0.46964367547639468</v>
      </c>
      <c r="T124" s="2">
        <v>8.337324765569773E-2</v>
      </c>
      <c r="U124" s="2">
        <v>-0.5531787548990742</v>
      </c>
      <c r="V124" s="2">
        <v>-1.8698148302452151</v>
      </c>
      <c r="W124" s="2">
        <v>6.0075624278843458</v>
      </c>
      <c r="X124" s="2">
        <v>-6.6202920464262656</v>
      </c>
      <c r="Y124" s="2">
        <v>-3.7382874553625141</v>
      </c>
      <c r="Z124" s="2">
        <v>-9.1195617601727967</v>
      </c>
      <c r="AA124" s="2">
        <v>-7.2030867799316258</v>
      </c>
      <c r="AB124" s="2">
        <v>-5.7049554840537233</v>
      </c>
      <c r="AC124" s="2">
        <v>-8.0810830310850434</v>
      </c>
      <c r="AD124" s="2">
        <v>-1.6190140318305035</v>
      </c>
    </row>
    <row r="125" spans="1:30">
      <c r="A125" s="22">
        <v>41044</v>
      </c>
      <c r="B125" s="12">
        <v>37.740898435219684</v>
      </c>
      <c r="C125" s="12">
        <v>26.282743631317171</v>
      </c>
      <c r="D125" s="12">
        <v>10.333002400910264</v>
      </c>
      <c r="E125" s="12">
        <v>1.2638582282910886</v>
      </c>
      <c r="F125" s="12">
        <v>-2.0416513970722852</v>
      </c>
      <c r="G125" s="12">
        <v>-9.5333618805801521</v>
      </c>
      <c r="H125" s="12">
        <v>16.669359405286329</v>
      </c>
      <c r="I125" s="12">
        <v>-38.316330619802756</v>
      </c>
      <c r="J125" s="12">
        <v>-34.757692484158682</v>
      </c>
      <c r="K125" s="12">
        <v>-40.672664387610567</v>
      </c>
      <c r="L125" s="12">
        <v>-41.859765532584284</v>
      </c>
      <c r="M125" s="12">
        <v>-38.754842287220626</v>
      </c>
      <c r="N125" s="12">
        <v>-34.021938051918646</v>
      </c>
      <c r="O125" s="12">
        <v>-16.252948775804192</v>
      </c>
      <c r="Q125" s="2">
        <v>4.3091803015365135</v>
      </c>
      <c r="R125" s="2">
        <v>4.9026253005241172</v>
      </c>
      <c r="S125" s="2">
        <v>0.74690041254499651</v>
      </c>
      <c r="T125" s="2">
        <v>0.10524400238625553</v>
      </c>
      <c r="U125" s="2">
        <v>-0.75511906076696422</v>
      </c>
      <c r="V125" s="2">
        <v>-2.1488579013302882</v>
      </c>
      <c r="W125" s="2">
        <v>4.1834257831476833</v>
      </c>
      <c r="X125" s="2">
        <v>-7.7935416480678796</v>
      </c>
      <c r="Y125" s="2">
        <v>-4.0276866473718238</v>
      </c>
      <c r="Z125" s="2">
        <v>-9.3715106195425122</v>
      </c>
      <c r="AA125" s="2">
        <v>-8.4958580124933061</v>
      </c>
      <c r="AB125" s="2">
        <v>-5.5439964537137714</v>
      </c>
      <c r="AC125" s="2">
        <v>-7.3092391491361504</v>
      </c>
      <c r="AD125" s="2">
        <v>-2.614043016356467</v>
      </c>
    </row>
    <row r="126" spans="1:30">
      <c r="A126" s="22">
        <v>41075</v>
      </c>
      <c r="B126" s="12">
        <v>41.699876573394697</v>
      </c>
      <c r="C126" s="12">
        <v>28.598844676250682</v>
      </c>
      <c r="D126" s="12">
        <v>14.16871393845854</v>
      </c>
      <c r="E126" s="12">
        <v>1.526500589835879</v>
      </c>
      <c r="F126" s="12">
        <v>-2.5876470274588677</v>
      </c>
      <c r="G126" s="12">
        <v>-10.771330466253314</v>
      </c>
      <c r="H126" s="12">
        <v>9.4008691985377286</v>
      </c>
      <c r="I126" s="12">
        <v>-44.084519418434098</v>
      </c>
      <c r="J126" s="12">
        <v>-37.255118178281947</v>
      </c>
      <c r="K126" s="12">
        <v>-41.766130725749974</v>
      </c>
      <c r="L126" s="12">
        <v>-48.229351818363156</v>
      </c>
      <c r="M126" s="12">
        <v>-37.629671683738344</v>
      </c>
      <c r="N126" s="12">
        <v>-30.429276189086973</v>
      </c>
      <c r="O126" s="12">
        <v>-22.439593377575967</v>
      </c>
      <c r="Q126" s="2">
        <v>4.7612085073970594</v>
      </c>
      <c r="R126" s="2">
        <v>5.3346568928397442</v>
      </c>
      <c r="S126" s="2">
        <v>1.0241571496135986</v>
      </c>
      <c r="T126" s="2">
        <v>0.1271147571168133</v>
      </c>
      <c r="U126" s="2">
        <v>-0.95705936663485447</v>
      </c>
      <c r="V126" s="2">
        <v>-2.4279009724153617</v>
      </c>
      <c r="W126" s="2">
        <v>2.3592891384110208</v>
      </c>
      <c r="X126" s="2">
        <v>-8.9667912497094964</v>
      </c>
      <c r="Y126" s="2">
        <v>-4.317085839381134</v>
      </c>
      <c r="Z126" s="2">
        <v>-9.6234594789122276</v>
      </c>
      <c r="AA126" s="2">
        <v>-9.7886292450549863</v>
      </c>
      <c r="AB126" s="2">
        <v>-5.3830374233738212</v>
      </c>
      <c r="AC126" s="2">
        <v>-6.5373952671872564</v>
      </c>
      <c r="AD126" s="2">
        <v>-3.6090720008824304</v>
      </c>
    </row>
    <row r="127" spans="1:30">
      <c r="A127" s="22">
        <v>41105</v>
      </c>
      <c r="B127" s="12">
        <v>40.728883801326127</v>
      </c>
      <c r="C127" s="12">
        <v>26.250181889800707</v>
      </c>
      <c r="D127" s="12">
        <v>17.058651026416058</v>
      </c>
      <c r="E127" s="12">
        <v>5.0297279549531391</v>
      </c>
      <c r="F127" s="12">
        <v>-5.5121701658061104</v>
      </c>
      <c r="G127" s="12">
        <v>-12.417756300650705</v>
      </c>
      <c r="H127" s="12">
        <v>-1.3676290940135041</v>
      </c>
      <c r="I127" s="12">
        <v>-52.077063937882293</v>
      </c>
      <c r="J127" s="12">
        <v>-42.097011779445786</v>
      </c>
      <c r="K127" s="12">
        <v>-46.189271772600975</v>
      </c>
      <c r="L127" s="12">
        <v>-57.495342333290438</v>
      </c>
      <c r="M127" s="12">
        <v>-39.793660192235031</v>
      </c>
      <c r="N127" s="12">
        <v>-27.814796641484822</v>
      </c>
      <c r="O127" s="12">
        <v>-30.397646129591521</v>
      </c>
      <c r="Q127" s="2">
        <v>4.6503424946678136</v>
      </c>
      <c r="R127" s="2">
        <v>4.896551428632085</v>
      </c>
      <c r="S127" s="2">
        <v>1.2330504721424318</v>
      </c>
      <c r="T127" s="2">
        <v>0.41883550626485777</v>
      </c>
      <c r="U127" s="2">
        <v>-2.0387147210145504</v>
      </c>
      <c r="V127" s="2">
        <v>-2.7990119411918717</v>
      </c>
      <c r="W127" s="2">
        <v>-0.343227035579099</v>
      </c>
      <c r="X127" s="2">
        <v>-10.592474804965256</v>
      </c>
      <c r="Y127" s="2">
        <v>-4.8781596279903985</v>
      </c>
      <c r="Z127" s="2">
        <v>-10.642608676940309</v>
      </c>
      <c r="AA127" s="2">
        <v>-11.669254679964627</v>
      </c>
      <c r="AB127" s="2">
        <v>-5.6926024714797974</v>
      </c>
      <c r="AC127" s="2">
        <v>-5.9757030956599566</v>
      </c>
      <c r="AD127" s="2">
        <v>-4.8890054152528517</v>
      </c>
    </row>
    <row r="128" spans="1:30">
      <c r="A128" s="22">
        <v>41136</v>
      </c>
      <c r="B128" s="12">
        <v>39.757891029257557</v>
      </c>
      <c r="C128" s="12">
        <v>23.901519103350736</v>
      </c>
      <c r="D128" s="12">
        <v>19.948588114373575</v>
      </c>
      <c r="E128" s="12">
        <v>8.5329553200703998</v>
      </c>
      <c r="F128" s="12">
        <v>-8.4366933041533532</v>
      </c>
      <c r="G128" s="12">
        <v>-14.064182135048096</v>
      </c>
      <c r="H128" s="12">
        <v>-12.136127386564736</v>
      </c>
      <c r="I128" s="12">
        <v>-60.069608457330496</v>
      </c>
      <c r="J128" s="12">
        <v>-46.938905380609633</v>
      </c>
      <c r="K128" s="12">
        <v>-50.612412819451968</v>
      </c>
      <c r="L128" s="12">
        <v>-66.76133284821772</v>
      </c>
      <c r="M128" s="12">
        <v>-41.95764870073171</v>
      </c>
      <c r="N128" s="12">
        <v>-25.200317093882671</v>
      </c>
      <c r="O128" s="12">
        <v>-38.355698881607076</v>
      </c>
      <c r="Q128" s="2">
        <v>4.5394764819385696</v>
      </c>
      <c r="R128" s="2">
        <v>4.4584459644244268</v>
      </c>
      <c r="S128" s="2">
        <v>1.4419437946712652</v>
      </c>
      <c r="T128" s="2">
        <v>0.71055625541290235</v>
      </c>
      <c r="U128" s="2">
        <v>-3.1203700753942467</v>
      </c>
      <c r="V128" s="2">
        <v>-3.1701229099683808</v>
      </c>
      <c r="W128" s="2">
        <v>-3.0457432095692187</v>
      </c>
      <c r="X128" s="2">
        <v>-12.218158360221022</v>
      </c>
      <c r="Y128" s="2">
        <v>-5.4392334165996639</v>
      </c>
      <c r="Z128" s="2">
        <v>-11.661757874968387</v>
      </c>
      <c r="AA128" s="2">
        <v>-13.549880114874266</v>
      </c>
      <c r="AB128" s="2">
        <v>-6.0021675195857727</v>
      </c>
      <c r="AC128" s="2">
        <v>-5.4140109241326586</v>
      </c>
      <c r="AD128" s="2">
        <v>-6.168938829623273</v>
      </c>
    </row>
    <row r="129" spans="1:30">
      <c r="A129" s="22">
        <v>41167</v>
      </c>
      <c r="B129" s="12">
        <v>34.530242648272207</v>
      </c>
      <c r="C129" s="12">
        <v>20.140268777689236</v>
      </c>
      <c r="D129" s="12">
        <v>18.853711643686907</v>
      </c>
      <c r="E129" s="12">
        <v>8.3245228113146439</v>
      </c>
      <c r="F129" s="12">
        <v>-14.318522539592262</v>
      </c>
      <c r="G129" s="12">
        <v>-16.652771876610274</v>
      </c>
      <c r="H129" s="12">
        <v>-25.018596679017822</v>
      </c>
      <c r="I129" s="12">
        <v>-70.422935091413038</v>
      </c>
      <c r="J129" s="12">
        <v>-53.523372607938704</v>
      </c>
      <c r="K129" s="12">
        <v>-58.357624768950714</v>
      </c>
      <c r="L129" s="12">
        <v>-77.848298787499473</v>
      </c>
      <c r="M129" s="12">
        <v>-47.744269097054051</v>
      </c>
      <c r="N129" s="12">
        <v>-24.486838106036533</v>
      </c>
      <c r="O129" s="12">
        <v>-46.845793898054595</v>
      </c>
      <c r="Q129" s="2">
        <v>3.9425940450944239</v>
      </c>
      <c r="R129" s="2">
        <v>3.7568448961774839</v>
      </c>
      <c r="S129" s="2">
        <v>1.3628028387406208</v>
      </c>
      <c r="T129" s="2">
        <v>0.69319966354379303</v>
      </c>
      <c r="U129" s="2">
        <v>-5.295805790925975</v>
      </c>
      <c r="V129" s="2">
        <v>-3.7536013920754621</v>
      </c>
      <c r="W129" s="2">
        <v>-6.2787921155497077</v>
      </c>
      <c r="X129" s="2">
        <v>-14.324024997593412</v>
      </c>
      <c r="Y129" s="2">
        <v>-6.2022348944353292</v>
      </c>
      <c r="Z129" s="2">
        <v>-13.44635539588824</v>
      </c>
      <c r="AA129" s="2">
        <v>-15.800090721910893</v>
      </c>
      <c r="AB129" s="2">
        <v>-6.8299609271408723</v>
      </c>
      <c r="AC129" s="2">
        <v>-5.2607278118627825</v>
      </c>
      <c r="AD129" s="2">
        <v>-7.5344432615936103</v>
      </c>
    </row>
    <row r="130" spans="1:30">
      <c r="A130" s="22">
        <v>41197</v>
      </c>
      <c r="B130" s="12">
        <v>29.302594267286857</v>
      </c>
      <c r="C130" s="12">
        <v>16.379018452027733</v>
      </c>
      <c r="D130" s="12">
        <v>17.758835173000243</v>
      </c>
      <c r="E130" s="12">
        <v>8.1160903025588862</v>
      </c>
      <c r="F130" s="12">
        <v>-20.200351775031173</v>
      </c>
      <c r="G130" s="12">
        <v>-19.241361618172451</v>
      </c>
      <c r="H130" s="12">
        <v>-37.901065971470906</v>
      </c>
      <c r="I130" s="12">
        <v>-80.776261725495573</v>
      </c>
      <c r="J130" s="12">
        <v>-60.107839835267775</v>
      </c>
      <c r="K130" s="12">
        <v>-66.102836718449467</v>
      </c>
      <c r="L130" s="12">
        <v>-88.935264726781213</v>
      </c>
      <c r="M130" s="12">
        <v>-53.530889493376399</v>
      </c>
      <c r="N130" s="12">
        <v>-23.773359118190395</v>
      </c>
      <c r="O130" s="12">
        <v>-55.335888914502107</v>
      </c>
      <c r="Q130" s="2">
        <v>3.3457116082502782</v>
      </c>
      <c r="R130" s="2">
        <v>3.0552438279305409</v>
      </c>
      <c r="S130" s="2">
        <v>1.2836618828099766</v>
      </c>
      <c r="T130" s="2">
        <v>0.6758430716746836</v>
      </c>
      <c r="U130" s="2">
        <v>-7.4712415064577034</v>
      </c>
      <c r="V130" s="2">
        <v>-4.3370798741825425</v>
      </c>
      <c r="W130" s="2">
        <v>-9.511841021530195</v>
      </c>
      <c r="X130" s="2">
        <v>-16.429891634965799</v>
      </c>
      <c r="Y130" s="2">
        <v>-6.9652363722709945</v>
      </c>
      <c r="Z130" s="2">
        <v>-15.230952916808096</v>
      </c>
      <c r="AA130" s="2">
        <v>-18.050301328947512</v>
      </c>
      <c r="AB130" s="2">
        <v>-7.6577543346959738</v>
      </c>
      <c r="AC130" s="2">
        <v>-5.1074446995929055</v>
      </c>
      <c r="AD130" s="2">
        <v>-8.899947693563945</v>
      </c>
    </row>
    <row r="131" spans="1:30">
      <c r="A131" s="22">
        <v>41228</v>
      </c>
      <c r="B131" s="12">
        <v>22.767132924392406</v>
      </c>
      <c r="C131" s="12">
        <v>7.8491606080687033</v>
      </c>
      <c r="D131" s="12">
        <v>13.519518483993636</v>
      </c>
      <c r="E131" s="12">
        <v>4.8422596201032793</v>
      </c>
      <c r="F131" s="12">
        <v>-28.026953272068269</v>
      </c>
      <c r="G131" s="12">
        <v>-21.861746837328418</v>
      </c>
      <c r="H131" s="12">
        <v>-50.216818196711834</v>
      </c>
      <c r="I131" s="12">
        <v>-89.326948560085995</v>
      </c>
      <c r="J131" s="12">
        <v>-64.28324168449744</v>
      </c>
      <c r="K131" s="12">
        <v>-70.972643450332313</v>
      </c>
      <c r="L131" s="12">
        <v>-92.514996721901397</v>
      </c>
      <c r="M131" s="12">
        <v>-55.837598798860768</v>
      </c>
      <c r="N131" s="12">
        <v>-24.944141541292218</v>
      </c>
      <c r="O131" s="12">
        <v>-57.776610816945457</v>
      </c>
      <c r="Q131" s="2">
        <v>2.599505703041276</v>
      </c>
      <c r="R131" s="2">
        <v>1.4641353248654874</v>
      </c>
      <c r="S131" s="2">
        <v>0.97723135457851196</v>
      </c>
      <c r="T131" s="2">
        <v>0.40322464308524025</v>
      </c>
      <c r="U131" s="2">
        <v>-10.365964856347354</v>
      </c>
      <c r="V131" s="2">
        <v>-4.9277251841211749</v>
      </c>
      <c r="W131" s="2">
        <v>-12.602663778737785</v>
      </c>
      <c r="X131" s="2">
        <v>-18.169101337121489</v>
      </c>
      <c r="Y131" s="2">
        <v>-7.4490777631578791</v>
      </c>
      <c r="Z131" s="2">
        <v>-16.353019695321418</v>
      </c>
      <c r="AA131" s="2">
        <v>-18.776843734677104</v>
      </c>
      <c r="AB131" s="2">
        <v>-7.9877360209734292</v>
      </c>
      <c r="AC131" s="2">
        <v>-5.358974424589678</v>
      </c>
      <c r="AD131" s="2">
        <v>-9.2925012007434216</v>
      </c>
    </row>
    <row r="132" spans="1:30">
      <c r="A132" s="22">
        <v>41258</v>
      </c>
      <c r="B132" s="12">
        <v>16.231671581497963</v>
      </c>
      <c r="C132" s="12">
        <v>-0.68069723589032849</v>
      </c>
      <c r="D132" s="12">
        <v>9.280201794987029</v>
      </c>
      <c r="E132" s="12">
        <v>1.5684289376476725</v>
      </c>
      <c r="F132" s="12">
        <v>-35.853554769105365</v>
      </c>
      <c r="G132" s="12">
        <v>-24.482132056484385</v>
      </c>
      <c r="H132" s="12">
        <v>-62.532570421952762</v>
      </c>
      <c r="I132" s="12">
        <v>-97.877635394676403</v>
      </c>
      <c r="J132" s="12">
        <v>-68.458643533727113</v>
      </c>
      <c r="K132" s="12">
        <v>-75.84245018221516</v>
      </c>
      <c r="L132" s="12">
        <v>-96.094728717021596</v>
      </c>
      <c r="M132" s="12">
        <v>-58.144308104345136</v>
      </c>
      <c r="N132" s="12">
        <v>-26.114923964394041</v>
      </c>
      <c r="O132" s="12">
        <v>-60.217332719388807</v>
      </c>
      <c r="Q132" s="2">
        <v>1.8532997978322743</v>
      </c>
      <c r="R132" s="2">
        <v>-0.12697317819956652</v>
      </c>
      <c r="S132" s="2">
        <v>0.67080082634704741</v>
      </c>
      <c r="T132" s="2">
        <v>0.13060621449579699</v>
      </c>
      <c r="U132" s="2">
        <v>-13.260688206237003</v>
      </c>
      <c r="V132" s="2">
        <v>-5.5183704940598064</v>
      </c>
      <c r="W132" s="2">
        <v>-15.693486535945373</v>
      </c>
      <c r="X132" s="2">
        <v>-19.90831103927718</v>
      </c>
      <c r="Y132" s="2">
        <v>-7.9329191540447637</v>
      </c>
      <c r="Z132" s="2">
        <v>-17.47508647383474</v>
      </c>
      <c r="AA132" s="2">
        <v>-19.5033861404067</v>
      </c>
      <c r="AB132" s="2">
        <v>-8.3177177072508837</v>
      </c>
      <c r="AC132" s="2">
        <v>-5.6105041495864514</v>
      </c>
      <c r="AD132" s="2">
        <v>-9.6850547079228981</v>
      </c>
    </row>
    <row r="133" spans="1:30">
      <c r="A133" s="22">
        <v>41289</v>
      </c>
      <c r="B133" s="12">
        <v>14.621253096549472</v>
      </c>
      <c r="C133" s="12">
        <v>-4.4143526831159354</v>
      </c>
      <c r="D133" s="12">
        <v>4.4271880721796624</v>
      </c>
      <c r="E133" s="12">
        <v>-3.1318592159192984</v>
      </c>
      <c r="F133" s="12">
        <v>-40.241939708192668</v>
      </c>
      <c r="G133" s="12">
        <v>-27.398725014027772</v>
      </c>
      <c r="H133" s="12">
        <v>-65.755531212820301</v>
      </c>
      <c r="I133" s="12">
        <v>-99.963130198185709</v>
      </c>
      <c r="J133" s="12">
        <v>-70.227693827478817</v>
      </c>
      <c r="K133" s="12">
        <v>-76.751980181036359</v>
      </c>
      <c r="L133" s="12">
        <v>-91.059498674066489</v>
      </c>
      <c r="M133" s="12">
        <v>-57.110033119123976</v>
      </c>
      <c r="N133" s="12">
        <v>-22.469990616967142</v>
      </c>
      <c r="O133" s="12">
        <v>-54.84335131968357</v>
      </c>
      <c r="Q133" s="2">
        <v>1.6694254360578256</v>
      </c>
      <c r="R133" s="2">
        <v>-0.82342686339234794</v>
      </c>
      <c r="S133" s="2">
        <v>0.32001043542136248</v>
      </c>
      <c r="T133" s="2">
        <v>-0.26079618062803178</v>
      </c>
      <c r="U133" s="2">
        <v>-14.883763094653016</v>
      </c>
      <c r="V133" s="2">
        <v>-6.1757822130619155</v>
      </c>
      <c r="W133" s="2">
        <v>-16.502336890825447</v>
      </c>
      <c r="X133" s="2">
        <v>-20.332500682310972</v>
      </c>
      <c r="Y133" s="2">
        <v>-8.137914933034418</v>
      </c>
      <c r="Z133" s="2">
        <v>-17.68465400945313</v>
      </c>
      <c r="AA133" s="2">
        <v>-18.481435850888534</v>
      </c>
      <c r="AB133" s="2">
        <v>-8.1697615677900419</v>
      </c>
      <c r="AC133" s="2">
        <v>-4.8274303141586037</v>
      </c>
      <c r="AD133" s="2">
        <v>-8.8207304095013068</v>
      </c>
    </row>
    <row r="134" spans="1:30">
      <c r="A134" s="22">
        <v>41320</v>
      </c>
      <c r="B134" s="12">
        <v>13.010834611600982</v>
      </c>
      <c r="C134" s="12">
        <v>-8.1480081303415446</v>
      </c>
      <c r="D134" s="12">
        <v>-0.42582565062770383</v>
      </c>
      <c r="E134" s="12">
        <v>-7.83214736948627</v>
      </c>
      <c r="F134" s="12">
        <v>-44.630324647279963</v>
      </c>
      <c r="G134" s="12">
        <v>-30.315317971571158</v>
      </c>
      <c r="H134" s="12">
        <v>-68.978492003687862</v>
      </c>
      <c r="I134" s="12">
        <v>-102.048625001695</v>
      </c>
      <c r="J134" s="12">
        <v>-71.99674412123052</v>
      </c>
      <c r="K134" s="12">
        <v>-77.661510179857558</v>
      </c>
      <c r="L134" s="12">
        <v>-86.024268631111397</v>
      </c>
      <c r="M134" s="12">
        <v>-56.075758133902809</v>
      </c>
      <c r="N134" s="12">
        <v>-18.825057269540238</v>
      </c>
      <c r="O134" s="12">
        <v>-49.469369919978334</v>
      </c>
      <c r="Q134" s="2">
        <v>1.4855510742833771</v>
      </c>
      <c r="R134" s="2">
        <v>-1.5198805485851297</v>
      </c>
      <c r="S134" s="2">
        <v>-3.0779955504322314E-2</v>
      </c>
      <c r="T134" s="2">
        <v>-0.65219857575186058</v>
      </c>
      <c r="U134" s="2">
        <v>-16.506837983069023</v>
      </c>
      <c r="V134" s="2">
        <v>-6.8331939320640256</v>
      </c>
      <c r="W134" s="2">
        <v>-17.311187245705522</v>
      </c>
      <c r="X134" s="2">
        <v>-20.756690325344763</v>
      </c>
      <c r="Y134" s="2">
        <v>-8.3429107120240715</v>
      </c>
      <c r="Z134" s="2">
        <v>-17.89422154507152</v>
      </c>
      <c r="AA134" s="2">
        <v>-17.459485561370368</v>
      </c>
      <c r="AB134" s="2">
        <v>-8.0218054283291984</v>
      </c>
      <c r="AC134" s="2">
        <v>-4.0443564787307551</v>
      </c>
      <c r="AD134" s="2">
        <v>-7.9564061110797146</v>
      </c>
    </row>
    <row r="135" spans="1:30">
      <c r="A135" s="22">
        <v>41348</v>
      </c>
      <c r="B135" s="12">
        <v>18.786546151736459</v>
      </c>
      <c r="C135" s="12">
        <v>-3.6629362706649617</v>
      </c>
      <c r="D135" s="12">
        <v>-2.9225097907588737</v>
      </c>
      <c r="E135" s="12">
        <v>-11.546731473132972</v>
      </c>
      <c r="F135" s="12">
        <v>-43.604829072742568</v>
      </c>
      <c r="G135" s="12">
        <v>-32.029454115922412</v>
      </c>
      <c r="H135" s="12">
        <v>-65.091693393829203</v>
      </c>
      <c r="I135" s="12">
        <v>-98.184959506895623</v>
      </c>
      <c r="J135" s="12">
        <v>-70.304063151181126</v>
      </c>
      <c r="K135" s="12">
        <v>-74.106058473413185</v>
      </c>
      <c r="L135" s="12">
        <v>-71.434068858143675</v>
      </c>
      <c r="M135" s="12">
        <v>-49.741496658412295</v>
      </c>
      <c r="N135" s="12">
        <v>-12.327297159180594</v>
      </c>
      <c r="O135" s="12">
        <v>-35.506865422828611</v>
      </c>
      <c r="Q135" s="2">
        <v>2.1450102665129651</v>
      </c>
      <c r="R135" s="2">
        <v>-0.68326215431221793</v>
      </c>
      <c r="S135" s="2">
        <v>-0.21124777520542368</v>
      </c>
      <c r="T135" s="2">
        <v>-0.96151942323072881</v>
      </c>
      <c r="U135" s="2">
        <v>-16.127551266357347</v>
      </c>
      <c r="V135" s="2">
        <v>-7.2195670755453749</v>
      </c>
      <c r="W135" s="2">
        <v>-16.335736832582345</v>
      </c>
      <c r="X135" s="2">
        <v>-19.970820763702569</v>
      </c>
      <c r="Y135" s="2">
        <v>-8.146764533895718</v>
      </c>
      <c r="Z135" s="2">
        <v>-17.074999251034548</v>
      </c>
      <c r="AA135" s="2">
        <v>-14.498258615448838</v>
      </c>
      <c r="AB135" s="2">
        <v>-7.1156703214758537</v>
      </c>
      <c r="AC135" s="2">
        <v>-2.6483841943811997</v>
      </c>
      <c r="AD135" s="2">
        <v>-5.7107467002806391</v>
      </c>
    </row>
    <row r="136" spans="1:30">
      <c r="A136" s="22">
        <v>41379</v>
      </c>
      <c r="B136" s="12">
        <v>24.562257691871935</v>
      </c>
      <c r="C136" s="12">
        <v>0.82213558901162109</v>
      </c>
      <c r="D136" s="12">
        <v>-5.4191939308900441</v>
      </c>
      <c r="E136" s="12">
        <v>-15.261315576779674</v>
      </c>
      <c r="F136" s="12">
        <v>-42.579333498205166</v>
      </c>
      <c r="G136" s="12">
        <v>-33.74359026027367</v>
      </c>
      <c r="H136" s="12">
        <v>-61.204894783970552</v>
      </c>
      <c r="I136" s="12">
        <v>-94.32129401209626</v>
      </c>
      <c r="J136" s="12">
        <v>-68.611382181131731</v>
      </c>
      <c r="K136" s="12">
        <v>-70.550606766968812</v>
      </c>
      <c r="L136" s="12">
        <v>-56.843869085175946</v>
      </c>
      <c r="M136" s="12">
        <v>-43.407235182921788</v>
      </c>
      <c r="N136" s="12">
        <v>-5.8295370488209466</v>
      </c>
      <c r="O136" s="12">
        <v>-21.544360925678887</v>
      </c>
      <c r="Q136" s="2">
        <v>2.8044694587425538</v>
      </c>
      <c r="R136" s="2">
        <v>0.15335623996069372</v>
      </c>
      <c r="S136" s="2">
        <v>-0.39171559490652502</v>
      </c>
      <c r="T136" s="2">
        <v>-1.2708402707095969</v>
      </c>
      <c r="U136" s="2">
        <v>-15.748264549645667</v>
      </c>
      <c r="V136" s="2">
        <v>-7.605940219026726</v>
      </c>
      <c r="W136" s="2">
        <v>-15.360286419459168</v>
      </c>
      <c r="X136" s="2">
        <v>-19.184951202060379</v>
      </c>
      <c r="Y136" s="2">
        <v>-7.9506183557673635</v>
      </c>
      <c r="Z136" s="2">
        <v>-16.255776956997583</v>
      </c>
      <c r="AA136" s="2">
        <v>-11.537031669527311</v>
      </c>
      <c r="AB136" s="2">
        <v>-6.2095352146225107</v>
      </c>
      <c r="AC136" s="2">
        <v>-1.2524119100316431</v>
      </c>
      <c r="AD136" s="2">
        <v>-3.4650872894815636</v>
      </c>
    </row>
    <row r="137" spans="1:30">
      <c r="A137" s="22">
        <v>41409</v>
      </c>
      <c r="B137" s="12">
        <v>33.759720219959704</v>
      </c>
      <c r="C137" s="12">
        <v>9.0916976343016334</v>
      </c>
      <c r="D137" s="12">
        <v>-4.6163808038199114</v>
      </c>
      <c r="E137" s="12">
        <v>-16.473916975681483</v>
      </c>
      <c r="F137" s="12">
        <v>-38.89539611057554</v>
      </c>
      <c r="G137" s="12">
        <v>-34.38235876776281</v>
      </c>
      <c r="H137" s="12">
        <v>-51.211532537097455</v>
      </c>
      <c r="I137" s="12">
        <v>-86.584706516991744</v>
      </c>
      <c r="J137" s="12">
        <v>-64.288602000845344</v>
      </c>
      <c r="K137" s="12">
        <v>-63.495117143699346</v>
      </c>
      <c r="L137" s="12">
        <v>-36.007396573992175</v>
      </c>
      <c r="M137" s="12">
        <v>-32.241256976728835</v>
      </c>
      <c r="N137" s="12">
        <v>4.3141285802317908</v>
      </c>
      <c r="O137" s="12">
        <v>-6.0409708495547321</v>
      </c>
      <c r="Q137" s="2">
        <v>3.854617335274559</v>
      </c>
      <c r="R137" s="2">
        <v>1.695910726516821</v>
      </c>
      <c r="S137" s="2">
        <v>-0.33368585364251468</v>
      </c>
      <c r="T137" s="2">
        <v>-1.3718160143989484</v>
      </c>
      <c r="U137" s="2">
        <v>-14.385734519269135</v>
      </c>
      <c r="V137" s="2">
        <v>-7.7499211956888079</v>
      </c>
      <c r="W137" s="2">
        <v>-12.85230226317266</v>
      </c>
      <c r="X137" s="2">
        <v>-17.611329305556122</v>
      </c>
      <c r="Y137" s="2">
        <v>-7.4496989112559575</v>
      </c>
      <c r="Z137" s="2">
        <v>-14.630100426431197</v>
      </c>
      <c r="AA137" s="2">
        <v>-7.3080612086574517</v>
      </c>
      <c r="AB137" s="2">
        <v>-4.6122085342919901</v>
      </c>
      <c r="AC137" s="2">
        <v>0.92684307004841759</v>
      </c>
      <c r="AD137" s="2">
        <v>-0.9715995465881353</v>
      </c>
    </row>
    <row r="138" spans="1:30">
      <c r="A138" s="22">
        <v>41440</v>
      </c>
      <c r="B138" s="12">
        <v>42.957182748047472</v>
      </c>
      <c r="C138" s="12">
        <v>17.361259679591647</v>
      </c>
      <c r="D138" s="12">
        <v>-3.8135676767497775</v>
      </c>
      <c r="E138" s="12">
        <v>-17.686518374583287</v>
      </c>
      <c r="F138" s="12">
        <v>-35.211458722945906</v>
      </c>
      <c r="G138" s="12">
        <v>-35.021127275251949</v>
      </c>
      <c r="H138" s="12">
        <v>-41.218170290224357</v>
      </c>
      <c r="I138" s="12">
        <v>-78.848119021887229</v>
      </c>
      <c r="J138" s="12">
        <v>-59.965821820558965</v>
      </c>
      <c r="K138" s="12">
        <v>-56.439627520429873</v>
      </c>
      <c r="L138" s="12">
        <v>-15.170924062808401</v>
      </c>
      <c r="M138" s="12">
        <v>-21.075278770535881</v>
      </c>
      <c r="N138" s="12">
        <v>14.457794209284529</v>
      </c>
      <c r="O138" s="12">
        <v>9.4624192265694234</v>
      </c>
      <c r="Q138" s="2">
        <v>4.9047652118065646</v>
      </c>
      <c r="R138" s="2">
        <v>3.2384652130729479</v>
      </c>
      <c r="S138" s="2">
        <v>-0.27565611237850418</v>
      </c>
      <c r="T138" s="2">
        <v>-1.4727917580882994</v>
      </c>
      <c r="U138" s="2">
        <v>-13.023204488892603</v>
      </c>
      <c r="V138" s="2">
        <v>-7.8939021723508898</v>
      </c>
      <c r="W138" s="2">
        <v>-10.344318106886156</v>
      </c>
      <c r="X138" s="2">
        <v>-16.037707409051862</v>
      </c>
      <c r="Y138" s="2">
        <v>-6.9487794667445524</v>
      </c>
      <c r="Z138" s="2">
        <v>-13.004423895864809</v>
      </c>
      <c r="AA138" s="2">
        <v>-3.0790907477875926</v>
      </c>
      <c r="AB138" s="2">
        <v>-3.0148818539614695</v>
      </c>
      <c r="AC138" s="2">
        <v>3.1060980501284789</v>
      </c>
      <c r="AD138" s="2">
        <v>1.521888196305293</v>
      </c>
    </row>
    <row r="139" spans="1:30">
      <c r="A139" s="22">
        <v>41470</v>
      </c>
      <c r="B139" s="12">
        <v>41.194888701127425</v>
      </c>
      <c r="C139" s="12">
        <v>24.394298064614599</v>
      </c>
      <c r="D139" s="12">
        <v>-4.8218008960249783</v>
      </c>
      <c r="E139" s="12">
        <v>-18.878136675017831</v>
      </c>
      <c r="F139" s="12">
        <v>-30.91797626288912</v>
      </c>
      <c r="G139" s="12">
        <v>-34.421522460913749</v>
      </c>
      <c r="H139" s="12">
        <v>-33.071845514149011</v>
      </c>
      <c r="I139" s="12">
        <v>-72.945792584339912</v>
      </c>
      <c r="J139" s="12">
        <v>-56.613326861187723</v>
      </c>
      <c r="K139" s="12">
        <v>-50.744262916997926</v>
      </c>
      <c r="L139" s="12">
        <v>-6.652280847636602</v>
      </c>
      <c r="M139" s="12">
        <v>-15.751066833773551</v>
      </c>
      <c r="N139" s="12">
        <v>20.118492131262503</v>
      </c>
      <c r="O139" s="12">
        <v>2.2584258275679701</v>
      </c>
      <c r="Q139" s="2">
        <v>4.7035500021173275</v>
      </c>
      <c r="R139" s="2">
        <v>4.5503659951848192</v>
      </c>
      <c r="S139" s="2">
        <v>-0.3485342341673735</v>
      </c>
      <c r="T139" s="2">
        <v>-1.5720201972020849</v>
      </c>
      <c r="U139" s="2">
        <v>-11.43522994666338</v>
      </c>
      <c r="V139" s="2">
        <v>-7.7587488487798026</v>
      </c>
      <c r="W139" s="2">
        <v>-8.2998757094584068</v>
      </c>
      <c r="X139" s="2">
        <v>-14.837174211654737</v>
      </c>
      <c r="Y139" s="2">
        <v>-6.5602957033475722</v>
      </c>
      <c r="Z139" s="2">
        <v>-11.692137851494243</v>
      </c>
      <c r="AA139" s="2">
        <v>-1.3501469208363248</v>
      </c>
      <c r="AB139" s="2">
        <v>-2.2532373637718077</v>
      </c>
      <c r="AC139" s="2">
        <v>4.3222367309883047</v>
      </c>
      <c r="AD139" s="2">
        <v>0.36323391797689447</v>
      </c>
    </row>
    <row r="140" spans="1:30">
      <c r="A140" s="22">
        <v>41501</v>
      </c>
      <c r="B140" s="12">
        <v>39.432594654207378</v>
      </c>
      <c r="C140" s="12">
        <v>31.427336449637551</v>
      </c>
      <c r="D140" s="12">
        <v>-5.8300341153001796</v>
      </c>
      <c r="E140" s="12">
        <v>-20.069754975452376</v>
      </c>
      <c r="F140" s="12">
        <v>-26.62449380283233</v>
      </c>
      <c r="G140" s="12">
        <v>-33.82191764657555</v>
      </c>
      <c r="H140" s="12">
        <v>-24.925520738073669</v>
      </c>
      <c r="I140" s="12">
        <v>-67.043466146792582</v>
      </c>
      <c r="J140" s="12">
        <v>-53.260831901816474</v>
      </c>
      <c r="K140" s="12">
        <v>-45.048898313565971</v>
      </c>
      <c r="L140" s="12">
        <v>1.8663623675351975</v>
      </c>
      <c r="M140" s="12">
        <v>-10.426854897011221</v>
      </c>
      <c r="N140" s="12">
        <v>25.779190053240473</v>
      </c>
      <c r="O140" s="12">
        <v>-4.9455675714334841</v>
      </c>
      <c r="Q140" s="2">
        <v>4.5023347924280896</v>
      </c>
      <c r="R140" s="2">
        <v>5.862266777296691</v>
      </c>
      <c r="S140" s="2">
        <v>-0.42141235595624288</v>
      </c>
      <c r="T140" s="2">
        <v>-1.6712486363158703</v>
      </c>
      <c r="U140" s="2">
        <v>-9.8472554044341578</v>
      </c>
      <c r="V140" s="2">
        <v>-7.6235955252087146</v>
      </c>
      <c r="W140" s="2">
        <v>-6.2554333120306582</v>
      </c>
      <c r="X140" s="2">
        <v>-13.636641014257611</v>
      </c>
      <c r="Y140" s="2">
        <v>-6.1718119399505911</v>
      </c>
      <c r="Z140" s="2">
        <v>-10.379851807123675</v>
      </c>
      <c r="AA140" s="2">
        <v>0.37879690611494365</v>
      </c>
      <c r="AB140" s="2">
        <v>-1.4915928735821462</v>
      </c>
      <c r="AC140" s="2">
        <v>5.5383754118481292</v>
      </c>
      <c r="AD140" s="2">
        <v>-0.79542036035150432</v>
      </c>
    </row>
    <row r="141" spans="1:30">
      <c r="A141" s="22">
        <v>41532</v>
      </c>
      <c r="B141" s="12">
        <v>33.523424098697035</v>
      </c>
      <c r="C141" s="12">
        <v>32.760169616179972</v>
      </c>
      <c r="D141" s="12">
        <v>-11.310188364254376</v>
      </c>
      <c r="E141" s="12">
        <v>-24.354327963807638</v>
      </c>
      <c r="F141" s="12">
        <v>-26.200336491629741</v>
      </c>
      <c r="G141" s="12">
        <v>-33.055628251562219</v>
      </c>
      <c r="H141" s="12">
        <v>-17.72017959417029</v>
      </c>
      <c r="I141" s="12">
        <v>-66.145008095688539</v>
      </c>
      <c r="J141" s="12">
        <v>-51.52405643977449</v>
      </c>
      <c r="K141" s="12">
        <v>-41.973379508600424</v>
      </c>
      <c r="L141" s="12">
        <v>0.34905555202310756</v>
      </c>
      <c r="M141" s="12">
        <v>-11.147317927338673</v>
      </c>
      <c r="N141" s="12">
        <v>25.049025292358714</v>
      </c>
      <c r="O141" s="12">
        <v>-7.0575745160735366</v>
      </c>
      <c r="Q141" s="2">
        <v>3.8276375167410297</v>
      </c>
      <c r="R141" s="2">
        <v>6.1108854791845149</v>
      </c>
      <c r="S141" s="2">
        <v>-0.81753434553339899</v>
      </c>
      <c r="T141" s="2">
        <v>-2.0280335982021898</v>
      </c>
      <c r="U141" s="2">
        <v>-9.6903778537846996</v>
      </c>
      <c r="V141" s="2">
        <v>-7.4508708304151305</v>
      </c>
      <c r="W141" s="2">
        <v>-4.4471448718509468</v>
      </c>
      <c r="X141" s="2">
        <v>-13.453894646663048</v>
      </c>
      <c r="Y141" s="2">
        <v>-5.9705561361846282</v>
      </c>
      <c r="Z141" s="2">
        <v>-9.6712122927151487</v>
      </c>
      <c r="AA141" s="2">
        <v>7.0844314838609909E-2</v>
      </c>
      <c r="AB141" s="2">
        <v>-1.5946572714595793</v>
      </c>
      <c r="AC141" s="2">
        <v>5.3815075447850536</v>
      </c>
      <c r="AD141" s="2">
        <v>-1.1351049972926872</v>
      </c>
    </row>
    <row r="142" spans="1:30">
      <c r="A142" s="22">
        <v>41562</v>
      </c>
      <c r="B142" s="12">
        <v>27.614253543186692</v>
      </c>
      <c r="C142" s="12">
        <v>34.093002782722387</v>
      </c>
      <c r="D142" s="12">
        <v>-16.790342613208573</v>
      </c>
      <c r="E142" s="12">
        <v>-28.638900952162899</v>
      </c>
      <c r="F142" s="12">
        <v>-25.776179180427157</v>
      </c>
      <c r="G142" s="12">
        <v>-32.289338856548895</v>
      </c>
      <c r="H142" s="12">
        <v>-10.514838450266906</v>
      </c>
      <c r="I142" s="12">
        <v>-65.246550044584509</v>
      </c>
      <c r="J142" s="12">
        <v>-49.787280977732514</v>
      </c>
      <c r="K142" s="12">
        <v>-38.897860703634876</v>
      </c>
      <c r="L142" s="12">
        <v>-1.1682512634889819</v>
      </c>
      <c r="M142" s="12">
        <v>-11.867780957666126</v>
      </c>
      <c r="N142" s="12">
        <v>24.318860531476954</v>
      </c>
      <c r="O142" s="12">
        <v>-9.1695814607135908</v>
      </c>
      <c r="Q142" s="2">
        <v>3.1529402410539697</v>
      </c>
      <c r="R142" s="2">
        <v>6.3595041810723369</v>
      </c>
      <c r="S142" s="2">
        <v>-1.2136563351105552</v>
      </c>
      <c r="T142" s="2">
        <v>-2.3848185600885086</v>
      </c>
      <c r="U142" s="2">
        <v>-9.533500303135245</v>
      </c>
      <c r="V142" s="2">
        <v>-7.2781461356215464</v>
      </c>
      <c r="W142" s="2">
        <v>-2.6388564316712335</v>
      </c>
      <c r="X142" s="2">
        <v>-13.271148279068488</v>
      </c>
      <c r="Y142" s="2">
        <v>-5.7693003324186662</v>
      </c>
      <c r="Z142" s="2">
        <v>-8.9625727783066225</v>
      </c>
      <c r="AA142" s="2">
        <v>-0.23710827643772375</v>
      </c>
      <c r="AB142" s="2">
        <v>-1.6977216693370123</v>
      </c>
      <c r="AC142" s="2">
        <v>5.224639677721977</v>
      </c>
      <c r="AD142" s="2">
        <v>-1.4747896342338702</v>
      </c>
    </row>
    <row r="143" spans="1:30">
      <c r="A143" s="22">
        <v>41593</v>
      </c>
      <c r="B143" s="12">
        <v>19.011377978239878</v>
      </c>
      <c r="C143" s="12">
        <v>27.728007149145817</v>
      </c>
      <c r="D143" s="12">
        <v>-25.007314932252516</v>
      </c>
      <c r="E143" s="12">
        <v>-35.254273249895917</v>
      </c>
      <c r="F143" s="12">
        <v>-29.370644382538945</v>
      </c>
      <c r="G143" s="12">
        <v>-32.898506174084282</v>
      </c>
      <c r="H143" s="12">
        <v>-10.271301661155093</v>
      </c>
      <c r="I143" s="12">
        <v>-69.327254246602294</v>
      </c>
      <c r="J143" s="12">
        <v>-50.447507982042133</v>
      </c>
      <c r="K143" s="12">
        <v>-38.558873103825249</v>
      </c>
      <c r="L143" s="12">
        <v>-9.5181201678882434</v>
      </c>
      <c r="M143" s="12">
        <v>-16.370982925617973</v>
      </c>
      <c r="N143" s="12">
        <v>22.313979995867921</v>
      </c>
      <c r="O143" s="12">
        <v>-18.026685138066703</v>
      </c>
      <c r="Q143" s="2">
        <v>2.1706811147994727</v>
      </c>
      <c r="R143" s="2">
        <v>5.1722160855587651</v>
      </c>
      <c r="S143" s="2">
        <v>-1.8076037452480085</v>
      </c>
      <c r="T143" s="2">
        <v>-2.9356938420653327</v>
      </c>
      <c r="U143" s="2">
        <v>-10.862938419392707</v>
      </c>
      <c r="V143" s="2">
        <v>-7.4154548856632934</v>
      </c>
      <c r="W143" s="2">
        <v>-2.5777372213917875</v>
      </c>
      <c r="X143" s="2">
        <v>-14.101163513758907</v>
      </c>
      <c r="Y143" s="2">
        <v>-5.8458067774510605</v>
      </c>
      <c r="Z143" s="2">
        <v>-8.8844656284716876</v>
      </c>
      <c r="AA143" s="2">
        <v>-1.9317976692745977</v>
      </c>
      <c r="AB143" s="2">
        <v>-2.3419182204584277</v>
      </c>
      <c r="AC143" s="2">
        <v>4.7939131483322681</v>
      </c>
      <c r="AD143" s="2">
        <v>-2.8993219041809581</v>
      </c>
    </row>
    <row r="144" spans="1:30">
      <c r="A144" s="22">
        <v>41623</v>
      </c>
      <c r="B144" s="12">
        <v>10.408502413293062</v>
      </c>
      <c r="C144" s="12">
        <v>21.363011515569251</v>
      </c>
      <c r="D144" s="12">
        <v>-33.22428725129646</v>
      </c>
      <c r="E144" s="12">
        <v>-41.869645547628942</v>
      </c>
      <c r="F144" s="12">
        <v>-32.965109584650733</v>
      </c>
      <c r="G144" s="12">
        <v>-33.50767349161967</v>
      </c>
      <c r="H144" s="12">
        <v>-10.02776487204328</v>
      </c>
      <c r="I144" s="12">
        <v>-73.407958448620064</v>
      </c>
      <c r="J144" s="12">
        <v>-51.107734986351744</v>
      </c>
      <c r="K144" s="12">
        <v>-38.219885504015629</v>
      </c>
      <c r="L144" s="12">
        <v>-17.867989072287504</v>
      </c>
      <c r="M144" s="12">
        <v>-20.874184893569822</v>
      </c>
      <c r="N144" s="12">
        <v>20.309099460258889</v>
      </c>
      <c r="O144" s="12">
        <v>-26.88378881541982</v>
      </c>
      <c r="Q144" s="2">
        <v>1.1884219885449752</v>
      </c>
      <c r="R144" s="2">
        <v>3.9849279900451946</v>
      </c>
      <c r="S144" s="2">
        <v>-2.4015511553854618</v>
      </c>
      <c r="T144" s="2">
        <v>-3.4865691240421568</v>
      </c>
      <c r="U144" s="2">
        <v>-12.192376535650165</v>
      </c>
      <c r="V144" s="2">
        <v>-7.5527636357050394</v>
      </c>
      <c r="W144" s="2">
        <v>-2.5166180111123415</v>
      </c>
      <c r="X144" s="2">
        <v>-14.931178748449321</v>
      </c>
      <c r="Y144" s="2">
        <v>-5.9223132224834529</v>
      </c>
      <c r="Z144" s="2">
        <v>-8.8063584786367528</v>
      </c>
      <c r="AA144" s="2">
        <v>-3.6264870621114715</v>
      </c>
      <c r="AB144" s="2">
        <v>-2.9861147715798437</v>
      </c>
      <c r="AC144" s="2">
        <v>4.3631866189425592</v>
      </c>
      <c r="AD144" s="2">
        <v>-4.3238541741280461</v>
      </c>
    </row>
    <row r="145" spans="1:30">
      <c r="A145" s="22">
        <v>41654</v>
      </c>
      <c r="B145" s="12">
        <v>10.012606807417903</v>
      </c>
      <c r="C145" s="12">
        <v>17.089966885904499</v>
      </c>
      <c r="D145" s="12">
        <v>-40.094688206297974</v>
      </c>
      <c r="E145" s="12">
        <v>-47.650099254193044</v>
      </c>
      <c r="F145" s="12">
        <v>-36.189655699664222</v>
      </c>
      <c r="G145" s="12">
        <v>-34.98834098100091</v>
      </c>
      <c r="H145" s="12">
        <v>-13.58606859473222</v>
      </c>
      <c r="I145" s="12">
        <v>-77.999544424310827</v>
      </c>
      <c r="J145" s="12">
        <v>-52.771666834902383</v>
      </c>
      <c r="K145" s="12">
        <v>-38.953022540504072</v>
      </c>
      <c r="L145" s="12">
        <v>-25.438213927033921</v>
      </c>
      <c r="M145" s="12">
        <v>-24.058997445981319</v>
      </c>
      <c r="N145" s="12">
        <v>19.340748028999361</v>
      </c>
      <c r="O145" s="12">
        <v>-22.562651928896411</v>
      </c>
      <c r="Q145" s="2">
        <v>1.1432194200573611</v>
      </c>
      <c r="R145" s="2">
        <v>3.1878598830953093</v>
      </c>
      <c r="S145" s="2">
        <v>-2.8981643476158365</v>
      </c>
      <c r="T145" s="2">
        <v>-3.9679190650951632</v>
      </c>
      <c r="U145" s="2">
        <v>-13.384997488110709</v>
      </c>
      <c r="V145" s="2">
        <v>-7.8865120104815283</v>
      </c>
      <c r="W145" s="2">
        <v>-3.4096277048769714</v>
      </c>
      <c r="X145" s="2">
        <v>-15.86510733590482</v>
      </c>
      <c r="Y145" s="2">
        <v>-6.1151279811616526</v>
      </c>
      <c r="Z145" s="2">
        <v>-8.9752827826251647</v>
      </c>
      <c r="AA145" s="2">
        <v>-5.1629398986308042</v>
      </c>
      <c r="AB145" s="2">
        <v>-3.4417117616399655</v>
      </c>
      <c r="AC145" s="2">
        <v>4.1551469658021931</v>
      </c>
      <c r="AD145" s="2">
        <v>-3.6288641229840541</v>
      </c>
    </row>
    <row r="146" spans="1:30">
      <c r="A146" s="22">
        <v>41685</v>
      </c>
      <c r="B146" s="12">
        <v>9.6167112015427421</v>
      </c>
      <c r="C146" s="12">
        <v>12.816922256239749</v>
      </c>
      <c r="D146" s="12">
        <v>-46.965089161299488</v>
      </c>
      <c r="E146" s="12">
        <v>-53.430552960757147</v>
      </c>
      <c r="F146" s="12">
        <v>-39.414201814677718</v>
      </c>
      <c r="G146" s="12">
        <v>-36.46900847038215</v>
      </c>
      <c r="H146" s="12">
        <v>-17.144372317421162</v>
      </c>
      <c r="I146" s="12">
        <v>-82.591130400001603</v>
      </c>
      <c r="J146" s="12">
        <v>-54.435598683453016</v>
      </c>
      <c r="K146" s="12">
        <v>-39.686159576992516</v>
      </c>
      <c r="L146" s="12">
        <v>-33.008438781780342</v>
      </c>
      <c r="M146" s="12">
        <v>-27.243809998392816</v>
      </c>
      <c r="N146" s="12">
        <v>18.372396597739833</v>
      </c>
      <c r="O146" s="12">
        <v>-18.241515042373003</v>
      </c>
      <c r="Q146" s="2">
        <v>1.098016851569747</v>
      </c>
      <c r="R146" s="2">
        <v>2.3907917761454254</v>
      </c>
      <c r="S146" s="2">
        <v>-3.3947775398462108</v>
      </c>
      <c r="T146" s="2">
        <v>-4.4492690061481683</v>
      </c>
      <c r="U146" s="2">
        <v>-14.577618440571255</v>
      </c>
      <c r="V146" s="2">
        <v>-8.2202603852580172</v>
      </c>
      <c r="W146" s="2">
        <v>-4.3026373986416022</v>
      </c>
      <c r="X146" s="2">
        <v>-16.799035923360325</v>
      </c>
      <c r="Y146" s="2">
        <v>-6.3079427398398513</v>
      </c>
      <c r="Z146" s="2">
        <v>-9.1442070866135765</v>
      </c>
      <c r="AA146" s="2">
        <v>-6.6993927351501377</v>
      </c>
      <c r="AB146" s="2">
        <v>-3.8973087517000873</v>
      </c>
      <c r="AC146" s="2">
        <v>3.9471073126618279</v>
      </c>
      <c r="AD146" s="2">
        <v>-2.9338740718400618</v>
      </c>
    </row>
    <row r="147" spans="1:30">
      <c r="A147" s="22">
        <v>41713</v>
      </c>
      <c r="B147" s="12">
        <v>14.639865244298337</v>
      </c>
      <c r="C147" s="12">
        <v>8.9290441721502951</v>
      </c>
      <c r="D147" s="12">
        <v>-49.476207112397297</v>
      </c>
      <c r="E147" s="12">
        <v>-56.492217000049799</v>
      </c>
      <c r="F147" s="12">
        <v>-39.72707340450804</v>
      </c>
      <c r="G147" s="12">
        <v>-38.012500594231255</v>
      </c>
      <c r="H147" s="12">
        <v>-16.718272576771767</v>
      </c>
      <c r="I147" s="12">
        <v>-82.951643907217345</v>
      </c>
      <c r="J147" s="12">
        <v>-54.462658535154354</v>
      </c>
      <c r="K147" s="12">
        <v>-39.032419383761692</v>
      </c>
      <c r="L147" s="12">
        <v>-29.482061383596719</v>
      </c>
      <c r="M147" s="12">
        <v>-23.655752401846517</v>
      </c>
      <c r="N147" s="12">
        <v>21.337582632304265</v>
      </c>
      <c r="O147" s="12">
        <v>-9.6678498719628454</v>
      </c>
      <c r="Q147" s="2">
        <v>1.6715505338634955</v>
      </c>
      <c r="R147" s="2">
        <v>1.6655703256078829</v>
      </c>
      <c r="S147" s="2">
        <v>-3.5762886787054136</v>
      </c>
      <c r="T147" s="2">
        <v>-4.7042198940281468</v>
      </c>
      <c r="U147" s="2">
        <v>-14.693336188171129</v>
      </c>
      <c r="V147" s="2">
        <v>-8.5681696839421022</v>
      </c>
      <c r="W147" s="2">
        <v>-4.1957012772295261</v>
      </c>
      <c r="X147" s="2">
        <v>-16.872364370728008</v>
      </c>
      <c r="Y147" s="2">
        <v>-6.3110784083951517</v>
      </c>
      <c r="Z147" s="2">
        <v>-8.9935768474706812</v>
      </c>
      <c r="AA147" s="2">
        <v>-5.98367917841479</v>
      </c>
      <c r="AB147" s="2">
        <v>-3.3840263483413495</v>
      </c>
      <c r="AC147" s="2">
        <v>4.584144915141616</v>
      </c>
      <c r="AD147" s="2">
        <v>-1.5549286341571442</v>
      </c>
    </row>
    <row r="148" spans="1:30">
      <c r="A148" s="22">
        <v>41744</v>
      </c>
      <c r="B148" s="12">
        <v>19.663019287053931</v>
      </c>
      <c r="C148" s="12">
        <v>5.0411660880608391</v>
      </c>
      <c r="D148" s="12">
        <v>-51.987325063495106</v>
      </c>
      <c r="E148" s="12">
        <v>-59.55388103934245</v>
      </c>
      <c r="F148" s="12">
        <v>-40.039944994338363</v>
      </c>
      <c r="G148" s="12">
        <v>-39.555992718080361</v>
      </c>
      <c r="H148" s="12">
        <v>-16.292172836122369</v>
      </c>
      <c r="I148" s="12">
        <v>-83.312157414433088</v>
      </c>
      <c r="J148" s="12">
        <v>-54.489718386855685</v>
      </c>
      <c r="K148" s="12">
        <v>-38.378679190530875</v>
      </c>
      <c r="L148" s="12">
        <v>-25.955683985413103</v>
      </c>
      <c r="M148" s="12">
        <v>-20.067694805300217</v>
      </c>
      <c r="N148" s="12">
        <v>24.302768666868698</v>
      </c>
      <c r="O148" s="12">
        <v>-1.0941847015526878</v>
      </c>
      <c r="Q148" s="2">
        <v>2.2450842161572435</v>
      </c>
      <c r="R148" s="2">
        <v>0.94034887507034048</v>
      </c>
      <c r="S148" s="2">
        <v>-3.7577998175646168</v>
      </c>
      <c r="T148" s="2">
        <v>-4.9591707819081243</v>
      </c>
      <c r="U148" s="2">
        <v>-14.809053935771002</v>
      </c>
      <c r="V148" s="2">
        <v>-8.9160789826261837</v>
      </c>
      <c r="W148" s="2">
        <v>-4.08876515581745</v>
      </c>
      <c r="X148" s="2">
        <v>-16.94569281809569</v>
      </c>
      <c r="Y148" s="2">
        <v>-6.3142140769504493</v>
      </c>
      <c r="Z148" s="2">
        <v>-8.8429466083277912</v>
      </c>
      <c r="AA148" s="2">
        <v>-5.2679656216794424</v>
      </c>
      <c r="AB148" s="2">
        <v>-2.8707439449826118</v>
      </c>
      <c r="AC148" s="2">
        <v>5.2211825176214042</v>
      </c>
      <c r="AD148" s="2">
        <v>-0.17598319647422653</v>
      </c>
    </row>
    <row r="149" spans="1:30">
      <c r="A149" s="22">
        <v>41774</v>
      </c>
      <c r="B149" s="12">
        <v>23.919104086461573</v>
      </c>
      <c r="C149" s="12">
        <v>5.995659306324681</v>
      </c>
      <c r="D149" s="12">
        <v>-49.249981671496656</v>
      </c>
      <c r="E149" s="12">
        <v>-58.740688370370385</v>
      </c>
      <c r="F149" s="12">
        <v>-37.861268653083947</v>
      </c>
      <c r="G149" s="12">
        <v>-40.386007556910116</v>
      </c>
      <c r="H149" s="12">
        <v>-11.453664506334446</v>
      </c>
      <c r="I149" s="12">
        <v>-81.202013326505764</v>
      </c>
      <c r="J149" s="12">
        <v>-54.108010248613411</v>
      </c>
      <c r="K149" s="12">
        <v>-38.165054706793711</v>
      </c>
      <c r="L149" s="12">
        <v>-20.478899384122077</v>
      </c>
      <c r="M149" s="12">
        <v>-15.569762483958861</v>
      </c>
      <c r="N149" s="12">
        <v>26.621626511710193</v>
      </c>
      <c r="O149" s="12">
        <v>5.8281609814717896</v>
      </c>
      <c r="Q149" s="2">
        <v>2.7310354663840095</v>
      </c>
      <c r="R149" s="2">
        <v>1.1183943130459679</v>
      </c>
      <c r="S149" s="2">
        <v>-3.5599364251607923</v>
      </c>
      <c r="T149" s="2">
        <v>-4.8914546019774825</v>
      </c>
      <c r="U149" s="2">
        <v>-14.003255240223668</v>
      </c>
      <c r="V149" s="2">
        <v>-9.1031676473577665</v>
      </c>
      <c r="W149" s="2">
        <v>-2.8744689128322243</v>
      </c>
      <c r="X149" s="2">
        <v>-16.516489510611272</v>
      </c>
      <c r="Y149" s="2">
        <v>-6.2699821195990726</v>
      </c>
      <c r="Z149" s="2">
        <v>-8.7937247501564588</v>
      </c>
      <c r="AA149" s="2">
        <v>-4.1563974190014168</v>
      </c>
      <c r="AB149" s="2">
        <v>-2.227301232617767</v>
      </c>
      <c r="AC149" s="2">
        <v>5.7193636181493064</v>
      </c>
      <c r="AD149" s="2">
        <v>0.93737227145501523</v>
      </c>
    </row>
    <row r="150" spans="1:30">
      <c r="A150" s="22">
        <v>41805</v>
      </c>
      <c r="B150" s="12">
        <v>28.175188885869218</v>
      </c>
      <c r="C150" s="12">
        <v>6.950152524588523</v>
      </c>
      <c r="D150" s="12">
        <v>-46.512638279498198</v>
      </c>
      <c r="E150" s="12">
        <v>-57.927495701398321</v>
      </c>
      <c r="F150" s="12">
        <v>-35.682592311829531</v>
      </c>
      <c r="G150" s="12">
        <v>-41.21602239573987</v>
      </c>
      <c r="H150" s="12">
        <v>-6.6151561765465239</v>
      </c>
      <c r="I150" s="12">
        <v>-79.091869238578425</v>
      </c>
      <c r="J150" s="12">
        <v>-53.726302110371137</v>
      </c>
      <c r="K150" s="12">
        <v>-37.951430223056541</v>
      </c>
      <c r="L150" s="12">
        <v>-15.002114782831056</v>
      </c>
      <c r="M150" s="12">
        <v>-11.071830162617507</v>
      </c>
      <c r="N150" s="12">
        <v>28.940484356551686</v>
      </c>
      <c r="O150" s="12">
        <v>12.750506664496269</v>
      </c>
      <c r="Q150" s="2">
        <v>3.2169867166107755</v>
      </c>
      <c r="R150" s="2">
        <v>1.2964397510215955</v>
      </c>
      <c r="S150" s="2">
        <v>-3.3620730327569683</v>
      </c>
      <c r="T150" s="2">
        <v>-4.8237384220468407</v>
      </c>
      <c r="U150" s="2">
        <v>-13.197456544676335</v>
      </c>
      <c r="V150" s="2">
        <v>-9.2902563120893493</v>
      </c>
      <c r="W150" s="2">
        <v>-1.6601726698469983</v>
      </c>
      <c r="X150" s="2">
        <v>-16.087286203126851</v>
      </c>
      <c r="Y150" s="2">
        <v>-6.2257501622476967</v>
      </c>
      <c r="Z150" s="2">
        <v>-8.7445028919851246</v>
      </c>
      <c r="AA150" s="2">
        <v>-3.0448292163233908</v>
      </c>
      <c r="AB150" s="2">
        <v>-1.5838585202529223</v>
      </c>
      <c r="AC150" s="2">
        <v>6.2175447186772077</v>
      </c>
      <c r="AD150" s="2">
        <v>2.0507277393842576</v>
      </c>
    </row>
    <row r="151" spans="1:30">
      <c r="A151" s="22">
        <v>41835</v>
      </c>
      <c r="B151" s="12">
        <v>22.9092902003731</v>
      </c>
      <c r="C151" s="12">
        <v>2.6066699771420776</v>
      </c>
      <c r="D151" s="12">
        <v>-46.381133389138128</v>
      </c>
      <c r="E151" s="12">
        <v>-58.510984158169059</v>
      </c>
      <c r="F151" s="12">
        <v>-34.659122988107775</v>
      </c>
      <c r="G151" s="12">
        <v>-41.318595216230044</v>
      </c>
      <c r="H151" s="12">
        <v>-2.8189326214941888</v>
      </c>
      <c r="I151" s="12">
        <v>-76.532266674914652</v>
      </c>
      <c r="J151" s="12">
        <v>-52.32587173284837</v>
      </c>
      <c r="K151" s="12">
        <v>-39.559598563554431</v>
      </c>
      <c r="L151" s="12">
        <v>-15.986755210460386</v>
      </c>
      <c r="M151" s="12">
        <v>-12.896270283237699</v>
      </c>
      <c r="N151" s="12">
        <v>25.607786572617659</v>
      </c>
      <c r="O151" s="12">
        <v>12.828361883731269</v>
      </c>
      <c r="Q151" s="2">
        <v>2.6157369364981995</v>
      </c>
      <c r="R151" s="2">
        <v>0.48623257751622023</v>
      </c>
      <c r="S151" s="2">
        <v>-3.3525674647670711</v>
      </c>
      <c r="T151" s="2">
        <v>-4.872326672819054</v>
      </c>
      <c r="U151" s="2">
        <v>-12.818919251012575</v>
      </c>
      <c r="V151" s="2">
        <v>-9.3133766361191164</v>
      </c>
      <c r="W151" s="2">
        <v>-0.70745342535328903</v>
      </c>
      <c r="X151" s="2">
        <v>-15.566663041677639</v>
      </c>
      <c r="Y151" s="2">
        <v>-6.0634696905307361</v>
      </c>
      <c r="Z151" s="2">
        <v>-9.1150457838242662</v>
      </c>
      <c r="AA151" s="2">
        <v>-3.2446718375150398</v>
      </c>
      <c r="AB151" s="2">
        <v>-1.8448501528280026</v>
      </c>
      <c r="AC151" s="2">
        <v>5.5015512594746054</v>
      </c>
      <c r="AD151" s="2">
        <v>2.0632495835699185</v>
      </c>
    </row>
    <row r="152" spans="1:30">
      <c r="A152" s="22">
        <v>41866</v>
      </c>
      <c r="B152" s="12">
        <v>17.643391514876974</v>
      </c>
      <c r="C152" s="12">
        <v>-1.7368125703043686</v>
      </c>
      <c r="D152" s="12">
        <v>-46.249628498778051</v>
      </c>
      <c r="E152" s="12">
        <v>-59.094472614939797</v>
      </c>
      <c r="F152" s="12">
        <v>-33.635653664386027</v>
      </c>
      <c r="G152" s="12">
        <v>-41.421168036720211</v>
      </c>
      <c r="H152" s="12">
        <v>0.97729093355814678</v>
      </c>
      <c r="I152" s="12">
        <v>-73.972664111250879</v>
      </c>
      <c r="J152" s="12">
        <v>-50.925441355325603</v>
      </c>
      <c r="K152" s="12">
        <v>-41.167766904052321</v>
      </c>
      <c r="L152" s="12">
        <v>-16.971395638089717</v>
      </c>
      <c r="M152" s="12">
        <v>-14.720710403857892</v>
      </c>
      <c r="N152" s="12">
        <v>22.275088788683636</v>
      </c>
      <c r="O152" s="12">
        <v>12.90621710296627</v>
      </c>
      <c r="Q152" s="2">
        <v>2.014487156385623</v>
      </c>
      <c r="R152" s="2">
        <v>-0.32397459598915512</v>
      </c>
      <c r="S152" s="2">
        <v>-3.3430618967771739</v>
      </c>
      <c r="T152" s="2">
        <v>-4.9209149235912664</v>
      </c>
      <c r="U152" s="2">
        <v>-12.440381957348823</v>
      </c>
      <c r="V152" s="2">
        <v>-9.3364969601488816</v>
      </c>
      <c r="W152" s="2">
        <v>0.24526581914042028</v>
      </c>
      <c r="X152" s="2">
        <v>-15.046039880228427</v>
      </c>
      <c r="Y152" s="2">
        <v>-5.9011892188137747</v>
      </c>
      <c r="Z152" s="2">
        <v>-9.4855886756634078</v>
      </c>
      <c r="AA152" s="2">
        <v>-3.4445144587066889</v>
      </c>
      <c r="AB152" s="2">
        <v>-2.1058417854030829</v>
      </c>
      <c r="AC152" s="2">
        <v>4.7855578002720032</v>
      </c>
      <c r="AD152" s="2">
        <v>2.0757714277555799</v>
      </c>
    </row>
    <row r="153" spans="1:30">
      <c r="A153" s="22">
        <v>41897</v>
      </c>
      <c r="B153" s="12">
        <v>9.7700927503869188</v>
      </c>
      <c r="C153" s="12">
        <v>-7.0370907567700831</v>
      </c>
      <c r="D153" s="12">
        <v>-48.969520688231668</v>
      </c>
      <c r="E153" s="12">
        <v>-62.288580595354546</v>
      </c>
      <c r="F153" s="12">
        <v>-35.338419510169757</v>
      </c>
      <c r="G153" s="12">
        <v>-41.923336224877417</v>
      </c>
      <c r="H153" s="12">
        <v>2.9937789024322794</v>
      </c>
      <c r="I153" s="12">
        <v>-74.86650468411203</v>
      </c>
      <c r="J153" s="12">
        <v>-49.962906218150771</v>
      </c>
      <c r="K153" s="12">
        <v>-43.772254276150861</v>
      </c>
      <c r="L153" s="12">
        <v>-24.019718395913241</v>
      </c>
      <c r="M153" s="12">
        <v>-22.325047369635858</v>
      </c>
      <c r="N153" s="12">
        <v>17.506363547228208</v>
      </c>
      <c r="O153" s="12">
        <v>10.94642068640556</v>
      </c>
      <c r="Q153" s="2">
        <v>1.1155296500536775</v>
      </c>
      <c r="R153" s="2">
        <v>-1.3126566872233505</v>
      </c>
      <c r="S153" s="2">
        <v>-3.5396638639074496</v>
      </c>
      <c r="T153" s="2">
        <v>-5.1868946833363641</v>
      </c>
      <c r="U153" s="2">
        <v>-13.070161824772855</v>
      </c>
      <c r="V153" s="2">
        <v>-9.4496876784322694</v>
      </c>
      <c r="W153" s="2">
        <v>0.75133372224891692</v>
      </c>
      <c r="X153" s="2">
        <v>-15.227847052748388</v>
      </c>
      <c r="Y153" s="2">
        <v>-5.7896516096530926</v>
      </c>
      <c r="Z153" s="2">
        <v>-10.085696424530747</v>
      </c>
      <c r="AA153" s="2">
        <v>-4.8750420456345509</v>
      </c>
      <c r="AB153" s="2">
        <v>-3.1936650013685184</v>
      </c>
      <c r="AC153" s="2">
        <v>3.7610496381229606</v>
      </c>
      <c r="AD153" s="2">
        <v>1.7605675710980382</v>
      </c>
    </row>
    <row r="154" spans="1:30">
      <c r="A154" s="22">
        <v>41927</v>
      </c>
      <c r="B154" s="12">
        <v>1.8967939858968641</v>
      </c>
      <c r="C154" s="12">
        <v>-12.337368943235798</v>
      </c>
      <c r="D154" s="12">
        <v>-51.689412877685285</v>
      </c>
      <c r="E154" s="12">
        <v>-65.482688575769288</v>
      </c>
      <c r="F154" s="12">
        <v>-37.041185355953488</v>
      </c>
      <c r="G154" s="12">
        <v>-42.425504413034623</v>
      </c>
      <c r="H154" s="12">
        <v>5.0102668713064116</v>
      </c>
      <c r="I154" s="12">
        <v>-75.760345256973196</v>
      </c>
      <c r="J154" s="12">
        <v>-49.000371080975938</v>
      </c>
      <c r="K154" s="12">
        <v>-46.376741648249407</v>
      </c>
      <c r="L154" s="12">
        <v>-31.068041153736768</v>
      </c>
      <c r="M154" s="12">
        <v>-29.929384335413825</v>
      </c>
      <c r="N154" s="12">
        <v>12.737638305772782</v>
      </c>
      <c r="O154" s="12">
        <v>8.9866242698448495</v>
      </c>
      <c r="Q154" s="2">
        <v>0.21657214372173211</v>
      </c>
      <c r="R154" s="2">
        <v>-2.3013387784575463</v>
      </c>
      <c r="S154" s="2">
        <v>-3.7362658310377252</v>
      </c>
      <c r="T154" s="2">
        <v>-5.45287444308146</v>
      </c>
      <c r="U154" s="2">
        <v>-13.699941692196889</v>
      </c>
      <c r="V154" s="2">
        <v>-9.5628783967156554</v>
      </c>
      <c r="W154" s="2">
        <v>1.2574016253574136</v>
      </c>
      <c r="X154" s="2">
        <v>-15.409654225268346</v>
      </c>
      <c r="Y154" s="2">
        <v>-5.6781140004924104</v>
      </c>
      <c r="Z154" s="2">
        <v>-10.68580417339809</v>
      </c>
      <c r="AA154" s="2">
        <v>-6.3055696325624142</v>
      </c>
      <c r="AB154" s="2">
        <v>-4.2814882173339539</v>
      </c>
      <c r="AC154" s="2">
        <v>2.7365414759739184</v>
      </c>
      <c r="AD154" s="2">
        <v>1.4453637144404963</v>
      </c>
    </row>
    <row r="155" spans="1:30">
      <c r="A155" s="22">
        <v>41958</v>
      </c>
      <c r="B155" s="12">
        <v>-6.2791382837990675</v>
      </c>
      <c r="C155" s="12">
        <v>-17.192883107745928</v>
      </c>
      <c r="D155" s="12">
        <v>-56.839185549979533</v>
      </c>
      <c r="E155" s="12">
        <v>-70.822785446816169</v>
      </c>
      <c r="F155" s="12">
        <v>-41.178664849508614</v>
      </c>
      <c r="G155" s="12">
        <v>-42.27004034145353</v>
      </c>
      <c r="H155" s="12">
        <v>2.6668519023708988</v>
      </c>
      <c r="I155" s="12">
        <v>-78.812197860814948</v>
      </c>
      <c r="J155" s="12">
        <v>-46.929493630180225</v>
      </c>
      <c r="K155" s="12">
        <v>-45.139794897511159</v>
      </c>
      <c r="L155" s="12">
        <v>-37.508330337472344</v>
      </c>
      <c r="M155" s="12">
        <v>-33.411205769234641</v>
      </c>
      <c r="N155" s="12">
        <v>12.870337359353115</v>
      </c>
      <c r="O155" s="12">
        <v>6.9837942623489617</v>
      </c>
      <c r="Q155" s="2">
        <v>-0.7169394509676098</v>
      </c>
      <c r="R155" s="2">
        <v>-3.2070572576202787</v>
      </c>
      <c r="S155" s="2">
        <v>-4.1085068491091707</v>
      </c>
      <c r="T155" s="2">
        <v>-5.8975549897272765</v>
      </c>
      <c r="U155" s="2">
        <v>-15.230217445244707</v>
      </c>
      <c r="V155" s="2">
        <v>-9.5278361731249905</v>
      </c>
      <c r="W155" s="2">
        <v>0.66928648767851251</v>
      </c>
      <c r="X155" s="2">
        <v>-16.030401044889761</v>
      </c>
      <c r="Y155" s="2">
        <v>-5.4381427923716537</v>
      </c>
      <c r="Z155" s="2">
        <v>-10.400795561720239</v>
      </c>
      <c r="AA155" s="2">
        <v>-7.612690725293386</v>
      </c>
      <c r="AB155" s="2">
        <v>-4.7795732189063234</v>
      </c>
      <c r="AC155" s="2">
        <v>2.765050407946064</v>
      </c>
      <c r="AD155" s="2">
        <v>1.1232385501848952</v>
      </c>
    </row>
    <row r="156" spans="1:30">
      <c r="A156" s="22">
        <v>41988</v>
      </c>
      <c r="B156" s="12">
        <v>-14.455070553494997</v>
      </c>
      <c r="C156" s="12">
        <v>-22.048397272256057</v>
      </c>
      <c r="D156" s="12">
        <v>-61.988958222273787</v>
      </c>
      <c r="E156" s="12">
        <v>-76.162882317863051</v>
      </c>
      <c r="F156" s="12">
        <v>-45.316144343063748</v>
      </c>
      <c r="G156" s="12">
        <v>-42.114576269872437</v>
      </c>
      <c r="H156" s="12">
        <v>0.32343693343538527</v>
      </c>
      <c r="I156" s="12">
        <v>-81.864050464656685</v>
      </c>
      <c r="J156" s="12">
        <v>-44.858616179384519</v>
      </c>
      <c r="K156" s="12">
        <v>-43.902848146772911</v>
      </c>
      <c r="L156" s="12">
        <v>-43.948619521207917</v>
      </c>
      <c r="M156" s="12">
        <v>-36.893027203055453</v>
      </c>
      <c r="N156" s="12">
        <v>13.003036412933449</v>
      </c>
      <c r="O156" s="12">
        <v>4.9809642548530748</v>
      </c>
      <c r="Q156" s="2">
        <v>-1.6504510456569514</v>
      </c>
      <c r="R156" s="2">
        <v>-4.1127757367830116</v>
      </c>
      <c r="S156" s="2">
        <v>-4.4807478671806162</v>
      </c>
      <c r="T156" s="2">
        <v>-6.3422355363730913</v>
      </c>
      <c r="U156" s="2">
        <v>-16.760493198292529</v>
      </c>
      <c r="V156" s="2">
        <v>-9.4927939495343256</v>
      </c>
      <c r="W156" s="2">
        <v>8.1171349999611467E-2</v>
      </c>
      <c r="X156" s="2">
        <v>-16.65114786451117</v>
      </c>
      <c r="Y156" s="2">
        <v>-5.1981715842508986</v>
      </c>
      <c r="Z156" s="2">
        <v>-10.115786950042388</v>
      </c>
      <c r="AA156" s="2">
        <v>-8.9198118180243586</v>
      </c>
      <c r="AB156" s="2">
        <v>-5.2776582204786919</v>
      </c>
      <c r="AC156" s="2">
        <v>2.7935593399182093</v>
      </c>
      <c r="AD156" s="2">
        <v>0.80111338592929426</v>
      </c>
    </row>
    <row r="157" spans="1:30">
      <c r="A157" s="22">
        <v>42019</v>
      </c>
      <c r="B157" s="12">
        <v>-18.096595166022936</v>
      </c>
      <c r="C157" s="12">
        <v>-25.848927463009609</v>
      </c>
      <c r="D157" s="12">
        <v>-65.426820765462352</v>
      </c>
      <c r="E157" s="12">
        <v>-80.866616720489645</v>
      </c>
      <c r="F157" s="12">
        <v>-49.231976642161825</v>
      </c>
      <c r="G157" s="12">
        <v>-42.560582099614152</v>
      </c>
      <c r="H157" s="12">
        <v>-4.072430961136666</v>
      </c>
      <c r="I157" s="12">
        <v>-84.403847305311942</v>
      </c>
      <c r="J157" s="12">
        <v>-41.548956939609894</v>
      </c>
      <c r="K157" s="12">
        <v>-37.19329024514191</v>
      </c>
      <c r="L157" s="12">
        <v>-38.285693292035944</v>
      </c>
      <c r="M157" s="12">
        <v>-30.579533956501812</v>
      </c>
      <c r="N157" s="12">
        <v>15.515413357253225</v>
      </c>
      <c r="O157" s="12">
        <v>5.1972920922968324</v>
      </c>
      <c r="Q157" s="2">
        <v>-2.0662330428661666</v>
      </c>
      <c r="R157" s="2">
        <v>-4.8217038353850343</v>
      </c>
      <c r="S157" s="2">
        <v>-4.7292468853899159</v>
      </c>
      <c r="T157" s="2">
        <v>-6.7339249075486132</v>
      </c>
      <c r="U157" s="2">
        <v>-18.208791184940047</v>
      </c>
      <c r="V157" s="2">
        <v>-9.593325447581428</v>
      </c>
      <c r="W157" s="2">
        <v>-1.0220376361616632</v>
      </c>
      <c r="X157" s="2">
        <v>-17.167742541900449</v>
      </c>
      <c r="Y157" s="2">
        <v>-4.8146515812050552</v>
      </c>
      <c r="Z157" s="2">
        <v>-8.5698175852538832</v>
      </c>
      <c r="AA157" s="2">
        <v>-7.7704643105516151</v>
      </c>
      <c r="AB157" s="2">
        <v>-4.3744940710794529</v>
      </c>
      <c r="AC157" s="2">
        <v>3.3333158902589255</v>
      </c>
      <c r="AD157" s="2">
        <v>0.83590647366456106</v>
      </c>
    </row>
    <row r="158" spans="1:30">
      <c r="A158" s="22">
        <v>42050</v>
      </c>
      <c r="B158" s="12">
        <v>-21.738119778550882</v>
      </c>
      <c r="C158" s="12">
        <v>-29.649457653763164</v>
      </c>
      <c r="D158" s="12">
        <v>-68.86468330865091</v>
      </c>
      <c r="E158" s="12">
        <v>-85.570351123116239</v>
      </c>
      <c r="F158" s="12">
        <v>-53.147808941259903</v>
      </c>
      <c r="G158" s="12">
        <v>-43.006587929355867</v>
      </c>
      <c r="H158" s="12">
        <v>-8.4682988557087171</v>
      </c>
      <c r="I158" s="12">
        <v>-86.943644145967212</v>
      </c>
      <c r="J158" s="12">
        <v>-38.239297699835269</v>
      </c>
      <c r="K158" s="12">
        <v>-30.483732343510901</v>
      </c>
      <c r="L158" s="12">
        <v>-32.622767062863964</v>
      </c>
      <c r="M158" s="12">
        <v>-24.266040709948172</v>
      </c>
      <c r="N158" s="12">
        <v>18.027790301573003</v>
      </c>
      <c r="O158" s="12">
        <v>5.4136199297405891</v>
      </c>
      <c r="Q158" s="2">
        <v>-2.4820150400753827</v>
      </c>
      <c r="R158" s="2">
        <v>-5.5306319339870571</v>
      </c>
      <c r="S158" s="2">
        <v>-4.9777459035992138</v>
      </c>
      <c r="T158" s="2">
        <v>-7.1256142787241359</v>
      </c>
      <c r="U158" s="2">
        <v>-19.657089171587565</v>
      </c>
      <c r="V158" s="2">
        <v>-9.6938569456285286</v>
      </c>
      <c r="W158" s="2">
        <v>-2.1252466223229383</v>
      </c>
      <c r="X158" s="2">
        <v>-17.684337219289731</v>
      </c>
      <c r="Y158" s="2">
        <v>-4.4311315781592109</v>
      </c>
      <c r="Z158" s="2">
        <v>-7.0238482204653767</v>
      </c>
      <c r="AA158" s="2">
        <v>-6.6211168030788699</v>
      </c>
      <c r="AB158" s="2">
        <v>-3.4713299216802156</v>
      </c>
      <c r="AC158" s="2">
        <v>3.8730724405996422</v>
      </c>
      <c r="AD158" s="2">
        <v>0.87069956139982763</v>
      </c>
    </row>
    <row r="159" spans="1:30">
      <c r="A159" s="22">
        <v>42078</v>
      </c>
      <c r="B159" s="12">
        <v>-19.902562072454735</v>
      </c>
      <c r="C159" s="12">
        <v>-29.127244550776474</v>
      </c>
      <c r="D159" s="12">
        <v>-66.91243869987575</v>
      </c>
      <c r="E159" s="12">
        <v>-86.492716704059376</v>
      </c>
      <c r="F159" s="12">
        <v>-52.827693293905583</v>
      </c>
      <c r="G159" s="12">
        <v>-42.951700956400366</v>
      </c>
      <c r="H159" s="12">
        <v>-7.9148107207774974</v>
      </c>
      <c r="I159" s="12">
        <v>-85.343003460785383</v>
      </c>
      <c r="J159" s="12">
        <v>-33.0577175798607</v>
      </c>
      <c r="K159" s="12">
        <v>-18.260243335754812</v>
      </c>
      <c r="L159" s="12">
        <v>-17.911547286025183</v>
      </c>
      <c r="M159" s="12">
        <v>-9.6764323143792126</v>
      </c>
      <c r="N159" s="12">
        <v>25.104259243830107</v>
      </c>
      <c r="O159" s="12">
        <v>10.909954889452761</v>
      </c>
      <c r="Q159" s="2">
        <v>-2.2724347323087364</v>
      </c>
      <c r="R159" s="2">
        <v>-5.4332214350345387</v>
      </c>
      <c r="S159" s="2">
        <v>-4.8366318065431191</v>
      </c>
      <c r="T159" s="2">
        <v>-7.2024215053804319</v>
      </c>
      <c r="U159" s="2">
        <v>-19.538692158604036</v>
      </c>
      <c r="V159" s="2">
        <v>-9.6814852023764679</v>
      </c>
      <c r="W159" s="2">
        <v>-1.9863404725399245</v>
      </c>
      <c r="X159" s="2">
        <v>-17.358766903923744</v>
      </c>
      <c r="Y159" s="2">
        <v>-3.830695255436678</v>
      </c>
      <c r="Z159" s="2">
        <v>-4.2073974477212737</v>
      </c>
      <c r="AA159" s="2">
        <v>-3.6353276371716712</v>
      </c>
      <c r="AB159" s="2">
        <v>-1.3842426718688896</v>
      </c>
      <c r="AC159" s="2">
        <v>5.3933739516852164</v>
      </c>
      <c r="AD159" s="2">
        <v>1.7547025946451349</v>
      </c>
    </row>
    <row r="160" spans="1:30">
      <c r="A160" s="22">
        <v>42109</v>
      </c>
      <c r="B160" s="12">
        <v>-18.067004366358589</v>
      </c>
      <c r="C160" s="12">
        <v>-28.605031447789781</v>
      </c>
      <c r="D160" s="12">
        <v>-64.960194091100576</v>
      </c>
      <c r="E160" s="12">
        <v>-87.415082285002526</v>
      </c>
      <c r="F160" s="12">
        <v>-52.507577646551262</v>
      </c>
      <c r="G160" s="12">
        <v>-42.896813983444858</v>
      </c>
      <c r="H160" s="12">
        <v>-7.3613225858462759</v>
      </c>
      <c r="I160" s="12">
        <v>-83.742362775603553</v>
      </c>
      <c r="J160" s="12">
        <v>-27.876137459886134</v>
      </c>
      <c r="K160" s="12">
        <v>-6.0367543279987252</v>
      </c>
      <c r="L160" s="12">
        <v>-3.2003275091864043</v>
      </c>
      <c r="M160" s="12">
        <v>4.9131760811897491</v>
      </c>
      <c r="N160" s="12">
        <v>32.180728186087208</v>
      </c>
      <c r="O160" s="12">
        <v>16.406289849164931</v>
      </c>
      <c r="Q160" s="2">
        <v>-2.0628544245420906</v>
      </c>
      <c r="R160" s="2">
        <v>-5.3358109360820185</v>
      </c>
      <c r="S160" s="2">
        <v>-4.6955177094870226</v>
      </c>
      <c r="T160" s="2">
        <v>-7.2792287320367297</v>
      </c>
      <c r="U160" s="2">
        <v>-19.420295145620511</v>
      </c>
      <c r="V160" s="2">
        <v>-9.6691134591244037</v>
      </c>
      <c r="W160" s="2">
        <v>-1.8474343227569106</v>
      </c>
      <c r="X160" s="2">
        <v>-17.033196588557761</v>
      </c>
      <c r="Y160" s="2">
        <v>-3.2302589327141451</v>
      </c>
      <c r="Z160" s="2">
        <v>-1.3909466749771702</v>
      </c>
      <c r="AA160" s="2">
        <v>-0.64953847126447251</v>
      </c>
      <c r="AB160" s="2">
        <v>0.70284457794243715</v>
      </c>
      <c r="AC160" s="2">
        <v>6.9136754627707893</v>
      </c>
      <c r="AD160" s="2">
        <v>2.6387056278904413</v>
      </c>
    </row>
    <row r="161" spans="1:30">
      <c r="A161" s="22">
        <v>42139</v>
      </c>
      <c r="B161" s="12">
        <v>-16.358825349020961</v>
      </c>
      <c r="C161" s="12">
        <v>-26.779007899127297</v>
      </c>
      <c r="D161" s="12">
        <v>-61.426498800360022</v>
      </c>
      <c r="E161" s="12">
        <v>-85.902901179755787</v>
      </c>
      <c r="F161" s="12">
        <v>-48.116344238260133</v>
      </c>
      <c r="G161" s="12">
        <v>-42.725942999404637</v>
      </c>
      <c r="H161" s="12">
        <v>-3.6063466203480412</v>
      </c>
      <c r="I161" s="12">
        <v>-76.931015667536329</v>
      </c>
      <c r="J161" s="12">
        <v>-25.004839769466038</v>
      </c>
      <c r="K161" s="12">
        <v>5.7495425218413754</v>
      </c>
      <c r="L161" s="12">
        <v>8.9177308668475135</v>
      </c>
      <c r="M161" s="12">
        <v>28.617974571298035</v>
      </c>
      <c r="N161" s="12">
        <v>36.026584834141097</v>
      </c>
      <c r="O161" s="12">
        <v>21.789383947326449</v>
      </c>
      <c r="Q161" s="2">
        <v>-1.8678179607005152</v>
      </c>
      <c r="R161" s="2">
        <v>-4.995195459455811</v>
      </c>
      <c r="S161" s="2">
        <v>-4.4400916127864232</v>
      </c>
      <c r="T161" s="2">
        <v>-7.1533063870406233</v>
      </c>
      <c r="U161" s="2">
        <v>-17.796166730930178</v>
      </c>
      <c r="V161" s="2">
        <v>-9.6305984558378022</v>
      </c>
      <c r="W161" s="2">
        <v>-0.90506677957564607</v>
      </c>
      <c r="X161" s="2">
        <v>-15.647768586776889</v>
      </c>
      <c r="Y161" s="2">
        <v>-2.8975358276459549</v>
      </c>
      <c r="Z161" s="2">
        <v>1.3247693410850367</v>
      </c>
      <c r="AA161" s="2">
        <v>1.8099426567353714</v>
      </c>
      <c r="AB161" s="2">
        <v>4.093887116347898</v>
      </c>
      <c r="AC161" s="2">
        <v>7.7399154591820389</v>
      </c>
      <c r="AD161" s="2">
        <v>3.5044955671682492</v>
      </c>
    </row>
    <row r="162" spans="1:30">
      <c r="A162" s="22">
        <v>42170</v>
      </c>
      <c r="B162" s="12">
        <v>-14.650646331683335</v>
      </c>
      <c r="C162" s="12">
        <v>-24.952984350464813</v>
      </c>
      <c r="D162" s="12">
        <v>-57.892803509619469</v>
      </c>
      <c r="E162" s="12">
        <v>-84.390720074509034</v>
      </c>
      <c r="F162" s="12">
        <v>-43.725110829968997</v>
      </c>
      <c r="G162" s="12">
        <v>-42.555072015364416</v>
      </c>
      <c r="H162" s="12">
        <v>0.14862934515019366</v>
      </c>
      <c r="I162" s="12">
        <v>-70.11966855946909</v>
      </c>
      <c r="J162" s="12">
        <v>-22.133542079045942</v>
      </c>
      <c r="K162" s="12">
        <v>17.535839371681476</v>
      </c>
      <c r="L162" s="12">
        <v>21.035789242881432</v>
      </c>
      <c r="M162" s="12">
        <v>52.322773061406316</v>
      </c>
      <c r="N162" s="12">
        <v>39.872441482194994</v>
      </c>
      <c r="O162" s="12">
        <v>27.172478045487964</v>
      </c>
      <c r="Q162" s="2">
        <v>-1.6727814968589396</v>
      </c>
      <c r="R162" s="2">
        <v>-4.6545799828296035</v>
      </c>
      <c r="S162" s="2">
        <v>-4.1846655160858237</v>
      </c>
      <c r="T162" s="2">
        <v>-7.0273840420445159</v>
      </c>
      <c r="U162" s="2">
        <v>-16.172038316239842</v>
      </c>
      <c r="V162" s="2">
        <v>-9.5920834525512007</v>
      </c>
      <c r="W162" s="2">
        <v>3.7300763605618355E-2</v>
      </c>
      <c r="X162" s="2">
        <v>-14.262340584996013</v>
      </c>
      <c r="Y162" s="2">
        <v>-2.5648127225777646</v>
      </c>
      <c r="Z162" s="2">
        <v>4.0404853571472437</v>
      </c>
      <c r="AA162" s="2">
        <v>4.2694237847352152</v>
      </c>
      <c r="AB162" s="2">
        <v>7.4849296547533575</v>
      </c>
      <c r="AC162" s="2">
        <v>8.5661554555932895</v>
      </c>
      <c r="AD162" s="2">
        <v>4.3702855064460566</v>
      </c>
    </row>
    <row r="163" spans="1:30">
      <c r="A163" s="22">
        <v>42200</v>
      </c>
      <c r="B163" s="12">
        <v>-15.165101233531194</v>
      </c>
      <c r="C163" s="12">
        <v>-24.912196355742044</v>
      </c>
      <c r="D163" s="12">
        <v>-56.452451091122683</v>
      </c>
      <c r="E163" s="12">
        <v>-83.179038298931317</v>
      </c>
      <c r="F163" s="12">
        <v>-40.603214577557544</v>
      </c>
      <c r="G163" s="12">
        <v>-43.402750400548435</v>
      </c>
      <c r="H163" s="12">
        <v>2.6763999437383976</v>
      </c>
      <c r="I163" s="12">
        <v>-63.850290514562239</v>
      </c>
      <c r="J163" s="12">
        <v>-22.09525488549107</v>
      </c>
      <c r="K163" s="12">
        <v>20.338441309758569</v>
      </c>
      <c r="L163" s="12">
        <v>24.587213035325139</v>
      </c>
      <c r="M163" s="12">
        <v>67.996283363489354</v>
      </c>
      <c r="N163" s="12">
        <v>41.619539846209953</v>
      </c>
      <c r="O163" s="12">
        <v>27.573142665700292</v>
      </c>
      <c r="Q163" s="2">
        <v>-1.7315209286421245</v>
      </c>
      <c r="R163" s="2">
        <v>-4.6469716350219858</v>
      </c>
      <c r="S163" s="2">
        <v>-4.0805525222196204</v>
      </c>
      <c r="T163" s="2">
        <v>-6.9264848772286083</v>
      </c>
      <c r="U163" s="2">
        <v>-15.0173831340117</v>
      </c>
      <c r="V163" s="2">
        <v>-9.7831535512852188</v>
      </c>
      <c r="W163" s="2">
        <v>0.67168271188030693</v>
      </c>
      <c r="X163" s="2">
        <v>-12.987149090661958</v>
      </c>
      <c r="Y163" s="2">
        <v>-2.5603760408758194</v>
      </c>
      <c r="Z163" s="2">
        <v>4.6862412775054016</v>
      </c>
      <c r="AA163" s="2">
        <v>4.9902207576495901</v>
      </c>
      <c r="AB163" s="2">
        <v>9.7270723239972412</v>
      </c>
      <c r="AC163" s="2">
        <v>8.9415003210199</v>
      </c>
      <c r="AD163" s="2">
        <v>4.4347264006379055</v>
      </c>
    </row>
    <row r="164" spans="1:30">
      <c r="A164" s="22">
        <v>42231</v>
      </c>
      <c r="B164" s="12">
        <v>-15.679556135379057</v>
      </c>
      <c r="C164" s="12">
        <v>-24.871408361019274</v>
      </c>
      <c r="D164" s="12">
        <v>-55.012098672625896</v>
      </c>
      <c r="E164" s="12">
        <v>-81.967356523353601</v>
      </c>
      <c r="F164" s="12">
        <v>-37.481318325146084</v>
      </c>
      <c r="G164" s="12">
        <v>-44.25042878573246</v>
      </c>
      <c r="H164" s="12">
        <v>5.2041705423266027</v>
      </c>
      <c r="I164" s="12">
        <v>-57.580912469655388</v>
      </c>
      <c r="J164" s="12">
        <v>-22.056967691936201</v>
      </c>
      <c r="K164" s="12">
        <v>23.141043247835661</v>
      </c>
      <c r="L164" s="12">
        <v>28.138636827768842</v>
      </c>
      <c r="M164" s="12">
        <v>83.669793665572371</v>
      </c>
      <c r="N164" s="12">
        <v>43.36663821022492</v>
      </c>
      <c r="O164" s="12">
        <v>27.973807285912621</v>
      </c>
      <c r="Q164" s="2">
        <v>-1.79026036042531</v>
      </c>
      <c r="R164" s="2">
        <v>-4.6393632872143691</v>
      </c>
      <c r="S164" s="2">
        <v>-3.9764395283534175</v>
      </c>
      <c r="T164" s="2">
        <v>-6.8255857124127006</v>
      </c>
      <c r="U164" s="2">
        <v>-13.862727951783555</v>
      </c>
      <c r="V164" s="2">
        <v>-9.9742236500192387</v>
      </c>
      <c r="W164" s="2">
        <v>1.3060646601549957</v>
      </c>
      <c r="X164" s="2">
        <v>-11.711957596327906</v>
      </c>
      <c r="Y164" s="2">
        <v>-2.5559393591738746</v>
      </c>
      <c r="Z164" s="2">
        <v>5.3319971978635579</v>
      </c>
      <c r="AA164" s="2">
        <v>5.7110177305639631</v>
      </c>
      <c r="AB164" s="2">
        <v>11.969214993241124</v>
      </c>
      <c r="AC164" s="2">
        <v>9.3168451864465123</v>
      </c>
      <c r="AD164" s="2">
        <v>4.4991672948297561</v>
      </c>
    </row>
    <row r="165" spans="1:30">
      <c r="A165" s="22">
        <v>42262</v>
      </c>
      <c r="B165" s="12">
        <v>-16.286225043016209</v>
      </c>
      <c r="C165" s="12">
        <v>-25.247183829118512</v>
      </c>
      <c r="D165" s="12">
        <v>-56.566107968589606</v>
      </c>
      <c r="E165" s="12">
        <v>-82.889268929337504</v>
      </c>
      <c r="F165" s="12">
        <v>-34.837099663717417</v>
      </c>
      <c r="G165" s="12">
        <v>-44.334000460798926</v>
      </c>
      <c r="H165" s="12">
        <v>8.8112135329532872</v>
      </c>
      <c r="I165" s="12">
        <v>-48.619713458236482</v>
      </c>
      <c r="J165" s="12">
        <v>-15.311117873133631</v>
      </c>
      <c r="K165" s="12">
        <v>25.679060254653542</v>
      </c>
      <c r="L165" s="12">
        <v>33.803907417040669</v>
      </c>
      <c r="M165" s="12">
        <v>80.631055396058841</v>
      </c>
      <c r="N165" s="12">
        <v>46.336224470722421</v>
      </c>
      <c r="O165" s="12">
        <v>27.225272641000949</v>
      </c>
      <c r="Q165" s="2">
        <v>-1.8595286029615048</v>
      </c>
      <c r="R165" s="2">
        <v>-4.7094581883807924</v>
      </c>
      <c r="S165" s="2">
        <v>-4.0887679822935628</v>
      </c>
      <c r="T165" s="2">
        <v>-6.9023552022837915</v>
      </c>
      <c r="U165" s="2">
        <v>-12.884745170323532</v>
      </c>
      <c r="V165" s="2">
        <v>-9.9930610398659194</v>
      </c>
      <c r="W165" s="2">
        <v>2.2113062042976215</v>
      </c>
      <c r="X165" s="2">
        <v>-9.8892497174053009</v>
      </c>
      <c r="Y165" s="2">
        <v>-1.7742370280208519</v>
      </c>
      <c r="Z165" s="2">
        <v>5.9167893104554867</v>
      </c>
      <c r="AA165" s="2">
        <v>6.8608410493625733</v>
      </c>
      <c r="AB165" s="2">
        <v>11.534514367572404</v>
      </c>
      <c r="AC165" s="2">
        <v>9.9548281290655343</v>
      </c>
      <c r="AD165" s="2">
        <v>4.3787767252153875</v>
      </c>
    </row>
    <row r="166" spans="1:30">
      <c r="A166" s="22">
        <v>42292</v>
      </c>
      <c r="B166" s="12">
        <v>-16.892893950653367</v>
      </c>
      <c r="C166" s="12">
        <v>-25.622959297217754</v>
      </c>
      <c r="D166" s="12">
        <v>-58.120117264553308</v>
      </c>
      <c r="E166" s="12">
        <v>-83.811181335321407</v>
      </c>
      <c r="F166" s="12">
        <v>-32.19288100228875</v>
      </c>
      <c r="G166" s="12">
        <v>-44.417572135865399</v>
      </c>
      <c r="H166" s="12">
        <v>12.418256523579974</v>
      </c>
      <c r="I166" s="12">
        <v>-39.65851444681757</v>
      </c>
      <c r="J166" s="12">
        <v>-8.5652680543310584</v>
      </c>
      <c r="K166" s="12">
        <v>28.21707726147142</v>
      </c>
      <c r="L166" s="12">
        <v>39.469178006312504</v>
      </c>
      <c r="M166" s="12">
        <v>77.592317126545311</v>
      </c>
      <c r="N166" s="12">
        <v>49.305810731219921</v>
      </c>
      <c r="O166" s="12">
        <v>26.47673799608928</v>
      </c>
      <c r="Q166" s="2">
        <v>-1.9287968454977</v>
      </c>
      <c r="R166" s="2">
        <v>-4.7795530895472167</v>
      </c>
      <c r="S166" s="2">
        <v>-4.2010964362337067</v>
      </c>
      <c r="T166" s="2">
        <v>-6.9791246921548842</v>
      </c>
      <c r="U166" s="2">
        <v>-11.906762388863509</v>
      </c>
      <c r="V166" s="2">
        <v>-10.011898429712604</v>
      </c>
      <c r="W166" s="2">
        <v>3.1165477484402477</v>
      </c>
      <c r="X166" s="2">
        <v>-8.0665418384826939</v>
      </c>
      <c r="Y166" s="2">
        <v>-0.99253469686782869</v>
      </c>
      <c r="Z166" s="2">
        <v>6.5015814230474138</v>
      </c>
      <c r="AA166" s="2">
        <v>8.0106643681611853</v>
      </c>
      <c r="AB166" s="2">
        <v>11.099813741903686</v>
      </c>
      <c r="AC166" s="2">
        <v>10.592811071684556</v>
      </c>
      <c r="AD166" s="2">
        <v>4.258386155601019</v>
      </c>
    </row>
    <row r="167" spans="1:30">
      <c r="A167" s="22">
        <v>42323</v>
      </c>
      <c r="B167" s="12">
        <v>-18.057230210786003</v>
      </c>
      <c r="C167" s="12">
        <v>-27.79474430790982</v>
      </c>
      <c r="D167" s="12">
        <v>-60.874478934170995</v>
      </c>
      <c r="E167" s="12">
        <v>-86.590321885179549</v>
      </c>
      <c r="F167" s="12">
        <v>-31.558510574218808</v>
      </c>
      <c r="G167" s="12">
        <v>-44.650412237726549</v>
      </c>
      <c r="H167" s="12">
        <v>14.78938023989498</v>
      </c>
      <c r="I167" s="12">
        <v>-32.828633391397041</v>
      </c>
      <c r="J167" s="12">
        <v>-5.8443646395324276</v>
      </c>
      <c r="K167" s="12">
        <v>26.277582473333105</v>
      </c>
      <c r="L167" s="12">
        <v>43.608006963183506</v>
      </c>
      <c r="M167" s="12">
        <v>77.840076720480866</v>
      </c>
      <c r="N167" s="12">
        <v>50.477183844950012</v>
      </c>
      <c r="O167" s="12">
        <v>24.396486098474377</v>
      </c>
      <c r="Q167" s="2">
        <v>-2.0617384310071243</v>
      </c>
      <c r="R167" s="2">
        <v>-5.1846648347316506</v>
      </c>
      <c r="S167" s="2">
        <v>-4.4001899607986816</v>
      </c>
      <c r="T167" s="2">
        <v>-7.2105492840226706</v>
      </c>
      <c r="U167" s="2">
        <v>-11.672136045448845</v>
      </c>
      <c r="V167" s="2">
        <v>-10.064381520032516</v>
      </c>
      <c r="W167" s="2">
        <v>3.7116168119052433</v>
      </c>
      <c r="X167" s="2">
        <v>-6.6773440318101578</v>
      </c>
      <c r="Y167" s="2">
        <v>-0.67723913006437808</v>
      </c>
      <c r="Z167" s="2">
        <v>6.0546966104280999</v>
      </c>
      <c r="AA167" s="2">
        <v>8.850681093247724</v>
      </c>
      <c r="AB167" s="2">
        <v>11.135256495094948</v>
      </c>
      <c r="AC167" s="2">
        <v>10.844467700065216</v>
      </c>
      <c r="AD167" s="2">
        <v>3.9238088416481265</v>
      </c>
    </row>
    <row r="168" spans="1:30">
      <c r="A168" s="22">
        <v>42353</v>
      </c>
      <c r="B168" s="12">
        <v>-19.221566470918638</v>
      </c>
      <c r="C168" s="12">
        <v>-29.966529318601886</v>
      </c>
      <c r="D168" s="12">
        <v>-63.628840603788689</v>
      </c>
      <c r="E168" s="12">
        <v>-89.369462435037704</v>
      </c>
      <c r="F168" s="12">
        <v>-30.924140146148865</v>
      </c>
      <c r="G168" s="12">
        <v>-44.883252339587699</v>
      </c>
      <c r="H168" s="12">
        <v>17.160503956209983</v>
      </c>
      <c r="I168" s="12">
        <v>-25.998752335976512</v>
      </c>
      <c r="J168" s="12">
        <v>-3.1234612247337954</v>
      </c>
      <c r="K168" s="12">
        <v>24.338087685194786</v>
      </c>
      <c r="L168" s="12">
        <v>47.746835920054508</v>
      </c>
      <c r="M168" s="12">
        <v>78.087836314416407</v>
      </c>
      <c r="N168" s="12">
        <v>51.648556958680111</v>
      </c>
      <c r="O168" s="12">
        <v>22.316234200859476</v>
      </c>
      <c r="Q168" s="2">
        <v>-2.1946800165165481</v>
      </c>
      <c r="R168" s="2">
        <v>-5.5897765799160837</v>
      </c>
      <c r="S168" s="2">
        <v>-4.5992834853636575</v>
      </c>
      <c r="T168" s="2">
        <v>-7.4419738758904597</v>
      </c>
      <c r="U168" s="2">
        <v>-11.43750970203418</v>
      </c>
      <c r="V168" s="2">
        <v>-10.116864610352424</v>
      </c>
      <c r="W168" s="2">
        <v>4.3066858753702375</v>
      </c>
      <c r="X168" s="2">
        <v>-5.2881462251376217</v>
      </c>
      <c r="Y168" s="2">
        <v>-0.36194356326092747</v>
      </c>
      <c r="Z168" s="2">
        <v>5.607811797808786</v>
      </c>
      <c r="AA168" s="2">
        <v>9.6906978183342627</v>
      </c>
      <c r="AB168" s="2">
        <v>11.17069924828621</v>
      </c>
      <c r="AC168" s="2">
        <v>11.096124328445876</v>
      </c>
      <c r="AD168" s="2">
        <v>3.5892315276952336</v>
      </c>
    </row>
    <row r="169" spans="1:30">
      <c r="A169" s="22">
        <v>42384</v>
      </c>
      <c r="B169" s="12">
        <v>-17.653379156528999</v>
      </c>
      <c r="C169" s="12">
        <v>-29.103002230960325</v>
      </c>
      <c r="D169" s="12">
        <v>-62.35884735576137</v>
      </c>
      <c r="E169" s="12">
        <v>-90.13704222235512</v>
      </c>
      <c r="F169" s="12">
        <v>-29.723281740687668</v>
      </c>
      <c r="G169" s="12">
        <v>-44.891981194914869</v>
      </c>
      <c r="H169" s="12">
        <v>19.493947857684855</v>
      </c>
      <c r="I169" s="12">
        <v>-20.550212397161481</v>
      </c>
      <c r="J169" s="12">
        <v>4.0445906517297932</v>
      </c>
      <c r="K169" s="12">
        <v>28.813515746488214</v>
      </c>
      <c r="L169" s="12">
        <v>55.760861166183517</v>
      </c>
      <c r="M169" s="12">
        <v>75.17310068513504</v>
      </c>
      <c r="N169" s="12">
        <v>54.330528180780455</v>
      </c>
      <c r="O169" s="12">
        <v>22.726476869527129</v>
      </c>
      <c r="Q169" s="2">
        <v>-2.015627525334168</v>
      </c>
      <c r="R169" s="2">
        <v>-5.4286994181499528</v>
      </c>
      <c r="S169" s="2">
        <v>-4.5074845634164982</v>
      </c>
      <c r="T169" s="2">
        <v>-7.5058917799399554</v>
      </c>
      <c r="U169" s="2">
        <v>-10.993363814765518</v>
      </c>
      <c r="V169" s="2">
        <v>-10.118832129258591</v>
      </c>
      <c r="W169" s="2">
        <v>4.8922986241038791</v>
      </c>
      <c r="X169" s="2">
        <v>-4.1799132015826448</v>
      </c>
      <c r="Y169" s="2">
        <v>0.46868312013179669</v>
      </c>
      <c r="Z169" s="2">
        <v>6.6390086036955891</v>
      </c>
      <c r="AA169" s="2">
        <v>11.317224382288606</v>
      </c>
      <c r="AB169" s="2">
        <v>10.753737572310623</v>
      </c>
      <c r="AC169" s="2">
        <v>11.67231634383069</v>
      </c>
      <c r="AD169" s="2">
        <v>3.6552129073103958</v>
      </c>
    </row>
    <row r="170" spans="1:30">
      <c r="A170" s="22">
        <v>42415</v>
      </c>
      <c r="B170" s="12">
        <v>-16.085191842139359</v>
      </c>
      <c r="C170" s="12">
        <v>-28.239475143318764</v>
      </c>
      <c r="D170" s="12">
        <v>-61.088854107734036</v>
      </c>
      <c r="E170" s="12">
        <v>-90.904622009672551</v>
      </c>
      <c r="F170" s="12">
        <v>-28.52242333522647</v>
      </c>
      <c r="G170" s="12">
        <v>-44.90071005024204</v>
      </c>
      <c r="H170" s="12">
        <v>21.827391759159728</v>
      </c>
      <c r="I170" s="12">
        <v>-15.101672458346449</v>
      </c>
      <c r="J170" s="12">
        <v>11.212642528193381</v>
      </c>
      <c r="K170" s="12">
        <v>33.288943807781642</v>
      </c>
      <c r="L170" s="12">
        <v>63.774886412312519</v>
      </c>
      <c r="M170" s="12">
        <v>72.258365055853673</v>
      </c>
      <c r="N170" s="12">
        <v>57.012499402880806</v>
      </c>
      <c r="O170" s="12">
        <v>23.136719538194782</v>
      </c>
      <c r="Q170" s="2">
        <v>-1.8365750341517875</v>
      </c>
      <c r="R170" s="2">
        <v>-5.267622256383822</v>
      </c>
      <c r="S170" s="2">
        <v>-4.4156856414693388</v>
      </c>
      <c r="T170" s="2">
        <v>-7.569809683989452</v>
      </c>
      <c r="U170" s="2">
        <v>-10.549217927496855</v>
      </c>
      <c r="V170" s="2">
        <v>-10.120799648164756</v>
      </c>
      <c r="W170" s="2">
        <v>5.4779113728375206</v>
      </c>
      <c r="X170" s="2">
        <v>-3.0716801780276679</v>
      </c>
      <c r="Y170" s="2">
        <v>1.2993098035245207</v>
      </c>
      <c r="Z170" s="2">
        <v>7.6702054095823913</v>
      </c>
      <c r="AA170" s="2">
        <v>12.943750946242949</v>
      </c>
      <c r="AB170" s="2">
        <v>10.336775896335036</v>
      </c>
      <c r="AC170" s="2">
        <v>12.248508359215508</v>
      </c>
      <c r="AD170" s="2">
        <v>3.7211942869255576</v>
      </c>
    </row>
    <row r="171" spans="1:30">
      <c r="A171" s="22">
        <v>42444</v>
      </c>
      <c r="B171" s="12">
        <v>-11.906911496187361</v>
      </c>
      <c r="C171" s="12">
        <v>-22.948587994740954</v>
      </c>
      <c r="D171" s="12">
        <v>-56.218765926194095</v>
      </c>
      <c r="E171" s="12">
        <v>-88.945407700695313</v>
      </c>
      <c r="F171" s="12">
        <v>-25.445104165427711</v>
      </c>
      <c r="G171" s="12">
        <v>-45.202982202357326</v>
      </c>
      <c r="H171" s="12">
        <v>27.487776266716516</v>
      </c>
      <c r="I171" s="12">
        <v>-11.113592428085934</v>
      </c>
      <c r="J171" s="12">
        <v>11.65523927202686</v>
      </c>
      <c r="K171" s="12">
        <v>35.156967192443375</v>
      </c>
      <c r="L171" s="12">
        <v>68.109208622504809</v>
      </c>
      <c r="M171" s="12">
        <v>70.538252173026919</v>
      </c>
      <c r="N171" s="12">
        <v>53.685578600185771</v>
      </c>
      <c r="O171" s="12">
        <v>27.529965045944564</v>
      </c>
      <c r="Q171" s="2">
        <v>-1.3595073408116805</v>
      </c>
      <c r="R171" s="2">
        <v>-4.280691913011009</v>
      </c>
      <c r="S171" s="2">
        <v>-4.0636610574430874</v>
      </c>
      <c r="T171" s="2">
        <v>-7.4066619900523003</v>
      </c>
      <c r="U171" s="2">
        <v>-9.4110498913125973</v>
      </c>
      <c r="V171" s="2">
        <v>-10.18893300034015</v>
      </c>
      <c r="W171" s="2">
        <v>6.8984697707765097</v>
      </c>
      <c r="X171" s="2">
        <v>-2.260504699872679</v>
      </c>
      <c r="Y171" s="2">
        <v>1.3505974716032005</v>
      </c>
      <c r="Z171" s="2">
        <v>8.1006222817124556</v>
      </c>
      <c r="AA171" s="2">
        <v>13.823444982023576</v>
      </c>
      <c r="AB171" s="2">
        <v>10.09070858810802</v>
      </c>
      <c r="AC171" s="2">
        <v>11.53375602088531</v>
      </c>
      <c r="AD171" s="2">
        <v>4.4277819281644941</v>
      </c>
    </row>
    <row r="172" spans="1:30">
      <c r="A172" s="22">
        <v>42475</v>
      </c>
      <c r="B172" s="12">
        <v>-7.7286311502353602</v>
      </c>
      <c r="C172" s="12">
        <v>-17.657700846163142</v>
      </c>
      <c r="D172" s="12">
        <v>-51.348677744654147</v>
      </c>
      <c r="E172" s="12">
        <v>-86.986193391718061</v>
      </c>
      <c r="F172" s="12">
        <v>-22.367784995628952</v>
      </c>
      <c r="G172" s="12">
        <v>-45.505254354472605</v>
      </c>
      <c r="H172" s="12">
        <v>33.1481607742733</v>
      </c>
      <c r="I172" s="12">
        <v>-7.1255123978254202</v>
      </c>
      <c r="J172" s="12">
        <v>12.097836015860338</v>
      </c>
      <c r="K172" s="12">
        <v>37.024990577105115</v>
      </c>
      <c r="L172" s="12">
        <v>72.443530832697093</v>
      </c>
      <c r="M172" s="12">
        <v>68.818139290200179</v>
      </c>
      <c r="N172" s="12">
        <v>50.358657797490729</v>
      </c>
      <c r="O172" s="12">
        <v>31.92321055369435</v>
      </c>
      <c r="Q172" s="2">
        <v>-0.88243964747157289</v>
      </c>
      <c r="R172" s="2">
        <v>-3.2937615696381952</v>
      </c>
      <c r="S172" s="2">
        <v>-3.7116364734168354</v>
      </c>
      <c r="T172" s="2">
        <v>-7.243514296115146</v>
      </c>
      <c r="U172" s="2">
        <v>-8.2728818551283378</v>
      </c>
      <c r="V172" s="2">
        <v>-10.257066352515542</v>
      </c>
      <c r="W172" s="2">
        <v>8.3190281687154979</v>
      </c>
      <c r="X172" s="2">
        <v>-1.4493292217176905</v>
      </c>
      <c r="Y172" s="2">
        <v>1.4018851396818801</v>
      </c>
      <c r="Z172" s="2">
        <v>8.531039153842519</v>
      </c>
      <c r="AA172" s="2">
        <v>14.703139017804201</v>
      </c>
      <c r="AB172" s="2">
        <v>9.8446412798810048</v>
      </c>
      <c r="AC172" s="2">
        <v>10.819003682555111</v>
      </c>
      <c r="AD172" s="2">
        <v>5.1343695694034306</v>
      </c>
    </row>
    <row r="173" spans="1:30">
      <c r="A173" s="22">
        <v>42505</v>
      </c>
      <c r="B173" s="12">
        <v>-3.2869537733873369</v>
      </c>
      <c r="C173" s="12">
        <v>-11.675950107295723</v>
      </c>
      <c r="D173" s="12">
        <v>-45.306029232807134</v>
      </c>
      <c r="E173" s="12">
        <v>-83.667186622697855</v>
      </c>
      <c r="F173" s="12">
        <v>-21.57340179366502</v>
      </c>
      <c r="G173" s="12">
        <v>-46.947926456646741</v>
      </c>
      <c r="H173" s="12">
        <v>37.645878239605409</v>
      </c>
      <c r="I173" s="12">
        <v>-9.4592836031699008</v>
      </c>
      <c r="J173" s="12">
        <v>8.3111800964658755</v>
      </c>
      <c r="K173" s="12">
        <v>35.249754980190183</v>
      </c>
      <c r="L173" s="12">
        <v>67.813473563863454</v>
      </c>
      <c r="M173" s="12">
        <v>63.033723542379981</v>
      </c>
      <c r="N173" s="12">
        <v>44.462886652312363</v>
      </c>
      <c r="O173" s="12">
        <v>35.103521403489538</v>
      </c>
      <c r="Q173" s="2">
        <v>-0.37529780793781931</v>
      </c>
      <c r="R173" s="2">
        <v>-2.1779616773143005</v>
      </c>
      <c r="S173" s="2">
        <v>-3.2748557110349981</v>
      </c>
      <c r="T173" s="2">
        <v>-6.9671339644452956</v>
      </c>
      <c r="U173" s="2">
        <v>-7.9790736671995628</v>
      </c>
      <c r="V173" s="2">
        <v>-10.582250415034002</v>
      </c>
      <c r="W173" s="2">
        <v>9.4477978324025713</v>
      </c>
      <c r="X173" s="2">
        <v>-1.9240182848847578</v>
      </c>
      <c r="Y173" s="2">
        <v>0.96309123839836908</v>
      </c>
      <c r="Z173" s="2">
        <v>8.1220017942505613</v>
      </c>
      <c r="AA173" s="2">
        <v>13.763422594521726</v>
      </c>
      <c r="AB173" s="2">
        <v>9.0171632539080822</v>
      </c>
      <c r="AC173" s="2">
        <v>9.5523621054961367</v>
      </c>
      <c r="AD173" s="2">
        <v>5.6458748649302395</v>
      </c>
    </row>
    <row r="174" spans="1:30">
      <c r="A174" s="22">
        <v>42536</v>
      </c>
      <c r="B174" s="12">
        <v>1.1547236034606874</v>
      </c>
      <c r="C174" s="12">
        <v>-5.694199368428305</v>
      </c>
      <c r="D174" s="12">
        <v>-39.263380720960114</v>
      </c>
      <c r="E174" s="12">
        <v>-80.348179853677649</v>
      </c>
      <c r="F174" s="12">
        <v>-20.779018591701092</v>
      </c>
      <c r="G174" s="12">
        <v>-48.390598558820876</v>
      </c>
      <c r="H174" s="12">
        <v>42.143595704937518</v>
      </c>
      <c r="I174" s="12">
        <v>-11.793054808514384</v>
      </c>
      <c r="J174" s="12">
        <v>4.5245241770714149</v>
      </c>
      <c r="K174" s="12">
        <v>33.474519383275251</v>
      </c>
      <c r="L174" s="12">
        <v>63.183416295029822</v>
      </c>
      <c r="M174" s="12">
        <v>57.249307794559783</v>
      </c>
      <c r="N174" s="12">
        <v>38.567115507133998</v>
      </c>
      <c r="O174" s="12">
        <v>38.283832253284722</v>
      </c>
      <c r="Q174" s="2">
        <v>0.13184403159593436</v>
      </c>
      <c r="R174" s="2">
        <v>-1.0621617849904055</v>
      </c>
      <c r="S174" s="2">
        <v>-2.8380749486531598</v>
      </c>
      <c r="T174" s="2">
        <v>-6.6907536327754453</v>
      </c>
      <c r="U174" s="2">
        <v>-7.6852654792707904</v>
      </c>
      <c r="V174" s="2">
        <v>-10.90743447755246</v>
      </c>
      <c r="W174" s="2">
        <v>10.576567496089645</v>
      </c>
      <c r="X174" s="2">
        <v>-2.3987073480518255</v>
      </c>
      <c r="Y174" s="2">
        <v>0.52429733711485837</v>
      </c>
      <c r="Z174" s="2">
        <v>7.7129644346585993</v>
      </c>
      <c r="AA174" s="2">
        <v>12.823706171239252</v>
      </c>
      <c r="AB174" s="2">
        <v>8.1896852279351595</v>
      </c>
      <c r="AC174" s="2">
        <v>8.2857205284371602</v>
      </c>
      <c r="AD174" s="2">
        <v>6.1573801604570484</v>
      </c>
    </row>
    <row r="175" spans="1:30">
      <c r="A175" s="22">
        <v>42566</v>
      </c>
      <c r="B175" s="12">
        <v>2.5376559036730808</v>
      </c>
      <c r="C175" s="12">
        <v>-2.8510953244359305</v>
      </c>
      <c r="D175" s="12">
        <v>-35.977985238617237</v>
      </c>
      <c r="E175" s="12">
        <v>-77.800675793325468</v>
      </c>
      <c r="F175" s="12">
        <v>-21.344118237412456</v>
      </c>
      <c r="G175" s="12">
        <v>-49.870954373324977</v>
      </c>
      <c r="H175" s="12">
        <v>42.87487635289424</v>
      </c>
      <c r="I175" s="12">
        <v>-16.454785459022698</v>
      </c>
      <c r="J175" s="12">
        <v>0.4989802160501049</v>
      </c>
      <c r="K175" s="12">
        <v>29.310554034601754</v>
      </c>
      <c r="L175" s="12">
        <v>55.693117153112766</v>
      </c>
      <c r="M175" s="12">
        <v>48.728443681493999</v>
      </c>
      <c r="N175" s="12">
        <v>32.001133677906672</v>
      </c>
      <c r="O175" s="12">
        <v>38.041186005414929</v>
      </c>
      <c r="Q175" s="2">
        <v>0.28974447576958501</v>
      </c>
      <c r="R175" s="2">
        <v>-0.53182621524833185</v>
      </c>
      <c r="S175" s="2">
        <v>-2.6005967070029699</v>
      </c>
      <c r="T175" s="2">
        <v>-6.4786178746617979</v>
      </c>
      <c r="U175" s="2">
        <v>-7.8942715389346576</v>
      </c>
      <c r="V175" s="2">
        <v>-11.241112599564943</v>
      </c>
      <c r="W175" s="2">
        <v>10.760093343904101</v>
      </c>
      <c r="X175" s="2">
        <v>-3.3469033623652167</v>
      </c>
      <c r="Y175" s="2">
        <v>5.7821328455670104E-2</v>
      </c>
      <c r="Z175" s="2">
        <v>6.7535326867746939</v>
      </c>
      <c r="AA175" s="2">
        <v>11.303475057395767</v>
      </c>
      <c r="AB175" s="2">
        <v>6.9707500539687608</v>
      </c>
      <c r="AC175" s="2">
        <v>6.8750915582277914</v>
      </c>
      <c r="AD175" s="2">
        <v>6.1183541511809096</v>
      </c>
    </row>
    <row r="176" spans="1:30">
      <c r="A176" s="22">
        <v>42597</v>
      </c>
      <c r="B176" s="12">
        <v>3.9205882038854742</v>
      </c>
      <c r="C176" s="12">
        <v>-7.9912804435569029E-3</v>
      </c>
      <c r="D176" s="12">
        <v>-32.692589756274351</v>
      </c>
      <c r="E176" s="12">
        <v>-75.2531717329733</v>
      </c>
      <c r="F176" s="12">
        <v>-21.909217883123819</v>
      </c>
      <c r="G176" s="12">
        <v>-51.351310187829078</v>
      </c>
      <c r="H176" s="12">
        <v>43.606157000850963</v>
      </c>
      <c r="I176" s="12">
        <v>-21.116516109531013</v>
      </c>
      <c r="J176" s="12">
        <v>-3.5265637449712046</v>
      </c>
      <c r="K176" s="12">
        <v>25.146588685928254</v>
      </c>
      <c r="L176" s="12">
        <v>48.202818011195703</v>
      </c>
      <c r="M176" s="12">
        <v>40.207579568428216</v>
      </c>
      <c r="N176" s="12">
        <v>25.43515184867935</v>
      </c>
      <c r="O176" s="12">
        <v>37.798539757545136</v>
      </c>
      <c r="Q176" s="2">
        <v>0.44764491994323569</v>
      </c>
      <c r="R176" s="2">
        <v>-1.4906455062584432E-3</v>
      </c>
      <c r="S176" s="2">
        <v>-2.3631184653527786</v>
      </c>
      <c r="T176" s="2">
        <v>-6.2664821165481523</v>
      </c>
      <c r="U176" s="2">
        <v>-8.1032775985985257</v>
      </c>
      <c r="V176" s="2">
        <v>-11.574790721577426</v>
      </c>
      <c r="W176" s="2">
        <v>10.943619191718561</v>
      </c>
      <c r="X176" s="2">
        <v>-4.2950993766786079</v>
      </c>
      <c r="Y176" s="2">
        <v>-0.40865468020351825</v>
      </c>
      <c r="Z176" s="2">
        <v>5.7941009388907867</v>
      </c>
      <c r="AA176" s="2">
        <v>9.7832439435522787</v>
      </c>
      <c r="AB176" s="2">
        <v>5.7518148800023612</v>
      </c>
      <c r="AC176" s="2">
        <v>5.4644625880184226</v>
      </c>
      <c r="AD176" s="2">
        <v>6.0793281419047718</v>
      </c>
    </row>
    <row r="177" spans="1:30">
      <c r="A177" s="22">
        <v>42628</v>
      </c>
      <c r="B177" s="12">
        <v>3.8507113678146312</v>
      </c>
      <c r="C177" s="12">
        <v>2.5943439563693715E-2</v>
      </c>
      <c r="D177" s="12">
        <v>-29.958523414614969</v>
      </c>
      <c r="E177" s="12">
        <v>-72.925623635490027</v>
      </c>
      <c r="F177" s="12">
        <v>-24.751098780875299</v>
      </c>
      <c r="G177" s="12">
        <v>-53.14608086616964</v>
      </c>
      <c r="H177" s="12">
        <v>40.921347793675174</v>
      </c>
      <c r="I177" s="12">
        <v>-26.888524757049481</v>
      </c>
      <c r="J177" s="12">
        <v>-6.2792965550200854</v>
      </c>
      <c r="K177" s="12">
        <v>19.489808229784209</v>
      </c>
      <c r="L177" s="12">
        <v>34.863122199831018</v>
      </c>
      <c r="M177" s="12">
        <v>28.056837514607409</v>
      </c>
      <c r="N177" s="12">
        <v>17.358740580263081</v>
      </c>
      <c r="O177" s="12">
        <v>33.28464766813839</v>
      </c>
      <c r="Q177" s="2">
        <v>0.43966652255433897</v>
      </c>
      <c r="R177" s="2">
        <v>4.8393335555740428E-3</v>
      </c>
      <c r="S177" s="2">
        <v>-2.1654919479786137</v>
      </c>
      <c r="T177" s="2">
        <v>-6.0726625313745251</v>
      </c>
      <c r="U177" s="2">
        <v>-9.1543671417981951</v>
      </c>
      <c r="V177" s="2">
        <v>-11.9793392115581</v>
      </c>
      <c r="W177" s="2">
        <v>10.26982604903969</v>
      </c>
      <c r="X177" s="2">
        <v>-5.4691259355838637</v>
      </c>
      <c r="Y177" s="2">
        <v>-0.72763860549917247</v>
      </c>
      <c r="Z177" s="2">
        <v>4.4907051836492684</v>
      </c>
      <c r="AA177" s="2">
        <v>7.0758192816777035</v>
      </c>
      <c r="AB177" s="2">
        <v>4.0136147769771329</v>
      </c>
      <c r="AC177" s="2">
        <v>3.7293344675231399</v>
      </c>
      <c r="AD177" s="2">
        <v>5.353336307705038</v>
      </c>
    </row>
    <row r="178" spans="1:30">
      <c r="A178" s="22">
        <v>42658</v>
      </c>
      <c r="B178" s="12">
        <v>3.7808345317437877</v>
      </c>
      <c r="C178" s="12">
        <v>5.987815957094389E-2</v>
      </c>
      <c r="D178" s="12">
        <v>-27.224457072955587</v>
      </c>
      <c r="E178" s="12">
        <v>-70.598075538006754</v>
      </c>
      <c r="F178" s="12">
        <v>-27.592979678626779</v>
      </c>
      <c r="G178" s="12">
        <v>-54.940851544510203</v>
      </c>
      <c r="H178" s="12">
        <v>38.236538586499393</v>
      </c>
      <c r="I178" s="12">
        <v>-32.66053340456795</v>
      </c>
      <c r="J178" s="12">
        <v>-9.0320293650689667</v>
      </c>
      <c r="K178" s="12">
        <v>13.833027773640167</v>
      </c>
      <c r="L178" s="12">
        <v>21.52342638846633</v>
      </c>
      <c r="M178" s="12">
        <v>15.906095460786599</v>
      </c>
      <c r="N178" s="12">
        <v>9.2823293118468087</v>
      </c>
      <c r="O178" s="12">
        <v>28.770755578731645</v>
      </c>
      <c r="Q178" s="2">
        <v>0.43168812516544214</v>
      </c>
      <c r="R178" s="2">
        <v>1.1169312617406446E-2</v>
      </c>
      <c r="S178" s="2">
        <v>-1.9678654306044487</v>
      </c>
      <c r="T178" s="2">
        <v>-5.8788429462008978</v>
      </c>
      <c r="U178" s="2">
        <v>-10.205456684997863</v>
      </c>
      <c r="V178" s="2">
        <v>-12.383887701538777</v>
      </c>
      <c r="W178" s="2">
        <v>9.5960329063608203</v>
      </c>
      <c r="X178" s="2">
        <v>-6.6431524944891214</v>
      </c>
      <c r="Y178" s="2">
        <v>-1.0466225307948267</v>
      </c>
      <c r="Z178" s="2">
        <v>3.1873094284077514</v>
      </c>
      <c r="AA178" s="2">
        <v>4.3683946198031256</v>
      </c>
      <c r="AB178" s="2">
        <v>2.275414673951905</v>
      </c>
      <c r="AC178" s="2">
        <v>1.9942063470278566</v>
      </c>
      <c r="AD178" s="2">
        <v>4.6273444735053042</v>
      </c>
    </row>
    <row r="179" spans="1:30">
      <c r="A179" s="22">
        <v>42689</v>
      </c>
      <c r="B179" s="12">
        <v>4.5220211280061102</v>
      </c>
      <c r="C179" s="12">
        <v>1.953571629190086</v>
      </c>
      <c r="D179" s="12">
        <v>-19.458999441749377</v>
      </c>
      <c r="E179" s="12">
        <v>-62.663872679452027</v>
      </c>
      <c r="F179" s="12">
        <v>-26.080479205420385</v>
      </c>
      <c r="G179" s="12">
        <v>-56.547827210896287</v>
      </c>
      <c r="H179" s="12">
        <v>34.824918343698506</v>
      </c>
      <c r="I179" s="12">
        <v>-35.457885629190265</v>
      </c>
      <c r="J179" s="12">
        <v>-10.944181712651964</v>
      </c>
      <c r="K179" s="12">
        <v>9.2583109388313432</v>
      </c>
      <c r="L179" s="12">
        <v>8.7725055012358606</v>
      </c>
      <c r="M179" s="12">
        <v>6.5707994449848277</v>
      </c>
      <c r="N179" s="12">
        <v>4.1664938645836376</v>
      </c>
      <c r="O179" s="12">
        <v>27.627174856403538</v>
      </c>
      <c r="Q179" s="2">
        <v>0.5163153283534816</v>
      </c>
      <c r="R179" s="2">
        <v>0.36440753027934347</v>
      </c>
      <c r="S179" s="2">
        <v>-1.4065548566479702</v>
      </c>
      <c r="T179" s="2">
        <v>-5.2181460057633293</v>
      </c>
      <c r="U179" s="2">
        <v>-9.6460477974791665</v>
      </c>
      <c r="V179" s="2">
        <v>-12.746106444644866</v>
      </c>
      <c r="W179" s="2">
        <v>8.7398356321262956</v>
      </c>
      <c r="X179" s="2">
        <v>-7.2121339369772999</v>
      </c>
      <c r="Y179" s="2">
        <v>-1.2682008326803969</v>
      </c>
      <c r="Z179" s="2">
        <v>2.1332351983489461</v>
      </c>
      <c r="AA179" s="2">
        <v>1.7804677165308302</v>
      </c>
      <c r="AB179" s="2">
        <v>0.93997257300341452</v>
      </c>
      <c r="AC179" s="2">
        <v>0.89512537537328407</v>
      </c>
      <c r="AD179" s="2">
        <v>4.4434166680296627</v>
      </c>
    </row>
    <row r="180" spans="1:30">
      <c r="A180" s="22">
        <v>42719</v>
      </c>
      <c r="B180" s="12">
        <v>5.2632077242684332</v>
      </c>
      <c r="C180" s="12">
        <v>3.8472650988092281</v>
      </c>
      <c r="D180" s="12">
        <v>-11.693541810543165</v>
      </c>
      <c r="E180" s="12">
        <v>-54.729669820897307</v>
      </c>
      <c r="F180" s="12">
        <v>-24.567978732213991</v>
      </c>
      <c r="G180" s="12">
        <v>-58.154802877282371</v>
      </c>
      <c r="H180" s="12">
        <v>31.413298100897613</v>
      </c>
      <c r="I180" s="12">
        <v>-38.255237853812581</v>
      </c>
      <c r="J180" s="12">
        <v>-12.856334060234962</v>
      </c>
      <c r="K180" s="12">
        <v>4.6835941040225197</v>
      </c>
      <c r="L180" s="12">
        <v>-3.9784153859946083</v>
      </c>
      <c r="M180" s="12">
        <v>-2.7644965708169438</v>
      </c>
      <c r="N180" s="12">
        <v>-0.94934158267953328</v>
      </c>
      <c r="O180" s="12">
        <v>26.483594134075432</v>
      </c>
      <c r="Q180" s="2">
        <v>0.60094253154152122</v>
      </c>
      <c r="R180" s="2">
        <v>0.71764574794128055</v>
      </c>
      <c r="S180" s="2">
        <v>-0.84524428269149154</v>
      </c>
      <c r="T180" s="2">
        <v>-4.55744906532576</v>
      </c>
      <c r="U180" s="2">
        <v>-9.0866389099604685</v>
      </c>
      <c r="V180" s="2">
        <v>-13.108325187750955</v>
      </c>
      <c r="W180" s="2">
        <v>7.883638357891769</v>
      </c>
      <c r="X180" s="2">
        <v>-7.7811153794654784</v>
      </c>
      <c r="Y180" s="2">
        <v>-1.489779134565967</v>
      </c>
      <c r="Z180" s="2">
        <v>1.0791609682901409</v>
      </c>
      <c r="AA180" s="2">
        <v>-0.80745918674146566</v>
      </c>
      <c r="AB180" s="2">
        <v>-0.39546952794507623</v>
      </c>
      <c r="AC180" s="2">
        <v>-0.20395559628128823</v>
      </c>
      <c r="AD180" s="2">
        <v>4.2594888625540221</v>
      </c>
    </row>
    <row r="181" spans="1:30">
      <c r="A181" s="22">
        <v>42750</v>
      </c>
      <c r="B181" s="12">
        <v>11.09287182021556</v>
      </c>
      <c r="C181" s="12">
        <v>11.691041267160134</v>
      </c>
      <c r="D181" s="12">
        <v>-0.99130803692664538</v>
      </c>
      <c r="E181" s="12">
        <v>-44.451113372946935</v>
      </c>
      <c r="F181" s="12">
        <v>-20.142761462599889</v>
      </c>
      <c r="G181" s="12">
        <v>-60.834968960685167</v>
      </c>
      <c r="H181" s="12">
        <v>31.267003587556861</v>
      </c>
      <c r="I181" s="12">
        <v>-36.846782516579374</v>
      </c>
      <c r="J181" s="12">
        <v>-15.856368025030884</v>
      </c>
      <c r="K181" s="12">
        <v>1.0244116298656867</v>
      </c>
      <c r="L181" s="12">
        <v>-7.0576973296358911</v>
      </c>
      <c r="M181" s="12">
        <v>-6.3793343582755018</v>
      </c>
      <c r="N181" s="12">
        <v>-5.2093605624518018</v>
      </c>
      <c r="O181" s="12">
        <v>27.870356732995432</v>
      </c>
      <c r="Q181" s="2">
        <v>1.2665619186885722</v>
      </c>
      <c r="R181" s="2">
        <v>2.1807766917284486</v>
      </c>
      <c r="S181" s="2">
        <v>-7.1654718833168707E-2</v>
      </c>
      <c r="T181" s="2">
        <v>-3.701533112792037</v>
      </c>
      <c r="U181" s="2">
        <v>-7.4499413262728069</v>
      </c>
      <c r="V181" s="2">
        <v>-13.712445343614279</v>
      </c>
      <c r="W181" s="2">
        <v>7.846923555351208</v>
      </c>
      <c r="X181" s="2">
        <v>-7.4946355638722446</v>
      </c>
      <c r="Y181" s="2">
        <v>-1.8374200703725536</v>
      </c>
      <c r="Z181" s="2">
        <v>0.23603775687224246</v>
      </c>
      <c r="AA181" s="2">
        <v>-1.4324302500229005</v>
      </c>
      <c r="AB181" s="2">
        <v>-0.9125829179543854</v>
      </c>
      <c r="AC181" s="2">
        <v>-1.1191738138765825</v>
      </c>
      <c r="AD181" s="2">
        <v>4.48252882515132</v>
      </c>
    </row>
    <row r="182" spans="1:30">
      <c r="A182" s="22">
        <v>42781</v>
      </c>
      <c r="B182" s="12">
        <v>16.922535916162687</v>
      </c>
      <c r="C182" s="12">
        <v>19.534817435511041</v>
      </c>
      <c r="D182" s="12">
        <v>9.7109257366898749</v>
      </c>
      <c r="E182" s="12">
        <v>-34.172556924996563</v>
      </c>
      <c r="F182" s="12">
        <v>-15.717544192985788</v>
      </c>
      <c r="G182" s="12">
        <v>-63.515135044087963</v>
      </c>
      <c r="H182" s="12">
        <v>31.120709074216109</v>
      </c>
      <c r="I182" s="12">
        <v>-35.438327179346174</v>
      </c>
      <c r="J182" s="12">
        <v>-18.856401989826804</v>
      </c>
      <c r="K182" s="12">
        <v>-2.6347708442911464</v>
      </c>
      <c r="L182" s="12">
        <v>-10.136979273277175</v>
      </c>
      <c r="M182" s="12">
        <v>-9.9941721457340602</v>
      </c>
      <c r="N182" s="12">
        <v>-9.4693795422240701</v>
      </c>
      <c r="O182" s="12">
        <v>29.257119331915433</v>
      </c>
      <c r="Q182" s="2">
        <v>1.9321813058356232</v>
      </c>
      <c r="R182" s="2">
        <v>3.6439076355156161</v>
      </c>
      <c r="S182" s="2">
        <v>0.70193484502515413</v>
      </c>
      <c r="T182" s="2">
        <v>-2.8456171602583136</v>
      </c>
      <c r="U182" s="2">
        <v>-5.8132437425851435</v>
      </c>
      <c r="V182" s="2">
        <v>-14.316565499477601</v>
      </c>
      <c r="W182" s="2">
        <v>7.8102087528106452</v>
      </c>
      <c r="X182" s="2">
        <v>-7.2081557482790117</v>
      </c>
      <c r="Y182" s="2">
        <v>-2.18506100617914</v>
      </c>
      <c r="Z182" s="2">
        <v>-0.60708545454565588</v>
      </c>
      <c r="AA182" s="2">
        <v>-2.0574013133043354</v>
      </c>
      <c r="AB182" s="2">
        <v>-1.4296963079636944</v>
      </c>
      <c r="AC182" s="2">
        <v>-2.0343920314718766</v>
      </c>
      <c r="AD182" s="2">
        <v>4.7055687877486188</v>
      </c>
    </row>
    <row r="183" spans="1:30">
      <c r="A183" s="22">
        <v>42809</v>
      </c>
      <c r="B183" s="12">
        <v>22.594056002060555</v>
      </c>
      <c r="C183" s="12">
        <v>26.582539894878359</v>
      </c>
      <c r="D183" s="12">
        <v>20.525844569168633</v>
      </c>
      <c r="E183" s="12">
        <v>-23.865045946509483</v>
      </c>
      <c r="F183" s="12">
        <v>-11.326775774472985</v>
      </c>
      <c r="G183" s="12">
        <v>-65.940936505179309</v>
      </c>
      <c r="H183" s="12">
        <v>30.829868537623355</v>
      </c>
      <c r="I183" s="12">
        <v>-33.985198954648908</v>
      </c>
      <c r="J183" s="12">
        <v>-21.853438526875369</v>
      </c>
      <c r="K183" s="12">
        <v>-5.9231368048662052</v>
      </c>
      <c r="L183" s="12">
        <v>-11.739356423061613</v>
      </c>
      <c r="M183" s="12">
        <v>-12.264072876744358</v>
      </c>
      <c r="N183" s="12">
        <v>-13.66311860590146</v>
      </c>
      <c r="O183" s="12">
        <v>30.858675214043949</v>
      </c>
      <c r="Q183" s="2">
        <v>2.5797441262032699</v>
      </c>
      <c r="R183" s="2">
        <v>4.9585474967512395</v>
      </c>
      <c r="S183" s="2">
        <v>1.4836696229932163</v>
      </c>
      <c r="T183" s="2">
        <v>-1.9872901060577377</v>
      </c>
      <c r="U183" s="2">
        <v>-4.1892873076192547</v>
      </c>
      <c r="V183" s="2">
        <v>-14.863350852013436</v>
      </c>
      <c r="W183" s="2">
        <v>7.7372179575446447</v>
      </c>
      <c r="X183" s="2">
        <v>-6.9125894673755877</v>
      </c>
      <c r="Y183" s="2">
        <v>-2.5323546030557909</v>
      </c>
      <c r="Z183" s="2">
        <v>-1.3647677206196369</v>
      </c>
      <c r="AA183" s="2">
        <v>-2.3826197796245849</v>
      </c>
      <c r="AB183" s="2">
        <v>-1.7544124172369107</v>
      </c>
      <c r="AC183" s="2">
        <v>-2.9353707381732637</v>
      </c>
      <c r="AD183" s="2">
        <v>4.9631550280507586</v>
      </c>
    </row>
    <row r="184" spans="1:30">
      <c r="A184" s="22">
        <v>42840</v>
      </c>
      <c r="B184" s="12">
        <v>28.265576087958415</v>
      </c>
      <c r="C184" s="12">
        <v>33.63026235424568</v>
      </c>
      <c r="D184" s="12">
        <v>31.340763401647393</v>
      </c>
      <c r="E184" s="12">
        <v>-13.557534968022397</v>
      </c>
      <c r="F184" s="12">
        <v>-6.9360073559601805</v>
      </c>
      <c r="G184" s="12">
        <v>-68.366737966270676</v>
      </c>
      <c r="H184" s="12">
        <v>30.539028001030605</v>
      </c>
      <c r="I184" s="12">
        <v>-32.532070729951641</v>
      </c>
      <c r="J184" s="12">
        <v>-24.850475063923934</v>
      </c>
      <c r="K184" s="12">
        <v>-9.2115027654412653</v>
      </c>
      <c r="L184" s="12">
        <v>-13.341733572846051</v>
      </c>
      <c r="M184" s="12">
        <v>-14.533973607754657</v>
      </c>
      <c r="N184" s="12">
        <v>-17.856857669578847</v>
      </c>
      <c r="O184" s="12">
        <v>32.460231096172464</v>
      </c>
      <c r="Q184" s="2">
        <v>3.2273069465709159</v>
      </c>
      <c r="R184" s="2">
        <v>6.2731873579868633</v>
      </c>
      <c r="S184" s="2">
        <v>2.2654044009612782</v>
      </c>
      <c r="T184" s="2">
        <v>-1.1289630518571609</v>
      </c>
      <c r="U184" s="2">
        <v>-2.5653308726533646</v>
      </c>
      <c r="V184" s="2">
        <v>-15.410136204549275</v>
      </c>
      <c r="W184" s="2">
        <v>7.6642271622786451</v>
      </c>
      <c r="X184" s="2">
        <v>-6.6170231864721636</v>
      </c>
      <c r="Y184" s="2">
        <v>-2.8796481999324413</v>
      </c>
      <c r="Z184" s="2">
        <v>-2.1224499866936184</v>
      </c>
      <c r="AA184" s="2">
        <v>-2.707838245944834</v>
      </c>
      <c r="AB184" s="2">
        <v>-2.0791285265101269</v>
      </c>
      <c r="AC184" s="2">
        <v>-3.8363494448746498</v>
      </c>
      <c r="AD184" s="2">
        <v>5.2207412683528975</v>
      </c>
    </row>
    <row r="185" spans="1:30">
      <c r="A185" s="22">
        <v>42870</v>
      </c>
      <c r="B185" s="12">
        <v>34.665440695663023</v>
      </c>
      <c r="C185" s="12">
        <v>41.559093578865408</v>
      </c>
      <c r="D185" s="12">
        <v>42.505976180149545</v>
      </c>
      <c r="E185" s="12">
        <v>-3.0276063753929585</v>
      </c>
      <c r="F185" s="12">
        <v>-2.1062523945785294</v>
      </c>
      <c r="G185" s="12">
        <v>-70.967258778963242</v>
      </c>
      <c r="H185" s="12">
        <v>30.822990907590658</v>
      </c>
      <c r="I185" s="12">
        <v>-30.474949937091544</v>
      </c>
      <c r="J185" s="12">
        <v>-28.264064692459669</v>
      </c>
      <c r="K185" s="12">
        <v>-12.618610798138395</v>
      </c>
      <c r="L185" s="12">
        <v>-13.202942698908165</v>
      </c>
      <c r="M185" s="12">
        <v>-16.039570155884221</v>
      </c>
      <c r="N185" s="12">
        <v>-21.956950762041508</v>
      </c>
      <c r="O185" s="12">
        <v>34.685177609615202</v>
      </c>
      <c r="Q185" s="2">
        <v>3.958030687749412</v>
      </c>
      <c r="R185" s="2">
        <v>7.7521839616400801</v>
      </c>
      <c r="S185" s="2">
        <v>3.0724594762297497</v>
      </c>
      <c r="T185" s="2">
        <v>-0.25211483809172242</v>
      </c>
      <c r="U185" s="2">
        <v>-0.77901219190163118</v>
      </c>
      <c r="V185" s="2">
        <v>-15.996303997813429</v>
      </c>
      <c r="W185" s="2">
        <v>7.7354919131234894</v>
      </c>
      <c r="X185" s="2">
        <v>-6.1986048172044201</v>
      </c>
      <c r="Y185" s="2">
        <v>-3.275211552497534</v>
      </c>
      <c r="Z185" s="2">
        <v>-2.9074919698314621</v>
      </c>
      <c r="AA185" s="2">
        <v>-2.6796692501704014</v>
      </c>
      <c r="AB185" s="2">
        <v>-2.2945086295097057</v>
      </c>
      <c r="AC185" s="2">
        <v>-4.7172093447662355</v>
      </c>
      <c r="AD185" s="2">
        <v>5.5785905408424608</v>
      </c>
    </row>
    <row r="186" spans="1:30">
      <c r="A186" s="22">
        <v>42901</v>
      </c>
      <c r="B186" s="12">
        <v>41.06530530336763</v>
      </c>
      <c r="C186" s="12">
        <v>49.487924803485143</v>
      </c>
      <c r="D186" s="12">
        <v>53.671188958651697</v>
      </c>
      <c r="E186" s="12">
        <v>7.5023222172364807</v>
      </c>
      <c r="F186" s="12">
        <v>2.7235025668031216</v>
      </c>
      <c r="G186" s="12">
        <v>-73.567779591655807</v>
      </c>
      <c r="H186" s="12">
        <v>31.106953814150707</v>
      </c>
      <c r="I186" s="12">
        <v>-28.417829144231455</v>
      </c>
      <c r="J186" s="12">
        <v>-31.677654320995405</v>
      </c>
      <c r="K186" s="12">
        <v>-16.025718830835523</v>
      </c>
      <c r="L186" s="12">
        <v>-13.064151824970276</v>
      </c>
      <c r="M186" s="12">
        <v>-17.545166704013784</v>
      </c>
      <c r="N186" s="12">
        <v>-26.057043854504169</v>
      </c>
      <c r="O186" s="12">
        <v>36.91012412305794</v>
      </c>
      <c r="Q186" s="2">
        <v>4.6887544289279095</v>
      </c>
      <c r="R186" s="2">
        <v>9.2311805652932968</v>
      </c>
      <c r="S186" s="2">
        <v>3.8795145514982208</v>
      </c>
      <c r="T186" s="2">
        <v>0.62473337567371612</v>
      </c>
      <c r="U186" s="2">
        <v>1.0073064888501022</v>
      </c>
      <c r="V186" s="2">
        <v>-16.582471791077584</v>
      </c>
      <c r="W186" s="2">
        <v>7.8067566639683319</v>
      </c>
      <c r="X186" s="2">
        <v>-5.7801864479366785</v>
      </c>
      <c r="Y186" s="2">
        <v>-3.6707749050626264</v>
      </c>
      <c r="Z186" s="2">
        <v>-3.6925339529693049</v>
      </c>
      <c r="AA186" s="2">
        <v>-2.6515002543959674</v>
      </c>
      <c r="AB186" s="2">
        <v>-2.5098887325092836</v>
      </c>
      <c r="AC186" s="2">
        <v>-5.5980692446578209</v>
      </c>
      <c r="AD186" s="2">
        <v>5.936439813332024</v>
      </c>
    </row>
  </sheetData>
  <mergeCells count="2">
    <mergeCell ref="B2:O2"/>
    <mergeCell ref="Q2:A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186"/>
  <sheetViews>
    <sheetView workbookViewId="0">
      <selection activeCell="F20" sqref="F20"/>
    </sheetView>
  </sheetViews>
  <sheetFormatPr defaultColWidth="8.85546875" defaultRowHeight="15"/>
  <cols>
    <col min="1" max="1" width="12.140625" style="9" customWidth="1"/>
    <col min="2" max="15" width="8.85546875" style="10"/>
    <col min="16" max="16" width="8.85546875" style="27"/>
    <col min="31" max="16384" width="8.85546875" style="9"/>
  </cols>
  <sheetData>
    <row r="1" spans="1:30" s="33" customFormat="1">
      <c r="A1" s="33" t="s">
        <v>355</v>
      </c>
      <c r="B1" s="34"/>
      <c r="C1" s="34"/>
      <c r="D1" s="34"/>
      <c r="E1" s="34"/>
      <c r="F1" s="34"/>
      <c r="G1" s="34"/>
      <c r="H1" s="34"/>
      <c r="I1" s="34"/>
      <c r="J1" s="34"/>
      <c r="K1" s="34"/>
      <c r="L1" s="34"/>
      <c r="M1" s="34"/>
      <c r="N1" s="34"/>
      <c r="O1" s="34"/>
      <c r="P1" s="119"/>
    </row>
    <row r="2" spans="1:30" customFormat="1">
      <c r="B2" s="317" t="s">
        <v>77</v>
      </c>
      <c r="C2" s="317"/>
      <c r="D2" s="317"/>
      <c r="E2" s="317"/>
      <c r="F2" s="317"/>
      <c r="G2" s="317"/>
      <c r="H2" s="317"/>
      <c r="I2" s="317"/>
      <c r="J2" s="317"/>
      <c r="K2" s="317"/>
      <c r="L2" s="317"/>
      <c r="M2" s="317"/>
      <c r="N2" s="317"/>
      <c r="O2" s="317"/>
      <c r="P2" s="27"/>
      <c r="Q2" s="317" t="s">
        <v>78</v>
      </c>
      <c r="R2" s="317"/>
      <c r="S2" s="317"/>
      <c r="T2" s="317"/>
      <c r="U2" s="317"/>
      <c r="V2" s="317"/>
      <c r="W2" s="317"/>
      <c r="X2" s="317"/>
      <c r="Y2" s="317"/>
      <c r="Z2" s="317"/>
      <c r="AA2" s="317"/>
      <c r="AB2" s="317"/>
      <c r="AC2" s="317"/>
      <c r="AD2" s="317"/>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20">
        <v>37361</v>
      </c>
      <c r="B4" s="10">
        <v>3.3179378835087268</v>
      </c>
      <c r="C4" s="10">
        <v>-6.8036606377254216</v>
      </c>
      <c r="D4" s="10">
        <v>-4.1727833641607859</v>
      </c>
      <c r="E4" s="10">
        <v>5.5606480251979971</v>
      </c>
      <c r="F4" s="10">
        <v>-18.15980789430748</v>
      </c>
      <c r="G4" s="10">
        <v>-0.43260127847580804</v>
      </c>
      <c r="H4" s="10">
        <v>16.034935662747845</v>
      </c>
      <c r="I4" s="10">
        <v>51.904730371793896</v>
      </c>
      <c r="J4" s="10">
        <v>2.2675390444587826</v>
      </c>
      <c r="K4" s="10">
        <v>-8.2780101993444397</v>
      </c>
      <c r="L4" s="10">
        <v>-1.6309877201936602</v>
      </c>
      <c r="M4" s="10">
        <v>-33.106983944246444</v>
      </c>
      <c r="N4" s="10">
        <v>-35.398623425593904</v>
      </c>
      <c r="O4" s="10">
        <v>-6.4320307179460459</v>
      </c>
      <c r="Q4" s="2">
        <v>0.37883551166325941</v>
      </c>
      <c r="R4" s="2">
        <v>-1.2691140333974738</v>
      </c>
      <c r="S4" s="2">
        <v>-0.30162129991163406</v>
      </c>
      <c r="T4" s="2">
        <v>0.46304628235428763</v>
      </c>
      <c r="U4" s="2">
        <v>-6.7165320683648817</v>
      </c>
      <c r="V4" s="2">
        <v>-9.7510058573561029E-2</v>
      </c>
      <c r="W4" s="2">
        <v>4.0242076286015127</v>
      </c>
      <c r="X4" s="2">
        <v>10.557422157622877</v>
      </c>
      <c r="Y4" s="2">
        <v>0.26276015693283922</v>
      </c>
      <c r="Z4" s="2">
        <v>-1.9073611640615502</v>
      </c>
      <c r="AA4" s="2">
        <v>-0.33102526769050528</v>
      </c>
      <c r="AB4" s="2">
        <v>-4.7360533741762856</v>
      </c>
      <c r="AC4" s="2">
        <v>-7.605004858131168</v>
      </c>
      <c r="AD4" s="2">
        <v>-1.0344956605208522</v>
      </c>
    </row>
    <row r="5" spans="1:30">
      <c r="A5" s="20">
        <v>37391</v>
      </c>
      <c r="B5" s="10">
        <v>-3.4141720322118716</v>
      </c>
      <c r="C5" s="10">
        <v>-11.848972358347469</v>
      </c>
      <c r="D5" s="10">
        <v>-3.6334730099175365</v>
      </c>
      <c r="E5" s="10">
        <v>7.777516566697579</v>
      </c>
      <c r="F5" s="10">
        <v>-16.654851908469809</v>
      </c>
      <c r="G5" s="10">
        <v>1.0648175612890336</v>
      </c>
      <c r="H5" s="10">
        <v>11.364985996660886</v>
      </c>
      <c r="I5" s="10">
        <v>50.271545417993735</v>
      </c>
      <c r="J5" s="10">
        <v>3.2239651315650311</v>
      </c>
      <c r="K5" s="10">
        <v>-3.0584881961327302</v>
      </c>
      <c r="L5" s="10">
        <v>1.4754403441231838</v>
      </c>
      <c r="M5" s="10">
        <v>-24.691961198803575</v>
      </c>
      <c r="N5" s="10">
        <v>-32.239626005426352</v>
      </c>
      <c r="O5" s="10">
        <v>-9.8251497554516245</v>
      </c>
      <c r="Q5" s="2">
        <v>-0.38982333429388705</v>
      </c>
      <c r="R5" s="2">
        <v>-2.2102362098919865</v>
      </c>
      <c r="S5" s="2">
        <v>-0.2626383295758693</v>
      </c>
      <c r="T5" s="2">
        <v>0.64764935954204084</v>
      </c>
      <c r="U5" s="2">
        <v>-6.1599135623109182</v>
      </c>
      <c r="V5" s="2">
        <v>0.24001413758479331</v>
      </c>
      <c r="W5" s="2">
        <v>2.8522137106519994</v>
      </c>
      <c r="X5" s="2">
        <v>10.225232338019925</v>
      </c>
      <c r="Y5" s="2">
        <v>0.37358985548062423</v>
      </c>
      <c r="Z5" s="2">
        <v>-0.70471544073553083</v>
      </c>
      <c r="AA5" s="2">
        <v>0.29945537224324137</v>
      </c>
      <c r="AB5" s="2">
        <v>-3.5322591253724478</v>
      </c>
      <c r="AC5" s="2">
        <v>-6.9263290113797922</v>
      </c>
      <c r="AD5" s="2">
        <v>-1.5802279609180621</v>
      </c>
    </row>
    <row r="6" spans="1:30">
      <c r="A6" s="20">
        <v>37422</v>
      </c>
      <c r="B6" s="10">
        <v>-10.14628194793247</v>
      </c>
      <c r="C6" s="10">
        <v>-16.894284078969516</v>
      </c>
      <c r="D6" s="10">
        <v>-3.0941626556742867</v>
      </c>
      <c r="E6" s="10">
        <v>9.9943851081971609</v>
      </c>
      <c r="F6" s="10">
        <v>-15.149895922632133</v>
      </c>
      <c r="G6" s="10">
        <v>2.562236401053875</v>
      </c>
      <c r="H6" s="10">
        <v>6.6950363305739282</v>
      </c>
      <c r="I6" s="10">
        <v>48.638360464193582</v>
      </c>
      <c r="J6" s="10">
        <v>4.1803912186712795</v>
      </c>
      <c r="K6" s="10">
        <v>2.161033807078979</v>
      </c>
      <c r="L6" s="10">
        <v>4.5818684084400276</v>
      </c>
      <c r="M6" s="10">
        <v>-16.276938453360707</v>
      </c>
      <c r="N6" s="10">
        <v>-29.080628585258797</v>
      </c>
      <c r="O6" s="10">
        <v>-13.218268792957202</v>
      </c>
      <c r="Q6" s="2">
        <v>-1.1584821802510334</v>
      </c>
      <c r="R6" s="2">
        <v>-3.1513583863864998</v>
      </c>
      <c r="S6" s="2">
        <v>-0.22365535924010446</v>
      </c>
      <c r="T6" s="2">
        <v>0.83225243672979399</v>
      </c>
      <c r="U6" s="2">
        <v>-5.6032950562569521</v>
      </c>
      <c r="V6" s="2">
        <v>0.57753833374314767</v>
      </c>
      <c r="W6" s="2">
        <v>1.6802197927024858</v>
      </c>
      <c r="X6" s="2">
        <v>9.8930425184169746</v>
      </c>
      <c r="Y6" s="2">
        <v>0.48441955402840914</v>
      </c>
      <c r="Z6" s="2">
        <v>0.49793028259048877</v>
      </c>
      <c r="AA6" s="2">
        <v>0.92993601217698807</v>
      </c>
      <c r="AB6" s="2">
        <v>-2.3284648765686091</v>
      </c>
      <c r="AC6" s="2">
        <v>-6.2476531646284146</v>
      </c>
      <c r="AD6" s="2">
        <v>-2.1259602613152717</v>
      </c>
    </row>
    <row r="7" spans="1:30">
      <c r="A7" s="20">
        <v>37452</v>
      </c>
      <c r="B7" s="10">
        <v>-16.765403242063392</v>
      </c>
      <c r="C7" s="10">
        <v>-21.698160450921051</v>
      </c>
      <c r="D7" s="10">
        <v>-2.1786066882726653</v>
      </c>
      <c r="E7" s="10">
        <v>12.377256363444406</v>
      </c>
      <c r="F7" s="10">
        <v>-13.500931431093043</v>
      </c>
      <c r="G7" s="10">
        <v>4.0698753587352332</v>
      </c>
      <c r="H7" s="10">
        <v>1.9950947748478693</v>
      </c>
      <c r="I7" s="10">
        <v>47.004530925244715</v>
      </c>
      <c r="J7" s="10">
        <v>5.2547739005063132</v>
      </c>
      <c r="K7" s="10">
        <v>7.6916011051754936</v>
      </c>
      <c r="L7" s="10">
        <v>8.9861505262156456</v>
      </c>
      <c r="M7" s="10">
        <v>-6.6892197753177616</v>
      </c>
      <c r="N7" s="10">
        <v>-25.230858382067044</v>
      </c>
      <c r="O7" s="10">
        <v>-15.780517685058172</v>
      </c>
      <c r="Q7" s="2">
        <v>-1.914240211372314</v>
      </c>
      <c r="R7" s="2">
        <v>-4.0474446615521069</v>
      </c>
      <c r="S7" s="2">
        <v>-0.15747622724841306</v>
      </c>
      <c r="T7" s="2">
        <v>1.0306788918967427</v>
      </c>
      <c r="U7" s="2">
        <v>-4.993413996309779</v>
      </c>
      <c r="V7" s="2">
        <v>0.91736618536035641</v>
      </c>
      <c r="W7" s="2">
        <v>0.50069896016969551</v>
      </c>
      <c r="X7" s="2">
        <v>9.560721590194774</v>
      </c>
      <c r="Y7" s="2">
        <v>0.60891794481677108</v>
      </c>
      <c r="Z7" s="2">
        <v>1.7722448854468009</v>
      </c>
      <c r="AA7" s="2">
        <v>1.8238291108007274</v>
      </c>
      <c r="AB7" s="2">
        <v>-0.9569129565185317</v>
      </c>
      <c r="AC7" s="2">
        <v>-5.4205723839449016</v>
      </c>
      <c r="AD7" s="2">
        <v>-2.5380595618763309</v>
      </c>
    </row>
    <row r="8" spans="1:30">
      <c r="A8" s="20">
        <v>37483</v>
      </c>
      <c r="B8" s="10">
        <v>-23.384524536194313</v>
      </c>
      <c r="C8" s="10">
        <v>-26.50203682287259</v>
      </c>
      <c r="D8" s="10">
        <v>-1.263050720871044</v>
      </c>
      <c r="E8" s="10">
        <v>14.760127618691651</v>
      </c>
      <c r="F8" s="10">
        <v>-11.851966939553956</v>
      </c>
      <c r="G8" s="10">
        <v>5.5775143164165923</v>
      </c>
      <c r="H8" s="10">
        <v>-2.7048467808781891</v>
      </c>
      <c r="I8" s="10">
        <v>45.370701386295849</v>
      </c>
      <c r="J8" s="10">
        <v>6.329156582341346</v>
      </c>
      <c r="K8" s="10">
        <v>13.222168403272009</v>
      </c>
      <c r="L8" s="10">
        <v>13.390432643991263</v>
      </c>
      <c r="M8" s="10">
        <v>2.8984989027251822</v>
      </c>
      <c r="N8" s="10">
        <v>-21.381088178875292</v>
      </c>
      <c r="O8" s="10">
        <v>-18.342766577159139</v>
      </c>
      <c r="Q8" s="2">
        <v>-2.6699982424935937</v>
      </c>
      <c r="R8" s="2">
        <v>-4.9435309367177158</v>
      </c>
      <c r="S8" s="2">
        <v>-9.1297095256721666E-2</v>
      </c>
      <c r="T8" s="2">
        <v>1.229105347063691</v>
      </c>
      <c r="U8" s="2">
        <v>-4.3835329363626068</v>
      </c>
      <c r="V8" s="2">
        <v>1.2571940369775656</v>
      </c>
      <c r="W8" s="2">
        <v>-0.67882187236309466</v>
      </c>
      <c r="X8" s="2">
        <v>9.2284006619725751</v>
      </c>
      <c r="Y8" s="2">
        <v>0.73341633560513286</v>
      </c>
      <c r="Z8" s="2">
        <v>3.0465594883031137</v>
      </c>
      <c r="AA8" s="2">
        <v>2.7177222094244669</v>
      </c>
      <c r="AB8" s="2">
        <v>0.41463896353154545</v>
      </c>
      <c r="AC8" s="2">
        <v>-4.5934916032613886</v>
      </c>
      <c r="AD8" s="2">
        <v>-2.95015886243739</v>
      </c>
    </row>
    <row r="9" spans="1:30">
      <c r="A9" s="20">
        <v>37514</v>
      </c>
      <c r="B9" s="10">
        <v>-29.505636508860871</v>
      </c>
      <c r="C9" s="10">
        <v>-30.709904374297221</v>
      </c>
      <c r="D9" s="10">
        <v>0.10411497478702403</v>
      </c>
      <c r="E9" s="10">
        <v>16.922418200882131</v>
      </c>
      <c r="F9" s="10">
        <v>-10.126867004533469</v>
      </c>
      <c r="G9" s="10">
        <v>6.9628574354510366</v>
      </c>
      <c r="H9" s="10">
        <v>-7.1600343861384257</v>
      </c>
      <c r="I9" s="10">
        <v>43.756191115847464</v>
      </c>
      <c r="J9" s="10">
        <v>7.3565010096926811</v>
      </c>
      <c r="K9" s="10">
        <v>18.900589529149279</v>
      </c>
      <c r="L9" s="10">
        <v>18.055157273268858</v>
      </c>
      <c r="M9" s="10">
        <v>13.201664457309622</v>
      </c>
      <c r="N9" s="10">
        <v>-17.06458609042582</v>
      </c>
      <c r="O9" s="10">
        <v>-20.89894588904443</v>
      </c>
      <c r="Q9" s="2">
        <v>-3.3688945653087163</v>
      </c>
      <c r="R9" s="2">
        <v>-5.7284413025551579</v>
      </c>
      <c r="S9" s="2">
        <v>7.5257427225304575E-3</v>
      </c>
      <c r="T9" s="2">
        <v>1.4091636084238568</v>
      </c>
      <c r="U9" s="2">
        <v>-3.7454926496957355</v>
      </c>
      <c r="V9" s="2">
        <v>1.5694559173804052</v>
      </c>
      <c r="W9" s="2">
        <v>-1.79691802971723</v>
      </c>
      <c r="X9" s="2">
        <v>8.9000092729633753</v>
      </c>
      <c r="Y9" s="2">
        <v>0.8524639805021782</v>
      </c>
      <c r="Z9" s="2">
        <v>4.354941535179873</v>
      </c>
      <c r="AA9" s="2">
        <v>3.6644747201826471</v>
      </c>
      <c r="AB9" s="2">
        <v>1.8885377056115134</v>
      </c>
      <c r="AC9" s="2">
        <v>-3.6661386110809926</v>
      </c>
      <c r="AD9" s="2">
        <v>-3.3612819620644605</v>
      </c>
    </row>
    <row r="10" spans="1:30">
      <c r="A10" s="20">
        <v>37544</v>
      </c>
      <c r="B10" s="10">
        <v>-35.626748481527429</v>
      </c>
      <c r="C10" s="10">
        <v>-34.917771925721851</v>
      </c>
      <c r="D10" s="10">
        <v>1.471280670445092</v>
      </c>
      <c r="E10" s="10">
        <v>19.08470878307261</v>
      </c>
      <c r="F10" s="10">
        <v>-8.4017670695129834</v>
      </c>
      <c r="G10" s="10">
        <v>8.34820055448548</v>
      </c>
      <c r="H10" s="10">
        <v>-11.615221991398663</v>
      </c>
      <c r="I10" s="10">
        <v>42.14168084539908</v>
      </c>
      <c r="J10" s="10">
        <v>8.3838454370440161</v>
      </c>
      <c r="K10" s="10">
        <v>24.579010655026547</v>
      </c>
      <c r="L10" s="10">
        <v>22.719881902546451</v>
      </c>
      <c r="M10" s="10">
        <v>23.504830011894065</v>
      </c>
      <c r="N10" s="10">
        <v>-12.748084001976352</v>
      </c>
      <c r="O10" s="10">
        <v>-23.455125200929722</v>
      </c>
      <c r="Q10" s="2">
        <v>-4.0677908881238389</v>
      </c>
      <c r="R10" s="2">
        <v>-6.5133516683925992</v>
      </c>
      <c r="S10" s="2">
        <v>0.10634858070178259</v>
      </c>
      <c r="T10" s="2">
        <v>1.5892218697840224</v>
      </c>
      <c r="U10" s="2">
        <v>-3.1074523630288633</v>
      </c>
      <c r="V10" s="2">
        <v>1.8817177977832451</v>
      </c>
      <c r="W10" s="2">
        <v>-2.9150141870713653</v>
      </c>
      <c r="X10" s="2">
        <v>8.5716178839541719</v>
      </c>
      <c r="Y10" s="2">
        <v>0.97151162539922353</v>
      </c>
      <c r="Z10" s="2">
        <v>5.6633235820566314</v>
      </c>
      <c r="AA10" s="2">
        <v>4.6112272309408278</v>
      </c>
      <c r="AB10" s="2">
        <v>3.3624364476914814</v>
      </c>
      <c r="AC10" s="2">
        <v>-2.7387856189005975</v>
      </c>
      <c r="AD10" s="2">
        <v>-3.7724050616915319</v>
      </c>
    </row>
    <row r="11" spans="1:30">
      <c r="A11" s="20">
        <v>37575</v>
      </c>
      <c r="B11" s="10">
        <v>-37.745246534096154</v>
      </c>
      <c r="C11" s="10">
        <v>-34.591090961019248</v>
      </c>
      <c r="D11" s="10">
        <v>2.9949172443435401</v>
      </c>
      <c r="E11" s="10">
        <v>19.710510674474119</v>
      </c>
      <c r="F11" s="10">
        <v>-6.1687056436678827</v>
      </c>
      <c r="G11" s="10">
        <v>9.0328775261622134</v>
      </c>
      <c r="H11" s="10">
        <v>-13.480743745916769</v>
      </c>
      <c r="I11" s="10">
        <v>40.966316198089913</v>
      </c>
      <c r="J11" s="10">
        <v>8.8143946736945775</v>
      </c>
      <c r="K11" s="10">
        <v>28.561921717665918</v>
      </c>
      <c r="L11" s="10">
        <v>30.770871477315104</v>
      </c>
      <c r="M11" s="10">
        <v>34.867661961439119</v>
      </c>
      <c r="N11" s="10">
        <v>-5.386335741828578</v>
      </c>
      <c r="O11" s="10">
        <v>-21.200042201206202</v>
      </c>
      <c r="Q11" s="2">
        <v>-4.3096767587700304</v>
      </c>
      <c r="R11" s="2">
        <v>-6.4524145613227644</v>
      </c>
      <c r="S11" s="2">
        <v>0.21648160317288412</v>
      </c>
      <c r="T11" s="2">
        <v>1.6413336448848086</v>
      </c>
      <c r="U11" s="2">
        <v>-2.281538963250072</v>
      </c>
      <c r="V11" s="2">
        <v>2.0360467259070676</v>
      </c>
      <c r="W11" s="2">
        <v>-3.3831948541940018</v>
      </c>
      <c r="X11" s="2">
        <v>8.3325487146914874</v>
      </c>
      <c r="Y11" s="2">
        <v>1.021403240393054</v>
      </c>
      <c r="Z11" s="2">
        <v>6.5810380687325569</v>
      </c>
      <c r="AA11" s="2">
        <v>6.2452560750358739</v>
      </c>
      <c r="AB11" s="2">
        <v>4.9879236465697501</v>
      </c>
      <c r="AC11" s="2">
        <v>-1.1571949844387099</v>
      </c>
      <c r="AD11" s="2">
        <v>-3.4097087874309993</v>
      </c>
    </row>
    <row r="12" spans="1:30">
      <c r="A12" s="20">
        <v>37605</v>
      </c>
      <c r="B12" s="10">
        <v>-39.863744586664879</v>
      </c>
      <c r="C12" s="10">
        <v>-34.264409996316651</v>
      </c>
      <c r="D12" s="10">
        <v>4.5185538182419878</v>
      </c>
      <c r="E12" s="10">
        <v>20.336312565875627</v>
      </c>
      <c r="F12" s="10">
        <v>-3.9356442178227824</v>
      </c>
      <c r="G12" s="10">
        <v>9.7175544978389468</v>
      </c>
      <c r="H12" s="10">
        <v>-15.346265500434875</v>
      </c>
      <c r="I12" s="10">
        <v>39.790951550780754</v>
      </c>
      <c r="J12" s="10">
        <v>9.244943910345139</v>
      </c>
      <c r="K12" s="10">
        <v>32.544832780305292</v>
      </c>
      <c r="L12" s="10">
        <v>38.821861052083754</v>
      </c>
      <c r="M12" s="10">
        <v>46.230493910984173</v>
      </c>
      <c r="N12" s="10">
        <v>1.975412518319196</v>
      </c>
      <c r="O12" s="10">
        <v>-18.944959201482682</v>
      </c>
      <c r="Q12" s="2">
        <v>-4.5515626294162228</v>
      </c>
      <c r="R12" s="2">
        <v>-6.3914774542529305</v>
      </c>
      <c r="S12" s="2">
        <v>0.32661462564398558</v>
      </c>
      <c r="T12" s="2">
        <v>1.6934454199855951</v>
      </c>
      <c r="U12" s="2">
        <v>-1.4556255634712807</v>
      </c>
      <c r="V12" s="2">
        <v>2.1903756540308899</v>
      </c>
      <c r="W12" s="2">
        <v>-3.8513755213166379</v>
      </c>
      <c r="X12" s="2">
        <v>8.0934795454288047</v>
      </c>
      <c r="Y12" s="2">
        <v>1.0712948553868844</v>
      </c>
      <c r="Z12" s="2">
        <v>7.4987525554084833</v>
      </c>
      <c r="AA12" s="2">
        <v>7.8792849191309182</v>
      </c>
      <c r="AB12" s="2">
        <v>6.6134108454480183</v>
      </c>
      <c r="AC12" s="2">
        <v>0.4243956500231777</v>
      </c>
      <c r="AD12" s="2">
        <v>-3.0470125131704671</v>
      </c>
    </row>
    <row r="13" spans="1:30">
      <c r="A13" s="20">
        <v>37636</v>
      </c>
      <c r="B13" s="10">
        <v>-38.81049880772504</v>
      </c>
      <c r="C13" s="10">
        <v>-32.468267698043746</v>
      </c>
      <c r="D13" s="10">
        <v>6.7072242728559193</v>
      </c>
      <c r="E13" s="10">
        <v>21.283325581983334</v>
      </c>
      <c r="F13" s="10">
        <v>-3.8305975133841423</v>
      </c>
      <c r="G13" s="10">
        <v>10.480899569023194</v>
      </c>
      <c r="H13" s="10">
        <v>-16.66376332606221</v>
      </c>
      <c r="I13" s="10">
        <v>37.674469327432753</v>
      </c>
      <c r="J13" s="10">
        <v>7.452498228367701</v>
      </c>
      <c r="K13" s="10">
        <v>31.095004492961614</v>
      </c>
      <c r="L13" s="10">
        <v>40.366062875760811</v>
      </c>
      <c r="M13" s="10">
        <v>49.234574661080146</v>
      </c>
      <c r="N13" s="10">
        <v>7.8236384867160575</v>
      </c>
      <c r="O13" s="10">
        <v>-16.988603933907186</v>
      </c>
      <c r="Q13" s="2">
        <v>-4.4313051328684292</v>
      </c>
      <c r="R13" s="2">
        <v>-6.0564358467868917</v>
      </c>
      <c r="S13" s="2">
        <v>0.4848182921148444</v>
      </c>
      <c r="T13" s="2">
        <v>1.7723050878629163</v>
      </c>
      <c r="U13" s="2">
        <v>-1.4167733045077187</v>
      </c>
      <c r="V13" s="2">
        <v>2.3624366864561037</v>
      </c>
      <c r="W13" s="2">
        <v>-4.1820213631252017</v>
      </c>
      <c r="X13" s="2">
        <v>7.6629870611998214</v>
      </c>
      <c r="Y13" s="2">
        <v>0.86358804220502072</v>
      </c>
      <c r="Z13" s="2">
        <v>7.1646932702367634</v>
      </c>
      <c r="AA13" s="2">
        <v>8.1926961212644134</v>
      </c>
      <c r="AB13" s="2">
        <v>7.0431536089914974</v>
      </c>
      <c r="AC13" s="2">
        <v>1.6808226688475911</v>
      </c>
      <c r="AD13" s="2">
        <v>-2.7323621137099621</v>
      </c>
    </row>
    <row r="14" spans="1:30">
      <c r="A14" s="20">
        <v>37667</v>
      </c>
      <c r="B14" s="10">
        <v>-37.757253028785208</v>
      </c>
      <c r="C14" s="10">
        <v>-30.672125399770842</v>
      </c>
      <c r="D14" s="10">
        <v>8.8958947274698517</v>
      </c>
      <c r="E14" s="10">
        <v>22.230338598091045</v>
      </c>
      <c r="F14" s="10">
        <v>-3.7255508089455018</v>
      </c>
      <c r="G14" s="10">
        <v>11.244244640207443</v>
      </c>
      <c r="H14" s="10">
        <v>-17.981261151689541</v>
      </c>
      <c r="I14" s="10">
        <v>35.557987104084752</v>
      </c>
      <c r="J14" s="10">
        <v>5.6600525463902631</v>
      </c>
      <c r="K14" s="10">
        <v>29.645176205617933</v>
      </c>
      <c r="L14" s="10">
        <v>41.910264699437867</v>
      </c>
      <c r="M14" s="10">
        <v>52.238655411176126</v>
      </c>
      <c r="N14" s="10">
        <v>13.671864455112919</v>
      </c>
      <c r="O14" s="10">
        <v>-15.032248666331689</v>
      </c>
      <c r="Q14" s="2">
        <v>-4.3110476363206374</v>
      </c>
      <c r="R14" s="2">
        <v>-5.7213942393208539</v>
      </c>
      <c r="S14" s="2">
        <v>0.64302195858570321</v>
      </c>
      <c r="T14" s="2">
        <v>1.8511647557402373</v>
      </c>
      <c r="U14" s="2">
        <v>-1.3779210455441566</v>
      </c>
      <c r="V14" s="2">
        <v>2.534497718881318</v>
      </c>
      <c r="W14" s="2">
        <v>-4.5126672049337655</v>
      </c>
      <c r="X14" s="2">
        <v>7.2324945769708382</v>
      </c>
      <c r="Y14" s="2">
        <v>0.65588122902315726</v>
      </c>
      <c r="Z14" s="2">
        <v>6.8306339850650444</v>
      </c>
      <c r="AA14" s="2">
        <v>8.5061073233979094</v>
      </c>
      <c r="AB14" s="2">
        <v>7.4728963725349775</v>
      </c>
      <c r="AC14" s="2">
        <v>2.9372496876720042</v>
      </c>
      <c r="AD14" s="2">
        <v>-2.4177117142494571</v>
      </c>
    </row>
    <row r="15" spans="1:30">
      <c r="A15" s="20">
        <v>37695</v>
      </c>
      <c r="B15" s="10">
        <v>-36.279506423076384</v>
      </c>
      <c r="C15" s="10">
        <v>-30.385995154442419</v>
      </c>
      <c r="D15" s="10">
        <v>9.1787160228036768</v>
      </c>
      <c r="E15" s="10">
        <v>21.729756326815007</v>
      </c>
      <c r="F15" s="10">
        <v>-7.2472572062277436</v>
      </c>
      <c r="G15" s="10">
        <v>10.419027020166139</v>
      </c>
      <c r="H15" s="10">
        <v>-20.806771617203168</v>
      </c>
      <c r="I15" s="10">
        <v>31.119069400396924</v>
      </c>
      <c r="J15" s="10">
        <v>1.0677537750433137</v>
      </c>
      <c r="K15" s="10">
        <v>24.562252764418758</v>
      </c>
      <c r="L15" s="10">
        <v>37.388629762780418</v>
      </c>
      <c r="M15" s="10">
        <v>47.867667834340921</v>
      </c>
      <c r="N15" s="10">
        <v>16.916543028350844</v>
      </c>
      <c r="O15" s="10">
        <v>-12.626167494554551</v>
      </c>
      <c r="Q15" s="2">
        <v>-4.1423214843740155</v>
      </c>
      <c r="R15" s="2">
        <v>-5.6680212201387619</v>
      </c>
      <c r="S15" s="2">
        <v>0.66346513027631815</v>
      </c>
      <c r="T15" s="2">
        <v>1.8094802688465392</v>
      </c>
      <c r="U15" s="2">
        <v>-2.6804488085237743</v>
      </c>
      <c r="V15" s="2">
        <v>2.3484903664535284</v>
      </c>
      <c r="W15" s="2">
        <v>-5.2217714389113929</v>
      </c>
      <c r="X15" s="2">
        <v>6.3296187160407342</v>
      </c>
      <c r="Y15" s="2">
        <v>0.12373023969824413</v>
      </c>
      <c r="Z15" s="2">
        <v>5.6594623462080191</v>
      </c>
      <c r="AA15" s="2">
        <v>7.5883962966539134</v>
      </c>
      <c r="AB15" s="2">
        <v>6.8476134867059715</v>
      </c>
      <c r="AC15" s="2">
        <v>3.6343331876678668</v>
      </c>
      <c r="AD15" s="2">
        <v>-2.0307296489866808</v>
      </c>
    </row>
    <row r="16" spans="1:30">
      <c r="A16" s="20">
        <v>37726</v>
      </c>
      <c r="B16" s="10">
        <v>-34.801759817367561</v>
      </c>
      <c r="C16" s="10">
        <v>-30.099864909113997</v>
      </c>
      <c r="D16" s="10">
        <v>9.4615373181375002</v>
      </c>
      <c r="E16" s="10">
        <v>21.229174055538966</v>
      </c>
      <c r="F16" s="10">
        <v>-10.768963603509986</v>
      </c>
      <c r="G16" s="10">
        <v>9.5938094001248349</v>
      </c>
      <c r="H16" s="10">
        <v>-23.632282082716799</v>
      </c>
      <c r="I16" s="10">
        <v>26.6801516967091</v>
      </c>
      <c r="J16" s="10">
        <v>-3.5245449963036357</v>
      </c>
      <c r="K16" s="10">
        <v>19.479329323219588</v>
      </c>
      <c r="L16" s="10">
        <v>32.866994826122969</v>
      </c>
      <c r="M16" s="10">
        <v>43.496680257505709</v>
      </c>
      <c r="N16" s="10">
        <v>20.161221601588771</v>
      </c>
      <c r="O16" s="10">
        <v>-10.22008632277741</v>
      </c>
      <c r="Q16" s="2">
        <v>-3.9735953324273932</v>
      </c>
      <c r="R16" s="2">
        <v>-5.6146482009566707</v>
      </c>
      <c r="S16" s="2">
        <v>0.68390830196693297</v>
      </c>
      <c r="T16" s="2">
        <v>1.7677957819528407</v>
      </c>
      <c r="U16" s="2">
        <v>-3.9829765715033929</v>
      </c>
      <c r="V16" s="2">
        <v>2.1624830140257383</v>
      </c>
      <c r="W16" s="2">
        <v>-5.9308756728890213</v>
      </c>
      <c r="X16" s="2">
        <v>5.4267428551106311</v>
      </c>
      <c r="Y16" s="2">
        <v>-0.40842074962666897</v>
      </c>
      <c r="Z16" s="2">
        <v>4.4882907073509939</v>
      </c>
      <c r="AA16" s="2">
        <v>6.6706852699099173</v>
      </c>
      <c r="AB16" s="2">
        <v>6.2223306008769637</v>
      </c>
      <c r="AC16" s="2">
        <v>4.3314166876637303</v>
      </c>
      <c r="AD16" s="2">
        <v>-1.6437475837239046</v>
      </c>
    </row>
    <row r="17" spans="1:30">
      <c r="A17" s="20">
        <v>37756</v>
      </c>
      <c r="B17" s="10">
        <v>-34.407476046357644</v>
      </c>
      <c r="C17" s="10">
        <v>-31.924208566489309</v>
      </c>
      <c r="D17" s="10">
        <v>8.9125299158320264</v>
      </c>
      <c r="E17" s="10">
        <v>20.303759091218524</v>
      </c>
      <c r="F17" s="10">
        <v>-14.115624559639762</v>
      </c>
      <c r="G17" s="10">
        <v>7.7264846818779898</v>
      </c>
      <c r="H17" s="10">
        <v>-25.728183269509685</v>
      </c>
      <c r="I17" s="10">
        <v>23.149496606186304</v>
      </c>
      <c r="J17" s="10">
        <v>-6.5334331950748856</v>
      </c>
      <c r="K17" s="10">
        <v>16.126565618199592</v>
      </c>
      <c r="L17" s="10">
        <v>30.39587417945695</v>
      </c>
      <c r="M17" s="10">
        <v>40.192182022967074</v>
      </c>
      <c r="N17" s="10">
        <v>22.741324882006396</v>
      </c>
      <c r="O17" s="10">
        <v>-3.0198775750239886</v>
      </c>
      <c r="Q17" s="2">
        <v>-3.9285768000210228</v>
      </c>
      <c r="R17" s="2">
        <v>-5.9549503207415162</v>
      </c>
      <c r="S17" s="2">
        <v>0.64422439990608638</v>
      </c>
      <c r="T17" s="2">
        <v>1.6907346270439489</v>
      </c>
      <c r="U17" s="2">
        <v>-5.2207625527546835</v>
      </c>
      <c r="V17" s="2">
        <v>1.7415805532340263</v>
      </c>
      <c r="W17" s="2">
        <v>-6.4568735142324982</v>
      </c>
      <c r="X17" s="2">
        <v>4.7086076096982943</v>
      </c>
      <c r="Y17" s="2">
        <v>-0.75708770521208268</v>
      </c>
      <c r="Z17" s="2">
        <v>3.7157703637862221</v>
      </c>
      <c r="AA17" s="2">
        <v>6.1691466234625825</v>
      </c>
      <c r="AB17" s="2">
        <v>5.7496122149315081</v>
      </c>
      <c r="AC17" s="2">
        <v>4.8857234963253715</v>
      </c>
      <c r="AD17" s="2">
        <v>-0.48570200977898315</v>
      </c>
    </row>
    <row r="18" spans="1:30">
      <c r="A18" s="20">
        <v>37787</v>
      </c>
      <c r="B18" s="10">
        <v>-34.013192275347727</v>
      </c>
      <c r="C18" s="10">
        <v>-33.748552223864621</v>
      </c>
      <c r="D18" s="10">
        <v>8.3635225135265525</v>
      </c>
      <c r="E18" s="10">
        <v>19.378344126898085</v>
      </c>
      <c r="F18" s="10">
        <v>-17.462285515769537</v>
      </c>
      <c r="G18" s="10">
        <v>5.8591599636311456</v>
      </c>
      <c r="H18" s="10">
        <v>-27.824084456302568</v>
      </c>
      <c r="I18" s="10">
        <v>19.618841515663505</v>
      </c>
      <c r="J18" s="10">
        <v>-9.5423213938461355</v>
      </c>
      <c r="K18" s="10">
        <v>12.7738019131796</v>
      </c>
      <c r="L18" s="10">
        <v>27.92475353279093</v>
      </c>
      <c r="M18" s="10">
        <v>36.887683788428433</v>
      </c>
      <c r="N18" s="10">
        <v>25.321428162424024</v>
      </c>
      <c r="O18" s="10">
        <v>4.1803311727294323</v>
      </c>
      <c r="Q18" s="2">
        <v>-3.8835582676146525</v>
      </c>
      <c r="R18" s="2">
        <v>-6.2952524405263635</v>
      </c>
      <c r="S18" s="2">
        <v>0.60454049784523978</v>
      </c>
      <c r="T18" s="2">
        <v>1.6136734721350574</v>
      </c>
      <c r="U18" s="2">
        <v>-6.4585485340059732</v>
      </c>
      <c r="V18" s="2">
        <v>1.3206780924423147</v>
      </c>
      <c r="W18" s="2">
        <v>-6.9828713555759734</v>
      </c>
      <c r="X18" s="2">
        <v>3.9904723642859565</v>
      </c>
      <c r="Y18" s="2">
        <v>-1.1057546607974962</v>
      </c>
      <c r="Z18" s="2">
        <v>2.9432500202214511</v>
      </c>
      <c r="AA18" s="2">
        <v>5.6676079770152477</v>
      </c>
      <c r="AB18" s="2">
        <v>5.2768938289860525</v>
      </c>
      <c r="AC18" s="2">
        <v>5.4400303049870153</v>
      </c>
      <c r="AD18" s="2">
        <v>0.67234356416593821</v>
      </c>
    </row>
    <row r="19" spans="1:30">
      <c r="A19" s="20">
        <v>37817</v>
      </c>
      <c r="B19" s="10">
        <v>-32.881256741282954</v>
      </c>
      <c r="C19" s="10">
        <v>-35.667694469704543</v>
      </c>
      <c r="D19" s="10">
        <v>9.0310761837040197</v>
      </c>
      <c r="E19" s="10">
        <v>19.692715808901028</v>
      </c>
      <c r="F19" s="10">
        <v>-19.775189155729144</v>
      </c>
      <c r="G19" s="10">
        <v>4.6416963264572111</v>
      </c>
      <c r="H19" s="10">
        <v>-31.468292127368066</v>
      </c>
      <c r="I19" s="10">
        <v>16.265092246588498</v>
      </c>
      <c r="J19" s="10">
        <v>-9.4834218467352365</v>
      </c>
      <c r="K19" s="10">
        <v>14.493221762440623</v>
      </c>
      <c r="L19" s="10">
        <v>29.04542939231564</v>
      </c>
      <c r="M19" s="10">
        <v>36.761634505849798</v>
      </c>
      <c r="N19" s="10">
        <v>27.262843654788668</v>
      </c>
      <c r="O19" s="10">
        <v>12.271095541417338</v>
      </c>
      <c r="Q19" s="2">
        <v>-3.7543161322062053</v>
      </c>
      <c r="R19" s="2">
        <v>-6.6532377202118669</v>
      </c>
      <c r="S19" s="2">
        <v>0.65279327978667767</v>
      </c>
      <c r="T19" s="2">
        <v>1.6398518308388064</v>
      </c>
      <c r="U19" s="2">
        <v>-7.3139921355705138</v>
      </c>
      <c r="V19" s="2">
        <v>1.0462569187687611</v>
      </c>
      <c r="W19" s="2">
        <v>-7.8974399337449261</v>
      </c>
      <c r="X19" s="2">
        <v>3.3083197629561005</v>
      </c>
      <c r="Y19" s="2">
        <v>-1.0989294401778325</v>
      </c>
      <c r="Z19" s="2">
        <v>3.3394267059492311</v>
      </c>
      <c r="AA19" s="2">
        <v>5.8950603494643818</v>
      </c>
      <c r="AB19" s="2">
        <v>5.2588621009653309</v>
      </c>
      <c r="AC19" s="2">
        <v>5.8571220679511429</v>
      </c>
      <c r="AD19" s="2">
        <v>1.9736216514038576</v>
      </c>
    </row>
    <row r="20" spans="1:30">
      <c r="A20" s="20">
        <v>37848</v>
      </c>
      <c r="B20" s="10">
        <v>-31.749321207218177</v>
      </c>
      <c r="C20" s="10">
        <v>-37.586836715544457</v>
      </c>
      <c r="D20" s="10">
        <v>9.6986298538814886</v>
      </c>
      <c r="E20" s="10">
        <v>20.007087490903967</v>
      </c>
      <c r="F20" s="10">
        <v>-22.088092795688752</v>
      </c>
      <c r="G20" s="10">
        <v>3.4242326892832757</v>
      </c>
      <c r="H20" s="10">
        <v>-35.112499798433568</v>
      </c>
      <c r="I20" s="10">
        <v>12.91134297751349</v>
      </c>
      <c r="J20" s="10">
        <v>-9.4245222996243356</v>
      </c>
      <c r="K20" s="10">
        <v>16.212641611701645</v>
      </c>
      <c r="L20" s="10">
        <v>30.166105251840353</v>
      </c>
      <c r="M20" s="10">
        <v>36.635585223271157</v>
      </c>
      <c r="N20" s="10">
        <v>29.204259147153309</v>
      </c>
      <c r="O20" s="10">
        <v>20.361859910105245</v>
      </c>
      <c r="Q20" s="2">
        <v>-3.6250739967977572</v>
      </c>
      <c r="R20" s="2">
        <v>-7.0112229998973694</v>
      </c>
      <c r="S20" s="2">
        <v>0.70104606172811568</v>
      </c>
      <c r="T20" s="2">
        <v>1.6660301895425549</v>
      </c>
      <c r="U20" s="2">
        <v>-8.1694357371350534</v>
      </c>
      <c r="V20" s="2">
        <v>0.77183574509520747</v>
      </c>
      <c r="W20" s="2">
        <v>-8.8120085119138807</v>
      </c>
      <c r="X20" s="2">
        <v>2.6261671616262436</v>
      </c>
      <c r="Y20" s="2">
        <v>-1.0921042195581683</v>
      </c>
      <c r="Z20" s="2">
        <v>3.7356033916770111</v>
      </c>
      <c r="AA20" s="2">
        <v>6.1225127219135178</v>
      </c>
      <c r="AB20" s="2">
        <v>5.2408303729446093</v>
      </c>
      <c r="AC20" s="2">
        <v>6.2742138309152695</v>
      </c>
      <c r="AD20" s="2">
        <v>3.2748997386417771</v>
      </c>
    </row>
    <row r="21" spans="1:30">
      <c r="A21" s="20">
        <v>37879</v>
      </c>
      <c r="B21" s="10">
        <v>-28.55504854209525</v>
      </c>
      <c r="C21" s="10">
        <v>-35.883869382211458</v>
      </c>
      <c r="D21" s="10">
        <v>11.931590432662119</v>
      </c>
      <c r="E21" s="10">
        <v>20.631619854180649</v>
      </c>
      <c r="F21" s="10">
        <v>-22.262634624074568</v>
      </c>
      <c r="G21" s="10">
        <v>2.6366905197685595</v>
      </c>
      <c r="H21" s="10">
        <v>-36.943062780687129</v>
      </c>
      <c r="I21" s="10">
        <v>10.864237244136941</v>
      </c>
      <c r="J21" s="10">
        <v>-7.7508078007044912</v>
      </c>
      <c r="K21" s="10">
        <v>19.514117050230226</v>
      </c>
      <c r="L21" s="10">
        <v>32.953519816523112</v>
      </c>
      <c r="M21" s="10">
        <v>39.403302098689508</v>
      </c>
      <c r="N21" s="10">
        <v>29.763012343240646</v>
      </c>
      <c r="O21" s="10">
        <v>26.075486157462631</v>
      </c>
      <c r="Q21" s="2">
        <v>-3.2603583324393512</v>
      </c>
      <c r="R21" s="2">
        <v>-6.6935616913414311</v>
      </c>
      <c r="S21" s="2">
        <v>0.86245115124411598</v>
      </c>
      <c r="T21" s="2">
        <v>1.7180362484973311</v>
      </c>
      <c r="U21" s="2">
        <v>-8.2339912541563471</v>
      </c>
      <c r="V21" s="2">
        <v>0.59432058991791237</v>
      </c>
      <c r="W21" s="2">
        <v>-9.2714157507551462</v>
      </c>
      <c r="X21" s="2">
        <v>2.2097858554574539</v>
      </c>
      <c r="Y21" s="2">
        <v>-0.89815585713783563</v>
      </c>
      <c r="Z21" s="2">
        <v>4.4963062518946968</v>
      </c>
      <c r="AA21" s="2">
        <v>6.6882463819615303</v>
      </c>
      <c r="AB21" s="2">
        <v>5.6367605751238292</v>
      </c>
      <c r="AC21" s="2">
        <v>6.3942558088094765</v>
      </c>
      <c r="AD21" s="2">
        <v>4.1938508161355026</v>
      </c>
    </row>
    <row r="22" spans="1:30">
      <c r="A22" s="20">
        <v>37909</v>
      </c>
      <c r="B22" s="10">
        <v>-25.360775876972319</v>
      </c>
      <c r="C22" s="10">
        <v>-34.180902048878458</v>
      </c>
      <c r="D22" s="10">
        <v>14.164551011442748</v>
      </c>
      <c r="E22" s="10">
        <v>21.256152217457331</v>
      </c>
      <c r="F22" s="10">
        <v>-22.437176452460385</v>
      </c>
      <c r="G22" s="10">
        <v>1.8491483502538433</v>
      </c>
      <c r="H22" s="10">
        <v>-38.773625762940689</v>
      </c>
      <c r="I22" s="10">
        <v>8.8171315107603903</v>
      </c>
      <c r="J22" s="10">
        <v>-6.0770933017846467</v>
      </c>
      <c r="K22" s="10">
        <v>22.81559248875881</v>
      </c>
      <c r="L22" s="10">
        <v>35.740934381205868</v>
      </c>
      <c r="M22" s="10">
        <v>42.171018974107866</v>
      </c>
      <c r="N22" s="10">
        <v>30.321765539327984</v>
      </c>
      <c r="O22" s="10">
        <v>31.789112404820017</v>
      </c>
      <c r="Q22" s="2">
        <v>-2.8956426680809453</v>
      </c>
      <c r="R22" s="2">
        <v>-6.3759003827854945</v>
      </c>
      <c r="S22" s="2">
        <v>1.0238562407601162</v>
      </c>
      <c r="T22" s="2">
        <v>1.7700423074521068</v>
      </c>
      <c r="U22" s="2">
        <v>-8.2985467711776391</v>
      </c>
      <c r="V22" s="2">
        <v>0.41680543474061726</v>
      </c>
      <c r="W22" s="2">
        <v>-9.73082298959641</v>
      </c>
      <c r="X22" s="2">
        <v>1.7934045492886632</v>
      </c>
      <c r="Y22" s="2">
        <v>-0.7042074947175031</v>
      </c>
      <c r="Z22" s="2">
        <v>5.2570091121123834</v>
      </c>
      <c r="AA22" s="2">
        <v>7.2539800420095419</v>
      </c>
      <c r="AB22" s="2">
        <v>6.0326907773030527</v>
      </c>
      <c r="AC22" s="2">
        <v>6.5142977867036844</v>
      </c>
      <c r="AD22" s="2">
        <v>5.1128018936292277</v>
      </c>
    </row>
    <row r="23" spans="1:30">
      <c r="A23" s="20">
        <v>37940</v>
      </c>
      <c r="B23" s="10">
        <v>-22.487059977352608</v>
      </c>
      <c r="C23" s="10">
        <v>-31.648807168653871</v>
      </c>
      <c r="D23" s="10">
        <v>16.005710844385771</v>
      </c>
      <c r="E23" s="10">
        <v>21.072224561905028</v>
      </c>
      <c r="F23" s="10">
        <v>-20.570873878725131</v>
      </c>
      <c r="G23" s="10">
        <v>1.9882508154326988</v>
      </c>
      <c r="H23" s="10">
        <v>-38.298949820471989</v>
      </c>
      <c r="I23" s="10">
        <v>9.656990225876914</v>
      </c>
      <c r="J23" s="10">
        <v>-2.2807101423398048</v>
      </c>
      <c r="K23" s="10">
        <v>25.504080583223306</v>
      </c>
      <c r="L23" s="10">
        <v>35.16342834723028</v>
      </c>
      <c r="M23" s="10">
        <v>41.54157135792812</v>
      </c>
      <c r="N23" s="10">
        <v>27.267144301958911</v>
      </c>
      <c r="O23" s="10">
        <v>31.074812222148935</v>
      </c>
      <c r="Q23" s="2">
        <v>-2.5675275340941659</v>
      </c>
      <c r="R23" s="2">
        <v>-5.903578596397681</v>
      </c>
      <c r="S23" s="2">
        <v>1.1569407969647365</v>
      </c>
      <c r="T23" s="2">
        <v>1.7547262837189554</v>
      </c>
      <c r="U23" s="2">
        <v>-7.6082817001636407</v>
      </c>
      <c r="V23" s="2">
        <v>0.44815968680179197</v>
      </c>
      <c r="W23" s="2">
        <v>-9.6116959416947534</v>
      </c>
      <c r="X23" s="2">
        <v>1.9642318119433642</v>
      </c>
      <c r="Y23" s="2">
        <v>-0.26428641058419422</v>
      </c>
      <c r="Z23" s="2">
        <v>5.8764717194222316</v>
      </c>
      <c r="AA23" s="2">
        <v>7.1367694173538574</v>
      </c>
      <c r="AB23" s="2">
        <v>5.9426464074656913</v>
      </c>
      <c r="AC23" s="2">
        <v>5.8580460146885498</v>
      </c>
      <c r="AD23" s="2">
        <v>4.9979174237493238</v>
      </c>
    </row>
    <row r="24" spans="1:30">
      <c r="A24" s="20">
        <v>37970</v>
      </c>
      <c r="B24" s="10">
        <v>-19.613344077732897</v>
      </c>
      <c r="C24" s="10">
        <v>-29.116712288429284</v>
      </c>
      <c r="D24" s="10">
        <v>17.846870677328791</v>
      </c>
      <c r="E24" s="10">
        <v>20.888296906352725</v>
      </c>
      <c r="F24" s="10">
        <v>-18.70457130498988</v>
      </c>
      <c r="G24" s="10">
        <v>2.1273532806115543</v>
      </c>
      <c r="H24" s="10">
        <v>-37.824273878003297</v>
      </c>
      <c r="I24" s="10">
        <v>10.49684894099344</v>
      </c>
      <c r="J24" s="10">
        <v>1.515673017105037</v>
      </c>
      <c r="K24" s="10">
        <v>28.192568677687799</v>
      </c>
      <c r="L24" s="10">
        <v>34.585922313254692</v>
      </c>
      <c r="M24" s="10">
        <v>40.912123741748367</v>
      </c>
      <c r="N24" s="10">
        <v>24.212523064589838</v>
      </c>
      <c r="O24" s="10">
        <v>30.360512039477857</v>
      </c>
      <c r="Q24" s="2">
        <v>-2.2394124001073865</v>
      </c>
      <c r="R24" s="2">
        <v>-5.4312568100098675</v>
      </c>
      <c r="S24" s="2">
        <v>1.2900253531693568</v>
      </c>
      <c r="T24" s="2">
        <v>1.7394102599858041</v>
      </c>
      <c r="U24" s="2">
        <v>-6.9180166291496414</v>
      </c>
      <c r="V24" s="2">
        <v>0.47951393886296678</v>
      </c>
      <c r="W24" s="2">
        <v>-9.4925688937930968</v>
      </c>
      <c r="X24" s="2">
        <v>2.1350590745980655</v>
      </c>
      <c r="Y24" s="2">
        <v>0.17563467354911458</v>
      </c>
      <c r="Z24" s="2">
        <v>6.4959343267320779</v>
      </c>
      <c r="AA24" s="2">
        <v>7.019558792698172</v>
      </c>
      <c r="AB24" s="2">
        <v>5.852602037628329</v>
      </c>
      <c r="AC24" s="2">
        <v>5.2017942426734161</v>
      </c>
      <c r="AD24" s="2">
        <v>4.8830329538694208</v>
      </c>
    </row>
    <row r="25" spans="1:30">
      <c r="A25" s="20">
        <v>38001</v>
      </c>
      <c r="B25" s="10">
        <v>-22.189751327173315</v>
      </c>
      <c r="C25" s="10">
        <v>-29.515498903699978</v>
      </c>
      <c r="D25" s="10">
        <v>16.202057287890412</v>
      </c>
      <c r="E25" s="10">
        <v>18.866284423060584</v>
      </c>
      <c r="F25" s="10">
        <v>-18.055103099037854</v>
      </c>
      <c r="G25" s="10">
        <v>2.1722958724960613</v>
      </c>
      <c r="H25" s="10">
        <v>-39.63223552186038</v>
      </c>
      <c r="I25" s="10">
        <v>11.171325720016757</v>
      </c>
      <c r="J25" s="10">
        <v>5.8724632391603455</v>
      </c>
      <c r="K25" s="10">
        <v>30.060141268963619</v>
      </c>
      <c r="L25" s="10">
        <v>31.230652739498979</v>
      </c>
      <c r="M25" s="10">
        <v>38.94089563574714</v>
      </c>
      <c r="N25" s="10">
        <v>18.952232999606807</v>
      </c>
      <c r="O25" s="10">
        <v>25.954737021691983</v>
      </c>
      <c r="Q25" s="2">
        <v>-2.5335814270339947</v>
      </c>
      <c r="R25" s="2">
        <v>-5.5056440725027711</v>
      </c>
      <c r="S25" s="2">
        <v>1.1711333069405825</v>
      </c>
      <c r="T25" s="2">
        <v>1.5710332364771009</v>
      </c>
      <c r="U25" s="2">
        <v>-6.677806266900844</v>
      </c>
      <c r="V25" s="2">
        <v>0.48964417884410216</v>
      </c>
      <c r="W25" s="2">
        <v>-9.9463039877436898</v>
      </c>
      <c r="X25" s="2">
        <v>2.2722476514514085</v>
      </c>
      <c r="Y25" s="2">
        <v>0.68049516769066165</v>
      </c>
      <c r="Z25" s="2">
        <v>6.9262473302057144</v>
      </c>
      <c r="AA25" s="2">
        <v>6.3385732800087125</v>
      </c>
      <c r="AB25" s="2">
        <v>5.570611943380535</v>
      </c>
      <c r="AC25" s="2">
        <v>4.0716787854025265</v>
      </c>
      <c r="AD25" s="2">
        <v>4.1744301288838299</v>
      </c>
    </row>
    <row r="26" spans="1:30">
      <c r="A26" s="20">
        <v>38032</v>
      </c>
      <c r="B26" s="10">
        <v>-24.766158576613734</v>
      </c>
      <c r="C26" s="10">
        <v>-29.914285518970672</v>
      </c>
      <c r="D26" s="10">
        <v>14.557243898452036</v>
      </c>
      <c r="E26" s="10">
        <v>16.844271939768447</v>
      </c>
      <c r="F26" s="10">
        <v>-17.405634893085828</v>
      </c>
      <c r="G26" s="10">
        <v>2.2172384643805687</v>
      </c>
      <c r="H26" s="10">
        <v>-41.440197165717457</v>
      </c>
      <c r="I26" s="10">
        <v>11.845802499040076</v>
      </c>
      <c r="J26" s="10">
        <v>10.229253461215654</v>
      </c>
      <c r="K26" s="10">
        <v>31.927713860239439</v>
      </c>
      <c r="L26" s="10">
        <v>27.875383165743269</v>
      </c>
      <c r="M26" s="10">
        <v>36.969667529745905</v>
      </c>
      <c r="N26" s="10">
        <v>13.691942934623775</v>
      </c>
      <c r="O26" s="10">
        <v>21.548962003906112</v>
      </c>
      <c r="Q26" s="2">
        <v>-2.8277504539606024</v>
      </c>
      <c r="R26" s="2">
        <v>-5.5800313349956756</v>
      </c>
      <c r="S26" s="2">
        <v>1.0522412607118083</v>
      </c>
      <c r="T26" s="2">
        <v>1.4026562129683982</v>
      </c>
      <c r="U26" s="2">
        <v>-6.4375959046520448</v>
      </c>
      <c r="V26" s="2">
        <v>0.49977441882523771</v>
      </c>
      <c r="W26" s="2">
        <v>-10.400039081694279</v>
      </c>
      <c r="X26" s="2">
        <v>2.409436228304751</v>
      </c>
      <c r="Y26" s="2">
        <v>1.1853556618322088</v>
      </c>
      <c r="Z26" s="2">
        <v>7.3565603336793499</v>
      </c>
      <c r="AA26" s="2">
        <v>5.6575877673192529</v>
      </c>
      <c r="AB26" s="2">
        <v>5.288621849132741</v>
      </c>
      <c r="AC26" s="2">
        <v>2.9415633281316369</v>
      </c>
      <c r="AD26" s="2">
        <v>3.4658273038982395</v>
      </c>
    </row>
    <row r="27" spans="1:30">
      <c r="A27" s="20">
        <v>38061</v>
      </c>
      <c r="B27" s="10">
        <v>-28.701226519750463</v>
      </c>
      <c r="C27" s="10">
        <v>-31.45040153073823</v>
      </c>
      <c r="D27" s="10">
        <v>8.8780825185939847</v>
      </c>
      <c r="E27" s="10">
        <v>11.339440993839899</v>
      </c>
      <c r="F27" s="10">
        <v>-18.02986819365686</v>
      </c>
      <c r="G27" s="10">
        <v>1.3380162341091588</v>
      </c>
      <c r="H27" s="10">
        <v>-43.068442699951149</v>
      </c>
      <c r="I27" s="10">
        <v>13.847364878487003</v>
      </c>
      <c r="J27" s="10">
        <v>13.993959043587896</v>
      </c>
      <c r="K27" s="10">
        <v>34.083921702929558</v>
      </c>
      <c r="L27" s="10">
        <v>27.452825686458986</v>
      </c>
      <c r="M27" s="10">
        <v>36.837948411226208</v>
      </c>
      <c r="N27" s="10">
        <v>7.7753784257913292</v>
      </c>
      <c r="O27" s="10">
        <v>19.166032039798583</v>
      </c>
      <c r="Q27" s="2">
        <v>-3.2770486415720681</v>
      </c>
      <c r="R27" s="2">
        <v>-5.8665691991347249</v>
      </c>
      <c r="S27" s="2">
        <v>0.64173443869152891</v>
      </c>
      <c r="T27" s="2">
        <v>0.94425793043903605</v>
      </c>
      <c r="U27" s="2">
        <v>-6.6684729605013446</v>
      </c>
      <c r="V27" s="2">
        <v>0.30159421123314084</v>
      </c>
      <c r="W27" s="2">
        <v>-10.808671722193239</v>
      </c>
      <c r="X27" s="2">
        <v>2.8165540162842562</v>
      </c>
      <c r="Y27" s="2">
        <v>1.6216059800119218</v>
      </c>
      <c r="Z27" s="2">
        <v>7.853378651337108</v>
      </c>
      <c r="AA27" s="2">
        <v>5.5718255013237155</v>
      </c>
      <c r="AB27" s="2">
        <v>5.2697790340711421</v>
      </c>
      <c r="AC27" s="2">
        <v>1.6704545256185834</v>
      </c>
      <c r="AD27" s="2">
        <v>3.0825687631210048</v>
      </c>
    </row>
    <row r="28" spans="1:30">
      <c r="A28" s="20">
        <v>38092</v>
      </c>
      <c r="B28" s="10">
        <v>-32.636294462887193</v>
      </c>
      <c r="C28" s="10">
        <v>-32.986517542505787</v>
      </c>
      <c r="D28" s="10">
        <v>3.1989211387359324</v>
      </c>
      <c r="E28" s="10">
        <v>5.8346100479113518</v>
      </c>
      <c r="F28" s="10">
        <v>-18.654101494227888</v>
      </c>
      <c r="G28" s="10">
        <v>0.45879400383774893</v>
      </c>
      <c r="H28" s="10">
        <v>-44.696688234184847</v>
      </c>
      <c r="I28" s="10">
        <v>15.848927257933928</v>
      </c>
      <c r="J28" s="10">
        <v>17.758664625960137</v>
      </c>
      <c r="K28" s="10">
        <v>36.240129545619673</v>
      </c>
      <c r="L28" s="10">
        <v>27.0302682071747</v>
      </c>
      <c r="M28" s="10">
        <v>36.70622929270651</v>
      </c>
      <c r="N28" s="10">
        <v>1.8588139169588842</v>
      </c>
      <c r="O28" s="10">
        <v>16.783102075691055</v>
      </c>
      <c r="Q28" s="2">
        <v>-3.7263468291835338</v>
      </c>
      <c r="R28" s="2">
        <v>-6.1531070632737741</v>
      </c>
      <c r="S28" s="2">
        <v>0.23122761667124941</v>
      </c>
      <c r="T28" s="2">
        <v>0.48585964790967406</v>
      </c>
      <c r="U28" s="2">
        <v>-6.8993500163506436</v>
      </c>
      <c r="V28" s="2">
        <v>0.10341400364104396</v>
      </c>
      <c r="W28" s="2">
        <v>-11.217304362692198</v>
      </c>
      <c r="X28" s="2">
        <v>3.2236718042637609</v>
      </c>
      <c r="Y28" s="2">
        <v>2.0578562981916346</v>
      </c>
      <c r="Z28" s="2">
        <v>8.3501969689948652</v>
      </c>
      <c r="AA28" s="2">
        <v>5.4860632353281771</v>
      </c>
      <c r="AB28" s="2">
        <v>5.2509362190095441</v>
      </c>
      <c r="AC28" s="2">
        <v>0.39934572310552974</v>
      </c>
      <c r="AD28" s="2">
        <v>2.6993102223437706</v>
      </c>
    </row>
    <row r="29" spans="1:30">
      <c r="A29" s="20">
        <v>38122</v>
      </c>
      <c r="B29" s="10">
        <v>-32.19600356290141</v>
      </c>
      <c r="C29" s="10">
        <v>-31.825505860514056</v>
      </c>
      <c r="D29" s="10">
        <v>-2.1624070788517669</v>
      </c>
      <c r="E29" s="10">
        <v>1.5975660487473187</v>
      </c>
      <c r="F29" s="10">
        <v>-18.200452814432225</v>
      </c>
      <c r="G29" s="10">
        <v>1.2388918992783911</v>
      </c>
      <c r="H29" s="10">
        <v>-45.121726881326012</v>
      </c>
      <c r="I29" s="10">
        <v>20.125696443648771</v>
      </c>
      <c r="J29" s="10">
        <v>22.838508506326907</v>
      </c>
      <c r="K29" s="10">
        <v>39.723228064064173</v>
      </c>
      <c r="L29" s="10">
        <v>28.364441889992072</v>
      </c>
      <c r="M29" s="10">
        <v>36.228124275584847</v>
      </c>
      <c r="N29" s="10">
        <v>2.2113892319846662</v>
      </c>
      <c r="O29" s="10">
        <v>17.898066884745862</v>
      </c>
      <c r="Q29" s="2">
        <v>-3.6760752948049569</v>
      </c>
      <c r="R29" s="2">
        <v>-5.9365389101851287</v>
      </c>
      <c r="S29" s="2">
        <v>-0.15630527088064225</v>
      </c>
      <c r="T29" s="2">
        <v>0.13303252001128671</v>
      </c>
      <c r="U29" s="2">
        <v>-6.7315648765874592</v>
      </c>
      <c r="V29" s="2">
        <v>0.27925118966494644</v>
      </c>
      <c r="W29" s="2">
        <v>-11.323974186771983</v>
      </c>
      <c r="X29" s="2">
        <v>4.0935666566381599</v>
      </c>
      <c r="Y29" s="2">
        <v>2.6465035272046555</v>
      </c>
      <c r="Z29" s="2">
        <v>9.1527481479252177</v>
      </c>
      <c r="AA29" s="2">
        <v>5.7568471259927909</v>
      </c>
      <c r="AB29" s="2">
        <v>5.1825418619952384</v>
      </c>
      <c r="AC29" s="2">
        <v>0.47509265121035371</v>
      </c>
      <c r="AD29" s="2">
        <v>2.8786355874081004</v>
      </c>
    </row>
    <row r="30" spans="1:30">
      <c r="A30" s="20">
        <v>38153</v>
      </c>
      <c r="B30" s="10">
        <v>-31.755712662915624</v>
      </c>
      <c r="C30" s="10">
        <v>-30.664494178522325</v>
      </c>
      <c r="D30" s="10">
        <v>-7.5237352964394653</v>
      </c>
      <c r="E30" s="10">
        <v>-2.639477950416715</v>
      </c>
      <c r="F30" s="10">
        <v>-17.746804134636566</v>
      </c>
      <c r="G30" s="10">
        <v>2.0189897947190332</v>
      </c>
      <c r="H30" s="10">
        <v>-45.546765528467169</v>
      </c>
      <c r="I30" s="10">
        <v>24.402465629363615</v>
      </c>
      <c r="J30" s="10">
        <v>27.918352386693677</v>
      </c>
      <c r="K30" s="10">
        <v>43.206326582508673</v>
      </c>
      <c r="L30" s="10">
        <v>29.698615572809441</v>
      </c>
      <c r="M30" s="10">
        <v>35.750019258463183</v>
      </c>
      <c r="N30" s="10">
        <v>2.563964547010448</v>
      </c>
      <c r="O30" s="10">
        <v>19.01303169380067</v>
      </c>
      <c r="Q30" s="2">
        <v>-3.62580376042638</v>
      </c>
      <c r="R30" s="2">
        <v>-5.7199707570964833</v>
      </c>
      <c r="S30" s="2">
        <v>-0.5438381584325338</v>
      </c>
      <c r="T30" s="2">
        <v>-0.21979460788710067</v>
      </c>
      <c r="U30" s="2">
        <v>-6.5637797368242756</v>
      </c>
      <c r="V30" s="2">
        <v>0.45508837568884891</v>
      </c>
      <c r="W30" s="2">
        <v>-11.430644010851763</v>
      </c>
      <c r="X30" s="2">
        <v>4.9634615090125589</v>
      </c>
      <c r="Y30" s="2">
        <v>3.2351507562176764</v>
      </c>
      <c r="Z30" s="2">
        <v>9.9552993268555703</v>
      </c>
      <c r="AA30" s="2">
        <v>6.0276310166574047</v>
      </c>
      <c r="AB30" s="2">
        <v>5.1141475049809335</v>
      </c>
      <c r="AC30" s="2">
        <v>0.55083957931517757</v>
      </c>
      <c r="AD30" s="2">
        <v>3.0579609524724307</v>
      </c>
    </row>
    <row r="31" spans="1:30">
      <c r="A31" s="20">
        <v>38183</v>
      </c>
      <c r="B31" s="10">
        <v>-28.289877310420096</v>
      </c>
      <c r="C31" s="10">
        <v>-26.904592547415341</v>
      </c>
      <c r="D31" s="10">
        <v>-7.3784937933995742</v>
      </c>
      <c r="E31" s="10">
        <v>-2.0855684414768487</v>
      </c>
      <c r="F31" s="10">
        <v>-14.339405225799998</v>
      </c>
      <c r="G31" s="10">
        <v>4.2744150950514292</v>
      </c>
      <c r="H31" s="10">
        <v>-43.179399523709314</v>
      </c>
      <c r="I31" s="10">
        <v>31.652935942815013</v>
      </c>
      <c r="J31" s="10">
        <v>36.846956033471088</v>
      </c>
      <c r="K31" s="10">
        <v>48.959850255377567</v>
      </c>
      <c r="L31" s="10">
        <v>37.870370082855374</v>
      </c>
      <c r="M31" s="10">
        <v>41.518585865206262</v>
      </c>
      <c r="N31" s="10">
        <v>7.7413056550057453</v>
      </c>
      <c r="O31" s="10">
        <v>24.429911359939371</v>
      </c>
      <c r="Q31" s="2">
        <v>-3.2300816115491453</v>
      </c>
      <c r="R31" s="2">
        <v>-5.0186212662395731</v>
      </c>
      <c r="S31" s="2">
        <v>-0.53333966686830148</v>
      </c>
      <c r="T31" s="2">
        <v>-0.17366945525866012</v>
      </c>
      <c r="U31" s="2">
        <v>-5.3035293985987098</v>
      </c>
      <c r="V31" s="2">
        <v>0.96347026008497227</v>
      </c>
      <c r="W31" s="2">
        <v>-10.836518001467708</v>
      </c>
      <c r="X31" s="2">
        <v>6.4382071707685737</v>
      </c>
      <c r="Y31" s="2">
        <v>4.2697884182025954</v>
      </c>
      <c r="Z31" s="2">
        <v>11.28098597689231</v>
      </c>
      <c r="AA31" s="2">
        <v>7.6861703120163263</v>
      </c>
      <c r="AB31" s="2">
        <v>5.9393582637753513</v>
      </c>
      <c r="AC31" s="2">
        <v>1.6631343656157793</v>
      </c>
      <c r="AD31" s="2">
        <v>3.9291847935758488</v>
      </c>
    </row>
    <row r="32" spans="1:30">
      <c r="A32" s="20">
        <v>38214</v>
      </c>
      <c r="B32" s="10">
        <v>-24.824041957924567</v>
      </c>
      <c r="C32" s="10">
        <v>-23.144690916308353</v>
      </c>
      <c r="D32" s="10">
        <v>-7.2332522903596832</v>
      </c>
      <c r="E32" s="10">
        <v>-1.5316589325369825</v>
      </c>
      <c r="F32" s="10">
        <v>-10.932006316963431</v>
      </c>
      <c r="G32" s="10">
        <v>6.5298403953838253</v>
      </c>
      <c r="H32" s="10">
        <v>-40.812033518951459</v>
      </c>
      <c r="I32" s="10">
        <v>38.903406256266408</v>
      </c>
      <c r="J32" s="10">
        <v>45.775559680248506</v>
      </c>
      <c r="K32" s="10">
        <v>54.713373928246462</v>
      </c>
      <c r="L32" s="10">
        <v>46.042124592901303</v>
      </c>
      <c r="M32" s="10">
        <v>47.287152471949348</v>
      </c>
      <c r="N32" s="10">
        <v>12.918646763001043</v>
      </c>
      <c r="O32" s="10">
        <v>29.846791026078073</v>
      </c>
      <c r="Q32" s="2">
        <v>-2.8343594626719111</v>
      </c>
      <c r="R32" s="2">
        <v>-4.3172717753826619</v>
      </c>
      <c r="S32" s="2">
        <v>-0.52284117530406904</v>
      </c>
      <c r="T32" s="2">
        <v>-0.1275443026302196</v>
      </c>
      <c r="U32" s="2">
        <v>-4.0432790603731439</v>
      </c>
      <c r="V32" s="2">
        <v>1.4718521444810957</v>
      </c>
      <c r="W32" s="2">
        <v>-10.242391992083654</v>
      </c>
      <c r="X32" s="2">
        <v>7.9129528325245868</v>
      </c>
      <c r="Y32" s="2">
        <v>5.3044260801875165</v>
      </c>
      <c r="Z32" s="2">
        <v>12.606672626929052</v>
      </c>
      <c r="AA32" s="2">
        <v>9.3447096073752487</v>
      </c>
      <c r="AB32" s="2">
        <v>6.7645690225697699</v>
      </c>
      <c r="AC32" s="2">
        <v>2.7754291519163807</v>
      </c>
      <c r="AD32" s="2">
        <v>4.8004086346792674</v>
      </c>
    </row>
    <row r="33" spans="1:30">
      <c r="A33" s="20">
        <v>38245</v>
      </c>
      <c r="B33" s="10">
        <v>-21.624678985965204</v>
      </c>
      <c r="C33" s="10">
        <v>-20.56415015987907</v>
      </c>
      <c r="D33" s="10">
        <v>-1.5735594707178846</v>
      </c>
      <c r="E33" s="10">
        <v>5.57352755253517</v>
      </c>
      <c r="F33" s="10">
        <v>-2.7011940222198554</v>
      </c>
      <c r="G33" s="10">
        <v>11.644259753298504</v>
      </c>
      <c r="H33" s="10">
        <v>-33.716190784941261</v>
      </c>
      <c r="I33" s="10">
        <v>49.608238820661619</v>
      </c>
      <c r="J33" s="10">
        <v>57.03119710184432</v>
      </c>
      <c r="K33" s="10">
        <v>62.968072135899703</v>
      </c>
      <c r="L33" s="10">
        <v>59.05874797744778</v>
      </c>
      <c r="M33" s="10">
        <v>57.049787092613968</v>
      </c>
      <c r="N33" s="10">
        <v>19.975294682301573</v>
      </c>
      <c r="O33" s="10">
        <v>36.287845381770232</v>
      </c>
      <c r="Q33" s="2">
        <v>-2.4690625972595348</v>
      </c>
      <c r="R33" s="2">
        <v>-3.8359131859228826</v>
      </c>
      <c r="S33" s="2">
        <v>-0.11374159922190084</v>
      </c>
      <c r="T33" s="2">
        <v>0.46411878635470866</v>
      </c>
      <c r="U33" s="2">
        <v>-0.99905551747616905</v>
      </c>
      <c r="V33" s="2">
        <v>2.6246627254324961</v>
      </c>
      <c r="W33" s="2">
        <v>-8.4615838203427831</v>
      </c>
      <c r="X33" s="2">
        <v>10.090315776122573</v>
      </c>
      <c r="Y33" s="2">
        <v>6.6087180889646175</v>
      </c>
      <c r="Z33" s="2">
        <v>14.508662405049057</v>
      </c>
      <c r="AA33" s="2">
        <v>11.986563489502799</v>
      </c>
      <c r="AB33" s="2">
        <v>8.161143192959706</v>
      </c>
      <c r="AC33" s="2">
        <v>4.2914723342509875</v>
      </c>
      <c r="AD33" s="2">
        <v>5.836355611977015</v>
      </c>
    </row>
    <row r="34" spans="1:30">
      <c r="A34" s="20">
        <v>38275</v>
      </c>
      <c r="B34" s="10">
        <v>-18.425316014005837</v>
      </c>
      <c r="C34" s="10">
        <v>-17.983609403449783</v>
      </c>
      <c r="D34" s="10">
        <v>4.086133348923914</v>
      </c>
      <c r="E34" s="10">
        <v>12.678714037607321</v>
      </c>
      <c r="F34" s="10">
        <v>5.5296182725237211</v>
      </c>
      <c r="G34" s="10">
        <v>16.758679111213183</v>
      </c>
      <c r="H34" s="10">
        <v>-26.620348050931067</v>
      </c>
      <c r="I34" s="10">
        <v>60.31307138505683</v>
      </c>
      <c r="J34" s="10">
        <v>68.286834523440135</v>
      </c>
      <c r="K34" s="10">
        <v>71.222770343552952</v>
      </c>
      <c r="L34" s="10">
        <v>72.075371361994257</v>
      </c>
      <c r="M34" s="10">
        <v>66.812421713278596</v>
      </c>
      <c r="N34" s="10">
        <v>27.0319426016021</v>
      </c>
      <c r="O34" s="10">
        <v>42.728899737462392</v>
      </c>
      <c r="Q34" s="2">
        <v>-2.1037657318471585</v>
      </c>
      <c r="R34" s="2">
        <v>-3.3545545964631018</v>
      </c>
      <c r="S34" s="2">
        <v>0.29535797686026727</v>
      </c>
      <c r="T34" s="2">
        <v>1.0557818753396369</v>
      </c>
      <c r="U34" s="2">
        <v>2.0451680254208058</v>
      </c>
      <c r="V34" s="2">
        <v>3.7774733063838966</v>
      </c>
      <c r="W34" s="2">
        <v>-6.680775648601915</v>
      </c>
      <c r="X34" s="2">
        <v>12.267678719720559</v>
      </c>
      <c r="Y34" s="2">
        <v>7.9130100977417186</v>
      </c>
      <c r="Z34" s="2">
        <v>16.410652183169066</v>
      </c>
      <c r="AA34" s="2">
        <v>14.628417371630354</v>
      </c>
      <c r="AB34" s="2">
        <v>9.5577173633496422</v>
      </c>
      <c r="AC34" s="2">
        <v>5.8075155165855934</v>
      </c>
      <c r="AD34" s="2">
        <v>6.8723025892747636</v>
      </c>
    </row>
    <row r="35" spans="1:30">
      <c r="A35" s="20">
        <v>38306</v>
      </c>
      <c r="B35" s="10">
        <v>-22.892982330443775</v>
      </c>
      <c r="C35" s="10">
        <v>-21.330465078145107</v>
      </c>
      <c r="D35" s="10">
        <v>11.412248011072062</v>
      </c>
      <c r="E35" s="10">
        <v>26.167221206178503</v>
      </c>
      <c r="F35" s="10">
        <v>16.977403879979359</v>
      </c>
      <c r="G35" s="10">
        <v>25.416249033059856</v>
      </c>
      <c r="H35" s="10">
        <v>-22.302525358366793</v>
      </c>
      <c r="I35" s="10">
        <v>67.34364493860042</v>
      </c>
      <c r="J35" s="10">
        <v>76.310480279334371</v>
      </c>
      <c r="K35" s="10">
        <v>76.654627973765571</v>
      </c>
      <c r="L35" s="10">
        <v>77.746248159342173</v>
      </c>
      <c r="M35" s="10">
        <v>72.262936848021269</v>
      </c>
      <c r="N35" s="10">
        <v>31.276001969884355</v>
      </c>
      <c r="O35" s="10">
        <v>43.838452043110337</v>
      </c>
      <c r="Q35" s="2">
        <v>-2.6138749365254093</v>
      </c>
      <c r="R35" s="2">
        <v>-3.9788569728867191</v>
      </c>
      <c r="S35" s="2">
        <v>0.82491152298432191</v>
      </c>
      <c r="T35" s="2">
        <v>2.178996844280896</v>
      </c>
      <c r="U35" s="2">
        <v>6.2792116668375249</v>
      </c>
      <c r="V35" s="2">
        <v>5.7289241970478235</v>
      </c>
      <c r="W35" s="2">
        <v>-5.5971532765625218</v>
      </c>
      <c r="X35" s="2">
        <v>13.697697380511324</v>
      </c>
      <c r="Y35" s="2">
        <v>8.8427821442889858</v>
      </c>
      <c r="Z35" s="2">
        <v>17.662222795319249</v>
      </c>
      <c r="AA35" s="2">
        <v>15.779378526420086</v>
      </c>
      <c r="AB35" s="2">
        <v>10.337429904919984</v>
      </c>
      <c r="AC35" s="2">
        <v>6.719304987207984</v>
      </c>
      <c r="AD35" s="2">
        <v>7.0507574343536508</v>
      </c>
    </row>
    <row r="36" spans="1:30">
      <c r="A36" s="20">
        <v>38336</v>
      </c>
      <c r="B36" s="10">
        <v>-27.360648646881714</v>
      </c>
      <c r="C36" s="10">
        <v>-24.67732075284043</v>
      </c>
      <c r="D36" s="10">
        <v>18.738362673220209</v>
      </c>
      <c r="E36" s="10">
        <v>39.655728374749685</v>
      </c>
      <c r="F36" s="10">
        <v>28.425189487434995</v>
      </c>
      <c r="G36" s="10">
        <v>34.073818954906528</v>
      </c>
      <c r="H36" s="10">
        <v>-17.984702665802519</v>
      </c>
      <c r="I36" s="10">
        <v>74.374218492143996</v>
      </c>
      <c r="J36" s="10">
        <v>84.334126035228621</v>
      </c>
      <c r="K36" s="10">
        <v>82.086485603978176</v>
      </c>
      <c r="L36" s="10">
        <v>83.417124956690074</v>
      </c>
      <c r="M36" s="10">
        <v>77.713451982763956</v>
      </c>
      <c r="N36" s="10">
        <v>35.520061338166606</v>
      </c>
      <c r="O36" s="10">
        <v>44.948004348758282</v>
      </c>
      <c r="Q36" s="2">
        <v>-3.1239841412036604</v>
      </c>
      <c r="R36" s="2">
        <v>-4.603159349310336</v>
      </c>
      <c r="S36" s="2">
        <v>1.3544650691083762</v>
      </c>
      <c r="T36" s="2">
        <v>3.3022118132221556</v>
      </c>
      <c r="U36" s="2">
        <v>10.513255308254244</v>
      </c>
      <c r="V36" s="2">
        <v>7.6803750877117514</v>
      </c>
      <c r="W36" s="2">
        <v>-4.5135309045231295</v>
      </c>
      <c r="X36" s="2">
        <v>15.127716041302088</v>
      </c>
      <c r="Y36" s="2">
        <v>9.7725541908362583</v>
      </c>
      <c r="Z36" s="2">
        <v>18.91379340746942</v>
      </c>
      <c r="AA36" s="2">
        <v>16.930339681209816</v>
      </c>
      <c r="AB36" s="2">
        <v>11.117142446490332</v>
      </c>
      <c r="AC36" s="2">
        <v>7.6310944578303745</v>
      </c>
      <c r="AD36" s="2">
        <v>7.229212279432538</v>
      </c>
    </row>
    <row r="37" spans="1:30">
      <c r="A37" s="20">
        <v>38367</v>
      </c>
      <c r="B37" s="10">
        <v>-36.380926791770392</v>
      </c>
      <c r="C37" s="10">
        <v>-29.275531359806205</v>
      </c>
      <c r="D37" s="10">
        <v>24.356713249230907</v>
      </c>
      <c r="E37" s="10">
        <v>50.314301641160142</v>
      </c>
      <c r="F37" s="10">
        <v>36.267011394532737</v>
      </c>
      <c r="G37" s="10">
        <v>39.009051662490165</v>
      </c>
      <c r="H37" s="10">
        <v>-16.473293120521578</v>
      </c>
      <c r="I37" s="10">
        <v>76.088611143076974</v>
      </c>
      <c r="J37" s="10">
        <v>84.297471813089174</v>
      </c>
      <c r="K37" s="10">
        <v>81.070358463079145</v>
      </c>
      <c r="L37" s="10">
        <v>81.707215484654654</v>
      </c>
      <c r="M37" s="10">
        <v>77.11257733274411</v>
      </c>
      <c r="N37" s="10">
        <v>34.462084303432661</v>
      </c>
      <c r="O37" s="10">
        <v>40.519129605244025</v>
      </c>
      <c r="Q37" s="2">
        <v>-4.1539014592307595</v>
      </c>
      <c r="R37" s="2">
        <v>-5.4608819666700903</v>
      </c>
      <c r="S37" s="2">
        <v>1.7605763037941575</v>
      </c>
      <c r="T37" s="2">
        <v>4.1897725262626873</v>
      </c>
      <c r="U37" s="2">
        <v>13.413608033347694</v>
      </c>
      <c r="V37" s="2">
        <v>8.7927962809319329</v>
      </c>
      <c r="W37" s="2">
        <v>-4.134220007991698</v>
      </c>
      <c r="X37" s="2">
        <v>15.476423506501856</v>
      </c>
      <c r="Y37" s="2">
        <v>9.7683067362289595</v>
      </c>
      <c r="Z37" s="2">
        <v>18.679664504553454</v>
      </c>
      <c r="AA37" s="2">
        <v>16.583296454765506</v>
      </c>
      <c r="AB37" s="2">
        <v>11.031185525181044</v>
      </c>
      <c r="AC37" s="2">
        <v>7.4037997296651694</v>
      </c>
      <c r="AD37" s="2">
        <v>6.5168942100594229</v>
      </c>
    </row>
    <row r="38" spans="1:30">
      <c r="A38" s="20">
        <v>38398</v>
      </c>
      <c r="B38" s="10">
        <v>-45.401204936659077</v>
      </c>
      <c r="C38" s="10">
        <v>-33.873741966771981</v>
      </c>
      <c r="D38" s="10">
        <v>29.975063825241605</v>
      </c>
      <c r="E38" s="10">
        <v>60.972874907570592</v>
      </c>
      <c r="F38" s="10">
        <v>44.108833301630483</v>
      </c>
      <c r="G38" s="10">
        <v>43.944284370073802</v>
      </c>
      <c r="H38" s="10">
        <v>-14.961883575240638</v>
      </c>
      <c r="I38" s="10">
        <v>77.803003794009967</v>
      </c>
      <c r="J38" s="10">
        <v>84.260817590949713</v>
      </c>
      <c r="K38" s="10">
        <v>80.054231322180129</v>
      </c>
      <c r="L38" s="10">
        <v>79.997306012619248</v>
      </c>
      <c r="M38" s="10">
        <v>76.511702682724277</v>
      </c>
      <c r="N38" s="10">
        <v>33.404107268698716</v>
      </c>
      <c r="O38" s="10">
        <v>36.090254861729768</v>
      </c>
      <c r="Q38" s="2">
        <v>-5.1838187772578594</v>
      </c>
      <c r="R38" s="2">
        <v>-6.3186045840298446</v>
      </c>
      <c r="S38" s="2">
        <v>2.1666875384799389</v>
      </c>
      <c r="T38" s="2">
        <v>5.0773332393032176</v>
      </c>
      <c r="U38" s="2">
        <v>16.313960758441144</v>
      </c>
      <c r="V38" s="2">
        <v>9.9052174741521153</v>
      </c>
      <c r="W38" s="2">
        <v>-3.7549091114602664</v>
      </c>
      <c r="X38" s="2">
        <v>15.825130971701627</v>
      </c>
      <c r="Y38" s="2">
        <v>9.7640592816216607</v>
      </c>
      <c r="Z38" s="2">
        <v>18.445535601637488</v>
      </c>
      <c r="AA38" s="2">
        <v>16.2362532283212</v>
      </c>
      <c r="AB38" s="2">
        <v>10.945228603871755</v>
      </c>
      <c r="AC38" s="2">
        <v>7.1765050014999634</v>
      </c>
      <c r="AD38" s="2">
        <v>5.804576140686307</v>
      </c>
    </row>
    <row r="39" spans="1:30">
      <c r="A39" s="20">
        <v>38426</v>
      </c>
      <c r="B39" s="10">
        <v>-50.562142637457725</v>
      </c>
      <c r="C39" s="10">
        <v>-36.779580017523131</v>
      </c>
      <c r="D39" s="10">
        <v>32.601720435404587</v>
      </c>
      <c r="E39" s="10">
        <v>67.087833576725728</v>
      </c>
      <c r="F39" s="10">
        <v>46.207227992402245</v>
      </c>
      <c r="G39" s="10">
        <v>48.416419360355526</v>
      </c>
      <c r="H39" s="10">
        <v>-16.777948618390532</v>
      </c>
      <c r="I39" s="10">
        <v>74.978377633527714</v>
      </c>
      <c r="J39" s="10">
        <v>77.670611001289444</v>
      </c>
      <c r="K39" s="10">
        <v>71.022193009650991</v>
      </c>
      <c r="L39" s="10">
        <v>65.229645972816527</v>
      </c>
      <c r="M39" s="10">
        <v>66.236903370951467</v>
      </c>
      <c r="N39" s="10">
        <v>32.075389349951415</v>
      </c>
      <c r="O39" s="10">
        <v>26.494774809261074</v>
      </c>
      <c r="Q39" s="2">
        <v>-5.7730843220596482</v>
      </c>
      <c r="R39" s="2">
        <v>-6.8606421789886598</v>
      </c>
      <c r="S39" s="2">
        <v>2.3565501582323498</v>
      </c>
      <c r="T39" s="2">
        <v>5.5865380776011051</v>
      </c>
      <c r="U39" s="2">
        <v>17.090066723585917</v>
      </c>
      <c r="V39" s="2">
        <v>10.913254589501577</v>
      </c>
      <c r="W39" s="2">
        <v>-4.2106778750143796</v>
      </c>
      <c r="X39" s="2">
        <v>15.250602010659536</v>
      </c>
      <c r="Y39" s="2">
        <v>9.000392732218419</v>
      </c>
      <c r="Z39" s="2">
        <v>16.364436557932713</v>
      </c>
      <c r="AA39" s="2">
        <v>13.239008946642841</v>
      </c>
      <c r="AB39" s="2">
        <v>9.47538773792472</v>
      </c>
      <c r="AC39" s="2">
        <v>6.891044572554212</v>
      </c>
      <c r="AD39" s="2">
        <v>4.2612871064475044</v>
      </c>
    </row>
    <row r="40" spans="1:30">
      <c r="A40" s="20">
        <v>38457</v>
      </c>
      <c r="B40" s="10">
        <v>-55.723080338256381</v>
      </c>
      <c r="C40" s="10">
        <v>-39.685418068274281</v>
      </c>
      <c r="D40" s="10">
        <v>35.228377045567569</v>
      </c>
      <c r="E40" s="10">
        <v>73.202792245880858</v>
      </c>
      <c r="F40" s="10">
        <v>48.305622683174008</v>
      </c>
      <c r="G40" s="10">
        <v>52.88855435063725</v>
      </c>
      <c r="H40" s="10">
        <v>-18.59401366154043</v>
      </c>
      <c r="I40" s="10">
        <v>72.153751473045446</v>
      </c>
      <c r="J40" s="10">
        <v>71.080404411629189</v>
      </c>
      <c r="K40" s="10">
        <v>61.990154697121845</v>
      </c>
      <c r="L40" s="10">
        <v>50.461985933013814</v>
      </c>
      <c r="M40" s="10">
        <v>55.962104059178643</v>
      </c>
      <c r="N40" s="10">
        <v>30.74667143120411</v>
      </c>
      <c r="O40" s="10">
        <v>16.899294756792376</v>
      </c>
      <c r="Q40" s="2">
        <v>-6.3623498668614369</v>
      </c>
      <c r="R40" s="2">
        <v>-7.4026797739474741</v>
      </c>
      <c r="S40" s="2">
        <v>2.5464127779847607</v>
      </c>
      <c r="T40" s="2">
        <v>6.0957429158989909</v>
      </c>
      <c r="U40" s="2">
        <v>17.866172688730689</v>
      </c>
      <c r="V40" s="2">
        <v>11.921291704851038</v>
      </c>
      <c r="W40" s="2">
        <v>-4.6664466385684937</v>
      </c>
      <c r="X40" s="2">
        <v>14.676073049617443</v>
      </c>
      <c r="Y40" s="2">
        <v>8.236726182815179</v>
      </c>
      <c r="Z40" s="2">
        <v>14.283337514227936</v>
      </c>
      <c r="AA40" s="2">
        <v>10.241764664964483</v>
      </c>
      <c r="AB40" s="2">
        <v>8.0055468719776819</v>
      </c>
      <c r="AC40" s="2">
        <v>6.6055841436084597</v>
      </c>
      <c r="AD40" s="2">
        <v>2.7179980722087014</v>
      </c>
    </row>
    <row r="41" spans="1:30">
      <c r="A41" s="20">
        <v>38487</v>
      </c>
      <c r="B41" s="10">
        <v>-54.859114548470856</v>
      </c>
      <c r="C41" s="10">
        <v>-38.511363800729661</v>
      </c>
      <c r="D41" s="10">
        <v>35.590939506760321</v>
      </c>
      <c r="E41" s="10">
        <v>73.115737198250031</v>
      </c>
      <c r="F41" s="10">
        <v>44.962379347776022</v>
      </c>
      <c r="G41" s="10">
        <v>54.275805411119158</v>
      </c>
      <c r="H41" s="10">
        <v>-22.751336489381341</v>
      </c>
      <c r="I41" s="10">
        <v>63.536577087631045</v>
      </c>
      <c r="J41" s="10">
        <v>60.805798888320901</v>
      </c>
      <c r="K41" s="10">
        <v>49.043220990060036</v>
      </c>
      <c r="L41" s="10">
        <v>33.692180158652477</v>
      </c>
      <c r="M41" s="10">
        <v>43.634609547053969</v>
      </c>
      <c r="N41" s="10">
        <v>29.794734164207142</v>
      </c>
      <c r="O41" s="10">
        <v>6.5593240678011639</v>
      </c>
      <c r="Q41" s="2">
        <v>-6.263703980915305</v>
      </c>
      <c r="R41" s="2">
        <v>-7.183678735205306</v>
      </c>
      <c r="S41" s="2">
        <v>2.5726198803671561</v>
      </c>
      <c r="T41" s="2">
        <v>6.088493667972676</v>
      </c>
      <c r="U41" s="2">
        <v>16.629650738430396</v>
      </c>
      <c r="V41" s="2">
        <v>12.233983642887903</v>
      </c>
      <c r="W41" s="2">
        <v>-5.7097891620575876</v>
      </c>
      <c r="X41" s="2">
        <v>12.923339779624154</v>
      </c>
      <c r="Y41" s="2">
        <v>7.0461151693797373</v>
      </c>
      <c r="Z41" s="2">
        <v>11.300195677982702</v>
      </c>
      <c r="AA41" s="2">
        <v>6.8381648850001069</v>
      </c>
      <c r="AB41" s="2">
        <v>6.242061799534711</v>
      </c>
      <c r="AC41" s="2">
        <v>6.4010708931040972</v>
      </c>
      <c r="AD41" s="2">
        <v>1.0549688864448004</v>
      </c>
    </row>
    <row r="42" spans="1:30">
      <c r="A42" s="20">
        <v>38518</v>
      </c>
      <c r="B42" s="10">
        <v>-53.995148758685339</v>
      </c>
      <c r="C42" s="10">
        <v>-37.337309533185042</v>
      </c>
      <c r="D42" s="10">
        <v>35.953501967953066</v>
      </c>
      <c r="E42" s="10">
        <v>73.028682150619218</v>
      </c>
      <c r="F42" s="10">
        <v>41.619136012378029</v>
      </c>
      <c r="G42" s="10">
        <v>55.663056471601067</v>
      </c>
      <c r="H42" s="10">
        <v>-26.908659317222252</v>
      </c>
      <c r="I42" s="10">
        <v>54.919402702216644</v>
      </c>
      <c r="J42" s="10">
        <v>50.531193365012612</v>
      </c>
      <c r="K42" s="10">
        <v>36.096287282998226</v>
      </c>
      <c r="L42" s="10">
        <v>16.922374384291135</v>
      </c>
      <c r="M42" s="10">
        <v>31.307115034929296</v>
      </c>
      <c r="N42" s="10">
        <v>28.842796897210171</v>
      </c>
      <c r="O42" s="10">
        <v>-3.7806466211900482</v>
      </c>
      <c r="Q42" s="2">
        <v>-6.1650580949691749</v>
      </c>
      <c r="R42" s="2">
        <v>-6.9646776964631387</v>
      </c>
      <c r="S42" s="2">
        <v>2.5988269827495514</v>
      </c>
      <c r="T42" s="2">
        <v>6.0812444200463638</v>
      </c>
      <c r="U42" s="2">
        <v>15.393128788130101</v>
      </c>
      <c r="V42" s="2">
        <v>12.546675580924765</v>
      </c>
      <c r="W42" s="2">
        <v>-6.7531316855466823</v>
      </c>
      <c r="X42" s="2">
        <v>11.170606509630863</v>
      </c>
      <c r="Y42" s="2">
        <v>5.8555041559442955</v>
      </c>
      <c r="Z42" s="2">
        <v>8.3170538417374704</v>
      </c>
      <c r="AA42" s="2">
        <v>3.4345651050357286</v>
      </c>
      <c r="AB42" s="2">
        <v>4.4785767270917409</v>
      </c>
      <c r="AC42" s="2">
        <v>6.1965576425997364</v>
      </c>
      <c r="AD42" s="2">
        <v>-0.60806029931910133</v>
      </c>
    </row>
    <row r="43" spans="1:30">
      <c r="A43" s="20">
        <v>38548</v>
      </c>
      <c r="B43" s="10">
        <v>-46.618317938223441</v>
      </c>
      <c r="C43" s="10">
        <v>-31.805923326976107</v>
      </c>
      <c r="D43" s="10">
        <v>36.826618408610067</v>
      </c>
      <c r="E43" s="10">
        <v>69.788890392041537</v>
      </c>
      <c r="F43" s="10">
        <v>36.598219436484754</v>
      </c>
      <c r="G43" s="10">
        <v>50.739133685225141</v>
      </c>
      <c r="H43" s="10">
        <v>-29.471975558831812</v>
      </c>
      <c r="I43" s="10">
        <v>46.497175523497994</v>
      </c>
      <c r="J43" s="10">
        <v>41.192776786894711</v>
      </c>
      <c r="K43" s="10">
        <v>24.866176503271589</v>
      </c>
      <c r="L43" s="10">
        <v>3.6452746023383504</v>
      </c>
      <c r="M43" s="10">
        <v>21.590946188868486</v>
      </c>
      <c r="N43" s="10">
        <v>28.137684346871875</v>
      </c>
      <c r="O43" s="10">
        <v>-10.275034385813314</v>
      </c>
      <c r="Q43" s="2">
        <v>-5.3227863055504763</v>
      </c>
      <c r="R43" s="2">
        <v>-5.9328861018741614</v>
      </c>
      <c r="S43" s="2">
        <v>2.6619384584295616</v>
      </c>
      <c r="T43" s="2">
        <v>5.8114604807260823</v>
      </c>
      <c r="U43" s="2">
        <v>13.536107646119941</v>
      </c>
      <c r="V43" s="2">
        <v>11.436803689184487</v>
      </c>
      <c r="W43" s="2">
        <v>-7.3964343461222253</v>
      </c>
      <c r="X43" s="2">
        <v>9.4575255014794912</v>
      </c>
      <c r="Y43" s="2">
        <v>4.7733777812885725</v>
      </c>
      <c r="Z43" s="2">
        <v>5.7294903266483157</v>
      </c>
      <c r="AA43" s="2">
        <v>0.73984493329059153</v>
      </c>
      <c r="AB43" s="2">
        <v>3.0886496251562034</v>
      </c>
      <c r="AC43" s="2">
        <v>6.0450719673976065</v>
      </c>
      <c r="AD43" s="2">
        <v>-1.6525851554422841</v>
      </c>
    </row>
    <row r="44" spans="1:30">
      <c r="A44" s="20">
        <v>38579</v>
      </c>
      <c r="B44" s="10">
        <v>-39.241487117761537</v>
      </c>
      <c r="C44" s="10">
        <v>-26.274537120767171</v>
      </c>
      <c r="D44" s="10">
        <v>37.699734849267067</v>
      </c>
      <c r="E44" s="10">
        <v>66.549098633463856</v>
      </c>
      <c r="F44" s="10">
        <v>31.577302860591484</v>
      </c>
      <c r="G44" s="10">
        <v>45.815210898849223</v>
      </c>
      <c r="H44" s="10">
        <v>-32.035291800441371</v>
      </c>
      <c r="I44" s="10">
        <v>38.074948344779344</v>
      </c>
      <c r="J44" s="10">
        <v>31.854360208776811</v>
      </c>
      <c r="K44" s="10">
        <v>13.636065723544952</v>
      </c>
      <c r="L44" s="10">
        <v>-9.6318251796144345</v>
      </c>
      <c r="M44" s="10">
        <v>11.874777342807672</v>
      </c>
      <c r="N44" s="10">
        <v>27.43257179653358</v>
      </c>
      <c r="O44" s="10">
        <v>-16.769422150436579</v>
      </c>
      <c r="Q44" s="2">
        <v>-4.4805145161317759</v>
      </c>
      <c r="R44" s="2">
        <v>-4.9010945072851833</v>
      </c>
      <c r="S44" s="2">
        <v>2.7250499341095713</v>
      </c>
      <c r="T44" s="2">
        <v>5.5416765414058027</v>
      </c>
      <c r="U44" s="2">
        <v>11.679086504109785</v>
      </c>
      <c r="V44" s="2">
        <v>10.326931797444209</v>
      </c>
      <c r="W44" s="2">
        <v>-8.0397370066977683</v>
      </c>
      <c r="X44" s="2">
        <v>7.7444444933281185</v>
      </c>
      <c r="Y44" s="2">
        <v>3.6912514066328481</v>
      </c>
      <c r="Z44" s="2">
        <v>3.1419268115591628</v>
      </c>
      <c r="AA44" s="2">
        <v>-1.9548752384545456</v>
      </c>
      <c r="AB44" s="2">
        <v>1.698722523220666</v>
      </c>
      <c r="AC44" s="2">
        <v>5.8935862921954776</v>
      </c>
      <c r="AD44" s="2">
        <v>-2.6971100115654671</v>
      </c>
    </row>
    <row r="45" spans="1:30">
      <c r="A45" s="20">
        <v>38610</v>
      </c>
      <c r="B45" s="10">
        <v>-28.845690919939909</v>
      </c>
      <c r="C45" s="10">
        <v>-17.601590222673536</v>
      </c>
      <c r="D45" s="10">
        <v>41.305166388538723</v>
      </c>
      <c r="E45" s="10">
        <v>65.443905502585835</v>
      </c>
      <c r="F45" s="10">
        <v>28.910085527807503</v>
      </c>
      <c r="G45" s="10">
        <v>42.095683187875139</v>
      </c>
      <c r="H45" s="10">
        <v>-33.166406391106207</v>
      </c>
      <c r="I45" s="10">
        <v>30.906994268107091</v>
      </c>
      <c r="J45" s="10">
        <v>24.13667000358587</v>
      </c>
      <c r="K45" s="10">
        <v>5.7864081612663867</v>
      </c>
      <c r="L45" s="10">
        <v>-17.469315281835037</v>
      </c>
      <c r="M45" s="10">
        <v>7.1593369001930371</v>
      </c>
      <c r="N45" s="10">
        <v>26.550243789347626</v>
      </c>
      <c r="O45" s="10">
        <v>-19.540887836062758</v>
      </c>
      <c r="Q45" s="2">
        <v>-3.2935432978568988</v>
      </c>
      <c r="R45" s="2">
        <v>-3.2832950305961854</v>
      </c>
      <c r="S45" s="2">
        <v>2.9856613420627443</v>
      </c>
      <c r="T45" s="2">
        <v>5.4496448990113278</v>
      </c>
      <c r="U45" s="2">
        <v>10.692597503058298</v>
      </c>
      <c r="V45" s="2">
        <v>9.4885353732798077</v>
      </c>
      <c r="W45" s="2">
        <v>-8.3236071799439699</v>
      </c>
      <c r="X45" s="2">
        <v>6.286482634132982</v>
      </c>
      <c r="Y45" s="2">
        <v>2.7969331833455269</v>
      </c>
      <c r="Z45" s="2">
        <v>1.333263663661872</v>
      </c>
      <c r="AA45" s="2">
        <v>-3.5455722296012393</v>
      </c>
      <c r="AB45" s="2">
        <v>1.0241646215833144</v>
      </c>
      <c r="AC45" s="2">
        <v>5.7040278254596544</v>
      </c>
      <c r="AD45" s="2">
        <v>-3.1428586951131536</v>
      </c>
    </row>
    <row r="46" spans="1:30">
      <c r="A46" s="20">
        <v>38640</v>
      </c>
      <c r="B46" s="10">
        <v>-18.44989472211828</v>
      </c>
      <c r="C46" s="10">
        <v>-8.9286433245799035</v>
      </c>
      <c r="D46" s="10">
        <v>44.910597927810372</v>
      </c>
      <c r="E46" s="10">
        <v>64.338712371707814</v>
      </c>
      <c r="F46" s="10">
        <v>26.242868195023519</v>
      </c>
      <c r="G46" s="10">
        <v>38.376155476901047</v>
      </c>
      <c r="H46" s="10">
        <v>-34.297520981771036</v>
      </c>
      <c r="I46" s="10">
        <v>23.739040191434835</v>
      </c>
      <c r="J46" s="10">
        <v>16.418979798394929</v>
      </c>
      <c r="K46" s="10">
        <v>-2.0632494010121794</v>
      </c>
      <c r="L46" s="10">
        <v>-25.30680538405564</v>
      </c>
      <c r="M46" s="10">
        <v>2.4438964575784023</v>
      </c>
      <c r="N46" s="10">
        <v>25.667915782161675</v>
      </c>
      <c r="O46" s="10">
        <v>-22.312353521688941</v>
      </c>
      <c r="Q46" s="2">
        <v>-2.1065720795820209</v>
      </c>
      <c r="R46" s="2">
        <v>-1.6654955539071876</v>
      </c>
      <c r="S46" s="2">
        <v>3.2462727500159172</v>
      </c>
      <c r="T46" s="2">
        <v>5.3576132566168528</v>
      </c>
      <c r="U46" s="2">
        <v>9.7061085020068134</v>
      </c>
      <c r="V46" s="2">
        <v>8.6501389491154033</v>
      </c>
      <c r="W46" s="2">
        <v>-8.607477353190168</v>
      </c>
      <c r="X46" s="2">
        <v>4.8285207749378456</v>
      </c>
      <c r="Y46" s="2">
        <v>1.9026149600582059</v>
      </c>
      <c r="Z46" s="2">
        <v>-0.47539948423541928</v>
      </c>
      <c r="AA46" s="2">
        <v>-5.1362692207479324</v>
      </c>
      <c r="AB46" s="2">
        <v>0.34960671994596315</v>
      </c>
      <c r="AC46" s="2">
        <v>5.514469358723832</v>
      </c>
      <c r="AD46" s="2">
        <v>-3.5886073786608406</v>
      </c>
    </row>
    <row r="47" spans="1:30">
      <c r="A47" s="20">
        <v>38671</v>
      </c>
      <c r="B47" s="10">
        <v>-9.3466900839802154</v>
      </c>
      <c r="C47" s="10">
        <v>1.4383733894705113</v>
      </c>
      <c r="D47" s="10">
        <v>50.467728406938718</v>
      </c>
      <c r="E47" s="10">
        <v>65.151047031967167</v>
      </c>
      <c r="F47" s="10">
        <v>24.9937898768856</v>
      </c>
      <c r="G47" s="10">
        <v>34.587025286309938</v>
      </c>
      <c r="H47" s="10">
        <v>-35.122538949340324</v>
      </c>
      <c r="I47" s="10">
        <v>16.971910496635221</v>
      </c>
      <c r="J47" s="10">
        <v>9.1363462349656999</v>
      </c>
      <c r="K47" s="10">
        <v>-8.8992420375667258</v>
      </c>
      <c r="L47" s="10">
        <v>-31.16930115614813</v>
      </c>
      <c r="M47" s="10">
        <v>-2.1230585809634075</v>
      </c>
      <c r="N47" s="10">
        <v>23.007048197059596</v>
      </c>
      <c r="O47" s="10">
        <v>-22.246297810927881</v>
      </c>
      <c r="Q47" s="2">
        <v>-1.067186380408693</v>
      </c>
      <c r="R47" s="2">
        <v>0.2683055418314923</v>
      </c>
      <c r="S47" s="2">
        <v>3.6479588124387514</v>
      </c>
      <c r="T47" s="2">
        <v>5.4252579884459697</v>
      </c>
      <c r="U47" s="2">
        <v>9.2441281424952777</v>
      </c>
      <c r="V47" s="2">
        <v>7.7960538476354051</v>
      </c>
      <c r="W47" s="2">
        <v>-8.8145279874211937</v>
      </c>
      <c r="X47" s="2">
        <v>3.4520865950156039</v>
      </c>
      <c r="Y47" s="2">
        <v>1.0587106653615903</v>
      </c>
      <c r="Z47" s="2">
        <v>-2.0505010556018619</v>
      </c>
      <c r="AA47" s="2">
        <v>-6.3261213626518238</v>
      </c>
      <c r="AB47" s="2">
        <v>-0.30370989918255836</v>
      </c>
      <c r="AC47" s="2">
        <v>4.942811227608086</v>
      </c>
      <c r="AD47" s="2">
        <v>-3.5779833084205857</v>
      </c>
    </row>
    <row r="48" spans="1:30">
      <c r="A48" s="20">
        <v>38701</v>
      </c>
      <c r="B48" s="10">
        <v>-0.24348544584215048</v>
      </c>
      <c r="C48" s="10">
        <v>11.805390103520928</v>
      </c>
      <c r="D48" s="10">
        <v>56.024858886067072</v>
      </c>
      <c r="E48" s="10">
        <v>65.96338169222652</v>
      </c>
      <c r="F48" s="10">
        <v>23.744711558747685</v>
      </c>
      <c r="G48" s="10">
        <v>30.797895095718822</v>
      </c>
      <c r="H48" s="10">
        <v>-35.947556916909619</v>
      </c>
      <c r="I48" s="10">
        <v>10.204780801835607</v>
      </c>
      <c r="J48" s="10">
        <v>1.8537126715364687</v>
      </c>
      <c r="K48" s="10">
        <v>-15.735234674121271</v>
      </c>
      <c r="L48" s="10">
        <v>-37.031796928240624</v>
      </c>
      <c r="M48" s="10">
        <v>-6.6900136195052173</v>
      </c>
      <c r="N48" s="10">
        <v>20.346180611957521</v>
      </c>
      <c r="O48" s="10">
        <v>-22.180242100166822</v>
      </c>
      <c r="Q48" s="2">
        <v>-2.7800681235365055E-2</v>
      </c>
      <c r="R48" s="2">
        <v>2.2021066375701723</v>
      </c>
      <c r="S48" s="2">
        <v>4.0496448748615865</v>
      </c>
      <c r="T48" s="2">
        <v>5.4929027202750857</v>
      </c>
      <c r="U48" s="2">
        <v>8.782147782983742</v>
      </c>
      <c r="V48" s="2">
        <v>6.9419687461554052</v>
      </c>
      <c r="W48" s="2">
        <v>-9.0215786216522229</v>
      </c>
      <c r="X48" s="2">
        <v>2.0756524150933626</v>
      </c>
      <c r="Y48" s="2">
        <v>0.21480637066497443</v>
      </c>
      <c r="Z48" s="2">
        <v>-3.6256026269683046</v>
      </c>
      <c r="AA48" s="2">
        <v>-7.515973504555717</v>
      </c>
      <c r="AB48" s="2">
        <v>-0.95702651831107977</v>
      </c>
      <c r="AC48" s="2">
        <v>4.3711530964923417</v>
      </c>
      <c r="AD48" s="2">
        <v>-3.5673592381803307</v>
      </c>
    </row>
    <row r="49" spans="1:30">
      <c r="A49" s="20">
        <v>38732</v>
      </c>
      <c r="B49" s="10">
        <v>4.2826229365357626</v>
      </c>
      <c r="C49" s="10">
        <v>18.800721213218445</v>
      </c>
      <c r="D49" s="10">
        <v>62.142006339017939</v>
      </c>
      <c r="E49" s="10">
        <v>68.596483130497774</v>
      </c>
      <c r="F49" s="10">
        <v>22.254671752817874</v>
      </c>
      <c r="G49" s="10">
        <v>28.117725773805361</v>
      </c>
      <c r="H49" s="10">
        <v>-37.839209978851159</v>
      </c>
      <c r="I49" s="10">
        <v>3.6786613236893047</v>
      </c>
      <c r="J49" s="10">
        <v>-3.852731388606367</v>
      </c>
      <c r="K49" s="10">
        <v>-22.456945100487921</v>
      </c>
      <c r="L49" s="10">
        <v>-43.940622469725881</v>
      </c>
      <c r="M49" s="10">
        <v>-14.099950098706984</v>
      </c>
      <c r="N49" s="10">
        <v>14.973107223867874</v>
      </c>
      <c r="O49" s="10">
        <v>-22.788496808178074</v>
      </c>
      <c r="Q49" s="2">
        <v>0.4889813216477803</v>
      </c>
      <c r="R49" s="2">
        <v>3.506973730786489</v>
      </c>
      <c r="S49" s="2">
        <v>4.4918106442032331</v>
      </c>
      <c r="T49" s="2">
        <v>5.7121663432428109</v>
      </c>
      <c r="U49" s="2">
        <v>8.2310461304819604</v>
      </c>
      <c r="V49" s="2">
        <v>6.3378478603188233</v>
      </c>
      <c r="W49" s="2">
        <v>-9.4963173323423806</v>
      </c>
      <c r="X49" s="2">
        <v>0.74823971323840455</v>
      </c>
      <c r="Y49" s="2">
        <v>-0.44645066058031718</v>
      </c>
      <c r="Z49" s="2">
        <v>-5.1743720914387232</v>
      </c>
      <c r="AA49" s="2">
        <v>-8.9181887364555656</v>
      </c>
      <c r="AB49" s="2">
        <v>-2.0170401614703302</v>
      </c>
      <c r="AC49" s="2">
        <v>3.2168073828685499</v>
      </c>
      <c r="AD49" s="2">
        <v>-3.6651878841433203</v>
      </c>
    </row>
    <row r="50" spans="1:30">
      <c r="A50" s="20">
        <v>38763</v>
      </c>
      <c r="B50" s="10">
        <v>8.8087313189136758</v>
      </c>
      <c r="C50" s="10">
        <v>25.796052322915966</v>
      </c>
      <c r="D50" s="10">
        <v>68.259153791968814</v>
      </c>
      <c r="E50" s="10">
        <v>71.229584568769013</v>
      </c>
      <c r="F50" s="10">
        <v>20.764631946888063</v>
      </c>
      <c r="G50" s="10">
        <v>25.437556451891901</v>
      </c>
      <c r="H50" s="10">
        <v>-39.730863040792698</v>
      </c>
      <c r="I50" s="10">
        <v>-2.8474581544569979</v>
      </c>
      <c r="J50" s="10">
        <v>-9.5591754487492029</v>
      </c>
      <c r="K50" s="10">
        <v>-29.178655526854573</v>
      </c>
      <c r="L50" s="10">
        <v>-50.849448011211145</v>
      </c>
      <c r="M50" s="10">
        <v>-21.509886577908748</v>
      </c>
      <c r="N50" s="10">
        <v>9.6000338357782251</v>
      </c>
      <c r="O50" s="10">
        <v>-23.396751516189326</v>
      </c>
      <c r="Q50" s="2">
        <v>1.0057633245309257</v>
      </c>
      <c r="R50" s="2">
        <v>4.8118408240028065</v>
      </c>
      <c r="S50" s="2">
        <v>4.9339764135448823</v>
      </c>
      <c r="T50" s="2">
        <v>5.9314299662105325</v>
      </c>
      <c r="U50" s="2">
        <v>7.6799444779801771</v>
      </c>
      <c r="V50" s="2">
        <v>5.7337269744822414</v>
      </c>
      <c r="W50" s="2">
        <v>-9.9710560430325401</v>
      </c>
      <c r="X50" s="2">
        <v>-0.57917298861655331</v>
      </c>
      <c r="Y50" s="2">
        <v>-1.1077076918256088</v>
      </c>
      <c r="Z50" s="2">
        <v>-6.7231415559091428</v>
      </c>
      <c r="AA50" s="2">
        <v>-10.320403968355413</v>
      </c>
      <c r="AB50" s="2">
        <v>-3.0770538046295801</v>
      </c>
      <c r="AC50" s="2">
        <v>2.0624616692447582</v>
      </c>
      <c r="AD50" s="2">
        <v>-3.7630165301063099</v>
      </c>
    </row>
    <row r="51" spans="1:30">
      <c r="A51" s="20">
        <v>38791</v>
      </c>
      <c r="B51" s="10">
        <v>7.7935465452480335</v>
      </c>
      <c r="C51" s="10">
        <v>26.639479107489251</v>
      </c>
      <c r="D51" s="10">
        <v>70.659204462624842</v>
      </c>
      <c r="E51" s="10">
        <v>73.679445760227807</v>
      </c>
      <c r="F51" s="10">
        <v>17.691454617669002</v>
      </c>
      <c r="G51" s="10">
        <v>24.108350730033312</v>
      </c>
      <c r="H51" s="10">
        <v>-45.830789522879385</v>
      </c>
      <c r="I51" s="10">
        <v>-7.6632789040158027</v>
      </c>
      <c r="J51" s="10">
        <v>-12.812559827147329</v>
      </c>
      <c r="K51" s="10">
        <v>-32.986804200068711</v>
      </c>
      <c r="L51" s="10">
        <v>-57.407914543239428</v>
      </c>
      <c r="M51" s="10">
        <v>-30.073862656650221</v>
      </c>
      <c r="N51" s="10">
        <v>2.602528802215609</v>
      </c>
      <c r="O51" s="10">
        <v>-23.774669444730378</v>
      </c>
      <c r="Q51" s="2">
        <v>0.88985155744332989</v>
      </c>
      <c r="R51" s="2">
        <v>4.9691685958363996</v>
      </c>
      <c r="S51" s="2">
        <v>5.1074592761719115</v>
      </c>
      <c r="T51" s="2">
        <v>6.1354348073456899</v>
      </c>
      <c r="U51" s="2">
        <v>6.5433083305272035</v>
      </c>
      <c r="V51" s="2">
        <v>5.434118687952429</v>
      </c>
      <c r="W51" s="2">
        <v>-11.501924092609423</v>
      </c>
      <c r="X51" s="2">
        <v>-1.5587109290768142</v>
      </c>
      <c r="Y51" s="2">
        <v>-1.4847066202100052</v>
      </c>
      <c r="Z51" s="2">
        <v>-7.600588516150431</v>
      </c>
      <c r="AA51" s="2">
        <v>-11.651510335695873</v>
      </c>
      <c r="AB51" s="2">
        <v>-4.3021562746217832</v>
      </c>
      <c r="AC51" s="2">
        <v>0.55912468533919923</v>
      </c>
      <c r="AD51" s="2">
        <v>-3.8237989601432103</v>
      </c>
    </row>
    <row r="52" spans="1:30">
      <c r="A52" s="20">
        <v>38822</v>
      </c>
      <c r="B52" s="10">
        <v>6.7783617715823912</v>
      </c>
      <c r="C52" s="10">
        <v>27.482905892062533</v>
      </c>
      <c r="D52" s="10">
        <v>73.059255133280857</v>
      </c>
      <c r="E52" s="10">
        <v>76.129306951686601</v>
      </c>
      <c r="F52" s="10">
        <v>14.618277288449939</v>
      </c>
      <c r="G52" s="10">
        <v>22.779145008174723</v>
      </c>
      <c r="H52" s="10">
        <v>-51.930716004966079</v>
      </c>
      <c r="I52" s="10">
        <v>-12.479099653574607</v>
      </c>
      <c r="J52" s="10">
        <v>-16.065944205545453</v>
      </c>
      <c r="K52" s="10">
        <v>-36.794952873282853</v>
      </c>
      <c r="L52" s="10">
        <v>-63.966381075267719</v>
      </c>
      <c r="M52" s="10">
        <v>-38.637838735391689</v>
      </c>
      <c r="N52" s="10">
        <v>-4.3949762313470071</v>
      </c>
      <c r="O52" s="10">
        <v>-24.15258737327143</v>
      </c>
      <c r="Q52" s="2">
        <v>0.77393979035573424</v>
      </c>
      <c r="R52" s="2">
        <v>5.1264963676699917</v>
      </c>
      <c r="S52" s="2">
        <v>5.2809421387989399</v>
      </c>
      <c r="T52" s="2">
        <v>6.3394396484808464</v>
      </c>
      <c r="U52" s="2">
        <v>5.4066721830742281</v>
      </c>
      <c r="V52" s="2">
        <v>5.1345104014226148</v>
      </c>
      <c r="W52" s="2">
        <v>-13.032792142186311</v>
      </c>
      <c r="X52" s="2">
        <v>-2.5382488695370751</v>
      </c>
      <c r="Y52" s="2">
        <v>-1.8617055485944014</v>
      </c>
      <c r="Z52" s="2">
        <v>-8.4780354763917209</v>
      </c>
      <c r="AA52" s="2">
        <v>-12.982616703036335</v>
      </c>
      <c r="AB52" s="2">
        <v>-5.5272587446139871</v>
      </c>
      <c r="AC52" s="2">
        <v>-0.94421229856635969</v>
      </c>
      <c r="AD52" s="2">
        <v>-3.8845813901801103</v>
      </c>
    </row>
    <row r="53" spans="1:30">
      <c r="A53" s="20">
        <v>38852</v>
      </c>
      <c r="B53" s="10">
        <v>0.98399395830020886</v>
      </c>
      <c r="C53" s="10">
        <v>22.577574192555485</v>
      </c>
      <c r="D53" s="10">
        <v>69.651470428698786</v>
      </c>
      <c r="E53" s="10">
        <v>75.479575127663054</v>
      </c>
      <c r="F53" s="10">
        <v>13.198565555642816</v>
      </c>
      <c r="G53" s="10">
        <v>24.421708185798721</v>
      </c>
      <c r="H53" s="10">
        <v>-56.770565843292985</v>
      </c>
      <c r="I53" s="10">
        <v>-11.491018657260589</v>
      </c>
      <c r="J53" s="10">
        <v>-14.081558888697685</v>
      </c>
      <c r="K53" s="10">
        <v>-36.67626253188638</v>
      </c>
      <c r="L53" s="10">
        <v>-68.094844157104404</v>
      </c>
      <c r="M53" s="10">
        <v>-45.44247168732106</v>
      </c>
      <c r="N53" s="10">
        <v>-12.215332709776177</v>
      </c>
      <c r="O53" s="10">
        <v>-21.965750581596055</v>
      </c>
      <c r="Q53" s="2">
        <v>0.11235046217080123</v>
      </c>
      <c r="R53" s="2">
        <v>4.2114852244341447</v>
      </c>
      <c r="S53" s="2">
        <v>5.0346172369976339</v>
      </c>
      <c r="T53" s="2">
        <v>6.2853351800307573</v>
      </c>
      <c r="U53" s="2">
        <v>4.8815818607133847</v>
      </c>
      <c r="V53" s="2">
        <v>5.5047507119117753</v>
      </c>
      <c r="W53" s="2">
        <v>-14.247425056862024</v>
      </c>
      <c r="X53" s="2">
        <v>-2.3372731948868042</v>
      </c>
      <c r="Y53" s="2">
        <v>-1.6317569624633992</v>
      </c>
      <c r="Z53" s="2">
        <v>-8.450687678759536</v>
      </c>
      <c r="AA53" s="2">
        <v>-13.82052957012591</v>
      </c>
      <c r="AB53" s="2">
        <v>-6.5006819022863391</v>
      </c>
      <c r="AC53" s="2">
        <v>-2.6243298640356039</v>
      </c>
      <c r="AD53" s="2">
        <v>-3.5328614947910015</v>
      </c>
    </row>
    <row r="54" spans="1:30">
      <c r="A54" s="20">
        <v>38883</v>
      </c>
      <c r="B54" s="10">
        <v>-4.8103738549819743</v>
      </c>
      <c r="C54" s="10">
        <v>17.672242493048437</v>
      </c>
      <c r="D54" s="10">
        <v>66.243685724116716</v>
      </c>
      <c r="E54" s="10">
        <v>74.829843303639507</v>
      </c>
      <c r="F54" s="10">
        <v>11.778853822835694</v>
      </c>
      <c r="G54" s="10">
        <v>26.064271363422716</v>
      </c>
      <c r="H54" s="10">
        <v>-61.610415681619898</v>
      </c>
      <c r="I54" s="10">
        <v>-10.502937660946571</v>
      </c>
      <c r="J54" s="10">
        <v>-12.09717357184992</v>
      </c>
      <c r="K54" s="10">
        <v>-36.557572190489914</v>
      </c>
      <c r="L54" s="10">
        <v>-72.223307238941103</v>
      </c>
      <c r="M54" s="10">
        <v>-52.247104639250423</v>
      </c>
      <c r="N54" s="10">
        <v>-20.035689188205346</v>
      </c>
      <c r="O54" s="10">
        <v>-19.778913789920676</v>
      </c>
      <c r="Q54" s="2">
        <v>-0.54923886601413174</v>
      </c>
      <c r="R54" s="2">
        <v>3.2964740811982969</v>
      </c>
      <c r="S54" s="2">
        <v>4.7882923351963278</v>
      </c>
      <c r="T54" s="2">
        <v>6.2312307115806682</v>
      </c>
      <c r="U54" s="2">
        <v>4.3564915383525413</v>
      </c>
      <c r="V54" s="2">
        <v>5.8749910224009341</v>
      </c>
      <c r="W54" s="2">
        <v>-15.462057971537737</v>
      </c>
      <c r="X54" s="2">
        <v>-2.1362975202365324</v>
      </c>
      <c r="Y54" s="2">
        <v>-1.4018083763323967</v>
      </c>
      <c r="Z54" s="2">
        <v>-8.423339881127351</v>
      </c>
      <c r="AA54" s="2">
        <v>-14.658442437215486</v>
      </c>
      <c r="AB54" s="2">
        <v>-7.4741050599586902</v>
      </c>
      <c r="AC54" s="2">
        <v>-4.3044474295048483</v>
      </c>
      <c r="AD54" s="2">
        <v>-3.1811415994018915</v>
      </c>
    </row>
    <row r="55" spans="1:30">
      <c r="A55" s="20">
        <v>38913</v>
      </c>
      <c r="B55" s="10">
        <v>-6.1206311770923545</v>
      </c>
      <c r="C55" s="10">
        <v>14.16782689503097</v>
      </c>
      <c r="D55" s="10">
        <v>61.855027621082016</v>
      </c>
      <c r="E55" s="10">
        <v>72.015351396015035</v>
      </c>
      <c r="F55" s="10">
        <v>13.444212920888656</v>
      </c>
      <c r="G55" s="10">
        <v>29.013453575764721</v>
      </c>
      <c r="H55" s="10">
        <v>-63.266509838832</v>
      </c>
      <c r="I55" s="10">
        <v>-6.292849047345344</v>
      </c>
      <c r="J55" s="10">
        <v>-7.9049110798818374</v>
      </c>
      <c r="K55" s="10">
        <v>-32.880461932077608</v>
      </c>
      <c r="L55" s="10">
        <v>-69.789022801303673</v>
      </c>
      <c r="M55" s="10">
        <v>-52.172918962716153</v>
      </c>
      <c r="N55" s="10">
        <v>-24.023089717641966</v>
      </c>
      <c r="O55" s="10">
        <v>-13.491210886353073</v>
      </c>
      <c r="Q55" s="2">
        <v>-0.69884142653805081</v>
      </c>
      <c r="R55" s="2">
        <v>2.6427814220377073</v>
      </c>
      <c r="S55" s="2">
        <v>4.471066961534671</v>
      </c>
      <c r="T55" s="2">
        <v>5.9968623414489635</v>
      </c>
      <c r="U55" s="2">
        <v>4.9724362582811148</v>
      </c>
      <c r="V55" s="2">
        <v>6.5397484897916707</v>
      </c>
      <c r="W55" s="2">
        <v>-15.877679641702473</v>
      </c>
      <c r="X55" s="2">
        <v>-1.2799654962300429</v>
      </c>
      <c r="Y55" s="2">
        <v>-0.91601319102562739</v>
      </c>
      <c r="Z55" s="2">
        <v>-7.5760858751557976</v>
      </c>
      <c r="AA55" s="2">
        <v>-14.164380067752594</v>
      </c>
      <c r="AB55" s="2">
        <v>-7.463492576373433</v>
      </c>
      <c r="AC55" s="2">
        <v>-5.161096571848482</v>
      </c>
      <c r="AD55" s="2">
        <v>-2.1698589029065967</v>
      </c>
    </row>
    <row r="56" spans="1:30">
      <c r="A56" s="20">
        <v>38944</v>
      </c>
      <c r="B56" s="10">
        <v>-7.4308884992027346</v>
      </c>
      <c r="C56" s="10">
        <v>10.663411297013505</v>
      </c>
      <c r="D56" s="10">
        <v>57.466369518047323</v>
      </c>
      <c r="E56" s="10">
        <v>69.200859488390563</v>
      </c>
      <c r="F56" s="10">
        <v>15.109572018941618</v>
      </c>
      <c r="G56" s="10">
        <v>31.962635788106724</v>
      </c>
      <c r="H56" s="10">
        <v>-64.922603996044103</v>
      </c>
      <c r="I56" s="10">
        <v>-2.082760433744117</v>
      </c>
      <c r="J56" s="10">
        <v>-3.7126485879137543</v>
      </c>
      <c r="K56" s="10">
        <v>-29.203351673665296</v>
      </c>
      <c r="L56" s="10">
        <v>-67.354738363666243</v>
      </c>
      <c r="M56" s="10">
        <v>-52.098733286181876</v>
      </c>
      <c r="N56" s="10">
        <v>-28.010490247078582</v>
      </c>
      <c r="O56" s="10">
        <v>-7.2035079827854727</v>
      </c>
      <c r="Q56" s="2">
        <v>-0.84844398706196977</v>
      </c>
      <c r="R56" s="2">
        <v>1.989088762877117</v>
      </c>
      <c r="S56" s="2">
        <v>4.1538415878730142</v>
      </c>
      <c r="T56" s="2">
        <v>5.7624939713172587</v>
      </c>
      <c r="U56" s="2">
        <v>5.58838097820969</v>
      </c>
      <c r="V56" s="2">
        <v>7.2045059571824082</v>
      </c>
      <c r="W56" s="2">
        <v>-16.293301311867207</v>
      </c>
      <c r="X56" s="2">
        <v>-0.42363347222355335</v>
      </c>
      <c r="Y56" s="2">
        <v>-0.43021800571885788</v>
      </c>
      <c r="Z56" s="2">
        <v>-6.7288318691842415</v>
      </c>
      <c r="AA56" s="2">
        <v>-13.670317698289699</v>
      </c>
      <c r="AB56" s="2">
        <v>-7.4528800927881758</v>
      </c>
      <c r="AC56" s="2">
        <v>-6.0177457141921158</v>
      </c>
      <c r="AD56" s="2">
        <v>-1.1585762064113014</v>
      </c>
    </row>
    <row r="57" spans="1:30">
      <c r="A57" s="20">
        <v>38975</v>
      </c>
      <c r="B57" s="10">
        <v>-2.8237717287505371</v>
      </c>
      <c r="C57" s="10">
        <v>10.148681982164209</v>
      </c>
      <c r="D57" s="10">
        <v>51.939011165882704</v>
      </c>
      <c r="E57" s="10">
        <v>63.280771635603614</v>
      </c>
      <c r="F57" s="10">
        <v>16.441584864493517</v>
      </c>
      <c r="G57" s="10">
        <v>32.182394007825678</v>
      </c>
      <c r="H57" s="10">
        <v>-62.389669761881052</v>
      </c>
      <c r="I57" s="10">
        <v>4.4596210904173859</v>
      </c>
      <c r="J57" s="10">
        <v>1.231822125023228</v>
      </c>
      <c r="K57" s="10">
        <v>-22.080557783212242</v>
      </c>
      <c r="L57" s="10">
        <v>-56.258662809724441</v>
      </c>
      <c r="M57" s="10">
        <v>-43.40080336329676</v>
      </c>
      <c r="N57" s="10">
        <v>-26.493671096346183</v>
      </c>
      <c r="O57" s="10">
        <v>0.48786358054497825</v>
      </c>
      <c r="Q57" s="2">
        <v>-0.3224126084452788</v>
      </c>
      <c r="R57" s="2">
        <v>1.8930742448610185</v>
      </c>
      <c r="S57" s="2">
        <v>3.7543075441034994</v>
      </c>
      <c r="T57" s="2">
        <v>5.2695164156399841</v>
      </c>
      <c r="U57" s="2">
        <v>6.081035253226978</v>
      </c>
      <c r="V57" s="2">
        <v>7.254040338939939</v>
      </c>
      <c r="W57" s="2">
        <v>-15.657623471790476</v>
      </c>
      <c r="X57" s="2">
        <v>0.90708692979089622</v>
      </c>
      <c r="Y57" s="2">
        <v>0.14274231602556661</v>
      </c>
      <c r="Z57" s="2">
        <v>-5.0876475605032825</v>
      </c>
      <c r="AA57" s="2">
        <v>-11.418258203861672</v>
      </c>
      <c r="AB57" s="2">
        <v>-6.2086151235296914</v>
      </c>
      <c r="AC57" s="2">
        <v>-5.6918738046679174</v>
      </c>
      <c r="AD57" s="2">
        <v>7.8465538976951577E-2</v>
      </c>
    </row>
    <row r="58" spans="1:30">
      <c r="A58" s="20">
        <v>39005</v>
      </c>
      <c r="B58" s="10">
        <v>1.7833450417016601</v>
      </c>
      <c r="C58" s="10">
        <v>9.6339526673149116</v>
      </c>
      <c r="D58" s="10">
        <v>46.411652813718085</v>
      </c>
      <c r="E58" s="10">
        <v>57.360683782816658</v>
      </c>
      <c r="F58" s="10">
        <v>17.773597710045415</v>
      </c>
      <c r="G58" s="10">
        <v>32.402152227544626</v>
      </c>
      <c r="H58" s="10">
        <v>-59.856735527718001</v>
      </c>
      <c r="I58" s="10">
        <v>11.002002614578888</v>
      </c>
      <c r="J58" s="10">
        <v>6.1762928379602098</v>
      </c>
      <c r="K58" s="10">
        <v>-14.957763892759187</v>
      </c>
      <c r="L58" s="10">
        <v>-45.16258725578264</v>
      </c>
      <c r="M58" s="10">
        <v>-34.702873440411643</v>
      </c>
      <c r="N58" s="10">
        <v>-24.976851945613781</v>
      </c>
      <c r="O58" s="10">
        <v>8.1792351438754292</v>
      </c>
      <c r="Q58" s="2">
        <v>0.20361877017141214</v>
      </c>
      <c r="R58" s="2">
        <v>1.7970597268449195</v>
      </c>
      <c r="S58" s="2">
        <v>3.3547735003339842</v>
      </c>
      <c r="T58" s="2">
        <v>4.7765388599627077</v>
      </c>
      <c r="U58" s="2">
        <v>6.5736895282442669</v>
      </c>
      <c r="V58" s="2">
        <v>7.303574720697469</v>
      </c>
      <c r="W58" s="2">
        <v>-15.021945631713747</v>
      </c>
      <c r="X58" s="2">
        <v>2.237807331805346</v>
      </c>
      <c r="Y58" s="2">
        <v>0.7157026377699911</v>
      </c>
      <c r="Z58" s="2">
        <v>-3.4464632518223226</v>
      </c>
      <c r="AA58" s="2">
        <v>-9.1661987094336439</v>
      </c>
      <c r="AB58" s="2">
        <v>-4.964350154271207</v>
      </c>
      <c r="AC58" s="2">
        <v>-5.3660018951437189</v>
      </c>
      <c r="AD58" s="2">
        <v>1.3155072843652045</v>
      </c>
    </row>
    <row r="59" spans="1:30">
      <c r="A59" s="20">
        <v>39036</v>
      </c>
      <c r="B59" s="10">
        <v>6.4957257132559008</v>
      </c>
      <c r="C59" s="10">
        <v>9.2168044085294341</v>
      </c>
      <c r="D59" s="10">
        <v>39.754679123338754</v>
      </c>
      <c r="E59" s="10">
        <v>49.727524573459903</v>
      </c>
      <c r="F59" s="10">
        <v>17.954780544040986</v>
      </c>
      <c r="G59" s="10">
        <v>30.144404824416288</v>
      </c>
      <c r="H59" s="10">
        <v>-53.696844028791126</v>
      </c>
      <c r="I59" s="10">
        <v>17.683212270363388</v>
      </c>
      <c r="J59" s="10">
        <v>10.821073670085902</v>
      </c>
      <c r="K59" s="10">
        <v>-8.5266276221586601</v>
      </c>
      <c r="L59" s="10">
        <v>-35.045138439460771</v>
      </c>
      <c r="M59" s="10">
        <v>-26.260985051952108</v>
      </c>
      <c r="N59" s="10">
        <v>-22.77180651414503</v>
      </c>
      <c r="O59" s="10">
        <v>12.147951248462384</v>
      </c>
      <c r="Q59" s="2">
        <v>0.74166897048813218</v>
      </c>
      <c r="R59" s="2">
        <v>1.7192473935406294</v>
      </c>
      <c r="S59" s="2">
        <v>2.8735874710722951</v>
      </c>
      <c r="T59" s="2">
        <v>4.1409104262811534</v>
      </c>
      <c r="U59" s="2">
        <v>6.6407012676773665</v>
      </c>
      <c r="V59" s="2">
        <v>6.7946694250427289</v>
      </c>
      <c r="W59" s="2">
        <v>-13.476028461685564</v>
      </c>
      <c r="X59" s="2">
        <v>3.5967653757919127</v>
      </c>
      <c r="Y59" s="2">
        <v>1.2539351958158842</v>
      </c>
      <c r="Z59" s="2">
        <v>-1.9646458503044433</v>
      </c>
      <c r="AA59" s="2">
        <v>-7.1127612976729582</v>
      </c>
      <c r="AB59" s="2">
        <v>-3.7567126946369047</v>
      </c>
      <c r="AC59" s="2">
        <v>-4.8922721396924045</v>
      </c>
      <c r="AD59" s="2">
        <v>1.9538157390464475</v>
      </c>
    </row>
    <row r="60" spans="1:30">
      <c r="A60" s="20">
        <v>39066</v>
      </c>
      <c r="B60" s="10">
        <v>11.208106384810142</v>
      </c>
      <c r="C60" s="10">
        <v>8.7996561497439583</v>
      </c>
      <c r="D60" s="10">
        <v>33.097705432959422</v>
      </c>
      <c r="E60" s="10">
        <v>42.09436536410314</v>
      </c>
      <c r="F60" s="10">
        <v>18.135963378036561</v>
      </c>
      <c r="G60" s="10">
        <v>27.88665742128795</v>
      </c>
      <c r="H60" s="10">
        <v>-47.536952529864251</v>
      </c>
      <c r="I60" s="10">
        <v>24.364421926147887</v>
      </c>
      <c r="J60" s="10">
        <v>15.465854502211593</v>
      </c>
      <c r="K60" s="10">
        <v>-2.0954913515581333</v>
      </c>
      <c r="L60" s="10">
        <v>-24.927689623138907</v>
      </c>
      <c r="M60" s="10">
        <v>-17.819096663492573</v>
      </c>
      <c r="N60" s="10">
        <v>-20.56676108267628</v>
      </c>
      <c r="O60" s="10">
        <v>16.116667353049337</v>
      </c>
      <c r="Q60" s="2">
        <v>1.2797191708048523</v>
      </c>
      <c r="R60" s="2">
        <v>1.6414350602363394</v>
      </c>
      <c r="S60" s="2">
        <v>2.3924014418106059</v>
      </c>
      <c r="T60" s="2">
        <v>3.5052819925995964</v>
      </c>
      <c r="U60" s="2">
        <v>6.7077130071104678</v>
      </c>
      <c r="V60" s="2">
        <v>6.2857641293879887</v>
      </c>
      <c r="W60" s="2">
        <v>-11.930111291657383</v>
      </c>
      <c r="X60" s="2">
        <v>4.9557234197784803</v>
      </c>
      <c r="Y60" s="2">
        <v>1.7921677538617771</v>
      </c>
      <c r="Z60" s="2">
        <v>-0.48282844878656417</v>
      </c>
      <c r="AA60" s="2">
        <v>-5.0593238859122716</v>
      </c>
      <c r="AB60" s="2">
        <v>-2.5490752350026029</v>
      </c>
      <c r="AC60" s="2">
        <v>-4.4185423842410891</v>
      </c>
      <c r="AD60" s="2">
        <v>2.59212419372769</v>
      </c>
    </row>
    <row r="61" spans="1:30">
      <c r="A61" s="20">
        <v>39097</v>
      </c>
      <c r="B61" s="10">
        <v>11.869535462418568</v>
      </c>
      <c r="C61" s="10">
        <v>5.713481438715112</v>
      </c>
      <c r="D61" s="10">
        <v>25.060354380488235</v>
      </c>
      <c r="E61" s="10">
        <v>33.781398918016748</v>
      </c>
      <c r="F61" s="10">
        <v>15.768908809787968</v>
      </c>
      <c r="G61" s="10">
        <v>23.456101335078877</v>
      </c>
      <c r="H61" s="10">
        <v>-42.729159665184682</v>
      </c>
      <c r="I61" s="10">
        <v>30.129509183553466</v>
      </c>
      <c r="J61" s="10">
        <v>20.107651379185381</v>
      </c>
      <c r="K61" s="10">
        <v>2.58522852210359</v>
      </c>
      <c r="L61" s="10">
        <v>-21.783803142565613</v>
      </c>
      <c r="M61" s="10">
        <v>-15.236984350903214</v>
      </c>
      <c r="N61" s="10">
        <v>-21.998276046286026</v>
      </c>
      <c r="O61" s="10">
        <v>11.856851144895252</v>
      </c>
      <c r="Q61" s="2">
        <v>1.3552398200280271</v>
      </c>
      <c r="R61" s="2">
        <v>1.0657585466892847</v>
      </c>
      <c r="S61" s="2">
        <v>1.811437595684831</v>
      </c>
      <c r="T61" s="2">
        <v>2.8130446507010904</v>
      </c>
      <c r="U61" s="2">
        <v>5.8322413056617481</v>
      </c>
      <c r="V61" s="2">
        <v>5.2870990653321188</v>
      </c>
      <c r="W61" s="2">
        <v>-10.723523555373074</v>
      </c>
      <c r="X61" s="2">
        <v>6.1283421679347754</v>
      </c>
      <c r="Y61" s="2">
        <v>2.3300545341686227</v>
      </c>
      <c r="Z61" s="2">
        <v>0.59567025946345442</v>
      </c>
      <c r="AA61" s="2">
        <v>-4.4212406858151168</v>
      </c>
      <c r="AB61" s="2">
        <v>-2.1796963223497574</v>
      </c>
      <c r="AC61" s="2">
        <v>-4.7260876275080435</v>
      </c>
      <c r="AD61" s="2">
        <v>1.9069966538892278</v>
      </c>
    </row>
    <row r="62" spans="1:30">
      <c r="A62" s="20">
        <v>39128</v>
      </c>
      <c r="B62" s="10">
        <v>12.530964540026996</v>
      </c>
      <c r="C62" s="10">
        <v>2.6273067276862649</v>
      </c>
      <c r="D62" s="10">
        <v>17.023003328017044</v>
      </c>
      <c r="E62" s="10">
        <v>25.468432471930353</v>
      </c>
      <c r="F62" s="10">
        <v>13.401854241539375</v>
      </c>
      <c r="G62" s="10">
        <v>19.025545248869808</v>
      </c>
      <c r="H62" s="10">
        <v>-37.921366800505105</v>
      </c>
      <c r="I62" s="10">
        <v>35.894596440959042</v>
      </c>
      <c r="J62" s="10">
        <v>24.749448256159166</v>
      </c>
      <c r="K62" s="10">
        <v>7.2659483957653128</v>
      </c>
      <c r="L62" s="10">
        <v>-18.63991666199232</v>
      </c>
      <c r="M62" s="10">
        <v>-12.654872038313853</v>
      </c>
      <c r="N62" s="10">
        <v>-23.429791009895773</v>
      </c>
      <c r="O62" s="10">
        <v>7.5970349367411689</v>
      </c>
      <c r="Q62" s="2">
        <v>1.4307604692512024</v>
      </c>
      <c r="R62" s="2">
        <v>0.4900820331422297</v>
      </c>
      <c r="S62" s="2">
        <v>1.2304737495590559</v>
      </c>
      <c r="T62" s="2">
        <v>2.1208073088025841</v>
      </c>
      <c r="U62" s="2">
        <v>4.9567696042130285</v>
      </c>
      <c r="V62" s="2">
        <v>4.2884340012762499</v>
      </c>
      <c r="W62" s="2">
        <v>-9.5169358190887632</v>
      </c>
      <c r="X62" s="2">
        <v>7.3009609160910687</v>
      </c>
      <c r="Y62" s="2">
        <v>2.867941314475468</v>
      </c>
      <c r="Z62" s="2">
        <v>1.674168967713473</v>
      </c>
      <c r="AA62" s="2">
        <v>-3.7831574857179611</v>
      </c>
      <c r="AB62" s="2">
        <v>-1.8103174096969115</v>
      </c>
      <c r="AC62" s="2">
        <v>-5.0336328707749978</v>
      </c>
      <c r="AD62" s="2">
        <v>1.221869114050766</v>
      </c>
    </row>
    <row r="63" spans="1:30">
      <c r="A63" s="20">
        <v>39156</v>
      </c>
      <c r="B63" s="10">
        <v>5.063399692836275</v>
      </c>
      <c r="C63" s="10">
        <v>-4.7432947145864537</v>
      </c>
      <c r="D63" s="10">
        <v>7.7644282509041957</v>
      </c>
      <c r="E63" s="10">
        <v>17.600963492097446</v>
      </c>
      <c r="F63" s="10">
        <v>9.8707798836331264</v>
      </c>
      <c r="G63" s="10">
        <v>16.298914669920205</v>
      </c>
      <c r="H63" s="10">
        <v>-36.621338746315971</v>
      </c>
      <c r="I63" s="10">
        <v>40.497722547828708</v>
      </c>
      <c r="J63" s="10">
        <v>31.792520392501231</v>
      </c>
      <c r="K63" s="10">
        <v>12.908943622097823</v>
      </c>
      <c r="L63" s="10">
        <v>-20.338120884760514</v>
      </c>
      <c r="M63" s="10">
        <v>-13.060419605640494</v>
      </c>
      <c r="N63" s="10">
        <v>-28.637347478705951</v>
      </c>
      <c r="O63" s="10">
        <v>-4.4651273720708584</v>
      </c>
      <c r="Q63" s="2">
        <v>0.57812885012866022</v>
      </c>
      <c r="R63" s="2">
        <v>-0.88478573629066948</v>
      </c>
      <c r="S63" s="2">
        <v>0.56123616726010794</v>
      </c>
      <c r="T63" s="2">
        <v>1.4656674319139382</v>
      </c>
      <c r="U63" s="2">
        <v>3.650777035420897</v>
      </c>
      <c r="V63" s="2">
        <v>3.6738405622586936</v>
      </c>
      <c r="W63" s="2">
        <v>-9.1906742784691886</v>
      </c>
      <c r="X63" s="2">
        <v>8.2372367662283583</v>
      </c>
      <c r="Y63" s="2">
        <v>3.6840854705626502</v>
      </c>
      <c r="Z63" s="2">
        <v>2.9743884267984253</v>
      </c>
      <c r="AA63" s="2">
        <v>-4.1278250147709938</v>
      </c>
      <c r="AB63" s="2">
        <v>-1.8683322058456895</v>
      </c>
      <c r="AC63" s="2">
        <v>-6.1524190949777076</v>
      </c>
      <c r="AD63" s="2">
        <v>-0.71814876088701651</v>
      </c>
    </row>
    <row r="64" spans="1:30">
      <c r="A64" s="20">
        <v>39187</v>
      </c>
      <c r="B64" s="10">
        <v>-2.4041651543544464</v>
      </c>
      <c r="C64" s="10">
        <v>-12.113896156859173</v>
      </c>
      <c r="D64" s="10">
        <v>-1.4941468262086541</v>
      </c>
      <c r="E64" s="10">
        <v>9.7334945122645387</v>
      </c>
      <c r="F64" s="10">
        <v>6.3397055257268766</v>
      </c>
      <c r="G64" s="10">
        <v>13.572284090970603</v>
      </c>
      <c r="H64" s="10">
        <v>-35.321310692126836</v>
      </c>
      <c r="I64" s="10">
        <v>45.100848654698375</v>
      </c>
      <c r="J64" s="10">
        <v>38.8355925288433</v>
      </c>
      <c r="K64" s="10">
        <v>18.551938848430332</v>
      </c>
      <c r="L64" s="10">
        <v>-22.036325107528704</v>
      </c>
      <c r="M64" s="10">
        <v>-13.465967172967133</v>
      </c>
      <c r="N64" s="10">
        <v>-33.84490394751613</v>
      </c>
      <c r="O64" s="10">
        <v>-16.527289680882884</v>
      </c>
      <c r="Q64" s="2">
        <v>-0.27450276899388198</v>
      </c>
      <c r="R64" s="2">
        <v>-2.2596535057235689</v>
      </c>
      <c r="S64" s="2">
        <v>-0.10800141503884014</v>
      </c>
      <c r="T64" s="2">
        <v>0.81052755502529261</v>
      </c>
      <c r="U64" s="2">
        <v>2.3447844666287652</v>
      </c>
      <c r="V64" s="2">
        <v>3.0592471232411378</v>
      </c>
      <c r="W64" s="2">
        <v>-8.8644127378496123</v>
      </c>
      <c r="X64" s="2">
        <v>9.1735126163656489</v>
      </c>
      <c r="Y64" s="2">
        <v>4.5002296266498325</v>
      </c>
      <c r="Z64" s="2">
        <v>4.2746078858833778</v>
      </c>
      <c r="AA64" s="2">
        <v>-4.4724925438240248</v>
      </c>
      <c r="AB64" s="2">
        <v>-1.9263470019944673</v>
      </c>
      <c r="AC64" s="2">
        <v>-7.2712053191804173</v>
      </c>
      <c r="AD64" s="2">
        <v>-2.6581666358247986</v>
      </c>
    </row>
    <row r="65" spans="1:30">
      <c r="A65" s="20">
        <v>39217</v>
      </c>
      <c r="B65" s="10">
        <v>-9.1646185988294029</v>
      </c>
      <c r="C65" s="10">
        <v>-16.229477325978671</v>
      </c>
      <c r="D65" s="10">
        <v>-6.3158052624746226</v>
      </c>
      <c r="E65" s="10">
        <v>6.1941421276471376</v>
      </c>
      <c r="F65" s="10">
        <v>5.4209826154462979</v>
      </c>
      <c r="G65" s="10">
        <v>13.525958126851975</v>
      </c>
      <c r="H65" s="10">
        <v>-34.692800404520291</v>
      </c>
      <c r="I65" s="10">
        <v>46.110036276262946</v>
      </c>
      <c r="J65" s="10">
        <v>44.287902580766776</v>
      </c>
      <c r="K65" s="10">
        <v>23.428393384430215</v>
      </c>
      <c r="L65" s="10">
        <v>-25.659691615783316</v>
      </c>
      <c r="M65" s="10">
        <v>-15.037149025480719</v>
      </c>
      <c r="N65" s="10">
        <v>-39.958038393068996</v>
      </c>
      <c r="O65" s="10">
        <v>-27.828134387505159</v>
      </c>
      <c r="Q65" s="2">
        <v>-1.0463978223771435</v>
      </c>
      <c r="R65" s="2">
        <v>-3.0273493235241054</v>
      </c>
      <c r="S65" s="2">
        <v>-0.45652535178745313</v>
      </c>
      <c r="T65" s="2">
        <v>0.51579860325343241</v>
      </c>
      <c r="U65" s="2">
        <v>2.0049883672011211</v>
      </c>
      <c r="V65" s="2">
        <v>3.0488050656249426</v>
      </c>
      <c r="W65" s="2">
        <v>-8.7066786535204344</v>
      </c>
      <c r="X65" s="2">
        <v>9.3787813785918832</v>
      </c>
      <c r="Y65" s="2">
        <v>5.1320378631566737</v>
      </c>
      <c r="Z65" s="2">
        <v>5.3982064048867189</v>
      </c>
      <c r="AA65" s="2">
        <v>-5.2078910103393818</v>
      </c>
      <c r="AB65" s="2">
        <v>-2.151109279542093</v>
      </c>
      <c r="AC65" s="2">
        <v>-8.584545010328549</v>
      </c>
      <c r="AD65" s="2">
        <v>-4.4757379942143922</v>
      </c>
    </row>
    <row r="66" spans="1:30">
      <c r="A66" s="20">
        <v>39248</v>
      </c>
      <c r="B66" s="10">
        <v>-15.925072043304361</v>
      </c>
      <c r="C66" s="10">
        <v>-20.345058495098169</v>
      </c>
      <c r="D66" s="10">
        <v>-11.137463698740591</v>
      </c>
      <c r="E66" s="10">
        <v>2.654789743029736</v>
      </c>
      <c r="F66" s="10">
        <v>4.5022597051657192</v>
      </c>
      <c r="G66" s="10">
        <v>13.479632162733349</v>
      </c>
      <c r="H66" s="10">
        <v>-34.064290116913746</v>
      </c>
      <c r="I66" s="10">
        <v>47.11922389782751</v>
      </c>
      <c r="J66" s="10">
        <v>49.740212632690252</v>
      </c>
      <c r="K66" s="10">
        <v>28.304847920430102</v>
      </c>
      <c r="L66" s="10">
        <v>-29.283058124037929</v>
      </c>
      <c r="M66" s="10">
        <v>-16.608330877994305</v>
      </c>
      <c r="N66" s="10">
        <v>-46.071172838621862</v>
      </c>
      <c r="O66" s="10">
        <v>-39.12897909412743</v>
      </c>
      <c r="Q66" s="2">
        <v>-1.8182928757604053</v>
      </c>
      <c r="R66" s="2">
        <v>-3.7950451413246413</v>
      </c>
      <c r="S66" s="2">
        <v>-0.80504928853606617</v>
      </c>
      <c r="T66" s="2">
        <v>0.22106965148157218</v>
      </c>
      <c r="U66" s="2">
        <v>1.6651922677734772</v>
      </c>
      <c r="V66" s="2">
        <v>3.0383630080087478</v>
      </c>
      <c r="W66" s="2">
        <v>-8.5489445691912582</v>
      </c>
      <c r="X66" s="2">
        <v>9.584050140818114</v>
      </c>
      <c r="Y66" s="2">
        <v>5.763846099663513</v>
      </c>
      <c r="Z66" s="2">
        <v>6.5218049238900608</v>
      </c>
      <c r="AA66" s="2">
        <v>-5.943289476854738</v>
      </c>
      <c r="AB66" s="2">
        <v>-2.3758715570897193</v>
      </c>
      <c r="AC66" s="2">
        <v>-9.8978847014766806</v>
      </c>
      <c r="AD66" s="2">
        <v>-6.2933093526039849</v>
      </c>
    </row>
    <row r="67" spans="1:30">
      <c r="A67" s="20">
        <v>39278</v>
      </c>
      <c r="B67" s="10">
        <v>-17.742662355496137</v>
      </c>
      <c r="C67" s="10">
        <v>-20.668276547470654</v>
      </c>
      <c r="D67" s="10">
        <v>-11.395556077961643</v>
      </c>
      <c r="E67" s="10">
        <v>1.9154257642317061</v>
      </c>
      <c r="F67" s="10">
        <v>4.7394579258128875</v>
      </c>
      <c r="G67" s="10">
        <v>14.056733249721606</v>
      </c>
      <c r="H67" s="10">
        <v>-32.62416533450007</v>
      </c>
      <c r="I67" s="10">
        <v>46.162562028487031</v>
      </c>
      <c r="J67" s="10">
        <v>51.733079674259614</v>
      </c>
      <c r="K67" s="10">
        <v>29.940529655569506</v>
      </c>
      <c r="L67" s="10">
        <v>-31.227770502437966</v>
      </c>
      <c r="M67" s="10">
        <v>-18.232920395458414</v>
      </c>
      <c r="N67" s="10">
        <v>-48.686232934905476</v>
      </c>
      <c r="O67" s="10">
        <v>-46.22522459195023</v>
      </c>
      <c r="Q67" s="2">
        <v>-2.025821702425838</v>
      </c>
      <c r="R67" s="2">
        <v>-3.8553362975058909</v>
      </c>
      <c r="S67" s="2">
        <v>-0.8237049799833015</v>
      </c>
      <c r="T67" s="2">
        <v>0.15950133423910262</v>
      </c>
      <c r="U67" s="2">
        <v>1.7529216900673772</v>
      </c>
      <c r="V67" s="2">
        <v>3.168443901420249</v>
      </c>
      <c r="W67" s="2">
        <v>-8.1875236531728088</v>
      </c>
      <c r="X67" s="2">
        <v>9.3894651165942626</v>
      </c>
      <c r="Y67" s="2">
        <v>5.9947775395735299</v>
      </c>
      <c r="Z67" s="2">
        <v>6.8986872595287361</v>
      </c>
      <c r="AA67" s="2">
        <v>-6.3379883011748088</v>
      </c>
      <c r="AB67" s="2">
        <v>-2.6082739613315127</v>
      </c>
      <c r="AC67" s="2">
        <v>-10.459701597502157</v>
      </c>
      <c r="AD67" s="2">
        <v>-7.4346339972463156</v>
      </c>
    </row>
    <row r="68" spans="1:30">
      <c r="A68" s="20">
        <v>39309</v>
      </c>
      <c r="B68" s="10">
        <v>-19.560252667687916</v>
      </c>
      <c r="C68" s="10">
        <v>-20.99149459984314</v>
      </c>
      <c r="D68" s="10">
        <v>-11.653648457182694</v>
      </c>
      <c r="E68" s="10">
        <v>1.1760617854336761</v>
      </c>
      <c r="F68" s="10">
        <v>4.9766561464600558</v>
      </c>
      <c r="G68" s="10">
        <v>14.633834336709866</v>
      </c>
      <c r="H68" s="10">
        <v>-31.184040552086394</v>
      </c>
      <c r="I68" s="10">
        <v>45.205900159146552</v>
      </c>
      <c r="J68" s="10">
        <v>53.725946715828975</v>
      </c>
      <c r="K68" s="10">
        <v>31.576211390708913</v>
      </c>
      <c r="L68" s="10">
        <v>-33.172482880838004</v>
      </c>
      <c r="M68" s="10">
        <v>-19.85750991292252</v>
      </c>
      <c r="N68" s="10">
        <v>-51.301293031189083</v>
      </c>
      <c r="O68" s="10">
        <v>-53.32147008977303</v>
      </c>
      <c r="Q68" s="2">
        <v>-2.2333505290912705</v>
      </c>
      <c r="R68" s="2">
        <v>-3.91562745368714</v>
      </c>
      <c r="S68" s="2">
        <v>-0.84236067143053661</v>
      </c>
      <c r="T68" s="2">
        <v>9.7933016996633065E-2</v>
      </c>
      <c r="U68" s="2">
        <v>1.8406511123612768</v>
      </c>
      <c r="V68" s="2">
        <v>3.2985247948317502</v>
      </c>
      <c r="W68" s="2">
        <v>-7.8261027371543612</v>
      </c>
      <c r="X68" s="2">
        <v>9.1948800923704095</v>
      </c>
      <c r="Y68" s="2">
        <v>6.2257089794835458</v>
      </c>
      <c r="Z68" s="2">
        <v>7.2755695951674122</v>
      </c>
      <c r="AA68" s="2">
        <v>-6.7326871254948815</v>
      </c>
      <c r="AB68" s="2">
        <v>-2.8406763655733052</v>
      </c>
      <c r="AC68" s="2">
        <v>-11.021518493527632</v>
      </c>
      <c r="AD68" s="2">
        <v>-8.5759586418886435</v>
      </c>
    </row>
    <row r="69" spans="1:30">
      <c r="A69" s="20">
        <v>39340</v>
      </c>
      <c r="B69" s="10">
        <v>-14.137442067632144</v>
      </c>
      <c r="C69" s="10">
        <v>-15.678897064169849</v>
      </c>
      <c r="D69" s="10">
        <v>-7.9431592034307315</v>
      </c>
      <c r="E69" s="10">
        <v>3.274909736875439</v>
      </c>
      <c r="F69" s="10">
        <v>7.3280007900871666</v>
      </c>
      <c r="G69" s="10">
        <v>16.847763700536056</v>
      </c>
      <c r="H69" s="10">
        <v>-28.852562098228979</v>
      </c>
      <c r="I69" s="10">
        <v>42.235985292561196</v>
      </c>
      <c r="J69" s="10">
        <v>50.602773753842129</v>
      </c>
      <c r="K69" s="10">
        <v>30.563439115593336</v>
      </c>
      <c r="L69" s="10">
        <v>-32.557496074119527</v>
      </c>
      <c r="M69" s="10">
        <v>-20.120485465875859</v>
      </c>
      <c r="N69" s="10">
        <v>-49.296523106759594</v>
      </c>
      <c r="O69" s="10">
        <v>-52.014038912878718</v>
      </c>
      <c r="Q69" s="2">
        <v>-1.6141848603981026</v>
      </c>
      <c r="R69" s="2">
        <v>-2.9246473849678583</v>
      </c>
      <c r="S69" s="2">
        <v>-0.57415537670158345</v>
      </c>
      <c r="T69" s="2">
        <v>0.27270828360909155</v>
      </c>
      <c r="U69" s="2">
        <v>2.7103123882192688</v>
      </c>
      <c r="V69" s="2">
        <v>3.7975533291556287</v>
      </c>
      <c r="W69" s="2">
        <v>-7.2409832469820357</v>
      </c>
      <c r="X69" s="2">
        <v>8.5907994085069461</v>
      </c>
      <c r="Y69" s="2">
        <v>5.8637988198214721</v>
      </c>
      <c r="Z69" s="2">
        <v>7.0422136969412072</v>
      </c>
      <c r="AA69" s="2">
        <v>-6.6078694032032992</v>
      </c>
      <c r="AB69" s="2">
        <v>-2.8782958073499394</v>
      </c>
      <c r="AC69" s="2">
        <v>-10.590815727733123</v>
      </c>
      <c r="AD69" s="2">
        <v>-8.3656779485528485</v>
      </c>
    </row>
    <row r="70" spans="1:30">
      <c r="A70" s="20">
        <v>39370</v>
      </c>
      <c r="B70" s="10">
        <v>-8.7146314675763694</v>
      </c>
      <c r="C70" s="10">
        <v>-10.366299528496556</v>
      </c>
      <c r="D70" s="10">
        <v>-4.2326699496787681</v>
      </c>
      <c r="E70" s="10">
        <v>5.3737576883172018</v>
      </c>
      <c r="F70" s="10">
        <v>9.6793454337142784</v>
      </c>
      <c r="G70" s="10">
        <v>19.061693064362245</v>
      </c>
      <c r="H70" s="10">
        <v>-26.521083644371569</v>
      </c>
      <c r="I70" s="10">
        <v>39.26607042597584</v>
      </c>
      <c r="J70" s="10">
        <v>47.47960079185529</v>
      </c>
      <c r="K70" s="10">
        <v>29.55066684047776</v>
      </c>
      <c r="L70" s="10">
        <v>-31.94250926740105</v>
      </c>
      <c r="M70" s="10">
        <v>-20.383461018829198</v>
      </c>
      <c r="N70" s="10">
        <v>-47.291753182330105</v>
      </c>
      <c r="O70" s="10">
        <v>-50.706607735984406</v>
      </c>
      <c r="Q70" s="2">
        <v>-0.99501919170493469</v>
      </c>
      <c r="R70" s="2">
        <v>-1.9336673162485765</v>
      </c>
      <c r="S70" s="2">
        <v>-0.30595008197263041</v>
      </c>
      <c r="T70" s="2">
        <v>0.44748355022155001</v>
      </c>
      <c r="U70" s="2">
        <v>3.5799736640772619</v>
      </c>
      <c r="V70" s="2">
        <v>4.2965818634795072</v>
      </c>
      <c r="W70" s="2">
        <v>-6.6558637568097101</v>
      </c>
      <c r="X70" s="2">
        <v>7.9867187246434854</v>
      </c>
      <c r="Y70" s="2">
        <v>5.5018886601593984</v>
      </c>
      <c r="Z70" s="2">
        <v>6.8088577987150014</v>
      </c>
      <c r="AA70" s="2">
        <v>-6.4830516809117169</v>
      </c>
      <c r="AB70" s="2">
        <v>-2.9159152491265732</v>
      </c>
      <c r="AC70" s="2">
        <v>-10.160112961938617</v>
      </c>
      <c r="AD70" s="2">
        <v>-8.1553972552170517</v>
      </c>
    </row>
    <row r="71" spans="1:30">
      <c r="A71" s="20">
        <v>39401</v>
      </c>
      <c r="B71" s="10">
        <v>0.31292254137512998</v>
      </c>
      <c r="C71" s="10">
        <v>-3.0529656353050516</v>
      </c>
      <c r="D71" s="10">
        <v>0.24495377337723045</v>
      </c>
      <c r="E71" s="10">
        <v>8.0457117762822019</v>
      </c>
      <c r="F71" s="10">
        <v>12.54908789162355</v>
      </c>
      <c r="G71" s="10">
        <v>20.423863349412734</v>
      </c>
      <c r="H71" s="10">
        <v>-22.519829557357614</v>
      </c>
      <c r="I71" s="10">
        <v>37.225547552712527</v>
      </c>
      <c r="J71" s="10">
        <v>41.504849540327498</v>
      </c>
      <c r="K71" s="10">
        <v>23.781468883245836</v>
      </c>
      <c r="L71" s="10">
        <v>-29.869253923502711</v>
      </c>
      <c r="M71" s="10">
        <v>-21.107703513517865</v>
      </c>
      <c r="N71" s="10">
        <v>-43.185331524277927</v>
      </c>
      <c r="O71" s="10">
        <v>-43.416372749090115</v>
      </c>
      <c r="Q71" s="2">
        <v>3.5728869929129589E-2</v>
      </c>
      <c r="R71" s="2">
        <v>-0.56948189181599251</v>
      </c>
      <c r="S71" s="2">
        <v>1.7705993601026346E-2</v>
      </c>
      <c r="T71" s="2">
        <v>0.66998251103457152</v>
      </c>
      <c r="U71" s="2">
        <v>4.6413680003322106</v>
      </c>
      <c r="V71" s="2">
        <v>4.6036204944110279</v>
      </c>
      <c r="W71" s="2">
        <v>-5.6516890248622538</v>
      </c>
      <c r="X71" s="2">
        <v>7.5716763722217273</v>
      </c>
      <c r="Y71" s="2">
        <v>4.8095404598836096</v>
      </c>
      <c r="Z71" s="2">
        <v>5.4795595897953229</v>
      </c>
      <c r="AA71" s="2">
        <v>-6.0622637763141105</v>
      </c>
      <c r="AB71" s="2">
        <v>-3.0195203107192712</v>
      </c>
      <c r="AC71" s="2">
        <v>-9.2778934393443464</v>
      </c>
      <c r="AD71" s="2">
        <v>-6.982872311099908</v>
      </c>
    </row>
    <row r="72" spans="1:30">
      <c r="A72" s="20">
        <v>39431</v>
      </c>
      <c r="B72" s="10">
        <v>9.3404765503266294</v>
      </c>
      <c r="C72" s="10">
        <v>4.2603682578864532</v>
      </c>
      <c r="D72" s="10">
        <v>4.7225774964332281</v>
      </c>
      <c r="E72" s="10">
        <v>10.717665864247202</v>
      </c>
      <c r="F72" s="10">
        <v>15.41883034953282</v>
      </c>
      <c r="G72" s="10">
        <v>21.786033634463219</v>
      </c>
      <c r="H72" s="10">
        <v>-18.518575470343659</v>
      </c>
      <c r="I72" s="10">
        <v>35.185024679449221</v>
      </c>
      <c r="J72" s="10">
        <v>35.530098288799714</v>
      </c>
      <c r="K72" s="10">
        <v>18.012270926013915</v>
      </c>
      <c r="L72" s="10">
        <v>-27.795998579604372</v>
      </c>
      <c r="M72" s="10">
        <v>-21.831946008206533</v>
      </c>
      <c r="N72" s="10">
        <v>-39.078909866225743</v>
      </c>
      <c r="O72" s="10">
        <v>-36.126137762195818</v>
      </c>
      <c r="Q72" s="2">
        <v>1.0664769315631939</v>
      </c>
      <c r="R72" s="2">
        <v>0.79470353261659166</v>
      </c>
      <c r="S72" s="2">
        <v>0.34136206917468298</v>
      </c>
      <c r="T72" s="2">
        <v>0.89248147184759297</v>
      </c>
      <c r="U72" s="2">
        <v>5.7027623365871598</v>
      </c>
      <c r="V72" s="2">
        <v>4.9106591253425478</v>
      </c>
      <c r="W72" s="2">
        <v>-4.6475142929147966</v>
      </c>
      <c r="X72" s="2">
        <v>7.1566340197999718</v>
      </c>
      <c r="Y72" s="2">
        <v>4.1171922596078216</v>
      </c>
      <c r="Z72" s="2">
        <v>4.1502613808756443</v>
      </c>
      <c r="AA72" s="2">
        <v>-5.6414758717165032</v>
      </c>
      <c r="AB72" s="2">
        <v>-3.1231253723119692</v>
      </c>
      <c r="AC72" s="2">
        <v>-8.3956739167500718</v>
      </c>
      <c r="AD72" s="2">
        <v>-5.8103473669827643</v>
      </c>
    </row>
    <row r="73" spans="1:30">
      <c r="A73" s="20">
        <v>39462</v>
      </c>
      <c r="B73" s="10">
        <v>13.636670660737472</v>
      </c>
      <c r="C73" s="10">
        <v>7.250213102803948</v>
      </c>
      <c r="D73" s="10">
        <v>3.881380507942314</v>
      </c>
      <c r="E73" s="10">
        <v>9.4095189075804004</v>
      </c>
      <c r="F73" s="10">
        <v>15.479528401471693</v>
      </c>
      <c r="G73" s="10">
        <v>21.208508389070943</v>
      </c>
      <c r="H73" s="10">
        <v>-15.133879617764357</v>
      </c>
      <c r="I73" s="10">
        <v>33.826883477652288</v>
      </c>
      <c r="J73" s="10">
        <v>29.842339196047885</v>
      </c>
      <c r="K73" s="10">
        <v>12.704568450006157</v>
      </c>
      <c r="L73" s="10">
        <v>-23.122427508630061</v>
      </c>
      <c r="M73" s="10">
        <v>-20.918184573345322</v>
      </c>
      <c r="N73" s="10">
        <v>-36.669549340602799</v>
      </c>
      <c r="O73" s="10">
        <v>-28.427877037319512</v>
      </c>
      <c r="Q73" s="2">
        <v>1.5570077827016831</v>
      </c>
      <c r="R73" s="2">
        <v>1.3524112509184316</v>
      </c>
      <c r="S73" s="2">
        <v>0.28055782725559431</v>
      </c>
      <c r="T73" s="2">
        <v>0.78354945847203505</v>
      </c>
      <c r="U73" s="2">
        <v>5.7252119359831157</v>
      </c>
      <c r="V73" s="2">
        <v>4.7804826249301469</v>
      </c>
      <c r="W73" s="2">
        <v>-3.7980740982722319</v>
      </c>
      <c r="X73" s="2">
        <v>6.8803880993544757</v>
      </c>
      <c r="Y73" s="2">
        <v>3.4581004236988324</v>
      </c>
      <c r="Z73" s="2">
        <v>2.9272977302712686</v>
      </c>
      <c r="AA73" s="2">
        <v>-4.6929278871515567</v>
      </c>
      <c r="AB73" s="2">
        <v>-2.992409057770768</v>
      </c>
      <c r="AC73" s="2">
        <v>-7.8780493107857641</v>
      </c>
      <c r="AD73" s="2">
        <v>-4.5721976032972833</v>
      </c>
    </row>
    <row r="74" spans="1:30">
      <c r="A74" s="20">
        <v>39493</v>
      </c>
      <c r="B74" s="10">
        <v>17.932864771148314</v>
      </c>
      <c r="C74" s="10">
        <v>10.240057947721443</v>
      </c>
      <c r="D74" s="10">
        <v>3.0401835194514004</v>
      </c>
      <c r="E74" s="10">
        <v>8.1013719509135989</v>
      </c>
      <c r="F74" s="10">
        <v>15.540226453410568</v>
      </c>
      <c r="G74" s="10">
        <v>20.630983143678666</v>
      </c>
      <c r="H74" s="10">
        <v>-11.749183765185057</v>
      </c>
      <c r="I74" s="10">
        <v>32.468742275855362</v>
      </c>
      <c r="J74" s="10">
        <v>24.154580103296055</v>
      </c>
      <c r="K74" s="10">
        <v>7.3968659739983975</v>
      </c>
      <c r="L74" s="10">
        <v>-18.448856437655749</v>
      </c>
      <c r="M74" s="10">
        <v>-20.004423138484114</v>
      </c>
      <c r="N74" s="10">
        <v>-34.260188814979855</v>
      </c>
      <c r="O74" s="10">
        <v>-20.729616312443209</v>
      </c>
      <c r="Q74" s="2">
        <v>2.0475386338401722</v>
      </c>
      <c r="R74" s="2">
        <v>1.9101189692202716</v>
      </c>
      <c r="S74" s="2">
        <v>0.21975358533650557</v>
      </c>
      <c r="T74" s="2">
        <v>0.67461744509647714</v>
      </c>
      <c r="U74" s="2">
        <v>5.7476615353790725</v>
      </c>
      <c r="V74" s="2">
        <v>4.6503061245177459</v>
      </c>
      <c r="W74" s="2">
        <v>-2.948633903629668</v>
      </c>
      <c r="X74" s="2">
        <v>6.6041421789089805</v>
      </c>
      <c r="Y74" s="2">
        <v>2.7990085877898436</v>
      </c>
      <c r="Z74" s="2">
        <v>1.7043340796668927</v>
      </c>
      <c r="AA74" s="2">
        <v>-3.7443799025866107</v>
      </c>
      <c r="AB74" s="2">
        <v>-2.8616927432295678</v>
      </c>
      <c r="AC74" s="2">
        <v>-7.3604247048214564</v>
      </c>
      <c r="AD74" s="2">
        <v>-3.3340478396118036</v>
      </c>
    </row>
    <row r="75" spans="1:30">
      <c r="A75" s="20">
        <v>39522</v>
      </c>
      <c r="B75" s="10">
        <v>18.14066510568945</v>
      </c>
      <c r="C75" s="10">
        <v>9.7411754861177275</v>
      </c>
      <c r="D75" s="10">
        <v>-0.60605292022289126</v>
      </c>
      <c r="E75" s="10">
        <v>5.138847908741738</v>
      </c>
      <c r="F75" s="10">
        <v>15.167010651794619</v>
      </c>
      <c r="G75" s="10">
        <v>20.46168286226089</v>
      </c>
      <c r="H75" s="10">
        <v>-8.4785656230295778</v>
      </c>
      <c r="I75" s="10">
        <v>31.701172427040937</v>
      </c>
      <c r="J75" s="10">
        <v>20.694732999973745</v>
      </c>
      <c r="K75" s="10">
        <v>3.4803852209965438</v>
      </c>
      <c r="L75" s="10">
        <v>-16.329154565973859</v>
      </c>
      <c r="M75" s="10">
        <v>-20.930379049675178</v>
      </c>
      <c r="N75" s="10">
        <v>-34.145047277423743</v>
      </c>
      <c r="O75" s="10">
        <v>-17.306688197116941</v>
      </c>
      <c r="Q75" s="2">
        <v>2.07126486043741</v>
      </c>
      <c r="R75" s="2">
        <v>1.817060428127484</v>
      </c>
      <c r="S75" s="2">
        <v>-4.3807323232471253E-2</v>
      </c>
      <c r="T75" s="2">
        <v>0.42792214305674203</v>
      </c>
      <c r="U75" s="2">
        <v>5.6096250586408019</v>
      </c>
      <c r="V75" s="2">
        <v>4.612145163885053</v>
      </c>
      <c r="W75" s="2">
        <v>-2.1278232215836179</v>
      </c>
      <c r="X75" s="2">
        <v>6.4480184716601263</v>
      </c>
      <c r="Y75" s="2">
        <v>2.3980849653039575</v>
      </c>
      <c r="Z75" s="2">
        <v>0.80192599992547653</v>
      </c>
      <c r="AA75" s="2">
        <v>-3.3141652107100543</v>
      </c>
      <c r="AB75" s="2">
        <v>-2.994153514193183</v>
      </c>
      <c r="AC75" s="2">
        <v>-7.3356878120344389</v>
      </c>
      <c r="AD75" s="2">
        <v>-2.7835211961833033</v>
      </c>
    </row>
    <row r="76" spans="1:30">
      <c r="A76" s="20">
        <v>39553</v>
      </c>
      <c r="B76" s="10">
        <v>18.348465440230584</v>
      </c>
      <c r="C76" s="10">
        <v>9.2422930245140122</v>
      </c>
      <c r="D76" s="10">
        <v>-4.2522893598971834</v>
      </c>
      <c r="E76" s="10">
        <v>2.1763238665698772</v>
      </c>
      <c r="F76" s="10">
        <v>14.793794850178669</v>
      </c>
      <c r="G76" s="10">
        <v>20.292382580843114</v>
      </c>
      <c r="H76" s="10">
        <v>-5.2079474808740986</v>
      </c>
      <c r="I76" s="10">
        <v>30.933602578226509</v>
      </c>
      <c r="J76" s="10">
        <v>17.234885896651431</v>
      </c>
      <c r="K76" s="10">
        <v>-0.43609553200530965</v>
      </c>
      <c r="L76" s="10">
        <v>-14.209452694291965</v>
      </c>
      <c r="M76" s="10">
        <v>-21.856334960866242</v>
      </c>
      <c r="N76" s="10">
        <v>-34.02990573986763</v>
      </c>
      <c r="O76" s="10">
        <v>-13.883760081790669</v>
      </c>
      <c r="Q76" s="2">
        <v>2.0949910870346473</v>
      </c>
      <c r="R76" s="2">
        <v>1.7240018870346967</v>
      </c>
      <c r="S76" s="2">
        <v>-0.30736823180144807</v>
      </c>
      <c r="T76" s="2">
        <v>0.18122684101700681</v>
      </c>
      <c r="U76" s="2">
        <v>5.4715885819025321</v>
      </c>
      <c r="V76" s="2">
        <v>4.573984203252361</v>
      </c>
      <c r="W76" s="2">
        <v>-1.307012539537568</v>
      </c>
      <c r="X76" s="2">
        <v>6.2918947644112713</v>
      </c>
      <c r="Y76" s="2">
        <v>1.997161342818071</v>
      </c>
      <c r="Z76" s="2">
        <v>-0.10048207981593942</v>
      </c>
      <c r="AA76" s="2">
        <v>-2.8839505188334971</v>
      </c>
      <c r="AB76" s="2">
        <v>-3.1266142851567986</v>
      </c>
      <c r="AC76" s="2">
        <v>-7.3109509192474214</v>
      </c>
      <c r="AD76" s="2">
        <v>-2.2329945527548021</v>
      </c>
    </row>
    <row r="77" spans="1:30">
      <c r="A77" s="20">
        <v>39583</v>
      </c>
      <c r="B77" s="10">
        <v>14.707107618979233</v>
      </c>
      <c r="C77" s="10">
        <v>5.2750103246198137</v>
      </c>
      <c r="D77" s="10">
        <v>-7.1170240754381142</v>
      </c>
      <c r="E77" s="10">
        <v>-0.18870810877568278</v>
      </c>
      <c r="F77" s="10">
        <v>12.863444015390801</v>
      </c>
      <c r="G77" s="10">
        <v>19.731490984623115</v>
      </c>
      <c r="H77" s="10">
        <v>-1.9355956176781923</v>
      </c>
      <c r="I77" s="10">
        <v>31.947327536834592</v>
      </c>
      <c r="J77" s="10">
        <v>16.143939324809697</v>
      </c>
      <c r="K77" s="10">
        <v>-2.0967847780387143</v>
      </c>
      <c r="L77" s="10">
        <v>-10.470280635501862</v>
      </c>
      <c r="M77" s="10">
        <v>-20.921480029785663</v>
      </c>
      <c r="N77" s="10">
        <v>-33.04207668272322</v>
      </c>
      <c r="O77" s="10">
        <v>-14.32551735178393</v>
      </c>
      <c r="Q77" s="2">
        <v>1.6792281337198107</v>
      </c>
      <c r="R77" s="2">
        <v>0.98396877589263232</v>
      </c>
      <c r="S77" s="2">
        <v>-0.51443985124489322</v>
      </c>
      <c r="T77" s="2">
        <v>-1.5714101633968657E-2</v>
      </c>
      <c r="U77" s="2">
        <v>4.7576348132003954</v>
      </c>
      <c r="V77" s="2">
        <v>4.4475569938979884</v>
      </c>
      <c r="W77" s="2">
        <v>-0.4857667541906075</v>
      </c>
      <c r="X77" s="2">
        <v>6.4980864209921565</v>
      </c>
      <c r="Y77" s="2">
        <v>1.8707435450196228</v>
      </c>
      <c r="Z77" s="2">
        <v>-0.48312647106223428</v>
      </c>
      <c r="AA77" s="2">
        <v>-2.1250481577814577</v>
      </c>
      <c r="AB77" s="2">
        <v>-2.9928804827009285</v>
      </c>
      <c r="AC77" s="2">
        <v>-7.0987267124395741</v>
      </c>
      <c r="AD77" s="2">
        <v>-2.3040445832741683</v>
      </c>
    </row>
    <row r="78" spans="1:30">
      <c r="A78" s="20">
        <v>39614</v>
      </c>
      <c r="B78" s="10">
        <v>11.065749797727882</v>
      </c>
      <c r="C78" s="10">
        <v>1.3077276247256149</v>
      </c>
      <c r="D78" s="10">
        <v>-9.9817587909790451</v>
      </c>
      <c r="E78" s="10">
        <v>-2.5537400841212432</v>
      </c>
      <c r="F78" s="10">
        <v>10.933093180602931</v>
      </c>
      <c r="G78" s="10">
        <v>19.170599388403112</v>
      </c>
      <c r="H78" s="10">
        <v>1.3367562455177135</v>
      </c>
      <c r="I78" s="10">
        <v>32.961052495442672</v>
      </c>
      <c r="J78" s="10">
        <v>15.052992752967961</v>
      </c>
      <c r="K78" s="10">
        <v>-3.7574740240721192</v>
      </c>
      <c r="L78" s="10">
        <v>-6.7311085767117582</v>
      </c>
      <c r="M78" s="10">
        <v>-19.986625098705083</v>
      </c>
      <c r="N78" s="10">
        <v>-32.054247625578817</v>
      </c>
      <c r="O78" s="10">
        <v>-14.767274621777188</v>
      </c>
      <c r="Q78" s="2">
        <v>1.2634651804049741</v>
      </c>
      <c r="R78" s="2">
        <v>0.24393566475056783</v>
      </c>
      <c r="S78" s="2">
        <v>-0.72151147068833821</v>
      </c>
      <c r="T78" s="2">
        <v>-0.21265504428494414</v>
      </c>
      <c r="U78" s="2">
        <v>4.0436810444982578</v>
      </c>
      <c r="V78" s="2">
        <v>4.321129784543615</v>
      </c>
      <c r="W78" s="2">
        <v>0.33547903115635291</v>
      </c>
      <c r="X78" s="2">
        <v>6.7042780775730391</v>
      </c>
      <c r="Y78" s="2">
        <v>1.7443257472211744</v>
      </c>
      <c r="Z78" s="2">
        <v>-0.86577086230852918</v>
      </c>
      <c r="AA78" s="2">
        <v>-1.3661457967294184</v>
      </c>
      <c r="AB78" s="2">
        <v>-2.859146680245058</v>
      </c>
      <c r="AC78" s="2">
        <v>-6.8865025056317268</v>
      </c>
      <c r="AD78" s="2">
        <v>-2.375094613793534</v>
      </c>
    </row>
    <row r="79" spans="1:30">
      <c r="A79" s="20">
        <v>39644</v>
      </c>
      <c r="B79" s="10">
        <v>6.017267742559266</v>
      </c>
      <c r="C79" s="10">
        <v>-2.010053719925617</v>
      </c>
      <c r="D79" s="10">
        <v>-12.131235929964667</v>
      </c>
      <c r="E79" s="10">
        <v>-4.9280982971066987</v>
      </c>
      <c r="F79" s="10">
        <v>9.2348322121578548</v>
      </c>
      <c r="G79" s="10">
        <v>18.685384452501808</v>
      </c>
      <c r="H79" s="10">
        <v>5.259836443689494</v>
      </c>
      <c r="I79" s="10">
        <v>34.91541819451642</v>
      </c>
      <c r="J79" s="10">
        <v>14.861057785083764</v>
      </c>
      <c r="K79" s="10">
        <v>-3.4027793735845302</v>
      </c>
      <c r="L79" s="10">
        <v>-6.2871349596069006</v>
      </c>
      <c r="M79" s="10">
        <v>-19.231509484318401</v>
      </c>
      <c r="N79" s="10">
        <v>-30.255576007235263</v>
      </c>
      <c r="O79" s="10">
        <v>-19.634367761210644</v>
      </c>
      <c r="Q79" s="2">
        <v>0.68703959630993183</v>
      </c>
      <c r="R79" s="2">
        <v>-0.37494336059260502</v>
      </c>
      <c r="S79" s="2">
        <v>-0.87688212672563604</v>
      </c>
      <c r="T79" s="2">
        <v>-0.41037260139666898</v>
      </c>
      <c r="U79" s="2">
        <v>3.4155673374920679</v>
      </c>
      <c r="V79" s="2">
        <v>4.2117603971317177</v>
      </c>
      <c r="W79" s="2">
        <v>1.3200348530905337</v>
      </c>
      <c r="X79" s="2">
        <v>7.1017960607646389</v>
      </c>
      <c r="Y79" s="2">
        <v>1.7220845150777215</v>
      </c>
      <c r="Z79" s="2">
        <v>-0.78404460380573227</v>
      </c>
      <c r="AA79" s="2">
        <v>-1.2760369114018166</v>
      </c>
      <c r="AB79" s="2">
        <v>-2.7511251262602001</v>
      </c>
      <c r="AC79" s="2">
        <v>-6.5000776938184162</v>
      </c>
      <c r="AD79" s="2">
        <v>-3.1578935388743137</v>
      </c>
    </row>
    <row r="80" spans="1:30">
      <c r="A80" s="20">
        <v>39675</v>
      </c>
      <c r="B80" s="10">
        <v>0.96878568739064885</v>
      </c>
      <c r="C80" s="10">
        <v>-5.3278350645768482</v>
      </c>
      <c r="D80" s="10">
        <v>-14.280713068950288</v>
      </c>
      <c r="E80" s="10">
        <v>-7.3024565100921555</v>
      </c>
      <c r="F80" s="10">
        <v>7.5365712437127801</v>
      </c>
      <c r="G80" s="10">
        <v>18.2001695166005</v>
      </c>
      <c r="H80" s="10">
        <v>9.1829166418612758</v>
      </c>
      <c r="I80" s="10">
        <v>36.86978389359016</v>
      </c>
      <c r="J80" s="10">
        <v>14.669122817199566</v>
      </c>
      <c r="K80" s="10">
        <v>-3.0480847230969412</v>
      </c>
      <c r="L80" s="10">
        <v>-5.8431613425020439</v>
      </c>
      <c r="M80" s="10">
        <v>-18.476393869931723</v>
      </c>
      <c r="N80" s="10">
        <v>-28.456904388891704</v>
      </c>
      <c r="O80" s="10">
        <v>-24.501460900644098</v>
      </c>
      <c r="Q80" s="2">
        <v>0.11061401221488949</v>
      </c>
      <c r="R80" s="2">
        <v>-0.99382238593577776</v>
      </c>
      <c r="S80" s="2">
        <v>-1.0322527827629335</v>
      </c>
      <c r="T80" s="2">
        <v>-0.60809015850839387</v>
      </c>
      <c r="U80" s="2">
        <v>2.7874536304858779</v>
      </c>
      <c r="V80" s="2">
        <v>4.1023910097198195</v>
      </c>
      <c r="W80" s="2">
        <v>2.3045906750247149</v>
      </c>
      <c r="X80" s="2">
        <v>7.4993140439562387</v>
      </c>
      <c r="Y80" s="2">
        <v>1.6998432829342685</v>
      </c>
      <c r="Z80" s="2">
        <v>-0.70231834530293558</v>
      </c>
      <c r="AA80" s="2">
        <v>-1.1859280260742149</v>
      </c>
      <c r="AB80" s="2">
        <v>-2.6431035722753426</v>
      </c>
      <c r="AC80" s="2">
        <v>-6.1136528820051046</v>
      </c>
      <c r="AD80" s="2">
        <v>-3.9406924639550933</v>
      </c>
    </row>
    <row r="81" spans="1:30">
      <c r="A81" s="20">
        <v>39706</v>
      </c>
      <c r="B81" s="10">
        <v>-0.19655307186728788</v>
      </c>
      <c r="C81" s="10">
        <v>-5.4464268602759729</v>
      </c>
      <c r="D81" s="10">
        <v>-14.011250415010148</v>
      </c>
      <c r="E81" s="10">
        <v>-7.1101137068162332</v>
      </c>
      <c r="F81" s="10">
        <v>8.0984470389205487</v>
      </c>
      <c r="G81" s="10">
        <v>19.042964889305487</v>
      </c>
      <c r="H81" s="10">
        <v>12.976863886390632</v>
      </c>
      <c r="I81" s="10">
        <v>38.358017331248632</v>
      </c>
      <c r="J81" s="10">
        <v>13.989399183140623</v>
      </c>
      <c r="K81" s="10">
        <v>-3.5637776676151063</v>
      </c>
      <c r="L81" s="10">
        <v>-3.940965624219718</v>
      </c>
      <c r="M81" s="10">
        <v>-15.714611080781161</v>
      </c>
      <c r="N81" s="10">
        <v>-25.838822341561688</v>
      </c>
      <c r="O81" s="10">
        <v>-26.017981488666276</v>
      </c>
      <c r="Q81" s="2">
        <v>-2.2442036639663192E-2</v>
      </c>
      <c r="R81" s="2">
        <v>-1.0159437879547184</v>
      </c>
      <c r="S81" s="2">
        <v>-1.0127752137481785</v>
      </c>
      <c r="T81" s="2">
        <v>-0.59207338859400138</v>
      </c>
      <c r="U81" s="2">
        <v>2.9952673264740373</v>
      </c>
      <c r="V81" s="2">
        <v>4.2923604579090142</v>
      </c>
      <c r="W81" s="2">
        <v>3.2567386452480247</v>
      </c>
      <c r="X81" s="2">
        <v>7.8020207251759714</v>
      </c>
      <c r="Y81" s="2">
        <v>1.6210775879431523</v>
      </c>
      <c r="Z81" s="2">
        <v>-0.82114070372819947</v>
      </c>
      <c r="AA81" s="2">
        <v>-0.79985838309163382</v>
      </c>
      <c r="AB81" s="2">
        <v>-2.2480222589389873</v>
      </c>
      <c r="AC81" s="2">
        <v>-5.5511867530387713</v>
      </c>
      <c r="AD81" s="2">
        <v>-4.1846020527296401</v>
      </c>
    </row>
    <row r="82" spans="1:30">
      <c r="A82" s="20">
        <v>39736</v>
      </c>
      <c r="B82" s="10">
        <v>-1.3618918311252244</v>
      </c>
      <c r="C82" s="10">
        <v>-5.5650186559750976</v>
      </c>
      <c r="D82" s="10">
        <v>-13.741787761070007</v>
      </c>
      <c r="E82" s="10">
        <v>-6.917770903540311</v>
      </c>
      <c r="F82" s="10">
        <v>8.6603228341283174</v>
      </c>
      <c r="G82" s="10">
        <v>19.885760262010475</v>
      </c>
      <c r="H82" s="10">
        <v>16.770811130919988</v>
      </c>
      <c r="I82" s="10">
        <v>39.846250768907112</v>
      </c>
      <c r="J82" s="10">
        <v>13.30967554908168</v>
      </c>
      <c r="K82" s="10">
        <v>-4.0794706121332709</v>
      </c>
      <c r="L82" s="10">
        <v>-2.0387699059373925</v>
      </c>
      <c r="M82" s="10">
        <v>-12.952828291630601</v>
      </c>
      <c r="N82" s="10">
        <v>-23.220740294231671</v>
      </c>
      <c r="O82" s="10">
        <v>-27.534502076688455</v>
      </c>
      <c r="Q82" s="2">
        <v>-0.15549808549421584</v>
      </c>
      <c r="R82" s="2">
        <v>-1.0380651899736588</v>
      </c>
      <c r="S82" s="2">
        <v>-0.9932976447334233</v>
      </c>
      <c r="T82" s="2">
        <v>-0.57605661867960878</v>
      </c>
      <c r="U82" s="2">
        <v>3.2030810224621971</v>
      </c>
      <c r="V82" s="2">
        <v>4.4823299060982089</v>
      </c>
      <c r="W82" s="2">
        <v>4.2088866154713349</v>
      </c>
      <c r="X82" s="2">
        <v>8.1047274063957051</v>
      </c>
      <c r="Y82" s="2">
        <v>1.5423118929520361</v>
      </c>
      <c r="Z82" s="2">
        <v>-0.93996306215346337</v>
      </c>
      <c r="AA82" s="2">
        <v>-0.4137887401090532</v>
      </c>
      <c r="AB82" s="2">
        <v>-1.8529409456026322</v>
      </c>
      <c r="AC82" s="2">
        <v>-4.988720624072438</v>
      </c>
      <c r="AD82" s="2">
        <v>-4.428511641504187</v>
      </c>
    </row>
    <row r="83" spans="1:30">
      <c r="A83" s="20">
        <v>39767</v>
      </c>
      <c r="B83" s="10">
        <v>-1.5509217459938029</v>
      </c>
      <c r="C83" s="10">
        <v>-4.2578903928741214</v>
      </c>
      <c r="D83" s="10">
        <v>-14.877616759646269</v>
      </c>
      <c r="E83" s="10">
        <v>-7.8809138888474628</v>
      </c>
      <c r="F83" s="10">
        <v>8.8780731601896186</v>
      </c>
      <c r="G83" s="10">
        <v>18.116640142332326</v>
      </c>
      <c r="H83" s="10">
        <v>19.000319841591626</v>
      </c>
      <c r="I83" s="10">
        <v>38.022841215214285</v>
      </c>
      <c r="J83" s="10">
        <v>11.244569403497795</v>
      </c>
      <c r="K83" s="10">
        <v>-5.0693639799048658</v>
      </c>
      <c r="L83" s="10">
        <v>-1.0740578058150017</v>
      </c>
      <c r="M83" s="10">
        <v>-10.210787015870249</v>
      </c>
      <c r="N83" s="10">
        <v>-21.791494595184844</v>
      </c>
      <c r="O83" s="10">
        <v>-26.827367016260229</v>
      </c>
      <c r="Q83" s="2">
        <v>-0.17708114311408041</v>
      </c>
      <c r="R83" s="2">
        <v>-0.79424132654438129</v>
      </c>
      <c r="S83" s="2">
        <v>-1.0753987722375113</v>
      </c>
      <c r="T83" s="2">
        <v>-0.65625946135210589</v>
      </c>
      <c r="U83" s="2">
        <v>3.2836175048082517</v>
      </c>
      <c r="V83" s="2">
        <v>4.0835631546422757</v>
      </c>
      <c r="W83" s="2">
        <v>4.7684152690450423</v>
      </c>
      <c r="X83" s="2">
        <v>7.7338459031745854</v>
      </c>
      <c r="Y83" s="2">
        <v>1.3030094579079208</v>
      </c>
      <c r="Z83" s="2">
        <v>-1.1680473627018197</v>
      </c>
      <c r="AA83" s="2">
        <v>-0.21799077226821273</v>
      </c>
      <c r="AB83" s="2">
        <v>-1.4606837149812868</v>
      </c>
      <c r="AC83" s="2">
        <v>-4.6816629073349159</v>
      </c>
      <c r="AD83" s="2">
        <v>-4.3147795740602133</v>
      </c>
    </row>
    <row r="84" spans="1:30">
      <c r="A84" s="20">
        <v>39797</v>
      </c>
      <c r="B84" s="10">
        <v>-1.7399516608623813</v>
      </c>
      <c r="C84" s="10">
        <v>-2.9507621297731452</v>
      </c>
      <c r="D84" s="10">
        <v>-16.013445758222531</v>
      </c>
      <c r="E84" s="10">
        <v>-8.8440568741546137</v>
      </c>
      <c r="F84" s="10">
        <v>9.0958234862509215</v>
      </c>
      <c r="G84" s="10">
        <v>16.347520022654177</v>
      </c>
      <c r="H84" s="10">
        <v>21.229828552263267</v>
      </c>
      <c r="I84" s="10">
        <v>36.199431661521459</v>
      </c>
      <c r="J84" s="10">
        <v>9.1794632579139108</v>
      </c>
      <c r="K84" s="10">
        <v>-6.0592573476764597</v>
      </c>
      <c r="L84" s="10">
        <v>-0.10934570569261104</v>
      </c>
      <c r="M84" s="10">
        <v>-7.4687457401098953</v>
      </c>
      <c r="N84" s="10">
        <v>-20.362248896138016</v>
      </c>
      <c r="O84" s="10">
        <v>-26.120231955832004</v>
      </c>
      <c r="Q84" s="2">
        <v>-0.19866420073394497</v>
      </c>
      <c r="R84" s="2">
        <v>-0.55041746311510387</v>
      </c>
      <c r="S84" s="2">
        <v>-1.1574998997415991</v>
      </c>
      <c r="T84" s="2">
        <v>-0.736462304024603</v>
      </c>
      <c r="U84" s="2">
        <v>3.3641539871543071</v>
      </c>
      <c r="V84" s="2">
        <v>3.6847964031863421</v>
      </c>
      <c r="W84" s="2">
        <v>5.3279439226187506</v>
      </c>
      <c r="X84" s="2">
        <v>7.3629643999534649</v>
      </c>
      <c r="Y84" s="2">
        <v>1.0637070228638059</v>
      </c>
      <c r="Z84" s="2">
        <v>-1.3961316632501759</v>
      </c>
      <c r="AA84" s="2">
        <v>-2.2192804427372335E-2</v>
      </c>
      <c r="AB84" s="2">
        <v>-1.0684264843599407</v>
      </c>
      <c r="AC84" s="2">
        <v>-4.3746051905973955</v>
      </c>
      <c r="AD84" s="2">
        <v>-4.2010475066162405</v>
      </c>
    </row>
    <row r="85" spans="1:30">
      <c r="A85" s="20">
        <v>39828</v>
      </c>
      <c r="B85" s="10">
        <v>-2.6479192410031107</v>
      </c>
      <c r="C85" s="10">
        <v>-1.7037391509303197</v>
      </c>
      <c r="D85" s="10">
        <v>-18.824966268518565</v>
      </c>
      <c r="E85" s="10">
        <v>-11.842605875202668</v>
      </c>
      <c r="F85" s="10">
        <v>8.5776771478056268</v>
      </c>
      <c r="G85" s="10">
        <v>13.462004297752436</v>
      </c>
      <c r="H85" s="10">
        <v>23.35435597414412</v>
      </c>
      <c r="I85" s="10">
        <v>32.970042397954217</v>
      </c>
      <c r="J85" s="10">
        <v>5.3252985365225953</v>
      </c>
      <c r="K85" s="10">
        <v>-9.4318077123970472</v>
      </c>
      <c r="L85" s="10">
        <v>0.32478460965888095</v>
      </c>
      <c r="M85" s="10">
        <v>-6.9119316443849339</v>
      </c>
      <c r="N85" s="10">
        <v>-19.218198870067113</v>
      </c>
      <c r="O85" s="10">
        <v>-22.662851920494965</v>
      </c>
      <c r="Q85" s="2">
        <v>-0.30233412309925317</v>
      </c>
      <c r="R85" s="2">
        <v>-0.31780527877963621</v>
      </c>
      <c r="S85" s="2">
        <v>-1.3607250367873274</v>
      </c>
      <c r="T85" s="2">
        <v>-0.9861574764398765</v>
      </c>
      <c r="U85" s="2">
        <v>3.1725139368559456</v>
      </c>
      <c r="V85" s="2">
        <v>3.0343896167305902</v>
      </c>
      <c r="W85" s="2">
        <v>5.8611259470510788</v>
      </c>
      <c r="X85" s="2">
        <v>6.7061066237438878</v>
      </c>
      <c r="Y85" s="2">
        <v>0.61709026911370179</v>
      </c>
      <c r="Z85" s="2">
        <v>-2.173211110436541</v>
      </c>
      <c r="AA85" s="2">
        <v>6.5918284376366473E-2</v>
      </c>
      <c r="AB85" s="2">
        <v>-0.9887725575241979</v>
      </c>
      <c r="AC85" s="2">
        <v>-4.1288186270463481</v>
      </c>
      <c r="AD85" s="2">
        <v>-3.6449797886328077</v>
      </c>
    </row>
    <row r="86" spans="1:30">
      <c r="A86" s="20">
        <v>39859</v>
      </c>
      <c r="B86" s="10">
        <v>-3.5558868211438406</v>
      </c>
      <c r="C86" s="10">
        <v>-0.45671617208749404</v>
      </c>
      <c r="D86" s="10">
        <v>-21.6364867788146</v>
      </c>
      <c r="E86" s="10">
        <v>-14.841154876250725</v>
      </c>
      <c r="F86" s="10">
        <v>8.0595308093603304</v>
      </c>
      <c r="G86" s="10">
        <v>10.576488572850694</v>
      </c>
      <c r="H86" s="10">
        <v>25.478883396024973</v>
      </c>
      <c r="I86" s="10">
        <v>29.740653134386974</v>
      </c>
      <c r="J86" s="10">
        <v>1.4711338151312798</v>
      </c>
      <c r="K86" s="10">
        <v>-12.804358077117636</v>
      </c>
      <c r="L86" s="10">
        <v>0.75891492501037294</v>
      </c>
      <c r="M86" s="10">
        <v>-6.3551175486599725</v>
      </c>
      <c r="N86" s="10">
        <v>-18.074148843996209</v>
      </c>
      <c r="O86" s="10">
        <v>-19.205471885157923</v>
      </c>
      <c r="Q86" s="2">
        <v>-0.40600404546456142</v>
      </c>
      <c r="R86" s="2">
        <v>-8.5193094444168616E-2</v>
      </c>
      <c r="S86" s="2">
        <v>-1.5639501738330557</v>
      </c>
      <c r="T86" s="2">
        <v>-1.2358526488551504</v>
      </c>
      <c r="U86" s="2">
        <v>2.9808738865575837</v>
      </c>
      <c r="V86" s="2">
        <v>2.3839828302748378</v>
      </c>
      <c r="W86" s="2">
        <v>6.394307971483407</v>
      </c>
      <c r="X86" s="2">
        <v>6.0492488475343107</v>
      </c>
      <c r="Y86" s="2">
        <v>0.17047351536359756</v>
      </c>
      <c r="Z86" s="2">
        <v>-2.9502905576229055</v>
      </c>
      <c r="AA86" s="2">
        <v>0.15402937318010529</v>
      </c>
      <c r="AB86" s="2">
        <v>-0.909118630688455</v>
      </c>
      <c r="AC86" s="2">
        <v>-3.8830320634953015</v>
      </c>
      <c r="AD86" s="2">
        <v>-3.0889120706493745</v>
      </c>
    </row>
    <row r="87" spans="1:30">
      <c r="A87" s="20">
        <v>39887</v>
      </c>
      <c r="B87" s="10">
        <v>-5.5279719220153059</v>
      </c>
      <c r="C87" s="10">
        <v>0.47464535839631894</v>
      </c>
      <c r="D87" s="10">
        <v>-23.280318847322718</v>
      </c>
      <c r="E87" s="10">
        <v>-16.596080188910729</v>
      </c>
      <c r="F87" s="10">
        <v>8.2068766756928966</v>
      </c>
      <c r="G87" s="10">
        <v>8.1550849663330673</v>
      </c>
      <c r="H87" s="10">
        <v>25.507808539431089</v>
      </c>
      <c r="I87" s="10">
        <v>26.338266271320414</v>
      </c>
      <c r="J87" s="10">
        <v>-1.2808510016842782</v>
      </c>
      <c r="K87" s="10">
        <v>-15.296534738054707</v>
      </c>
      <c r="L87" s="10">
        <v>2.0656524473830253</v>
      </c>
      <c r="M87" s="10">
        <v>-6.5698465826737307</v>
      </c>
      <c r="N87" s="10">
        <v>-15.951260855713693</v>
      </c>
      <c r="O87" s="10">
        <v>-14.001519837521444</v>
      </c>
      <c r="Q87" s="2">
        <v>-0.63117277811186367</v>
      </c>
      <c r="R87" s="2">
        <v>8.8537497283098954E-2</v>
      </c>
      <c r="S87" s="2">
        <v>-1.6827712872410279</v>
      </c>
      <c r="T87" s="2">
        <v>-1.3819887894909741</v>
      </c>
      <c r="U87" s="2">
        <v>3.0353707866417476</v>
      </c>
      <c r="V87" s="2">
        <v>1.8381887717513385</v>
      </c>
      <c r="W87" s="2">
        <v>6.401567170098323</v>
      </c>
      <c r="X87" s="2">
        <v>5.3572033595865722</v>
      </c>
      <c r="Y87" s="2">
        <v>-0.14842373322417246</v>
      </c>
      <c r="Z87" s="2">
        <v>-3.5245204585993992</v>
      </c>
      <c r="AA87" s="2">
        <v>0.41924482072085878</v>
      </c>
      <c r="AB87" s="2">
        <v>-0.93983626319122515</v>
      </c>
      <c r="AC87" s="2">
        <v>-3.4269529309806739</v>
      </c>
      <c r="AD87" s="2">
        <v>-2.2519344430677615</v>
      </c>
    </row>
    <row r="88" spans="1:30">
      <c r="A88" s="20">
        <v>39918</v>
      </c>
      <c r="B88" s="10">
        <v>-7.5000570228867707</v>
      </c>
      <c r="C88" s="10">
        <v>1.4060068888801318</v>
      </c>
      <c r="D88" s="10">
        <v>-24.924150915830833</v>
      </c>
      <c r="E88" s="10">
        <v>-18.351005501570732</v>
      </c>
      <c r="F88" s="10">
        <v>8.3542225420254628</v>
      </c>
      <c r="G88" s="10">
        <v>5.7336813598154412</v>
      </c>
      <c r="H88" s="10">
        <v>25.536733682837202</v>
      </c>
      <c r="I88" s="10">
        <v>22.93587940825385</v>
      </c>
      <c r="J88" s="10">
        <v>-4.0328358184998363</v>
      </c>
      <c r="K88" s="10">
        <v>-17.788711398991776</v>
      </c>
      <c r="L88" s="10">
        <v>3.3723899697556776</v>
      </c>
      <c r="M88" s="10">
        <v>-6.7845756166874889</v>
      </c>
      <c r="N88" s="10">
        <v>-13.828372867431177</v>
      </c>
      <c r="O88" s="10">
        <v>-8.7975677898849654</v>
      </c>
      <c r="Q88" s="2">
        <v>-0.85634151075916576</v>
      </c>
      <c r="R88" s="2">
        <v>0.26226808901036652</v>
      </c>
      <c r="S88" s="2">
        <v>-1.8015924006489998</v>
      </c>
      <c r="T88" s="2">
        <v>-1.5281249301267981</v>
      </c>
      <c r="U88" s="2">
        <v>3.0898676867259116</v>
      </c>
      <c r="V88" s="2">
        <v>1.2923947132278397</v>
      </c>
      <c r="W88" s="2">
        <v>6.4088263687132381</v>
      </c>
      <c r="X88" s="2">
        <v>4.6651578716388338</v>
      </c>
      <c r="Y88" s="2">
        <v>-0.46732098181194254</v>
      </c>
      <c r="Z88" s="2">
        <v>-4.0987503595758916</v>
      </c>
      <c r="AA88" s="2">
        <v>0.68446026826161221</v>
      </c>
      <c r="AB88" s="2">
        <v>-0.97055389569399519</v>
      </c>
      <c r="AC88" s="2">
        <v>-2.9708737984660467</v>
      </c>
      <c r="AD88" s="2">
        <v>-1.4149568154861485</v>
      </c>
    </row>
    <row r="89" spans="1:30">
      <c r="A89" s="20">
        <v>39948</v>
      </c>
      <c r="B89" s="10">
        <v>-9.7893131753721008</v>
      </c>
      <c r="C89" s="10">
        <v>1.7328116749659261</v>
      </c>
      <c r="D89" s="10">
        <v>-24.486796580239677</v>
      </c>
      <c r="E89" s="10">
        <v>-19.422347264361388</v>
      </c>
      <c r="F89" s="10">
        <v>6.9460771692247469</v>
      </c>
      <c r="G89" s="10">
        <v>2.5571077811528022</v>
      </c>
      <c r="H89" s="10">
        <v>25.966031646778799</v>
      </c>
      <c r="I89" s="10">
        <v>21.79486510430965</v>
      </c>
      <c r="J89" s="10">
        <v>-4.1672998563869506</v>
      </c>
      <c r="K89" s="10">
        <v>-15.097748132468002</v>
      </c>
      <c r="L89" s="10">
        <v>9.7322313830358098</v>
      </c>
      <c r="M89" s="10">
        <v>-2.5178052578627526</v>
      </c>
      <c r="N89" s="10">
        <v>-8.5472148540753103</v>
      </c>
      <c r="O89" s="10">
        <v>-3.5725147376850552</v>
      </c>
      <c r="Q89" s="2">
        <v>-1.1177241997376357</v>
      </c>
      <c r="R89" s="2">
        <v>0.32322829297809408</v>
      </c>
      <c r="S89" s="2">
        <v>-1.7699791172094645</v>
      </c>
      <c r="T89" s="2">
        <v>-1.6173377013979013</v>
      </c>
      <c r="U89" s="2">
        <v>2.5690552635779569</v>
      </c>
      <c r="V89" s="2">
        <v>0.57638232230296627</v>
      </c>
      <c r="W89" s="2">
        <v>6.5165651322338407</v>
      </c>
      <c r="X89" s="2">
        <v>4.4330755622165823</v>
      </c>
      <c r="Y89" s="2">
        <v>-0.48290254005826344</v>
      </c>
      <c r="Z89" s="2">
        <v>-3.4787174404463497</v>
      </c>
      <c r="AA89" s="2">
        <v>1.975253681500948</v>
      </c>
      <c r="AB89" s="2">
        <v>-0.3601795955530403</v>
      </c>
      <c r="AC89" s="2">
        <v>-1.8362750920346855</v>
      </c>
      <c r="AD89" s="2">
        <v>-0.57458540783557588</v>
      </c>
    </row>
    <row r="90" spans="1:30">
      <c r="A90" s="20">
        <v>39979</v>
      </c>
      <c r="B90" s="10">
        <v>-12.07856932785743</v>
      </c>
      <c r="C90" s="10">
        <v>2.0596164610517205</v>
      </c>
      <c r="D90" s="10">
        <v>-24.049442244648521</v>
      </c>
      <c r="E90" s="10">
        <v>-20.493689027152044</v>
      </c>
      <c r="F90" s="10">
        <v>5.537931796424032</v>
      </c>
      <c r="G90" s="10">
        <v>-0.61946579750983644</v>
      </c>
      <c r="H90" s="10">
        <v>26.395329610720395</v>
      </c>
      <c r="I90" s="10">
        <v>20.653850800365454</v>
      </c>
      <c r="J90" s="10">
        <v>-4.3017638942740648</v>
      </c>
      <c r="K90" s="10">
        <v>-12.40678486594423</v>
      </c>
      <c r="L90" s="10">
        <v>16.092072796315939</v>
      </c>
      <c r="M90" s="10">
        <v>1.7489651009619835</v>
      </c>
      <c r="N90" s="10">
        <v>-3.2660568407194415</v>
      </c>
      <c r="O90" s="10">
        <v>1.6525383145148549</v>
      </c>
      <c r="Q90" s="2">
        <v>-1.3791068887161055</v>
      </c>
      <c r="R90" s="2">
        <v>0.38418849694582158</v>
      </c>
      <c r="S90" s="2">
        <v>-1.738365833769929</v>
      </c>
      <c r="T90" s="2">
        <v>-1.7065504726690048</v>
      </c>
      <c r="U90" s="2">
        <v>2.048242840430003</v>
      </c>
      <c r="V90" s="2">
        <v>-0.13963006862190716</v>
      </c>
      <c r="W90" s="2">
        <v>6.6243038957544442</v>
      </c>
      <c r="X90" s="2">
        <v>4.2009932527943334</v>
      </c>
      <c r="Y90" s="2">
        <v>-0.49848409830458429</v>
      </c>
      <c r="Z90" s="2">
        <v>-2.8586845213168077</v>
      </c>
      <c r="AA90" s="2">
        <v>3.2660470947402831</v>
      </c>
      <c r="AB90" s="2">
        <v>0.2501947045879146</v>
      </c>
      <c r="AC90" s="2">
        <v>-0.70167638560332402</v>
      </c>
      <c r="AD90" s="2">
        <v>0.26578599981499668</v>
      </c>
    </row>
    <row r="91" spans="1:30">
      <c r="A91" s="20">
        <v>40009</v>
      </c>
      <c r="B91" s="10">
        <v>-11.807338160426013</v>
      </c>
      <c r="C91" s="10">
        <v>3.0507963714441595</v>
      </c>
      <c r="D91" s="10">
        <v>-22.699810787506671</v>
      </c>
      <c r="E91" s="10">
        <v>-19.355994031093815</v>
      </c>
      <c r="F91" s="10">
        <v>4.6179631261324126</v>
      </c>
      <c r="G91" s="10">
        <v>-2.0782048809663376</v>
      </c>
      <c r="H91" s="10">
        <v>30.608529444387653</v>
      </c>
      <c r="I91" s="10">
        <v>24.113133519506913</v>
      </c>
      <c r="J91" s="10">
        <v>-0.6418585419724776</v>
      </c>
      <c r="K91" s="10">
        <v>-3.5207122514580593</v>
      </c>
      <c r="L91" s="10">
        <v>31.494989382074216</v>
      </c>
      <c r="M91" s="10">
        <v>14.089588994041595</v>
      </c>
      <c r="N91" s="10">
        <v>4.8514812439705448</v>
      </c>
      <c r="O91" s="10">
        <v>10.452985036764948</v>
      </c>
      <c r="Q91" s="2">
        <v>-1.3481382564811213</v>
      </c>
      <c r="R91" s="2">
        <v>0.56907725035096479</v>
      </c>
      <c r="S91" s="2">
        <v>-1.6408104231533447</v>
      </c>
      <c r="T91" s="2">
        <v>-1.611812334957244</v>
      </c>
      <c r="U91" s="2">
        <v>1.7079859879419557</v>
      </c>
      <c r="V91" s="2">
        <v>-0.46843569298933635</v>
      </c>
      <c r="W91" s="2">
        <v>7.6816695920107474</v>
      </c>
      <c r="X91" s="2">
        <v>4.9046113578677062</v>
      </c>
      <c r="Y91" s="2">
        <v>-7.4377925985228729E-2</v>
      </c>
      <c r="Z91" s="2">
        <v>-0.81121787199520579</v>
      </c>
      <c r="AA91" s="2">
        <v>6.3922230449857826</v>
      </c>
      <c r="AB91" s="2">
        <v>2.0155579743646324</v>
      </c>
      <c r="AC91" s="2">
        <v>1.0422873789733877</v>
      </c>
      <c r="AD91" s="2">
        <v>1.6812058483880905</v>
      </c>
    </row>
    <row r="92" spans="1:30">
      <c r="A92" s="20">
        <v>40040</v>
      </c>
      <c r="B92" s="10">
        <v>-11.536106992994599</v>
      </c>
      <c r="C92" s="10">
        <v>4.0419762818365985</v>
      </c>
      <c r="D92" s="10">
        <v>-21.350179330364817</v>
      </c>
      <c r="E92" s="10">
        <v>-18.218299035035589</v>
      </c>
      <c r="F92" s="10">
        <v>3.697994455840794</v>
      </c>
      <c r="G92" s="10">
        <v>-3.5369439644228389</v>
      </c>
      <c r="H92" s="10">
        <v>34.82172927805491</v>
      </c>
      <c r="I92" s="10">
        <v>27.572416238648373</v>
      </c>
      <c r="J92" s="10">
        <v>3.0180468103291096</v>
      </c>
      <c r="K92" s="10">
        <v>5.3653603630281133</v>
      </c>
      <c r="L92" s="10">
        <v>46.897905967832493</v>
      </c>
      <c r="M92" s="10">
        <v>26.430212887121204</v>
      </c>
      <c r="N92" s="10">
        <v>12.969019328660533</v>
      </c>
      <c r="O92" s="10">
        <v>19.25343175901504</v>
      </c>
      <c r="Q92" s="2">
        <v>-1.3171696242461373</v>
      </c>
      <c r="R92" s="2">
        <v>0.75396600375610812</v>
      </c>
      <c r="S92" s="2">
        <v>-1.5432550125367601</v>
      </c>
      <c r="T92" s="2">
        <v>-1.5170741972454835</v>
      </c>
      <c r="U92" s="2">
        <v>1.3677291354539085</v>
      </c>
      <c r="V92" s="2">
        <v>-0.79724131735676562</v>
      </c>
      <c r="W92" s="2">
        <v>8.7390352882670488</v>
      </c>
      <c r="X92" s="2">
        <v>5.6082294629410789</v>
      </c>
      <c r="Y92" s="2">
        <v>0.34972824633412691</v>
      </c>
      <c r="Z92" s="2">
        <v>1.2362487773263966</v>
      </c>
      <c r="AA92" s="2">
        <v>9.5183989952312817</v>
      </c>
      <c r="AB92" s="2">
        <v>3.7809212441413496</v>
      </c>
      <c r="AC92" s="2">
        <v>2.7862511435501003</v>
      </c>
      <c r="AD92" s="2">
        <v>3.0966256969611838</v>
      </c>
    </row>
    <row r="93" spans="1:30">
      <c r="A93" s="20">
        <v>40071</v>
      </c>
      <c r="B93" s="10">
        <v>-10.37415259981368</v>
      </c>
      <c r="C93" s="10">
        <v>3.397690423519879</v>
      </c>
      <c r="D93" s="10">
        <v>-20.470465107705561</v>
      </c>
      <c r="E93" s="10">
        <v>-15.320962823726223</v>
      </c>
      <c r="F93" s="10">
        <v>4.2671475220695676</v>
      </c>
      <c r="G93" s="10">
        <v>-3.099932712798998</v>
      </c>
      <c r="H93" s="10">
        <v>41.095273315630791</v>
      </c>
      <c r="I93" s="10">
        <v>31.228919024980687</v>
      </c>
      <c r="J93" s="10">
        <v>7.7857012482824777</v>
      </c>
      <c r="K93" s="10">
        <v>14.596982500204126</v>
      </c>
      <c r="L93" s="10">
        <v>60.642546824390053</v>
      </c>
      <c r="M93" s="10">
        <v>39.002613641897945</v>
      </c>
      <c r="N93" s="10">
        <v>20.621967665797211</v>
      </c>
      <c r="O93" s="10">
        <v>25.597622383263058</v>
      </c>
      <c r="Q93" s="2">
        <v>-1.1844999955415265</v>
      </c>
      <c r="R93" s="2">
        <v>0.63378478546085704</v>
      </c>
      <c r="S93" s="2">
        <v>-1.4796666293802809</v>
      </c>
      <c r="T93" s="2">
        <v>-1.27580721625733</v>
      </c>
      <c r="U93" s="2">
        <v>1.5782343810700841</v>
      </c>
      <c r="V93" s="2">
        <v>-0.69873723319574532</v>
      </c>
      <c r="W93" s="2">
        <v>10.313475267657282</v>
      </c>
      <c r="X93" s="2">
        <v>6.3519621296810715</v>
      </c>
      <c r="Y93" s="2">
        <v>0.90219927494972518</v>
      </c>
      <c r="Z93" s="2">
        <v>3.3633345288195331</v>
      </c>
      <c r="AA93" s="2">
        <v>12.308011303478205</v>
      </c>
      <c r="AB93" s="2">
        <v>5.5794408893144265</v>
      </c>
      <c r="AC93" s="2">
        <v>4.430402911352207</v>
      </c>
      <c r="AD93" s="2">
        <v>4.1169935960121142</v>
      </c>
    </row>
    <row r="94" spans="1:30">
      <c r="A94" s="20">
        <v>40101</v>
      </c>
      <c r="B94" s="10">
        <v>-9.2121982066327597</v>
      </c>
      <c r="C94" s="10">
        <v>2.7534045652031596</v>
      </c>
      <c r="D94" s="10">
        <v>-19.590750885046305</v>
      </c>
      <c r="E94" s="10">
        <v>-12.423626612416859</v>
      </c>
      <c r="F94" s="10">
        <v>4.8363005882983421</v>
      </c>
      <c r="G94" s="10">
        <v>-2.662921461175157</v>
      </c>
      <c r="H94" s="10">
        <v>47.36881735320668</v>
      </c>
      <c r="I94" s="10">
        <v>34.885421811313002</v>
      </c>
      <c r="J94" s="10">
        <v>12.553355686235847</v>
      </c>
      <c r="K94" s="10">
        <v>23.828604637380138</v>
      </c>
      <c r="L94" s="10">
        <v>74.387187680947619</v>
      </c>
      <c r="M94" s="10">
        <v>51.575014396674682</v>
      </c>
      <c r="N94" s="10">
        <v>28.274916002933889</v>
      </c>
      <c r="O94" s="10">
        <v>31.94181300751108</v>
      </c>
      <c r="Q94" s="2">
        <v>-1.0518303668369151</v>
      </c>
      <c r="R94" s="2">
        <v>0.51360356716560618</v>
      </c>
      <c r="S94" s="2">
        <v>-1.416078246223802</v>
      </c>
      <c r="T94" s="2">
        <v>-1.0345402352691766</v>
      </c>
      <c r="U94" s="2">
        <v>1.7887396266862599</v>
      </c>
      <c r="V94" s="2">
        <v>-0.60023314903472513</v>
      </c>
      <c r="W94" s="2">
        <v>11.887915247047513</v>
      </c>
      <c r="X94" s="2">
        <v>7.095694796421065</v>
      </c>
      <c r="Y94" s="2">
        <v>1.4546703035653235</v>
      </c>
      <c r="Z94" s="2">
        <v>5.4904202803126694</v>
      </c>
      <c r="AA94" s="2">
        <v>15.097623611725128</v>
      </c>
      <c r="AB94" s="2">
        <v>7.377960534487503</v>
      </c>
      <c r="AC94" s="2">
        <v>6.0745546791543141</v>
      </c>
      <c r="AD94" s="2">
        <v>5.1373614950630442</v>
      </c>
    </row>
    <row r="95" spans="1:30">
      <c r="A95" s="20">
        <v>40132</v>
      </c>
      <c r="B95" s="10">
        <v>-10.554904912839072</v>
      </c>
      <c r="C95" s="10">
        <v>-0.20403241544047779</v>
      </c>
      <c r="D95" s="10">
        <v>-18.654768249497131</v>
      </c>
      <c r="E95" s="10">
        <v>-8.8565275369369374</v>
      </c>
      <c r="F95" s="10">
        <v>7.7092306935068589</v>
      </c>
      <c r="G95" s="10">
        <v>0.98734734814695768</v>
      </c>
      <c r="H95" s="10">
        <v>53.968709463878142</v>
      </c>
      <c r="I95" s="10">
        <v>40.367510180656495</v>
      </c>
      <c r="J95" s="10">
        <v>19.295962029451083</v>
      </c>
      <c r="K95" s="10">
        <v>32.454034390879386</v>
      </c>
      <c r="L95" s="10">
        <v>85.132205241629734</v>
      </c>
      <c r="M95" s="10">
        <v>62.064611933826285</v>
      </c>
      <c r="N95" s="10">
        <v>32.407563582381023</v>
      </c>
      <c r="O95" s="10">
        <v>34.732883117581359</v>
      </c>
      <c r="Q95" s="2">
        <v>-1.2051379331381395</v>
      </c>
      <c r="R95" s="2">
        <v>-3.8058982581774085E-2</v>
      </c>
      <c r="S95" s="2">
        <v>-1.3484226133784012</v>
      </c>
      <c r="T95" s="2">
        <v>-0.73750076105581264</v>
      </c>
      <c r="U95" s="2">
        <v>2.851312936608366</v>
      </c>
      <c r="V95" s="2">
        <v>0.22255204166171685</v>
      </c>
      <c r="W95" s="2">
        <v>13.544257170602178</v>
      </c>
      <c r="X95" s="2">
        <v>8.210751570745531</v>
      </c>
      <c r="Y95" s="2">
        <v>2.2359967840107617</v>
      </c>
      <c r="Z95" s="2">
        <v>7.4778314261056913</v>
      </c>
      <c r="AA95" s="2">
        <v>17.27843237584117</v>
      </c>
      <c r="AB95" s="2">
        <v>8.8785289309696509</v>
      </c>
      <c r="AC95" s="2">
        <v>6.9624085524751562</v>
      </c>
      <c r="AD95" s="2">
        <v>5.5862632562161982</v>
      </c>
    </row>
    <row r="96" spans="1:30">
      <c r="A96" s="20">
        <v>40162</v>
      </c>
      <c r="B96" s="10">
        <v>-11.897611619045385</v>
      </c>
      <c r="C96" s="10">
        <v>-3.1614693960841151</v>
      </c>
      <c r="D96" s="10">
        <v>-17.718785613947958</v>
      </c>
      <c r="E96" s="10">
        <v>-5.2894284614570148</v>
      </c>
      <c r="F96" s="10">
        <v>10.582160798715375</v>
      </c>
      <c r="G96" s="10">
        <v>4.6376161574690729</v>
      </c>
      <c r="H96" s="10">
        <v>60.568601574549596</v>
      </c>
      <c r="I96" s="10">
        <v>45.849598549999989</v>
      </c>
      <c r="J96" s="10">
        <v>26.038568372666315</v>
      </c>
      <c r="K96" s="10">
        <v>41.079464144378633</v>
      </c>
      <c r="L96" s="10">
        <v>95.877222802311849</v>
      </c>
      <c r="M96" s="10">
        <v>72.554209470977881</v>
      </c>
      <c r="N96" s="10">
        <v>36.540211161828161</v>
      </c>
      <c r="O96" s="10">
        <v>37.523953227651639</v>
      </c>
      <c r="Q96" s="2">
        <v>-1.358445499439364</v>
      </c>
      <c r="R96" s="2">
        <v>-0.58972153232915425</v>
      </c>
      <c r="S96" s="2">
        <v>-1.2807669805330002</v>
      </c>
      <c r="T96" s="2">
        <v>-0.44046128684244851</v>
      </c>
      <c r="U96" s="2">
        <v>3.9138862465304722</v>
      </c>
      <c r="V96" s="2">
        <v>1.0453372323581589</v>
      </c>
      <c r="W96" s="2">
        <v>15.200599094156837</v>
      </c>
      <c r="X96" s="2">
        <v>9.325808345069996</v>
      </c>
      <c r="Y96" s="2">
        <v>3.0173232644561998</v>
      </c>
      <c r="Z96" s="2">
        <v>9.4652425718987132</v>
      </c>
      <c r="AA96" s="2">
        <v>19.459241139957211</v>
      </c>
      <c r="AB96" s="2">
        <v>10.379097327451799</v>
      </c>
      <c r="AC96" s="2">
        <v>7.8502624257960001</v>
      </c>
      <c r="AD96" s="2">
        <v>6.0351650173693514</v>
      </c>
    </row>
    <row r="97" spans="1:30">
      <c r="A97" s="20">
        <v>40193</v>
      </c>
      <c r="B97" s="10">
        <v>-13.973775240198453</v>
      </c>
      <c r="C97" s="10">
        <v>-5.4507250636785631</v>
      </c>
      <c r="D97" s="10">
        <v>-15.684981070684771</v>
      </c>
      <c r="E97" s="10">
        <v>-1.5617470036431262</v>
      </c>
      <c r="F97" s="10">
        <v>14.88756574789301</v>
      </c>
      <c r="G97" s="10">
        <v>8.9737210535142005</v>
      </c>
      <c r="H97" s="10">
        <v>65.490941713822565</v>
      </c>
      <c r="I97" s="10">
        <v>48.972814051259391</v>
      </c>
      <c r="J97" s="10">
        <v>30.482468242338136</v>
      </c>
      <c r="K97" s="10">
        <v>43.29217628806532</v>
      </c>
      <c r="L97" s="10">
        <v>95.518924708615486</v>
      </c>
      <c r="M97" s="10">
        <v>71.707513531768726</v>
      </c>
      <c r="N97" s="10">
        <v>35.131469711682414</v>
      </c>
      <c r="O97" s="10">
        <v>33.948179791489537</v>
      </c>
      <c r="Q97" s="2">
        <v>-1.5954977093753788</v>
      </c>
      <c r="R97" s="2">
        <v>-1.0167455490282171</v>
      </c>
      <c r="S97" s="2">
        <v>-1.1337574867323073</v>
      </c>
      <c r="T97" s="2">
        <v>-0.13004979648737039</v>
      </c>
      <c r="U97" s="2">
        <v>5.5062704048184647</v>
      </c>
      <c r="V97" s="2">
        <v>2.0227126203463146</v>
      </c>
      <c r="W97" s="2">
        <v>16.43593418720948</v>
      </c>
      <c r="X97" s="2">
        <v>9.9610703780261591</v>
      </c>
      <c r="Y97" s="2">
        <v>3.5322779374539008</v>
      </c>
      <c r="Z97" s="2">
        <v>9.9750802150619933</v>
      </c>
      <c r="AA97" s="2">
        <v>19.386520958860597</v>
      </c>
      <c r="AB97" s="2">
        <v>10.25797493326011</v>
      </c>
      <c r="AC97" s="2">
        <v>7.5476098213881384</v>
      </c>
      <c r="AD97" s="2">
        <v>5.4600554967642188</v>
      </c>
    </row>
    <row r="98" spans="1:30">
      <c r="A98" s="20">
        <v>40224</v>
      </c>
      <c r="B98" s="10">
        <v>-16.049938861351521</v>
      </c>
      <c r="C98" s="10">
        <v>-7.739980731273012</v>
      </c>
      <c r="D98" s="10">
        <v>-13.651176527421585</v>
      </c>
      <c r="E98" s="10">
        <v>2.1659344541707628</v>
      </c>
      <c r="F98" s="10">
        <v>19.192970697070646</v>
      </c>
      <c r="G98" s="10">
        <v>13.309825949559327</v>
      </c>
      <c r="H98" s="10">
        <v>70.41328185309554</v>
      </c>
      <c r="I98" s="10">
        <v>52.0960295525188</v>
      </c>
      <c r="J98" s="10">
        <v>34.926368112009953</v>
      </c>
      <c r="K98" s="10">
        <v>45.504888431752001</v>
      </c>
      <c r="L98" s="10">
        <v>95.16062661491911</v>
      </c>
      <c r="M98" s="10">
        <v>70.86081759255957</v>
      </c>
      <c r="N98" s="10">
        <v>33.722728261536673</v>
      </c>
      <c r="O98" s="10">
        <v>30.372406355327435</v>
      </c>
      <c r="Q98" s="2">
        <v>-1.8325499193113939</v>
      </c>
      <c r="R98" s="2">
        <v>-1.44376956572728</v>
      </c>
      <c r="S98" s="2">
        <v>-0.9867479929316143</v>
      </c>
      <c r="T98" s="2">
        <v>0.18036169386770776</v>
      </c>
      <c r="U98" s="2">
        <v>7.0986545631064573</v>
      </c>
      <c r="V98" s="2">
        <v>3.0000880083344703</v>
      </c>
      <c r="W98" s="2">
        <v>17.671269280262123</v>
      </c>
      <c r="X98" s="2">
        <v>10.596332410982324</v>
      </c>
      <c r="Y98" s="2">
        <v>4.0472326104516014</v>
      </c>
      <c r="Z98" s="2">
        <v>10.484917858225273</v>
      </c>
      <c r="AA98" s="2">
        <v>19.31380077776398</v>
      </c>
      <c r="AB98" s="2">
        <v>10.136852539068425</v>
      </c>
      <c r="AC98" s="2">
        <v>7.2449572169802776</v>
      </c>
      <c r="AD98" s="2">
        <v>4.8849459761590879</v>
      </c>
    </row>
    <row r="99" spans="1:30">
      <c r="A99" s="20">
        <v>40252</v>
      </c>
      <c r="B99" s="10">
        <v>-16.822555850803703</v>
      </c>
      <c r="C99" s="10">
        <v>-7.898766782144067</v>
      </c>
      <c r="D99" s="10">
        <v>-11.482870370119382</v>
      </c>
      <c r="E99" s="10">
        <v>3.8485736592849573</v>
      </c>
      <c r="F99" s="10">
        <v>21.926506412620366</v>
      </c>
      <c r="G99" s="10">
        <v>16.951081485122831</v>
      </c>
      <c r="H99" s="10">
        <v>71.796278761097426</v>
      </c>
      <c r="I99" s="10">
        <v>50.679907019632886</v>
      </c>
      <c r="J99" s="10">
        <v>36.9272230210888</v>
      </c>
      <c r="K99" s="10">
        <v>43.055564331758973</v>
      </c>
      <c r="L99" s="10">
        <v>78.340465718083294</v>
      </c>
      <c r="M99" s="10">
        <v>59.303163749161847</v>
      </c>
      <c r="N99" s="10">
        <v>28.590461094782299</v>
      </c>
      <c r="O99" s="10">
        <v>20.962114325950495</v>
      </c>
      <c r="Q99" s="2">
        <v>-1.920765781933065</v>
      </c>
      <c r="R99" s="2">
        <v>-1.4733885629404613</v>
      </c>
      <c r="S99" s="2">
        <v>-0.83001631896333927</v>
      </c>
      <c r="T99" s="2">
        <v>0.32047842575597696</v>
      </c>
      <c r="U99" s="2">
        <v>8.1096718822525311</v>
      </c>
      <c r="V99" s="2">
        <v>3.8208415710726262</v>
      </c>
      <c r="W99" s="2">
        <v>18.018353099278816</v>
      </c>
      <c r="X99" s="2">
        <v>10.308293087793329</v>
      </c>
      <c r="Y99" s="2">
        <v>4.2790896764607496</v>
      </c>
      <c r="Z99" s="2">
        <v>9.9205617443735807</v>
      </c>
      <c r="AA99" s="2">
        <v>15.899980922142184</v>
      </c>
      <c r="AB99" s="2">
        <v>8.4834954838088485</v>
      </c>
      <c r="AC99" s="2">
        <v>6.142346071141934</v>
      </c>
      <c r="AD99" s="2">
        <v>3.3714416576142479</v>
      </c>
    </row>
    <row r="100" spans="1:30">
      <c r="A100" s="20">
        <v>40283</v>
      </c>
      <c r="B100" s="10">
        <v>-17.595172840255884</v>
      </c>
      <c r="C100" s="10">
        <v>-8.0575528330151212</v>
      </c>
      <c r="D100" s="10">
        <v>-9.3145642128171815</v>
      </c>
      <c r="E100" s="10">
        <v>5.5312128643991523</v>
      </c>
      <c r="F100" s="10">
        <v>24.660042128170087</v>
      </c>
      <c r="G100" s="10">
        <v>20.592337020686337</v>
      </c>
      <c r="H100" s="10">
        <v>73.179275669099297</v>
      </c>
      <c r="I100" s="10">
        <v>49.263784486746971</v>
      </c>
      <c r="J100" s="10">
        <v>38.928077930167646</v>
      </c>
      <c r="K100" s="10">
        <v>40.606240231765938</v>
      </c>
      <c r="L100" s="10">
        <v>61.520304821247493</v>
      </c>
      <c r="M100" s="10">
        <v>47.745509905764123</v>
      </c>
      <c r="N100" s="10">
        <v>23.458193928027928</v>
      </c>
      <c r="O100" s="10">
        <v>11.551822296573558</v>
      </c>
      <c r="Q100" s="2">
        <v>-2.0089816445547362</v>
      </c>
      <c r="R100" s="2">
        <v>-1.5030075601536426</v>
      </c>
      <c r="S100" s="2">
        <v>-0.67328464499506435</v>
      </c>
      <c r="T100" s="2">
        <v>0.46059515764424613</v>
      </c>
      <c r="U100" s="2">
        <v>9.1206892013986032</v>
      </c>
      <c r="V100" s="2">
        <v>4.6415951338107826</v>
      </c>
      <c r="W100" s="2">
        <v>18.365436918295504</v>
      </c>
      <c r="X100" s="2">
        <v>10.020253764604334</v>
      </c>
      <c r="Y100" s="2">
        <v>4.5109467424698968</v>
      </c>
      <c r="Z100" s="2">
        <v>9.3562056305218846</v>
      </c>
      <c r="AA100" s="2">
        <v>12.48616106652039</v>
      </c>
      <c r="AB100" s="2">
        <v>6.8301384285492741</v>
      </c>
      <c r="AC100" s="2">
        <v>5.0397349253035921</v>
      </c>
      <c r="AD100" s="2">
        <v>1.8579373390694081</v>
      </c>
    </row>
    <row r="101" spans="1:30">
      <c r="A101" s="20">
        <v>40313</v>
      </c>
      <c r="B101" s="10">
        <v>-16.247513171015289</v>
      </c>
      <c r="C101" s="10">
        <v>-6.2721974374213527</v>
      </c>
      <c r="D101" s="10">
        <v>-8.2837880402849837</v>
      </c>
      <c r="E101" s="10">
        <v>4.6269654614754838</v>
      </c>
      <c r="F101" s="10">
        <v>24.802828779329239</v>
      </c>
      <c r="G101" s="10">
        <v>22.487267309755548</v>
      </c>
      <c r="H101" s="10">
        <v>72.381434969449316</v>
      </c>
      <c r="I101" s="10">
        <v>45.405106308143274</v>
      </c>
      <c r="J101" s="10">
        <v>38.472100087912764</v>
      </c>
      <c r="K101" s="10">
        <v>36.788988211788251</v>
      </c>
      <c r="L101" s="10">
        <v>43.988553976159245</v>
      </c>
      <c r="M101" s="10">
        <v>33.199145266304896</v>
      </c>
      <c r="N101" s="10">
        <v>16.190817632190456</v>
      </c>
      <c r="O101" s="10">
        <v>2.4039552224422547</v>
      </c>
      <c r="Q101" s="2">
        <v>-1.8551085588401834</v>
      </c>
      <c r="R101" s="2">
        <v>-1.1699780767919545</v>
      </c>
      <c r="S101" s="2">
        <v>-0.59877705091591948</v>
      </c>
      <c r="T101" s="2">
        <v>0.3852966679079865</v>
      </c>
      <c r="U101" s="2">
        <v>9.1734998438363746</v>
      </c>
      <c r="V101" s="2">
        <v>5.0687200006881392</v>
      </c>
      <c r="W101" s="2">
        <v>18.165206827107845</v>
      </c>
      <c r="X101" s="2">
        <v>9.2353986230763407</v>
      </c>
      <c r="Y101" s="2">
        <v>4.4581084860872426</v>
      </c>
      <c r="Z101" s="2">
        <v>8.476661140842765</v>
      </c>
      <c r="AA101" s="2">
        <v>8.9279169150012798</v>
      </c>
      <c r="AB101" s="2">
        <v>4.7492373277807136</v>
      </c>
      <c r="AC101" s="2">
        <v>3.478419069282165</v>
      </c>
      <c r="AD101" s="2">
        <v>0.38664013820150006</v>
      </c>
    </row>
    <row r="102" spans="1:30">
      <c r="A102" s="20">
        <v>40344</v>
      </c>
      <c r="B102" s="10">
        <v>-14.899853501774691</v>
      </c>
      <c r="C102" s="10">
        <v>-4.4868420418275834</v>
      </c>
      <c r="D102" s="10">
        <v>-7.2530118677527851</v>
      </c>
      <c r="E102" s="10">
        <v>3.7227180585518145</v>
      </c>
      <c r="F102" s="10">
        <v>24.945615430488395</v>
      </c>
      <c r="G102" s="10">
        <v>24.38219759882476</v>
      </c>
      <c r="H102" s="10">
        <v>71.583594269799335</v>
      </c>
      <c r="I102" s="10">
        <v>41.546428129539571</v>
      </c>
      <c r="J102" s="10">
        <v>38.01612224565789</v>
      </c>
      <c r="K102" s="10">
        <v>32.971736191810571</v>
      </c>
      <c r="L102" s="10">
        <v>26.456803131070998</v>
      </c>
      <c r="M102" s="10">
        <v>18.652780626845672</v>
      </c>
      <c r="N102" s="10">
        <v>8.923441336352985</v>
      </c>
      <c r="O102" s="10">
        <v>-6.7439118516890479</v>
      </c>
      <c r="Q102" s="2">
        <v>-1.7012354731256307</v>
      </c>
      <c r="R102" s="2">
        <v>-0.8369485934302664</v>
      </c>
      <c r="S102" s="2">
        <v>-0.52426945683677451</v>
      </c>
      <c r="T102" s="2">
        <v>0.3099981781717267</v>
      </c>
      <c r="U102" s="2">
        <v>9.2263104862741443</v>
      </c>
      <c r="V102" s="2">
        <v>5.4958448675654958</v>
      </c>
      <c r="W102" s="2">
        <v>17.964976735920189</v>
      </c>
      <c r="X102" s="2">
        <v>8.4505434815483476</v>
      </c>
      <c r="Y102" s="2">
        <v>4.4052702297045903</v>
      </c>
      <c r="Z102" s="2">
        <v>7.5971166511636481</v>
      </c>
      <c r="AA102" s="2">
        <v>5.3696727634821704</v>
      </c>
      <c r="AB102" s="2">
        <v>2.6683362270121536</v>
      </c>
      <c r="AC102" s="2">
        <v>1.9171032132607388</v>
      </c>
      <c r="AD102" s="2">
        <v>-1.084657062666408</v>
      </c>
    </row>
    <row r="103" spans="1:30">
      <c r="A103" s="20">
        <v>40374</v>
      </c>
      <c r="B103" s="10">
        <v>-9.3128658603136127</v>
      </c>
      <c r="C103" s="10">
        <v>0.5511888002411629</v>
      </c>
      <c r="D103" s="10">
        <v>-5.2136877857857282</v>
      </c>
      <c r="E103" s="10">
        <v>4.2314003393319002</v>
      </c>
      <c r="F103" s="10">
        <v>24.690929673598848</v>
      </c>
      <c r="G103" s="10">
        <v>22.974848958045872</v>
      </c>
      <c r="H103" s="10">
        <v>69.378044360190955</v>
      </c>
      <c r="I103" s="10">
        <v>35.760926268597153</v>
      </c>
      <c r="J103" s="10">
        <v>33.997479216847353</v>
      </c>
      <c r="K103" s="10">
        <v>26.587376642574327</v>
      </c>
      <c r="L103" s="10">
        <v>11.127852256828666</v>
      </c>
      <c r="M103" s="10">
        <v>5.0207718664255161</v>
      </c>
      <c r="N103" s="10">
        <v>2.7431161556828716</v>
      </c>
      <c r="O103" s="10">
        <v>-12.468756779928395</v>
      </c>
      <c r="Q103" s="2">
        <v>-1.0633243981988876</v>
      </c>
      <c r="R103" s="2">
        <v>0.10281545166418507</v>
      </c>
      <c r="S103" s="2">
        <v>-0.37686099421994979</v>
      </c>
      <c r="T103" s="2">
        <v>0.352357169056846</v>
      </c>
      <c r="U103" s="2">
        <v>9.1321131762882484</v>
      </c>
      <c r="V103" s="2">
        <v>5.1786228545393715</v>
      </c>
      <c r="W103" s="2">
        <v>17.411460902855321</v>
      </c>
      <c r="X103" s="2">
        <v>7.2737724030326598</v>
      </c>
      <c r="Y103" s="2">
        <v>3.9395938941690543</v>
      </c>
      <c r="Z103" s="2">
        <v>6.1260772143454778</v>
      </c>
      <c r="AA103" s="2">
        <v>2.2585088940459461</v>
      </c>
      <c r="AB103" s="2">
        <v>0.71823647780776934</v>
      </c>
      <c r="AC103" s="2">
        <v>0.58932833177075239</v>
      </c>
      <c r="AD103" s="2">
        <v>-2.0054124966997833</v>
      </c>
    </row>
    <row r="104" spans="1:30">
      <c r="A104" s="20">
        <v>40405</v>
      </c>
      <c r="B104" s="10">
        <v>-3.7258782188525332</v>
      </c>
      <c r="C104" s="10">
        <v>5.5892196423099101</v>
      </c>
      <c r="D104" s="10">
        <v>-3.1743637038186723</v>
      </c>
      <c r="E104" s="10">
        <v>4.7400826201119859</v>
      </c>
      <c r="F104" s="10">
        <v>24.436243916709302</v>
      </c>
      <c r="G104" s="10">
        <v>21.567500317266983</v>
      </c>
      <c r="H104" s="10">
        <v>67.17249445058259</v>
      </c>
      <c r="I104" s="10">
        <v>29.975424407654732</v>
      </c>
      <c r="J104" s="10">
        <v>29.978836188036812</v>
      </c>
      <c r="K104" s="10">
        <v>20.203017093338079</v>
      </c>
      <c r="L104" s="10">
        <v>-4.2010986174136677</v>
      </c>
      <c r="M104" s="10">
        <v>-8.6112368939946382</v>
      </c>
      <c r="N104" s="10">
        <v>-3.4372090249872422</v>
      </c>
      <c r="O104" s="10">
        <v>-18.193601708167741</v>
      </c>
      <c r="Q104" s="2">
        <v>-0.42541332327214454</v>
      </c>
      <c r="R104" s="2">
        <v>1.0425794967586368</v>
      </c>
      <c r="S104" s="2">
        <v>-0.22945253160312509</v>
      </c>
      <c r="T104" s="2">
        <v>0.39471615994196529</v>
      </c>
      <c r="U104" s="2">
        <v>9.0379158663023524</v>
      </c>
      <c r="V104" s="2">
        <v>4.8614008415132473</v>
      </c>
      <c r="W104" s="2">
        <v>16.85794506979046</v>
      </c>
      <c r="X104" s="2">
        <v>6.0970013245169721</v>
      </c>
      <c r="Y104" s="2">
        <v>3.4739175586335178</v>
      </c>
      <c r="Z104" s="2">
        <v>4.6550377775273066</v>
      </c>
      <c r="AA104" s="2">
        <v>-0.85265497539027801</v>
      </c>
      <c r="AB104" s="2">
        <v>-1.2318632713966151</v>
      </c>
      <c r="AC104" s="2">
        <v>-0.73844654971923407</v>
      </c>
      <c r="AD104" s="2">
        <v>-2.9261679307331585</v>
      </c>
    </row>
    <row r="105" spans="1:30">
      <c r="A105" s="20">
        <v>40436</v>
      </c>
      <c r="B105" s="10">
        <v>0.57662500202312916</v>
      </c>
      <c r="C105" s="10">
        <v>9.8066438649446823</v>
      </c>
      <c r="D105" s="10">
        <v>-0.44589495403147783</v>
      </c>
      <c r="E105" s="10">
        <v>7.4810674563174473</v>
      </c>
      <c r="F105" s="10">
        <v>25.075162772667099</v>
      </c>
      <c r="G105" s="10">
        <v>21.028244802898257</v>
      </c>
      <c r="H105" s="10">
        <v>64.760653295261918</v>
      </c>
      <c r="I105" s="10">
        <v>24.656293442588638</v>
      </c>
      <c r="J105" s="10">
        <v>24.614037147382057</v>
      </c>
      <c r="K105" s="10">
        <v>12.375605981472287</v>
      </c>
      <c r="L105" s="10">
        <v>-17.263098229693469</v>
      </c>
      <c r="M105" s="10">
        <v>-20.239246101500719</v>
      </c>
      <c r="N105" s="10">
        <v>-9.5691654793268199</v>
      </c>
      <c r="O105" s="10">
        <v>-21.559950046971643</v>
      </c>
      <c r="Q105" s="2">
        <v>6.583788948099685E-2</v>
      </c>
      <c r="R105" s="2">
        <v>1.8292725067035913</v>
      </c>
      <c r="S105" s="2">
        <v>-3.2230624962257308E-2</v>
      </c>
      <c r="T105" s="2">
        <v>0.62296344922246638</v>
      </c>
      <c r="U105" s="2">
        <v>9.2742244776103338</v>
      </c>
      <c r="V105" s="2">
        <v>4.7398504915524784</v>
      </c>
      <c r="W105" s="2">
        <v>16.252657354245407</v>
      </c>
      <c r="X105" s="2">
        <v>5.0150900862225285</v>
      </c>
      <c r="Y105" s="2">
        <v>2.8522500106014852</v>
      </c>
      <c r="Z105" s="2">
        <v>2.851500501008974</v>
      </c>
      <c r="AA105" s="2">
        <v>-3.5037184166985864</v>
      </c>
      <c r="AB105" s="2">
        <v>-2.8952848725579821</v>
      </c>
      <c r="AC105" s="2">
        <v>-2.0558299424130948</v>
      </c>
      <c r="AD105" s="2">
        <v>-3.4675945658046841</v>
      </c>
    </row>
    <row r="106" spans="1:30">
      <c r="A106" s="20">
        <v>40466</v>
      </c>
      <c r="B106" s="10">
        <v>4.8791282228987916</v>
      </c>
      <c r="C106" s="10">
        <v>14.024068087579453</v>
      </c>
      <c r="D106" s="10">
        <v>2.2825737957557162</v>
      </c>
      <c r="E106" s="10">
        <v>10.222052292522909</v>
      </c>
      <c r="F106" s="10">
        <v>25.714081628624893</v>
      </c>
      <c r="G106" s="10">
        <v>20.488989288529535</v>
      </c>
      <c r="H106" s="10">
        <v>62.348812139941238</v>
      </c>
      <c r="I106" s="10">
        <v>19.337162477522543</v>
      </c>
      <c r="J106" s="10">
        <v>19.249238106727304</v>
      </c>
      <c r="K106" s="10">
        <v>4.5481948696064958</v>
      </c>
      <c r="L106" s="10">
        <v>-30.325097841973271</v>
      </c>
      <c r="M106" s="10">
        <v>-31.867255309006797</v>
      </c>
      <c r="N106" s="10">
        <v>-15.701121933666398</v>
      </c>
      <c r="O106" s="10">
        <v>-24.926298385775549</v>
      </c>
      <c r="Q106" s="2">
        <v>0.5570891022341381</v>
      </c>
      <c r="R106" s="2">
        <v>2.6159655166485458</v>
      </c>
      <c r="S106" s="2">
        <v>0.16499128167861041</v>
      </c>
      <c r="T106" s="2">
        <v>0.85121073850296758</v>
      </c>
      <c r="U106" s="2">
        <v>9.5105330889183168</v>
      </c>
      <c r="V106" s="2">
        <v>4.6183001415917104</v>
      </c>
      <c r="W106" s="2">
        <v>15.647369638700352</v>
      </c>
      <c r="X106" s="2">
        <v>3.9331788479280854</v>
      </c>
      <c r="Y106" s="2">
        <v>2.230582462569453</v>
      </c>
      <c r="Z106" s="2">
        <v>1.0479632244906414</v>
      </c>
      <c r="AA106" s="2">
        <v>-6.1547818580068956</v>
      </c>
      <c r="AB106" s="2">
        <v>-4.558706473719349</v>
      </c>
      <c r="AC106" s="2">
        <v>-3.3732133351069553</v>
      </c>
      <c r="AD106" s="2">
        <v>-4.0090212008762105</v>
      </c>
    </row>
    <row r="107" spans="1:30">
      <c r="A107" s="20">
        <v>40497</v>
      </c>
      <c r="B107" s="10">
        <v>8.2437911888495936</v>
      </c>
      <c r="C107" s="10">
        <v>17.787003884962651</v>
      </c>
      <c r="D107" s="10">
        <v>7.0388386453620058</v>
      </c>
      <c r="E107" s="10">
        <v>14.981500488611125</v>
      </c>
      <c r="F107" s="10">
        <v>27.465175652221149</v>
      </c>
      <c r="G107" s="10">
        <v>20.186796887919662</v>
      </c>
      <c r="H107" s="10">
        <v>61.271117469948308</v>
      </c>
      <c r="I107" s="10">
        <v>14.850444505939411</v>
      </c>
      <c r="J107" s="10">
        <v>12.38041872025418</v>
      </c>
      <c r="K107" s="10">
        <v>-4.7087481352428693</v>
      </c>
      <c r="L107" s="10">
        <v>-40.273903373243222</v>
      </c>
      <c r="M107" s="10">
        <v>-41.626541285938252</v>
      </c>
      <c r="N107" s="10">
        <v>-20.7965129569981</v>
      </c>
      <c r="O107" s="10">
        <v>-26.407355915647077</v>
      </c>
      <c r="Q107" s="2">
        <v>0.94125959036046891</v>
      </c>
      <c r="R107" s="2">
        <v>3.317880982677623</v>
      </c>
      <c r="S107" s="2">
        <v>0.50878837380270181</v>
      </c>
      <c r="T107" s="2">
        <v>1.2475395086876255</v>
      </c>
      <c r="U107" s="2">
        <v>10.158187471203558</v>
      </c>
      <c r="V107" s="2">
        <v>4.5501847657246426</v>
      </c>
      <c r="W107" s="2">
        <v>15.376905995845576</v>
      </c>
      <c r="X107" s="2">
        <v>3.020580412508076</v>
      </c>
      <c r="Y107" s="2">
        <v>1.4346305408843341</v>
      </c>
      <c r="Z107" s="2">
        <v>-1.0849567840857151</v>
      </c>
      <c r="AA107" s="2">
        <v>-8.1739914286334443</v>
      </c>
      <c r="AB107" s="2">
        <v>-5.9548016105773245</v>
      </c>
      <c r="AC107" s="2">
        <v>-4.4679020471685149</v>
      </c>
      <c r="AD107" s="2">
        <v>-4.247227088693097</v>
      </c>
    </row>
    <row r="108" spans="1:30">
      <c r="A108" s="20">
        <v>40527</v>
      </c>
      <c r="B108" s="10">
        <v>11.608454154800397</v>
      </c>
      <c r="C108" s="10">
        <v>21.549939682345848</v>
      </c>
      <c r="D108" s="10">
        <v>11.795103494968297</v>
      </c>
      <c r="E108" s="10">
        <v>19.740948684699344</v>
      </c>
      <c r="F108" s="10">
        <v>29.216269675817408</v>
      </c>
      <c r="G108" s="10">
        <v>19.884604487309794</v>
      </c>
      <c r="H108" s="10">
        <v>60.193422799955385</v>
      </c>
      <c r="I108" s="10">
        <v>10.36372653435628</v>
      </c>
      <c r="J108" s="10">
        <v>5.5115993337810583</v>
      </c>
      <c r="K108" s="10">
        <v>-13.965691140092233</v>
      </c>
      <c r="L108" s="10">
        <v>-50.222708904513176</v>
      </c>
      <c r="M108" s="10">
        <v>-51.385827262869704</v>
      </c>
      <c r="N108" s="10">
        <v>-25.891903980329801</v>
      </c>
      <c r="O108" s="10">
        <v>-27.888413445518605</v>
      </c>
      <c r="Q108" s="2">
        <v>1.3254300784867996</v>
      </c>
      <c r="R108" s="2">
        <v>4.0197964487067006</v>
      </c>
      <c r="S108" s="2">
        <v>0.85258546592679341</v>
      </c>
      <c r="T108" s="2">
        <v>1.6438682788722838</v>
      </c>
      <c r="U108" s="2">
        <v>10.805841853488799</v>
      </c>
      <c r="V108" s="2">
        <v>4.4820693898575765</v>
      </c>
      <c r="W108" s="2">
        <v>15.106442352990804</v>
      </c>
      <c r="X108" s="2">
        <v>2.107981977088067</v>
      </c>
      <c r="Y108" s="2">
        <v>0.6386786191992152</v>
      </c>
      <c r="Z108" s="2">
        <v>-3.2178767926620715</v>
      </c>
      <c r="AA108" s="2">
        <v>-10.193200999259993</v>
      </c>
      <c r="AB108" s="2">
        <v>-7.3508967474352991</v>
      </c>
      <c r="AC108" s="2">
        <v>-5.5625907592300745</v>
      </c>
      <c r="AD108" s="2">
        <v>-4.4854329765099843</v>
      </c>
    </row>
    <row r="109" spans="1:30">
      <c r="A109" s="20">
        <v>40558</v>
      </c>
      <c r="B109" s="10">
        <v>19.204009774444724</v>
      </c>
      <c r="C109" s="10">
        <v>27.47662415529382</v>
      </c>
      <c r="D109" s="10">
        <v>20.344063283061736</v>
      </c>
      <c r="E109" s="10">
        <v>27.782436189050564</v>
      </c>
      <c r="F109" s="10">
        <v>33.180040514266501</v>
      </c>
      <c r="G109" s="10">
        <v>20.456339450297442</v>
      </c>
      <c r="H109" s="10">
        <v>61.724347588911883</v>
      </c>
      <c r="I109" s="10">
        <v>6.7977639126700096</v>
      </c>
      <c r="J109" s="10">
        <v>0.3261494732012622</v>
      </c>
      <c r="K109" s="10">
        <v>-20.40367120190443</v>
      </c>
      <c r="L109" s="10">
        <v>-52.310570940613758</v>
      </c>
      <c r="M109" s="10">
        <v>-54.426449026378194</v>
      </c>
      <c r="N109" s="10">
        <v>-27.091307089871702</v>
      </c>
      <c r="O109" s="10">
        <v>-23.495075432330914</v>
      </c>
      <c r="Q109" s="2">
        <v>2.1926754280265492</v>
      </c>
      <c r="R109" s="2">
        <v>5.1253246101835765</v>
      </c>
      <c r="S109" s="2">
        <v>1.4705299262895513</v>
      </c>
      <c r="T109" s="2">
        <v>2.3134990263346187</v>
      </c>
      <c r="U109" s="2">
        <v>12.271870244485065</v>
      </c>
      <c r="V109" s="2">
        <v>4.6109407374548441</v>
      </c>
      <c r="W109" s="2">
        <v>15.490650892651271</v>
      </c>
      <c r="X109" s="2">
        <v>1.3826651798370799</v>
      </c>
      <c r="Y109" s="2">
        <v>3.7793874805089063E-2</v>
      </c>
      <c r="Z109" s="2">
        <v>-4.7012710926444052</v>
      </c>
      <c r="AA109" s="2">
        <v>-10.616953478106968</v>
      </c>
      <c r="AB109" s="2">
        <v>-7.7858668125704797</v>
      </c>
      <c r="AC109" s="2">
        <v>-5.8202693238809458</v>
      </c>
      <c r="AD109" s="2">
        <v>-3.7788304571589424</v>
      </c>
    </row>
    <row r="110" spans="1:30">
      <c r="A110" s="20">
        <v>40589</v>
      </c>
      <c r="B110" s="10">
        <v>26.799565394089054</v>
      </c>
      <c r="C110" s="10">
        <v>33.403308628241795</v>
      </c>
      <c r="D110" s="10">
        <v>28.893023071155177</v>
      </c>
      <c r="E110" s="10">
        <v>35.823923693401788</v>
      </c>
      <c r="F110" s="10">
        <v>37.143811352715595</v>
      </c>
      <c r="G110" s="10">
        <v>21.028074413285093</v>
      </c>
      <c r="H110" s="10">
        <v>63.25527237786838</v>
      </c>
      <c r="I110" s="10">
        <v>3.2318012909837397</v>
      </c>
      <c r="J110" s="10">
        <v>-4.8593003873785339</v>
      </c>
      <c r="K110" s="10">
        <v>-26.841651263716624</v>
      </c>
      <c r="L110" s="10">
        <v>-54.398432976714332</v>
      </c>
      <c r="M110" s="10">
        <v>-57.467070789886684</v>
      </c>
      <c r="N110" s="10">
        <v>-28.290710199413603</v>
      </c>
      <c r="O110" s="10">
        <v>-19.101737419143227</v>
      </c>
      <c r="Q110" s="2">
        <v>3.0599207775663002</v>
      </c>
      <c r="R110" s="2">
        <v>6.2308527716604551</v>
      </c>
      <c r="S110" s="2">
        <v>2.0884743866523094</v>
      </c>
      <c r="T110" s="2">
        <v>2.9831297737969535</v>
      </c>
      <c r="U110" s="2">
        <v>13.737898635481331</v>
      </c>
      <c r="V110" s="2">
        <v>4.7398120850521126</v>
      </c>
      <c r="W110" s="2">
        <v>15.874859432311737</v>
      </c>
      <c r="X110" s="2">
        <v>0.65734838258609263</v>
      </c>
      <c r="Y110" s="2">
        <v>-0.56309086958903709</v>
      </c>
      <c r="Z110" s="2">
        <v>-6.1846653926267381</v>
      </c>
      <c r="AA110" s="2">
        <v>-11.040705956953941</v>
      </c>
      <c r="AB110" s="2">
        <v>-8.2208368777056595</v>
      </c>
      <c r="AC110" s="2">
        <v>-6.0779478885318188</v>
      </c>
      <c r="AD110" s="2">
        <v>-3.0722279378079005</v>
      </c>
    </row>
    <row r="111" spans="1:30">
      <c r="A111" s="20">
        <v>40617</v>
      </c>
      <c r="B111" s="10">
        <v>37.189736420003001</v>
      </c>
      <c r="C111" s="10">
        <v>40.460443572991736</v>
      </c>
      <c r="D111" s="10">
        <v>36.974180456497365</v>
      </c>
      <c r="E111" s="10">
        <v>43.194099801526079</v>
      </c>
      <c r="F111" s="10">
        <v>41.368042030249882</v>
      </c>
      <c r="G111" s="10">
        <v>21.124657294213065</v>
      </c>
      <c r="H111" s="10">
        <v>66.883576638787048</v>
      </c>
      <c r="I111" s="10">
        <v>7.8892357397988722E-2</v>
      </c>
      <c r="J111" s="10">
        <v>-8.1200916007413859</v>
      </c>
      <c r="K111" s="10">
        <v>-30.065077488094325</v>
      </c>
      <c r="L111" s="10">
        <v>-50.208347451619495</v>
      </c>
      <c r="M111" s="10">
        <v>-55.571862902273296</v>
      </c>
      <c r="N111" s="10">
        <v>-27.303442632815386</v>
      </c>
      <c r="O111" s="10">
        <v>-12.334549199291285</v>
      </c>
      <c r="Q111" s="2">
        <v>4.2462497249631026</v>
      </c>
      <c r="R111" s="2">
        <v>7.5472483814444402</v>
      </c>
      <c r="S111" s="2">
        <v>2.672604685936999</v>
      </c>
      <c r="T111" s="2">
        <v>3.5968590786726793</v>
      </c>
      <c r="U111" s="2">
        <v>15.30025992118213</v>
      </c>
      <c r="V111" s="2">
        <v>4.7615822527448017</v>
      </c>
      <c r="W111" s="2">
        <v>16.78543681115319</v>
      </c>
      <c r="X111" s="2">
        <v>1.6046705494750905E-2</v>
      </c>
      <c r="Y111" s="2">
        <v>-0.94094809460231099</v>
      </c>
      <c r="Z111" s="2">
        <v>-6.9273846992642776</v>
      </c>
      <c r="AA111" s="2">
        <v>-10.190286198780692</v>
      </c>
      <c r="AB111" s="2">
        <v>-7.9497217037589012</v>
      </c>
      <c r="AC111" s="2">
        <v>-5.8658443117914247</v>
      </c>
      <c r="AD111" s="2">
        <v>-1.9838272204680136</v>
      </c>
    </row>
    <row r="112" spans="1:30">
      <c r="A112" s="20">
        <v>40648</v>
      </c>
      <c r="B112" s="10">
        <v>47.579907445916952</v>
      </c>
      <c r="C112" s="10">
        <v>47.517578517741683</v>
      </c>
      <c r="D112" s="10">
        <v>45.055337841839545</v>
      </c>
      <c r="E112" s="10">
        <v>50.564275909650377</v>
      </c>
      <c r="F112" s="10">
        <v>45.592272707784161</v>
      </c>
      <c r="G112" s="10">
        <v>21.221240175141034</v>
      </c>
      <c r="H112" s="10">
        <v>70.511880899705716</v>
      </c>
      <c r="I112" s="10">
        <v>-3.0740165761877618</v>
      </c>
      <c r="J112" s="10">
        <v>-11.380882814104236</v>
      </c>
      <c r="K112" s="10">
        <v>-33.288503712472021</v>
      </c>
      <c r="L112" s="10">
        <v>-46.018261926524659</v>
      </c>
      <c r="M112" s="10">
        <v>-53.676655014659914</v>
      </c>
      <c r="N112" s="10">
        <v>-26.31617506621717</v>
      </c>
      <c r="O112" s="10">
        <v>-5.5673609794393446</v>
      </c>
      <c r="Q112" s="2">
        <v>5.4325786723599059</v>
      </c>
      <c r="R112" s="2">
        <v>8.8636439912284271</v>
      </c>
      <c r="S112" s="2">
        <v>3.2567349852216876</v>
      </c>
      <c r="T112" s="2">
        <v>4.2105883835484059</v>
      </c>
      <c r="U112" s="2">
        <v>16.862621206882928</v>
      </c>
      <c r="V112" s="2">
        <v>4.7833524204374891</v>
      </c>
      <c r="W112" s="2">
        <v>17.696014189994642</v>
      </c>
      <c r="X112" s="2">
        <v>-0.62525497159659071</v>
      </c>
      <c r="Y112" s="2">
        <v>-1.3188053196155847</v>
      </c>
      <c r="Z112" s="2">
        <v>-7.6701040059018162</v>
      </c>
      <c r="AA112" s="2">
        <v>-9.3398664406074445</v>
      </c>
      <c r="AB112" s="2">
        <v>-7.6786065298121446</v>
      </c>
      <c r="AC112" s="2">
        <v>-5.6537407350510298</v>
      </c>
      <c r="AD112" s="2">
        <v>-0.89542650312812688</v>
      </c>
    </row>
    <row r="113" spans="1:30">
      <c r="A113" s="20">
        <v>40678</v>
      </c>
      <c r="B113" s="10">
        <v>52.476955686490946</v>
      </c>
      <c r="C113" s="10">
        <v>46.974907318618449</v>
      </c>
      <c r="D113" s="10">
        <v>51.346754281661688</v>
      </c>
      <c r="E113" s="10">
        <v>55.565916213003945</v>
      </c>
      <c r="F113" s="10">
        <v>47.640257372996118</v>
      </c>
      <c r="G113" s="10">
        <v>20.697097882550395</v>
      </c>
      <c r="H113" s="10">
        <v>71.097477121183772</v>
      </c>
      <c r="I113" s="10">
        <v>-8.2172222190308979</v>
      </c>
      <c r="J113" s="10">
        <v>-16.310117100236514</v>
      </c>
      <c r="K113" s="10">
        <v>-39.144861751630629</v>
      </c>
      <c r="L113" s="10">
        <v>-45.524471535110237</v>
      </c>
      <c r="M113" s="10">
        <v>-54.087328065640264</v>
      </c>
      <c r="N113" s="10">
        <v>-24.983671209826088</v>
      </c>
      <c r="O113" s="10">
        <v>-0.4007130873528304</v>
      </c>
      <c r="Q113" s="2">
        <v>5.9917138463721624</v>
      </c>
      <c r="R113" s="2">
        <v>8.762417361771174</v>
      </c>
      <c r="S113" s="2">
        <v>3.7114974397413514</v>
      </c>
      <c r="T113" s="2">
        <v>4.6270849748892644</v>
      </c>
      <c r="U113" s="2">
        <v>17.620082671204223</v>
      </c>
      <c r="V113" s="2">
        <v>4.6652086511183892</v>
      </c>
      <c r="W113" s="2">
        <v>17.842978345717885</v>
      </c>
      <c r="X113" s="2">
        <v>-1.6713829993508846</v>
      </c>
      <c r="Y113" s="2">
        <v>-1.8900000594583068</v>
      </c>
      <c r="Z113" s="2">
        <v>-9.0194850307784673</v>
      </c>
      <c r="AA113" s="2">
        <v>-9.2396467427659736</v>
      </c>
      <c r="AB113" s="2">
        <v>-7.7373545417740361</v>
      </c>
      <c r="AC113" s="2">
        <v>-5.3674669390478273</v>
      </c>
      <c r="AD113" s="2">
        <v>-6.4448689404392467E-2</v>
      </c>
    </row>
    <row r="114" spans="1:30">
      <c r="A114" s="20">
        <v>40709</v>
      </c>
      <c r="B114" s="10">
        <v>57.37400392706494</v>
      </c>
      <c r="C114" s="10">
        <v>46.432236119495222</v>
      </c>
      <c r="D114" s="10">
        <v>57.638170721483824</v>
      </c>
      <c r="E114" s="10">
        <v>60.567556516357506</v>
      </c>
      <c r="F114" s="10">
        <v>49.688242038208074</v>
      </c>
      <c r="G114" s="10">
        <v>20.172955589959756</v>
      </c>
      <c r="H114" s="10">
        <v>71.683073342661842</v>
      </c>
      <c r="I114" s="10">
        <v>-13.360427861874035</v>
      </c>
      <c r="J114" s="10">
        <v>-21.239351386368792</v>
      </c>
      <c r="K114" s="10">
        <v>-45.001219790789243</v>
      </c>
      <c r="L114" s="10">
        <v>-45.030681143695823</v>
      </c>
      <c r="M114" s="10">
        <v>-54.498001116620614</v>
      </c>
      <c r="N114" s="10">
        <v>-23.651167353435007</v>
      </c>
      <c r="O114" s="10">
        <v>4.7659348047336829</v>
      </c>
      <c r="Q114" s="2">
        <v>6.5508490203844207</v>
      </c>
      <c r="R114" s="2">
        <v>8.661190732313921</v>
      </c>
      <c r="S114" s="2">
        <v>4.1662598942610147</v>
      </c>
      <c r="T114" s="2">
        <v>5.043581566230122</v>
      </c>
      <c r="U114" s="2">
        <v>18.377544135525525</v>
      </c>
      <c r="V114" s="2">
        <v>4.5470648817992885</v>
      </c>
      <c r="W114" s="2">
        <v>17.989942501441128</v>
      </c>
      <c r="X114" s="2">
        <v>-2.7175110271051786</v>
      </c>
      <c r="Y114" s="2">
        <v>-2.4611947993010292</v>
      </c>
      <c r="Z114" s="2">
        <v>-10.368866055655122</v>
      </c>
      <c r="AA114" s="2">
        <v>-9.1394270449245045</v>
      </c>
      <c r="AB114" s="2">
        <v>-7.7961025537359285</v>
      </c>
      <c r="AC114" s="2">
        <v>-5.0811931430446231</v>
      </c>
      <c r="AD114" s="2">
        <v>0.76652912431934184</v>
      </c>
    </row>
    <row r="115" spans="1:30">
      <c r="A115" s="20">
        <v>40739</v>
      </c>
      <c r="B115" s="10">
        <v>57.600686061895857</v>
      </c>
      <c r="C115" s="10">
        <v>45.983893293647853</v>
      </c>
      <c r="D115" s="10">
        <v>58.934661668767774</v>
      </c>
      <c r="E115" s="10">
        <v>61.336183850421286</v>
      </c>
      <c r="F115" s="10">
        <v>48.513661978026889</v>
      </c>
      <c r="G115" s="10">
        <v>18.513462757044973</v>
      </c>
      <c r="H115" s="10">
        <v>68.198599309964294</v>
      </c>
      <c r="I115" s="10">
        <v>-19.128170494242092</v>
      </c>
      <c r="J115" s="10">
        <v>-27.471915813512375</v>
      </c>
      <c r="K115" s="10">
        <v>-53.467638625784808</v>
      </c>
      <c r="L115" s="10">
        <v>-48.660285526546588</v>
      </c>
      <c r="M115" s="10">
        <v>-59.708427501408721</v>
      </c>
      <c r="N115" s="10">
        <v>-25.51518587021112</v>
      </c>
      <c r="O115" s="10">
        <v>7.6646330996021454</v>
      </c>
      <c r="Q115" s="2">
        <v>6.5767311331751444</v>
      </c>
      <c r="R115" s="2">
        <v>8.5775595516373091</v>
      </c>
      <c r="S115" s="2">
        <v>4.2599741494035408</v>
      </c>
      <c r="T115" s="2">
        <v>5.1075867015922816</v>
      </c>
      <c r="U115" s="2">
        <v>17.943117478207093</v>
      </c>
      <c r="V115" s="2">
        <v>4.1730085592889647</v>
      </c>
      <c r="W115" s="2">
        <v>17.115461475825189</v>
      </c>
      <c r="X115" s="2">
        <v>-3.8906698785288412</v>
      </c>
      <c r="Y115" s="2">
        <v>-3.1834181325540007</v>
      </c>
      <c r="Z115" s="2">
        <v>-12.319639018682954</v>
      </c>
      <c r="AA115" s="2">
        <v>-9.8760915504678941</v>
      </c>
      <c r="AB115" s="2">
        <v>-8.5414696793590217</v>
      </c>
      <c r="AC115" s="2">
        <v>-5.4816570171702867</v>
      </c>
      <c r="AD115" s="2">
        <v>1.2327412645745108</v>
      </c>
    </row>
    <row r="116" spans="1:30">
      <c r="A116" s="20">
        <v>40770</v>
      </c>
      <c r="B116" s="10">
        <v>57.827368196726766</v>
      </c>
      <c r="C116" s="10">
        <v>45.535550467800476</v>
      </c>
      <c r="D116" s="10">
        <v>60.231152616051723</v>
      </c>
      <c r="E116" s="10">
        <v>62.104811184485065</v>
      </c>
      <c r="F116" s="10">
        <v>47.339081917845711</v>
      </c>
      <c r="G116" s="10">
        <v>16.85396992413019</v>
      </c>
      <c r="H116" s="10">
        <v>64.714125277266746</v>
      </c>
      <c r="I116" s="10">
        <v>-24.895913126610147</v>
      </c>
      <c r="J116" s="10">
        <v>-33.704480240655961</v>
      </c>
      <c r="K116" s="10">
        <v>-61.934057460780373</v>
      </c>
      <c r="L116" s="10">
        <v>-52.289889909397353</v>
      </c>
      <c r="M116" s="10">
        <v>-64.918853886196828</v>
      </c>
      <c r="N116" s="10">
        <v>-27.379204386987237</v>
      </c>
      <c r="O116" s="10">
        <v>10.563331394470609</v>
      </c>
      <c r="Q116" s="2">
        <v>6.6026132459658688</v>
      </c>
      <c r="R116" s="2">
        <v>8.4939283709606936</v>
      </c>
      <c r="S116" s="2">
        <v>4.3536884045460669</v>
      </c>
      <c r="T116" s="2">
        <v>5.1715918369544394</v>
      </c>
      <c r="U116" s="2">
        <v>17.50869082088866</v>
      </c>
      <c r="V116" s="2">
        <v>3.7989522367786415</v>
      </c>
      <c r="W116" s="2">
        <v>16.24098045020925</v>
      </c>
      <c r="X116" s="2">
        <v>-5.0638287299525038</v>
      </c>
      <c r="Y116" s="2">
        <v>-3.9056414658069722</v>
      </c>
      <c r="Z116" s="2">
        <v>-14.270411981710787</v>
      </c>
      <c r="AA116" s="2">
        <v>-10.612756056011287</v>
      </c>
      <c r="AB116" s="2">
        <v>-9.2868368049821139</v>
      </c>
      <c r="AC116" s="2">
        <v>-5.8821208912959504</v>
      </c>
      <c r="AD116" s="2">
        <v>1.6989534048296804</v>
      </c>
    </row>
    <row r="117" spans="1:30">
      <c r="A117" s="20">
        <v>40801</v>
      </c>
      <c r="B117" s="10">
        <v>48.615384358482416</v>
      </c>
      <c r="C117" s="10">
        <v>44.981430119564358</v>
      </c>
      <c r="D117" s="10">
        <v>53.915702758272765</v>
      </c>
      <c r="E117" s="10">
        <v>55.355196452944448</v>
      </c>
      <c r="F117" s="10">
        <v>41.358019263203943</v>
      </c>
      <c r="G117" s="10">
        <v>13.153842316203844</v>
      </c>
      <c r="H117" s="10">
        <v>60.451658417735374</v>
      </c>
      <c r="I117" s="10">
        <v>-27.843551218553078</v>
      </c>
      <c r="J117" s="10">
        <v>-37.140267787843364</v>
      </c>
      <c r="K117" s="10">
        <v>-66.693607958217385</v>
      </c>
      <c r="L117" s="10">
        <v>-56.794547116871193</v>
      </c>
      <c r="M117" s="10">
        <v>-69.883308037316255</v>
      </c>
      <c r="N117" s="10">
        <v>-32.383270446535363</v>
      </c>
      <c r="O117" s="10">
        <v>7.3031016588925741</v>
      </c>
      <c r="Q117" s="2">
        <v>5.5508073552828048</v>
      </c>
      <c r="R117" s="2">
        <v>8.3905660859228188</v>
      </c>
      <c r="S117" s="2">
        <v>3.8971887424762301</v>
      </c>
      <c r="T117" s="2">
        <v>4.6095379190295898</v>
      </c>
      <c r="U117" s="2">
        <v>15.296552930630819</v>
      </c>
      <c r="V117" s="2">
        <v>2.9649286734416109</v>
      </c>
      <c r="W117" s="2">
        <v>15.171250454806957</v>
      </c>
      <c r="X117" s="2">
        <v>-5.6633783178536952</v>
      </c>
      <c r="Y117" s="2">
        <v>-4.3037770909875004</v>
      </c>
      <c r="Z117" s="2">
        <v>-15.367074290476742</v>
      </c>
      <c r="AA117" s="2">
        <v>-11.527021282840177</v>
      </c>
      <c r="AB117" s="2">
        <v>-9.9970168646622017</v>
      </c>
      <c r="AC117" s="2">
        <v>-6.9571894394632112</v>
      </c>
      <c r="AD117" s="2">
        <v>1.1745943553079872</v>
      </c>
    </row>
    <row r="118" spans="1:30">
      <c r="A118" s="20">
        <v>40831</v>
      </c>
      <c r="B118" s="10">
        <v>39.403400520238058</v>
      </c>
      <c r="C118" s="10">
        <v>44.42730977132824</v>
      </c>
      <c r="D118" s="10">
        <v>47.600252900493807</v>
      </c>
      <c r="E118" s="10">
        <v>48.60558172140383</v>
      </c>
      <c r="F118" s="10">
        <v>35.376956608562182</v>
      </c>
      <c r="G118" s="10">
        <v>9.4537147082774986</v>
      </c>
      <c r="H118" s="10">
        <v>56.189191558203994</v>
      </c>
      <c r="I118" s="10">
        <v>-30.791189310496009</v>
      </c>
      <c r="J118" s="10">
        <v>-40.576055335030766</v>
      </c>
      <c r="K118" s="10">
        <v>-71.453158455654403</v>
      </c>
      <c r="L118" s="10">
        <v>-61.299204324345034</v>
      </c>
      <c r="M118" s="10">
        <v>-74.847762188435681</v>
      </c>
      <c r="N118" s="10">
        <v>-37.387336506083486</v>
      </c>
      <c r="O118" s="10">
        <v>4.0428719233145403</v>
      </c>
      <c r="Q118" s="2">
        <v>4.4990014645997407</v>
      </c>
      <c r="R118" s="2">
        <v>8.2872038008849405</v>
      </c>
      <c r="S118" s="2">
        <v>3.4406890804063939</v>
      </c>
      <c r="T118" s="2">
        <v>4.0474840011047393</v>
      </c>
      <c r="U118" s="2">
        <v>13.084415040372981</v>
      </c>
      <c r="V118" s="2">
        <v>2.1309051101045813</v>
      </c>
      <c r="W118" s="2">
        <v>14.101520459404666</v>
      </c>
      <c r="X118" s="2">
        <v>-6.2629279057548883</v>
      </c>
      <c r="Y118" s="2">
        <v>-4.7019127161680299</v>
      </c>
      <c r="Z118" s="2">
        <v>-16.463736599242697</v>
      </c>
      <c r="AA118" s="2">
        <v>-12.441286509669066</v>
      </c>
      <c r="AB118" s="2">
        <v>-10.70719692434229</v>
      </c>
      <c r="AC118" s="2">
        <v>-8.0322579876304694</v>
      </c>
      <c r="AD118" s="2">
        <v>0.65023530578629407</v>
      </c>
    </row>
    <row r="119" spans="1:30">
      <c r="A119" s="20">
        <v>40862</v>
      </c>
      <c r="B119" s="10">
        <v>29.424386200696237</v>
      </c>
      <c r="C119" s="10">
        <v>31.734049250300686</v>
      </c>
      <c r="D119" s="10">
        <v>36.115318570484568</v>
      </c>
      <c r="E119" s="10">
        <v>36.157963616584205</v>
      </c>
      <c r="F119" s="10">
        <v>25.705924188321049</v>
      </c>
      <c r="G119" s="10">
        <v>5.2994609588517365</v>
      </c>
      <c r="H119" s="10">
        <v>49.742428310578831</v>
      </c>
      <c r="I119" s="10">
        <v>-31.732792219992024</v>
      </c>
      <c r="J119" s="10">
        <v>-40.805463892840322</v>
      </c>
      <c r="K119" s="10">
        <v>-70.534369083750448</v>
      </c>
      <c r="L119" s="10">
        <v>-61.413480778258034</v>
      </c>
      <c r="M119" s="10">
        <v>-74.673885533602714</v>
      </c>
      <c r="N119" s="10">
        <v>-41.307763484450753</v>
      </c>
      <c r="O119" s="10">
        <v>-0.81621921900915773</v>
      </c>
      <c r="Q119" s="2">
        <v>3.3596175676230948</v>
      </c>
      <c r="R119" s="2">
        <v>5.9194791428555877</v>
      </c>
      <c r="S119" s="2">
        <v>2.6105235722303362</v>
      </c>
      <c r="T119" s="2">
        <v>3.0109459462802</v>
      </c>
      <c r="U119" s="2">
        <v>9.5075160025198588</v>
      </c>
      <c r="V119" s="2">
        <v>1.1945196979690167</v>
      </c>
      <c r="W119" s="2">
        <v>12.483608520964415</v>
      </c>
      <c r="X119" s="2">
        <v>-6.4544499375463777</v>
      </c>
      <c r="Y119" s="2">
        <v>-4.7284963504384434</v>
      </c>
      <c r="Z119" s="2">
        <v>-16.252035583694191</v>
      </c>
      <c r="AA119" s="2">
        <v>-12.46448005875525</v>
      </c>
      <c r="AB119" s="2">
        <v>-10.682323347238469</v>
      </c>
      <c r="AC119" s="2">
        <v>-8.8745185992359144</v>
      </c>
      <c r="AD119" s="2">
        <v>-0.13127661808933788</v>
      </c>
    </row>
    <row r="120" spans="1:30">
      <c r="A120" s="20">
        <v>40892</v>
      </c>
      <c r="B120" s="10">
        <v>19.445371881154415</v>
      </c>
      <c r="C120" s="10">
        <v>19.040788729273132</v>
      </c>
      <c r="D120" s="10">
        <v>24.630384240475326</v>
      </c>
      <c r="E120" s="10">
        <v>23.710345511764576</v>
      </c>
      <c r="F120" s="10">
        <v>16.03489176807992</v>
      </c>
      <c r="G120" s="10">
        <v>1.1452072094259746</v>
      </c>
      <c r="H120" s="10">
        <v>43.295665062953674</v>
      </c>
      <c r="I120" s="10">
        <v>-32.67439512948804</v>
      </c>
      <c r="J120" s="10">
        <v>-41.034872450649878</v>
      </c>
      <c r="K120" s="10">
        <v>-69.615579711846507</v>
      </c>
      <c r="L120" s="10">
        <v>-61.527757232171027</v>
      </c>
      <c r="M120" s="10">
        <v>-74.500008878769734</v>
      </c>
      <c r="N120" s="10">
        <v>-45.22819046281802</v>
      </c>
      <c r="O120" s="10">
        <v>-5.6753103613328557</v>
      </c>
      <c r="Q120" s="2">
        <v>2.2202336706464485</v>
      </c>
      <c r="R120" s="2">
        <v>3.5517544848262341</v>
      </c>
      <c r="S120" s="2">
        <v>1.7803580640542778</v>
      </c>
      <c r="T120" s="2">
        <v>1.9744078914556595</v>
      </c>
      <c r="U120" s="2">
        <v>5.9306169646667346</v>
      </c>
      <c r="V120" s="2">
        <v>0.25813428583345238</v>
      </c>
      <c r="W120" s="2">
        <v>10.865696582524169</v>
      </c>
      <c r="X120" s="2">
        <v>-6.6459719693378672</v>
      </c>
      <c r="Y120" s="2">
        <v>-4.755079984708857</v>
      </c>
      <c r="Z120" s="2">
        <v>-16.040334568145688</v>
      </c>
      <c r="AA120" s="2">
        <v>-12.487673607841431</v>
      </c>
      <c r="AB120" s="2">
        <v>-10.657449770134646</v>
      </c>
      <c r="AC120" s="2">
        <v>-9.7167792108413611</v>
      </c>
      <c r="AD120" s="2">
        <v>-0.91278854196496984</v>
      </c>
    </row>
    <row r="121" spans="1:30">
      <c r="A121" s="20">
        <v>40923</v>
      </c>
      <c r="B121" s="10">
        <v>17.239977167247837</v>
      </c>
      <c r="C121" s="10">
        <v>15.630826860557473</v>
      </c>
      <c r="D121" s="10">
        <v>20.257534106655235</v>
      </c>
      <c r="E121" s="10">
        <v>16.268367354472872</v>
      </c>
      <c r="F121" s="10">
        <v>9.3028804611473319</v>
      </c>
      <c r="G121" s="10">
        <v>-2.8254523951109203</v>
      </c>
      <c r="H121" s="10">
        <v>37.976935071488953</v>
      </c>
      <c r="I121" s="10">
        <v>-32.006906534186314</v>
      </c>
      <c r="J121" s="10">
        <v>-38.458322617701327</v>
      </c>
      <c r="K121" s="10">
        <v>-63.124079147709253</v>
      </c>
      <c r="L121" s="10">
        <v>-56.819370392876621</v>
      </c>
      <c r="M121" s="10">
        <v>-67.962946045036034</v>
      </c>
      <c r="N121" s="10">
        <v>-46.484071476071236</v>
      </c>
      <c r="O121" s="10">
        <v>-8.5521028563646748</v>
      </c>
      <c r="Q121" s="2">
        <v>1.9684261130020233</v>
      </c>
      <c r="R121" s="2">
        <v>2.9156806576072274</v>
      </c>
      <c r="S121" s="2">
        <v>1.4642753378313602</v>
      </c>
      <c r="T121" s="2">
        <v>1.354699486341665</v>
      </c>
      <c r="U121" s="2">
        <v>3.4407354587185686</v>
      </c>
      <c r="V121" s="2">
        <v>-0.63686827166758186</v>
      </c>
      <c r="W121" s="2">
        <v>9.5308815102162239</v>
      </c>
      <c r="X121" s="2">
        <v>-6.5102047890534953</v>
      </c>
      <c r="Y121" s="2">
        <v>-4.4565119666166115</v>
      </c>
      <c r="Z121" s="2">
        <v>-14.544608448661132</v>
      </c>
      <c r="AA121" s="2">
        <v>-11.532059414938239</v>
      </c>
      <c r="AB121" s="2">
        <v>-9.72230332058054</v>
      </c>
      <c r="AC121" s="2">
        <v>-9.9865914318476676</v>
      </c>
      <c r="AD121" s="2">
        <v>-1.3754774629034126</v>
      </c>
    </row>
    <row r="122" spans="1:30">
      <c r="A122" s="20">
        <v>40954</v>
      </c>
      <c r="B122" s="10">
        <v>15.034582453341262</v>
      </c>
      <c r="C122" s="10">
        <v>12.220864991841813</v>
      </c>
      <c r="D122" s="10">
        <v>15.884683972835145</v>
      </c>
      <c r="E122" s="10">
        <v>8.8263891971811699</v>
      </c>
      <c r="F122" s="10">
        <v>2.5708691542147437</v>
      </c>
      <c r="G122" s="10">
        <v>-6.796111999647815</v>
      </c>
      <c r="H122" s="10">
        <v>32.658205080024238</v>
      </c>
      <c r="I122" s="10">
        <v>-31.339417938884583</v>
      </c>
      <c r="J122" s="10">
        <v>-35.881772784752783</v>
      </c>
      <c r="K122" s="10">
        <v>-56.632578583571998</v>
      </c>
      <c r="L122" s="10">
        <v>-52.110983553582209</v>
      </c>
      <c r="M122" s="10">
        <v>-61.42588321130232</v>
      </c>
      <c r="N122" s="10">
        <v>-47.739952489324445</v>
      </c>
      <c r="O122" s="10">
        <v>-11.428895351396493</v>
      </c>
      <c r="Q122" s="2">
        <v>1.7166185553575986</v>
      </c>
      <c r="R122" s="2">
        <v>2.2796068303882202</v>
      </c>
      <c r="S122" s="2">
        <v>1.1481926116084429</v>
      </c>
      <c r="T122" s="2">
        <v>0.73499108122767043</v>
      </c>
      <c r="U122" s="2">
        <v>0.95085395277040241</v>
      </c>
      <c r="V122" s="2">
        <v>-1.5318708291686161</v>
      </c>
      <c r="W122" s="2">
        <v>8.1960664379082839</v>
      </c>
      <c r="X122" s="2">
        <v>-6.3744376087691244</v>
      </c>
      <c r="Y122" s="2">
        <v>-4.1579439485243679</v>
      </c>
      <c r="Z122" s="2">
        <v>-13.048882329176575</v>
      </c>
      <c r="AA122" s="2">
        <v>-10.576445222035044</v>
      </c>
      <c r="AB122" s="2">
        <v>-8.7871568710264292</v>
      </c>
      <c r="AC122" s="2">
        <v>-10.256403652853974</v>
      </c>
      <c r="AD122" s="2">
        <v>-1.8381663838418549</v>
      </c>
    </row>
    <row r="123" spans="1:30">
      <c r="A123" s="20">
        <v>40983</v>
      </c>
      <c r="B123" s="10">
        <v>23.047052425195012</v>
      </c>
      <c r="C123" s="10">
        <v>13.968320177935876</v>
      </c>
      <c r="D123" s="10">
        <v>12.085082100066195</v>
      </c>
      <c r="E123" s="10">
        <v>4.1530413580592986</v>
      </c>
      <c r="F123" s="10">
        <v>0.24853695748616866</v>
      </c>
      <c r="G123" s="10">
        <v>-10.028076735503134</v>
      </c>
      <c r="H123" s="10">
        <v>29.063753760534254</v>
      </c>
      <c r="I123" s="10">
        <v>-31.642435466715717</v>
      </c>
      <c r="J123" s="10">
        <v>-34.178911283944032</v>
      </c>
      <c r="K123" s="10">
        <v>-50.611082283473287</v>
      </c>
      <c r="L123" s="10">
        <v>-48.314663307296215</v>
      </c>
      <c r="M123" s="10">
        <v>-53.928095513357817</v>
      </c>
      <c r="N123" s="10">
        <v>-45.130979416612561</v>
      </c>
      <c r="O123" s="10">
        <v>-14.197622718683373</v>
      </c>
      <c r="Q123" s="2">
        <v>2.6314663518039159</v>
      </c>
      <c r="R123" s="2">
        <v>2.6055666360710905</v>
      </c>
      <c r="S123" s="2">
        <v>0.87354598943908479</v>
      </c>
      <c r="T123" s="2">
        <v>0.3458320599683139</v>
      </c>
      <c r="U123" s="2">
        <v>9.192313348496188E-2</v>
      </c>
      <c r="V123" s="2">
        <v>-2.2603686084893484</v>
      </c>
      <c r="W123" s="2">
        <v>7.2939849625124786</v>
      </c>
      <c r="X123" s="2">
        <v>-6.436071373929976</v>
      </c>
      <c r="Y123" s="2">
        <v>-3.9606180606721502</v>
      </c>
      <c r="Z123" s="2">
        <v>-11.661451302181931</v>
      </c>
      <c r="AA123" s="2">
        <v>-9.8059440648488394</v>
      </c>
      <c r="AB123" s="2">
        <v>-7.7145758474723758</v>
      </c>
      <c r="AC123" s="2">
        <v>-9.6958944868856261</v>
      </c>
      <c r="AD123" s="2">
        <v>-2.2834746499594401</v>
      </c>
    </row>
    <row r="124" spans="1:30">
      <c r="A124" s="20">
        <v>41014</v>
      </c>
      <c r="B124" s="10">
        <v>31.05952239704876</v>
      </c>
      <c r="C124" s="10">
        <v>15.715775364029938</v>
      </c>
      <c r="D124" s="10">
        <v>8.2854802272972456</v>
      </c>
      <c r="E124" s="10">
        <v>-0.52030648106257238</v>
      </c>
      <c r="F124" s="10">
        <v>-2.0737952392424059</v>
      </c>
      <c r="G124" s="10">
        <v>-13.260041471358452</v>
      </c>
      <c r="H124" s="10">
        <v>25.469302441044274</v>
      </c>
      <c r="I124" s="10">
        <v>-31.945452994546851</v>
      </c>
      <c r="J124" s="10">
        <v>-32.476049783135281</v>
      </c>
      <c r="K124" s="10">
        <v>-44.589585983374576</v>
      </c>
      <c r="L124" s="10">
        <v>-44.518343061010214</v>
      </c>
      <c r="M124" s="10">
        <v>-46.430307815413315</v>
      </c>
      <c r="N124" s="10">
        <v>-42.522006343900671</v>
      </c>
      <c r="O124" s="10">
        <v>-16.966350085970252</v>
      </c>
      <c r="Q124" s="2">
        <v>3.5463141482502332</v>
      </c>
      <c r="R124" s="2">
        <v>2.9315264417539599</v>
      </c>
      <c r="S124" s="2">
        <v>0.59889936726972681</v>
      </c>
      <c r="T124" s="2">
        <v>-4.3326961291042528E-2</v>
      </c>
      <c r="U124" s="2">
        <v>-0.76700768580047851</v>
      </c>
      <c r="V124" s="2">
        <v>-2.9888663878100803</v>
      </c>
      <c r="W124" s="2">
        <v>6.3919034871166751</v>
      </c>
      <c r="X124" s="2">
        <v>-6.4977051390908294</v>
      </c>
      <c r="Y124" s="2">
        <v>-3.7632921728199333</v>
      </c>
      <c r="Z124" s="2">
        <v>-10.274020275187285</v>
      </c>
      <c r="AA124" s="2">
        <v>-9.0354429076626328</v>
      </c>
      <c r="AB124" s="2">
        <v>-6.6419948239183206</v>
      </c>
      <c r="AC124" s="2">
        <v>-9.1353853209172762</v>
      </c>
      <c r="AD124" s="2">
        <v>-2.7287829160770252</v>
      </c>
    </row>
    <row r="125" spans="1:30">
      <c r="A125" s="20">
        <v>41044</v>
      </c>
      <c r="B125" s="10">
        <v>37.477054953710251</v>
      </c>
      <c r="C125" s="10">
        <v>18.912069563729634</v>
      </c>
      <c r="D125" s="10">
        <v>11.250603950935083</v>
      </c>
      <c r="E125" s="10">
        <v>0.32086850564724834</v>
      </c>
      <c r="F125" s="10">
        <v>-3.1383564198466041</v>
      </c>
      <c r="G125" s="10">
        <v>-15.145331700216055</v>
      </c>
      <c r="H125" s="10">
        <v>18.766540725585102</v>
      </c>
      <c r="I125" s="10">
        <v>-37.654275983041529</v>
      </c>
      <c r="J125" s="10">
        <v>-35.317857933987028</v>
      </c>
      <c r="K125" s="10">
        <v>-44.170767775246034</v>
      </c>
      <c r="L125" s="10">
        <v>-49.775200885389125</v>
      </c>
      <c r="M125" s="10">
        <v>-43.711411373516469</v>
      </c>
      <c r="N125" s="10">
        <v>-37.336060466309547</v>
      </c>
      <c r="O125" s="10">
        <v>-22.590990405784169</v>
      </c>
      <c r="Q125" s="2">
        <v>4.279055180504729</v>
      </c>
      <c r="R125" s="2">
        <v>3.5277439840007436</v>
      </c>
      <c r="S125" s="2">
        <v>0.81322740538544069</v>
      </c>
      <c r="T125" s="2">
        <v>2.6719362202257662E-2</v>
      </c>
      <c r="U125" s="2">
        <v>-1.1607430903752054</v>
      </c>
      <c r="V125" s="2">
        <v>-3.413818346555499</v>
      </c>
      <c r="W125" s="2">
        <v>4.7097448931964649</v>
      </c>
      <c r="X125" s="2">
        <v>-7.6588797349506468</v>
      </c>
      <c r="Y125" s="2">
        <v>-4.0925980595324827</v>
      </c>
      <c r="Z125" s="2">
        <v>-10.177519115397764</v>
      </c>
      <c r="AA125" s="2">
        <v>-10.102374771698576</v>
      </c>
      <c r="AB125" s="2">
        <v>-6.2530485312156516</v>
      </c>
      <c r="AC125" s="2">
        <v>-8.0212418945214772</v>
      </c>
      <c r="AD125" s="2">
        <v>-3.6334219419142966</v>
      </c>
    </row>
    <row r="126" spans="1:30">
      <c r="A126" s="20">
        <v>41075</v>
      </c>
      <c r="B126" s="10">
        <v>43.894587510371736</v>
      </c>
      <c r="C126" s="10">
        <v>22.108363763429331</v>
      </c>
      <c r="D126" s="10">
        <v>14.215727674572921</v>
      </c>
      <c r="E126" s="10">
        <v>1.1620434923570691</v>
      </c>
      <c r="F126" s="10">
        <v>-4.2029176004508022</v>
      </c>
      <c r="G126" s="10">
        <v>-17.030621929073657</v>
      </c>
      <c r="H126" s="10">
        <v>12.063779010125927</v>
      </c>
      <c r="I126" s="10">
        <v>-43.363098971536203</v>
      </c>
      <c r="J126" s="10">
        <v>-38.159666084838776</v>
      </c>
      <c r="K126" s="10">
        <v>-43.751949567117485</v>
      </c>
      <c r="L126" s="10">
        <v>-55.032058709768037</v>
      </c>
      <c r="M126" s="10">
        <v>-40.992514931619617</v>
      </c>
      <c r="N126" s="10">
        <v>-32.150114588718431</v>
      </c>
      <c r="O126" s="10">
        <v>-28.215630725598089</v>
      </c>
      <c r="Q126" s="2">
        <v>5.0117962127592239</v>
      </c>
      <c r="R126" s="2">
        <v>4.1239615262475269</v>
      </c>
      <c r="S126" s="2">
        <v>1.0275554435011545</v>
      </c>
      <c r="T126" s="2">
        <v>9.6765685695557851E-2</v>
      </c>
      <c r="U126" s="2">
        <v>-1.5544784949499324</v>
      </c>
      <c r="V126" s="2">
        <v>-3.8387703053009181</v>
      </c>
      <c r="W126" s="2">
        <v>3.027586299276253</v>
      </c>
      <c r="X126" s="2">
        <v>-8.8200543308104624</v>
      </c>
      <c r="Y126" s="2">
        <v>-4.421903946245032</v>
      </c>
      <c r="Z126" s="2">
        <v>-10.081017955608241</v>
      </c>
      <c r="AA126" s="2">
        <v>-11.16930663573452</v>
      </c>
      <c r="AB126" s="2">
        <v>-5.8641022385129808</v>
      </c>
      <c r="AC126" s="2">
        <v>-6.9070984681256782</v>
      </c>
      <c r="AD126" s="2">
        <v>-4.5380609677515693</v>
      </c>
    </row>
    <row r="127" spans="1:30">
      <c r="A127" s="20">
        <v>41105</v>
      </c>
      <c r="B127" s="10">
        <v>43.924368007188328</v>
      </c>
      <c r="C127" s="10">
        <v>21.213700298925541</v>
      </c>
      <c r="D127" s="10">
        <v>18.003773916890108</v>
      </c>
      <c r="E127" s="10">
        <v>5.0791971410850838</v>
      </c>
      <c r="F127" s="10">
        <v>-6.5177690991463813</v>
      </c>
      <c r="G127" s="10">
        <v>-17.843905861963492</v>
      </c>
      <c r="H127" s="10">
        <v>1.5221871375433835</v>
      </c>
      <c r="I127" s="10">
        <v>-50.941083014442775</v>
      </c>
      <c r="J127" s="10">
        <v>-42.362714797528</v>
      </c>
      <c r="K127" s="10">
        <v>-47.197185844388294</v>
      </c>
      <c r="L127" s="10">
        <v>-63.039899124335697</v>
      </c>
      <c r="M127" s="10">
        <v>-41.738796805955559</v>
      </c>
      <c r="N127" s="10">
        <v>-27.728994516150749</v>
      </c>
      <c r="O127" s="10">
        <v>-35.928622449821745</v>
      </c>
      <c r="Q127" s="2">
        <v>5.0151964903247483</v>
      </c>
      <c r="R127" s="2">
        <v>3.9570763715597765</v>
      </c>
      <c r="S127" s="2">
        <v>1.3013667900345676</v>
      </c>
      <c r="T127" s="2">
        <v>0.42295490433243704</v>
      </c>
      <c r="U127" s="2">
        <v>-2.4106425257029831</v>
      </c>
      <c r="V127" s="2">
        <v>-4.0220877569100191</v>
      </c>
      <c r="W127" s="2">
        <v>0.38201569497357524</v>
      </c>
      <c r="X127" s="2">
        <v>-10.361416285137661</v>
      </c>
      <c r="Y127" s="2">
        <v>-4.9089490280227475</v>
      </c>
      <c r="Z127" s="2">
        <v>-10.874845181963039</v>
      </c>
      <c r="AA127" s="2">
        <v>-12.794577926275172</v>
      </c>
      <c r="AB127" s="2">
        <v>-5.9708600994823602</v>
      </c>
      <c r="AC127" s="2">
        <v>-5.9572694528553098</v>
      </c>
      <c r="AD127" s="2">
        <v>-5.7785799917170806</v>
      </c>
    </row>
    <row r="128" spans="1:30">
      <c r="A128" s="20">
        <v>41136</v>
      </c>
      <c r="B128" s="10">
        <v>43.95414850400492</v>
      </c>
      <c r="C128" s="10">
        <v>20.319036834421752</v>
      </c>
      <c r="D128" s="10">
        <v>21.791820159207294</v>
      </c>
      <c r="E128" s="10">
        <v>8.9963507898130999</v>
      </c>
      <c r="F128" s="10">
        <v>-8.8326205978419594</v>
      </c>
      <c r="G128" s="10">
        <v>-18.657189794853323</v>
      </c>
      <c r="H128" s="10">
        <v>-9.01940473503916</v>
      </c>
      <c r="I128" s="10">
        <v>-58.519067057349346</v>
      </c>
      <c r="J128" s="10">
        <v>-46.565763510217231</v>
      </c>
      <c r="K128" s="10">
        <v>-50.642422121659102</v>
      </c>
      <c r="L128" s="10">
        <v>-71.047739538903357</v>
      </c>
      <c r="M128" s="10">
        <v>-42.485078680291501</v>
      </c>
      <c r="N128" s="10">
        <v>-23.307874443583067</v>
      </c>
      <c r="O128" s="10">
        <v>-43.641614174045408</v>
      </c>
      <c r="Q128" s="2">
        <v>5.0185967678902736</v>
      </c>
      <c r="R128" s="2">
        <v>3.7901912168720271</v>
      </c>
      <c r="S128" s="2">
        <v>1.5751781365679807</v>
      </c>
      <c r="T128" s="2">
        <v>0.74914412296931643</v>
      </c>
      <c r="U128" s="2">
        <v>-3.2668065564560336</v>
      </c>
      <c r="V128" s="2">
        <v>-4.2054052085191183</v>
      </c>
      <c r="W128" s="2">
        <v>-2.2635549093291027</v>
      </c>
      <c r="X128" s="2">
        <v>-11.902778239464856</v>
      </c>
      <c r="Y128" s="2">
        <v>-5.395994109800462</v>
      </c>
      <c r="Z128" s="2">
        <v>-11.668672408317837</v>
      </c>
      <c r="AA128" s="2">
        <v>-14.419849216815825</v>
      </c>
      <c r="AB128" s="2">
        <v>-6.0776179604517395</v>
      </c>
      <c r="AC128" s="2">
        <v>-5.0074404375849424</v>
      </c>
      <c r="AD128" s="2">
        <v>-7.0190990156825928</v>
      </c>
    </row>
    <row r="129" spans="1:30">
      <c r="A129" s="20">
        <v>41167</v>
      </c>
      <c r="B129" s="10">
        <v>39.51712412661368</v>
      </c>
      <c r="C129" s="10">
        <v>17.854558801185966</v>
      </c>
      <c r="D129" s="10">
        <v>19.803104833580338</v>
      </c>
      <c r="E129" s="10">
        <v>8.6665042728149224</v>
      </c>
      <c r="F129" s="10">
        <v>-14.285046505218922</v>
      </c>
      <c r="G129" s="10">
        <v>-20.175747950639039</v>
      </c>
      <c r="H129" s="10">
        <v>-21.529565070969213</v>
      </c>
      <c r="I129" s="10">
        <v>-68.477282886048897</v>
      </c>
      <c r="J129" s="10">
        <v>-51.918286595590345</v>
      </c>
      <c r="K129" s="10">
        <v>-57.770959507059729</v>
      </c>
      <c r="L129" s="10">
        <v>-81.344640898357198</v>
      </c>
      <c r="M129" s="10">
        <v>-47.177959183000155</v>
      </c>
      <c r="N129" s="10">
        <v>-21.609453366633893</v>
      </c>
      <c r="O129" s="10">
        <v>-51.351785163834904</v>
      </c>
      <c r="Q129" s="2">
        <v>4.5119861985284961</v>
      </c>
      <c r="R129" s="2">
        <v>3.330482271420423</v>
      </c>
      <c r="S129" s="2">
        <v>1.4314278266856875</v>
      </c>
      <c r="T129" s="2">
        <v>0.72167714380584425</v>
      </c>
      <c r="U129" s="2">
        <v>-5.2834244452807546</v>
      </c>
      <c r="V129" s="2">
        <v>-4.5476942910658416</v>
      </c>
      <c r="W129" s="2">
        <v>-5.4031672980357879</v>
      </c>
      <c r="X129" s="2">
        <v>-13.928279339022346</v>
      </c>
      <c r="Y129" s="2">
        <v>-6.016239132410413</v>
      </c>
      <c r="Z129" s="2">
        <v>-13.311180092900152</v>
      </c>
      <c r="AA129" s="2">
        <v>-16.509708316730578</v>
      </c>
      <c r="AB129" s="2">
        <v>-6.7489485950057206</v>
      </c>
      <c r="AC129" s="2">
        <v>-4.642553351834259</v>
      </c>
      <c r="AD129" s="2">
        <v>-8.2591643668253862</v>
      </c>
    </row>
    <row r="130" spans="1:30">
      <c r="A130" s="20">
        <v>41197</v>
      </c>
      <c r="B130" s="10">
        <v>35.080099749222448</v>
      </c>
      <c r="C130" s="10">
        <v>15.390080767950185</v>
      </c>
      <c r="D130" s="10">
        <v>17.814389507953383</v>
      </c>
      <c r="E130" s="10">
        <v>8.336657755816745</v>
      </c>
      <c r="F130" s="10">
        <v>-19.737472412595885</v>
      </c>
      <c r="G130" s="10">
        <v>-21.694306106424754</v>
      </c>
      <c r="H130" s="10">
        <v>-34.039725406899265</v>
      </c>
      <c r="I130" s="10">
        <v>-78.435498714748462</v>
      </c>
      <c r="J130" s="10">
        <v>-57.270809680963467</v>
      </c>
      <c r="K130" s="10">
        <v>-64.899496892460348</v>
      </c>
      <c r="L130" s="10">
        <v>-91.641542257811054</v>
      </c>
      <c r="M130" s="10">
        <v>-51.870839685708816</v>
      </c>
      <c r="N130" s="10">
        <v>-19.911032289684723</v>
      </c>
      <c r="O130" s="10">
        <v>-59.061956153624408</v>
      </c>
      <c r="Q130" s="2">
        <v>4.0053756291667204</v>
      </c>
      <c r="R130" s="2">
        <v>2.8707733259688197</v>
      </c>
      <c r="S130" s="2">
        <v>1.2876775168033943</v>
      </c>
      <c r="T130" s="2">
        <v>0.69421016464237195</v>
      </c>
      <c r="U130" s="2">
        <v>-7.3000423341054752</v>
      </c>
      <c r="V130" s="2">
        <v>-4.8899833736125649</v>
      </c>
      <c r="W130" s="2">
        <v>-8.5427796867424721</v>
      </c>
      <c r="X130" s="2">
        <v>-15.953780438579836</v>
      </c>
      <c r="Y130" s="2">
        <v>-6.6364841550203648</v>
      </c>
      <c r="Z130" s="2">
        <v>-14.953687777482466</v>
      </c>
      <c r="AA130" s="2">
        <v>-18.599567416645332</v>
      </c>
      <c r="AB130" s="2">
        <v>-7.4202792295597035</v>
      </c>
      <c r="AC130" s="2">
        <v>-4.2776662660835756</v>
      </c>
      <c r="AD130" s="2">
        <v>-9.4992297179681806</v>
      </c>
    </row>
    <row r="131" spans="1:30">
      <c r="A131" s="20">
        <v>41228</v>
      </c>
      <c r="B131" s="10">
        <v>26.556932057897569</v>
      </c>
      <c r="C131" s="10">
        <v>8.0186756174606444</v>
      </c>
      <c r="D131" s="10">
        <v>13.282875271237657</v>
      </c>
      <c r="E131" s="10">
        <v>5.687729598731063</v>
      </c>
      <c r="F131" s="10">
        <v>-26.775488997543654</v>
      </c>
      <c r="G131" s="10">
        <v>-23.955996435762636</v>
      </c>
      <c r="H131" s="10">
        <v>-46.213434742037585</v>
      </c>
      <c r="I131" s="10">
        <v>-87.566269800580329</v>
      </c>
      <c r="J131" s="10">
        <v>-61.131639870711673</v>
      </c>
      <c r="K131" s="10">
        <v>-69.89650539167944</v>
      </c>
      <c r="L131" s="10">
        <v>-94.456301813525442</v>
      </c>
      <c r="M131" s="10">
        <v>-52.788295355542061</v>
      </c>
      <c r="N131" s="10">
        <v>-19.599228870265442</v>
      </c>
      <c r="O131" s="10">
        <v>-59.746161717419255</v>
      </c>
      <c r="Q131" s="2">
        <v>3.0322173885066284</v>
      </c>
      <c r="R131" s="2">
        <v>1.4957556376274039</v>
      </c>
      <c r="S131" s="2">
        <v>0.96012607323087151</v>
      </c>
      <c r="T131" s="2">
        <v>0.47362861914553306</v>
      </c>
      <c r="U131" s="2">
        <v>-9.9031020341645029</v>
      </c>
      <c r="V131" s="2">
        <v>-5.3997774206066405</v>
      </c>
      <c r="W131" s="2">
        <v>-11.597954650035463</v>
      </c>
      <c r="X131" s="2">
        <v>-17.81097927743804</v>
      </c>
      <c r="Y131" s="2">
        <v>-7.0838732965781972</v>
      </c>
      <c r="Z131" s="2">
        <v>-16.105063496813035</v>
      </c>
      <c r="AA131" s="2">
        <v>-19.170851016073122</v>
      </c>
      <c r="AB131" s="2">
        <v>-7.5515240154963577</v>
      </c>
      <c r="AC131" s="2">
        <v>-4.2106787312589571</v>
      </c>
      <c r="AD131" s="2">
        <v>-9.6092739198211259</v>
      </c>
    </row>
    <row r="132" spans="1:30">
      <c r="A132" s="20">
        <v>41258</v>
      </c>
      <c r="B132" s="10">
        <v>18.03376436657269</v>
      </c>
      <c r="C132" s="10">
        <v>0.64727046697110513</v>
      </c>
      <c r="D132" s="10">
        <v>8.7513610345219295</v>
      </c>
      <c r="E132" s="10">
        <v>3.0388014416453806</v>
      </c>
      <c r="F132" s="10">
        <v>-33.813505582491423</v>
      </c>
      <c r="G132" s="10">
        <v>-26.21768676510052</v>
      </c>
      <c r="H132" s="10">
        <v>-58.387144077175904</v>
      </c>
      <c r="I132" s="10">
        <v>-96.697040886412196</v>
      </c>
      <c r="J132" s="10">
        <v>-64.99247006045988</v>
      </c>
      <c r="K132" s="10">
        <v>-74.893513890898532</v>
      </c>
      <c r="L132" s="10">
        <v>-97.271061369239817</v>
      </c>
      <c r="M132" s="10">
        <v>-53.705751025375314</v>
      </c>
      <c r="N132" s="10">
        <v>-19.287425450846158</v>
      </c>
      <c r="O132" s="10">
        <v>-60.430367281214103</v>
      </c>
      <c r="Q132" s="2">
        <v>2.0590591478465368</v>
      </c>
      <c r="R132" s="2">
        <v>0.12073794928598812</v>
      </c>
      <c r="S132" s="2">
        <v>0.63257462965834854</v>
      </c>
      <c r="T132" s="2">
        <v>0.25304707364869411</v>
      </c>
      <c r="U132" s="2">
        <v>-12.506161734223529</v>
      </c>
      <c r="V132" s="2">
        <v>-5.9095714676007178</v>
      </c>
      <c r="W132" s="2">
        <v>-14.653129613328451</v>
      </c>
      <c r="X132" s="2">
        <v>-19.668178116296239</v>
      </c>
      <c r="Y132" s="2">
        <v>-7.5312624381360296</v>
      </c>
      <c r="Z132" s="2">
        <v>-17.256439216143605</v>
      </c>
      <c r="AA132" s="2">
        <v>-19.742134615500913</v>
      </c>
      <c r="AB132" s="2">
        <v>-7.6827688014330144</v>
      </c>
      <c r="AC132" s="2">
        <v>-4.1436911964343377</v>
      </c>
      <c r="AD132" s="2">
        <v>-9.7193181216740694</v>
      </c>
    </row>
    <row r="133" spans="1:30">
      <c r="A133" s="20">
        <v>41289</v>
      </c>
      <c r="B133" s="10">
        <v>13.395331273761387</v>
      </c>
      <c r="C133" s="10">
        <v>-4.0991493772210701</v>
      </c>
      <c r="D133" s="10">
        <v>3.0277414773605607</v>
      </c>
      <c r="E133" s="10">
        <v>-1.7490137118475375</v>
      </c>
      <c r="F133" s="10">
        <v>-38.287304121748733</v>
      </c>
      <c r="G133" s="10">
        <v>-29.310799729344275</v>
      </c>
      <c r="H133" s="10">
        <v>-62.591148112311323</v>
      </c>
      <c r="I133" s="10">
        <v>-99.944988865326309</v>
      </c>
      <c r="J133" s="10">
        <v>-66.96832297737194</v>
      </c>
      <c r="K133" s="10">
        <v>-76.765843414703369</v>
      </c>
      <c r="L133" s="10">
        <v>-92.5903645517119</v>
      </c>
      <c r="M133" s="10">
        <v>-52.883814070119122</v>
      </c>
      <c r="N133" s="10">
        <v>-16.683375493910965</v>
      </c>
      <c r="O133" s="10">
        <v>-54.817673804999757</v>
      </c>
      <c r="Q133" s="2">
        <v>1.5294521341755276</v>
      </c>
      <c r="R133" s="2">
        <v>-0.76463072993055503</v>
      </c>
      <c r="S133" s="2">
        <v>0.21885423720805341</v>
      </c>
      <c r="T133" s="2">
        <v>-0.14564386981296815</v>
      </c>
      <c r="U133" s="2">
        <v>-14.16082744055762</v>
      </c>
      <c r="V133" s="2">
        <v>-6.6067715021931166</v>
      </c>
      <c r="W133" s="2">
        <v>-15.70818748600621</v>
      </c>
      <c r="X133" s="2">
        <v>-20.328810735207369</v>
      </c>
      <c r="Y133" s="2">
        <v>-7.7602222982948827</v>
      </c>
      <c r="Z133" s="2">
        <v>-17.68784827871205</v>
      </c>
      <c r="AA133" s="2">
        <v>-18.792140389415447</v>
      </c>
      <c r="AB133" s="2">
        <v>-7.5651882541727504</v>
      </c>
      <c r="AC133" s="2">
        <v>-3.5842397077363377</v>
      </c>
      <c r="AD133" s="2">
        <v>-8.8166005664271356</v>
      </c>
    </row>
    <row r="134" spans="1:30">
      <c r="A134" s="20">
        <v>41320</v>
      </c>
      <c r="B134" s="10">
        <v>8.7568981809500848</v>
      </c>
      <c r="C134" s="10">
        <v>-8.8455692214132444</v>
      </c>
      <c r="D134" s="10">
        <v>-2.6958780798008091</v>
      </c>
      <c r="E134" s="10">
        <v>-6.5368288653404552</v>
      </c>
      <c r="F134" s="10">
        <v>-42.761102661006049</v>
      </c>
      <c r="G134" s="10">
        <v>-32.403912693588033</v>
      </c>
      <c r="H134" s="10">
        <v>-66.795152147446743</v>
      </c>
      <c r="I134" s="10">
        <v>-103.19293684424041</v>
      </c>
      <c r="J134" s="10">
        <v>-68.944175894284015</v>
      </c>
      <c r="K134" s="10">
        <v>-78.638172938508191</v>
      </c>
      <c r="L134" s="10">
        <v>-87.909667734183984</v>
      </c>
      <c r="M134" s="10">
        <v>-52.061877114862931</v>
      </c>
      <c r="N134" s="10">
        <v>-14.079325536975771</v>
      </c>
      <c r="O134" s="10">
        <v>-49.20498032878541</v>
      </c>
      <c r="Q134" s="2">
        <v>0.99984512050451868</v>
      </c>
      <c r="R134" s="2">
        <v>-1.6499994091470982</v>
      </c>
      <c r="S134" s="2">
        <v>-0.19486615524224188</v>
      </c>
      <c r="T134" s="2">
        <v>-0.54433481327463029</v>
      </c>
      <c r="U134" s="2">
        <v>-15.815493146891715</v>
      </c>
      <c r="V134" s="2">
        <v>-7.3039715367855162</v>
      </c>
      <c r="W134" s="2">
        <v>-16.763245358683971</v>
      </c>
      <c r="X134" s="2">
        <v>-20.989443354118499</v>
      </c>
      <c r="Y134" s="2">
        <v>-7.9891821584537368</v>
      </c>
      <c r="Z134" s="2">
        <v>-18.119257341280484</v>
      </c>
      <c r="AA134" s="2">
        <v>-17.842146163329982</v>
      </c>
      <c r="AB134" s="2">
        <v>-7.4476077069124864</v>
      </c>
      <c r="AC134" s="2">
        <v>-3.0247882190383377</v>
      </c>
      <c r="AD134" s="2">
        <v>-7.913883011180201</v>
      </c>
    </row>
    <row r="135" spans="1:30">
      <c r="A135" s="20">
        <v>41348</v>
      </c>
      <c r="B135" s="10">
        <v>9.5487531380029012</v>
      </c>
      <c r="C135" s="10">
        <v>-8.5143641237900489</v>
      </c>
      <c r="D135" s="10">
        <v>-5.0553891301932108</v>
      </c>
      <c r="E135" s="10">
        <v>-10.57119106293063</v>
      </c>
      <c r="F135" s="10">
        <v>-42.577558086267729</v>
      </c>
      <c r="G135" s="10">
        <v>-34.876222774773872</v>
      </c>
      <c r="H135" s="10">
        <v>-63.763739893074664</v>
      </c>
      <c r="I135" s="10">
        <v>-100.46200149365737</v>
      </c>
      <c r="J135" s="10">
        <v>-68.432128018890367</v>
      </c>
      <c r="K135" s="10">
        <v>-75.560740626461666</v>
      </c>
      <c r="L135" s="10">
        <v>-73.87458478951352</v>
      </c>
      <c r="M135" s="10">
        <v>-46.129336342016515</v>
      </c>
      <c r="N135" s="10">
        <v>-7.7465840786705655</v>
      </c>
      <c r="O135" s="10">
        <v>-35.627736472427593</v>
      </c>
      <c r="Q135" s="2">
        <v>1.0902575357908952</v>
      </c>
      <c r="R135" s="2">
        <v>-1.588218397467053</v>
      </c>
      <c r="S135" s="2">
        <v>-0.36541869249775583</v>
      </c>
      <c r="T135" s="2">
        <v>-0.88028422219235936</v>
      </c>
      <c r="U135" s="2">
        <v>-15.747607901112723</v>
      </c>
      <c r="V135" s="2">
        <v>-7.8612401183251297</v>
      </c>
      <c r="W135" s="2">
        <v>-16.002466982265481</v>
      </c>
      <c r="X135" s="2">
        <v>-20.433971103809906</v>
      </c>
      <c r="Y135" s="2">
        <v>-7.9298465627009964</v>
      </c>
      <c r="Z135" s="2">
        <v>-17.410176929964912</v>
      </c>
      <c r="AA135" s="2">
        <v>-14.993585728879664</v>
      </c>
      <c r="AB135" s="2">
        <v>-6.5989399517344882</v>
      </c>
      <c r="AC135" s="2">
        <v>-1.6642683768775055</v>
      </c>
      <c r="AD135" s="2">
        <v>-5.7301869955428923</v>
      </c>
    </row>
    <row r="136" spans="1:30">
      <c r="A136" s="20">
        <v>41379</v>
      </c>
      <c r="B136" s="10">
        <v>10.340608095055719</v>
      </c>
      <c r="C136" s="10">
        <v>-8.1831590261668516</v>
      </c>
      <c r="D136" s="10">
        <v>-7.4149001805856116</v>
      </c>
      <c r="E136" s="10">
        <v>-14.605553260520804</v>
      </c>
      <c r="F136" s="10">
        <v>-42.394013511529401</v>
      </c>
      <c r="G136" s="10">
        <v>-37.348532855959711</v>
      </c>
      <c r="H136" s="10">
        <v>-60.732327638702586</v>
      </c>
      <c r="I136" s="10">
        <v>-97.731066143074315</v>
      </c>
      <c r="J136" s="10">
        <v>-67.920080143496719</v>
      </c>
      <c r="K136" s="10">
        <v>-72.48330831441514</v>
      </c>
      <c r="L136" s="10">
        <v>-59.839501844843049</v>
      </c>
      <c r="M136" s="10">
        <v>-40.196795569170099</v>
      </c>
      <c r="N136" s="10">
        <v>-1.4138426203653602</v>
      </c>
      <c r="O136" s="10">
        <v>-22.050492616069779</v>
      </c>
      <c r="Q136" s="2">
        <v>1.1806699510772718</v>
      </c>
      <c r="R136" s="2">
        <v>-1.5264373857870073</v>
      </c>
      <c r="S136" s="2">
        <v>-0.53597122975326983</v>
      </c>
      <c r="T136" s="2">
        <v>-1.2162336311100883</v>
      </c>
      <c r="U136" s="2">
        <v>-15.679722655333729</v>
      </c>
      <c r="V136" s="2">
        <v>-8.4185086998647431</v>
      </c>
      <c r="W136" s="2">
        <v>-15.241688605846994</v>
      </c>
      <c r="X136" s="2">
        <v>-19.878498853501316</v>
      </c>
      <c r="Y136" s="2">
        <v>-7.8705109669482551</v>
      </c>
      <c r="Z136" s="2">
        <v>-16.701096518649337</v>
      </c>
      <c r="AA136" s="2">
        <v>-12.145025294429345</v>
      </c>
      <c r="AB136" s="2">
        <v>-5.75027219655649</v>
      </c>
      <c r="AC136" s="2">
        <v>-0.30374853471667357</v>
      </c>
      <c r="AD136" s="2">
        <v>-3.5464909799055828</v>
      </c>
    </row>
    <row r="137" spans="1:30">
      <c r="A137" s="20">
        <v>41409</v>
      </c>
      <c r="B137" s="10">
        <v>12.056397194662186</v>
      </c>
      <c r="C137" s="10">
        <v>-5.2605908697729564</v>
      </c>
      <c r="D137" s="10">
        <v>-6.8133520565337307</v>
      </c>
      <c r="E137" s="10">
        <v>-16.313646831052544</v>
      </c>
      <c r="F137" s="10">
        <v>-38.824638378365208</v>
      </c>
      <c r="G137" s="10">
        <v>-37.850765731667778</v>
      </c>
      <c r="H137" s="10">
        <v>-51.401999535988978</v>
      </c>
      <c r="I137" s="10">
        <v>-91.466649368525793</v>
      </c>
      <c r="J137" s="10">
        <v>-65.496482338524146</v>
      </c>
      <c r="K137" s="10">
        <v>-65.988327719139576</v>
      </c>
      <c r="L137" s="10">
        <v>-39.453175033618351</v>
      </c>
      <c r="M137" s="10">
        <v>-29.417319947324028</v>
      </c>
      <c r="N137" s="10">
        <v>8.536372636621719</v>
      </c>
      <c r="O137" s="10">
        <v>-7.818594982885628</v>
      </c>
      <c r="Q137" s="2">
        <v>1.376575318892139</v>
      </c>
      <c r="R137" s="2">
        <v>-0.98127905730222864</v>
      </c>
      <c r="S137" s="2">
        <v>-0.49248952670242763</v>
      </c>
      <c r="T137" s="2">
        <v>-1.3584699989154074</v>
      </c>
      <c r="U137" s="2">
        <v>-14.359564276707021</v>
      </c>
      <c r="V137" s="2">
        <v>-8.5317139989808446</v>
      </c>
      <c r="W137" s="2">
        <v>-12.900102813549474</v>
      </c>
      <c r="X137" s="2">
        <v>-18.604316481558147</v>
      </c>
      <c r="Y137" s="2">
        <v>-7.5896668769058397</v>
      </c>
      <c r="Z137" s="2">
        <v>-15.204568554750107</v>
      </c>
      <c r="AA137" s="2">
        <v>-8.0074164048231804</v>
      </c>
      <c r="AB137" s="2">
        <v>-4.2082358704245442</v>
      </c>
      <c r="AC137" s="2">
        <v>1.8339457608791734</v>
      </c>
      <c r="AD137" s="2">
        <v>-1.2575037240724101</v>
      </c>
    </row>
    <row r="138" spans="1:30">
      <c r="A138" s="20">
        <v>41440</v>
      </c>
      <c r="B138" s="10">
        <v>13.772186294268653</v>
      </c>
      <c r="C138" s="10">
        <v>-2.3380227133790603</v>
      </c>
      <c r="D138" s="10">
        <v>-6.2118039324818488</v>
      </c>
      <c r="E138" s="10">
        <v>-18.021740401584285</v>
      </c>
      <c r="F138" s="10">
        <v>-35.255263245201022</v>
      </c>
      <c r="G138" s="10">
        <v>-38.352998607375852</v>
      </c>
      <c r="H138" s="10">
        <v>-42.07167143327537</v>
      </c>
      <c r="I138" s="10">
        <v>-85.202232593977257</v>
      </c>
      <c r="J138" s="10">
        <v>-63.07288453355158</v>
      </c>
      <c r="K138" s="10">
        <v>-59.493347123864012</v>
      </c>
      <c r="L138" s="10">
        <v>-19.066848222393656</v>
      </c>
      <c r="M138" s="10">
        <v>-18.637844325477957</v>
      </c>
      <c r="N138" s="10">
        <v>18.486587893608796</v>
      </c>
      <c r="O138" s="10">
        <v>6.4133026502985233</v>
      </c>
      <c r="Q138" s="2">
        <v>1.5724806867070062</v>
      </c>
      <c r="R138" s="2">
        <v>-0.43612072881744962</v>
      </c>
      <c r="S138" s="2">
        <v>-0.44900782365158548</v>
      </c>
      <c r="T138" s="2">
        <v>-1.5007063667207265</v>
      </c>
      <c r="U138" s="2">
        <v>-13.039405898080313</v>
      </c>
      <c r="V138" s="2">
        <v>-8.6449192980969478</v>
      </c>
      <c r="W138" s="2">
        <v>-10.558517021251951</v>
      </c>
      <c r="X138" s="2">
        <v>-17.330134109614974</v>
      </c>
      <c r="Y138" s="2">
        <v>-7.3088227868634235</v>
      </c>
      <c r="Z138" s="2">
        <v>-13.708040590850878</v>
      </c>
      <c r="AA138" s="2">
        <v>-3.8698075152170164</v>
      </c>
      <c r="AB138" s="2">
        <v>-2.6661995442925979</v>
      </c>
      <c r="AC138" s="2">
        <v>3.9716400564750201</v>
      </c>
      <c r="AD138" s="2">
        <v>1.0314835317607629</v>
      </c>
    </row>
    <row r="139" spans="1:30">
      <c r="A139" s="20">
        <v>41470</v>
      </c>
      <c r="B139" s="10">
        <v>9.1345199810413611</v>
      </c>
      <c r="C139" s="10">
        <v>-3.5738265238605971</v>
      </c>
      <c r="D139" s="10">
        <v>-9.4767235994181114</v>
      </c>
      <c r="E139" s="10">
        <v>-20.567244637659414</v>
      </c>
      <c r="F139" s="10">
        <v>-31.113391497347994</v>
      </c>
      <c r="G139" s="10">
        <v>-37.001583363191685</v>
      </c>
      <c r="H139" s="10">
        <v>-34.48170881750594</v>
      </c>
      <c r="I139" s="10">
        <v>-80.582036337618689</v>
      </c>
      <c r="J139" s="10">
        <v>-61.05377031035929</v>
      </c>
      <c r="K139" s="10">
        <v>-54.594896587875027</v>
      </c>
      <c r="L139" s="10">
        <v>-10.212880046587356</v>
      </c>
      <c r="M139" s="10">
        <v>-13.573441914538563</v>
      </c>
      <c r="N139" s="10">
        <v>23.437723259440698</v>
      </c>
      <c r="O139" s="10">
        <v>-0.73678906136602418</v>
      </c>
      <c r="Q139" s="2">
        <v>1.0429612223953406</v>
      </c>
      <c r="R139" s="2">
        <v>-0.66664015680181254</v>
      </c>
      <c r="S139" s="2">
        <v>-0.68500601193673927</v>
      </c>
      <c r="T139" s="2">
        <v>-1.7126755954671746</v>
      </c>
      <c r="U139" s="2">
        <v>-11.507505639034635</v>
      </c>
      <c r="V139" s="2">
        <v>-8.3403048963968587</v>
      </c>
      <c r="W139" s="2">
        <v>-8.6537020533853788</v>
      </c>
      <c r="X139" s="2">
        <v>-16.390386191071642</v>
      </c>
      <c r="Y139" s="2">
        <v>-7.0748498497941243</v>
      </c>
      <c r="Z139" s="2">
        <v>-12.579373907502047</v>
      </c>
      <c r="AA139" s="2">
        <v>-2.0728061342553699</v>
      </c>
      <c r="AB139" s="2">
        <v>-1.9417215862004849</v>
      </c>
      <c r="AC139" s="2">
        <v>5.0353370273349798</v>
      </c>
      <c r="AD139" s="2">
        <v>-0.11850146868480449</v>
      </c>
    </row>
    <row r="140" spans="1:30">
      <c r="A140" s="20">
        <v>41501</v>
      </c>
      <c r="B140" s="10">
        <v>4.4968536678140687</v>
      </c>
      <c r="C140" s="10">
        <v>-4.8096303343421338</v>
      </c>
      <c r="D140" s="10">
        <v>-12.741643266354373</v>
      </c>
      <c r="E140" s="10">
        <v>-23.112748873734539</v>
      </c>
      <c r="F140" s="10">
        <v>-26.971519749494966</v>
      </c>
      <c r="G140" s="10">
        <v>-35.650168119007525</v>
      </c>
      <c r="H140" s="10">
        <v>-26.891746201736506</v>
      </c>
      <c r="I140" s="10">
        <v>-75.961840081260107</v>
      </c>
      <c r="J140" s="10">
        <v>-59.034656087167001</v>
      </c>
      <c r="K140" s="10">
        <v>-49.696446051886035</v>
      </c>
      <c r="L140" s="10">
        <v>-1.3589118707810564</v>
      </c>
      <c r="M140" s="10">
        <v>-8.5090395035991708</v>
      </c>
      <c r="N140" s="10">
        <v>28.388858625272601</v>
      </c>
      <c r="O140" s="10">
        <v>-7.8868807730305708</v>
      </c>
      <c r="Q140" s="2">
        <v>0.51344175808367465</v>
      </c>
      <c r="R140" s="2">
        <v>-0.89715958478617563</v>
      </c>
      <c r="S140" s="2">
        <v>-0.92100420022189311</v>
      </c>
      <c r="T140" s="2">
        <v>-1.9246448242136225</v>
      </c>
      <c r="U140" s="2">
        <v>-9.9756053799889592</v>
      </c>
      <c r="V140" s="2">
        <v>-8.0356904946967713</v>
      </c>
      <c r="W140" s="2">
        <v>-6.7488870855188026</v>
      </c>
      <c r="X140" s="2">
        <v>-15.450638272528305</v>
      </c>
      <c r="Y140" s="2">
        <v>-6.8408769127248243</v>
      </c>
      <c r="Z140" s="2">
        <v>-11.450707224153216</v>
      </c>
      <c r="AA140" s="2">
        <v>-0.27580475329372323</v>
      </c>
      <c r="AB140" s="2">
        <v>-1.2172436281083721</v>
      </c>
      <c r="AC140" s="2">
        <v>6.0990339981949404</v>
      </c>
      <c r="AD140" s="2">
        <v>-1.2684864691303719</v>
      </c>
    </row>
    <row r="141" spans="1:30">
      <c r="A141" s="20">
        <v>41532</v>
      </c>
      <c r="B141" s="10">
        <v>0.21727217758004613</v>
      </c>
      <c r="C141" s="10">
        <v>-5.826498158267631</v>
      </c>
      <c r="D141" s="10">
        <v>-18.708386165441169</v>
      </c>
      <c r="E141" s="10">
        <v>-27.522111915537828</v>
      </c>
      <c r="F141" s="10">
        <v>-25.3330139977977</v>
      </c>
      <c r="G141" s="10">
        <v>-34.341896945633657</v>
      </c>
      <c r="H141" s="10">
        <v>-20.046156403283163</v>
      </c>
      <c r="I141" s="10">
        <v>-74.83720030169772</v>
      </c>
      <c r="J141" s="10">
        <v>-57.3507592552387</v>
      </c>
      <c r="K141" s="10">
        <v>-46.397495342364984</v>
      </c>
      <c r="L141" s="10">
        <v>-2.5659061536229322</v>
      </c>
      <c r="M141" s="10">
        <v>-8.7395329511297444</v>
      </c>
      <c r="N141" s="10">
        <v>28.853942915600275</v>
      </c>
      <c r="O141" s="10">
        <v>-8.594571888199475</v>
      </c>
      <c r="Q141" s="2">
        <v>2.4807702691734504E-2</v>
      </c>
      <c r="R141" s="2">
        <v>-1.0868400074542941</v>
      </c>
      <c r="S141" s="2">
        <v>-1.3522982771965839</v>
      </c>
      <c r="T141" s="2">
        <v>-2.2918213034306656</v>
      </c>
      <c r="U141" s="2">
        <v>-9.3695925581834629</v>
      </c>
      <c r="V141" s="2">
        <v>-7.7408009391336083</v>
      </c>
      <c r="W141" s="2">
        <v>-5.0308836417499592</v>
      </c>
      <c r="X141" s="2">
        <v>-15.221886541365315</v>
      </c>
      <c r="Y141" s="2">
        <v>-6.6457486317378045</v>
      </c>
      <c r="Z141" s="2">
        <v>-10.690586094320343</v>
      </c>
      <c r="AA141" s="2">
        <v>-0.52077631293931026</v>
      </c>
      <c r="AB141" s="2">
        <v>-1.2502164072579633</v>
      </c>
      <c r="AC141" s="2">
        <v>6.1989522420446468</v>
      </c>
      <c r="AD141" s="2">
        <v>-1.3823079696385625</v>
      </c>
    </row>
    <row r="142" spans="1:30">
      <c r="A142" s="20">
        <v>41562</v>
      </c>
      <c r="B142" s="10">
        <v>-4.0623093126539755</v>
      </c>
      <c r="C142" s="10">
        <v>-6.8433659821931272</v>
      </c>
      <c r="D142" s="10">
        <v>-24.675129064527962</v>
      </c>
      <c r="E142" s="10">
        <v>-31.93147495734112</v>
      </c>
      <c r="F142" s="10">
        <v>-23.69450824610043</v>
      </c>
      <c r="G142" s="10">
        <v>-33.033625772259789</v>
      </c>
      <c r="H142" s="10">
        <v>-13.200566604829822</v>
      </c>
      <c r="I142" s="10">
        <v>-73.712560522135348</v>
      </c>
      <c r="J142" s="10">
        <v>-55.666862423310405</v>
      </c>
      <c r="K142" s="10">
        <v>-43.098544632843932</v>
      </c>
      <c r="L142" s="10">
        <v>-3.7729004364648082</v>
      </c>
      <c r="M142" s="10">
        <v>-8.9700263986603179</v>
      </c>
      <c r="N142" s="10">
        <v>29.319027205927949</v>
      </c>
      <c r="O142" s="10">
        <v>-9.3022630033683793</v>
      </c>
      <c r="Q142" s="2">
        <v>-0.46382635270020561</v>
      </c>
      <c r="R142" s="2">
        <v>-1.2765204301224127</v>
      </c>
      <c r="S142" s="2">
        <v>-1.7835923541712746</v>
      </c>
      <c r="T142" s="2">
        <v>-2.6589977826477096</v>
      </c>
      <c r="U142" s="2">
        <v>-8.7635797363779666</v>
      </c>
      <c r="V142" s="2">
        <v>-7.4459113835704454</v>
      </c>
      <c r="W142" s="2">
        <v>-3.3128801979811162</v>
      </c>
      <c r="X142" s="2">
        <v>-14.99313481020233</v>
      </c>
      <c r="Y142" s="2">
        <v>-6.4506203507507855</v>
      </c>
      <c r="Z142" s="2">
        <v>-9.9304649644874683</v>
      </c>
      <c r="AA142" s="2">
        <v>-0.7657478725848974</v>
      </c>
      <c r="AB142" s="2">
        <v>-1.2831891864075544</v>
      </c>
      <c r="AC142" s="2">
        <v>6.2988704858943549</v>
      </c>
      <c r="AD142" s="2">
        <v>-1.4961294701467533</v>
      </c>
    </row>
    <row r="143" spans="1:30">
      <c r="A143" s="20">
        <v>41593</v>
      </c>
      <c r="B143" s="10">
        <v>-10.974577467405997</v>
      </c>
      <c r="C143" s="10">
        <v>-9.5386169964614087</v>
      </c>
      <c r="D143" s="10">
        <v>-33.798194736683037</v>
      </c>
      <c r="E143" s="10">
        <v>-39.437675376869748</v>
      </c>
      <c r="F143" s="10">
        <v>-26.144008737954813</v>
      </c>
      <c r="G143" s="10">
        <v>-33.35615443565014</v>
      </c>
      <c r="H143" s="10">
        <v>-12.815514996206144</v>
      </c>
      <c r="I143" s="10">
        <v>-77.301049382236712</v>
      </c>
      <c r="J143" s="10">
        <v>-55.614935523785448</v>
      </c>
      <c r="K143" s="10">
        <v>-42.327273482811975</v>
      </c>
      <c r="L143" s="10">
        <v>-11.967493320013169</v>
      </c>
      <c r="M143" s="10">
        <v>-13.004783206703703</v>
      </c>
      <c r="N143" s="10">
        <v>28.143494015520915</v>
      </c>
      <c r="O143" s="10">
        <v>-17.979272314561278</v>
      </c>
      <c r="Q143" s="2">
        <v>-1.2530553060734819</v>
      </c>
      <c r="R143" s="2">
        <v>-1.7792763828179323</v>
      </c>
      <c r="S143" s="2">
        <v>-2.4430349101516597</v>
      </c>
      <c r="T143" s="2">
        <v>-3.2840541039826974</v>
      </c>
      <c r="U143" s="2">
        <v>-9.6695446397937523</v>
      </c>
      <c r="V143" s="2">
        <v>-7.5186106344132835</v>
      </c>
      <c r="W143" s="2">
        <v>-3.216245721022875</v>
      </c>
      <c r="X143" s="2">
        <v>-15.723033444346948</v>
      </c>
      <c r="Y143" s="2">
        <v>-6.444603113560734</v>
      </c>
      <c r="Z143" s="2">
        <v>-9.7527540649951536</v>
      </c>
      <c r="AA143" s="2">
        <v>-2.4289224442298729</v>
      </c>
      <c r="AB143" s="2">
        <v>-1.8603732520685847</v>
      </c>
      <c r="AC143" s="2">
        <v>6.0463201108004982</v>
      </c>
      <c r="AD143" s="2">
        <v>-2.8916962627124629</v>
      </c>
    </row>
    <row r="144" spans="1:30">
      <c r="A144" s="20">
        <v>41623</v>
      </c>
      <c r="B144" s="10">
        <v>-17.88684562215802</v>
      </c>
      <c r="C144" s="10">
        <v>-12.23386801072969</v>
      </c>
      <c r="D144" s="10">
        <v>-42.921260408838116</v>
      </c>
      <c r="E144" s="10">
        <v>-46.943875796398373</v>
      </c>
      <c r="F144" s="10">
        <v>-28.593509229809193</v>
      </c>
      <c r="G144" s="10">
        <v>-33.678683099040484</v>
      </c>
      <c r="H144" s="10">
        <v>-12.430463387582467</v>
      </c>
      <c r="I144" s="10">
        <v>-80.889538242338077</v>
      </c>
      <c r="J144" s="10">
        <v>-55.563008624260497</v>
      </c>
      <c r="K144" s="10">
        <v>-41.556002332780025</v>
      </c>
      <c r="L144" s="10">
        <v>-20.162086203561532</v>
      </c>
      <c r="M144" s="10">
        <v>-17.039540014747089</v>
      </c>
      <c r="N144" s="10">
        <v>26.967960825113884</v>
      </c>
      <c r="O144" s="10">
        <v>-26.656281625754172</v>
      </c>
      <c r="Q144" s="2">
        <v>-2.0422842594467583</v>
      </c>
      <c r="R144" s="2">
        <v>-2.2820323355134517</v>
      </c>
      <c r="S144" s="2">
        <v>-3.1024774661320458</v>
      </c>
      <c r="T144" s="2">
        <v>-3.9091104253176852</v>
      </c>
      <c r="U144" s="2">
        <v>-10.575509543209538</v>
      </c>
      <c r="V144" s="2">
        <v>-7.5913098852561207</v>
      </c>
      <c r="W144" s="2">
        <v>-3.1196112440646337</v>
      </c>
      <c r="X144" s="2">
        <v>-16.452932078491564</v>
      </c>
      <c r="Y144" s="2">
        <v>-6.4385858763706825</v>
      </c>
      <c r="Z144" s="2">
        <v>-9.5750431655028443</v>
      </c>
      <c r="AA144" s="2">
        <v>-4.0920970158748489</v>
      </c>
      <c r="AB144" s="2">
        <v>-2.4375573177296155</v>
      </c>
      <c r="AC144" s="2">
        <v>5.7937697357066424</v>
      </c>
      <c r="AD144" s="2">
        <v>-4.2872630552781716</v>
      </c>
    </row>
    <row r="145" spans="1:30">
      <c r="A145" s="20">
        <v>41654</v>
      </c>
      <c r="B145" s="10">
        <v>-11.148357349620534</v>
      </c>
      <c r="C145" s="10">
        <v>-9.7870226732626833</v>
      </c>
      <c r="D145" s="10">
        <v>-49.597523569854715</v>
      </c>
      <c r="E145" s="10">
        <v>-53.869395817698312</v>
      </c>
      <c r="F145" s="10">
        <v>-32.428490443781733</v>
      </c>
      <c r="G145" s="10">
        <v>-35.544142091285522</v>
      </c>
      <c r="H145" s="10">
        <v>-15.462597583697473</v>
      </c>
      <c r="I145" s="10">
        <v>-85.267930017695193</v>
      </c>
      <c r="J145" s="10">
        <v>-56.63159446761987</v>
      </c>
      <c r="K145" s="10">
        <v>-41.612598798810566</v>
      </c>
      <c r="L145" s="10">
        <v>-26.392348694801214</v>
      </c>
      <c r="M145" s="10">
        <v>-19.31828809396254</v>
      </c>
      <c r="N145" s="10">
        <v>27.023503609042073</v>
      </c>
      <c r="O145" s="10">
        <v>-20.718731941199508</v>
      </c>
      <c r="Q145" s="2">
        <v>-1.2728971454649731</v>
      </c>
      <c r="R145" s="2">
        <v>-1.8256124873343813</v>
      </c>
      <c r="S145" s="2">
        <v>-3.5850577961998082</v>
      </c>
      <c r="T145" s="2">
        <v>-4.4858123285313738</v>
      </c>
      <c r="U145" s="2">
        <v>-11.993904190065781</v>
      </c>
      <c r="V145" s="2">
        <v>-8.0117918039441225</v>
      </c>
      <c r="W145" s="2">
        <v>-3.8805708025926364</v>
      </c>
      <c r="X145" s="2">
        <v>-17.343496965599201</v>
      </c>
      <c r="Y145" s="2">
        <v>-6.5624125353133227</v>
      </c>
      <c r="Z145" s="2">
        <v>-9.5880837270303374</v>
      </c>
      <c r="AA145" s="2">
        <v>-5.3565910910968544</v>
      </c>
      <c r="AB145" s="2">
        <v>-2.763539066705623</v>
      </c>
      <c r="AC145" s="2">
        <v>5.8057024918629896</v>
      </c>
      <c r="AD145" s="2">
        <v>-3.3322972517628227</v>
      </c>
    </row>
    <row r="146" spans="1:30">
      <c r="A146" s="20">
        <v>41685</v>
      </c>
      <c r="B146" s="10">
        <v>-4.409869077083048</v>
      </c>
      <c r="C146" s="10">
        <v>-7.3401773357956772</v>
      </c>
      <c r="D146" s="10">
        <v>-56.273786730871315</v>
      </c>
      <c r="E146" s="10">
        <v>-60.79491583899825</v>
      </c>
      <c r="F146" s="10">
        <v>-36.263471657754273</v>
      </c>
      <c r="G146" s="10">
        <v>-37.409601083530553</v>
      </c>
      <c r="H146" s="10">
        <v>-18.494731779812479</v>
      </c>
      <c r="I146" s="10">
        <v>-89.646321793052309</v>
      </c>
      <c r="J146" s="10">
        <v>-57.700180310979242</v>
      </c>
      <c r="K146" s="10">
        <v>-41.669195264841115</v>
      </c>
      <c r="L146" s="10">
        <v>-32.622611186040899</v>
      </c>
      <c r="M146" s="10">
        <v>-21.59703617317799</v>
      </c>
      <c r="N146" s="10">
        <v>27.079046392970259</v>
      </c>
      <c r="O146" s="10">
        <v>-14.781182256644847</v>
      </c>
      <c r="Q146" s="2">
        <v>-0.50351003148318829</v>
      </c>
      <c r="R146" s="2">
        <v>-1.3691926391553106</v>
      </c>
      <c r="S146" s="2">
        <v>-4.0676381262675712</v>
      </c>
      <c r="T146" s="2">
        <v>-5.0625142317450624</v>
      </c>
      <c r="U146" s="2">
        <v>-13.412298836922021</v>
      </c>
      <c r="V146" s="2">
        <v>-8.4322737226321216</v>
      </c>
      <c r="W146" s="2">
        <v>-4.6415303611206387</v>
      </c>
      <c r="X146" s="2">
        <v>-18.234061852706837</v>
      </c>
      <c r="Y146" s="2">
        <v>-6.6862391942559638</v>
      </c>
      <c r="Z146" s="2">
        <v>-9.6011242885578341</v>
      </c>
      <c r="AA146" s="2">
        <v>-6.6210851663188608</v>
      </c>
      <c r="AB146" s="2">
        <v>-3.0895208156816309</v>
      </c>
      <c r="AC146" s="2">
        <v>5.8176352480193376</v>
      </c>
      <c r="AD146" s="2">
        <v>-2.3773314482474741</v>
      </c>
    </row>
    <row r="147" spans="1:30">
      <c r="A147" s="20">
        <v>41713</v>
      </c>
      <c r="B147" s="10">
        <v>4.307634887239546</v>
      </c>
      <c r="C147" s="10">
        <v>-4.174298537763045</v>
      </c>
      <c r="D147" s="10">
        <v>-57.96615941368519</v>
      </c>
      <c r="E147" s="10">
        <v>-64.138917871520789</v>
      </c>
      <c r="F147" s="10">
        <v>-38.341040274553663</v>
      </c>
      <c r="G147" s="10">
        <v>-39.920335146456097</v>
      </c>
      <c r="H147" s="10">
        <v>-18.376576532159604</v>
      </c>
      <c r="I147" s="10">
        <v>-90.467507904448439</v>
      </c>
      <c r="J147" s="10">
        <v>-57.295535387088833</v>
      </c>
      <c r="K147" s="10">
        <v>-40.154713796112496</v>
      </c>
      <c r="L147" s="10">
        <v>-27.865486734873031</v>
      </c>
      <c r="M147" s="10">
        <v>-16.692710571910894</v>
      </c>
      <c r="N147" s="10">
        <v>31.527827387051843</v>
      </c>
      <c r="O147" s="10">
        <v>-4.1562198426746804</v>
      </c>
      <c r="Q147" s="2">
        <v>0.49183713615523683</v>
      </c>
      <c r="R147" s="2">
        <v>-0.77864860344309184</v>
      </c>
      <c r="S147" s="2">
        <v>-4.189967900899406</v>
      </c>
      <c r="T147" s="2">
        <v>-5.3409759689972791</v>
      </c>
      <c r="U147" s="2">
        <v>-14.180702132825594</v>
      </c>
      <c r="V147" s="2">
        <v>-8.9982032233517888</v>
      </c>
      <c r="W147" s="2">
        <v>-4.6118775293934346</v>
      </c>
      <c r="X147" s="2">
        <v>-18.401091107764813</v>
      </c>
      <c r="Y147" s="2">
        <v>-6.6393493451204666</v>
      </c>
      <c r="Z147" s="2">
        <v>-9.2521680699036679</v>
      </c>
      <c r="AA147" s="2">
        <v>-5.6555791877098303</v>
      </c>
      <c r="AB147" s="2">
        <v>-2.3879423254435692</v>
      </c>
      <c r="AC147" s="2">
        <v>6.7734069080068311</v>
      </c>
      <c r="AD147" s="2">
        <v>-0.66846561839658214</v>
      </c>
    </row>
    <row r="148" spans="1:30">
      <c r="A148" s="20">
        <v>41744</v>
      </c>
      <c r="B148" s="10">
        <v>13.02513885156214</v>
      </c>
      <c r="C148" s="10">
        <v>-1.0084197397304129</v>
      </c>
      <c r="D148" s="10">
        <v>-59.658532096499059</v>
      </c>
      <c r="E148" s="10">
        <v>-67.482919904043314</v>
      </c>
      <c r="F148" s="10">
        <v>-40.41860889135306</v>
      </c>
      <c r="G148" s="10">
        <v>-42.431069209381633</v>
      </c>
      <c r="H148" s="10">
        <v>-18.258421284506728</v>
      </c>
      <c r="I148" s="10">
        <v>-91.288694015844584</v>
      </c>
      <c r="J148" s="10">
        <v>-56.890890463198424</v>
      </c>
      <c r="K148" s="10">
        <v>-38.640232327383877</v>
      </c>
      <c r="L148" s="10">
        <v>-23.108362283705162</v>
      </c>
      <c r="M148" s="10">
        <v>-11.788384970643795</v>
      </c>
      <c r="N148" s="10">
        <v>35.976608381133431</v>
      </c>
      <c r="O148" s="10">
        <v>6.4687425712954854</v>
      </c>
      <c r="Q148" s="2">
        <v>1.4871843037936618</v>
      </c>
      <c r="R148" s="2">
        <v>-0.18810456773087283</v>
      </c>
      <c r="S148" s="2">
        <v>-4.3122976755312408</v>
      </c>
      <c r="T148" s="2">
        <v>-5.6194377062494949</v>
      </c>
      <c r="U148" s="2">
        <v>-14.949105428729169</v>
      </c>
      <c r="V148" s="2">
        <v>-9.5641327240714578</v>
      </c>
      <c r="W148" s="2">
        <v>-4.5822246976662306</v>
      </c>
      <c r="X148" s="2">
        <v>-18.568120362822789</v>
      </c>
      <c r="Y148" s="2">
        <v>-6.5924594959849703</v>
      </c>
      <c r="Z148" s="2">
        <v>-8.9032118512495</v>
      </c>
      <c r="AA148" s="2">
        <v>-4.6900732091007997</v>
      </c>
      <c r="AB148" s="2">
        <v>-1.6863638352055066</v>
      </c>
      <c r="AC148" s="2">
        <v>7.7291785679943255</v>
      </c>
      <c r="AD148" s="2">
        <v>1.0404002114543094</v>
      </c>
    </row>
    <row r="149" spans="1:30">
      <c r="A149" s="20">
        <v>41774</v>
      </c>
      <c r="B149" s="10">
        <v>16.232898007658839</v>
      </c>
      <c r="C149" s="10">
        <v>0.690488683012076</v>
      </c>
      <c r="D149" s="10">
        <v>-57.176122238822764</v>
      </c>
      <c r="E149" s="10">
        <v>-67.83800653138789</v>
      </c>
      <c r="F149" s="10">
        <v>-40.607866502506532</v>
      </c>
      <c r="G149" s="10">
        <v>-44.470258033616695</v>
      </c>
      <c r="H149" s="10">
        <v>-14.610571196111087</v>
      </c>
      <c r="I149" s="10">
        <v>-89.704927320424616</v>
      </c>
      <c r="J149" s="10">
        <v>-56.919566438037243</v>
      </c>
      <c r="K149" s="10">
        <v>-39.075362188383025</v>
      </c>
      <c r="L149" s="10">
        <v>-18.856811554192962</v>
      </c>
      <c r="M149" s="10">
        <v>-8.2607348612260463</v>
      </c>
      <c r="N149" s="10">
        <v>36.376318291592497</v>
      </c>
      <c r="O149" s="10">
        <v>13.530263975479876</v>
      </c>
      <c r="Q149" s="2">
        <v>1.8534398287184708</v>
      </c>
      <c r="R149" s="2">
        <v>0.12879961599697456</v>
      </c>
      <c r="S149" s="2">
        <v>-4.1328616437888259</v>
      </c>
      <c r="T149" s="2">
        <v>-5.6490064798817325</v>
      </c>
      <c r="U149" s="2">
        <v>-15.019103681017558</v>
      </c>
      <c r="V149" s="2">
        <v>-10.023774041809336</v>
      </c>
      <c r="W149" s="2">
        <v>-3.666742000232019</v>
      </c>
      <c r="X149" s="2">
        <v>-18.245982216974365</v>
      </c>
      <c r="Y149" s="2">
        <v>-6.5957824392733171</v>
      </c>
      <c r="Z149" s="2">
        <v>-9.0034714279118973</v>
      </c>
      <c r="AA149" s="2">
        <v>-3.8271784730390035</v>
      </c>
      <c r="AB149" s="2">
        <v>-1.1817229041029695</v>
      </c>
      <c r="AC149" s="2">
        <v>7.8150518454474405</v>
      </c>
      <c r="AD149" s="2">
        <v>2.1761400064963059</v>
      </c>
    </row>
    <row r="150" spans="1:30">
      <c r="A150" s="20">
        <v>41805</v>
      </c>
      <c r="B150" s="10">
        <v>19.440657163755542</v>
      </c>
      <c r="C150" s="10">
        <v>2.3893971057545649</v>
      </c>
      <c r="D150" s="10">
        <v>-54.693712381146469</v>
      </c>
      <c r="E150" s="10">
        <v>-68.193093158732481</v>
      </c>
      <c r="F150" s="10">
        <v>-40.797124113660004</v>
      </c>
      <c r="G150" s="10">
        <v>-46.509446857851756</v>
      </c>
      <c r="H150" s="10">
        <v>-10.962721107715446</v>
      </c>
      <c r="I150" s="10">
        <v>-88.121160625004663</v>
      </c>
      <c r="J150" s="10">
        <v>-56.948242412876063</v>
      </c>
      <c r="K150" s="10">
        <v>-39.510492049382179</v>
      </c>
      <c r="L150" s="10">
        <v>-14.605260824680762</v>
      </c>
      <c r="M150" s="10">
        <v>-4.7330847518082972</v>
      </c>
      <c r="N150" s="10">
        <v>36.776028202051556</v>
      </c>
      <c r="O150" s="10">
        <v>20.591785379664266</v>
      </c>
      <c r="Q150" s="2">
        <v>2.2196953536432802</v>
      </c>
      <c r="R150" s="2">
        <v>0.44570379972482199</v>
      </c>
      <c r="S150" s="2">
        <v>-3.9534256120464102</v>
      </c>
      <c r="T150" s="2">
        <v>-5.6785752535139711</v>
      </c>
      <c r="U150" s="2">
        <v>-15.089101933305948</v>
      </c>
      <c r="V150" s="2">
        <v>-10.483415359547216</v>
      </c>
      <c r="W150" s="2">
        <v>-2.7512593027978069</v>
      </c>
      <c r="X150" s="2">
        <v>-17.923844071125945</v>
      </c>
      <c r="Y150" s="2">
        <v>-6.5991053825616648</v>
      </c>
      <c r="Z150" s="2">
        <v>-9.1037310045742963</v>
      </c>
      <c r="AA150" s="2">
        <v>-2.9642837369772073</v>
      </c>
      <c r="AB150" s="2">
        <v>-0.67708197300043238</v>
      </c>
      <c r="AC150" s="2">
        <v>7.9009251229005537</v>
      </c>
      <c r="AD150" s="2">
        <v>3.3118798015383017</v>
      </c>
    </row>
    <row r="151" spans="1:30">
      <c r="A151" s="20">
        <v>41835</v>
      </c>
      <c r="B151" s="10">
        <v>14.401689184148188</v>
      </c>
      <c r="C151" s="10">
        <v>-3.0800076628787698</v>
      </c>
      <c r="D151" s="10">
        <v>-53.562418064584307</v>
      </c>
      <c r="E151" s="10">
        <v>-67.817409189319974</v>
      </c>
      <c r="F151" s="10">
        <v>-42.009254390315235</v>
      </c>
      <c r="G151" s="10">
        <v>-47.677271646664494</v>
      </c>
      <c r="H151" s="10">
        <v>-8.5479947768426552</v>
      </c>
      <c r="I151" s="10">
        <v>-86.67955141806938</v>
      </c>
      <c r="J151" s="10">
        <v>-57.002522853964834</v>
      </c>
      <c r="K151" s="10">
        <v>-42.059523791917222</v>
      </c>
      <c r="L151" s="10">
        <v>-16.267932962985263</v>
      </c>
      <c r="M151" s="10">
        <v>-7.8288126639154774</v>
      </c>
      <c r="N151" s="10">
        <v>32.425363073153541</v>
      </c>
      <c r="O151" s="10">
        <v>20.557320512794128</v>
      </c>
      <c r="Q151" s="2">
        <v>1.6443560676676716</v>
      </c>
      <c r="R151" s="2">
        <v>-0.57452614938742841</v>
      </c>
      <c r="S151" s="2">
        <v>-3.8716522649623473</v>
      </c>
      <c r="T151" s="2">
        <v>-5.6472912980130525</v>
      </c>
      <c r="U151" s="2">
        <v>-15.537416801038821</v>
      </c>
      <c r="V151" s="2">
        <v>-10.746647738244762</v>
      </c>
      <c r="W151" s="2">
        <v>-2.1452475091703169</v>
      </c>
      <c r="X151" s="2">
        <v>-17.630620758435313</v>
      </c>
      <c r="Y151" s="2">
        <v>-6.6053953457945909</v>
      </c>
      <c r="Z151" s="2">
        <v>-9.6910610554670225</v>
      </c>
      <c r="AA151" s="2">
        <v>-3.3017396741674889</v>
      </c>
      <c r="AB151" s="2">
        <v>-1.1199351380111007</v>
      </c>
      <c r="AC151" s="2">
        <v>6.9662325772732334</v>
      </c>
      <c r="AD151" s="2">
        <v>3.3063366446752434</v>
      </c>
    </row>
    <row r="152" spans="1:30">
      <c r="A152" s="20">
        <v>41866</v>
      </c>
      <c r="B152" s="10">
        <v>9.3627212045408328</v>
      </c>
      <c r="C152" s="10">
        <v>-8.5494124315121045</v>
      </c>
      <c r="D152" s="10">
        <v>-52.431123748022152</v>
      </c>
      <c r="E152" s="10">
        <v>-67.441725219907468</v>
      </c>
      <c r="F152" s="10">
        <v>-43.221384666970458</v>
      </c>
      <c r="G152" s="10">
        <v>-48.845096435477231</v>
      </c>
      <c r="H152" s="10">
        <v>-6.1332684459698656</v>
      </c>
      <c r="I152" s="10">
        <v>-85.237942211134097</v>
      </c>
      <c r="J152" s="10">
        <v>-57.056803295053605</v>
      </c>
      <c r="K152" s="10">
        <v>-44.608555534452265</v>
      </c>
      <c r="L152" s="10">
        <v>-17.930605101289768</v>
      </c>
      <c r="M152" s="10">
        <v>-10.924540576022657</v>
      </c>
      <c r="N152" s="10">
        <v>28.074697944255522</v>
      </c>
      <c r="O152" s="10">
        <v>20.52285564592399</v>
      </c>
      <c r="Q152" s="2">
        <v>1.069016781692063</v>
      </c>
      <c r="R152" s="2">
        <v>-1.5947560984996789</v>
      </c>
      <c r="S152" s="2">
        <v>-3.7898789178782848</v>
      </c>
      <c r="T152" s="2">
        <v>-5.616007342512134</v>
      </c>
      <c r="U152" s="2">
        <v>-15.985731668771693</v>
      </c>
      <c r="V152" s="2">
        <v>-11.009880116942311</v>
      </c>
      <c r="W152" s="2">
        <v>-1.5392357155428271</v>
      </c>
      <c r="X152" s="2">
        <v>-17.337397445744674</v>
      </c>
      <c r="Y152" s="2">
        <v>-6.6116853090275161</v>
      </c>
      <c r="Z152" s="2">
        <v>-10.27839110635975</v>
      </c>
      <c r="AA152" s="2">
        <v>-3.639195611357771</v>
      </c>
      <c r="AB152" s="2">
        <v>-1.5627883030217693</v>
      </c>
      <c r="AC152" s="2">
        <v>6.0315400316459113</v>
      </c>
      <c r="AD152" s="2">
        <v>3.3007934878121845</v>
      </c>
    </row>
    <row r="153" spans="1:30">
      <c r="A153" s="20">
        <v>41897</v>
      </c>
      <c r="B153" s="10">
        <v>-0.62753459437297998</v>
      </c>
      <c r="C153" s="10">
        <v>-15.891074746259964</v>
      </c>
      <c r="D153" s="10">
        <v>-55.497650742013661</v>
      </c>
      <c r="E153" s="10">
        <v>-70.926616004902101</v>
      </c>
      <c r="F153" s="10">
        <v>-46.418455560399053</v>
      </c>
      <c r="G153" s="10">
        <v>-50.865932966735691</v>
      </c>
      <c r="H153" s="10">
        <v>-5.2629710711164517</v>
      </c>
      <c r="I153" s="10">
        <v>-85.049382505940898</v>
      </c>
      <c r="J153" s="10">
        <v>-57.214713368689004</v>
      </c>
      <c r="K153" s="10">
        <v>-48.700682520005913</v>
      </c>
      <c r="L153" s="10">
        <v>-25.779422251411859</v>
      </c>
      <c r="M153" s="10">
        <v>-20.32178703416076</v>
      </c>
      <c r="N153" s="10">
        <v>20.673028813386185</v>
      </c>
      <c r="O153" s="10">
        <v>15.621903506862097</v>
      </c>
      <c r="Q153" s="2">
        <v>-7.1650644916318104E-2</v>
      </c>
      <c r="R153" s="2">
        <v>-2.964225736718856</v>
      </c>
      <c r="S153" s="2">
        <v>-4.0115366885849735</v>
      </c>
      <c r="T153" s="2">
        <v>-5.9062011679602078</v>
      </c>
      <c r="U153" s="2">
        <v>-17.168190718202514</v>
      </c>
      <c r="V153" s="2">
        <v>-11.465384754434092</v>
      </c>
      <c r="W153" s="2">
        <v>-1.3208215348627401</v>
      </c>
      <c r="X153" s="2">
        <v>-17.299044401708379</v>
      </c>
      <c r="Y153" s="2">
        <v>-6.6299837704503135</v>
      </c>
      <c r="Z153" s="2">
        <v>-11.221270361482123</v>
      </c>
      <c r="AA153" s="2">
        <v>-5.2321915401465509</v>
      </c>
      <c r="AB153" s="2">
        <v>-2.9070926005977991</v>
      </c>
      <c r="AC153" s="2">
        <v>4.4413728372390739</v>
      </c>
      <c r="AD153" s="2">
        <v>2.5125488505261653</v>
      </c>
    </row>
    <row r="154" spans="1:30">
      <c r="A154" s="20">
        <v>41927</v>
      </c>
      <c r="B154" s="10">
        <v>-10.617790393286793</v>
      </c>
      <c r="C154" s="10">
        <v>-23.232737061007821</v>
      </c>
      <c r="D154" s="10">
        <v>-58.564177736005171</v>
      </c>
      <c r="E154" s="10">
        <v>-74.411506789896734</v>
      </c>
      <c r="F154" s="10">
        <v>-49.615526453827641</v>
      </c>
      <c r="G154" s="10">
        <v>-52.886769497994152</v>
      </c>
      <c r="H154" s="10">
        <v>-4.3926736962630377</v>
      </c>
      <c r="I154" s="10">
        <v>-84.860822800747698</v>
      </c>
      <c r="J154" s="10">
        <v>-57.372623442324404</v>
      </c>
      <c r="K154" s="10">
        <v>-52.792809505559568</v>
      </c>
      <c r="L154" s="10">
        <v>-33.628239401533953</v>
      </c>
      <c r="M154" s="10">
        <v>-29.719033492298863</v>
      </c>
      <c r="N154" s="10">
        <v>13.271359682516847</v>
      </c>
      <c r="O154" s="10">
        <v>10.720951367800206</v>
      </c>
      <c r="Q154" s="2">
        <v>-1.2123180715246995</v>
      </c>
      <c r="R154" s="2">
        <v>-4.3336953749380323</v>
      </c>
      <c r="S154" s="2">
        <v>-4.2331944592916617</v>
      </c>
      <c r="T154" s="2">
        <v>-6.1963949934082798</v>
      </c>
      <c r="U154" s="2">
        <v>-18.350649767633328</v>
      </c>
      <c r="V154" s="2">
        <v>-11.920889391925872</v>
      </c>
      <c r="W154" s="2">
        <v>-1.1024073541826533</v>
      </c>
      <c r="X154" s="2">
        <v>-17.26069135767208</v>
      </c>
      <c r="Y154" s="2">
        <v>-6.6482822318731101</v>
      </c>
      <c r="Z154" s="2">
        <v>-12.164149616604496</v>
      </c>
      <c r="AA154" s="2">
        <v>-6.8251874689353311</v>
      </c>
      <c r="AB154" s="2">
        <v>-4.2513968981738293</v>
      </c>
      <c r="AC154" s="2">
        <v>2.8512056428322365</v>
      </c>
      <c r="AD154" s="2">
        <v>1.724304213240146</v>
      </c>
    </row>
    <row r="155" spans="1:30">
      <c r="A155" s="20">
        <v>41958</v>
      </c>
      <c r="B155" s="10">
        <v>-18.86415202226631</v>
      </c>
      <c r="C155" s="10">
        <v>-29.404651521358396</v>
      </c>
      <c r="D155" s="10">
        <v>-63.948008912233078</v>
      </c>
      <c r="E155" s="10">
        <v>-79.863328203382281</v>
      </c>
      <c r="F155" s="10">
        <v>-53.681861417780951</v>
      </c>
      <c r="G155" s="10">
        <v>-53.467215211578022</v>
      </c>
      <c r="H155" s="10">
        <v>-8.5905243153209341</v>
      </c>
      <c r="I155" s="10">
        <v>-86.15745809750625</v>
      </c>
      <c r="J155" s="10">
        <v>-57.079454068077858</v>
      </c>
      <c r="K155" s="10">
        <v>-55.406112959408759</v>
      </c>
      <c r="L155" s="10">
        <v>-38.040666814150683</v>
      </c>
      <c r="M155" s="10">
        <v>-36.333839514802591</v>
      </c>
      <c r="N155" s="10">
        <v>8.3635406725061507</v>
      </c>
      <c r="O155" s="10">
        <v>5.7065510190671036</v>
      </c>
      <c r="Q155" s="2">
        <v>-2.1538711495983227</v>
      </c>
      <c r="R155" s="2">
        <v>-5.4849672668850671</v>
      </c>
      <c r="S155" s="2">
        <v>-4.6223539282029433</v>
      </c>
      <c r="T155" s="2">
        <v>-6.6503790661520492</v>
      </c>
      <c r="U155" s="2">
        <v>-19.854612218396209</v>
      </c>
      <c r="V155" s="2">
        <v>-12.051724177550531</v>
      </c>
      <c r="W155" s="2">
        <v>-2.1559209347945179</v>
      </c>
      <c r="X155" s="2">
        <v>-17.524426977032768</v>
      </c>
      <c r="Y155" s="2">
        <v>-6.6143100579547935</v>
      </c>
      <c r="Z155" s="2">
        <v>-12.766288705316251</v>
      </c>
      <c r="AA155" s="2">
        <v>-7.7207337366000228</v>
      </c>
      <c r="AB155" s="2">
        <v>-5.1976647441110551</v>
      </c>
      <c r="AC155" s="2">
        <v>1.7968147145405489</v>
      </c>
      <c r="AD155" s="2">
        <v>0.91781313315165758</v>
      </c>
    </row>
    <row r="156" spans="1:30">
      <c r="A156" s="20">
        <v>41988</v>
      </c>
      <c r="B156" s="10">
        <v>-27.110513651245828</v>
      </c>
      <c r="C156" s="10">
        <v>-35.576565981708974</v>
      </c>
      <c r="D156" s="10">
        <v>-69.331840088460979</v>
      </c>
      <c r="E156" s="10">
        <v>-85.315149616867814</v>
      </c>
      <c r="F156" s="10">
        <v>-57.748196381734253</v>
      </c>
      <c r="G156" s="10">
        <v>-54.047660925161885</v>
      </c>
      <c r="H156" s="10">
        <v>-12.78837493437883</v>
      </c>
      <c r="I156" s="10">
        <v>-87.454093394264802</v>
      </c>
      <c r="J156" s="10">
        <v>-56.786284693831313</v>
      </c>
      <c r="K156" s="10">
        <v>-58.019416413257943</v>
      </c>
      <c r="L156" s="10">
        <v>-42.453094226767412</v>
      </c>
      <c r="M156" s="10">
        <v>-42.948645537306327</v>
      </c>
      <c r="N156" s="10">
        <v>3.455721662495455</v>
      </c>
      <c r="O156" s="10">
        <v>0.69215067033400102</v>
      </c>
      <c r="Q156" s="2">
        <v>-3.0954242276719457</v>
      </c>
      <c r="R156" s="2">
        <v>-6.6362391588321019</v>
      </c>
      <c r="S156" s="2">
        <v>-5.0115133971142249</v>
      </c>
      <c r="T156" s="2">
        <v>-7.1043631388958159</v>
      </c>
      <c r="U156" s="2">
        <v>-21.358574669159083</v>
      </c>
      <c r="V156" s="2">
        <v>-12.182558963175188</v>
      </c>
      <c r="W156" s="2">
        <v>-3.2094345154063828</v>
      </c>
      <c r="X156" s="2">
        <v>-17.788162596393462</v>
      </c>
      <c r="Y156" s="2">
        <v>-6.5803378840364779</v>
      </c>
      <c r="Z156" s="2">
        <v>-13.368427794028003</v>
      </c>
      <c r="AA156" s="2">
        <v>-8.6162800042647145</v>
      </c>
      <c r="AB156" s="2">
        <v>-6.1439325900482809</v>
      </c>
      <c r="AC156" s="2">
        <v>0.74242378624886096</v>
      </c>
      <c r="AD156" s="2">
        <v>0.11132205306316904</v>
      </c>
    </row>
    <row r="157" spans="1:30">
      <c r="A157" s="20">
        <v>42019</v>
      </c>
      <c r="B157" s="10">
        <v>-29.270290615274948</v>
      </c>
      <c r="C157" s="10">
        <v>-38.629726556170667</v>
      </c>
      <c r="D157" s="10">
        <v>-71.617317698851522</v>
      </c>
      <c r="E157" s="10">
        <v>-88.409670158035254</v>
      </c>
      <c r="F157" s="10">
        <v>-59.576128313476744</v>
      </c>
      <c r="G157" s="10">
        <v>-53.657829334559722</v>
      </c>
      <c r="H157" s="10">
        <v>-17.395050584532207</v>
      </c>
      <c r="I157" s="10">
        <v>-87.873804859760881</v>
      </c>
      <c r="J157" s="10">
        <v>-52.663443065725716</v>
      </c>
      <c r="K157" s="10">
        <v>-50.487041376145712</v>
      </c>
      <c r="L157" s="10">
        <v>-34.935773497011098</v>
      </c>
      <c r="M157" s="10">
        <v>-36.40967236097643</v>
      </c>
      <c r="N157" s="10">
        <v>5.3207983448739826</v>
      </c>
      <c r="O157" s="10">
        <v>-0.96381987497665045</v>
      </c>
      <c r="Q157" s="2">
        <v>-3.3420232418708626</v>
      </c>
      <c r="R157" s="2">
        <v>-7.2057574134287385</v>
      </c>
      <c r="S157" s="2">
        <v>-5.1767145752260841</v>
      </c>
      <c r="T157" s="2">
        <v>-7.362050053399912</v>
      </c>
      <c r="U157" s="2">
        <v>-22.034648089637564</v>
      </c>
      <c r="V157" s="2">
        <v>-12.094689363327099</v>
      </c>
      <c r="W157" s="2">
        <v>-4.3655488699471254</v>
      </c>
      <c r="X157" s="2">
        <v>-17.873531908475361</v>
      </c>
      <c r="Y157" s="2">
        <v>-6.1025871190132301</v>
      </c>
      <c r="Z157" s="2">
        <v>-11.632870664601862</v>
      </c>
      <c r="AA157" s="2">
        <v>-7.0905645889533719</v>
      </c>
      <c r="AB157" s="2">
        <v>-5.2085128602547606</v>
      </c>
      <c r="AC157" s="2">
        <v>1.1431149956143813</v>
      </c>
      <c r="AD157" s="2">
        <v>-0.15501596959186956</v>
      </c>
    </row>
    <row r="158" spans="1:30">
      <c r="A158" s="20">
        <v>42050</v>
      </c>
      <c r="B158" s="10">
        <v>-31.430067579304069</v>
      </c>
      <c r="C158" s="10">
        <v>-41.682887130632366</v>
      </c>
      <c r="D158" s="10">
        <v>-73.902795309242066</v>
      </c>
      <c r="E158" s="10">
        <v>-91.504190699202695</v>
      </c>
      <c r="F158" s="10">
        <v>-61.404060245219235</v>
      </c>
      <c r="G158" s="10">
        <v>-53.267997743957551</v>
      </c>
      <c r="H158" s="10">
        <v>-22.001726234685588</v>
      </c>
      <c r="I158" s="10">
        <v>-88.293516325256959</v>
      </c>
      <c r="J158" s="10">
        <v>-48.540601437620111</v>
      </c>
      <c r="K158" s="10">
        <v>-42.954666339033487</v>
      </c>
      <c r="L158" s="10">
        <v>-27.418452767254777</v>
      </c>
      <c r="M158" s="10">
        <v>-29.870699184646533</v>
      </c>
      <c r="N158" s="10">
        <v>7.1858750272525107</v>
      </c>
      <c r="O158" s="10">
        <v>-2.6197904202873019</v>
      </c>
      <c r="Q158" s="2">
        <v>-3.5886222560697796</v>
      </c>
      <c r="R158" s="2">
        <v>-7.7752756680253778</v>
      </c>
      <c r="S158" s="2">
        <v>-5.3419157533379433</v>
      </c>
      <c r="T158" s="2">
        <v>-7.6197369679040063</v>
      </c>
      <c r="U158" s="2">
        <v>-22.710721510116052</v>
      </c>
      <c r="V158" s="2">
        <v>-12.006819763479006</v>
      </c>
      <c r="W158" s="2">
        <v>-5.5216632244878676</v>
      </c>
      <c r="X158" s="2">
        <v>-17.958901220557266</v>
      </c>
      <c r="Y158" s="2">
        <v>-5.6248363539899806</v>
      </c>
      <c r="Z158" s="2">
        <v>-9.8973135351757211</v>
      </c>
      <c r="AA158" s="2">
        <v>-5.5648491736420294</v>
      </c>
      <c r="AB158" s="2">
        <v>-4.2730931304612403</v>
      </c>
      <c r="AC158" s="2">
        <v>1.543806204979902</v>
      </c>
      <c r="AD158" s="2">
        <v>-0.42135399224690817</v>
      </c>
    </row>
    <row r="159" spans="1:30">
      <c r="A159" s="20">
        <v>42078</v>
      </c>
      <c r="B159" s="10">
        <v>-29.3221931470271</v>
      </c>
      <c r="C159" s="10">
        <v>-40.129757815597813</v>
      </c>
      <c r="D159" s="10">
        <v>-72.874436988760237</v>
      </c>
      <c r="E159" s="10">
        <v>-92.285576966415903</v>
      </c>
      <c r="F159" s="10">
        <v>-59.09769531944238</v>
      </c>
      <c r="G159" s="10">
        <v>-51.477932646806345</v>
      </c>
      <c r="H159" s="10">
        <v>-22.002986542327157</v>
      </c>
      <c r="I159" s="10">
        <v>-85.264745107448888</v>
      </c>
      <c r="J159" s="10">
        <v>-40.852026942295311</v>
      </c>
      <c r="K159" s="10">
        <v>-30.450573366964438</v>
      </c>
      <c r="L159" s="10">
        <v>-15.225686713548454</v>
      </c>
      <c r="M159" s="10">
        <v>-14.603689563423126</v>
      </c>
      <c r="N159" s="10">
        <v>11.898955715484528</v>
      </c>
      <c r="O159" s="10">
        <v>2.7221459182975645</v>
      </c>
      <c r="Q159" s="2">
        <v>-3.3479493691412601</v>
      </c>
      <c r="R159" s="2">
        <v>-7.4855642443747223</v>
      </c>
      <c r="S159" s="2">
        <v>-5.2675829288585554</v>
      </c>
      <c r="T159" s="2">
        <v>-7.6848045651473846</v>
      </c>
      <c r="U159" s="2">
        <v>-21.857696297762999</v>
      </c>
      <c r="V159" s="2">
        <v>-11.603331930320737</v>
      </c>
      <c r="W159" s="2">
        <v>-5.5219795175951347</v>
      </c>
      <c r="X159" s="2">
        <v>-17.342849154855102</v>
      </c>
      <c r="Y159" s="2">
        <v>-4.7338920300462384</v>
      </c>
      <c r="Z159" s="2">
        <v>-7.0162079612023769</v>
      </c>
      <c r="AA159" s="2">
        <v>-3.0902053753817942</v>
      </c>
      <c r="AB159" s="2">
        <v>-2.0891016031163683</v>
      </c>
      <c r="AC159" s="2">
        <v>2.5563597469589801</v>
      </c>
      <c r="AD159" s="2">
        <v>0.43781633876938875</v>
      </c>
    </row>
    <row r="160" spans="1:30">
      <c r="A160" s="20">
        <v>42109</v>
      </c>
      <c r="B160" s="10">
        <v>-27.214318714750128</v>
      </c>
      <c r="C160" s="10">
        <v>-38.576628500563267</v>
      </c>
      <c r="D160" s="10">
        <v>-71.846078668278409</v>
      </c>
      <c r="E160" s="10">
        <v>-93.066963233629096</v>
      </c>
      <c r="F160" s="10">
        <v>-56.791330393665532</v>
      </c>
      <c r="G160" s="10">
        <v>-49.687867549655138</v>
      </c>
      <c r="H160" s="10">
        <v>-22.004246849968723</v>
      </c>
      <c r="I160" s="10">
        <v>-82.235973889640817</v>
      </c>
      <c r="J160" s="10">
        <v>-33.16345244697051</v>
      </c>
      <c r="K160" s="10">
        <v>-17.946480394895389</v>
      </c>
      <c r="L160" s="10">
        <v>-3.0329206598421292</v>
      </c>
      <c r="M160" s="10">
        <v>0.66332005780028114</v>
      </c>
      <c r="N160" s="10">
        <v>16.612036403716544</v>
      </c>
      <c r="O160" s="10">
        <v>8.0640822568824309</v>
      </c>
      <c r="Q160" s="2">
        <v>-3.1072764822127397</v>
      </c>
      <c r="R160" s="2">
        <v>-7.1958528207240677</v>
      </c>
      <c r="S160" s="2">
        <v>-5.1932501043791675</v>
      </c>
      <c r="T160" s="2">
        <v>-7.749872162390762</v>
      </c>
      <c r="U160" s="2">
        <v>-21.004671085409953</v>
      </c>
      <c r="V160" s="2">
        <v>-11.199844097162465</v>
      </c>
      <c r="W160" s="2">
        <v>-5.5222958107024001</v>
      </c>
      <c r="X160" s="2">
        <v>-16.726797089152942</v>
      </c>
      <c r="Y160" s="2">
        <v>-3.8429477061024953</v>
      </c>
      <c r="Z160" s="2">
        <v>-4.1351023872290309</v>
      </c>
      <c r="AA160" s="2">
        <v>-0.61556157712155857</v>
      </c>
      <c r="AB160" s="2">
        <v>9.4889924228503605E-2</v>
      </c>
      <c r="AC160" s="2">
        <v>3.5689132889380586</v>
      </c>
      <c r="AD160" s="2">
        <v>1.2969866697856858</v>
      </c>
    </row>
    <row r="161" spans="1:30">
      <c r="A161" s="20">
        <v>42139</v>
      </c>
      <c r="B161" s="10">
        <v>-24.032118652704725</v>
      </c>
      <c r="C161" s="10">
        <v>-34.321636481954691</v>
      </c>
      <c r="D161" s="10">
        <v>-68.766331199633086</v>
      </c>
      <c r="E161" s="10">
        <v>-90.901336310561504</v>
      </c>
      <c r="F161" s="10">
        <v>-50.659324466553429</v>
      </c>
      <c r="G161" s="10">
        <v>-47.933254613746975</v>
      </c>
      <c r="H161" s="10">
        <v>-16.707274656331755</v>
      </c>
      <c r="I161" s="10">
        <v>-76.257177898962368</v>
      </c>
      <c r="J161" s="10">
        <v>-23.435177270018009</v>
      </c>
      <c r="K161" s="10">
        <v>-14.820492862234662</v>
      </c>
      <c r="L161" s="10">
        <v>6.8614136343702787</v>
      </c>
      <c r="M161" s="10">
        <v>21.159828979165962</v>
      </c>
      <c r="N161" s="10">
        <v>16.399794955165575</v>
      </c>
      <c r="O161" s="10">
        <v>14.801331200390781</v>
      </c>
      <c r="Q161" s="2">
        <v>-2.7439392435285201</v>
      </c>
      <c r="R161" s="2">
        <v>-6.4021521395249366</v>
      </c>
      <c r="S161" s="2">
        <v>-4.9706367181030782</v>
      </c>
      <c r="T161" s="2">
        <v>-7.5695360772530771</v>
      </c>
      <c r="U161" s="2">
        <v>-18.736705769226052</v>
      </c>
      <c r="V161" s="2">
        <v>-10.804347322957023</v>
      </c>
      <c r="W161" s="2">
        <v>-4.1929411841262985</v>
      </c>
      <c r="X161" s="2">
        <v>-15.510709984648944</v>
      </c>
      <c r="Y161" s="2">
        <v>-2.7156449068724169</v>
      </c>
      <c r="Z161" s="2">
        <v>-3.4148342218660752</v>
      </c>
      <c r="AA161" s="2">
        <v>1.3925925112317916</v>
      </c>
      <c r="AB161" s="2">
        <v>3.0269770149566284</v>
      </c>
      <c r="AC161" s="2">
        <v>3.5233155483728167</v>
      </c>
      <c r="AD161" s="2">
        <v>2.3805721036148513</v>
      </c>
    </row>
    <row r="162" spans="1:30">
      <c r="A162" s="20">
        <v>42170</v>
      </c>
      <c r="B162" s="10">
        <v>-20.849918590659325</v>
      </c>
      <c r="C162" s="10">
        <v>-30.066644463346119</v>
      </c>
      <c r="D162" s="10">
        <v>-65.686583730987763</v>
      </c>
      <c r="E162" s="10">
        <v>-88.735709387493898</v>
      </c>
      <c r="F162" s="10">
        <v>-44.527318539441318</v>
      </c>
      <c r="G162" s="10">
        <v>-46.178641677838812</v>
      </c>
      <c r="H162" s="10">
        <v>-11.410302462694787</v>
      </c>
      <c r="I162" s="10">
        <v>-70.278381908283919</v>
      </c>
      <c r="J162" s="10">
        <v>-13.706902093065512</v>
      </c>
      <c r="K162" s="10">
        <v>-11.694505329573936</v>
      </c>
      <c r="L162" s="10">
        <v>16.755747928582686</v>
      </c>
      <c r="M162" s="10">
        <v>41.656337900531646</v>
      </c>
      <c r="N162" s="10">
        <v>16.187553506614606</v>
      </c>
      <c r="O162" s="10">
        <v>21.538580143899129</v>
      </c>
      <c r="Q162" s="2">
        <v>-2.3806020048443002</v>
      </c>
      <c r="R162" s="2">
        <v>-5.6084514583258045</v>
      </c>
      <c r="S162" s="2">
        <v>-4.748023331826988</v>
      </c>
      <c r="T162" s="2">
        <v>-7.3891999921153921</v>
      </c>
      <c r="U162" s="2">
        <v>-16.468740453042148</v>
      </c>
      <c r="V162" s="2">
        <v>-10.408850548751579</v>
      </c>
      <c r="W162" s="2">
        <v>-2.8635865575501973</v>
      </c>
      <c r="X162" s="2">
        <v>-14.294622880144948</v>
      </c>
      <c r="Y162" s="2">
        <v>-1.5883421076423383</v>
      </c>
      <c r="Z162" s="2">
        <v>-2.6945660565031191</v>
      </c>
      <c r="AA162" s="2">
        <v>3.4007465995851418</v>
      </c>
      <c r="AB162" s="2">
        <v>5.9590641056847531</v>
      </c>
      <c r="AC162" s="2">
        <v>3.4777178078075752</v>
      </c>
      <c r="AD162" s="2">
        <v>3.4641575374440161</v>
      </c>
    </row>
    <row r="163" spans="1:30">
      <c r="A163" s="20">
        <v>42200</v>
      </c>
      <c r="B163" s="10">
        <v>-20.548297740380701</v>
      </c>
      <c r="C163" s="10">
        <v>-28.423807884502622</v>
      </c>
      <c r="D163" s="10">
        <v>-64.87882871012593</v>
      </c>
      <c r="E163" s="10">
        <v>-87.894219890507927</v>
      </c>
      <c r="F163" s="10">
        <v>-40.646090728486428</v>
      </c>
      <c r="G163" s="10">
        <v>-46.30118398328402</v>
      </c>
      <c r="H163" s="10">
        <v>-6.8905606019266123</v>
      </c>
      <c r="I163" s="10">
        <v>-63.170943916433814</v>
      </c>
      <c r="J163" s="10">
        <v>-5.2380175428757099</v>
      </c>
      <c r="K163" s="10">
        <v>-11.349503030859434</v>
      </c>
      <c r="L163" s="10">
        <v>18.168352388467582</v>
      </c>
      <c r="M163" s="10">
        <v>51.380640541183496</v>
      </c>
      <c r="N163" s="10">
        <v>12.945811744051158</v>
      </c>
      <c r="O163" s="10">
        <v>22.653394462363831</v>
      </c>
      <c r="Q163" s="2">
        <v>-2.3461635394011875</v>
      </c>
      <c r="R163" s="2">
        <v>-5.302006579927812</v>
      </c>
      <c r="S163" s="2">
        <v>-4.6896363756540325</v>
      </c>
      <c r="T163" s="2">
        <v>-7.3191274787223755</v>
      </c>
      <c r="U163" s="2">
        <v>-15.033241178565802</v>
      </c>
      <c r="V163" s="2">
        <v>-10.436472074568151</v>
      </c>
      <c r="W163" s="2">
        <v>-1.7292895414625122</v>
      </c>
      <c r="X163" s="2">
        <v>-12.848969992602637</v>
      </c>
      <c r="Y163" s="2">
        <v>-0.60697623485089436</v>
      </c>
      <c r="Z163" s="2">
        <v>-2.6150730418494148</v>
      </c>
      <c r="AA163" s="2">
        <v>3.6874488007633799</v>
      </c>
      <c r="AB163" s="2">
        <v>7.3501547713379223</v>
      </c>
      <c r="AC163" s="2">
        <v>2.7812652492802066</v>
      </c>
      <c r="AD163" s="2">
        <v>3.6434586983542863</v>
      </c>
    </row>
    <row r="164" spans="1:30">
      <c r="A164" s="20">
        <v>42231</v>
      </c>
      <c r="B164" s="10">
        <v>-20.246676890102076</v>
      </c>
      <c r="C164" s="10">
        <v>-26.780971305659122</v>
      </c>
      <c r="D164" s="10">
        <v>-64.071073689264097</v>
      </c>
      <c r="E164" s="10">
        <v>-87.052730393521955</v>
      </c>
      <c r="F164" s="10">
        <v>-36.764862917531545</v>
      </c>
      <c r="G164" s="10">
        <v>-46.423726288729235</v>
      </c>
      <c r="H164" s="10">
        <v>-2.3708187411584367</v>
      </c>
      <c r="I164" s="10">
        <v>-56.063505924583701</v>
      </c>
      <c r="J164" s="10">
        <v>3.2308670073140919</v>
      </c>
      <c r="K164" s="10">
        <v>-11.004500732144932</v>
      </c>
      <c r="L164" s="10">
        <v>19.580956848352479</v>
      </c>
      <c r="M164" s="10">
        <v>61.104943181835345</v>
      </c>
      <c r="N164" s="10">
        <v>9.7040699814877094</v>
      </c>
      <c r="O164" s="10">
        <v>23.768208780828534</v>
      </c>
      <c r="Q164" s="2">
        <v>-2.3117250739580744</v>
      </c>
      <c r="R164" s="2">
        <v>-4.9955617015298186</v>
      </c>
      <c r="S164" s="2">
        <v>-4.631249419481076</v>
      </c>
      <c r="T164" s="2">
        <v>-7.2490549653293597</v>
      </c>
      <c r="U164" s="2">
        <v>-13.597741904089464</v>
      </c>
      <c r="V164" s="2">
        <v>-10.464093600384725</v>
      </c>
      <c r="W164" s="2">
        <v>-0.59499252537482705</v>
      </c>
      <c r="X164" s="2">
        <v>-11.403317105060324</v>
      </c>
      <c r="Y164" s="2">
        <v>0.37438963794054964</v>
      </c>
      <c r="Z164" s="2">
        <v>-2.5355800271957101</v>
      </c>
      <c r="AA164" s="2">
        <v>3.9741510019416189</v>
      </c>
      <c r="AB164" s="2">
        <v>8.7412454369910915</v>
      </c>
      <c r="AC164" s="2">
        <v>2.0848126907528379</v>
      </c>
      <c r="AD164" s="2">
        <v>3.8227598592645569</v>
      </c>
    </row>
    <row r="165" spans="1:30">
      <c r="A165" s="20">
        <v>42262</v>
      </c>
      <c r="B165" s="10">
        <v>-19.501662972589465</v>
      </c>
      <c r="C165" s="10">
        <v>-26.463105238433869</v>
      </c>
      <c r="D165" s="10">
        <v>-65.908796066804058</v>
      </c>
      <c r="E165" s="10">
        <v>-88.581931122245464</v>
      </c>
      <c r="F165" s="10">
        <v>-34.212109688473582</v>
      </c>
      <c r="G165" s="10">
        <v>-47.109351174797496</v>
      </c>
      <c r="H165" s="10">
        <v>3.3867144612062363</v>
      </c>
      <c r="I165" s="10">
        <v>-45.96802131768392</v>
      </c>
      <c r="J165" s="10">
        <v>7.0759413083571836</v>
      </c>
      <c r="K165" s="10">
        <v>-7.5596384768228599</v>
      </c>
      <c r="L165" s="10">
        <v>23.924966796432081</v>
      </c>
      <c r="M165" s="10">
        <v>63.576893189996539</v>
      </c>
      <c r="N165" s="10">
        <v>7.5067679053641685</v>
      </c>
      <c r="O165" s="10">
        <v>23.30607655224739</v>
      </c>
      <c r="Q165" s="2">
        <v>-2.22666087488432</v>
      </c>
      <c r="R165" s="2">
        <v>-4.9362688725460231</v>
      </c>
      <c r="S165" s="2">
        <v>-4.7640855060967979</v>
      </c>
      <c r="T165" s="2">
        <v>-7.3763945684116239</v>
      </c>
      <c r="U165" s="2">
        <v>-12.653588253049774</v>
      </c>
      <c r="V165" s="2">
        <v>-10.618636192204054</v>
      </c>
      <c r="W165" s="2">
        <v>0.84994679475662305</v>
      </c>
      <c r="X165" s="2">
        <v>-9.3498955360169091</v>
      </c>
      <c r="Y165" s="2">
        <v>0.81995300287112205</v>
      </c>
      <c r="Z165" s="2">
        <v>-1.7418389803601857</v>
      </c>
      <c r="AA165" s="2">
        <v>4.8558112610038542</v>
      </c>
      <c r="AB165" s="2">
        <v>9.094865301508575</v>
      </c>
      <c r="AC165" s="2">
        <v>1.6127465100205325</v>
      </c>
      <c r="AD165" s="2">
        <v>3.7484328222807091</v>
      </c>
    </row>
    <row r="166" spans="1:30">
      <c r="A166" s="20">
        <v>42292</v>
      </c>
      <c r="B166" s="10">
        <v>-18.756649055076856</v>
      </c>
      <c r="C166" s="10">
        <v>-26.145239171208619</v>
      </c>
      <c r="D166" s="10">
        <v>-67.746518444344019</v>
      </c>
      <c r="E166" s="10">
        <v>-90.111131850968974</v>
      </c>
      <c r="F166" s="10">
        <v>-31.659356459415619</v>
      </c>
      <c r="G166" s="10">
        <v>-47.794976060865764</v>
      </c>
      <c r="H166" s="10">
        <v>9.1442476635709085</v>
      </c>
      <c r="I166" s="10">
        <v>-35.872536710784132</v>
      </c>
      <c r="J166" s="10">
        <v>10.921015609400275</v>
      </c>
      <c r="K166" s="10">
        <v>-4.1147762215007875</v>
      </c>
      <c r="L166" s="10">
        <v>28.268976744511679</v>
      </c>
      <c r="M166" s="10">
        <v>66.048843198157741</v>
      </c>
      <c r="N166" s="10">
        <v>5.3094658292406276</v>
      </c>
      <c r="O166" s="10">
        <v>22.843944323666243</v>
      </c>
      <c r="Q166" s="2">
        <v>-2.1415966758105651</v>
      </c>
      <c r="R166" s="2">
        <v>-4.8769760435622285</v>
      </c>
      <c r="S166" s="2">
        <v>-4.8969215927125189</v>
      </c>
      <c r="T166" s="2">
        <v>-7.5037341714938881</v>
      </c>
      <c r="U166" s="2">
        <v>-11.709434602010083</v>
      </c>
      <c r="V166" s="2">
        <v>-10.773178784023386</v>
      </c>
      <c r="W166" s="2">
        <v>2.2948861148880728</v>
      </c>
      <c r="X166" s="2">
        <v>-7.2964739669734922</v>
      </c>
      <c r="Y166" s="2">
        <v>1.2655163678016943</v>
      </c>
      <c r="Z166" s="2">
        <v>-0.94809793352466099</v>
      </c>
      <c r="AA166" s="2">
        <v>5.7374715200660908</v>
      </c>
      <c r="AB166" s="2">
        <v>9.4484851660260585</v>
      </c>
      <c r="AC166" s="2">
        <v>1.1406803292882273</v>
      </c>
      <c r="AD166" s="2">
        <v>3.6741057852968599</v>
      </c>
    </row>
    <row r="167" spans="1:30">
      <c r="A167" s="20">
        <v>42323</v>
      </c>
      <c r="B167" s="10">
        <v>-15.847724870394394</v>
      </c>
      <c r="C167" s="10">
        <v>-26.416582864964504</v>
      </c>
      <c r="D167" s="10">
        <v>-65.935957872266926</v>
      </c>
      <c r="E167" s="10">
        <v>-89.314861192494618</v>
      </c>
      <c r="F167" s="10">
        <v>-31.199247051900528</v>
      </c>
      <c r="G167" s="10">
        <v>-48.034394472402347</v>
      </c>
      <c r="H167" s="10">
        <v>13.760751085674736</v>
      </c>
      <c r="I167" s="10">
        <v>-28.727135394338784</v>
      </c>
      <c r="J167" s="10">
        <v>14.414176770286135</v>
      </c>
      <c r="K167" s="10">
        <v>2.5365065856368689</v>
      </c>
      <c r="L167" s="10">
        <v>34.519435251570783</v>
      </c>
      <c r="M167" s="10">
        <v>66.010861892313073</v>
      </c>
      <c r="N167" s="10">
        <v>10.269367811253598</v>
      </c>
      <c r="O167" s="10">
        <v>20.328555548399102</v>
      </c>
      <c r="Q167" s="2">
        <v>-1.809461530251891</v>
      </c>
      <c r="R167" s="2">
        <v>-4.9275908681332883</v>
      </c>
      <c r="S167" s="2">
        <v>-4.7660488428810703</v>
      </c>
      <c r="T167" s="2">
        <v>-7.437427121221412</v>
      </c>
      <c r="U167" s="2">
        <v>-11.539259916874773</v>
      </c>
      <c r="V167" s="2">
        <v>-10.827144651657377</v>
      </c>
      <c r="W167" s="2">
        <v>3.4534668962163599</v>
      </c>
      <c r="X167" s="2">
        <v>-5.8430993392085089</v>
      </c>
      <c r="Y167" s="2">
        <v>1.670300389963987</v>
      </c>
      <c r="Z167" s="2">
        <v>0.58444409191634783</v>
      </c>
      <c r="AA167" s="2">
        <v>7.0060645786588056</v>
      </c>
      <c r="AB167" s="2">
        <v>9.4430518262810601</v>
      </c>
      <c r="AC167" s="2">
        <v>2.2062607112019115</v>
      </c>
      <c r="AD167" s="2">
        <v>3.2695432316267694</v>
      </c>
    </row>
    <row r="168" spans="1:30">
      <c r="A168" s="20">
        <v>42353</v>
      </c>
      <c r="B168" s="10">
        <v>-12.938800685711932</v>
      </c>
      <c r="C168" s="10">
        <v>-26.687926558720392</v>
      </c>
      <c r="D168" s="10">
        <v>-64.125397300189832</v>
      </c>
      <c r="E168" s="10">
        <v>-88.518590534020248</v>
      </c>
      <c r="F168" s="10">
        <v>-30.739137644385437</v>
      </c>
      <c r="G168" s="10">
        <v>-48.27381288393893</v>
      </c>
      <c r="H168" s="10">
        <v>18.377254507778563</v>
      </c>
      <c r="I168" s="10">
        <v>-21.581734077893437</v>
      </c>
      <c r="J168" s="10">
        <v>17.907337931171995</v>
      </c>
      <c r="K168" s="10">
        <v>9.1877893927745262</v>
      </c>
      <c r="L168" s="10">
        <v>40.769893758629884</v>
      </c>
      <c r="M168" s="10">
        <v>65.972880586468392</v>
      </c>
      <c r="N168" s="10">
        <v>15.229269793266569</v>
      </c>
      <c r="O168" s="10">
        <v>17.813166773131961</v>
      </c>
      <c r="Q168" s="2">
        <v>-1.477326384693217</v>
      </c>
      <c r="R168" s="2">
        <v>-4.9782056927043499</v>
      </c>
      <c r="S168" s="2">
        <v>-4.6351760930496209</v>
      </c>
      <c r="T168" s="2">
        <v>-7.3711200709489342</v>
      </c>
      <c r="U168" s="2">
        <v>-11.369085231739465</v>
      </c>
      <c r="V168" s="2">
        <v>-10.88111051929137</v>
      </c>
      <c r="W168" s="2">
        <v>4.6120476775446466</v>
      </c>
      <c r="X168" s="2">
        <v>-4.3897247114435247</v>
      </c>
      <c r="Y168" s="2">
        <v>2.0750844121262797</v>
      </c>
      <c r="Z168" s="2">
        <v>2.116986117357357</v>
      </c>
      <c r="AA168" s="2">
        <v>8.2746576372515204</v>
      </c>
      <c r="AB168" s="2">
        <v>9.4376184865360635</v>
      </c>
      <c r="AC168" s="2">
        <v>3.2718410931155963</v>
      </c>
      <c r="AD168" s="2">
        <v>2.8649806779566789</v>
      </c>
    </row>
    <row r="169" spans="1:30">
      <c r="A169" s="20">
        <v>42384</v>
      </c>
      <c r="B169" s="10">
        <v>-8.6677252030107752</v>
      </c>
      <c r="C169" s="10">
        <v>-25.173184609909818</v>
      </c>
      <c r="D169" s="10">
        <v>-59.105950024048255</v>
      </c>
      <c r="E169" s="10">
        <v>-85.899973941741194</v>
      </c>
      <c r="F169" s="10">
        <v>-29.862837000412114</v>
      </c>
      <c r="G169" s="10">
        <v>-48.001052352572742</v>
      </c>
      <c r="H169" s="10">
        <v>21.701840685611529</v>
      </c>
      <c r="I169" s="10">
        <v>-15.108428276871265</v>
      </c>
      <c r="J169" s="10">
        <v>20.292133891511529</v>
      </c>
      <c r="K169" s="10">
        <v>19.432634386486903</v>
      </c>
      <c r="L169" s="10">
        <v>49.525685764040404</v>
      </c>
      <c r="M169" s="10">
        <v>69.40644497235472</v>
      </c>
      <c r="N169" s="10">
        <v>21.541699988903094</v>
      </c>
      <c r="O169" s="10">
        <v>17.586160632466175</v>
      </c>
      <c r="Q169" s="2">
        <v>-0.98966352822936432</v>
      </c>
      <c r="R169" s="2">
        <v>-4.6956548180249174</v>
      </c>
      <c r="S169" s="2">
        <v>-4.2723553855882797</v>
      </c>
      <c r="T169" s="2">
        <v>-7.1530626300766729</v>
      </c>
      <c r="U169" s="2">
        <v>-11.044979304461423</v>
      </c>
      <c r="V169" s="2">
        <v>-10.819629204479307</v>
      </c>
      <c r="W169" s="2">
        <v>5.4464024476644974</v>
      </c>
      <c r="X169" s="2">
        <v>-3.073054311515615</v>
      </c>
      <c r="Y169" s="2">
        <v>2.3514321832144645</v>
      </c>
      <c r="Z169" s="2">
        <v>4.4775315868936065</v>
      </c>
      <c r="AA169" s="2">
        <v>10.05173318266964</v>
      </c>
      <c r="AB169" s="2">
        <v>9.9288001726302593</v>
      </c>
      <c r="AC169" s="2">
        <v>4.6279972839159518</v>
      </c>
      <c r="AD169" s="2">
        <v>2.8284701453226972</v>
      </c>
    </row>
    <row r="170" spans="1:30">
      <c r="A170" s="20">
        <v>42415</v>
      </c>
      <c r="B170" s="10">
        <v>-4.3966497203096173</v>
      </c>
      <c r="C170" s="10">
        <v>-23.658442661099247</v>
      </c>
      <c r="D170" s="10">
        <v>-54.086502747906685</v>
      </c>
      <c r="E170" s="10">
        <v>-83.281357349462141</v>
      </c>
      <c r="F170" s="10">
        <v>-28.986536356438794</v>
      </c>
      <c r="G170" s="10">
        <v>-47.728291821206554</v>
      </c>
      <c r="H170" s="10">
        <v>25.026426863444492</v>
      </c>
      <c r="I170" s="10">
        <v>-8.6351224758490925</v>
      </c>
      <c r="J170" s="10">
        <v>22.676929851851064</v>
      </c>
      <c r="K170" s="10">
        <v>29.67747938019928</v>
      </c>
      <c r="L170" s="10">
        <v>58.281477769450923</v>
      </c>
      <c r="M170" s="10">
        <v>72.840009358241048</v>
      </c>
      <c r="N170" s="10">
        <v>27.854130184539617</v>
      </c>
      <c r="O170" s="10">
        <v>17.359154491800393</v>
      </c>
      <c r="Q170" s="2">
        <v>-0.50200067176551144</v>
      </c>
      <c r="R170" s="2">
        <v>-4.4131039433454866</v>
      </c>
      <c r="S170" s="2">
        <v>-3.9095346781269389</v>
      </c>
      <c r="T170" s="2">
        <v>-6.9350051892044116</v>
      </c>
      <c r="U170" s="2">
        <v>-10.720873377183382</v>
      </c>
      <c r="V170" s="2">
        <v>-10.758147889667242</v>
      </c>
      <c r="W170" s="2">
        <v>6.2807572177843465</v>
      </c>
      <c r="X170" s="2">
        <v>-1.7563839115877053</v>
      </c>
      <c r="Y170" s="2">
        <v>2.6277799543026492</v>
      </c>
      <c r="Z170" s="2">
        <v>6.8380770564298565</v>
      </c>
      <c r="AA170" s="2">
        <v>11.828808728087758</v>
      </c>
      <c r="AB170" s="2">
        <v>10.419981858724455</v>
      </c>
      <c r="AC170" s="2">
        <v>5.9841534747163063</v>
      </c>
      <c r="AD170" s="2">
        <v>2.7919596126887161</v>
      </c>
    </row>
    <row r="171" spans="1:30">
      <c r="A171" s="20">
        <v>42444</v>
      </c>
      <c r="B171" s="10">
        <v>-0.1034665885914503</v>
      </c>
      <c r="C171" s="10">
        <v>-18.766325071874011</v>
      </c>
      <c r="D171" s="10">
        <v>-48.130516527932457</v>
      </c>
      <c r="E171" s="10">
        <v>-80.991209826491485</v>
      </c>
      <c r="F171" s="10">
        <v>-25.972211075779427</v>
      </c>
      <c r="G171" s="10">
        <v>-48.235650711487068</v>
      </c>
      <c r="H171" s="10">
        <v>30.080520021877419</v>
      </c>
      <c r="I171" s="10">
        <v>-7.4714277680343777</v>
      </c>
      <c r="J171" s="10">
        <v>17.91731428659287</v>
      </c>
      <c r="K171" s="10">
        <v>33.53095206266714</v>
      </c>
      <c r="L171" s="10">
        <v>64.039913573630912</v>
      </c>
      <c r="M171" s="10">
        <v>72.191087432180808</v>
      </c>
      <c r="N171" s="10">
        <v>33.753137562680614</v>
      </c>
      <c r="O171" s="10">
        <v>21.670756703763082</v>
      </c>
      <c r="Q171" s="2">
        <v>-1.1813608152194613E-2</v>
      </c>
      <c r="R171" s="2">
        <v>-3.5005576809569465</v>
      </c>
      <c r="S171" s="2">
        <v>-3.4790181261885418</v>
      </c>
      <c r="T171" s="2">
        <v>-6.7443000246715989</v>
      </c>
      <c r="U171" s="2">
        <v>-9.6060040718545512</v>
      </c>
      <c r="V171" s="2">
        <v>-10.87250861297203</v>
      </c>
      <c r="W171" s="2">
        <v>7.5491577072904663</v>
      </c>
      <c r="X171" s="2">
        <v>-1.5196884080181925</v>
      </c>
      <c r="Y171" s="2">
        <v>2.076240462216095</v>
      </c>
      <c r="Z171" s="2">
        <v>7.7259672576153235</v>
      </c>
      <c r="AA171" s="2">
        <v>12.997540858904131</v>
      </c>
      <c r="AB171" s="2">
        <v>10.327151630435761</v>
      </c>
      <c r="AC171" s="2">
        <v>7.25149032082874</v>
      </c>
      <c r="AD171" s="2">
        <v>3.4854161544497351</v>
      </c>
    </row>
    <row r="172" spans="1:30">
      <c r="A172" s="20">
        <v>42475</v>
      </c>
      <c r="B172" s="10">
        <v>4.1897165431267167</v>
      </c>
      <c r="C172" s="10">
        <v>-13.874207482648773</v>
      </c>
      <c r="D172" s="10">
        <v>-42.174530307958221</v>
      </c>
      <c r="E172" s="10">
        <v>-78.701062303520828</v>
      </c>
      <c r="F172" s="10">
        <v>-22.957885795120056</v>
      </c>
      <c r="G172" s="10">
        <v>-48.743009601767575</v>
      </c>
      <c r="H172" s="10">
        <v>35.134613180310346</v>
      </c>
      <c r="I172" s="10">
        <v>-6.307733060219662</v>
      </c>
      <c r="J172" s="10">
        <v>13.157698721334672</v>
      </c>
      <c r="K172" s="10">
        <v>37.384424745135</v>
      </c>
      <c r="L172" s="10">
        <v>69.798349377810894</v>
      </c>
      <c r="M172" s="10">
        <v>71.542165506120554</v>
      </c>
      <c r="N172" s="10">
        <v>39.652144940821607</v>
      </c>
      <c r="O172" s="10">
        <v>25.982358915725776</v>
      </c>
      <c r="Q172" s="2">
        <v>0.47837345546112225</v>
      </c>
      <c r="R172" s="2">
        <v>-2.588011418568406</v>
      </c>
      <c r="S172" s="2">
        <v>-3.0485015742501438</v>
      </c>
      <c r="T172" s="2">
        <v>-6.5535948601387854</v>
      </c>
      <c r="U172" s="2">
        <v>-8.4911347665257182</v>
      </c>
      <c r="V172" s="2">
        <v>-10.986869336276818</v>
      </c>
      <c r="W172" s="2">
        <v>8.8175581967965861</v>
      </c>
      <c r="X172" s="2">
        <v>-1.2829929044486792</v>
      </c>
      <c r="Y172" s="2">
        <v>1.5247009701295404</v>
      </c>
      <c r="Z172" s="2">
        <v>8.6138574588007906</v>
      </c>
      <c r="AA172" s="2">
        <v>14.166272989720499</v>
      </c>
      <c r="AB172" s="2">
        <v>10.234321402147064</v>
      </c>
      <c r="AC172" s="2">
        <v>8.5188271669411737</v>
      </c>
      <c r="AD172" s="2">
        <v>4.178872696210755</v>
      </c>
    </row>
    <row r="173" spans="1:30">
      <c r="A173" s="20">
        <v>42505</v>
      </c>
      <c r="B173" s="10">
        <v>6.3984819392868033</v>
      </c>
      <c r="C173" s="10">
        <v>-8.7227871305041518</v>
      </c>
      <c r="D173" s="10">
        <v>-37.778238736131371</v>
      </c>
      <c r="E173" s="10">
        <v>-77.383547845884479</v>
      </c>
      <c r="F173" s="10">
        <v>-21.890142723947964</v>
      </c>
      <c r="G173" s="10">
        <v>-50.954258173832358</v>
      </c>
      <c r="H173" s="10">
        <v>37.330767563101659</v>
      </c>
      <c r="I173" s="10">
        <v>-11.803387520632825</v>
      </c>
      <c r="J173" s="10">
        <v>6.6476565962658558</v>
      </c>
      <c r="K173" s="10">
        <v>33.734631513477311</v>
      </c>
      <c r="L173" s="10">
        <v>65.194429876681397</v>
      </c>
      <c r="M173" s="10">
        <v>65.632404438582483</v>
      </c>
      <c r="N173" s="10">
        <v>36.314770005290782</v>
      </c>
      <c r="O173" s="10">
        <v>28.629485132106847</v>
      </c>
      <c r="Q173" s="2">
        <v>0.73056587086388858</v>
      </c>
      <c r="R173" s="2">
        <v>-1.6270963746014613</v>
      </c>
      <c r="S173" s="2">
        <v>-2.7307244305637837</v>
      </c>
      <c r="T173" s="2">
        <v>-6.4438827962224918</v>
      </c>
      <c r="U173" s="2">
        <v>-8.0962225174512223</v>
      </c>
      <c r="V173" s="2">
        <v>-11.485293609414509</v>
      </c>
      <c r="W173" s="2">
        <v>9.3687160814738082</v>
      </c>
      <c r="X173" s="2">
        <v>-2.4008090216967166</v>
      </c>
      <c r="Y173" s="2">
        <v>0.77032379871869106</v>
      </c>
      <c r="Z173" s="2">
        <v>7.7728976509148477</v>
      </c>
      <c r="AA173" s="2">
        <v>13.231861487771255</v>
      </c>
      <c r="AB173" s="2">
        <v>9.3889123521525395</v>
      </c>
      <c r="AC173" s="2">
        <v>7.8018288731666656</v>
      </c>
      <c r="AD173" s="2">
        <v>4.6046232412224049</v>
      </c>
    </row>
    <row r="174" spans="1:30">
      <c r="A174" s="20">
        <v>42536</v>
      </c>
      <c r="B174" s="10">
        <v>8.607247335446889</v>
      </c>
      <c r="C174" s="10">
        <v>-3.5713667783595309</v>
      </c>
      <c r="D174" s="10">
        <v>-33.381947164304528</v>
      </c>
      <c r="E174" s="10">
        <v>-76.06603338824813</v>
      </c>
      <c r="F174" s="10">
        <v>-20.822399652775871</v>
      </c>
      <c r="G174" s="10">
        <v>-53.165506745897133</v>
      </c>
      <c r="H174" s="10">
        <v>39.52692194589298</v>
      </c>
      <c r="I174" s="10">
        <v>-17.299041981045988</v>
      </c>
      <c r="J174" s="10">
        <v>0.13761447119703935</v>
      </c>
      <c r="K174" s="10">
        <v>30.084838281819614</v>
      </c>
      <c r="L174" s="10">
        <v>60.590510375551915</v>
      </c>
      <c r="M174" s="10">
        <v>59.722643371044413</v>
      </c>
      <c r="N174" s="10">
        <v>32.977395069759964</v>
      </c>
      <c r="O174" s="10">
        <v>31.276611348487918</v>
      </c>
      <c r="Q174" s="2">
        <v>0.98275828626665485</v>
      </c>
      <c r="R174" s="2">
        <v>-0.66618133063451679</v>
      </c>
      <c r="S174" s="2">
        <v>-2.412947286877424</v>
      </c>
      <c r="T174" s="2">
        <v>-6.3341707323061982</v>
      </c>
      <c r="U174" s="2">
        <v>-7.7013102683767256</v>
      </c>
      <c r="V174" s="2">
        <v>-11.983717882552197</v>
      </c>
      <c r="W174" s="2">
        <v>9.9198739661510302</v>
      </c>
      <c r="X174" s="2">
        <v>-3.5186251389447536</v>
      </c>
      <c r="Y174" s="2">
        <v>1.5946627307841722E-2</v>
      </c>
      <c r="Z174" s="2">
        <v>6.9319378430289023</v>
      </c>
      <c r="AA174" s="2">
        <v>12.297449985822016</v>
      </c>
      <c r="AB174" s="2">
        <v>8.5435033021580171</v>
      </c>
      <c r="AC174" s="2">
        <v>7.0848305793921611</v>
      </c>
      <c r="AD174" s="2">
        <v>5.0303737862340547</v>
      </c>
    </row>
    <row r="175" spans="1:30">
      <c r="A175" s="20">
        <v>42566</v>
      </c>
      <c r="B175" s="10">
        <v>9.1403901039792412</v>
      </c>
      <c r="C175" s="10">
        <v>-1.2901523345404913</v>
      </c>
      <c r="D175" s="10">
        <v>-32.921035882562677</v>
      </c>
      <c r="E175" s="10">
        <v>-77.771786344873945</v>
      </c>
      <c r="F175" s="10">
        <v>-21.35373128815354</v>
      </c>
      <c r="G175" s="10">
        <v>-56.968377809386602</v>
      </c>
      <c r="H175" s="10">
        <v>38.725903033774621</v>
      </c>
      <c r="I175" s="10">
        <v>-23.833338672539483</v>
      </c>
      <c r="J175" s="10">
        <v>-5.6751817842781609</v>
      </c>
      <c r="K175" s="10">
        <v>25.263757031834619</v>
      </c>
      <c r="L175" s="10">
        <v>53.432242136355896</v>
      </c>
      <c r="M175" s="10">
        <v>51.38473989982235</v>
      </c>
      <c r="N175" s="10">
        <v>26.685982277649515</v>
      </c>
      <c r="O175" s="10">
        <v>30.515328209032667</v>
      </c>
      <c r="Q175" s="2">
        <v>1.0436314612921418</v>
      </c>
      <c r="R175" s="2">
        <v>-0.240657275571176</v>
      </c>
      <c r="S175" s="2">
        <v>-2.3796312366992778</v>
      </c>
      <c r="T175" s="2">
        <v>-6.4762121925103431</v>
      </c>
      <c r="U175" s="2">
        <v>-7.8978269930426039</v>
      </c>
      <c r="V175" s="2">
        <v>-12.840900231746977</v>
      </c>
      <c r="W175" s="2">
        <v>9.7188462548712469</v>
      </c>
      <c r="X175" s="2">
        <v>-4.8477010859945304</v>
      </c>
      <c r="Y175" s="2">
        <v>-0.65763438998036894</v>
      </c>
      <c r="Z175" s="2">
        <v>5.8210980489761104</v>
      </c>
      <c r="AA175" s="2">
        <v>10.844607863994792</v>
      </c>
      <c r="AB175" s="2">
        <v>7.3507411968892864</v>
      </c>
      <c r="AC175" s="2">
        <v>5.7331897465479438</v>
      </c>
      <c r="AD175" s="2">
        <v>4.9079328124997685</v>
      </c>
    </row>
    <row r="176" spans="1:30">
      <c r="A176" s="20">
        <v>42597</v>
      </c>
      <c r="B176" s="10">
        <v>9.6735328725115934</v>
      </c>
      <c r="C176" s="10">
        <v>0.99106210927854788</v>
      </c>
      <c r="D176" s="10">
        <v>-32.460124600820819</v>
      </c>
      <c r="E176" s="10">
        <v>-79.47753930149976</v>
      </c>
      <c r="F176" s="10">
        <v>-21.885062923531205</v>
      </c>
      <c r="G176" s="10">
        <v>-60.771248872876072</v>
      </c>
      <c r="H176" s="10">
        <v>37.924884121656262</v>
      </c>
      <c r="I176" s="10">
        <v>-30.367635364032978</v>
      </c>
      <c r="J176" s="10">
        <v>-11.487978039753362</v>
      </c>
      <c r="K176" s="10">
        <v>20.442675781849623</v>
      </c>
      <c r="L176" s="10">
        <v>46.27397389715987</v>
      </c>
      <c r="M176" s="10">
        <v>43.046836428600287</v>
      </c>
      <c r="N176" s="10">
        <v>20.394569485539062</v>
      </c>
      <c r="O176" s="10">
        <v>29.754045069577419</v>
      </c>
      <c r="Q176" s="2">
        <v>1.1045046363176285</v>
      </c>
      <c r="R176" s="2">
        <v>0.18486677949216462</v>
      </c>
      <c r="S176" s="2">
        <v>-2.3463151865211311</v>
      </c>
      <c r="T176" s="2">
        <v>-6.618253652714488</v>
      </c>
      <c r="U176" s="2">
        <v>-8.0943437177084796</v>
      </c>
      <c r="V176" s="2">
        <v>-13.698082580941756</v>
      </c>
      <c r="W176" s="2">
        <v>9.5178185435914635</v>
      </c>
      <c r="X176" s="2">
        <v>-6.1767770330443073</v>
      </c>
      <c r="Y176" s="2">
        <v>-1.3312154072685798</v>
      </c>
      <c r="Z176" s="2">
        <v>4.7102582549233176</v>
      </c>
      <c r="AA176" s="2">
        <v>9.3917657421675678</v>
      </c>
      <c r="AB176" s="2">
        <v>6.1579790916205566</v>
      </c>
      <c r="AC176" s="2">
        <v>4.3815489137037265</v>
      </c>
      <c r="AD176" s="2">
        <v>4.7854918387654841</v>
      </c>
    </row>
    <row r="177" spans="1:30">
      <c r="A177" s="20">
        <v>42628</v>
      </c>
      <c r="B177" s="10">
        <v>11.639801836704232</v>
      </c>
      <c r="C177" s="10">
        <v>1.9148625601828397</v>
      </c>
      <c r="D177" s="10">
        <v>-28.281206666271693</v>
      </c>
      <c r="E177" s="10">
        <v>-76.973391522283748</v>
      </c>
      <c r="F177" s="10">
        <v>-21.467358702163068</v>
      </c>
      <c r="G177" s="10">
        <v>-62.062855231523848</v>
      </c>
      <c r="H177" s="10">
        <v>35.618100513801181</v>
      </c>
      <c r="I177" s="10">
        <v>-36.673714042099277</v>
      </c>
      <c r="J177" s="10">
        <v>-14.839213292964731</v>
      </c>
      <c r="K177" s="10">
        <v>14.171786845036953</v>
      </c>
      <c r="L177" s="10">
        <v>32.732731432667386</v>
      </c>
      <c r="M177" s="10">
        <v>29.755829414450744</v>
      </c>
      <c r="N177" s="10">
        <v>13.97882827497158</v>
      </c>
      <c r="O177" s="10">
        <v>24.761970996029888</v>
      </c>
      <c r="Q177" s="2">
        <v>1.3290092941112157</v>
      </c>
      <c r="R177" s="2">
        <v>0.35718697280114581</v>
      </c>
      <c r="S177" s="2">
        <v>-2.0442504614581165</v>
      </c>
      <c r="T177" s="2">
        <v>-6.4097282588436117</v>
      </c>
      <c r="U177" s="2">
        <v>-7.9398528875059258</v>
      </c>
      <c r="V177" s="2">
        <v>-13.9892158206064</v>
      </c>
      <c r="W177" s="2">
        <v>8.9388965954461135</v>
      </c>
      <c r="X177" s="2">
        <v>-7.4594334361629926</v>
      </c>
      <c r="Y177" s="2">
        <v>-1.7195531971754598</v>
      </c>
      <c r="Z177" s="2">
        <v>3.2653639223254993</v>
      </c>
      <c r="AA177" s="2">
        <v>6.643435171574172</v>
      </c>
      <c r="AB177" s="2">
        <v>4.2566606652254215</v>
      </c>
      <c r="AC177" s="2">
        <v>3.0031974877666192</v>
      </c>
      <c r="AD177" s="2">
        <v>3.9825916051464669</v>
      </c>
    </row>
    <row r="178" spans="1:30">
      <c r="A178" s="20">
        <v>42658</v>
      </c>
      <c r="B178" s="10">
        <v>13.60607080089687</v>
      </c>
      <c r="C178" s="10">
        <v>2.8386630110871316</v>
      </c>
      <c r="D178" s="10">
        <v>-24.102288731722567</v>
      </c>
      <c r="E178" s="10">
        <v>-74.46924374306775</v>
      </c>
      <c r="F178" s="10">
        <v>-21.049654480794928</v>
      </c>
      <c r="G178" s="10">
        <v>-63.354461590171624</v>
      </c>
      <c r="H178" s="10">
        <v>33.311316905946107</v>
      </c>
      <c r="I178" s="10">
        <v>-42.97979272016557</v>
      </c>
      <c r="J178" s="10">
        <v>-18.1904485461761</v>
      </c>
      <c r="K178" s="10">
        <v>7.9008979082242847</v>
      </c>
      <c r="L178" s="10">
        <v>19.191488968174905</v>
      </c>
      <c r="M178" s="10">
        <v>16.464822400301205</v>
      </c>
      <c r="N178" s="10">
        <v>7.5630870644040966</v>
      </c>
      <c r="O178" s="10">
        <v>19.76989692248236</v>
      </c>
      <c r="Q178" s="2">
        <v>1.5535139519048027</v>
      </c>
      <c r="R178" s="2">
        <v>0.52950716611012694</v>
      </c>
      <c r="S178" s="2">
        <v>-1.7421857363951021</v>
      </c>
      <c r="T178" s="2">
        <v>-6.2012028649727373</v>
      </c>
      <c r="U178" s="2">
        <v>-7.7853620573033693</v>
      </c>
      <c r="V178" s="2">
        <v>-14.280349060271044</v>
      </c>
      <c r="W178" s="2">
        <v>8.3599746473007652</v>
      </c>
      <c r="X178" s="2">
        <v>-8.7420898392816753</v>
      </c>
      <c r="Y178" s="2">
        <v>-2.1078909870823401</v>
      </c>
      <c r="Z178" s="2">
        <v>1.8204695897276819</v>
      </c>
      <c r="AA178" s="2">
        <v>3.8951046009807784</v>
      </c>
      <c r="AB178" s="2">
        <v>2.3553422388302883</v>
      </c>
      <c r="AC178" s="2">
        <v>1.6248460618295117</v>
      </c>
      <c r="AD178" s="2">
        <v>3.1796913715274502</v>
      </c>
    </row>
    <row r="179" spans="1:30">
      <c r="A179" s="20">
        <v>42689</v>
      </c>
      <c r="B179" s="10">
        <v>17.547981170662879</v>
      </c>
      <c r="C179" s="10">
        <v>3.449674846860864</v>
      </c>
      <c r="D179" s="10">
        <v>-15.838175513050682</v>
      </c>
      <c r="E179" s="10">
        <v>-68.332779937974237</v>
      </c>
      <c r="F179" s="10">
        <v>-15.94300212909774</v>
      </c>
      <c r="G179" s="10">
        <v>-60.678631113708022</v>
      </c>
      <c r="H179" s="10">
        <v>30.673902324906514</v>
      </c>
      <c r="I179" s="10">
        <v>-44.114251729992361</v>
      </c>
      <c r="J179" s="10">
        <v>-18.027876913096033</v>
      </c>
      <c r="K179" s="10">
        <v>4.3093330885459631</v>
      </c>
      <c r="L179" s="10">
        <v>11.967906292573758</v>
      </c>
      <c r="M179" s="10">
        <v>7.9845113662144236</v>
      </c>
      <c r="N179" s="10">
        <v>4.8329369139162832</v>
      </c>
      <c r="O179" s="10">
        <v>22.579789044038705</v>
      </c>
      <c r="Q179" s="2">
        <v>2.0035933941039459</v>
      </c>
      <c r="R179" s="2">
        <v>0.64348164788434437</v>
      </c>
      <c r="S179" s="2">
        <v>-1.1448308406098424</v>
      </c>
      <c r="T179" s="2">
        <v>-5.6902072509949901</v>
      </c>
      <c r="U179" s="2">
        <v>-5.8966309384617031</v>
      </c>
      <c r="V179" s="2">
        <v>-13.677206167554242</v>
      </c>
      <c r="W179" s="2">
        <v>7.6980758969701624</v>
      </c>
      <c r="X179" s="2">
        <v>-8.9728388018804441</v>
      </c>
      <c r="Y179" s="2">
        <v>-2.0890523488126553</v>
      </c>
      <c r="Z179" s="2">
        <v>0.99292636493114095</v>
      </c>
      <c r="AA179" s="2">
        <v>2.4290062611407697</v>
      </c>
      <c r="AB179" s="2">
        <v>1.142208304471072</v>
      </c>
      <c r="AC179" s="2">
        <v>1.0383033336488603</v>
      </c>
      <c r="AD179" s="2">
        <v>3.6316203708979651</v>
      </c>
    </row>
    <row r="180" spans="1:30">
      <c r="A180" s="20">
        <v>42719</v>
      </c>
      <c r="B180" s="10">
        <v>21.489891540428889</v>
      </c>
      <c r="C180" s="10">
        <v>4.0606866826345964</v>
      </c>
      <c r="D180" s="10">
        <v>-7.5740622943787965</v>
      </c>
      <c r="E180" s="10">
        <v>-62.196316132880717</v>
      </c>
      <c r="F180" s="10">
        <v>-10.836349777400553</v>
      </c>
      <c r="G180" s="10">
        <v>-58.00280063724442</v>
      </c>
      <c r="H180" s="10">
        <v>28.036487743866921</v>
      </c>
      <c r="I180" s="10">
        <v>-45.248710739819153</v>
      </c>
      <c r="J180" s="10">
        <v>-17.865305280015967</v>
      </c>
      <c r="K180" s="10">
        <v>0.71776826886764133</v>
      </c>
      <c r="L180" s="10">
        <v>4.7443236169726122</v>
      </c>
      <c r="M180" s="10">
        <v>-0.49579966787235857</v>
      </c>
      <c r="N180" s="10">
        <v>2.1027867634284698</v>
      </c>
      <c r="O180" s="10">
        <v>25.389681165595054</v>
      </c>
      <c r="Q180" s="2">
        <v>2.4536728363030895</v>
      </c>
      <c r="R180" s="2">
        <v>0.75745612965856179</v>
      </c>
      <c r="S180" s="2">
        <v>-0.54747594482458251</v>
      </c>
      <c r="T180" s="2">
        <v>-5.179211637017243</v>
      </c>
      <c r="U180" s="2">
        <v>-4.0078998196200359</v>
      </c>
      <c r="V180" s="2">
        <v>-13.074063274837441</v>
      </c>
      <c r="W180" s="2">
        <v>7.0361771466395622</v>
      </c>
      <c r="X180" s="2">
        <v>-9.2035877644792166</v>
      </c>
      <c r="Y180" s="2">
        <v>-2.0702137105429701</v>
      </c>
      <c r="Z180" s="2">
        <v>0.16538314013459984</v>
      </c>
      <c r="AA180" s="2">
        <v>0.9629079213007613</v>
      </c>
      <c r="AB180" s="2">
        <v>-7.0925629888144506E-2</v>
      </c>
      <c r="AC180" s="2">
        <v>0.45176060546820901</v>
      </c>
      <c r="AD180" s="2">
        <v>4.0835493702684804</v>
      </c>
    </row>
    <row r="181" spans="1:30">
      <c r="A181" s="20">
        <v>42750</v>
      </c>
      <c r="B181" s="10">
        <v>27.244928207751748</v>
      </c>
      <c r="C181" s="10">
        <v>11.537258707633882</v>
      </c>
      <c r="D181" s="10">
        <v>1.5095604676405845</v>
      </c>
      <c r="E181" s="10">
        <v>-53.560414913378352</v>
      </c>
      <c r="F181" s="10">
        <v>-3.9692253637284223</v>
      </c>
      <c r="G181" s="10">
        <v>-52.471986139059595</v>
      </c>
      <c r="H181" s="10">
        <v>31.043940595383368</v>
      </c>
      <c r="I181" s="10">
        <v>-38.775830511697222</v>
      </c>
      <c r="J181" s="10">
        <v>-16.234221421940305</v>
      </c>
      <c r="K181" s="10">
        <v>0.47258021491912477</v>
      </c>
      <c r="L181" s="10">
        <v>7.140116307968535</v>
      </c>
      <c r="M181" s="10">
        <v>-1.2974177324000746</v>
      </c>
      <c r="N181" s="10">
        <v>1.9213356579328651</v>
      </c>
      <c r="O181" s="10">
        <v>28.470545794472791</v>
      </c>
      <c r="Q181" s="2">
        <v>3.1107714129046791</v>
      </c>
      <c r="R181" s="2">
        <v>2.1520910157697783</v>
      </c>
      <c r="S181" s="2">
        <v>0.10911555928246436</v>
      </c>
      <c r="T181" s="2">
        <v>-4.4600828706668416</v>
      </c>
      <c r="U181" s="2">
        <v>-1.4680457853525031</v>
      </c>
      <c r="V181" s="2">
        <v>-11.827395563688588</v>
      </c>
      <c r="W181" s="2">
        <v>7.7909425515203861</v>
      </c>
      <c r="X181" s="2">
        <v>-7.8870039260792151</v>
      </c>
      <c r="Y181" s="2">
        <v>-1.8812053441530205</v>
      </c>
      <c r="Z181" s="2">
        <v>0.1088886250601603</v>
      </c>
      <c r="AA181" s="2">
        <v>1.4491580058652938</v>
      </c>
      <c r="AB181" s="2">
        <v>-0.18559949887302787</v>
      </c>
      <c r="AC181" s="2">
        <v>0.41277783141463875</v>
      </c>
      <c r="AD181" s="2">
        <v>4.5790602328540304</v>
      </c>
    </row>
    <row r="182" spans="1:30">
      <c r="A182" s="20">
        <v>42781</v>
      </c>
      <c r="B182" s="10">
        <v>32.999964875074603</v>
      </c>
      <c r="C182" s="10">
        <v>19.013830732633167</v>
      </c>
      <c r="D182" s="10">
        <v>10.593183229659967</v>
      </c>
      <c r="E182" s="10">
        <v>-44.924513693875994</v>
      </c>
      <c r="F182" s="10">
        <v>2.8978990499437089</v>
      </c>
      <c r="G182" s="10">
        <v>-46.941171640874764</v>
      </c>
      <c r="H182" s="10">
        <v>34.051393446899816</v>
      </c>
      <c r="I182" s="10">
        <v>-32.302950283575299</v>
      </c>
      <c r="J182" s="10">
        <v>-14.603137563864646</v>
      </c>
      <c r="K182" s="10">
        <v>0.22739216097060821</v>
      </c>
      <c r="L182" s="10">
        <v>9.5359089989644588</v>
      </c>
      <c r="M182" s="10">
        <v>-2.0990357969277906</v>
      </c>
      <c r="N182" s="10">
        <v>1.7398845524372604</v>
      </c>
      <c r="O182" s="10">
        <v>31.551410423350532</v>
      </c>
      <c r="Q182" s="2">
        <v>3.7678699895062677</v>
      </c>
      <c r="R182" s="2">
        <v>3.5467259018809951</v>
      </c>
      <c r="S182" s="2">
        <v>0.76570706338951144</v>
      </c>
      <c r="T182" s="2">
        <v>-3.7409541043164416</v>
      </c>
      <c r="U182" s="2">
        <v>1.0718082489150302</v>
      </c>
      <c r="V182" s="2">
        <v>-10.580727852539734</v>
      </c>
      <c r="W182" s="2">
        <v>8.5457079564012126</v>
      </c>
      <c r="X182" s="2">
        <v>-6.5704200876792154</v>
      </c>
      <c r="Y182" s="2">
        <v>-1.6921969777630712</v>
      </c>
      <c r="Z182" s="2">
        <v>5.2394109985720749E-2</v>
      </c>
      <c r="AA182" s="2">
        <v>1.9354080904298265</v>
      </c>
      <c r="AB182" s="2">
        <v>-0.3002733678579112</v>
      </c>
      <c r="AC182" s="2">
        <v>0.37379505736106855</v>
      </c>
      <c r="AD182" s="2">
        <v>5.0745710954395831</v>
      </c>
    </row>
    <row r="183" spans="1:30">
      <c r="A183" s="20">
        <v>42809</v>
      </c>
      <c r="B183" s="10">
        <v>39.328217301278386</v>
      </c>
      <c r="C183" s="10">
        <v>25.558248635501823</v>
      </c>
      <c r="D183" s="10">
        <v>19.531548196778299</v>
      </c>
      <c r="E183" s="10">
        <v>-36.494173905867626</v>
      </c>
      <c r="F183" s="10">
        <v>9.8279053572364568</v>
      </c>
      <c r="G183" s="10">
        <v>-40.931017102706591</v>
      </c>
      <c r="H183" s="10">
        <v>37.06897444819171</v>
      </c>
      <c r="I183" s="10">
        <v>-27.181782679829272</v>
      </c>
      <c r="J183" s="10">
        <v>-13.079880770537816</v>
      </c>
      <c r="K183" s="10">
        <v>0.27254713738097691</v>
      </c>
      <c r="L183" s="10">
        <v>10.81727627374617</v>
      </c>
      <c r="M183" s="10">
        <v>-2.1960990746832625</v>
      </c>
      <c r="N183" s="10">
        <v>2.085547600086568</v>
      </c>
      <c r="O183" s="10">
        <v>34.16627180713752</v>
      </c>
      <c r="Q183" s="2">
        <v>4.4904171950253637</v>
      </c>
      <c r="R183" s="2">
        <v>4.7674823509746966</v>
      </c>
      <c r="S183" s="2">
        <v>1.4117988983077256</v>
      </c>
      <c r="T183" s="2">
        <v>-3.0389428494894091</v>
      </c>
      <c r="U183" s="2">
        <v>3.6349195917114039</v>
      </c>
      <c r="V183" s="2">
        <v>-9.2260149790184762</v>
      </c>
      <c r="W183" s="2">
        <v>9.3030151723904329</v>
      </c>
      <c r="X183" s="2">
        <v>-5.5287745970772733</v>
      </c>
      <c r="Y183" s="2">
        <v>-1.5156835038091514</v>
      </c>
      <c r="Z183" s="2">
        <v>6.2798403565363037E-2</v>
      </c>
      <c r="AA183" s="2">
        <v>2.195474392519523</v>
      </c>
      <c r="AB183" s="2">
        <v>-0.31415856093066474</v>
      </c>
      <c r="AC183" s="2">
        <v>0.44805696085499819</v>
      </c>
      <c r="AD183" s="2">
        <v>5.495132326100963</v>
      </c>
    </row>
    <row r="184" spans="1:30">
      <c r="A184" s="20">
        <v>42840</v>
      </c>
      <c r="B184" s="10">
        <v>45.656469727482161</v>
      </c>
      <c r="C184" s="10">
        <v>32.102666538370478</v>
      </c>
      <c r="D184" s="10">
        <v>28.469913163896631</v>
      </c>
      <c r="E184" s="10">
        <v>-28.063834117859251</v>
      </c>
      <c r="F184" s="10">
        <v>16.757911664529203</v>
      </c>
      <c r="G184" s="10">
        <v>-34.920862564538417</v>
      </c>
      <c r="H184" s="10">
        <v>40.086555449483605</v>
      </c>
      <c r="I184" s="10">
        <v>-22.060615076083245</v>
      </c>
      <c r="J184" s="10">
        <v>-11.556623977210986</v>
      </c>
      <c r="K184" s="10">
        <v>0.31770211379134561</v>
      </c>
      <c r="L184" s="10">
        <v>12.098643548527882</v>
      </c>
      <c r="M184" s="10">
        <v>-2.2931623524387339</v>
      </c>
      <c r="N184" s="10">
        <v>2.4312106477358753</v>
      </c>
      <c r="O184" s="10">
        <v>36.781133190924514</v>
      </c>
      <c r="Q184" s="2">
        <v>5.2129644005444575</v>
      </c>
      <c r="R184" s="2">
        <v>5.988238800068399</v>
      </c>
      <c r="S184" s="2">
        <v>2.05789073322594</v>
      </c>
      <c r="T184" s="2">
        <v>-2.3369315946623757</v>
      </c>
      <c r="U184" s="2">
        <v>6.198030934507778</v>
      </c>
      <c r="V184" s="2">
        <v>-7.8713021054972172</v>
      </c>
      <c r="W184" s="2">
        <v>10.060322388379651</v>
      </c>
      <c r="X184" s="2">
        <v>-4.487129106475332</v>
      </c>
      <c r="Y184" s="2">
        <v>-1.3391700298552316</v>
      </c>
      <c r="Z184" s="2">
        <v>7.320269714500531E-2</v>
      </c>
      <c r="AA184" s="2">
        <v>2.4555406946092186</v>
      </c>
      <c r="AB184" s="2">
        <v>-0.32804375400341818</v>
      </c>
      <c r="AC184" s="2">
        <v>0.52231886434892771</v>
      </c>
      <c r="AD184" s="2">
        <v>5.9156935567623439</v>
      </c>
    </row>
    <row r="185" spans="1:30">
      <c r="A185" s="20">
        <v>42870</v>
      </c>
      <c r="B185" s="10">
        <v>52.391728376280483</v>
      </c>
      <c r="C185" s="10">
        <v>39.348026731675475</v>
      </c>
      <c r="D185" s="10">
        <v>37.384714880368868</v>
      </c>
      <c r="E185" s="10">
        <v>-19.44006917621909</v>
      </c>
      <c r="F185" s="10">
        <v>24.155016962071123</v>
      </c>
      <c r="G185" s="10">
        <v>-28.368374517083392</v>
      </c>
      <c r="H185" s="10">
        <v>43.851716173270724</v>
      </c>
      <c r="I185" s="10">
        <v>-16.1809735447323</v>
      </c>
      <c r="J185" s="10">
        <v>-10.241482620607474</v>
      </c>
      <c r="K185" s="10">
        <v>0.64464608418065483</v>
      </c>
      <c r="L185" s="10">
        <v>14.949992929036448</v>
      </c>
      <c r="M185" s="10">
        <v>-0.99436346673580589</v>
      </c>
      <c r="N185" s="10">
        <v>3.1771846625245379</v>
      </c>
      <c r="O185" s="10">
        <v>39.837489686646848</v>
      </c>
      <c r="Q185" s="2">
        <v>5.9819827625469522</v>
      </c>
      <c r="R185" s="2">
        <v>7.339744818366353</v>
      </c>
      <c r="S185" s="2">
        <v>2.7022793456977028</v>
      </c>
      <c r="T185" s="2">
        <v>-1.6188134404421159</v>
      </c>
      <c r="U185" s="2">
        <v>8.9339021085407389</v>
      </c>
      <c r="V185" s="2">
        <v>-6.3943450896486649</v>
      </c>
      <c r="W185" s="2">
        <v>11.005245949424886</v>
      </c>
      <c r="X185" s="2">
        <v>-3.2912100189985498</v>
      </c>
      <c r="Y185" s="2">
        <v>-1.1867727645933734</v>
      </c>
      <c r="Z185" s="2">
        <v>0.1485348381943172</v>
      </c>
      <c r="AA185" s="2">
        <v>3.0342505648772375</v>
      </c>
      <c r="AB185" s="2">
        <v>-0.14224667700695723</v>
      </c>
      <c r="AC185" s="2">
        <v>0.68258317571210914</v>
      </c>
      <c r="AD185" s="2">
        <v>6.4072626537518449</v>
      </c>
    </row>
    <row r="186" spans="1:30">
      <c r="A186" s="20">
        <v>42901</v>
      </c>
      <c r="B186" s="10">
        <v>59.126987025078805</v>
      </c>
      <c r="C186" s="10">
        <v>46.593386924980464</v>
      </c>
      <c r="D186" s="10">
        <v>46.299516596841102</v>
      </c>
      <c r="E186" s="10">
        <v>-10.816304234578933</v>
      </c>
      <c r="F186" s="10">
        <v>31.552122259613043</v>
      </c>
      <c r="G186" s="10">
        <v>-21.815886469628367</v>
      </c>
      <c r="H186" s="10">
        <v>47.616876897057843</v>
      </c>
      <c r="I186" s="10">
        <v>-10.301332013381355</v>
      </c>
      <c r="J186" s="10">
        <v>-8.9263412640039626</v>
      </c>
      <c r="K186" s="10">
        <v>0.97159005456996406</v>
      </c>
      <c r="L186" s="10">
        <v>17.801342309545014</v>
      </c>
      <c r="M186" s="10">
        <v>0.30443541896712212</v>
      </c>
      <c r="N186" s="10">
        <v>3.9231586773132001</v>
      </c>
      <c r="O186" s="10">
        <v>42.893846182369174</v>
      </c>
      <c r="Q186" s="2">
        <v>6.7510011245494477</v>
      </c>
      <c r="R186" s="2">
        <v>8.691250836664306</v>
      </c>
      <c r="S186" s="2">
        <v>3.3466679581694652</v>
      </c>
      <c r="T186" s="2">
        <v>-0.90069528622185691</v>
      </c>
      <c r="U186" s="2">
        <v>11.669773282573701</v>
      </c>
      <c r="V186" s="2">
        <v>-4.9173880738001117</v>
      </c>
      <c r="W186" s="2">
        <v>11.950169510470122</v>
      </c>
      <c r="X186" s="2">
        <v>-2.0952909315217676</v>
      </c>
      <c r="Y186" s="2">
        <v>-1.0343754993315151</v>
      </c>
      <c r="Z186" s="2">
        <v>0.22386697924362911</v>
      </c>
      <c r="AA186" s="2">
        <v>3.612960435145256</v>
      </c>
      <c r="AB186" s="2">
        <v>4.3550399989503719E-2</v>
      </c>
      <c r="AC186" s="2">
        <v>0.84284748707529056</v>
      </c>
      <c r="AD186" s="2">
        <v>6.8988317507413459</v>
      </c>
    </row>
  </sheetData>
  <mergeCells count="2">
    <mergeCell ref="B2:O2"/>
    <mergeCell ref="Q2:AD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186"/>
  <sheetViews>
    <sheetView topLeftCell="A2" zoomScaleNormal="100" workbookViewId="0">
      <selection activeCell="D14" sqref="D14"/>
    </sheetView>
  </sheetViews>
  <sheetFormatPr defaultColWidth="8.85546875" defaultRowHeight="15"/>
  <cols>
    <col min="2" max="15" width="8.85546875" style="2"/>
    <col min="16" max="16" width="8.85546875" style="27"/>
  </cols>
  <sheetData>
    <row r="1" spans="1:30">
      <c r="B1" s="317" t="s">
        <v>79</v>
      </c>
      <c r="C1" s="317"/>
      <c r="D1" s="317"/>
      <c r="E1" s="317"/>
      <c r="F1" s="317"/>
      <c r="G1" s="317"/>
      <c r="H1" s="317"/>
      <c r="I1" s="317"/>
      <c r="J1" s="317"/>
      <c r="K1" s="317"/>
      <c r="L1" s="317"/>
      <c r="M1" s="317"/>
      <c r="N1" s="317"/>
      <c r="O1" s="317"/>
      <c r="Q1" s="317" t="s">
        <v>80</v>
      </c>
      <c r="R1" s="317"/>
      <c r="S1" s="317"/>
      <c r="T1" s="317"/>
      <c r="U1" s="317"/>
      <c r="V1" s="317"/>
      <c r="W1" s="317"/>
      <c r="X1" s="317"/>
      <c r="Y1" s="317"/>
      <c r="Z1" s="317"/>
      <c r="AA1" s="317"/>
      <c r="AB1" s="317"/>
      <c r="AC1" s="317"/>
      <c r="AD1" s="317"/>
    </row>
    <row r="2" spans="1:30">
      <c r="A2" t="s">
        <v>356</v>
      </c>
      <c r="B2" s="6"/>
      <c r="C2" s="6"/>
      <c r="D2" s="6"/>
      <c r="E2" s="6"/>
      <c r="F2" s="6"/>
      <c r="G2" s="6"/>
      <c r="H2" s="6"/>
      <c r="I2" s="6"/>
      <c r="J2" s="6"/>
      <c r="K2" s="6"/>
      <c r="L2" s="6"/>
      <c r="M2" s="6"/>
      <c r="N2" s="6"/>
      <c r="O2" s="6"/>
      <c r="Q2" s="6"/>
      <c r="R2" s="6"/>
      <c r="S2" s="6"/>
      <c r="T2" s="6"/>
      <c r="U2" s="6"/>
      <c r="V2" s="6"/>
      <c r="W2" s="6"/>
      <c r="X2" s="6"/>
      <c r="Y2" s="6"/>
      <c r="Z2" s="6"/>
      <c r="AA2" s="6"/>
      <c r="AB2" s="6"/>
      <c r="AC2" s="6"/>
      <c r="AD2" s="6"/>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s="2">
        <v>9.3379752123962021</v>
      </c>
      <c r="C4" s="2">
        <v>5.0023936180880995</v>
      </c>
      <c r="D4" s="2">
        <v>5.0607630558387102</v>
      </c>
      <c r="E4" s="2">
        <v>17.141442108135507</v>
      </c>
      <c r="F4" s="2">
        <v>1.6070121698970126</v>
      </c>
      <c r="G4" s="2">
        <v>23.525834276366943</v>
      </c>
      <c r="H4" s="2">
        <v>31.59419036634198</v>
      </c>
      <c r="I4" s="2">
        <v>59.24924879733517</v>
      </c>
      <c r="J4" s="2">
        <v>9.220899694323478</v>
      </c>
      <c r="K4" s="2">
        <v>1.9153339455793168</v>
      </c>
      <c r="L4" s="2">
        <v>18.020599664697084</v>
      </c>
      <c r="M4" s="2">
        <v>-43.411456841338435</v>
      </c>
      <c r="N4" s="2">
        <v>-30.051105591432009</v>
      </c>
      <c r="O4" s="2">
        <v>8.2803671297998012</v>
      </c>
      <c r="Q4" s="2">
        <v>1.0661913338009736</v>
      </c>
      <c r="R4" s="2">
        <v>0.93311649115644557</v>
      </c>
      <c r="S4" s="2">
        <v>0.36580713596518949</v>
      </c>
      <c r="T4" s="2">
        <v>1.4274021672286599</v>
      </c>
      <c r="U4" s="2">
        <v>0.59436470012159937</v>
      </c>
      <c r="V4" s="2">
        <v>5.302817149230215</v>
      </c>
      <c r="W4" s="2">
        <v>7.9290359852890147</v>
      </c>
      <c r="X4" s="2">
        <v>12.051297205377972</v>
      </c>
      <c r="Y4" s="2">
        <v>1.0685086356785103</v>
      </c>
      <c r="Z4" s="2">
        <v>0.44131784040276711</v>
      </c>
      <c r="AA4" s="2">
        <v>3.6574609079469198</v>
      </c>
      <c r="AB4" s="2">
        <v>-6.2101391355239866</v>
      </c>
      <c r="AC4" s="2">
        <v>-6.4561494741576606</v>
      </c>
      <c r="AD4" s="2">
        <v>1.331772847321351</v>
      </c>
    </row>
    <row r="5" spans="1:30">
      <c r="A5" s="1">
        <v>37391</v>
      </c>
      <c r="B5" s="2">
        <v>1.6396931150562728</v>
      </c>
      <c r="C5" s="2">
        <v>-0.61495382108321917</v>
      </c>
      <c r="D5" s="2">
        <v>4.2027327584034637</v>
      </c>
      <c r="E5" s="2">
        <v>16.861892308332102</v>
      </c>
      <c r="F5" s="2">
        <v>1.8271629077983844</v>
      </c>
      <c r="G5" s="2">
        <v>22.045514288937728</v>
      </c>
      <c r="H5" s="2">
        <v>26.881265146197254</v>
      </c>
      <c r="I5" s="2">
        <v>59.223792732452139</v>
      </c>
      <c r="J5" s="2">
        <v>10.954468204148124</v>
      </c>
      <c r="K5" s="2">
        <v>7.2650689141229252</v>
      </c>
      <c r="L5" s="2">
        <v>21.636799802900317</v>
      </c>
      <c r="M5" s="2">
        <v>-30.079347409364107</v>
      </c>
      <c r="N5" s="2">
        <v>-26.410420077148459</v>
      </c>
      <c r="O5" s="2">
        <v>5.8505532981756403</v>
      </c>
      <c r="Q5" s="2">
        <v>0.18721688049089513</v>
      </c>
      <c r="R5" s="2">
        <v>-0.11470979606193719</v>
      </c>
      <c r="S5" s="2">
        <v>0.30378613197567755</v>
      </c>
      <c r="T5" s="2">
        <v>1.4041234962994307</v>
      </c>
      <c r="U5" s="2">
        <v>0.67578899158958705</v>
      </c>
      <c r="V5" s="2">
        <v>4.9691471027837197</v>
      </c>
      <c r="W5" s="2">
        <v>6.7462567074153936</v>
      </c>
      <c r="X5" s="2">
        <v>12.046119441780764</v>
      </c>
      <c r="Y5" s="2">
        <v>1.2693928210284804</v>
      </c>
      <c r="Z5" s="2">
        <v>1.6739663237098055</v>
      </c>
      <c r="AA5" s="2">
        <v>4.3914048879966483</v>
      </c>
      <c r="AB5" s="2">
        <v>-4.3029408849517639</v>
      </c>
      <c r="AC5" s="2">
        <v>-5.6739882389544976</v>
      </c>
      <c r="AD5" s="2">
        <v>0.94097373971207898</v>
      </c>
    </row>
    <row r="6" spans="1:30">
      <c r="A6" s="1">
        <v>37422</v>
      </c>
      <c r="B6" s="2">
        <v>-6.0585889822836556</v>
      </c>
      <c r="C6" s="2">
        <v>-6.2323012602545385</v>
      </c>
      <c r="D6" s="2">
        <v>3.3447024609682172</v>
      </c>
      <c r="E6" s="2">
        <v>16.582342508528697</v>
      </c>
      <c r="F6" s="2">
        <v>2.0473136456997567</v>
      </c>
      <c r="G6" s="2">
        <v>20.565194301508512</v>
      </c>
      <c r="H6" s="2">
        <v>22.168339926052528</v>
      </c>
      <c r="I6" s="2">
        <v>59.198336667569109</v>
      </c>
      <c r="J6" s="2">
        <v>12.688036713972771</v>
      </c>
      <c r="K6" s="2">
        <v>12.614803882666534</v>
      </c>
      <c r="L6" s="2">
        <v>25.25299994110355</v>
      </c>
      <c r="M6" s="2">
        <v>-16.747237977389773</v>
      </c>
      <c r="N6" s="2">
        <v>-22.769734562864912</v>
      </c>
      <c r="O6" s="2">
        <v>3.4207394665514812</v>
      </c>
      <c r="Q6" s="2">
        <v>-0.69175757281918315</v>
      </c>
      <c r="R6" s="2">
        <v>-1.16253608328032</v>
      </c>
      <c r="S6" s="2">
        <v>0.24176512798616562</v>
      </c>
      <c r="T6" s="2">
        <v>1.3808448253702015</v>
      </c>
      <c r="U6" s="2">
        <v>0.75721328305757485</v>
      </c>
      <c r="V6" s="2">
        <v>4.6354770563372245</v>
      </c>
      <c r="W6" s="2">
        <v>5.5634774295417726</v>
      </c>
      <c r="X6" s="2">
        <v>12.040941678183557</v>
      </c>
      <c r="Y6" s="2">
        <v>1.4702770063784505</v>
      </c>
      <c r="Z6" s="2">
        <v>2.9066148070168438</v>
      </c>
      <c r="AA6" s="2">
        <v>5.1253488680463768</v>
      </c>
      <c r="AB6" s="2">
        <v>-2.3957426343795389</v>
      </c>
      <c r="AC6" s="2">
        <v>-4.8918270037513345</v>
      </c>
      <c r="AD6" s="2">
        <v>0.55017463210280748</v>
      </c>
    </row>
    <row r="7" spans="1:30">
      <c r="A7" s="1">
        <v>37452</v>
      </c>
      <c r="B7" s="2">
        <v>-13.240668107153624</v>
      </c>
      <c r="C7" s="2">
        <v>-11.371145631002673</v>
      </c>
      <c r="D7" s="2">
        <v>3.2403918333385353</v>
      </c>
      <c r="E7" s="2">
        <v>16.756730954818266</v>
      </c>
      <c r="F7" s="2">
        <v>2.509461729775496</v>
      </c>
      <c r="G7" s="2">
        <v>19.090682231962653</v>
      </c>
      <c r="H7" s="2">
        <v>17.523547752624314</v>
      </c>
      <c r="I7" s="2">
        <v>59.431273711501923</v>
      </c>
      <c r="J7" s="2">
        <v>14.803023368914662</v>
      </c>
      <c r="K7" s="2">
        <v>18.632563820871813</v>
      </c>
      <c r="L7" s="2">
        <v>30.012885775832896</v>
      </c>
      <c r="M7" s="2">
        <v>-2.3133354314168084</v>
      </c>
      <c r="N7" s="2">
        <v>-18.378715218630894</v>
      </c>
      <c r="O7" s="2">
        <v>1.5331690892967489</v>
      </c>
      <c r="Q7" s="2">
        <v>-1.5117930031385864</v>
      </c>
      <c r="R7" s="2">
        <v>-2.1211052791334524</v>
      </c>
      <c r="S7" s="2">
        <v>0.23422524288920935</v>
      </c>
      <c r="T7" s="2">
        <v>1.3953665000696265</v>
      </c>
      <c r="U7" s="2">
        <v>0.92814198698957562</v>
      </c>
      <c r="V7" s="2">
        <v>4.3031161378133103</v>
      </c>
      <c r="W7" s="2">
        <v>4.397797161737361</v>
      </c>
      <c r="X7" s="2">
        <v>12.088321072919491</v>
      </c>
      <c r="Y7" s="2">
        <v>1.715359544966462</v>
      </c>
      <c r="Z7" s="2">
        <v>4.2931849276585359</v>
      </c>
      <c r="AA7" s="2">
        <v>6.091415297063044</v>
      </c>
      <c r="AB7" s="2">
        <v>-0.3309295734704687</v>
      </c>
      <c r="AC7" s="2">
        <v>-3.9484647988554422</v>
      </c>
      <c r="AD7" s="2">
        <v>0.24658725047704258</v>
      </c>
    </row>
    <row r="8" spans="1:30">
      <c r="A8" s="1">
        <v>37483</v>
      </c>
      <c r="B8" s="2">
        <v>-20.422747232023596</v>
      </c>
      <c r="C8" s="2">
        <v>-16.509990001750808</v>
      </c>
      <c r="D8" s="2">
        <v>3.1360812057088538</v>
      </c>
      <c r="E8" s="2">
        <v>16.931119401107836</v>
      </c>
      <c r="F8" s="2">
        <v>2.9716098138512352</v>
      </c>
      <c r="G8" s="2">
        <v>17.61617016241679</v>
      </c>
      <c r="H8" s="2">
        <v>12.878755579196099</v>
      </c>
      <c r="I8" s="2">
        <v>59.664210755434738</v>
      </c>
      <c r="J8" s="2">
        <v>16.918010023856553</v>
      </c>
      <c r="K8" s="2">
        <v>24.650323759077089</v>
      </c>
      <c r="L8" s="2">
        <v>34.772771610562245</v>
      </c>
      <c r="M8" s="2">
        <v>12.120567114556156</v>
      </c>
      <c r="N8" s="2">
        <v>-13.987695874396877</v>
      </c>
      <c r="O8" s="2">
        <v>-0.35440128795798342</v>
      </c>
      <c r="Q8" s="2">
        <v>-2.3318284334579902</v>
      </c>
      <c r="R8" s="2">
        <v>-3.079674474986585</v>
      </c>
      <c r="S8" s="2">
        <v>0.22668535779225307</v>
      </c>
      <c r="T8" s="2">
        <v>1.4098881747690515</v>
      </c>
      <c r="U8" s="2">
        <v>1.0990706909215762</v>
      </c>
      <c r="V8" s="2">
        <v>3.9707552192893938</v>
      </c>
      <c r="W8" s="2">
        <v>3.2321168939329485</v>
      </c>
      <c r="X8" s="2">
        <v>12.135700467655425</v>
      </c>
      <c r="Y8" s="2">
        <v>1.9604420835544734</v>
      </c>
      <c r="Z8" s="2">
        <v>5.6797550483002288</v>
      </c>
      <c r="AA8" s="2">
        <v>7.0574817260797129</v>
      </c>
      <c r="AB8" s="2">
        <v>1.7338834874386015</v>
      </c>
      <c r="AC8" s="2">
        <v>-3.0051025939595508</v>
      </c>
      <c r="AD8" s="2">
        <v>-5.7000131148722259E-2</v>
      </c>
    </row>
    <row r="9" spans="1:30">
      <c r="A9" s="1">
        <v>37514</v>
      </c>
      <c r="B9" s="2">
        <v>-27.269445986258937</v>
      </c>
      <c r="C9" s="2">
        <v>-21.176681031293654</v>
      </c>
      <c r="D9" s="2">
        <v>3.6788779853946076</v>
      </c>
      <c r="E9" s="2">
        <v>17.143944991195127</v>
      </c>
      <c r="F9" s="2">
        <v>3.355784723223985</v>
      </c>
      <c r="G9" s="2">
        <v>15.576528531393905</v>
      </c>
      <c r="H9" s="2">
        <v>9.1547639157772913</v>
      </c>
      <c r="I9" s="2">
        <v>60.797191236601847</v>
      </c>
      <c r="J9" s="2">
        <v>19.728203402466626</v>
      </c>
      <c r="K9" s="2">
        <v>32.126564394913515</v>
      </c>
      <c r="L9" s="2">
        <v>39.946185333214025</v>
      </c>
      <c r="M9" s="2">
        <v>26.611527520745543</v>
      </c>
      <c r="N9" s="2">
        <v>-9.1583817019741147</v>
      </c>
      <c r="O9" s="2">
        <v>-3.0246895968100751</v>
      </c>
      <c r="Q9" s="2">
        <v>-3.1135708038190728</v>
      </c>
      <c r="R9" s="2">
        <v>-3.9501710194913304</v>
      </c>
      <c r="S9" s="2">
        <v>0.26592033741827842</v>
      </c>
      <c r="T9" s="2">
        <v>1.4276105873068006</v>
      </c>
      <c r="U9" s="2">
        <v>1.2411604703774533</v>
      </c>
      <c r="V9" s="2">
        <v>3.5110118370903116</v>
      </c>
      <c r="W9" s="2">
        <v>2.2975253261230479</v>
      </c>
      <c r="X9" s="2">
        <v>12.366148697524816</v>
      </c>
      <c r="Y9" s="2">
        <v>2.2860844820744299</v>
      </c>
      <c r="Z9" s="2">
        <v>7.4023780819252076</v>
      </c>
      <c r="AA9" s="2">
        <v>8.1074777752291176</v>
      </c>
      <c r="AB9" s="2">
        <v>3.8068588464252118</v>
      </c>
      <c r="AC9" s="2">
        <v>-1.9675775664704167</v>
      </c>
      <c r="AD9" s="2">
        <v>-0.48647595130294841</v>
      </c>
    </row>
    <row r="10" spans="1:30">
      <c r="A10" s="1">
        <v>37544</v>
      </c>
      <c r="B10" s="2">
        <v>-34.116144740494278</v>
      </c>
      <c r="C10" s="2">
        <v>-25.843372060836501</v>
      </c>
      <c r="D10" s="2">
        <v>4.221674765080361</v>
      </c>
      <c r="E10" s="2">
        <v>17.356770581282419</v>
      </c>
      <c r="F10" s="2">
        <v>3.7399596325967348</v>
      </c>
      <c r="G10" s="2">
        <v>13.536886900371016</v>
      </c>
      <c r="H10" s="2">
        <v>5.4307722523584836</v>
      </c>
      <c r="I10" s="2">
        <v>61.930171717768957</v>
      </c>
      <c r="J10" s="2">
        <v>22.538396781076699</v>
      </c>
      <c r="K10" s="2">
        <v>39.602805030749941</v>
      </c>
      <c r="L10" s="2">
        <v>45.119599055865805</v>
      </c>
      <c r="M10" s="2">
        <v>41.102487926934927</v>
      </c>
      <c r="N10" s="2">
        <v>-4.3290675295513532</v>
      </c>
      <c r="O10" s="2">
        <v>-5.6949779056621654</v>
      </c>
      <c r="Q10" s="2">
        <v>-3.8953131741801554</v>
      </c>
      <c r="R10" s="2">
        <v>-4.8206675639960759</v>
      </c>
      <c r="S10" s="2">
        <v>0.30515531704430376</v>
      </c>
      <c r="T10" s="2">
        <v>1.4453329998445494</v>
      </c>
      <c r="U10" s="2">
        <v>1.3832502498333306</v>
      </c>
      <c r="V10" s="2">
        <v>3.0512684548912286</v>
      </c>
      <c r="W10" s="2">
        <v>1.3629337583131469</v>
      </c>
      <c r="X10" s="2">
        <v>12.596596927394206</v>
      </c>
      <c r="Y10" s="2">
        <v>2.6117268805943867</v>
      </c>
      <c r="Z10" s="2">
        <v>9.1250011155501856</v>
      </c>
      <c r="AA10" s="2">
        <v>9.1574738243785241</v>
      </c>
      <c r="AB10" s="2">
        <v>5.8798342054118224</v>
      </c>
      <c r="AC10" s="2">
        <v>-0.93005253898128315</v>
      </c>
      <c r="AD10" s="2">
        <v>-0.91595177145717432</v>
      </c>
    </row>
    <row r="11" spans="1:30">
      <c r="A11" s="1">
        <v>37575</v>
      </c>
      <c r="B11" s="2">
        <v>-33.218005827476972</v>
      </c>
      <c r="C11" s="2">
        <v>-24.637694930466317</v>
      </c>
      <c r="D11" s="2">
        <v>7.7196224470574935</v>
      </c>
      <c r="E11" s="2">
        <v>19.014056745758232</v>
      </c>
      <c r="F11" s="2">
        <v>5.4716761140940173</v>
      </c>
      <c r="G11" s="2">
        <v>12.319215088638465</v>
      </c>
      <c r="H11" s="2">
        <v>4.1711719162318399</v>
      </c>
      <c r="I11" s="2">
        <v>63.044836321162144</v>
      </c>
      <c r="J11" s="2">
        <v>24.45473650030517</v>
      </c>
      <c r="K11" s="2">
        <v>42.648792383887255</v>
      </c>
      <c r="L11" s="2">
        <v>53.497167512903147</v>
      </c>
      <c r="M11" s="2">
        <v>52.744984583758026</v>
      </c>
      <c r="N11" s="2">
        <v>4.0292202088276534</v>
      </c>
      <c r="O11" s="2">
        <v>-1.7140125675981035</v>
      </c>
      <c r="Q11" s="2">
        <v>-3.7927654693696655</v>
      </c>
      <c r="R11" s="2">
        <v>-4.5957677861596036</v>
      </c>
      <c r="S11" s="2">
        <v>0.55799746934065675</v>
      </c>
      <c r="T11" s="2">
        <v>1.5833385333327794</v>
      </c>
      <c r="U11" s="2">
        <v>2.0237377125304707</v>
      </c>
      <c r="V11" s="2">
        <v>2.7768003578394644</v>
      </c>
      <c r="W11" s="2">
        <v>1.0468181599571236</v>
      </c>
      <c r="X11" s="2">
        <v>12.823319707724378</v>
      </c>
      <c r="Y11" s="2">
        <v>2.833790410918863</v>
      </c>
      <c r="Z11" s="2">
        <v>9.8268361995486124</v>
      </c>
      <c r="AA11" s="2">
        <v>10.857785118418821</v>
      </c>
      <c r="AB11" s="2">
        <v>7.5453282796603363</v>
      </c>
      <c r="AC11" s="2">
        <v>0.86563364044432423</v>
      </c>
      <c r="AD11" s="2">
        <v>-0.27567321130964095</v>
      </c>
    </row>
    <row r="12" spans="1:30">
      <c r="A12" s="1">
        <v>37605</v>
      </c>
      <c r="B12" s="2">
        <v>-32.319866914459659</v>
      </c>
      <c r="C12" s="2">
        <v>-23.432017800096137</v>
      </c>
      <c r="D12" s="2">
        <v>11.217570129034625</v>
      </c>
      <c r="E12" s="2">
        <v>20.671342910234046</v>
      </c>
      <c r="F12" s="2">
        <v>7.2033925955912999</v>
      </c>
      <c r="G12" s="2">
        <v>11.101543276905913</v>
      </c>
      <c r="H12" s="2">
        <v>2.9115715801051962</v>
      </c>
      <c r="I12" s="2">
        <v>64.159500924555331</v>
      </c>
      <c r="J12" s="2">
        <v>26.371076219533638</v>
      </c>
      <c r="K12" s="2">
        <v>45.694779737024568</v>
      </c>
      <c r="L12" s="2">
        <v>61.874735969940488</v>
      </c>
      <c r="M12" s="2">
        <v>64.387481240581124</v>
      </c>
      <c r="N12" s="2">
        <v>12.387507947206659</v>
      </c>
      <c r="O12" s="2">
        <v>2.2669527704659584</v>
      </c>
      <c r="Q12" s="2">
        <v>-3.6902177645591747</v>
      </c>
      <c r="R12" s="2">
        <v>-4.370868008323133</v>
      </c>
      <c r="S12" s="2">
        <v>0.81083962163700973</v>
      </c>
      <c r="T12" s="2">
        <v>1.7213440668210094</v>
      </c>
      <c r="U12" s="2">
        <v>2.6642251752276112</v>
      </c>
      <c r="V12" s="2">
        <v>2.5023322607877003</v>
      </c>
      <c r="W12" s="2">
        <v>0.73070256160110059</v>
      </c>
      <c r="X12" s="2">
        <v>13.050042488054554</v>
      </c>
      <c r="Y12" s="2">
        <v>3.0558539412433383</v>
      </c>
      <c r="Z12" s="2">
        <v>10.528671283547041</v>
      </c>
      <c r="AA12" s="2">
        <v>12.558096412459122</v>
      </c>
      <c r="AB12" s="2">
        <v>9.210822353908851</v>
      </c>
      <c r="AC12" s="2">
        <v>2.6613198198699313</v>
      </c>
      <c r="AD12" s="2">
        <v>0.36460534883789242</v>
      </c>
    </row>
    <row r="13" spans="1:30">
      <c r="A13" s="1">
        <v>37636</v>
      </c>
      <c r="B13" s="2">
        <v>-29.554117083106505</v>
      </c>
      <c r="C13" s="2">
        <v>-21.681875765106724</v>
      </c>
      <c r="D13" s="2">
        <v>14.828710060632744</v>
      </c>
      <c r="E13" s="2">
        <v>22.87971872582456</v>
      </c>
      <c r="F13" s="2">
        <v>6.4896164071728872</v>
      </c>
      <c r="G13" s="2">
        <v>11.12344219715181</v>
      </c>
      <c r="H13" s="2">
        <v>2.0228066807572924</v>
      </c>
      <c r="I13" s="2">
        <v>62.528228396262506</v>
      </c>
      <c r="J13" s="2">
        <v>24.734199563896272</v>
      </c>
      <c r="K13" s="2">
        <v>44.437858391856814</v>
      </c>
      <c r="L13" s="2">
        <v>62.324731135139892</v>
      </c>
      <c r="M13" s="2">
        <v>67.013404130899175</v>
      </c>
      <c r="N13" s="2">
        <v>18.210367874414302</v>
      </c>
      <c r="O13" s="2">
        <v>3.4824974264390507</v>
      </c>
      <c r="Q13" s="2">
        <v>-3.3744299803149347</v>
      </c>
      <c r="R13" s="2">
        <v>-4.0444070139684181</v>
      </c>
      <c r="S13" s="2">
        <v>1.0718636493127167</v>
      </c>
      <c r="T13" s="2">
        <v>1.9052399377368627</v>
      </c>
      <c r="U13" s="2">
        <v>2.400230055507742</v>
      </c>
      <c r="V13" s="2">
        <v>2.5072683650068068</v>
      </c>
      <c r="W13" s="2">
        <v>0.50765367863625388</v>
      </c>
      <c r="X13" s="2">
        <v>12.718241655799792</v>
      </c>
      <c r="Y13" s="2">
        <v>2.8661743112647358</v>
      </c>
      <c r="Z13" s="2">
        <v>10.239060265642904</v>
      </c>
      <c r="AA13" s="2">
        <v>12.649427431187993</v>
      </c>
      <c r="AB13" s="2">
        <v>9.586468501137519</v>
      </c>
      <c r="AC13" s="2">
        <v>3.9122972237712941</v>
      </c>
      <c r="AD13" s="2">
        <v>0.56010747358132462</v>
      </c>
    </row>
    <row r="14" spans="1:30">
      <c r="A14" s="1">
        <v>37667</v>
      </c>
      <c r="B14" s="2">
        <v>-26.788367251753353</v>
      </c>
      <c r="C14" s="2">
        <v>-19.931733730117312</v>
      </c>
      <c r="D14" s="2">
        <v>18.439849992230862</v>
      </c>
      <c r="E14" s="2">
        <v>25.088094541415074</v>
      </c>
      <c r="F14" s="2">
        <v>5.7758402187544755</v>
      </c>
      <c r="G14" s="2">
        <v>11.145341117397709</v>
      </c>
      <c r="H14" s="2">
        <v>1.134041781409389</v>
      </c>
      <c r="I14" s="2">
        <v>60.89695586796968</v>
      </c>
      <c r="J14" s="2">
        <v>23.097322908258906</v>
      </c>
      <c r="K14" s="2">
        <v>43.18093704668906</v>
      </c>
      <c r="L14" s="2">
        <v>62.774726300339289</v>
      </c>
      <c r="M14" s="2">
        <v>69.639327021217227</v>
      </c>
      <c r="N14" s="2">
        <v>24.033227801621944</v>
      </c>
      <c r="O14" s="2">
        <v>4.6980420824121421</v>
      </c>
      <c r="Q14" s="2">
        <v>-3.0586421960706942</v>
      </c>
      <c r="R14" s="2">
        <v>-3.7179460196137026</v>
      </c>
      <c r="S14" s="2">
        <v>1.3328876769884233</v>
      </c>
      <c r="T14" s="2">
        <v>2.0891358086527161</v>
      </c>
      <c r="U14" s="2">
        <v>2.1362349357878743</v>
      </c>
      <c r="V14" s="2">
        <v>2.5122044692259133</v>
      </c>
      <c r="W14" s="2">
        <v>0.28460479567140728</v>
      </c>
      <c r="X14" s="2">
        <v>12.386440823545033</v>
      </c>
      <c r="Y14" s="2">
        <v>2.6764946812861337</v>
      </c>
      <c r="Z14" s="2">
        <v>9.9494492477387659</v>
      </c>
      <c r="AA14" s="2">
        <v>12.740758449916861</v>
      </c>
      <c r="AB14" s="2">
        <v>9.9621146483661889</v>
      </c>
      <c r="AC14" s="2">
        <v>5.1632746276726564</v>
      </c>
      <c r="AD14" s="2">
        <v>0.75560959832475683</v>
      </c>
    </row>
    <row r="15" spans="1:30">
      <c r="A15" s="1">
        <v>37695</v>
      </c>
      <c r="B15" s="2">
        <v>-26.405918429837151</v>
      </c>
      <c r="C15" s="2">
        <v>-20.999866652646652</v>
      </c>
      <c r="D15" s="2">
        <v>18.615667156560839</v>
      </c>
      <c r="E15" s="2">
        <v>25.630577027017498</v>
      </c>
      <c r="F15" s="2">
        <v>2.0073489048329147</v>
      </c>
      <c r="G15" s="2">
        <v>10.273083980413769</v>
      </c>
      <c r="H15" s="2">
        <v>-1.9098876187916747</v>
      </c>
      <c r="I15" s="2">
        <v>55.346598125619494</v>
      </c>
      <c r="J15" s="2">
        <v>18.076906827422263</v>
      </c>
      <c r="K15" s="2">
        <v>38.397278552832915</v>
      </c>
      <c r="L15" s="2">
        <v>58.037175030957833</v>
      </c>
      <c r="M15" s="2">
        <v>64.882679039717985</v>
      </c>
      <c r="N15" s="2">
        <v>27.603978287681443</v>
      </c>
      <c r="O15" s="2">
        <v>7.183294452849319</v>
      </c>
      <c r="Q15" s="2">
        <v>-3.014974954481946</v>
      </c>
      <c r="R15" s="2">
        <v>-3.9171891261847902</v>
      </c>
      <c r="S15" s="2">
        <v>1.345596269077687</v>
      </c>
      <c r="T15" s="2">
        <v>2.1343094101938007</v>
      </c>
      <c r="U15" s="2">
        <v>0.74243204389478723</v>
      </c>
      <c r="V15" s="2">
        <v>2.3155942215211853</v>
      </c>
      <c r="W15" s="2">
        <v>-0.47931494625005261</v>
      </c>
      <c r="X15" s="2">
        <v>11.257498058751006</v>
      </c>
      <c r="Y15" s="2">
        <v>2.0947338862548643</v>
      </c>
      <c r="Z15" s="2">
        <v>8.8472321431938905</v>
      </c>
      <c r="AA15" s="2">
        <v>11.779225044283201</v>
      </c>
      <c r="AB15" s="2">
        <v>9.2816618846687771</v>
      </c>
      <c r="AC15" s="2">
        <v>5.9304110913471932</v>
      </c>
      <c r="AD15" s="2">
        <v>1.1553251633240202</v>
      </c>
    </row>
    <row r="16" spans="1:30">
      <c r="A16" s="1">
        <v>37726</v>
      </c>
      <c r="B16" s="2">
        <v>-26.023469607920944</v>
      </c>
      <c r="C16" s="2">
        <v>-22.067999575175993</v>
      </c>
      <c r="D16" s="2">
        <v>18.79148432089082</v>
      </c>
      <c r="E16" s="2">
        <v>26.173059512619925</v>
      </c>
      <c r="F16" s="2">
        <v>-1.7611424090886461</v>
      </c>
      <c r="G16" s="2">
        <v>9.4008268434298312</v>
      </c>
      <c r="H16" s="2">
        <v>-4.9538170189927389</v>
      </c>
      <c r="I16" s="2">
        <v>49.796240383269307</v>
      </c>
      <c r="J16" s="2">
        <v>13.056490746585624</v>
      </c>
      <c r="K16" s="2">
        <v>33.613620058976764</v>
      </c>
      <c r="L16" s="2">
        <v>53.299623761576385</v>
      </c>
      <c r="M16" s="2">
        <v>60.126031058218743</v>
      </c>
      <c r="N16" s="2">
        <v>31.174728773740938</v>
      </c>
      <c r="O16" s="2">
        <v>9.6685468232864977</v>
      </c>
      <c r="Q16" s="2">
        <v>-2.9713077128931977</v>
      </c>
      <c r="R16" s="2">
        <v>-4.1164322327558782</v>
      </c>
      <c r="S16" s="2">
        <v>1.3583048611669513</v>
      </c>
      <c r="T16" s="2">
        <v>2.1794830117348867</v>
      </c>
      <c r="U16" s="2">
        <v>-0.65137084799829936</v>
      </c>
      <c r="V16" s="2">
        <v>2.1189839738164578</v>
      </c>
      <c r="W16" s="2">
        <v>-1.2432346881715126</v>
      </c>
      <c r="X16" s="2">
        <v>10.128555293956977</v>
      </c>
      <c r="Y16" s="2">
        <v>1.5129730912235955</v>
      </c>
      <c r="Z16" s="2">
        <v>7.7450150386490133</v>
      </c>
      <c r="AA16" s="2">
        <v>10.817691638649544</v>
      </c>
      <c r="AB16" s="2">
        <v>8.601209120971367</v>
      </c>
      <c r="AC16" s="2">
        <v>6.6975475550217292</v>
      </c>
      <c r="AD16" s="2">
        <v>1.5550407283232837</v>
      </c>
    </row>
    <row r="17" spans="1:30">
      <c r="A17" s="1">
        <v>37756</v>
      </c>
      <c r="B17" s="2">
        <v>-25.637840603057011</v>
      </c>
      <c r="C17" s="2">
        <v>-22.870061543966667</v>
      </c>
      <c r="D17" s="2">
        <v>17.375475852511038</v>
      </c>
      <c r="E17" s="2">
        <v>25.774290757214299</v>
      </c>
      <c r="F17" s="2">
        <v>-4.6903059588681204</v>
      </c>
      <c r="G17" s="2">
        <v>9.4327734708334319</v>
      </c>
      <c r="H17" s="2">
        <v>-9.8181461285726535</v>
      </c>
      <c r="I17" s="2">
        <v>42.509504906079869</v>
      </c>
      <c r="J17" s="2">
        <v>7.4633034358451464</v>
      </c>
      <c r="K17" s="2">
        <v>28.263401110761286</v>
      </c>
      <c r="L17" s="2">
        <v>48.81097813064742</v>
      </c>
      <c r="M17" s="2">
        <v>54.682483740116723</v>
      </c>
      <c r="N17" s="2">
        <v>32.869193877821566</v>
      </c>
      <c r="O17" s="2">
        <v>14.605925349264028</v>
      </c>
      <c r="Q17" s="2">
        <v>-2.927277364375843</v>
      </c>
      <c r="R17" s="2">
        <v>-4.2660440600422778</v>
      </c>
      <c r="S17" s="2">
        <v>1.2559515210470551</v>
      </c>
      <c r="T17" s="2">
        <v>2.1462767399347489</v>
      </c>
      <c r="U17" s="2">
        <v>-1.7347424910290865</v>
      </c>
      <c r="V17" s="2">
        <v>2.1261848714197389</v>
      </c>
      <c r="W17" s="2">
        <v>-2.4640110431572362</v>
      </c>
      <c r="X17" s="2">
        <v>8.6464332978966461</v>
      </c>
      <c r="Y17" s="2">
        <v>0.86484013884229971</v>
      </c>
      <c r="Z17" s="2">
        <v>6.5122550401338399</v>
      </c>
      <c r="AA17" s="2">
        <v>9.9066761213962007</v>
      </c>
      <c r="AB17" s="2">
        <v>7.8224933464749169</v>
      </c>
      <c r="AC17" s="2">
        <v>7.0615847435173071</v>
      </c>
      <c r="AD17" s="2">
        <v>2.3491440035488802</v>
      </c>
    </row>
    <row r="18" spans="1:30">
      <c r="A18" s="1">
        <v>37787</v>
      </c>
      <c r="B18" s="2">
        <v>-25.252211598193078</v>
      </c>
      <c r="C18" s="2">
        <v>-23.672123512757342</v>
      </c>
      <c r="D18" s="2">
        <v>15.959467384131255</v>
      </c>
      <c r="E18" s="2">
        <v>25.375522001808676</v>
      </c>
      <c r="F18" s="2">
        <v>-7.6194695086475948</v>
      </c>
      <c r="G18" s="2">
        <v>9.4647200982370343</v>
      </c>
      <c r="H18" s="2">
        <v>-14.682475238152566</v>
      </c>
      <c r="I18" s="2">
        <v>35.222769428890437</v>
      </c>
      <c r="J18" s="2">
        <v>1.8701161251046694</v>
      </c>
      <c r="K18" s="2">
        <v>22.913182162545802</v>
      </c>
      <c r="L18" s="2">
        <v>44.322332499718449</v>
      </c>
      <c r="M18" s="2">
        <v>49.238936422014703</v>
      </c>
      <c r="N18" s="2">
        <v>34.563658981902186</v>
      </c>
      <c r="O18" s="2">
        <v>19.543303875241563</v>
      </c>
      <c r="Q18" s="2">
        <v>-2.8832470158584891</v>
      </c>
      <c r="R18" s="2">
        <v>-4.4156558873286773</v>
      </c>
      <c r="S18" s="2">
        <v>1.1535981809271594</v>
      </c>
      <c r="T18" s="2">
        <v>2.113070468134612</v>
      </c>
      <c r="U18" s="2">
        <v>-2.8181141340598734</v>
      </c>
      <c r="V18" s="2">
        <v>2.13338576902302</v>
      </c>
      <c r="W18" s="2">
        <v>-3.6847873981429586</v>
      </c>
      <c r="X18" s="2">
        <v>7.1643113018363147</v>
      </c>
      <c r="Y18" s="2">
        <v>0.21670718646100398</v>
      </c>
      <c r="Z18" s="2">
        <v>5.2794950416186657</v>
      </c>
      <c r="AA18" s="2">
        <v>8.9956606041428557</v>
      </c>
      <c r="AB18" s="2">
        <v>7.0437775719784694</v>
      </c>
      <c r="AC18" s="2">
        <v>7.4256219320128833</v>
      </c>
      <c r="AD18" s="2">
        <v>3.1432472787744765</v>
      </c>
    </row>
    <row r="19" spans="1:30">
      <c r="A19" s="1">
        <v>37817</v>
      </c>
      <c r="B19" s="2">
        <v>-24.857336758590378</v>
      </c>
      <c r="C19" s="2">
        <v>-24.538671162488811</v>
      </c>
      <c r="D19" s="2">
        <v>15.112375454847051</v>
      </c>
      <c r="E19" s="2">
        <v>25.151355375852038</v>
      </c>
      <c r="F19" s="2">
        <v>-8.654331866742254</v>
      </c>
      <c r="G19" s="2">
        <v>11.057760633777583</v>
      </c>
      <c r="H19" s="2">
        <v>-20.010909772326197</v>
      </c>
      <c r="I19" s="2">
        <v>29.837292501278505</v>
      </c>
      <c r="J19" s="2">
        <v>1.1581178847651934</v>
      </c>
      <c r="K19" s="2">
        <v>24.371545872255638</v>
      </c>
      <c r="L19" s="2">
        <v>43.959130263846554</v>
      </c>
      <c r="M19" s="2">
        <v>47.818186551866361</v>
      </c>
      <c r="N19" s="2">
        <v>35.794032310639601</v>
      </c>
      <c r="O19" s="2">
        <v>25.374356022613245</v>
      </c>
      <c r="Q19" s="2">
        <v>-2.838160996422332</v>
      </c>
      <c r="R19" s="2">
        <v>-4.5772964866236876</v>
      </c>
      <c r="S19" s="2">
        <v>1.0923678350027093</v>
      </c>
      <c r="T19" s="2">
        <v>2.0944036648579507</v>
      </c>
      <c r="U19" s="2">
        <v>-3.2008652212376898</v>
      </c>
      <c r="V19" s="2">
        <v>2.4924634778960026</v>
      </c>
      <c r="W19" s="2">
        <v>-5.0220379710118443</v>
      </c>
      <c r="X19" s="2">
        <v>6.0689052947600475</v>
      </c>
      <c r="Y19" s="2">
        <v>0.13420154236870585</v>
      </c>
      <c r="Z19" s="2">
        <v>5.6155209990640387</v>
      </c>
      <c r="AA19" s="2">
        <v>8.921945078350296</v>
      </c>
      <c r="AB19" s="2">
        <v>6.8405350408041379</v>
      </c>
      <c r="AC19" s="2">
        <v>7.6899541075855007</v>
      </c>
      <c r="AD19" s="2">
        <v>4.0810845508970015</v>
      </c>
    </row>
    <row r="20" spans="1:30">
      <c r="A20" s="1">
        <v>37848</v>
      </c>
      <c r="B20" s="2">
        <v>-24.462461918987682</v>
      </c>
      <c r="C20" s="2">
        <v>-25.405218812220276</v>
      </c>
      <c r="D20" s="2">
        <v>14.265283525562847</v>
      </c>
      <c r="E20" s="2">
        <v>24.9271887498954</v>
      </c>
      <c r="F20" s="2">
        <v>-9.6891942248369141</v>
      </c>
      <c r="G20" s="2">
        <v>12.650801169318132</v>
      </c>
      <c r="H20" s="2">
        <v>-25.339344306499825</v>
      </c>
      <c r="I20" s="2">
        <v>24.451815573666572</v>
      </c>
      <c r="J20" s="2">
        <v>0.44611964442571761</v>
      </c>
      <c r="K20" s="2">
        <v>25.829909581965467</v>
      </c>
      <c r="L20" s="2">
        <v>43.595928027974665</v>
      </c>
      <c r="M20" s="2">
        <v>46.39743668171802</v>
      </c>
      <c r="N20" s="2">
        <v>37.024405639377015</v>
      </c>
      <c r="O20" s="2">
        <v>31.205408169984928</v>
      </c>
      <c r="Q20" s="2">
        <v>-2.7930749769861754</v>
      </c>
      <c r="R20" s="2">
        <v>-4.7389370859186961</v>
      </c>
      <c r="S20" s="2">
        <v>1.0311374890782592</v>
      </c>
      <c r="T20" s="2">
        <v>2.0757368615812894</v>
      </c>
      <c r="U20" s="2">
        <v>-3.5836163084155062</v>
      </c>
      <c r="V20" s="2">
        <v>2.8515411867689844</v>
      </c>
      <c r="W20" s="2">
        <v>-6.3592885438807283</v>
      </c>
      <c r="X20" s="2">
        <v>4.9734992876837802</v>
      </c>
      <c r="Y20" s="2">
        <v>5.1695898276407727E-2</v>
      </c>
      <c r="Z20" s="2">
        <v>5.951546956509409</v>
      </c>
      <c r="AA20" s="2">
        <v>8.8482295525577381</v>
      </c>
      <c r="AB20" s="2">
        <v>6.6372925096298072</v>
      </c>
      <c r="AC20" s="2">
        <v>7.9542862831581189</v>
      </c>
      <c r="AD20" s="2">
        <v>5.0189218230195261</v>
      </c>
    </row>
    <row r="21" spans="1:30">
      <c r="A21" s="1">
        <v>37879</v>
      </c>
      <c r="B21" s="2">
        <v>-20.249421813167963</v>
      </c>
      <c r="C21" s="2">
        <v>-22.788193470481886</v>
      </c>
      <c r="D21" s="2">
        <v>16.516069277106972</v>
      </c>
      <c r="E21" s="2">
        <v>26.18697341598001</v>
      </c>
      <c r="F21" s="2">
        <v>-8.0608812253963258</v>
      </c>
      <c r="G21" s="2">
        <v>14.117197358657718</v>
      </c>
      <c r="H21" s="2">
        <v>-27.095306168875194</v>
      </c>
      <c r="I21" s="2">
        <v>22.349734051501418</v>
      </c>
      <c r="J21" s="2">
        <v>2.6300183260067644</v>
      </c>
      <c r="K21" s="2">
        <v>29.509364830041932</v>
      </c>
      <c r="L21" s="2">
        <v>44.588814457868565</v>
      </c>
      <c r="M21" s="2">
        <v>47.612570364015994</v>
      </c>
      <c r="N21" s="2">
        <v>36.665033673121755</v>
      </c>
      <c r="O21" s="2">
        <v>35.367971631892758</v>
      </c>
      <c r="Q21" s="2">
        <v>-2.3120384837838919</v>
      </c>
      <c r="R21" s="2">
        <v>-4.2507728808228675</v>
      </c>
      <c r="S21" s="2">
        <v>1.1938310355571233</v>
      </c>
      <c r="T21" s="2">
        <v>2.1806416502954868</v>
      </c>
      <c r="U21" s="2">
        <v>-2.9813733473814086</v>
      </c>
      <c r="V21" s="2">
        <v>3.1820727534308841</v>
      </c>
      <c r="W21" s="2">
        <v>-6.7999735126717624</v>
      </c>
      <c r="X21" s="2">
        <v>4.5459359060753881</v>
      </c>
      <c r="Y21" s="2">
        <v>0.30476389359933781</v>
      </c>
      <c r="Z21" s="2">
        <v>6.7993412785844507</v>
      </c>
      <c r="AA21" s="2">
        <v>9.0497457823690048</v>
      </c>
      <c r="AB21" s="2">
        <v>6.8111210282835799</v>
      </c>
      <c r="AC21" s="2">
        <v>7.8770791692998046</v>
      </c>
      <c r="AD21" s="2">
        <v>5.6884077174154717</v>
      </c>
    </row>
    <row r="22" spans="1:30">
      <c r="A22" s="1">
        <v>37909</v>
      </c>
      <c r="B22" s="2">
        <v>-16.036381707348244</v>
      </c>
      <c r="C22" s="2">
        <v>-20.171168128743492</v>
      </c>
      <c r="D22" s="2">
        <v>18.766855028651094</v>
      </c>
      <c r="E22" s="2">
        <v>27.446758082064619</v>
      </c>
      <c r="F22" s="2">
        <v>-6.4325682259557384</v>
      </c>
      <c r="G22" s="2">
        <v>15.583593547997303</v>
      </c>
      <c r="H22" s="2">
        <v>-28.851268031250566</v>
      </c>
      <c r="I22" s="2">
        <v>20.247652529336264</v>
      </c>
      <c r="J22" s="2">
        <v>4.8139170075878113</v>
      </c>
      <c r="K22" s="2">
        <v>33.18882007811839</v>
      </c>
      <c r="L22" s="2">
        <v>45.581700887762466</v>
      </c>
      <c r="M22" s="2">
        <v>48.827704046313983</v>
      </c>
      <c r="N22" s="2">
        <v>36.305661706866488</v>
      </c>
      <c r="O22" s="2">
        <v>39.530535093800587</v>
      </c>
      <c r="Q22" s="2">
        <v>-1.8310019905816077</v>
      </c>
      <c r="R22" s="2">
        <v>-3.7626086757270385</v>
      </c>
      <c r="S22" s="2">
        <v>1.3565245820359868</v>
      </c>
      <c r="T22" s="2">
        <v>2.2855464390096851</v>
      </c>
      <c r="U22" s="2">
        <v>-2.3791303863473114</v>
      </c>
      <c r="V22" s="2">
        <v>3.5126043200927839</v>
      </c>
      <c r="W22" s="2">
        <v>-7.2406584814627974</v>
      </c>
      <c r="X22" s="2">
        <v>4.118372524466996</v>
      </c>
      <c r="Y22" s="2">
        <v>0.55783188892226787</v>
      </c>
      <c r="Z22" s="2">
        <v>7.6471356006594924</v>
      </c>
      <c r="AA22" s="2">
        <v>9.2512620121802698</v>
      </c>
      <c r="AB22" s="2">
        <v>6.9849495469373535</v>
      </c>
      <c r="AC22" s="2">
        <v>7.7998720554414893</v>
      </c>
      <c r="AD22" s="2">
        <v>6.3578936118114164</v>
      </c>
    </row>
    <row r="23" spans="1:30">
      <c r="A23" s="1">
        <v>37940</v>
      </c>
      <c r="B23" s="2">
        <v>-10.604741546808729</v>
      </c>
      <c r="C23" s="2">
        <v>-15.842605650987601</v>
      </c>
      <c r="D23" s="2">
        <v>21.600064442167834</v>
      </c>
      <c r="E23" s="2">
        <v>28.394521068913253</v>
      </c>
      <c r="F23" s="2">
        <v>-3.8028340008222061</v>
      </c>
      <c r="G23" s="2">
        <v>17.219259695945656</v>
      </c>
      <c r="H23" s="2">
        <v>-28.182384631082993</v>
      </c>
      <c r="I23" s="2">
        <v>21.584330569599679</v>
      </c>
      <c r="J23" s="2">
        <v>9.2276940111562507</v>
      </c>
      <c r="K23" s="2">
        <v>37.00479524056567</v>
      </c>
      <c r="L23" s="2">
        <v>44.636955516977295</v>
      </c>
      <c r="M23" s="2">
        <v>47.904300694411901</v>
      </c>
      <c r="N23" s="2">
        <v>32.588180695528436</v>
      </c>
      <c r="O23" s="2">
        <v>38.333822234601968</v>
      </c>
      <c r="Q23" s="2">
        <v>-1.2108281803315271</v>
      </c>
      <c r="R23" s="2">
        <v>-2.9551846025013209</v>
      </c>
      <c r="S23" s="2">
        <v>1.5613174580732176</v>
      </c>
      <c r="T23" s="2">
        <v>2.364468558450544</v>
      </c>
      <c r="U23" s="2">
        <v>-1.4065047750420987</v>
      </c>
      <c r="V23" s="2">
        <v>3.8812900125049348</v>
      </c>
      <c r="W23" s="2">
        <v>-7.0727921589397429</v>
      </c>
      <c r="X23" s="2">
        <v>4.3902528378565746</v>
      </c>
      <c r="Y23" s="2">
        <v>1.069295954318775</v>
      </c>
      <c r="Z23" s="2">
        <v>8.5263858857644568</v>
      </c>
      <c r="AA23" s="2">
        <v>9.0595164917257112</v>
      </c>
      <c r="AB23" s="2">
        <v>6.8528539272377049</v>
      </c>
      <c r="AC23" s="2">
        <v>7.0012121524466338</v>
      </c>
      <c r="AD23" s="2">
        <v>6.1654202991022071</v>
      </c>
    </row>
    <row r="24" spans="1:30">
      <c r="A24" s="1">
        <v>37970</v>
      </c>
      <c r="B24" s="2">
        <v>-5.173101386269213</v>
      </c>
      <c r="C24" s="2">
        <v>-11.514043173231709</v>
      </c>
      <c r="D24" s="2">
        <v>24.433273855684575</v>
      </c>
      <c r="E24" s="2">
        <v>29.342284055761883</v>
      </c>
      <c r="F24" s="2">
        <v>-1.1730997756886739</v>
      </c>
      <c r="G24" s="2">
        <v>18.854925843894005</v>
      </c>
      <c r="H24" s="2">
        <v>-27.51350123091542</v>
      </c>
      <c r="I24" s="2">
        <v>22.921008609863094</v>
      </c>
      <c r="J24" s="2">
        <v>13.64147101472469</v>
      </c>
      <c r="K24" s="2">
        <v>40.820770403012943</v>
      </c>
      <c r="L24" s="2">
        <v>43.692210146192124</v>
      </c>
      <c r="M24" s="2">
        <v>46.980897342509806</v>
      </c>
      <c r="N24" s="2">
        <v>28.870699684190381</v>
      </c>
      <c r="O24" s="2">
        <v>37.137109375403355</v>
      </c>
      <c r="Q24" s="2">
        <v>-0.59065437008144628</v>
      </c>
      <c r="R24" s="2">
        <v>-2.1477605292756037</v>
      </c>
      <c r="S24" s="2">
        <v>1.766110334110448</v>
      </c>
      <c r="T24" s="2">
        <v>2.4433906778914034</v>
      </c>
      <c r="U24" s="2">
        <v>-0.43387916373688579</v>
      </c>
      <c r="V24" s="2">
        <v>4.2499757049170839</v>
      </c>
      <c r="W24" s="2">
        <v>-6.9049258364166883</v>
      </c>
      <c r="X24" s="2">
        <v>4.6621331512461532</v>
      </c>
      <c r="Y24" s="2">
        <v>1.5807600197152822</v>
      </c>
      <c r="Z24" s="2">
        <v>9.4056361708694212</v>
      </c>
      <c r="AA24" s="2">
        <v>8.8677709712711525</v>
      </c>
      <c r="AB24" s="2">
        <v>6.7207583075380546</v>
      </c>
      <c r="AC24" s="2">
        <v>6.2025522494517764</v>
      </c>
      <c r="AD24" s="2">
        <v>5.9729469863929987</v>
      </c>
    </row>
    <row r="25" spans="1:30">
      <c r="A25" s="1">
        <v>38001</v>
      </c>
      <c r="B25" s="2">
        <v>-7.1129387977975913</v>
      </c>
      <c r="C25" s="2">
        <v>-11.862994047787195</v>
      </c>
      <c r="D25" s="2">
        <v>24.510517186117465</v>
      </c>
      <c r="E25" s="2">
        <v>27.979865101391955</v>
      </c>
      <c r="F25" s="2">
        <v>-1.2367003301606214</v>
      </c>
      <c r="G25" s="2">
        <v>18.319123311262274</v>
      </c>
      <c r="H25" s="2">
        <v>-28.373557217536881</v>
      </c>
      <c r="I25" s="2">
        <v>24.086799779619465</v>
      </c>
      <c r="J25" s="2">
        <v>18.040669709599044</v>
      </c>
      <c r="K25" s="2">
        <v>43.480392029157343</v>
      </c>
      <c r="L25" s="2">
        <v>41.495511764762064</v>
      </c>
      <c r="M25" s="2">
        <v>45.720780059336306</v>
      </c>
      <c r="N25" s="2">
        <v>23.895188166483386</v>
      </c>
      <c r="O25" s="2">
        <v>33.896597653602065</v>
      </c>
      <c r="Q25" s="2">
        <v>-0.81214112605493338</v>
      </c>
      <c r="R25" s="2">
        <v>-2.2128517317099363</v>
      </c>
      <c r="S25" s="2">
        <v>1.7716937137641287</v>
      </c>
      <c r="T25" s="2">
        <v>2.3299393267231108</v>
      </c>
      <c r="U25" s="2">
        <v>-0.45740227401221695</v>
      </c>
      <c r="V25" s="2">
        <v>4.1292036708517612</v>
      </c>
      <c r="W25" s="2">
        <v>-7.1207697870991433</v>
      </c>
      <c r="X25" s="2">
        <v>4.8992550751745991</v>
      </c>
      <c r="Y25" s="2">
        <v>2.0905347652786275</v>
      </c>
      <c r="Z25" s="2">
        <v>10.018447568614231</v>
      </c>
      <c r="AA25" s="2">
        <v>8.4219290677761069</v>
      </c>
      <c r="AB25" s="2">
        <v>6.5404947498282358</v>
      </c>
      <c r="AC25" s="2">
        <v>5.1336183304991234</v>
      </c>
      <c r="AD25" s="2">
        <v>5.4517592836170872</v>
      </c>
    </row>
    <row r="26" spans="1:30">
      <c r="A26" s="1">
        <v>38032</v>
      </c>
      <c r="B26" s="2">
        <v>-9.0527762093259696</v>
      </c>
      <c r="C26" s="2">
        <v>-12.211944922342681</v>
      </c>
      <c r="D26" s="2">
        <v>24.587760516550354</v>
      </c>
      <c r="E26" s="2">
        <v>26.617446147022026</v>
      </c>
      <c r="F26" s="2">
        <v>-1.300300884632569</v>
      </c>
      <c r="G26" s="2">
        <v>17.783320778630539</v>
      </c>
      <c r="H26" s="2">
        <v>-29.233613204158338</v>
      </c>
      <c r="I26" s="2">
        <v>25.252590949375836</v>
      </c>
      <c r="J26" s="2">
        <v>22.439868404473398</v>
      </c>
      <c r="K26" s="2">
        <v>46.140013655301736</v>
      </c>
      <c r="L26" s="2">
        <v>39.298813383332011</v>
      </c>
      <c r="M26" s="2">
        <v>44.460662776162792</v>
      </c>
      <c r="N26" s="2">
        <v>18.919676648776392</v>
      </c>
      <c r="O26" s="2">
        <v>30.656085931800771</v>
      </c>
      <c r="Q26" s="2">
        <v>-1.0336278820284206</v>
      </c>
      <c r="R26" s="2">
        <v>-2.2779429341442694</v>
      </c>
      <c r="S26" s="2">
        <v>1.7772770934178093</v>
      </c>
      <c r="T26" s="2">
        <v>2.2164879755548181</v>
      </c>
      <c r="U26" s="2">
        <v>-0.48092538428754805</v>
      </c>
      <c r="V26" s="2">
        <v>4.0084316367864377</v>
      </c>
      <c r="W26" s="2">
        <v>-7.3366137377815965</v>
      </c>
      <c r="X26" s="2">
        <v>5.136376999103045</v>
      </c>
      <c r="Y26" s="2">
        <v>2.6003095108419725</v>
      </c>
      <c r="Z26" s="2">
        <v>10.63125896635904</v>
      </c>
      <c r="AA26" s="2">
        <v>7.976087164281064</v>
      </c>
      <c r="AB26" s="2">
        <v>6.3602311921184151</v>
      </c>
      <c r="AC26" s="2">
        <v>4.0646844115464713</v>
      </c>
      <c r="AD26" s="2">
        <v>4.9305715808411765</v>
      </c>
    </row>
    <row r="27" spans="1:30">
      <c r="A27" s="1">
        <v>38061</v>
      </c>
      <c r="B27" s="2">
        <v>-14.103041180259375</v>
      </c>
      <c r="C27" s="2">
        <v>-14.756020046517335</v>
      </c>
      <c r="D27" s="2">
        <v>20.967299827491335</v>
      </c>
      <c r="E27" s="2">
        <v>22.575706428527891</v>
      </c>
      <c r="F27" s="2">
        <v>-2.6515065835273095</v>
      </c>
      <c r="G27" s="2">
        <v>16.177783128214152</v>
      </c>
      <c r="H27" s="2">
        <v>-30.197466631941086</v>
      </c>
      <c r="I27" s="2">
        <v>27.258513803235303</v>
      </c>
      <c r="J27" s="2">
        <v>25.986235317754922</v>
      </c>
      <c r="K27" s="2">
        <v>47.929172079811579</v>
      </c>
      <c r="L27" s="2">
        <v>39.84019731112145</v>
      </c>
      <c r="M27" s="2">
        <v>45.209669228993278</v>
      </c>
      <c r="N27" s="2">
        <v>14.038694546700626</v>
      </c>
      <c r="O27" s="2">
        <v>29.978690000381835</v>
      </c>
      <c r="Q27" s="2">
        <v>-1.6102570358796546</v>
      </c>
      <c r="R27" s="2">
        <v>-2.7524994433570642</v>
      </c>
      <c r="S27" s="2">
        <v>1.5155793334305561</v>
      </c>
      <c r="T27" s="2">
        <v>1.8799242257163744</v>
      </c>
      <c r="U27" s="2">
        <v>-0.98067827046366007</v>
      </c>
      <c r="V27" s="2">
        <v>3.6465370282319824</v>
      </c>
      <c r="W27" s="2">
        <v>-7.5785072132850946</v>
      </c>
      <c r="X27" s="2">
        <v>5.5443817075780597</v>
      </c>
      <c r="Y27" s="2">
        <v>3.0112589623861221</v>
      </c>
      <c r="Z27" s="2">
        <v>11.043504326425625</v>
      </c>
      <c r="AA27" s="2">
        <v>8.0859664462652088</v>
      </c>
      <c r="AB27" s="2">
        <v>6.4673788122151752</v>
      </c>
      <c r="AC27" s="2">
        <v>3.0160590977186152</v>
      </c>
      <c r="AD27" s="2">
        <v>4.8216226062114123</v>
      </c>
    </row>
    <row r="28" spans="1:30">
      <c r="A28" s="1">
        <v>38092</v>
      </c>
      <c r="B28" s="2">
        <v>-19.15330615119278</v>
      </c>
      <c r="C28" s="2">
        <v>-17.300095170691989</v>
      </c>
      <c r="D28" s="2">
        <v>17.346839138432316</v>
      </c>
      <c r="E28" s="2">
        <v>18.533966710033756</v>
      </c>
      <c r="F28" s="2">
        <v>-4.00271228242205</v>
      </c>
      <c r="G28" s="2">
        <v>14.572245477797765</v>
      </c>
      <c r="H28" s="2">
        <v>-31.161320059723838</v>
      </c>
      <c r="I28" s="2">
        <v>29.26443665709477</v>
      </c>
      <c r="J28" s="2">
        <v>29.532602231036449</v>
      </c>
      <c r="K28" s="2">
        <v>49.718330504321422</v>
      </c>
      <c r="L28" s="2">
        <v>40.381581238910897</v>
      </c>
      <c r="M28" s="2">
        <v>45.958675681823749</v>
      </c>
      <c r="N28" s="2">
        <v>9.1577124446248614</v>
      </c>
      <c r="O28" s="2">
        <v>29.301294068962903</v>
      </c>
      <c r="Q28" s="2">
        <v>-2.1868861897308891</v>
      </c>
      <c r="R28" s="2">
        <v>-3.2270559525698594</v>
      </c>
      <c r="S28" s="2">
        <v>1.2538815734433031</v>
      </c>
      <c r="T28" s="2">
        <v>1.5433604758779309</v>
      </c>
      <c r="U28" s="2">
        <v>-1.4804311566397721</v>
      </c>
      <c r="V28" s="2">
        <v>3.2846424196775268</v>
      </c>
      <c r="W28" s="2">
        <v>-7.8204006887885926</v>
      </c>
      <c r="X28" s="2">
        <v>5.9523864160530762</v>
      </c>
      <c r="Y28" s="2">
        <v>3.4222084139302726</v>
      </c>
      <c r="Z28" s="2">
        <v>11.455749686492211</v>
      </c>
      <c r="AA28" s="2">
        <v>8.1958457282493544</v>
      </c>
      <c r="AB28" s="2">
        <v>6.5745264323119326</v>
      </c>
      <c r="AC28" s="2">
        <v>1.9674337838907605</v>
      </c>
      <c r="AD28" s="2">
        <v>4.712673631581648</v>
      </c>
    </row>
    <row r="29" spans="1:30">
      <c r="A29" s="1">
        <v>38122</v>
      </c>
      <c r="B29" s="2">
        <v>-20.977255938137287</v>
      </c>
      <c r="C29" s="2">
        <v>-17.707431304132044</v>
      </c>
      <c r="D29" s="2">
        <v>12.491589260185229</v>
      </c>
      <c r="E29" s="2">
        <v>14.673886544774268</v>
      </c>
      <c r="F29" s="2">
        <v>-3.9392692417573087</v>
      </c>
      <c r="G29" s="2">
        <v>14.486025447568959</v>
      </c>
      <c r="H29" s="2">
        <v>-32.365987201663323</v>
      </c>
      <c r="I29" s="2">
        <v>31.865245907476069</v>
      </c>
      <c r="J29" s="2">
        <v>32.710771374939078</v>
      </c>
      <c r="K29" s="2">
        <v>51.894763658130529</v>
      </c>
      <c r="L29" s="2">
        <v>42.529694216285797</v>
      </c>
      <c r="M29" s="2">
        <v>46.627925740615339</v>
      </c>
      <c r="N29" s="2">
        <v>7.6220227709044659</v>
      </c>
      <c r="O29" s="2">
        <v>31.746365896330932</v>
      </c>
      <c r="Q29" s="2">
        <v>-2.3951411285046391</v>
      </c>
      <c r="R29" s="2">
        <v>-3.3030379908849667</v>
      </c>
      <c r="S29" s="2">
        <v>0.90292954649396884</v>
      </c>
      <c r="T29" s="2">
        <v>1.2219238803564427</v>
      </c>
      <c r="U29" s="2">
        <v>-1.4569663039486329</v>
      </c>
      <c r="V29" s="2">
        <v>3.2652080799838337</v>
      </c>
      <c r="W29" s="2">
        <v>-8.1227299780654363</v>
      </c>
      <c r="X29" s="2">
        <v>6.4813910175806315</v>
      </c>
      <c r="Y29" s="2">
        <v>3.7904914761565651</v>
      </c>
      <c r="Z29" s="2">
        <v>11.957228178760829</v>
      </c>
      <c r="AA29" s="2">
        <v>8.6318267381373666</v>
      </c>
      <c r="AB29" s="2">
        <v>6.6702646609722454</v>
      </c>
      <c r="AC29" s="2">
        <v>1.6375077500783444</v>
      </c>
      <c r="AD29" s="2">
        <v>5.105926758936385</v>
      </c>
    </row>
    <row r="30" spans="1:30">
      <c r="A30" s="1">
        <v>38153</v>
      </c>
      <c r="B30" s="2">
        <v>-22.801205725081793</v>
      </c>
      <c r="C30" s="2">
        <v>-18.114767437572098</v>
      </c>
      <c r="D30" s="2">
        <v>7.6363393819381429</v>
      </c>
      <c r="E30" s="2">
        <v>10.81380637951478</v>
      </c>
      <c r="F30" s="2">
        <v>-3.8758262010925675</v>
      </c>
      <c r="G30" s="2">
        <v>14.399805417340154</v>
      </c>
      <c r="H30" s="2">
        <v>-33.570654343602804</v>
      </c>
      <c r="I30" s="2">
        <v>34.466055157857369</v>
      </c>
      <c r="J30" s="2">
        <v>35.888940518841707</v>
      </c>
      <c r="K30" s="2">
        <v>54.071196811939643</v>
      </c>
      <c r="L30" s="2">
        <v>44.677807193660691</v>
      </c>
      <c r="M30" s="2">
        <v>47.297175799406915</v>
      </c>
      <c r="N30" s="2">
        <v>6.0863330971840703</v>
      </c>
      <c r="O30" s="2">
        <v>34.191437723698961</v>
      </c>
      <c r="Q30" s="2">
        <v>-2.6033960672783887</v>
      </c>
      <c r="R30" s="2">
        <v>-3.3790200292000736</v>
      </c>
      <c r="S30" s="2">
        <v>0.5519775195446347</v>
      </c>
      <c r="T30" s="2">
        <v>0.90048728483495477</v>
      </c>
      <c r="U30" s="2">
        <v>-1.4335014512574937</v>
      </c>
      <c r="V30" s="2">
        <v>3.2457737402901401</v>
      </c>
      <c r="W30" s="2">
        <v>-8.4250592673422773</v>
      </c>
      <c r="X30" s="2">
        <v>7.0103956191081886</v>
      </c>
      <c r="Y30" s="2">
        <v>4.1587745383828576</v>
      </c>
      <c r="Z30" s="2">
        <v>12.458706671029448</v>
      </c>
      <c r="AA30" s="2">
        <v>9.0678077480253734</v>
      </c>
      <c r="AB30" s="2">
        <v>6.7660028896325572</v>
      </c>
      <c r="AC30" s="2">
        <v>1.3075817162659285</v>
      </c>
      <c r="AD30" s="2">
        <v>5.4991798862911221</v>
      </c>
    </row>
    <row r="31" spans="1:30">
      <c r="A31" s="1">
        <v>38183</v>
      </c>
      <c r="B31" s="2">
        <v>-21.238186592977879</v>
      </c>
      <c r="C31" s="2">
        <v>-16.473946196094019</v>
      </c>
      <c r="D31" s="2">
        <v>6.6615185130795522</v>
      </c>
      <c r="E31" s="2">
        <v>10.915996103805156</v>
      </c>
      <c r="F31" s="2">
        <v>-0.44758341530043655</v>
      </c>
      <c r="G31" s="2">
        <v>16.838810029713105</v>
      </c>
      <c r="H31" s="2">
        <v>-31.450396544041862</v>
      </c>
      <c r="I31" s="2">
        <v>40.980485645880179</v>
      </c>
      <c r="J31" s="2">
        <v>42.437064955036156</v>
      </c>
      <c r="K31" s="2">
        <v>59.930237781849044</v>
      </c>
      <c r="L31" s="2">
        <v>51.978808418892704</v>
      </c>
      <c r="M31" s="2">
        <v>52.44314857230593</v>
      </c>
      <c r="N31" s="2">
        <v>11.042942852229558</v>
      </c>
      <c r="O31" s="2">
        <v>40.549985680157675</v>
      </c>
      <c r="Q31" s="2">
        <v>-2.4249336688130283</v>
      </c>
      <c r="R31" s="2">
        <v>-3.0729510797422015</v>
      </c>
      <c r="S31" s="2">
        <v>0.4815145426809293</v>
      </c>
      <c r="T31" s="2">
        <v>0.90899682755606293</v>
      </c>
      <c r="U31" s="2">
        <v>-0.16554185923277356</v>
      </c>
      <c r="V31" s="2">
        <v>3.7955351359374525</v>
      </c>
      <c r="W31" s="2">
        <v>-7.892948768675466</v>
      </c>
      <c r="X31" s="2">
        <v>8.3354307803720271</v>
      </c>
      <c r="Y31" s="2">
        <v>4.9175646499246346</v>
      </c>
      <c r="Z31" s="2">
        <v>13.808705878029183</v>
      </c>
      <c r="AA31" s="2">
        <v>10.549618956698462</v>
      </c>
      <c r="AB31" s="2">
        <v>7.5021497327140798</v>
      </c>
      <c r="AC31" s="2">
        <v>2.3724547994301459</v>
      </c>
      <c r="AD31" s="2">
        <v>6.5218569468681595</v>
      </c>
    </row>
    <row r="32" spans="1:30">
      <c r="A32" s="1">
        <v>38214</v>
      </c>
      <c r="B32" s="2">
        <v>-19.675167460873965</v>
      </c>
      <c r="C32" s="2">
        <v>-14.833124954615943</v>
      </c>
      <c r="D32" s="2">
        <v>5.6866976442209616</v>
      </c>
      <c r="E32" s="2">
        <v>11.018185828095534</v>
      </c>
      <c r="F32" s="2">
        <v>2.9806593704916935</v>
      </c>
      <c r="G32" s="2">
        <v>19.277814642086053</v>
      </c>
      <c r="H32" s="2">
        <v>-29.330138744480919</v>
      </c>
      <c r="I32" s="2">
        <v>47.494916133902983</v>
      </c>
      <c r="J32" s="2">
        <v>48.985189391230605</v>
      </c>
      <c r="K32" s="2">
        <v>65.789278751758431</v>
      </c>
      <c r="L32" s="2">
        <v>59.279809644124725</v>
      </c>
      <c r="M32" s="2">
        <v>57.589121345204944</v>
      </c>
      <c r="N32" s="2">
        <v>15.999552607275046</v>
      </c>
      <c r="O32" s="2">
        <v>46.908533636616383</v>
      </c>
      <c r="Q32" s="2">
        <v>-2.2464712703476675</v>
      </c>
      <c r="R32" s="2">
        <v>-2.7668821302843303</v>
      </c>
      <c r="S32" s="2">
        <v>0.41105156581722374</v>
      </c>
      <c r="T32" s="2">
        <v>0.9175063702771713</v>
      </c>
      <c r="U32" s="2">
        <v>1.1024177327919462</v>
      </c>
      <c r="V32" s="2">
        <v>4.3452965315847649</v>
      </c>
      <c r="W32" s="2">
        <v>-7.3608382700086539</v>
      </c>
      <c r="X32" s="2">
        <v>9.6604659416358665</v>
      </c>
      <c r="Y32" s="2">
        <v>5.6763547614664107</v>
      </c>
      <c r="Z32" s="2">
        <v>15.158705085028915</v>
      </c>
      <c r="AA32" s="2">
        <v>12.031430165371553</v>
      </c>
      <c r="AB32" s="2">
        <v>8.2382965757956033</v>
      </c>
      <c r="AC32" s="2">
        <v>3.4373278825943636</v>
      </c>
      <c r="AD32" s="2">
        <v>7.5445340074451952</v>
      </c>
    </row>
    <row r="33" spans="1:30">
      <c r="A33" s="1">
        <v>38245</v>
      </c>
      <c r="B33" s="2">
        <v>-17.072324480535123</v>
      </c>
      <c r="C33" s="2">
        <v>-12.463843820040239</v>
      </c>
      <c r="D33" s="2">
        <v>9.5610490965298709</v>
      </c>
      <c r="E33" s="2">
        <v>17.552126393865677</v>
      </c>
      <c r="F33" s="2">
        <v>11.184477855884417</v>
      </c>
      <c r="G33" s="2">
        <v>24.913784818182698</v>
      </c>
      <c r="H33" s="2">
        <v>-23.809477684160914</v>
      </c>
      <c r="I33" s="2">
        <v>57.61261257091202</v>
      </c>
      <c r="J33" s="2">
        <v>59.24974614767352</v>
      </c>
      <c r="K33" s="2">
        <v>73.553877828994175</v>
      </c>
      <c r="L33" s="2">
        <v>69.947096560274588</v>
      </c>
      <c r="M33" s="2">
        <v>65.234775760037579</v>
      </c>
      <c r="N33" s="2">
        <v>21.10726530313482</v>
      </c>
      <c r="O33" s="2">
        <v>52.137600949391675</v>
      </c>
      <c r="Q33" s="2">
        <v>-1.9492838645385391</v>
      </c>
      <c r="R33" s="2">
        <v>-2.3249306431273857</v>
      </c>
      <c r="S33" s="2">
        <v>0.69110131184446866</v>
      </c>
      <c r="T33" s="2">
        <v>1.4616006690699825</v>
      </c>
      <c r="U33" s="2">
        <v>4.1366574263438425</v>
      </c>
      <c r="V33" s="2">
        <v>5.6156667531576527</v>
      </c>
      <c r="W33" s="2">
        <v>-5.9753455670054434</v>
      </c>
      <c r="X33" s="2">
        <v>11.718405396923504</v>
      </c>
      <c r="Y33" s="2">
        <v>6.8658013338462593</v>
      </c>
      <c r="Z33" s="2">
        <v>16.947769652212035</v>
      </c>
      <c r="AA33" s="2">
        <v>14.196462717873331</v>
      </c>
      <c r="AB33" s="2">
        <v>9.3320303768006561</v>
      </c>
      <c r="AC33" s="2">
        <v>4.534663770460182</v>
      </c>
      <c r="AD33" s="2">
        <v>8.3855510486954099</v>
      </c>
    </row>
    <row r="34" spans="1:30">
      <c r="A34" s="1">
        <v>38275</v>
      </c>
      <c r="B34" s="2">
        <v>-14.469481500196283</v>
      </c>
      <c r="C34" s="2">
        <v>-10.094562685464533</v>
      </c>
      <c r="D34" s="2">
        <v>13.435400548838778</v>
      </c>
      <c r="E34" s="2">
        <v>24.086066959635822</v>
      </c>
      <c r="F34" s="2">
        <v>19.38829634127714</v>
      </c>
      <c r="G34" s="2">
        <v>30.54975499427934</v>
      </c>
      <c r="H34" s="2">
        <v>-18.288816623840908</v>
      </c>
      <c r="I34" s="2">
        <v>67.730309007921065</v>
      </c>
      <c r="J34" s="2">
        <v>69.514302904116434</v>
      </c>
      <c r="K34" s="2">
        <v>81.318476906229904</v>
      </c>
      <c r="L34" s="2">
        <v>80.61438347642445</v>
      </c>
      <c r="M34" s="2">
        <v>72.880430174870213</v>
      </c>
      <c r="N34" s="2">
        <v>26.214977998994595</v>
      </c>
      <c r="O34" s="2">
        <v>57.366668262166968</v>
      </c>
      <c r="Q34" s="2">
        <v>-1.6520964587294111</v>
      </c>
      <c r="R34" s="2">
        <v>-1.8829791559704412</v>
      </c>
      <c r="S34" s="2">
        <v>0.97115105787171341</v>
      </c>
      <c r="T34" s="2">
        <v>2.005694967862794</v>
      </c>
      <c r="U34" s="2">
        <v>7.1708971198957387</v>
      </c>
      <c r="V34" s="2">
        <v>6.8860369747305397</v>
      </c>
      <c r="W34" s="2">
        <v>-4.5898528640022329</v>
      </c>
      <c r="X34" s="2">
        <v>13.776344852211142</v>
      </c>
      <c r="Y34" s="2">
        <v>8.0552479062261071</v>
      </c>
      <c r="Z34" s="2">
        <v>18.736834219395149</v>
      </c>
      <c r="AA34" s="2">
        <v>16.361495270375105</v>
      </c>
      <c r="AB34" s="2">
        <v>10.425764177805709</v>
      </c>
      <c r="AC34" s="2">
        <v>5.6319996583259995</v>
      </c>
      <c r="AD34" s="2">
        <v>9.2265680899456228</v>
      </c>
    </row>
    <row r="35" spans="1:30">
      <c r="A35" s="1">
        <v>38306</v>
      </c>
      <c r="B35" s="2">
        <v>-18.364892448281537</v>
      </c>
      <c r="C35" s="2">
        <v>-12.69467113323714</v>
      </c>
      <c r="D35" s="2">
        <v>19.365270946723079</v>
      </c>
      <c r="E35" s="2">
        <v>35.942692391203593</v>
      </c>
      <c r="F35" s="2">
        <v>29.863562257219602</v>
      </c>
      <c r="G35" s="2">
        <v>38.726549857160677</v>
      </c>
      <c r="H35" s="2">
        <v>-14.820264924596113</v>
      </c>
      <c r="I35" s="2">
        <v>76.714954118019534</v>
      </c>
      <c r="J35" s="2">
        <v>79.048336429417745</v>
      </c>
      <c r="K35" s="2">
        <v>87.657325126543682</v>
      </c>
      <c r="L35" s="2">
        <v>85.22489608798071</v>
      </c>
      <c r="M35" s="2">
        <v>76.959598288236506</v>
      </c>
      <c r="N35" s="2">
        <v>30.314066417298179</v>
      </c>
      <c r="O35" s="2">
        <v>56.175512183692909</v>
      </c>
      <c r="Q35" s="2">
        <v>-2.0968666899598891</v>
      </c>
      <c r="R35" s="2">
        <v>-2.3679877851672568</v>
      </c>
      <c r="S35" s="2">
        <v>1.3997798798419843</v>
      </c>
      <c r="T35" s="2">
        <v>2.9930198808003055</v>
      </c>
      <c r="U35" s="2">
        <v>11.045247545768468</v>
      </c>
      <c r="V35" s="2">
        <v>8.729119244003444</v>
      </c>
      <c r="W35" s="2">
        <v>-3.7193677868012633</v>
      </c>
      <c r="X35" s="2">
        <v>15.603821667605173</v>
      </c>
      <c r="Y35" s="2">
        <v>9.1600421771044989</v>
      </c>
      <c r="Z35" s="2">
        <v>20.197387254382306</v>
      </c>
      <c r="AA35" s="2">
        <v>17.297244910016566</v>
      </c>
      <c r="AB35" s="2">
        <v>11.009301413927096</v>
      </c>
      <c r="AC35" s="2">
        <v>6.5126437150259227</v>
      </c>
      <c r="AD35" s="2">
        <v>9.0349885020642482</v>
      </c>
    </row>
    <row r="36" spans="1:30">
      <c r="A36" s="1">
        <v>38336</v>
      </c>
      <c r="B36" s="2">
        <v>-22.260303396366794</v>
      </c>
      <c r="C36" s="2">
        <v>-15.294779581009745</v>
      </c>
      <c r="D36" s="2">
        <v>25.29514134460738</v>
      </c>
      <c r="E36" s="2">
        <v>47.799317822771371</v>
      </c>
      <c r="F36" s="2">
        <v>40.338828173162071</v>
      </c>
      <c r="G36" s="2">
        <v>46.903344720042021</v>
      </c>
      <c r="H36" s="2">
        <v>-11.351713225351316</v>
      </c>
      <c r="I36" s="2">
        <v>85.699599228118004</v>
      </c>
      <c r="J36" s="2">
        <v>88.582369954719042</v>
      </c>
      <c r="K36" s="2">
        <v>93.996173346857475</v>
      </c>
      <c r="L36" s="2">
        <v>89.83540869953697</v>
      </c>
      <c r="M36" s="2">
        <v>81.0387664016028</v>
      </c>
      <c r="N36" s="2">
        <v>34.413154835601766</v>
      </c>
      <c r="O36" s="2">
        <v>54.984356105218851</v>
      </c>
      <c r="Q36" s="2">
        <v>-2.541636921190368</v>
      </c>
      <c r="R36" s="2">
        <v>-2.852996414364072</v>
      </c>
      <c r="S36" s="2">
        <v>1.828408701812255</v>
      </c>
      <c r="T36" s="2">
        <v>3.9803447937378174</v>
      </c>
      <c r="U36" s="2">
        <v>14.919597971641203</v>
      </c>
      <c r="V36" s="2">
        <v>10.572201513276351</v>
      </c>
      <c r="W36" s="2">
        <v>-2.8488827096002929</v>
      </c>
      <c r="X36" s="2">
        <v>17.4312984829992</v>
      </c>
      <c r="Y36" s="2">
        <v>10.264836447982889</v>
      </c>
      <c r="Z36" s="2">
        <v>21.657940289369471</v>
      </c>
      <c r="AA36" s="2">
        <v>18.232994549658024</v>
      </c>
      <c r="AB36" s="2">
        <v>11.592838650048485</v>
      </c>
      <c r="AC36" s="2">
        <v>7.3932877717258467</v>
      </c>
      <c r="AD36" s="2">
        <v>8.8434089141828736</v>
      </c>
    </row>
    <row r="37" spans="1:30">
      <c r="A37" s="1">
        <v>38367</v>
      </c>
      <c r="B37" s="2">
        <v>-30.093613366814353</v>
      </c>
      <c r="C37" s="2">
        <v>-19.129318854981292</v>
      </c>
      <c r="D37" s="2">
        <v>30.720628673649966</v>
      </c>
      <c r="E37" s="2">
        <v>58.249622673089306</v>
      </c>
      <c r="F37" s="2">
        <v>48.022389051653448</v>
      </c>
      <c r="G37" s="2">
        <v>52.338023712126102</v>
      </c>
      <c r="H37" s="2">
        <v>-9.0849375691617276</v>
      </c>
      <c r="I37" s="2">
        <v>89.660814478470471</v>
      </c>
      <c r="J37" s="2">
        <v>92.123060515653819</v>
      </c>
      <c r="K37" s="2">
        <v>93.437003558980933</v>
      </c>
      <c r="L37" s="2">
        <v>89.136125538703169</v>
      </c>
      <c r="M37" s="2">
        <v>80.730281723443511</v>
      </c>
      <c r="N37" s="2">
        <v>35.021774468286793</v>
      </c>
      <c r="O37" s="2">
        <v>49.404761150602582</v>
      </c>
      <c r="Q37" s="2">
        <v>-3.4360285869961289</v>
      </c>
      <c r="R37" s="2">
        <v>-3.5682683632950805</v>
      </c>
      <c r="S37" s="2">
        <v>2.22057920241744</v>
      </c>
      <c r="T37" s="2">
        <v>4.8505625792334923</v>
      </c>
      <c r="U37" s="2">
        <v>17.761416747477391</v>
      </c>
      <c r="V37" s="2">
        <v>11.79719989680807</v>
      </c>
      <c r="W37" s="2">
        <v>-2.2800013570446729</v>
      </c>
      <c r="X37" s="2">
        <v>18.23700966492089</v>
      </c>
      <c r="Y37" s="2">
        <v>10.675128129493448</v>
      </c>
      <c r="Z37" s="2">
        <v>21.529100301035474</v>
      </c>
      <c r="AA37" s="2">
        <v>18.091068039335195</v>
      </c>
      <c r="AB37" s="2">
        <v>11.548708991383764</v>
      </c>
      <c r="AC37" s="2">
        <v>7.524043004992266</v>
      </c>
      <c r="AD37" s="2">
        <v>7.9460147596571655</v>
      </c>
    </row>
    <row r="38" spans="1:30">
      <c r="A38" s="1">
        <v>38398</v>
      </c>
      <c r="B38" s="2">
        <v>-37.926923337261911</v>
      </c>
      <c r="C38" s="2">
        <v>-22.963858128952843</v>
      </c>
      <c r="D38" s="2">
        <v>36.146116002692551</v>
      </c>
      <c r="E38" s="2">
        <v>68.69992752340724</v>
      </c>
      <c r="F38" s="2">
        <v>55.705949930144826</v>
      </c>
      <c r="G38" s="2">
        <v>57.772702704210182</v>
      </c>
      <c r="H38" s="2">
        <v>-6.8181619129721405</v>
      </c>
      <c r="I38" s="2">
        <v>93.622029728822923</v>
      </c>
      <c r="J38" s="2">
        <v>95.663751076588611</v>
      </c>
      <c r="K38" s="2">
        <v>92.877833771104392</v>
      </c>
      <c r="L38" s="2">
        <v>88.436842377869368</v>
      </c>
      <c r="M38" s="2">
        <v>80.421797045284222</v>
      </c>
      <c r="N38" s="2">
        <v>35.630394100971813</v>
      </c>
      <c r="O38" s="2">
        <v>43.825166195986313</v>
      </c>
      <c r="Q38" s="2">
        <v>-4.3304202528018907</v>
      </c>
      <c r="R38" s="2">
        <v>-4.2835403122260898</v>
      </c>
      <c r="S38" s="2">
        <v>2.6127497030226254</v>
      </c>
      <c r="T38" s="2">
        <v>5.7207803647291673</v>
      </c>
      <c r="U38" s="2">
        <v>20.603235523313575</v>
      </c>
      <c r="V38" s="2">
        <v>13.022198280339792</v>
      </c>
      <c r="W38" s="2">
        <v>-1.7111200044890531</v>
      </c>
      <c r="X38" s="2">
        <v>19.042720846842581</v>
      </c>
      <c r="Y38" s="2">
        <v>11.085419811004011</v>
      </c>
      <c r="Z38" s="2">
        <v>21.400260312701473</v>
      </c>
      <c r="AA38" s="2">
        <v>17.949141529012365</v>
      </c>
      <c r="AB38" s="2">
        <v>11.504579332719045</v>
      </c>
      <c r="AC38" s="2">
        <v>7.6547982382586826</v>
      </c>
      <c r="AD38" s="2">
        <v>7.0486206051314584</v>
      </c>
    </row>
    <row r="39" spans="1:30">
      <c r="A39" s="1">
        <v>38426</v>
      </c>
      <c r="B39" s="2">
        <v>-42.69841814865849</v>
      </c>
      <c r="C39" s="2">
        <v>-25.525375095917965</v>
      </c>
      <c r="D39" s="2">
        <v>39.284747793944327</v>
      </c>
      <c r="E39" s="2">
        <v>74.616239084693632</v>
      </c>
      <c r="F39" s="2">
        <v>57.746822532456122</v>
      </c>
      <c r="G39" s="2">
        <v>62.389466264253144</v>
      </c>
      <c r="H39" s="2">
        <v>-8.5954872432461098</v>
      </c>
      <c r="I39" s="2">
        <v>89.116794549210056</v>
      </c>
      <c r="J39" s="2">
        <v>89.627265111653443</v>
      </c>
      <c r="K39" s="2">
        <v>82.824349748278038</v>
      </c>
      <c r="L39" s="2">
        <v>73.993374913965042</v>
      </c>
      <c r="M39" s="2">
        <v>70.184761625190234</v>
      </c>
      <c r="N39" s="2">
        <v>34.599959425888571</v>
      </c>
      <c r="O39" s="2">
        <v>32.896455016661001</v>
      </c>
      <c r="Q39" s="2">
        <v>-4.8752199873775286</v>
      </c>
      <c r="R39" s="2">
        <v>-4.761350318141961</v>
      </c>
      <c r="S39" s="2">
        <v>2.8396194247896775</v>
      </c>
      <c r="T39" s="2">
        <v>6.2134434610606073</v>
      </c>
      <c r="U39" s="2">
        <v>21.358066541386624</v>
      </c>
      <c r="V39" s="2">
        <v>14.062835253827714</v>
      </c>
      <c r="W39" s="2">
        <v>-2.1571664560012596</v>
      </c>
      <c r="X39" s="2">
        <v>18.126356011309326</v>
      </c>
      <c r="Y39" s="2">
        <v>10.385917853873289</v>
      </c>
      <c r="Z39" s="2">
        <v>19.083806898549987</v>
      </c>
      <c r="AA39" s="2">
        <v>15.017695372538345</v>
      </c>
      <c r="AB39" s="2">
        <v>10.040140704768339</v>
      </c>
      <c r="AC39" s="2">
        <v>7.4334206830984746</v>
      </c>
      <c r="AD39" s="2">
        <v>5.2909013426046725</v>
      </c>
    </row>
    <row r="40" spans="1:30">
      <c r="A40" s="1">
        <v>38457</v>
      </c>
      <c r="B40" s="2">
        <v>-47.469912960055069</v>
      </c>
      <c r="C40" s="2">
        <v>-28.086892062883088</v>
      </c>
      <c r="D40" s="2">
        <v>42.423379585196102</v>
      </c>
      <c r="E40" s="2">
        <v>80.532550645980038</v>
      </c>
      <c r="F40" s="2">
        <v>59.787695134767418</v>
      </c>
      <c r="G40" s="2">
        <v>67.006229824296099</v>
      </c>
      <c r="H40" s="2">
        <v>-10.372812573520079</v>
      </c>
      <c r="I40" s="2">
        <v>84.611559369597188</v>
      </c>
      <c r="J40" s="2">
        <v>83.59077914671829</v>
      </c>
      <c r="K40" s="2">
        <v>72.770865725451671</v>
      </c>
      <c r="L40" s="2">
        <v>59.549907450060715</v>
      </c>
      <c r="M40" s="2">
        <v>59.947726205096231</v>
      </c>
      <c r="N40" s="2">
        <v>33.569524750805321</v>
      </c>
      <c r="O40" s="2">
        <v>21.967743837335689</v>
      </c>
      <c r="Q40" s="2">
        <v>-5.4200197219531674</v>
      </c>
      <c r="R40" s="2">
        <v>-5.2391603240578339</v>
      </c>
      <c r="S40" s="2">
        <v>3.0664891465567297</v>
      </c>
      <c r="T40" s="2">
        <v>6.7061065573920491</v>
      </c>
      <c r="U40" s="2">
        <v>22.112897559459672</v>
      </c>
      <c r="V40" s="2">
        <v>15.103472227315638</v>
      </c>
      <c r="W40" s="2">
        <v>-2.6032129075134667</v>
      </c>
      <c r="X40" s="2">
        <v>17.209991175776068</v>
      </c>
      <c r="Y40" s="2">
        <v>9.6864158967425684</v>
      </c>
      <c r="Z40" s="2">
        <v>16.767353484398495</v>
      </c>
      <c r="AA40" s="2">
        <v>12.086249216064322</v>
      </c>
      <c r="AB40" s="2">
        <v>8.5757020768176311</v>
      </c>
      <c r="AC40" s="2">
        <v>7.212043127938264</v>
      </c>
      <c r="AD40" s="2">
        <v>3.5331820800778857</v>
      </c>
    </row>
    <row r="41" spans="1:30">
      <c r="A41" s="1">
        <v>38487</v>
      </c>
      <c r="B41" s="2">
        <v>-46.977134047931884</v>
      </c>
      <c r="C41" s="2">
        <v>-26.8304780170632</v>
      </c>
      <c r="D41" s="2">
        <v>42.13172745849284</v>
      </c>
      <c r="E41" s="2">
        <v>79.760475402349897</v>
      </c>
      <c r="F41" s="2">
        <v>57.198246427481862</v>
      </c>
      <c r="G41" s="2">
        <v>68.360032103208724</v>
      </c>
      <c r="H41" s="2">
        <v>-13.145785925844784</v>
      </c>
      <c r="I41" s="2">
        <v>76.819749610459809</v>
      </c>
      <c r="J41" s="2">
        <v>73.867059245982389</v>
      </c>
      <c r="K41" s="2">
        <v>60.481149919823096</v>
      </c>
      <c r="L41" s="2">
        <v>44.809030958137527</v>
      </c>
      <c r="M41" s="2">
        <v>50.010618190730128</v>
      </c>
      <c r="N41" s="2">
        <v>34.185964659274916</v>
      </c>
      <c r="O41" s="2">
        <v>12.120742255702961</v>
      </c>
      <c r="Q41" s="2">
        <v>-5.363755211324766</v>
      </c>
      <c r="R41" s="2">
        <v>-5.004796386434867</v>
      </c>
      <c r="S41" s="2">
        <v>3.0454076558822378</v>
      </c>
      <c r="T41" s="2">
        <v>6.6418143077044798</v>
      </c>
      <c r="U41" s="2">
        <v>21.155171828929159</v>
      </c>
      <c r="V41" s="2">
        <v>15.408624676191659</v>
      </c>
      <c r="W41" s="2">
        <v>-3.2991321648796363</v>
      </c>
      <c r="X41" s="2">
        <v>15.625137070767526</v>
      </c>
      <c r="Y41" s="2">
        <v>8.5596409583651916</v>
      </c>
      <c r="Z41" s="2">
        <v>13.935643196476198</v>
      </c>
      <c r="AA41" s="2">
        <v>9.0944409232635923</v>
      </c>
      <c r="AB41" s="2">
        <v>7.1541689640385169</v>
      </c>
      <c r="AC41" s="2">
        <v>7.3444784614339635</v>
      </c>
      <c r="AD41" s="2">
        <v>1.9494395806959857</v>
      </c>
    </row>
    <row r="42" spans="1:30">
      <c r="A42" s="1">
        <v>38518</v>
      </c>
      <c r="B42" s="2">
        <v>-46.484355135808691</v>
      </c>
      <c r="C42" s="2">
        <v>-25.574063971243312</v>
      </c>
      <c r="D42" s="2">
        <v>41.840075331789578</v>
      </c>
      <c r="E42" s="2">
        <v>78.988400158719742</v>
      </c>
      <c r="F42" s="2">
        <v>54.6087977201963</v>
      </c>
      <c r="G42" s="2">
        <v>69.713834382121334</v>
      </c>
      <c r="H42" s="2">
        <v>-15.918759278169489</v>
      </c>
      <c r="I42" s="2">
        <v>69.027939851322429</v>
      </c>
      <c r="J42" s="2">
        <v>64.143339345246474</v>
      </c>
      <c r="K42" s="2">
        <v>48.191434114194521</v>
      </c>
      <c r="L42" s="2">
        <v>30.068154466214335</v>
      </c>
      <c r="M42" s="2">
        <v>40.073510176364039</v>
      </c>
      <c r="N42" s="2">
        <v>34.802404567744503</v>
      </c>
      <c r="O42" s="2">
        <v>2.2737406740702353</v>
      </c>
      <c r="Q42" s="2">
        <v>-5.3074907006963645</v>
      </c>
      <c r="R42" s="2">
        <v>-4.7704324488119001</v>
      </c>
      <c r="S42" s="2">
        <v>3.024326165207746</v>
      </c>
      <c r="T42" s="2">
        <v>6.5775220580169096</v>
      </c>
      <c r="U42" s="2">
        <v>20.197446098398643</v>
      </c>
      <c r="V42" s="2">
        <v>15.713777125067677</v>
      </c>
      <c r="W42" s="2">
        <v>-3.9950514222458056</v>
      </c>
      <c r="X42" s="2">
        <v>14.040282965758982</v>
      </c>
      <c r="Y42" s="2">
        <v>7.4328660199878156</v>
      </c>
      <c r="Z42" s="2">
        <v>11.103932908553901</v>
      </c>
      <c r="AA42" s="2">
        <v>6.1026326304628613</v>
      </c>
      <c r="AB42" s="2">
        <v>5.7326358512594044</v>
      </c>
      <c r="AC42" s="2">
        <v>7.4769137949296605</v>
      </c>
      <c r="AD42" s="2">
        <v>0.36569708131408624</v>
      </c>
    </row>
    <row r="43" spans="1:30">
      <c r="A43" s="1">
        <v>38548</v>
      </c>
      <c r="B43" s="2">
        <v>-38.64738783387817</v>
      </c>
      <c r="C43" s="2">
        <v>-19.046224951061323</v>
      </c>
      <c r="D43" s="2">
        <v>42.817797609958312</v>
      </c>
      <c r="E43" s="2">
        <v>76.055909073300057</v>
      </c>
      <c r="F43" s="2">
        <v>50.166123406380947</v>
      </c>
      <c r="G43" s="2">
        <v>64.672934274890068</v>
      </c>
      <c r="H43" s="2">
        <v>-18.046141019155517</v>
      </c>
      <c r="I43" s="2">
        <v>60.826409207473091</v>
      </c>
      <c r="J43" s="2">
        <v>54.765373722489414</v>
      </c>
      <c r="K43" s="2">
        <v>37.189344244901804</v>
      </c>
      <c r="L43" s="2">
        <v>18.425901402490485</v>
      </c>
      <c r="M43" s="2">
        <v>32.155042938910896</v>
      </c>
      <c r="N43" s="2">
        <v>35.095748637233726</v>
      </c>
      <c r="O43" s="2">
        <v>-3.6153325223173911</v>
      </c>
      <c r="Q43" s="2">
        <v>-4.4126814480965413</v>
      </c>
      <c r="R43" s="2">
        <v>-3.5527685250212726</v>
      </c>
      <c r="S43" s="2">
        <v>3.0949988646406168</v>
      </c>
      <c r="T43" s="2">
        <v>6.3333276603518422</v>
      </c>
      <c r="U43" s="2">
        <v>18.554291904713839</v>
      </c>
      <c r="V43" s="2">
        <v>14.577538077297319</v>
      </c>
      <c r="W43" s="2">
        <v>-4.528949780872364</v>
      </c>
      <c r="X43" s="2">
        <v>12.372091632800025</v>
      </c>
      <c r="Y43" s="2">
        <v>6.3461567415883504</v>
      </c>
      <c r="Z43" s="2">
        <v>8.5689083755005591</v>
      </c>
      <c r="AA43" s="2">
        <v>3.7397209486494685</v>
      </c>
      <c r="AB43" s="2">
        <v>4.5998753575400206</v>
      </c>
      <c r="AC43" s="2">
        <v>7.5399355414746561</v>
      </c>
      <c r="AD43" s="2">
        <v>-0.58147200622691764</v>
      </c>
    </row>
    <row r="44" spans="1:30">
      <c r="A44" s="1">
        <v>38579</v>
      </c>
      <c r="B44" s="2">
        <v>-30.810420531947653</v>
      </c>
      <c r="C44" s="2">
        <v>-12.518385930879333</v>
      </c>
      <c r="D44" s="2">
        <v>43.795519888127039</v>
      </c>
      <c r="E44" s="2">
        <v>73.123417987880387</v>
      </c>
      <c r="F44" s="2">
        <v>45.723449092565595</v>
      </c>
      <c r="G44" s="2">
        <v>59.632034167658809</v>
      </c>
      <c r="H44" s="2">
        <v>-20.173522760141545</v>
      </c>
      <c r="I44" s="2">
        <v>52.62487856362376</v>
      </c>
      <c r="J44" s="2">
        <v>45.387408099732355</v>
      </c>
      <c r="K44" s="2">
        <v>26.187254375609079</v>
      </c>
      <c r="L44" s="2">
        <v>6.7836483387666355</v>
      </c>
      <c r="M44" s="2">
        <v>24.236575701457767</v>
      </c>
      <c r="N44" s="2">
        <v>35.389092706722941</v>
      </c>
      <c r="O44" s="2">
        <v>-9.5044057187050175</v>
      </c>
      <c r="Q44" s="2">
        <v>-3.5178721954967189</v>
      </c>
      <c r="R44" s="2">
        <v>-2.3351046012306456</v>
      </c>
      <c r="S44" s="2">
        <v>3.1656715640734867</v>
      </c>
      <c r="T44" s="2">
        <v>6.0891332626867758</v>
      </c>
      <c r="U44" s="2">
        <v>16.911137711029035</v>
      </c>
      <c r="V44" s="2">
        <v>13.441299029526965</v>
      </c>
      <c r="W44" s="2">
        <v>-5.0628481394989224</v>
      </c>
      <c r="X44" s="2">
        <v>10.703900299841072</v>
      </c>
      <c r="Y44" s="2">
        <v>5.2594474631888852</v>
      </c>
      <c r="Z44" s="2">
        <v>6.0338838424472145</v>
      </c>
      <c r="AA44" s="2">
        <v>1.3768092668360763</v>
      </c>
      <c r="AB44" s="2">
        <v>3.4671148638206377</v>
      </c>
      <c r="AC44" s="2">
        <v>7.602957288019649</v>
      </c>
      <c r="AD44" s="2">
        <v>-1.5286410937679213</v>
      </c>
    </row>
    <row r="45" spans="1:30">
      <c r="A45" s="1">
        <v>38610</v>
      </c>
      <c r="B45" s="2">
        <v>-20.300264668440974</v>
      </c>
      <c r="C45" s="2">
        <v>-3.4455024012380555</v>
      </c>
      <c r="D45" s="2">
        <v>46.489680555950216</v>
      </c>
      <c r="E45" s="2">
        <v>72.269023502491564</v>
      </c>
      <c r="F45" s="2">
        <v>42.162537883066392</v>
      </c>
      <c r="G45" s="2">
        <v>54.609476024170782</v>
      </c>
      <c r="H45" s="2">
        <v>-22.268049266138672</v>
      </c>
      <c r="I45" s="2">
        <v>44.822250460756635</v>
      </c>
      <c r="J45" s="2">
        <v>37.672135532663354</v>
      </c>
      <c r="K45" s="2">
        <v>18.169055190095907</v>
      </c>
      <c r="L45" s="2">
        <v>-1.4417000517191898</v>
      </c>
      <c r="M45" s="2">
        <v>19.146960921562087</v>
      </c>
      <c r="N45" s="2">
        <v>34.577391084428186</v>
      </c>
      <c r="O45" s="2">
        <v>-12.847305773020738</v>
      </c>
      <c r="Q45" s="2">
        <v>-2.3178436193132534</v>
      </c>
      <c r="R45" s="2">
        <v>-0.64270334491253944</v>
      </c>
      <c r="S45" s="2">
        <v>3.3604135796257495</v>
      </c>
      <c r="T45" s="2">
        <v>6.0179861250994771</v>
      </c>
      <c r="U45" s="2">
        <v>15.594109773817285</v>
      </c>
      <c r="V45" s="2">
        <v>12.30919433375219</v>
      </c>
      <c r="W45" s="2">
        <v>-5.5885009840764912</v>
      </c>
      <c r="X45" s="2">
        <v>9.1168457437178994</v>
      </c>
      <c r="Y45" s="2">
        <v>4.3654093933894966</v>
      </c>
      <c r="Z45" s="2">
        <v>4.1863865135155685</v>
      </c>
      <c r="AA45" s="2">
        <v>-0.29260744249692672</v>
      </c>
      <c r="AB45" s="2">
        <v>2.7390302007122211</v>
      </c>
      <c r="AC45" s="2">
        <v>7.4285721231874673</v>
      </c>
      <c r="AD45" s="2">
        <v>-2.0662964240037902</v>
      </c>
    </row>
    <row r="46" spans="1:30">
      <c r="A46" s="1">
        <v>38640</v>
      </c>
      <c r="B46" s="2">
        <v>-9.7901088049342917</v>
      </c>
      <c r="C46" s="2">
        <v>5.6273811284032238</v>
      </c>
      <c r="D46" s="2">
        <v>49.183841223773392</v>
      </c>
      <c r="E46" s="2">
        <v>71.41462901710274</v>
      </c>
      <c r="F46" s="2">
        <v>38.601626673567189</v>
      </c>
      <c r="G46" s="2">
        <v>49.586917880682755</v>
      </c>
      <c r="H46" s="2">
        <v>-24.362575772135795</v>
      </c>
      <c r="I46" s="2">
        <v>37.019622357889517</v>
      </c>
      <c r="J46" s="2">
        <v>29.956862965594361</v>
      </c>
      <c r="K46" s="2">
        <v>10.150856004582735</v>
      </c>
      <c r="L46" s="2">
        <v>-9.6670484422050151</v>
      </c>
      <c r="M46" s="2">
        <v>14.057346141666409</v>
      </c>
      <c r="N46" s="2">
        <v>33.765689462133437</v>
      </c>
      <c r="O46" s="2">
        <v>-16.190205827336456</v>
      </c>
      <c r="Q46" s="2">
        <v>-1.1178150431297875</v>
      </c>
      <c r="R46" s="2">
        <v>1.0496979114055669</v>
      </c>
      <c r="S46" s="2">
        <v>3.5551555951780123</v>
      </c>
      <c r="T46" s="2">
        <v>5.9468389875121792</v>
      </c>
      <c r="U46" s="2">
        <v>14.277081836605539</v>
      </c>
      <c r="V46" s="2">
        <v>11.177089637977415</v>
      </c>
      <c r="W46" s="2">
        <v>-6.11415382865406</v>
      </c>
      <c r="X46" s="2">
        <v>7.5297911875947277</v>
      </c>
      <c r="Y46" s="2">
        <v>3.4713713235901089</v>
      </c>
      <c r="Z46" s="2">
        <v>2.3388891845839219</v>
      </c>
      <c r="AA46" s="2">
        <v>-1.9620241518299297</v>
      </c>
      <c r="AB46" s="2">
        <v>2.0109455376038046</v>
      </c>
      <c r="AC46" s="2">
        <v>7.2541869583552847</v>
      </c>
      <c r="AD46" s="2">
        <v>-2.6039517542396586</v>
      </c>
    </row>
    <row r="47" spans="1:30">
      <c r="A47" s="1">
        <v>38671</v>
      </c>
      <c r="B47" s="2">
        <v>3.2860567030001953E-3</v>
      </c>
      <c r="C47" s="2">
        <v>16.280684239748513</v>
      </c>
      <c r="D47" s="2">
        <v>54.962433191270364</v>
      </c>
      <c r="E47" s="2">
        <v>72.886003067715393</v>
      </c>
      <c r="F47" s="2">
        <v>36.188912487526544</v>
      </c>
      <c r="G47" s="2">
        <v>44.754256003113504</v>
      </c>
      <c r="H47" s="2">
        <v>-26.085817889377076</v>
      </c>
      <c r="I47" s="2">
        <v>29.183211275792413</v>
      </c>
      <c r="J47" s="2">
        <v>21.931631416612941</v>
      </c>
      <c r="K47" s="2">
        <v>3.620499802776604</v>
      </c>
      <c r="L47" s="2">
        <v>-15.266213042939725</v>
      </c>
      <c r="M47" s="2">
        <v>9.6435510265987237</v>
      </c>
      <c r="N47" s="2">
        <v>31.343350551736513</v>
      </c>
      <c r="O47" s="2">
        <v>-15.550756810956797</v>
      </c>
      <c r="Q47" s="2">
        <v>3.7519538223515628E-4</v>
      </c>
      <c r="R47" s="2">
        <v>3.036901153977249</v>
      </c>
      <c r="S47" s="2">
        <v>3.9728495583645955</v>
      </c>
      <c r="T47" s="2">
        <v>6.0693632474547954</v>
      </c>
      <c r="U47" s="2">
        <v>13.384722605899105</v>
      </c>
      <c r="V47" s="2">
        <v>10.087788320125796</v>
      </c>
      <c r="W47" s="2">
        <v>-6.5466272866075172</v>
      </c>
      <c r="X47" s="2">
        <v>5.9358651734961763</v>
      </c>
      <c r="Y47" s="2">
        <v>2.5414155169256909</v>
      </c>
      <c r="Z47" s="2">
        <v>0.83421022105716558</v>
      </c>
      <c r="AA47" s="2">
        <v>-3.0984305991950465</v>
      </c>
      <c r="AB47" s="2">
        <v>1.3795389050080273</v>
      </c>
      <c r="AC47" s="2">
        <v>6.7337740891845206</v>
      </c>
      <c r="AD47" s="2">
        <v>-2.5011059716902366</v>
      </c>
    </row>
    <row r="48" spans="1:30">
      <c r="A48" s="1">
        <v>38701</v>
      </c>
      <c r="B48" s="2">
        <v>9.796680918340293</v>
      </c>
      <c r="C48" s="2">
        <v>26.933987351093808</v>
      </c>
      <c r="D48" s="2">
        <v>60.741025158767336</v>
      </c>
      <c r="E48" s="2">
        <v>74.357377118328031</v>
      </c>
      <c r="F48" s="2">
        <v>33.776198301485891</v>
      </c>
      <c r="G48" s="2">
        <v>39.921594125544253</v>
      </c>
      <c r="H48" s="2">
        <v>-27.809060006618356</v>
      </c>
      <c r="I48" s="2">
        <v>21.346800193695309</v>
      </c>
      <c r="J48" s="2">
        <v>13.906399867631521</v>
      </c>
      <c r="K48" s="2">
        <v>-2.9098563990295272</v>
      </c>
      <c r="L48" s="2">
        <v>-20.865377643674432</v>
      </c>
      <c r="M48" s="2">
        <v>5.2297559115310381</v>
      </c>
      <c r="N48" s="2">
        <v>28.921011641339586</v>
      </c>
      <c r="O48" s="2">
        <v>-14.911307794577136</v>
      </c>
      <c r="Q48" s="2">
        <v>1.1185654338942579</v>
      </c>
      <c r="R48" s="2">
        <v>5.0241043965489318</v>
      </c>
      <c r="S48" s="2">
        <v>4.3905435215511792</v>
      </c>
      <c r="T48" s="2">
        <v>6.1918875073974107</v>
      </c>
      <c r="U48" s="2">
        <v>12.492363375192665</v>
      </c>
      <c r="V48" s="2">
        <v>8.9984870022741763</v>
      </c>
      <c r="W48" s="2">
        <v>-6.9791007445609754</v>
      </c>
      <c r="X48" s="2">
        <v>4.3419391593976249</v>
      </c>
      <c r="Y48" s="2">
        <v>1.6114597102612729</v>
      </c>
      <c r="Z48" s="2">
        <v>-0.67046874246959043</v>
      </c>
      <c r="AA48" s="2">
        <v>-4.2348370465601626</v>
      </c>
      <c r="AB48" s="2">
        <v>0.74813227241224955</v>
      </c>
      <c r="AC48" s="2">
        <v>6.2133612200137547</v>
      </c>
      <c r="AD48" s="2">
        <v>-2.3982601891408133</v>
      </c>
    </row>
    <row r="49" spans="1:30">
      <c r="A49" s="1">
        <v>38732</v>
      </c>
      <c r="B49" s="2">
        <v>14.879253301022853</v>
      </c>
      <c r="C49" s="2">
        <v>33.085385110966975</v>
      </c>
      <c r="D49" s="2">
        <v>66.903726762150654</v>
      </c>
      <c r="E49" s="2">
        <v>77.357901027603276</v>
      </c>
      <c r="F49" s="2">
        <v>31.590410598461897</v>
      </c>
      <c r="G49" s="2">
        <v>36.89235394243476</v>
      </c>
      <c r="H49" s="2">
        <v>-31.499102058341261</v>
      </c>
      <c r="I49" s="2">
        <v>13.714217453021114</v>
      </c>
      <c r="J49" s="2">
        <v>6.8316874371179468</v>
      </c>
      <c r="K49" s="2">
        <v>-10.235641020252601</v>
      </c>
      <c r="L49" s="2">
        <v>-28.396527302672428</v>
      </c>
      <c r="M49" s="2">
        <v>-3.2627666696701372</v>
      </c>
      <c r="N49" s="2">
        <v>22.948277144471536</v>
      </c>
      <c r="O49" s="2">
        <v>-15.156464437700942</v>
      </c>
      <c r="Q49" s="2">
        <v>1.6988833834041872</v>
      </c>
      <c r="R49" s="2">
        <v>6.1715492262891134</v>
      </c>
      <c r="S49" s="2">
        <v>4.8360020815485356</v>
      </c>
      <c r="T49" s="2">
        <v>6.4417471343705799</v>
      </c>
      <c r="U49" s="2">
        <v>11.683934492715322</v>
      </c>
      <c r="V49" s="2">
        <v>8.3156841480405639</v>
      </c>
      <c r="W49" s="2">
        <v>-7.9051721480716148</v>
      </c>
      <c r="X49" s="2">
        <v>2.7894718299444947</v>
      </c>
      <c r="Y49" s="2">
        <v>0.79164910852579051</v>
      </c>
      <c r="Z49" s="2">
        <v>-2.3584247543994623</v>
      </c>
      <c r="AA49" s="2">
        <v>-5.7633591813503955</v>
      </c>
      <c r="AB49" s="2">
        <v>-0.46674856039632207</v>
      </c>
      <c r="AC49" s="2">
        <v>4.9301849134411206</v>
      </c>
      <c r="AD49" s="2">
        <v>-2.4376899578376308</v>
      </c>
    </row>
    <row r="50" spans="1:30">
      <c r="A50" s="1">
        <v>38763</v>
      </c>
      <c r="B50" s="2">
        <v>19.961825683705413</v>
      </c>
      <c r="C50" s="2">
        <v>39.236782870840145</v>
      </c>
      <c r="D50" s="2">
        <v>73.066428365533994</v>
      </c>
      <c r="E50" s="2">
        <v>80.358424936878521</v>
      </c>
      <c r="F50" s="2">
        <v>29.4046228954379</v>
      </c>
      <c r="G50" s="2">
        <v>33.863113759325266</v>
      </c>
      <c r="H50" s="2">
        <v>-35.18914411006417</v>
      </c>
      <c r="I50" s="2">
        <v>6.0816347123469168</v>
      </c>
      <c r="J50" s="2">
        <v>-0.24302499339562766</v>
      </c>
      <c r="K50" s="2">
        <v>-17.561425641475672</v>
      </c>
      <c r="L50" s="2">
        <v>-35.927676961670421</v>
      </c>
      <c r="M50" s="2">
        <v>-11.755289250871314</v>
      </c>
      <c r="N50" s="2">
        <v>16.97554264760349</v>
      </c>
      <c r="O50" s="2">
        <v>-15.401621080824748</v>
      </c>
      <c r="Q50" s="2">
        <v>2.2792013329141168</v>
      </c>
      <c r="R50" s="2">
        <v>7.318994056029295</v>
      </c>
      <c r="S50" s="2">
        <v>5.2814606415458938</v>
      </c>
      <c r="T50" s="2">
        <v>6.6916067613437482</v>
      </c>
      <c r="U50" s="2">
        <v>10.875505610237974</v>
      </c>
      <c r="V50" s="2">
        <v>7.6328812938069523</v>
      </c>
      <c r="W50" s="2">
        <v>-8.8312435515822543</v>
      </c>
      <c r="X50" s="2">
        <v>1.2370045004913628</v>
      </c>
      <c r="Y50" s="2">
        <v>-2.8161493209691937E-2</v>
      </c>
      <c r="Z50" s="2">
        <v>-4.0463807663293343</v>
      </c>
      <c r="AA50" s="2">
        <v>-7.2918813161406284</v>
      </c>
      <c r="AB50" s="2">
        <v>-1.681629393204894</v>
      </c>
      <c r="AC50" s="2">
        <v>3.6470086068684862</v>
      </c>
      <c r="AD50" s="2">
        <v>-2.4771197265344487</v>
      </c>
    </row>
    <row r="51" spans="1:30">
      <c r="A51" s="1">
        <v>38791</v>
      </c>
      <c r="B51" s="2">
        <v>17.527223085468414</v>
      </c>
      <c r="C51" s="2">
        <v>38.248255593859625</v>
      </c>
      <c r="D51" s="2">
        <v>74.777896835895461</v>
      </c>
      <c r="E51" s="2">
        <v>81.501016949989406</v>
      </c>
      <c r="F51" s="2">
        <v>26.923749222778493</v>
      </c>
      <c r="G51" s="2">
        <v>33.566695740749886</v>
      </c>
      <c r="H51" s="2">
        <v>-41.625453988807564</v>
      </c>
      <c r="I51" s="2">
        <v>1.1177040794759296</v>
      </c>
      <c r="J51" s="2">
        <v>-3.4354206822528068</v>
      </c>
      <c r="K51" s="2">
        <v>-22.279866629234739</v>
      </c>
      <c r="L51" s="2">
        <v>-42.979789915108547</v>
      </c>
      <c r="M51" s="2">
        <v>-21.013576614903801</v>
      </c>
      <c r="N51" s="2">
        <v>9.5805533714166593</v>
      </c>
      <c r="O51" s="2">
        <v>-15.41511276218567</v>
      </c>
      <c r="Q51" s="2">
        <v>2.0012232774526124</v>
      </c>
      <c r="R51" s="2">
        <v>7.1346001089450111</v>
      </c>
      <c r="S51" s="2">
        <v>5.4051707169890317</v>
      </c>
      <c r="T51" s="2">
        <v>6.7867526834595173</v>
      </c>
      <c r="U51" s="2">
        <v>9.9579371162891857</v>
      </c>
      <c r="V51" s="2">
        <v>7.5660674867479871</v>
      </c>
      <c r="W51" s="2">
        <v>-10.44653206030109</v>
      </c>
      <c r="X51" s="2">
        <v>0.22734100976540408</v>
      </c>
      <c r="Y51" s="2">
        <v>-0.398093113238773</v>
      </c>
      <c r="Z51" s="2">
        <v>-5.1335709096418638</v>
      </c>
      <c r="AA51" s="2">
        <v>-8.7231781611704307</v>
      </c>
      <c r="AB51" s="2">
        <v>-3.0060551754918334</v>
      </c>
      <c r="AC51" s="2">
        <v>2.0582765057617833</v>
      </c>
      <c r="AD51" s="2">
        <v>-2.4792896611061321</v>
      </c>
    </row>
    <row r="52" spans="1:30">
      <c r="A52" s="1">
        <v>38822</v>
      </c>
      <c r="B52" s="2">
        <v>15.092620487231413</v>
      </c>
      <c r="C52" s="2">
        <v>37.259728316879112</v>
      </c>
      <c r="D52" s="2">
        <v>76.489365306256929</v>
      </c>
      <c r="E52" s="2">
        <v>82.643608963100291</v>
      </c>
      <c r="F52" s="2">
        <v>24.442875550119091</v>
      </c>
      <c r="G52" s="2">
        <v>33.270277722174498</v>
      </c>
      <c r="H52" s="2">
        <v>-48.061763867550958</v>
      </c>
      <c r="I52" s="2">
        <v>-3.8462265533950584</v>
      </c>
      <c r="J52" s="2">
        <v>-6.6278163711099856</v>
      </c>
      <c r="K52" s="2">
        <v>-26.998307616993806</v>
      </c>
      <c r="L52" s="2">
        <v>-50.031902868546666</v>
      </c>
      <c r="M52" s="2">
        <v>-30.271863978936285</v>
      </c>
      <c r="N52" s="2">
        <v>2.185564095229831</v>
      </c>
      <c r="O52" s="2">
        <v>-15.428604443546595</v>
      </c>
      <c r="Q52" s="2">
        <v>1.7232452219911081</v>
      </c>
      <c r="R52" s="2">
        <v>6.950206161860728</v>
      </c>
      <c r="S52" s="2">
        <v>5.5288807924321688</v>
      </c>
      <c r="T52" s="2">
        <v>6.8818986055752873</v>
      </c>
      <c r="U52" s="2">
        <v>9.0403686223403952</v>
      </c>
      <c r="V52" s="2">
        <v>7.4992536796890201</v>
      </c>
      <c r="W52" s="2">
        <v>-12.061820569019925</v>
      </c>
      <c r="X52" s="2">
        <v>-0.7823224809605549</v>
      </c>
      <c r="Y52" s="2">
        <v>-0.76802473326785392</v>
      </c>
      <c r="Z52" s="2">
        <v>-6.2207610529543933</v>
      </c>
      <c r="AA52" s="2">
        <v>-10.154475006200231</v>
      </c>
      <c r="AB52" s="2">
        <v>-4.3304809577787724</v>
      </c>
      <c r="AC52" s="2">
        <v>0.46954440465508163</v>
      </c>
      <c r="AD52" s="2">
        <v>-2.4814595956778165</v>
      </c>
    </row>
    <row r="53" spans="1:30">
      <c r="A53" s="1">
        <v>38852</v>
      </c>
      <c r="B53" s="2">
        <v>7.7658340836636004</v>
      </c>
      <c r="C53" s="2">
        <v>31.266290803944294</v>
      </c>
      <c r="D53" s="2">
        <v>73.318182775301523</v>
      </c>
      <c r="E53" s="2">
        <v>81.178550531590844</v>
      </c>
      <c r="F53" s="2">
        <v>23.231464951325062</v>
      </c>
      <c r="G53" s="2">
        <v>35.502600171755205</v>
      </c>
      <c r="H53" s="2">
        <v>-51.784226156600617</v>
      </c>
      <c r="I53" s="2">
        <v>-2.7797567692031668</v>
      </c>
      <c r="J53" s="2">
        <v>-4.0878379468117183</v>
      </c>
      <c r="K53" s="2">
        <v>-26.5606750701346</v>
      </c>
      <c r="L53" s="2">
        <v>-53.12431474360114</v>
      </c>
      <c r="M53" s="2">
        <v>-36.053672299786058</v>
      </c>
      <c r="N53" s="2">
        <v>-5.0347552594134761</v>
      </c>
      <c r="O53" s="2">
        <v>-13.345560528243995</v>
      </c>
      <c r="Q53" s="2">
        <v>0.8866874040045426</v>
      </c>
      <c r="R53" s="2">
        <v>5.8322262888229446</v>
      </c>
      <c r="S53" s="2">
        <v>5.2996582055471197</v>
      </c>
      <c r="T53" s="2">
        <v>6.7599002598666322</v>
      </c>
      <c r="U53" s="2">
        <v>8.5923199325022335</v>
      </c>
      <c r="V53" s="2">
        <v>8.0024280891143107</v>
      </c>
      <c r="W53" s="2">
        <v>-12.996028317391273</v>
      </c>
      <c r="X53" s="2">
        <v>-0.56540252685592418</v>
      </c>
      <c r="Y53" s="2">
        <v>-0.47369457343859511</v>
      </c>
      <c r="Z53" s="2">
        <v>-6.1199248249349241</v>
      </c>
      <c r="AA53" s="2">
        <v>-10.782110920361287</v>
      </c>
      <c r="AB53" s="2">
        <v>-5.1575859835012947</v>
      </c>
      <c r="AC53" s="2">
        <v>-1.0816617851771317</v>
      </c>
      <c r="AD53" s="2">
        <v>-2.1464332275601228</v>
      </c>
    </row>
    <row r="54" spans="1:30">
      <c r="A54" s="1">
        <v>38883</v>
      </c>
      <c r="B54" s="2">
        <v>0.43904768009578832</v>
      </c>
      <c r="C54" s="2">
        <v>25.272853291009476</v>
      </c>
      <c r="D54" s="2">
        <v>70.147000244346117</v>
      </c>
      <c r="E54" s="2">
        <v>79.713492100081382</v>
      </c>
      <c r="F54" s="2">
        <v>22.020054352531037</v>
      </c>
      <c r="G54" s="2">
        <v>37.734922621335919</v>
      </c>
      <c r="H54" s="2">
        <v>-55.506688445650276</v>
      </c>
      <c r="I54" s="2">
        <v>-1.7132869850112762</v>
      </c>
      <c r="J54" s="2">
        <v>-1.547859522513451</v>
      </c>
      <c r="K54" s="2">
        <v>-26.123042523275402</v>
      </c>
      <c r="L54" s="2">
        <v>-56.216726618655613</v>
      </c>
      <c r="M54" s="2">
        <v>-41.835480620635849</v>
      </c>
      <c r="N54" s="2">
        <v>-12.255074614056783</v>
      </c>
      <c r="O54" s="2">
        <v>-11.262516612941397</v>
      </c>
      <c r="Q54" s="2">
        <v>5.0129586017976915E-2</v>
      </c>
      <c r="R54" s="2">
        <v>4.7142464157851611</v>
      </c>
      <c r="S54" s="2">
        <v>5.0704356186620698</v>
      </c>
      <c r="T54" s="2">
        <v>6.6379019141579763</v>
      </c>
      <c r="U54" s="2">
        <v>8.1442712426640718</v>
      </c>
      <c r="V54" s="2">
        <v>8.5056024985396004</v>
      </c>
      <c r="W54" s="2">
        <v>-13.930236065762621</v>
      </c>
      <c r="X54" s="2">
        <v>-0.34848257275129357</v>
      </c>
      <c r="Y54" s="2">
        <v>-0.17936441360933619</v>
      </c>
      <c r="Z54" s="2">
        <v>-6.0190885969154548</v>
      </c>
      <c r="AA54" s="2">
        <v>-11.409746834522343</v>
      </c>
      <c r="AB54" s="2">
        <v>-5.9846910092238197</v>
      </c>
      <c r="AC54" s="2">
        <v>-2.6328679750093449</v>
      </c>
      <c r="AD54" s="2">
        <v>-1.8114068594424295</v>
      </c>
    </row>
    <row r="55" spans="1:30">
      <c r="A55" s="1">
        <v>38913</v>
      </c>
      <c r="B55" s="2">
        <v>-1.8925097942265379</v>
      </c>
      <c r="C55" s="2">
        <v>20.667374452598555</v>
      </c>
      <c r="D55" s="2">
        <v>65.519648636819767</v>
      </c>
      <c r="E55" s="2">
        <v>76.598038335441004</v>
      </c>
      <c r="F55" s="2">
        <v>23.318022817328888</v>
      </c>
      <c r="G55" s="2">
        <v>40.302826413058888</v>
      </c>
      <c r="H55" s="2">
        <v>-56.544612589803577</v>
      </c>
      <c r="I55" s="2">
        <v>2.2947471799713242</v>
      </c>
      <c r="J55" s="2">
        <v>2.6210060573792902</v>
      </c>
      <c r="K55" s="2">
        <v>-22.583305466289062</v>
      </c>
      <c r="L55" s="2">
        <v>-54.563403418518625</v>
      </c>
      <c r="M55" s="2">
        <v>-42.654680628152789</v>
      </c>
      <c r="N55" s="2">
        <v>-16.612399407917792</v>
      </c>
      <c r="O55" s="2">
        <v>-5.8733117643959858</v>
      </c>
      <c r="Q55" s="2">
        <v>-0.21608298328519762</v>
      </c>
      <c r="R55" s="2">
        <v>3.8551680261410186</v>
      </c>
      <c r="S55" s="2">
        <v>4.7359567624152428</v>
      </c>
      <c r="T55" s="2">
        <v>6.3784718482688429</v>
      </c>
      <c r="U55" s="2">
        <v>8.6243339651488107</v>
      </c>
      <c r="V55" s="2">
        <v>9.0844182848091251</v>
      </c>
      <c r="W55" s="2">
        <v>-14.190718698600055</v>
      </c>
      <c r="X55" s="2">
        <v>0.46675157640616732</v>
      </c>
      <c r="Y55" s="2">
        <v>0.30371956092305474</v>
      </c>
      <c r="Z55" s="2">
        <v>-5.2034871624040608</v>
      </c>
      <c r="AA55" s="2">
        <v>-11.074188357822539</v>
      </c>
      <c r="AB55" s="2">
        <v>-6.1018800278991412</v>
      </c>
      <c r="AC55" s="2">
        <v>-3.5689912763976506</v>
      </c>
      <c r="AD55" s="2">
        <v>-0.94463409762662831</v>
      </c>
    </row>
    <row r="56" spans="1:30">
      <c r="A56" s="1">
        <v>38944</v>
      </c>
      <c r="B56" s="2">
        <v>-4.2240672685488647</v>
      </c>
      <c r="C56" s="2">
        <v>16.06189561418763</v>
      </c>
      <c r="D56" s="2">
        <v>60.892297029293438</v>
      </c>
      <c r="E56" s="2">
        <v>73.482584570800611</v>
      </c>
      <c r="F56" s="2">
        <v>24.615991282126739</v>
      </c>
      <c r="G56" s="2">
        <v>42.870730204781857</v>
      </c>
      <c r="H56" s="2">
        <v>-57.582536733956886</v>
      </c>
      <c r="I56" s="2">
        <v>6.3027813449539236</v>
      </c>
      <c r="J56" s="2">
        <v>6.7898716372720314</v>
      </c>
      <c r="K56" s="2">
        <v>-19.043568409302729</v>
      </c>
      <c r="L56" s="2">
        <v>-52.910080218381644</v>
      </c>
      <c r="M56" s="2">
        <v>-43.47388063566973</v>
      </c>
      <c r="N56" s="2">
        <v>-20.969724201778803</v>
      </c>
      <c r="O56" s="2">
        <v>-0.48410691585057464</v>
      </c>
      <c r="Q56" s="2">
        <v>-0.48229555258837226</v>
      </c>
      <c r="R56" s="2">
        <v>2.9960896364968752</v>
      </c>
      <c r="S56" s="2">
        <v>4.4014779061684175</v>
      </c>
      <c r="T56" s="2">
        <v>6.1190417823797079</v>
      </c>
      <c r="U56" s="2">
        <v>9.1043966876335496</v>
      </c>
      <c r="V56" s="2">
        <v>9.6632340710786497</v>
      </c>
      <c r="W56" s="2">
        <v>-14.451201331437488</v>
      </c>
      <c r="X56" s="2">
        <v>1.281985725563628</v>
      </c>
      <c r="Y56" s="2">
        <v>0.78680353545544568</v>
      </c>
      <c r="Z56" s="2">
        <v>-4.3878857278926695</v>
      </c>
      <c r="AA56" s="2">
        <v>-10.738629881122737</v>
      </c>
      <c r="AB56" s="2">
        <v>-6.2190690465744618</v>
      </c>
      <c r="AC56" s="2">
        <v>-4.5051145777859567</v>
      </c>
      <c r="AD56" s="2">
        <v>-7.7861335810827173E-2</v>
      </c>
    </row>
    <row r="57" spans="1:30">
      <c r="A57" s="1">
        <v>38975</v>
      </c>
      <c r="B57" s="2">
        <v>0.11141442719665706</v>
      </c>
      <c r="C57" s="2">
        <v>15.074857685704181</v>
      </c>
      <c r="D57" s="2">
        <v>55.473766059377496</v>
      </c>
      <c r="E57" s="2">
        <v>67.838476723760621</v>
      </c>
      <c r="F57" s="2">
        <v>25.87068812166282</v>
      </c>
      <c r="G57" s="2">
        <v>42.879597797484521</v>
      </c>
      <c r="H57" s="2">
        <v>-54.985912773439622</v>
      </c>
      <c r="I57" s="2">
        <v>12.265799614128859</v>
      </c>
      <c r="J57" s="2">
        <v>10.78007546444891</v>
      </c>
      <c r="K57" s="2">
        <v>-12.138282731885448</v>
      </c>
      <c r="L57" s="2">
        <v>-43.777852140580755</v>
      </c>
      <c r="M57" s="2">
        <v>-36.350311369405972</v>
      </c>
      <c r="N57" s="2">
        <v>-20.417559561865676</v>
      </c>
      <c r="O57" s="2">
        <v>6.311401507108334</v>
      </c>
      <c r="Q57" s="2">
        <v>1.2721076468459909E-2</v>
      </c>
      <c r="R57" s="2">
        <v>2.8119735035451434</v>
      </c>
      <c r="S57" s="2">
        <v>4.0098102320699835</v>
      </c>
      <c r="T57" s="2">
        <v>5.649045633740994</v>
      </c>
      <c r="U57" s="2">
        <v>9.5684550966138442</v>
      </c>
      <c r="V57" s="2">
        <v>9.6652328619441992</v>
      </c>
      <c r="W57" s="2">
        <v>-13.799539599186275</v>
      </c>
      <c r="X57" s="2">
        <v>2.4948636415138101</v>
      </c>
      <c r="Y57" s="2">
        <v>1.249184364744875</v>
      </c>
      <c r="Z57" s="2">
        <v>-2.796818139101922</v>
      </c>
      <c r="AA57" s="2">
        <v>-8.88515287045227</v>
      </c>
      <c r="AB57" s="2">
        <v>-5.2000210923276331</v>
      </c>
      <c r="AC57" s="2">
        <v>-4.3864880787116594</v>
      </c>
      <c r="AD57" s="2">
        <v>1.015094261395769</v>
      </c>
    </row>
    <row r="58" spans="1:30">
      <c r="A58" s="1">
        <v>39005</v>
      </c>
      <c r="B58" s="2">
        <v>4.4468961229421788</v>
      </c>
      <c r="C58" s="2">
        <v>14.08781975722073</v>
      </c>
      <c r="D58" s="2">
        <v>50.055235089461554</v>
      </c>
      <c r="E58" s="2">
        <v>62.194368876720617</v>
      </c>
      <c r="F58" s="2">
        <v>27.1253849611989</v>
      </c>
      <c r="G58" s="2">
        <v>42.888465390187186</v>
      </c>
      <c r="H58" s="2">
        <v>-52.389288812922366</v>
      </c>
      <c r="I58" s="2">
        <v>18.228817883303794</v>
      </c>
      <c r="J58" s="2">
        <v>14.770279291625787</v>
      </c>
      <c r="K58" s="2">
        <v>-5.2329970544681697</v>
      </c>
      <c r="L58" s="2">
        <v>-34.645624062779866</v>
      </c>
      <c r="M58" s="2">
        <v>-29.226742103142222</v>
      </c>
      <c r="N58" s="2">
        <v>-19.86539492195255</v>
      </c>
      <c r="O58" s="2">
        <v>13.106909930067243</v>
      </c>
      <c r="Q58" s="2">
        <v>0.50773770552529207</v>
      </c>
      <c r="R58" s="2">
        <v>2.6278573705934116</v>
      </c>
      <c r="S58" s="2">
        <v>3.6181425579715496</v>
      </c>
      <c r="T58" s="2">
        <v>5.1790494851022792</v>
      </c>
      <c r="U58" s="2">
        <v>10.032513505594141</v>
      </c>
      <c r="V58" s="2">
        <v>9.6672316528097522</v>
      </c>
      <c r="W58" s="2">
        <v>-13.14787786693506</v>
      </c>
      <c r="X58" s="2">
        <v>3.7077415574639914</v>
      </c>
      <c r="Y58" s="2">
        <v>1.7115651940343044</v>
      </c>
      <c r="Z58" s="2">
        <v>-1.2057505503111745</v>
      </c>
      <c r="AA58" s="2">
        <v>-7.0316758597818012</v>
      </c>
      <c r="AB58" s="2">
        <v>-4.1809731380808044</v>
      </c>
      <c r="AC58" s="2">
        <v>-4.2678615796373638</v>
      </c>
      <c r="AD58" s="2">
        <v>2.108049858602365</v>
      </c>
    </row>
    <row r="59" spans="1:30">
      <c r="A59" s="1">
        <v>39036</v>
      </c>
      <c r="B59" s="2">
        <v>9.608989604894008</v>
      </c>
      <c r="C59" s="2">
        <v>13.761050330275168</v>
      </c>
      <c r="D59" s="2">
        <v>43.647425994947874</v>
      </c>
      <c r="E59" s="2">
        <v>54.768652476431754</v>
      </c>
      <c r="F59" s="2">
        <v>26.966187291456688</v>
      </c>
      <c r="G59" s="2">
        <v>40.121453622929309</v>
      </c>
      <c r="H59" s="2">
        <v>-46.512065468821362</v>
      </c>
      <c r="I59" s="2">
        <v>25.456506180124947</v>
      </c>
      <c r="J59" s="2">
        <v>18.682970746065038</v>
      </c>
      <c r="K59" s="2">
        <v>1.6798623055066493</v>
      </c>
      <c r="L59" s="2">
        <v>-25.498862151788313</v>
      </c>
      <c r="M59" s="2">
        <v>-21.202058733431617</v>
      </c>
      <c r="N59" s="2">
        <v>-18.922129090150111</v>
      </c>
      <c r="O59" s="2">
        <v>16.730874799201494</v>
      </c>
      <c r="Q59" s="2">
        <v>1.0971352151075882</v>
      </c>
      <c r="R59" s="2">
        <v>2.5669037623075481</v>
      </c>
      <c r="S59" s="2">
        <v>3.154966893192817</v>
      </c>
      <c r="T59" s="2">
        <v>4.5606952290174254</v>
      </c>
      <c r="U59" s="2">
        <v>9.9736331330562962</v>
      </c>
      <c r="V59" s="2">
        <v>9.0435361324227586</v>
      </c>
      <c r="W59" s="2">
        <v>-11.672900510382753</v>
      </c>
      <c r="X59" s="2">
        <v>5.1778533570374137</v>
      </c>
      <c r="Y59" s="2">
        <v>2.1649639670832705</v>
      </c>
      <c r="Z59" s="2">
        <v>0.38706211339870356</v>
      </c>
      <c r="AA59" s="2">
        <v>-5.1752490623269551</v>
      </c>
      <c r="AB59" s="2">
        <v>-3.0330181079935929</v>
      </c>
      <c r="AC59" s="2">
        <v>-4.065211291598759</v>
      </c>
      <c r="AD59" s="2">
        <v>2.6909102483295722</v>
      </c>
    </row>
    <row r="60" spans="1:30">
      <c r="A60" s="1">
        <v>39066</v>
      </c>
      <c r="B60" s="2">
        <v>14.771083086845838</v>
      </c>
      <c r="C60" s="2">
        <v>13.434280903329608</v>
      </c>
      <c r="D60" s="2">
        <v>37.239616900434186</v>
      </c>
      <c r="E60" s="2">
        <v>47.342936076142877</v>
      </c>
      <c r="F60" s="2">
        <v>26.806989621714479</v>
      </c>
      <c r="G60" s="2">
        <v>37.354441855671439</v>
      </c>
      <c r="H60" s="2">
        <v>-40.634842124720365</v>
      </c>
      <c r="I60" s="2">
        <v>32.684194476946097</v>
      </c>
      <c r="J60" s="2">
        <v>22.59566220050429</v>
      </c>
      <c r="K60" s="2">
        <v>8.5927216654814664</v>
      </c>
      <c r="L60" s="2">
        <v>-16.352100240796755</v>
      </c>
      <c r="M60" s="2">
        <v>-13.177375363721016</v>
      </c>
      <c r="N60" s="2">
        <v>-17.978863258347673</v>
      </c>
      <c r="O60" s="2">
        <v>20.354839668335742</v>
      </c>
      <c r="Q60" s="2">
        <v>1.686532724689884</v>
      </c>
      <c r="R60" s="2">
        <v>2.5059501540216851</v>
      </c>
      <c r="S60" s="2">
        <v>2.6917912284140844</v>
      </c>
      <c r="T60" s="2">
        <v>3.9423409729325694</v>
      </c>
      <c r="U60" s="2">
        <v>9.9147527605184518</v>
      </c>
      <c r="V60" s="2">
        <v>8.4198406120357632</v>
      </c>
      <c r="W60" s="2">
        <v>-10.197923153830446</v>
      </c>
      <c r="X60" s="2">
        <v>6.6479651566108355</v>
      </c>
      <c r="Y60" s="2">
        <v>2.6183627401322362</v>
      </c>
      <c r="Z60" s="2">
        <v>1.979874777108581</v>
      </c>
      <c r="AA60" s="2">
        <v>-3.3188222648721095</v>
      </c>
      <c r="AB60" s="2">
        <v>-1.8850630779063824</v>
      </c>
      <c r="AC60" s="2">
        <v>-3.8625610035601556</v>
      </c>
      <c r="AD60" s="2">
        <v>3.2737706380567793</v>
      </c>
    </row>
    <row r="61" spans="1:30">
      <c r="A61" s="1">
        <v>39097</v>
      </c>
      <c r="B61" s="2">
        <v>17.112156951113427</v>
      </c>
      <c r="C61" s="2">
        <v>11.914870732200672</v>
      </c>
      <c r="D61" s="2">
        <v>29.882637635936192</v>
      </c>
      <c r="E61" s="2">
        <v>39.594904699581193</v>
      </c>
      <c r="F61" s="2">
        <v>24.70161617597282</v>
      </c>
      <c r="G61" s="2">
        <v>33.048354955853895</v>
      </c>
      <c r="H61" s="2">
        <v>-35.834037439339163</v>
      </c>
      <c r="I61" s="2">
        <v>39.023974483541792</v>
      </c>
      <c r="J61" s="2">
        <v>26.734832801619131</v>
      </c>
      <c r="K61" s="2">
        <v>13.66008240120995</v>
      </c>
      <c r="L61" s="2">
        <v>-13.252369293973267</v>
      </c>
      <c r="M61" s="2">
        <v>-10.081569187392326</v>
      </c>
      <c r="N61" s="2">
        <v>-19.504205368985396</v>
      </c>
      <c r="O61" s="2">
        <v>16.693117825165086</v>
      </c>
      <c r="Q61" s="2">
        <v>1.9538318563642287</v>
      </c>
      <c r="R61" s="2">
        <v>2.2225284971603201</v>
      </c>
      <c r="S61" s="2">
        <v>2.1600066962383755</v>
      </c>
      <c r="T61" s="2">
        <v>3.2971469041435251</v>
      </c>
      <c r="U61" s="2">
        <v>9.1360656539967788</v>
      </c>
      <c r="V61" s="2">
        <v>7.4492314004692908</v>
      </c>
      <c r="W61" s="2">
        <v>-8.9930892059637522</v>
      </c>
      <c r="X61" s="2">
        <v>7.9374764099524002</v>
      </c>
      <c r="Y61" s="2">
        <v>3.0980056902188235</v>
      </c>
      <c r="Z61" s="2">
        <v>3.1474605663099879</v>
      </c>
      <c r="AA61" s="2">
        <v>-2.6897008719048139</v>
      </c>
      <c r="AB61" s="2">
        <v>-1.4421987169640342</v>
      </c>
      <c r="AC61" s="2">
        <v>-4.1902639772674535</v>
      </c>
      <c r="AD61" s="2">
        <v>2.6848376054104262</v>
      </c>
    </row>
    <row r="62" spans="1:30">
      <c r="A62" s="1">
        <v>39128</v>
      </c>
      <c r="B62" s="2">
        <v>19.453230815381012</v>
      </c>
      <c r="C62" s="2">
        <v>10.395460561071735</v>
      </c>
      <c r="D62" s="2">
        <v>22.525658371438201</v>
      </c>
      <c r="E62" s="2">
        <v>31.846873323019494</v>
      </c>
      <c r="F62" s="2">
        <v>22.596242730231157</v>
      </c>
      <c r="G62" s="2">
        <v>28.742268056036359</v>
      </c>
      <c r="H62" s="2">
        <v>-31.033232753957957</v>
      </c>
      <c r="I62" s="2">
        <v>45.363754490137495</v>
      </c>
      <c r="J62" s="2">
        <v>30.874003402733976</v>
      </c>
      <c r="K62" s="2">
        <v>18.727443136938433</v>
      </c>
      <c r="L62" s="2">
        <v>-10.152638347149775</v>
      </c>
      <c r="M62" s="2">
        <v>-6.9857630110636375</v>
      </c>
      <c r="N62" s="2">
        <v>-21.029547479623123</v>
      </c>
      <c r="O62" s="2">
        <v>13.031395981994425</v>
      </c>
      <c r="Q62" s="2">
        <v>2.2211309880385732</v>
      </c>
      <c r="R62" s="2">
        <v>1.9391068402989549</v>
      </c>
      <c r="S62" s="2">
        <v>1.6282221640626673</v>
      </c>
      <c r="T62" s="2">
        <v>2.6519528353544795</v>
      </c>
      <c r="U62" s="2">
        <v>8.3573785474751041</v>
      </c>
      <c r="V62" s="2">
        <v>6.4786221889028193</v>
      </c>
      <c r="W62" s="2">
        <v>-7.7882552580970588</v>
      </c>
      <c r="X62" s="2">
        <v>9.2269876632939667</v>
      </c>
      <c r="Y62" s="2">
        <v>3.5776486403054104</v>
      </c>
      <c r="Z62" s="2">
        <v>4.3150463555113951</v>
      </c>
      <c r="AA62" s="2">
        <v>-2.0605794789375182</v>
      </c>
      <c r="AB62" s="2">
        <v>-0.99933435602168652</v>
      </c>
      <c r="AC62" s="2">
        <v>-4.5179669509747518</v>
      </c>
      <c r="AD62" s="2">
        <v>2.095904572764073</v>
      </c>
    </row>
    <row r="63" spans="1:30">
      <c r="A63" s="1">
        <v>39156</v>
      </c>
      <c r="B63" s="2">
        <v>11.912295946827204</v>
      </c>
      <c r="C63" s="2">
        <v>3.367082529905816</v>
      </c>
      <c r="D63" s="2">
        <v>13.976527015028459</v>
      </c>
      <c r="E63" s="2">
        <v>24.495437857107849</v>
      </c>
      <c r="F63" s="2">
        <v>18.880268075324668</v>
      </c>
      <c r="G63" s="2">
        <v>25.753241822727833</v>
      </c>
      <c r="H63" s="2">
        <v>-28.953227871110609</v>
      </c>
      <c r="I63" s="2">
        <v>50.524932799354644</v>
      </c>
      <c r="J63" s="2">
        <v>38.244062514642785</v>
      </c>
      <c r="K63" s="2">
        <v>25.777157211766031</v>
      </c>
      <c r="L63" s="2">
        <v>-10.44427218917123</v>
      </c>
      <c r="M63" s="2">
        <v>-5.6304651225356928</v>
      </c>
      <c r="N63" s="2">
        <v>-24.7288666041716</v>
      </c>
      <c r="O63" s="2">
        <v>1.8174694280289434</v>
      </c>
      <c r="Q63" s="2">
        <v>1.3601221266168364</v>
      </c>
      <c r="R63" s="2">
        <v>0.62807537263345148</v>
      </c>
      <c r="S63" s="2">
        <v>1.010265302227302</v>
      </c>
      <c r="T63" s="2">
        <v>2.0397841012370845</v>
      </c>
      <c r="U63" s="2">
        <v>6.982999309535356</v>
      </c>
      <c r="V63" s="2">
        <v>5.8048837198101451</v>
      </c>
      <c r="W63" s="2">
        <v>-7.2662468326732741</v>
      </c>
      <c r="X63" s="2">
        <v>10.276771331388733</v>
      </c>
      <c r="Y63" s="2">
        <v>4.4316837201342905</v>
      </c>
      <c r="Z63" s="2">
        <v>5.9393921246346464</v>
      </c>
      <c r="AA63" s="2">
        <v>-2.1197694835141929</v>
      </c>
      <c r="AB63" s="2">
        <v>-0.80545492717409839</v>
      </c>
      <c r="AC63" s="2">
        <v>-5.3127249723736218</v>
      </c>
      <c r="AD63" s="2">
        <v>0.29231269545703509</v>
      </c>
    </row>
    <row r="64" spans="1:30">
      <c r="A64" s="1">
        <v>39187</v>
      </c>
      <c r="B64" s="2">
        <v>4.3713610782733943</v>
      </c>
      <c r="C64" s="2">
        <v>-3.6612955012601027</v>
      </c>
      <c r="D64" s="2">
        <v>5.4273956586187158</v>
      </c>
      <c r="E64" s="2">
        <v>17.144002391196203</v>
      </c>
      <c r="F64" s="2">
        <v>15.164293420418183</v>
      </c>
      <c r="G64" s="2">
        <v>22.764215589419305</v>
      </c>
      <c r="H64" s="2">
        <v>-26.873222988263258</v>
      </c>
      <c r="I64" s="2">
        <v>55.686111108571801</v>
      </c>
      <c r="J64" s="2">
        <v>45.614121626551601</v>
      </c>
      <c r="K64" s="2">
        <v>32.826871286593629</v>
      </c>
      <c r="L64" s="2">
        <v>-10.73590603119268</v>
      </c>
      <c r="M64" s="2">
        <v>-4.2751672340077471</v>
      </c>
      <c r="N64" s="2">
        <v>-28.428185728720077</v>
      </c>
      <c r="O64" s="2">
        <v>-9.396457125936541</v>
      </c>
      <c r="Q64" s="2">
        <v>0.49911326519509963</v>
      </c>
      <c r="R64" s="2">
        <v>-0.68295609503205201</v>
      </c>
      <c r="S64" s="2">
        <v>0.39230844039193663</v>
      </c>
      <c r="T64" s="2">
        <v>1.4276153671196901</v>
      </c>
      <c r="U64" s="2">
        <v>5.6086200715956078</v>
      </c>
      <c r="V64" s="2">
        <v>5.1311452507174682</v>
      </c>
      <c r="W64" s="2">
        <v>-6.7442384072494885</v>
      </c>
      <c r="X64" s="2">
        <v>11.326554999483504</v>
      </c>
      <c r="Y64" s="2">
        <v>5.2857187999631723</v>
      </c>
      <c r="Z64" s="2">
        <v>7.5637378937578976</v>
      </c>
      <c r="AA64" s="2">
        <v>-2.1789594880908663</v>
      </c>
      <c r="AB64" s="2">
        <v>-0.61157549832651015</v>
      </c>
      <c r="AC64" s="2">
        <v>-6.1074829937724928</v>
      </c>
      <c r="AD64" s="2">
        <v>-1.5112791818500035</v>
      </c>
    </row>
    <row r="65" spans="1:30">
      <c r="A65" s="1">
        <v>39217</v>
      </c>
      <c r="B65" s="2">
        <v>-2.519000875548981</v>
      </c>
      <c r="C65" s="2">
        <v>-8.2959007221782421</v>
      </c>
      <c r="D65" s="2">
        <v>1.2664729030242925</v>
      </c>
      <c r="E65" s="2">
        <v>13.815642534254708</v>
      </c>
      <c r="F65" s="2">
        <v>14.053623876835463</v>
      </c>
      <c r="G65" s="2">
        <v>22.337721373258979</v>
      </c>
      <c r="H65" s="2">
        <v>-25.789067131052168</v>
      </c>
      <c r="I65" s="2">
        <v>57.107016825837853</v>
      </c>
      <c r="J65" s="2">
        <v>51.990205325459797</v>
      </c>
      <c r="K65" s="2">
        <v>37.538192109604772</v>
      </c>
      <c r="L65" s="2">
        <v>-13.678300472270163</v>
      </c>
      <c r="M65" s="2">
        <v>-5.3585604882215065</v>
      </c>
      <c r="N65" s="2">
        <v>-34.236116530226155</v>
      </c>
      <c r="O65" s="2">
        <v>-21.148962448874048</v>
      </c>
      <c r="Q65" s="2">
        <v>-0.28761448196843153</v>
      </c>
      <c r="R65" s="2">
        <v>-1.5474675453107962</v>
      </c>
      <c r="S65" s="2">
        <v>9.1544460849304926E-2</v>
      </c>
      <c r="T65" s="2">
        <v>1.1504561851124582</v>
      </c>
      <c r="U65" s="2">
        <v>5.1978311662147334</v>
      </c>
      <c r="V65" s="2">
        <v>5.0350117484180661</v>
      </c>
      <c r="W65" s="2">
        <v>-6.4721532325445068</v>
      </c>
      <c r="X65" s="2">
        <v>11.615567222375418</v>
      </c>
      <c r="Y65" s="2">
        <v>6.0245730029089559</v>
      </c>
      <c r="Z65" s="2">
        <v>8.6492874585503632</v>
      </c>
      <c r="AA65" s="2">
        <v>-2.7761478638519521</v>
      </c>
      <c r="AB65" s="2">
        <v>-0.7665581535215511</v>
      </c>
      <c r="AC65" s="2">
        <v>-7.3552530392372564</v>
      </c>
      <c r="AD65" s="2">
        <v>-3.401493375464657</v>
      </c>
    </row>
    <row r="66" spans="1:30">
      <c r="A66" s="1">
        <v>39248</v>
      </c>
      <c r="B66" s="2">
        <v>-9.4093628293713554</v>
      </c>
      <c r="C66" s="2">
        <v>-12.930505943096383</v>
      </c>
      <c r="D66" s="2">
        <v>-2.8944498525701317</v>
      </c>
      <c r="E66" s="2">
        <v>10.487282677313214</v>
      </c>
      <c r="F66" s="2">
        <v>12.942954333252743</v>
      </c>
      <c r="G66" s="2">
        <v>21.911227157098654</v>
      </c>
      <c r="H66" s="2">
        <v>-24.704911273841081</v>
      </c>
      <c r="I66" s="2">
        <v>58.527922543103905</v>
      </c>
      <c r="J66" s="2">
        <v>58.366289024367987</v>
      </c>
      <c r="K66" s="2">
        <v>42.249512932615914</v>
      </c>
      <c r="L66" s="2">
        <v>-16.620694913347641</v>
      </c>
      <c r="M66" s="2">
        <v>-6.4419537424352651</v>
      </c>
      <c r="N66" s="2">
        <v>-40.044047331732237</v>
      </c>
      <c r="O66" s="2">
        <v>-32.901467771811561</v>
      </c>
      <c r="Q66" s="2">
        <v>-1.0743422291319626</v>
      </c>
      <c r="R66" s="2">
        <v>-2.4119789955895405</v>
      </c>
      <c r="S66" s="2">
        <v>-0.20921951869332681</v>
      </c>
      <c r="T66" s="2">
        <v>0.87329700310522596</v>
      </c>
      <c r="U66" s="2">
        <v>4.787042260833859</v>
      </c>
      <c r="V66" s="2">
        <v>4.9388782461186649</v>
      </c>
      <c r="W66" s="2">
        <v>-6.2000680578395269</v>
      </c>
      <c r="X66" s="2">
        <v>11.904579445267334</v>
      </c>
      <c r="Y66" s="2">
        <v>6.7634272058547378</v>
      </c>
      <c r="Z66" s="2">
        <v>9.7348370233428305</v>
      </c>
      <c r="AA66" s="2">
        <v>-3.3733362396130371</v>
      </c>
      <c r="AB66" s="2">
        <v>-0.92154080871659194</v>
      </c>
      <c r="AC66" s="2">
        <v>-8.6030230847020217</v>
      </c>
      <c r="AD66" s="2">
        <v>-5.2917075690793123</v>
      </c>
    </row>
    <row r="67" spans="1:30">
      <c r="A67" s="1">
        <v>39278</v>
      </c>
      <c r="B67" s="2">
        <v>-10.525917580291305</v>
      </c>
      <c r="C67" s="2">
        <v>-13.276580722389177</v>
      </c>
      <c r="D67" s="2">
        <v>-2.627847408053622</v>
      </c>
      <c r="E67" s="2">
        <v>10.319200550216841</v>
      </c>
      <c r="F67" s="2">
        <v>12.645152944025803</v>
      </c>
      <c r="G67" s="2">
        <v>22.036181321035723</v>
      </c>
      <c r="H67" s="2">
        <v>-24.515964861783296</v>
      </c>
      <c r="I67" s="2">
        <v>56.222948326130563</v>
      </c>
      <c r="J67" s="2">
        <v>59.834644579923769</v>
      </c>
      <c r="K67" s="2">
        <v>43.084236863894134</v>
      </c>
      <c r="L67" s="2">
        <v>-18.902776178736371</v>
      </c>
      <c r="M67" s="2">
        <v>-9.0125799987183601</v>
      </c>
      <c r="N67" s="2">
        <v>-43.333338587502141</v>
      </c>
      <c r="O67" s="2">
        <v>-41.610643319018095</v>
      </c>
      <c r="Q67" s="2">
        <v>-1.2018282174825003</v>
      </c>
      <c r="R67" s="2">
        <v>-2.4765337084701429</v>
      </c>
      <c r="S67" s="2">
        <v>-0.18994869419633995</v>
      </c>
      <c r="T67" s="2">
        <v>0.85930046821765682</v>
      </c>
      <c r="U67" s="2">
        <v>4.6768983324185518</v>
      </c>
      <c r="V67" s="2">
        <v>4.9670434144867359</v>
      </c>
      <c r="W67" s="2">
        <v>-6.1526491215374453</v>
      </c>
      <c r="X67" s="2">
        <v>11.435747689534956</v>
      </c>
      <c r="Y67" s="2">
        <v>6.9335787792769867</v>
      </c>
      <c r="Z67" s="2">
        <v>9.9271682685204379</v>
      </c>
      <c r="AA67" s="2">
        <v>-3.8365074532363339</v>
      </c>
      <c r="AB67" s="2">
        <v>-1.2892766065566574</v>
      </c>
      <c r="AC67" s="2">
        <v>-9.3096911288003721</v>
      </c>
      <c r="AD67" s="2">
        <v>-6.6924478182142746</v>
      </c>
    </row>
    <row r="68" spans="1:30">
      <c r="A68" s="1">
        <v>39309</v>
      </c>
      <c r="B68" s="2">
        <v>-11.642472331211254</v>
      </c>
      <c r="C68" s="2">
        <v>-13.622655501681972</v>
      </c>
      <c r="D68" s="2">
        <v>-2.3612449635371116</v>
      </c>
      <c r="E68" s="2">
        <v>10.151118423120465</v>
      </c>
      <c r="F68" s="2">
        <v>12.347351554798866</v>
      </c>
      <c r="G68" s="2">
        <v>22.161135484972789</v>
      </c>
      <c r="H68" s="2">
        <v>-24.327018449725511</v>
      </c>
      <c r="I68" s="2">
        <v>53.917974109157228</v>
      </c>
      <c r="J68" s="2">
        <v>61.30300013547955</v>
      </c>
      <c r="K68" s="2">
        <v>43.918960795172346</v>
      </c>
      <c r="L68" s="2">
        <v>-21.184857444125097</v>
      </c>
      <c r="M68" s="2">
        <v>-11.583206255001455</v>
      </c>
      <c r="N68" s="2">
        <v>-46.622629843272044</v>
      </c>
      <c r="O68" s="2">
        <v>-50.319818866224637</v>
      </c>
      <c r="Q68" s="2">
        <v>-1.3293142058330385</v>
      </c>
      <c r="R68" s="2">
        <v>-2.5410884213507448</v>
      </c>
      <c r="S68" s="2">
        <v>-0.17067786969935303</v>
      </c>
      <c r="T68" s="2">
        <v>0.84530393333008735</v>
      </c>
      <c r="U68" s="2">
        <v>4.5667544040032437</v>
      </c>
      <c r="V68" s="2">
        <v>4.9952085828548061</v>
      </c>
      <c r="W68" s="2">
        <v>-6.1052301852353619</v>
      </c>
      <c r="X68" s="2">
        <v>10.96691593380258</v>
      </c>
      <c r="Y68" s="2">
        <v>7.1037303526992348</v>
      </c>
      <c r="Z68" s="2">
        <v>10.119499513698045</v>
      </c>
      <c r="AA68" s="2">
        <v>-4.299678666859629</v>
      </c>
      <c r="AB68" s="2">
        <v>-1.6570124043967231</v>
      </c>
      <c r="AC68" s="2">
        <v>-10.016359172898722</v>
      </c>
      <c r="AD68" s="2">
        <v>-8.0931880673492387</v>
      </c>
    </row>
    <row r="69" spans="1:30">
      <c r="A69" s="1">
        <v>39340</v>
      </c>
      <c r="B69" s="2">
        <v>-5.9113617361660271</v>
      </c>
      <c r="C69" s="2">
        <v>-9.025433537203984</v>
      </c>
      <c r="D69" s="2">
        <v>0.79100494114794229</v>
      </c>
      <c r="E69" s="2">
        <v>11.783408651205068</v>
      </c>
      <c r="F69" s="2">
        <v>13.796364360666598</v>
      </c>
      <c r="G69" s="2">
        <v>23.179713664886954</v>
      </c>
      <c r="H69" s="2">
        <v>-22.60984661533222</v>
      </c>
      <c r="I69" s="2">
        <v>50.348519714558307</v>
      </c>
      <c r="J69" s="2">
        <v>58.19334618751396</v>
      </c>
      <c r="K69" s="2">
        <v>41.045861175689787</v>
      </c>
      <c r="L69" s="2">
        <v>-22.622539283063723</v>
      </c>
      <c r="M69" s="2">
        <v>-14.614128938608154</v>
      </c>
      <c r="N69" s="2">
        <v>-47.293278764525155</v>
      </c>
      <c r="O69" s="2">
        <v>-50.935764068431908</v>
      </c>
      <c r="Q69" s="2">
        <v>-0.67494746031196462</v>
      </c>
      <c r="R69" s="2">
        <v>-1.6835502194288079</v>
      </c>
      <c r="S69" s="2">
        <v>5.7176210160996714E-2</v>
      </c>
      <c r="T69" s="2">
        <v>0.98122800520314846</v>
      </c>
      <c r="U69" s="2">
        <v>5.1026819333430655</v>
      </c>
      <c r="V69" s="2">
        <v>5.2248001789201783</v>
      </c>
      <c r="W69" s="2">
        <v>-5.6742801558168496</v>
      </c>
      <c r="X69" s="2">
        <v>10.240888909941159</v>
      </c>
      <c r="Y69" s="2">
        <v>6.7433867628629294</v>
      </c>
      <c r="Z69" s="2">
        <v>9.4575000110742113</v>
      </c>
      <c r="AA69" s="2">
        <v>-4.5914705728906133</v>
      </c>
      <c r="AB69" s="2">
        <v>-2.090594987054712</v>
      </c>
      <c r="AC69" s="2">
        <v>-10.16044071649182</v>
      </c>
      <c r="AD69" s="2">
        <v>-8.1922536139462458</v>
      </c>
    </row>
    <row r="70" spans="1:30">
      <c r="A70" s="1">
        <v>39370</v>
      </c>
      <c r="B70" s="2">
        <v>-0.18025114112080121</v>
      </c>
      <c r="C70" s="2">
        <v>-4.4282115727259974</v>
      </c>
      <c r="D70" s="2">
        <v>3.9432548458329961</v>
      </c>
      <c r="E70" s="2">
        <v>13.415698879289668</v>
      </c>
      <c r="F70" s="2">
        <v>15.245377166534329</v>
      </c>
      <c r="G70" s="2">
        <v>24.198291844801116</v>
      </c>
      <c r="H70" s="2">
        <v>-20.892674780938929</v>
      </c>
      <c r="I70" s="2">
        <v>46.779065319959386</v>
      </c>
      <c r="J70" s="2">
        <v>55.08369223954837</v>
      </c>
      <c r="K70" s="2">
        <v>38.172761556207227</v>
      </c>
      <c r="L70" s="2">
        <v>-24.06022112200235</v>
      </c>
      <c r="M70" s="2">
        <v>-17.645051622214854</v>
      </c>
      <c r="N70" s="2">
        <v>-47.963927685778266</v>
      </c>
      <c r="O70" s="2">
        <v>-51.551709270639172</v>
      </c>
      <c r="Q70" s="2">
        <v>-2.0580714790890839E-2</v>
      </c>
      <c r="R70" s="2">
        <v>-0.82601201750687125</v>
      </c>
      <c r="S70" s="2">
        <v>0.28503029002134644</v>
      </c>
      <c r="T70" s="2">
        <v>1.1171520770762091</v>
      </c>
      <c r="U70" s="2">
        <v>5.6386094626828864</v>
      </c>
      <c r="V70" s="2">
        <v>5.4543917749855506</v>
      </c>
      <c r="W70" s="2">
        <v>-5.2433301263983374</v>
      </c>
      <c r="X70" s="2">
        <v>9.5148618860797392</v>
      </c>
      <c r="Y70" s="2">
        <v>6.3830431730266248</v>
      </c>
      <c r="Z70" s="2">
        <v>8.7955005084503757</v>
      </c>
      <c r="AA70" s="2">
        <v>-4.8832624789215968</v>
      </c>
      <c r="AB70" s="2">
        <v>-2.5241775697127018</v>
      </c>
      <c r="AC70" s="2">
        <v>-10.304522260084918</v>
      </c>
      <c r="AD70" s="2">
        <v>-8.2913191605432512</v>
      </c>
    </row>
    <row r="71" spans="1:30">
      <c r="A71" s="1">
        <v>39401</v>
      </c>
      <c r="B71" s="2">
        <v>10.12176033837039</v>
      </c>
      <c r="C71" s="2">
        <v>3.6870859621358267</v>
      </c>
      <c r="D71" s="2">
        <v>8.2424939074890133</v>
      </c>
      <c r="E71" s="2">
        <v>15.842609359177745</v>
      </c>
      <c r="F71" s="2">
        <v>17.939650801385774</v>
      </c>
      <c r="G71" s="2">
        <v>24.322270627145055</v>
      </c>
      <c r="H71" s="2">
        <v>-16.678313984851851</v>
      </c>
      <c r="I71" s="2">
        <v>45.200050562224206</v>
      </c>
      <c r="J71" s="2">
        <v>49.487910784042199</v>
      </c>
      <c r="K71" s="2">
        <v>31.477509389183879</v>
      </c>
      <c r="L71" s="2">
        <v>-23.90518569469371</v>
      </c>
      <c r="M71" s="2">
        <v>-20.282484630744325</v>
      </c>
      <c r="N71" s="2">
        <v>-46.041431836388526</v>
      </c>
      <c r="O71" s="2">
        <v>-45.598721618899461</v>
      </c>
      <c r="Q71" s="2">
        <v>1.1556823519144541</v>
      </c>
      <c r="R71" s="2">
        <v>0.6877668928610442</v>
      </c>
      <c r="S71" s="2">
        <v>0.59579218711502835</v>
      </c>
      <c r="T71" s="2">
        <v>1.3192457665574491</v>
      </c>
      <c r="U71" s="2">
        <v>6.6351054264481384</v>
      </c>
      <c r="V71" s="2">
        <v>5.4823370884410041</v>
      </c>
      <c r="W71" s="2">
        <v>-4.1856730692083444</v>
      </c>
      <c r="X71" s="2">
        <v>9.1936902843564035</v>
      </c>
      <c r="Y71" s="2">
        <v>5.7346096137440261</v>
      </c>
      <c r="Z71" s="2">
        <v>7.2528273708900244</v>
      </c>
      <c r="AA71" s="2">
        <v>-4.8517964885950349</v>
      </c>
      <c r="AB71" s="2">
        <v>-2.9014702738818681</v>
      </c>
      <c r="AC71" s="2">
        <v>-9.8914951742978747</v>
      </c>
      <c r="AD71" s="2">
        <v>-7.3338703915756946</v>
      </c>
    </row>
    <row r="72" spans="1:30">
      <c r="A72" s="1">
        <v>39431</v>
      </c>
      <c r="B72" s="2">
        <v>20.423771817861578</v>
      </c>
      <c r="C72" s="2">
        <v>11.802383496997653</v>
      </c>
      <c r="D72" s="2">
        <v>12.541732969145031</v>
      </c>
      <c r="E72" s="2">
        <v>18.269519839065822</v>
      </c>
      <c r="F72" s="2">
        <v>20.633924436237219</v>
      </c>
      <c r="G72" s="2">
        <v>24.446249409488995</v>
      </c>
      <c r="H72" s="2">
        <v>-12.463953188764776</v>
      </c>
      <c r="I72" s="2">
        <v>43.621035804489026</v>
      </c>
      <c r="J72" s="2">
        <v>43.892129328536036</v>
      </c>
      <c r="K72" s="2">
        <v>24.782257222160524</v>
      </c>
      <c r="L72" s="2">
        <v>-23.75015026738507</v>
      </c>
      <c r="M72" s="2">
        <v>-22.919917639273798</v>
      </c>
      <c r="N72" s="2">
        <v>-44.118935986998785</v>
      </c>
      <c r="O72" s="2">
        <v>-39.64573396715975</v>
      </c>
      <c r="Q72" s="2">
        <v>2.3319454186197994</v>
      </c>
      <c r="R72" s="2">
        <v>2.2015458032289601</v>
      </c>
      <c r="S72" s="2">
        <v>0.9065540842087102</v>
      </c>
      <c r="T72" s="2">
        <v>1.5213394560386893</v>
      </c>
      <c r="U72" s="2">
        <v>7.6316013902133886</v>
      </c>
      <c r="V72" s="2">
        <v>5.5102824018964567</v>
      </c>
      <c r="W72" s="2">
        <v>-3.1280160120183522</v>
      </c>
      <c r="X72" s="2">
        <v>8.8725186826330678</v>
      </c>
      <c r="Y72" s="2">
        <v>5.0861760544614265</v>
      </c>
      <c r="Z72" s="2">
        <v>5.7101542333296731</v>
      </c>
      <c r="AA72" s="2">
        <v>-4.8203304982684738</v>
      </c>
      <c r="AB72" s="2">
        <v>-3.2787629780510348</v>
      </c>
      <c r="AC72" s="2">
        <v>-9.4784680885108319</v>
      </c>
      <c r="AD72" s="2">
        <v>-6.3764216226081381</v>
      </c>
    </row>
    <row r="73" spans="1:30">
      <c r="A73" s="1">
        <v>39462</v>
      </c>
      <c r="B73" s="2">
        <v>25.660334523486945</v>
      </c>
      <c r="C73" s="2">
        <v>15.570250945904283</v>
      </c>
      <c r="D73" s="2">
        <v>11.338842658798111</v>
      </c>
      <c r="E73" s="2">
        <v>16.738988101433417</v>
      </c>
      <c r="F73" s="2">
        <v>21.036682705018588</v>
      </c>
      <c r="G73" s="2">
        <v>22.842699231276779</v>
      </c>
      <c r="H73" s="2">
        <v>-8.894645769824189</v>
      </c>
      <c r="I73" s="2">
        <v>42.933380269275389</v>
      </c>
      <c r="J73" s="2">
        <v>38.488663554704488</v>
      </c>
      <c r="K73" s="2">
        <v>19.365550258675086</v>
      </c>
      <c r="L73" s="2">
        <v>-19.735431238228582</v>
      </c>
      <c r="M73" s="2">
        <v>-22.943993298812831</v>
      </c>
      <c r="N73" s="2">
        <v>-41.697698049590713</v>
      </c>
      <c r="O73" s="2">
        <v>-31.877037844464621</v>
      </c>
      <c r="Q73" s="2">
        <v>2.9298456752226922</v>
      </c>
      <c r="R73" s="2">
        <v>2.9043811899433094</v>
      </c>
      <c r="S73" s="2">
        <v>0.81960556390590378</v>
      </c>
      <c r="T73" s="2">
        <v>1.3938890171825633</v>
      </c>
      <c r="U73" s="2">
        <v>7.7805643552300596</v>
      </c>
      <c r="V73" s="2">
        <v>5.1488357775267106</v>
      </c>
      <c r="W73" s="2">
        <v>-2.2322447756239274</v>
      </c>
      <c r="X73" s="2">
        <v>8.7326495467706131</v>
      </c>
      <c r="Y73" s="2">
        <v>4.4600278440556016</v>
      </c>
      <c r="Z73" s="2">
        <v>4.4620745317521022</v>
      </c>
      <c r="AA73" s="2">
        <v>-4.0055031241108727</v>
      </c>
      <c r="AB73" s="2">
        <v>-3.2822070733750719</v>
      </c>
      <c r="AC73" s="2">
        <v>-8.9582917512760201</v>
      </c>
      <c r="AD73" s="2">
        <v>-5.126943381714467</v>
      </c>
    </row>
    <row r="74" spans="1:30">
      <c r="A74" s="1">
        <v>39493</v>
      </c>
      <c r="B74" s="2">
        <v>30.896897229112316</v>
      </c>
      <c r="C74" s="2">
        <v>19.338118394810913</v>
      </c>
      <c r="D74" s="2">
        <v>10.135952348451193</v>
      </c>
      <c r="E74" s="2">
        <v>15.208456363801014</v>
      </c>
      <c r="F74" s="2">
        <v>21.439440973799954</v>
      </c>
      <c r="G74" s="2">
        <v>21.239149053064558</v>
      </c>
      <c r="H74" s="2">
        <v>-5.3253383508836016</v>
      </c>
      <c r="I74" s="2">
        <v>42.245724734061746</v>
      </c>
      <c r="J74" s="2">
        <v>33.085197780872946</v>
      </c>
      <c r="K74" s="2">
        <v>13.948843295189642</v>
      </c>
      <c r="L74" s="2">
        <v>-15.720712209072094</v>
      </c>
      <c r="M74" s="2">
        <v>-22.968068958351861</v>
      </c>
      <c r="N74" s="2">
        <v>-39.27646011218264</v>
      </c>
      <c r="O74" s="2">
        <v>-24.108341721769492</v>
      </c>
      <c r="Q74" s="2">
        <v>3.5277459318255859</v>
      </c>
      <c r="R74" s="2">
        <v>3.6072165766576587</v>
      </c>
      <c r="S74" s="2">
        <v>0.73265704360309747</v>
      </c>
      <c r="T74" s="2">
        <v>1.266438578326438</v>
      </c>
      <c r="U74" s="2">
        <v>7.9295273202467289</v>
      </c>
      <c r="V74" s="2">
        <v>4.7873891531569637</v>
      </c>
      <c r="W74" s="2">
        <v>-1.3364735392295031</v>
      </c>
      <c r="X74" s="2">
        <v>8.5927804109081585</v>
      </c>
      <c r="Y74" s="2">
        <v>3.8338796336497762</v>
      </c>
      <c r="Z74" s="2">
        <v>3.2139948301745309</v>
      </c>
      <c r="AA74" s="2">
        <v>-3.1906757499532721</v>
      </c>
      <c r="AB74" s="2">
        <v>-3.2856511686991086</v>
      </c>
      <c r="AC74" s="2">
        <v>-8.4381154140412065</v>
      </c>
      <c r="AD74" s="2">
        <v>-3.8774651408207959</v>
      </c>
    </row>
    <row r="75" spans="1:30">
      <c r="A75" s="1">
        <v>39522</v>
      </c>
      <c r="B75" s="2">
        <v>30.048645868566588</v>
      </c>
      <c r="C75" s="2">
        <v>18.624487733580349</v>
      </c>
      <c r="D75" s="2">
        <v>6.3191322372115</v>
      </c>
      <c r="E75" s="2">
        <v>12.624242913217095</v>
      </c>
      <c r="F75" s="2">
        <v>21.011360309095412</v>
      </c>
      <c r="G75" s="2">
        <v>20.88621163947748</v>
      </c>
      <c r="H75" s="2">
        <v>-2.5240483627753041</v>
      </c>
      <c r="I75" s="2">
        <v>41.485944300151672</v>
      </c>
      <c r="J75" s="2">
        <v>29.160875278008849</v>
      </c>
      <c r="K75" s="2">
        <v>9.5937224043504337</v>
      </c>
      <c r="L75" s="2">
        <v>-13.610890123942166</v>
      </c>
      <c r="M75" s="2">
        <v>-23.791556749465148</v>
      </c>
      <c r="N75" s="2">
        <v>-38.395726197734042</v>
      </c>
      <c r="O75" s="2">
        <v>-20.535639056293913</v>
      </c>
      <c r="Q75" s="2">
        <v>3.4308942879811957</v>
      </c>
      <c r="R75" s="2">
        <v>3.4741001948956765</v>
      </c>
      <c r="S75" s="2">
        <v>0.45676583550235883</v>
      </c>
      <c r="T75" s="2">
        <v>1.0512459558694138</v>
      </c>
      <c r="U75" s="2">
        <v>7.7711986898411016</v>
      </c>
      <c r="V75" s="2">
        <v>4.7078356483847816</v>
      </c>
      <c r="W75" s="2">
        <v>-0.63344779736390411</v>
      </c>
      <c r="X75" s="2">
        <v>8.4382410706508484</v>
      </c>
      <c r="Y75" s="2">
        <v>3.3791330663403873</v>
      </c>
      <c r="Z75" s="2">
        <v>2.2105183603535963</v>
      </c>
      <c r="AA75" s="2">
        <v>-2.762466259555302</v>
      </c>
      <c r="AB75" s="2">
        <v>-3.4034535676812374</v>
      </c>
      <c r="AC75" s="2">
        <v>-8.2488994205949826</v>
      </c>
      <c r="AD75" s="2">
        <v>-3.3028495076190314</v>
      </c>
    </row>
    <row r="76" spans="1:30">
      <c r="A76" s="1">
        <v>39553</v>
      </c>
      <c r="B76" s="2">
        <v>29.200394508020857</v>
      </c>
      <c r="C76" s="2">
        <v>17.910857072349785</v>
      </c>
      <c r="D76" s="2">
        <v>2.5023121259718066</v>
      </c>
      <c r="E76" s="2">
        <v>10.040029462633179</v>
      </c>
      <c r="F76" s="2">
        <v>20.583279644390874</v>
      </c>
      <c r="G76" s="2">
        <v>20.533274225890402</v>
      </c>
      <c r="H76" s="2">
        <v>0.27724162533299346</v>
      </c>
      <c r="I76" s="2">
        <v>40.726163866241599</v>
      </c>
      <c r="J76" s="2">
        <v>25.236552775144752</v>
      </c>
      <c r="K76" s="2">
        <v>5.2386015135112274</v>
      </c>
      <c r="L76" s="2">
        <v>-11.501068038812239</v>
      </c>
      <c r="M76" s="2">
        <v>-24.615044540578431</v>
      </c>
      <c r="N76" s="2">
        <v>-37.514992283285444</v>
      </c>
      <c r="O76" s="2">
        <v>-16.962936390818339</v>
      </c>
      <c r="Q76" s="2">
        <v>3.3340426441368054</v>
      </c>
      <c r="R76" s="2">
        <v>3.3409838131336946</v>
      </c>
      <c r="S76" s="2">
        <v>0.18087462740162008</v>
      </c>
      <c r="T76" s="2">
        <v>0.83605333341239008</v>
      </c>
      <c r="U76" s="2">
        <v>7.6128700594354752</v>
      </c>
      <c r="V76" s="2">
        <v>4.6282821436125996</v>
      </c>
      <c r="W76" s="2">
        <v>6.9577944501694702E-2</v>
      </c>
      <c r="X76" s="2">
        <v>8.2837017303935401</v>
      </c>
      <c r="Y76" s="2">
        <v>2.9243864990309985</v>
      </c>
      <c r="Z76" s="2">
        <v>1.2070418905326623</v>
      </c>
      <c r="AA76" s="2">
        <v>-2.3342567691573319</v>
      </c>
      <c r="AB76" s="2">
        <v>-3.5212559666633658</v>
      </c>
      <c r="AC76" s="2">
        <v>-8.0596834271487605</v>
      </c>
      <c r="AD76" s="2">
        <v>-2.7282338744172669</v>
      </c>
    </row>
    <row r="77" spans="1:30">
      <c r="A77" s="1">
        <v>39583</v>
      </c>
      <c r="B77" s="2">
        <v>23.837002050473544</v>
      </c>
      <c r="C77" s="2">
        <v>13.367817858508527</v>
      </c>
      <c r="D77" s="2">
        <v>-0.77740209500044832</v>
      </c>
      <c r="E77" s="2">
        <v>7.2066849553025882</v>
      </c>
      <c r="F77" s="2">
        <v>18.468291089492041</v>
      </c>
      <c r="G77" s="2">
        <v>20.02320370987659</v>
      </c>
      <c r="H77" s="2">
        <v>2.2612684889561212</v>
      </c>
      <c r="I77" s="2">
        <v>40.749046618732621</v>
      </c>
      <c r="J77" s="2">
        <v>24.102307821755986</v>
      </c>
      <c r="K77" s="2">
        <v>3.7438340728383439</v>
      </c>
      <c r="L77" s="2">
        <v>-7.2227837596673252</v>
      </c>
      <c r="M77" s="2">
        <v>-22.778655311614546</v>
      </c>
      <c r="N77" s="2">
        <v>-34.285482681870114</v>
      </c>
      <c r="O77" s="2">
        <v>-16.076058291958564</v>
      </c>
      <c r="Q77" s="2">
        <v>2.721661220118968</v>
      </c>
      <c r="R77" s="2">
        <v>2.4935525364190294</v>
      </c>
      <c r="S77" s="2">
        <v>-5.6192955632917409E-2</v>
      </c>
      <c r="T77" s="2">
        <v>0.60011506959795702</v>
      </c>
      <c r="U77" s="2">
        <v>6.8306267374862575</v>
      </c>
      <c r="V77" s="2">
        <v>4.5133102090210224</v>
      </c>
      <c r="W77" s="2">
        <v>0.56749924633087301</v>
      </c>
      <c r="X77" s="2">
        <v>8.288356082250214</v>
      </c>
      <c r="Y77" s="2">
        <v>2.7929513280772618</v>
      </c>
      <c r="Z77" s="2">
        <v>0.86262804022490125</v>
      </c>
      <c r="AA77" s="2">
        <v>-1.4659361918620801</v>
      </c>
      <c r="AB77" s="2">
        <v>-3.2585549782923957</v>
      </c>
      <c r="AC77" s="2">
        <v>-7.3658588138902932</v>
      </c>
      <c r="AD77" s="2">
        <v>-2.5855928353871551</v>
      </c>
    </row>
    <row r="78" spans="1:30">
      <c r="A78" s="1">
        <v>39614</v>
      </c>
      <c r="B78" s="2">
        <v>18.473609592926231</v>
      </c>
      <c r="C78" s="2">
        <v>8.8247786446672691</v>
      </c>
      <c r="D78" s="2">
        <v>-4.0571163159727037</v>
      </c>
      <c r="E78" s="2">
        <v>4.3733404479719997</v>
      </c>
      <c r="F78" s="2">
        <v>16.353302534593208</v>
      </c>
      <c r="G78" s="2">
        <v>19.513133193862778</v>
      </c>
      <c r="H78" s="2">
        <v>4.2452953525792489</v>
      </c>
      <c r="I78" s="2">
        <v>40.771929371223635</v>
      </c>
      <c r="J78" s="2">
        <v>22.96806286836722</v>
      </c>
      <c r="K78" s="2">
        <v>2.2490666321654609</v>
      </c>
      <c r="L78" s="2">
        <v>-2.9444994805224107</v>
      </c>
      <c r="M78" s="2">
        <v>-20.942266082650658</v>
      </c>
      <c r="N78" s="2">
        <v>-31.055973080454784</v>
      </c>
      <c r="O78" s="2">
        <v>-15.189180193098794</v>
      </c>
      <c r="Q78" s="2">
        <v>2.1092797961011307</v>
      </c>
      <c r="R78" s="2">
        <v>1.6461212597043644</v>
      </c>
      <c r="S78" s="2">
        <v>-0.29326053866745494</v>
      </c>
      <c r="T78" s="2">
        <v>0.36417680578352435</v>
      </c>
      <c r="U78" s="2">
        <v>6.0483834155370397</v>
      </c>
      <c r="V78" s="2">
        <v>4.3983382744294461</v>
      </c>
      <c r="W78" s="2">
        <v>1.0654205481600512</v>
      </c>
      <c r="X78" s="2">
        <v>8.2930104341068862</v>
      </c>
      <c r="Y78" s="2">
        <v>2.6615161571235251</v>
      </c>
      <c r="Z78" s="2">
        <v>0.5182141899171403</v>
      </c>
      <c r="AA78" s="2">
        <v>-0.59761561456682843</v>
      </c>
      <c r="AB78" s="2">
        <v>-2.9958539899214243</v>
      </c>
      <c r="AC78" s="2">
        <v>-6.672034200631825</v>
      </c>
      <c r="AD78" s="2">
        <v>-2.4429517963570442</v>
      </c>
    </row>
    <row r="79" spans="1:30">
      <c r="A79" s="1">
        <v>39644</v>
      </c>
      <c r="B79" s="2">
        <v>12.670437720190897</v>
      </c>
      <c r="C79" s="2">
        <v>4.3933647786523684</v>
      </c>
      <c r="D79" s="2">
        <v>-6.4830688952249851</v>
      </c>
      <c r="E79" s="2">
        <v>1.8076167062792301</v>
      </c>
      <c r="F79" s="2">
        <v>13.829611428392258</v>
      </c>
      <c r="G79" s="2">
        <v>19.867294929483442</v>
      </c>
      <c r="H79" s="2">
        <v>6.9077211987522897</v>
      </c>
      <c r="I79" s="2">
        <v>40.826451753845369</v>
      </c>
      <c r="J79" s="2">
        <v>22.484760488870496</v>
      </c>
      <c r="K79" s="2">
        <v>1.991352967735843</v>
      </c>
      <c r="L79" s="2">
        <v>-1.8528763312039436</v>
      </c>
      <c r="M79" s="2">
        <v>-19.637559550793021</v>
      </c>
      <c r="N79" s="2">
        <v>-27.805049544401435</v>
      </c>
      <c r="O79" s="2">
        <v>-18.410912030734409</v>
      </c>
      <c r="Q79" s="2">
        <v>1.4466852380159563</v>
      </c>
      <c r="R79" s="2">
        <v>0.81951190562114085</v>
      </c>
      <c r="S79" s="2">
        <v>-0.46861566895354756</v>
      </c>
      <c r="T79" s="2">
        <v>0.15052385836528404</v>
      </c>
      <c r="U79" s="2">
        <v>5.114978594070875</v>
      </c>
      <c r="V79" s="2">
        <v>4.478167746285286</v>
      </c>
      <c r="W79" s="2">
        <v>1.7335962506448683</v>
      </c>
      <c r="X79" s="2">
        <v>8.3041002867321474</v>
      </c>
      <c r="Y79" s="2">
        <v>2.6055115606898243</v>
      </c>
      <c r="Z79" s="2">
        <v>0.45883361135491879</v>
      </c>
      <c r="AA79" s="2">
        <v>-0.37605978018115238</v>
      </c>
      <c r="AB79" s="2">
        <v>-2.8092118064195941</v>
      </c>
      <c r="AC79" s="2">
        <v>-5.9736090390696601</v>
      </c>
      <c r="AD79" s="2">
        <v>-2.9611190364631681</v>
      </c>
    </row>
    <row r="80" spans="1:30">
      <c r="A80" s="1">
        <v>39675</v>
      </c>
      <c r="B80" s="2">
        <v>6.8672658474555632</v>
      </c>
      <c r="C80" s="2">
        <v>-3.8049087362532652E-2</v>
      </c>
      <c r="D80" s="2">
        <v>-8.9090214744772673</v>
      </c>
      <c r="E80" s="2">
        <v>-0.75810703541354041</v>
      </c>
      <c r="F80" s="2">
        <v>11.30592032219131</v>
      </c>
      <c r="G80" s="2">
        <v>20.221456665104103</v>
      </c>
      <c r="H80" s="2">
        <v>9.5701470449253314</v>
      </c>
      <c r="I80" s="2">
        <v>40.880974136467103</v>
      </c>
      <c r="J80" s="2">
        <v>22.001458109373775</v>
      </c>
      <c r="K80" s="2">
        <v>1.7336393033062252</v>
      </c>
      <c r="L80" s="2">
        <v>-0.7612531818854773</v>
      </c>
      <c r="M80" s="2">
        <v>-18.332853018935385</v>
      </c>
      <c r="N80" s="2">
        <v>-24.554126008348085</v>
      </c>
      <c r="O80" s="2">
        <v>-21.632643868370025</v>
      </c>
      <c r="Q80" s="2">
        <v>0.78409067993078119</v>
      </c>
      <c r="R80" s="2">
        <v>-7.0974484620826657E-3</v>
      </c>
      <c r="S80" s="2">
        <v>-0.64397079923964029</v>
      </c>
      <c r="T80" s="2">
        <v>-6.3129089052956333E-2</v>
      </c>
      <c r="U80" s="2">
        <v>4.1815737726047111</v>
      </c>
      <c r="V80" s="2">
        <v>4.557997218141125</v>
      </c>
      <c r="W80" s="2">
        <v>2.4017719531296859</v>
      </c>
      <c r="X80" s="2">
        <v>8.3151901393574086</v>
      </c>
      <c r="Y80" s="2">
        <v>2.5495069642561234</v>
      </c>
      <c r="Z80" s="2">
        <v>0.39945303279269723</v>
      </c>
      <c r="AA80" s="2">
        <v>-0.15450394579547647</v>
      </c>
      <c r="AB80" s="2">
        <v>-2.6225696229177635</v>
      </c>
      <c r="AC80" s="2">
        <v>-5.2751838775074935</v>
      </c>
      <c r="AD80" s="2">
        <v>-3.4792862765692929</v>
      </c>
    </row>
    <row r="81" spans="1:30">
      <c r="A81" s="1">
        <v>39706</v>
      </c>
      <c r="B81" s="2">
        <v>4.9133730857973497</v>
      </c>
      <c r="C81" s="2">
        <v>-1.0460753901536259</v>
      </c>
      <c r="D81" s="2">
        <v>-10.030748114706441</v>
      </c>
      <c r="E81" s="2">
        <v>-1.6077208267726899</v>
      </c>
      <c r="F81" s="2">
        <v>10.974179099542997</v>
      </c>
      <c r="G81" s="2">
        <v>21.172946507385284</v>
      </c>
      <c r="H81" s="2">
        <v>12.209552766808125</v>
      </c>
      <c r="I81" s="2">
        <v>40.496568585853723</v>
      </c>
      <c r="J81" s="2">
        <v>20.074841683302676</v>
      </c>
      <c r="K81" s="2">
        <v>0.49209111725998689</v>
      </c>
      <c r="L81" s="2">
        <v>-0.53626670571130841</v>
      </c>
      <c r="M81" s="2">
        <v>-16.63360063554968</v>
      </c>
      <c r="N81" s="2">
        <v>-21.615267149530915</v>
      </c>
      <c r="O81" s="2">
        <v>-22.467341900884374</v>
      </c>
      <c r="Q81" s="2">
        <v>0.56099911219016974</v>
      </c>
      <c r="R81" s="2">
        <v>-0.19512862682691645</v>
      </c>
      <c r="S81" s="2">
        <v>-0.72505256597532564</v>
      </c>
      <c r="T81" s="2">
        <v>-0.13387812868701543</v>
      </c>
      <c r="U81" s="2">
        <v>4.0588769592196741</v>
      </c>
      <c r="V81" s="2">
        <v>4.7724668345506718</v>
      </c>
      <c r="W81" s="2">
        <v>3.0641704101220011</v>
      </c>
      <c r="X81" s="2">
        <v>8.2370020503626478</v>
      </c>
      <c r="Y81" s="2">
        <v>2.3262525794194309</v>
      </c>
      <c r="Z81" s="2">
        <v>0.11338419060122536</v>
      </c>
      <c r="AA81" s="2">
        <v>-0.10884069059116715</v>
      </c>
      <c r="AB81" s="2">
        <v>-2.3794864717172883</v>
      </c>
      <c r="AC81" s="2">
        <v>-4.643802379138072</v>
      </c>
      <c r="AD81" s="2">
        <v>-3.6135349346287384</v>
      </c>
    </row>
    <row r="82" spans="1:30">
      <c r="A82" s="1">
        <v>39736</v>
      </c>
      <c r="B82" s="2">
        <v>2.9594803241391365</v>
      </c>
      <c r="C82" s="2">
        <v>-2.05410169294472</v>
      </c>
      <c r="D82" s="2">
        <v>-11.152474754935612</v>
      </c>
      <c r="E82" s="2">
        <v>-2.4573346181318385</v>
      </c>
      <c r="F82" s="2">
        <v>10.642437876894686</v>
      </c>
      <c r="G82" s="2">
        <v>22.12443634966646</v>
      </c>
      <c r="H82" s="2">
        <v>14.848958488690919</v>
      </c>
      <c r="I82" s="2">
        <v>40.112163035240343</v>
      </c>
      <c r="J82" s="2">
        <v>18.14822525723158</v>
      </c>
      <c r="K82" s="2">
        <v>-0.74945706878625185</v>
      </c>
      <c r="L82" s="2">
        <v>-0.31128022953713952</v>
      </c>
      <c r="M82" s="2">
        <v>-14.934348252163975</v>
      </c>
      <c r="N82" s="2">
        <v>-18.676408290713741</v>
      </c>
      <c r="O82" s="2">
        <v>-23.302039933398721</v>
      </c>
      <c r="Q82" s="2">
        <v>0.33790754444955828</v>
      </c>
      <c r="R82" s="2">
        <v>-0.38315980519175041</v>
      </c>
      <c r="S82" s="2">
        <v>-0.80613433271101076</v>
      </c>
      <c r="T82" s="2">
        <v>-0.20462716832107444</v>
      </c>
      <c r="U82" s="2">
        <v>3.9361801458346375</v>
      </c>
      <c r="V82" s="2">
        <v>4.9869364509602185</v>
      </c>
      <c r="W82" s="2">
        <v>3.7265688671143162</v>
      </c>
      <c r="X82" s="2">
        <v>8.1588139613678852</v>
      </c>
      <c r="Y82" s="2">
        <v>2.1029981945827383</v>
      </c>
      <c r="Z82" s="2">
        <v>-0.17268465159024665</v>
      </c>
      <c r="AA82" s="2">
        <v>-6.3177435386857841E-2</v>
      </c>
      <c r="AB82" s="2">
        <v>-2.1364033205168131</v>
      </c>
      <c r="AC82" s="2">
        <v>-4.0124208807686488</v>
      </c>
      <c r="AD82" s="2">
        <v>-3.7477835926881831</v>
      </c>
    </row>
    <row r="83" spans="1:30">
      <c r="A83" s="1">
        <v>39767</v>
      </c>
      <c r="B83" s="2">
        <v>2.9918430956991062</v>
      </c>
      <c r="C83" s="2">
        <v>-0.86568997004122805</v>
      </c>
      <c r="D83" s="2">
        <v>-13.30097024045757</v>
      </c>
      <c r="E83" s="2">
        <v>-4.3792684822521828</v>
      </c>
      <c r="F83" s="2">
        <v>10.252202784437756</v>
      </c>
      <c r="G83" s="2">
        <v>20.82046381669927</v>
      </c>
      <c r="H83" s="2">
        <v>17.147125021383129</v>
      </c>
      <c r="I83" s="2">
        <v>37.645495529033056</v>
      </c>
      <c r="J83" s="2">
        <v>15.204978884488618</v>
      </c>
      <c r="K83" s="2">
        <v>-1.7727409712610838</v>
      </c>
      <c r="L83" s="2">
        <v>0.2307255557152299</v>
      </c>
      <c r="M83" s="2">
        <v>-12.384664681901924</v>
      </c>
      <c r="N83" s="2">
        <v>-16.732663697022389</v>
      </c>
      <c r="O83" s="2">
        <v>-21.396439685592075</v>
      </c>
      <c r="Q83" s="2">
        <v>0.3416026609807325</v>
      </c>
      <c r="R83" s="2">
        <v>-0.16148061287167043</v>
      </c>
      <c r="S83" s="2">
        <v>-0.96143403189099452</v>
      </c>
      <c r="T83" s="2">
        <v>-0.36467044505410373</v>
      </c>
      <c r="U83" s="2">
        <v>3.791848965243795</v>
      </c>
      <c r="V83" s="2">
        <v>4.6930158261392823</v>
      </c>
      <c r="W83" s="2">
        <v>4.3033282309914167</v>
      </c>
      <c r="X83" s="2">
        <v>7.6570937906053231</v>
      </c>
      <c r="Y83" s="2">
        <v>1.7619377481556564</v>
      </c>
      <c r="Z83" s="2">
        <v>-0.40846256541118009</v>
      </c>
      <c r="AA83" s="2">
        <v>4.6828058787963062E-2</v>
      </c>
      <c r="AB83" s="2">
        <v>-1.7716634367401158</v>
      </c>
      <c r="AC83" s="2">
        <v>-3.5948287360045925</v>
      </c>
      <c r="AD83" s="2">
        <v>-3.4412963768322009</v>
      </c>
    </row>
    <row r="84" spans="1:30">
      <c r="A84" s="1">
        <v>39797</v>
      </c>
      <c r="B84" s="2">
        <v>3.0242058672590759</v>
      </c>
      <c r="C84" s="2">
        <v>0.3227217528622639</v>
      </c>
      <c r="D84" s="2">
        <v>-15.449465725979529</v>
      </c>
      <c r="E84" s="2">
        <v>-6.3012023463725271</v>
      </c>
      <c r="F84" s="2">
        <v>9.8619676919808281</v>
      </c>
      <c r="G84" s="2">
        <v>19.51649128373208</v>
      </c>
      <c r="H84" s="2">
        <v>19.445291554075343</v>
      </c>
      <c r="I84" s="2">
        <v>35.178828022825776</v>
      </c>
      <c r="J84" s="2">
        <v>12.261732511745656</v>
      </c>
      <c r="K84" s="2">
        <v>-2.7960248737359157</v>
      </c>
      <c r="L84" s="2">
        <v>0.77273134096759932</v>
      </c>
      <c r="M84" s="2">
        <v>-9.8349811116398715</v>
      </c>
      <c r="N84" s="2">
        <v>-14.78891910333104</v>
      </c>
      <c r="O84" s="2">
        <v>-19.490839437785429</v>
      </c>
      <c r="Q84" s="2">
        <v>0.34529777751190671</v>
      </c>
      <c r="R84" s="2">
        <v>6.0198579448409527E-2</v>
      </c>
      <c r="S84" s="2">
        <v>-1.1167337310709782</v>
      </c>
      <c r="T84" s="2">
        <v>-0.52471372178713305</v>
      </c>
      <c r="U84" s="2">
        <v>3.647517784652953</v>
      </c>
      <c r="V84" s="2">
        <v>4.399095201318346</v>
      </c>
      <c r="W84" s="2">
        <v>4.8800875948685185</v>
      </c>
      <c r="X84" s="2">
        <v>7.1553736198427629</v>
      </c>
      <c r="Y84" s="2">
        <v>1.4208773017285747</v>
      </c>
      <c r="Z84" s="2">
        <v>-0.64424047923211358</v>
      </c>
      <c r="AA84" s="2">
        <v>0.15683355296278395</v>
      </c>
      <c r="AB84" s="2">
        <v>-1.4069235529634185</v>
      </c>
      <c r="AC84" s="2">
        <v>-3.1772365912405371</v>
      </c>
      <c r="AD84" s="2">
        <v>-3.1348091609762192</v>
      </c>
    </row>
    <row r="85" spans="1:30">
      <c r="A85" s="1">
        <v>39828</v>
      </c>
      <c r="B85" s="2">
        <v>2.0078204162044861</v>
      </c>
      <c r="C85" s="2">
        <v>1.5935190530434447</v>
      </c>
      <c r="D85" s="2">
        <v>-18.196660220704516</v>
      </c>
      <c r="E85" s="2">
        <v>-9.2889923998993904</v>
      </c>
      <c r="F85" s="2">
        <v>8.8554531632903135</v>
      </c>
      <c r="G85" s="2">
        <v>16.471787417367572</v>
      </c>
      <c r="H85" s="2">
        <v>22.537824168696165</v>
      </c>
      <c r="I85" s="2">
        <v>32.158117161087766</v>
      </c>
      <c r="J85" s="2">
        <v>7.2953746303133622</v>
      </c>
      <c r="K85" s="2">
        <v>-5.8757582154624703</v>
      </c>
      <c r="L85" s="2">
        <v>1.4493590976826152</v>
      </c>
      <c r="M85" s="2">
        <v>-8.976297227733248</v>
      </c>
      <c r="N85" s="2">
        <v>-14.422324236830963</v>
      </c>
      <c r="O85" s="2">
        <v>-16.234675775754919</v>
      </c>
      <c r="Q85" s="2">
        <v>0.22924891948139581</v>
      </c>
      <c r="R85" s="2">
        <v>0.29724548304040588</v>
      </c>
      <c r="S85" s="2">
        <v>-1.3153091907331844</v>
      </c>
      <c r="T85" s="2">
        <v>-0.77351297512442196</v>
      </c>
      <c r="U85" s="2">
        <v>3.275251340615065</v>
      </c>
      <c r="V85" s="2">
        <v>3.71280677102432</v>
      </c>
      <c r="W85" s="2">
        <v>5.6562050424968326</v>
      </c>
      <c r="X85" s="2">
        <v>6.540961030565251</v>
      </c>
      <c r="Y85" s="2">
        <v>0.84538071678608206</v>
      </c>
      <c r="Z85" s="2">
        <v>-1.3538510776993542</v>
      </c>
      <c r="AA85" s="2">
        <v>0.29416192246566358</v>
      </c>
      <c r="AB85" s="2">
        <v>-1.2840862473189243</v>
      </c>
      <c r="AC85" s="2">
        <v>-3.0984777167165274</v>
      </c>
      <c r="AD85" s="2">
        <v>-2.611104078393542</v>
      </c>
    </row>
    <row r="86" spans="1:30">
      <c r="A86" s="1">
        <v>39859</v>
      </c>
      <c r="B86" s="2">
        <v>0.99143496514989637</v>
      </c>
      <c r="C86" s="2">
        <v>2.8643163532246256</v>
      </c>
      <c r="D86" s="2">
        <v>-20.943854715429506</v>
      </c>
      <c r="E86" s="2">
        <v>-12.276782453426254</v>
      </c>
      <c r="F86" s="2">
        <v>7.8489386345997971</v>
      </c>
      <c r="G86" s="2">
        <v>13.427083551003067</v>
      </c>
      <c r="H86" s="2">
        <v>25.630356783316991</v>
      </c>
      <c r="I86" s="2">
        <v>29.137406299349756</v>
      </c>
      <c r="J86" s="2">
        <v>2.329016748881068</v>
      </c>
      <c r="K86" s="2">
        <v>-8.9554915571890259</v>
      </c>
      <c r="L86" s="2">
        <v>2.125986854397631</v>
      </c>
      <c r="M86" s="2">
        <v>-8.1176133438266262</v>
      </c>
      <c r="N86" s="2">
        <v>-14.055729370330889</v>
      </c>
      <c r="O86" s="2">
        <v>-12.978512113724411</v>
      </c>
      <c r="Q86" s="2">
        <v>0.11320006145088486</v>
      </c>
      <c r="R86" s="2">
        <v>0.53429238663240231</v>
      </c>
      <c r="S86" s="2">
        <v>-1.5138846503953909</v>
      </c>
      <c r="T86" s="2">
        <v>-1.022312228461711</v>
      </c>
      <c r="U86" s="2">
        <v>2.902984896577177</v>
      </c>
      <c r="V86" s="2">
        <v>3.0265183407302949</v>
      </c>
      <c r="W86" s="2">
        <v>6.4323224901251486</v>
      </c>
      <c r="X86" s="2">
        <v>5.9265484412877401</v>
      </c>
      <c r="Y86" s="2">
        <v>0.26988413184358928</v>
      </c>
      <c r="Z86" s="2">
        <v>-2.0634616761665949</v>
      </c>
      <c r="AA86" s="2">
        <v>0.43149029196854316</v>
      </c>
      <c r="AB86" s="2">
        <v>-1.1612489416744303</v>
      </c>
      <c r="AC86" s="2">
        <v>-3.0197188421925181</v>
      </c>
      <c r="AD86" s="2">
        <v>-2.0873989958108656</v>
      </c>
    </row>
    <row r="87" spans="1:30">
      <c r="A87" s="1">
        <v>39887</v>
      </c>
      <c r="B87" s="2">
        <v>-2.309269097057308</v>
      </c>
      <c r="C87" s="2">
        <v>2.7660759386348053</v>
      </c>
      <c r="D87" s="2">
        <v>-22.138928570175111</v>
      </c>
      <c r="E87" s="2">
        <v>-13.72467957876551</v>
      </c>
      <c r="F87" s="2">
        <v>7.5405569618729391</v>
      </c>
      <c r="G87" s="2">
        <v>10.205885939568546</v>
      </c>
      <c r="H87" s="2">
        <v>27.077955507783766</v>
      </c>
      <c r="I87" s="2">
        <v>26.349818847709908</v>
      </c>
      <c r="J87" s="2">
        <v>-0.75717170598367822</v>
      </c>
      <c r="K87" s="2">
        <v>-11.465296941558186</v>
      </c>
      <c r="L87" s="2">
        <v>3.9784860645543425</v>
      </c>
      <c r="M87" s="2">
        <v>-7.6301020741414405</v>
      </c>
      <c r="N87" s="2">
        <v>-12.679406795282997</v>
      </c>
      <c r="O87" s="2">
        <v>-8.5108387886329364</v>
      </c>
      <c r="Q87" s="2">
        <v>-0.26366772696380925</v>
      </c>
      <c r="R87" s="2">
        <v>0.51596720913730476</v>
      </c>
      <c r="S87" s="2">
        <v>-1.6002681738379674</v>
      </c>
      <c r="T87" s="2">
        <v>-1.1428815178829614</v>
      </c>
      <c r="U87" s="2">
        <v>2.7889277762474394</v>
      </c>
      <c r="V87" s="2">
        <v>2.3004475143225083</v>
      </c>
      <c r="W87" s="2">
        <v>6.7956191040109521</v>
      </c>
      <c r="X87" s="2">
        <v>5.3595531536241952</v>
      </c>
      <c r="Y87" s="2">
        <v>-8.7740300117682649E-2</v>
      </c>
      <c r="Z87" s="2">
        <v>-2.6417534641952463</v>
      </c>
      <c r="AA87" s="2">
        <v>0.80747353166194935</v>
      </c>
      <c r="AB87" s="2">
        <v>-1.0915089920121555</v>
      </c>
      <c r="AC87" s="2">
        <v>-2.7240310764918036</v>
      </c>
      <c r="AD87" s="2">
        <v>-1.3688407565697782</v>
      </c>
    </row>
    <row r="88" spans="1:30">
      <c r="A88" s="1">
        <v>39918</v>
      </c>
      <c r="B88" s="2">
        <v>-5.6099731592645128</v>
      </c>
      <c r="C88" s="2">
        <v>2.6678355240449849</v>
      </c>
      <c r="D88" s="2">
        <v>-23.334002424920712</v>
      </c>
      <c r="E88" s="2">
        <v>-15.172576704104767</v>
      </c>
      <c r="F88" s="2">
        <v>7.2321752891460811</v>
      </c>
      <c r="G88" s="2">
        <v>6.9846883281340224</v>
      </c>
      <c r="H88" s="2">
        <v>28.525554232250546</v>
      </c>
      <c r="I88" s="2">
        <v>23.562231396070057</v>
      </c>
      <c r="J88" s="2">
        <v>-3.843360160848424</v>
      </c>
      <c r="K88" s="2">
        <v>-13.975102325927347</v>
      </c>
      <c r="L88" s="2">
        <v>5.8309852747110549</v>
      </c>
      <c r="M88" s="2">
        <v>-7.1425908044562547</v>
      </c>
      <c r="N88" s="2">
        <v>-11.303084220235103</v>
      </c>
      <c r="O88" s="2">
        <v>-4.0431654635414613</v>
      </c>
      <c r="Q88" s="2">
        <v>-0.64053551537850362</v>
      </c>
      <c r="R88" s="2">
        <v>0.49764203164220722</v>
      </c>
      <c r="S88" s="2">
        <v>-1.6866516972805439</v>
      </c>
      <c r="T88" s="2">
        <v>-1.2634508073042121</v>
      </c>
      <c r="U88" s="2">
        <v>2.6748706559177022</v>
      </c>
      <c r="V88" s="2">
        <v>1.5743766879147212</v>
      </c>
      <c r="W88" s="2">
        <v>7.1589157178967584</v>
      </c>
      <c r="X88" s="2">
        <v>4.7925578659606494</v>
      </c>
      <c r="Y88" s="2">
        <v>-0.44536473207895449</v>
      </c>
      <c r="Z88" s="2">
        <v>-3.2200452522238976</v>
      </c>
      <c r="AA88" s="2">
        <v>1.1834567713553557</v>
      </c>
      <c r="AB88" s="2">
        <v>-1.0217690423498804</v>
      </c>
      <c r="AC88" s="2">
        <v>-2.4283433107910892</v>
      </c>
      <c r="AD88" s="2">
        <v>-0.65028251732869091</v>
      </c>
    </row>
    <row r="89" spans="1:30">
      <c r="A89" s="1">
        <v>39948</v>
      </c>
      <c r="B89" s="2">
        <v>-8.7223195050005131</v>
      </c>
      <c r="C89" s="2">
        <v>1.9540247722172044</v>
      </c>
      <c r="D89" s="2">
        <v>-22.098252329310004</v>
      </c>
      <c r="E89" s="2">
        <v>-15.657237688611392</v>
      </c>
      <c r="F89" s="2">
        <v>4.8417370295037223</v>
      </c>
      <c r="G89" s="2">
        <v>2.3263643976360031</v>
      </c>
      <c r="H89" s="2">
        <v>30.241830155894466</v>
      </c>
      <c r="I89" s="2">
        <v>22.921752675752582</v>
      </c>
      <c r="J89" s="2">
        <v>-3.6824751743385313</v>
      </c>
      <c r="K89" s="2">
        <v>-11.832873966241012</v>
      </c>
      <c r="L89" s="2">
        <v>10.898542259021788</v>
      </c>
      <c r="M89" s="2">
        <v>-1.8349595008596813</v>
      </c>
      <c r="N89" s="2">
        <v>-6.0778109009198431</v>
      </c>
      <c r="O89" s="2">
        <v>1.2239299637138328</v>
      </c>
      <c r="Q89" s="2">
        <v>-0.99589699644194851</v>
      </c>
      <c r="R89" s="2">
        <v>0.36449205686076397</v>
      </c>
      <c r="S89" s="2">
        <v>-1.5973279731195149</v>
      </c>
      <c r="T89" s="2">
        <v>-1.3038094968060479</v>
      </c>
      <c r="U89" s="2">
        <v>1.7907503325211582</v>
      </c>
      <c r="V89" s="2">
        <v>0.52437184068474563</v>
      </c>
      <c r="W89" s="2">
        <v>7.5896409050740541</v>
      </c>
      <c r="X89" s="2">
        <v>4.662284494248075</v>
      </c>
      <c r="Y89" s="2">
        <v>-0.42672154072717466</v>
      </c>
      <c r="Z89" s="2">
        <v>-2.7264479891834901</v>
      </c>
      <c r="AA89" s="2">
        <v>2.2119681368910618</v>
      </c>
      <c r="AB89" s="2">
        <v>-0.26249646147647998</v>
      </c>
      <c r="AC89" s="2">
        <v>-1.305750816142718</v>
      </c>
      <c r="AD89" s="2">
        <v>0.19685077571391429</v>
      </c>
    </row>
    <row r="90" spans="1:30">
      <c r="A90" s="1">
        <v>39979</v>
      </c>
      <c r="B90" s="2">
        <v>-11.834665850736513</v>
      </c>
      <c r="C90" s="2">
        <v>1.2402140203894241</v>
      </c>
      <c r="D90" s="2">
        <v>-20.862502233699296</v>
      </c>
      <c r="E90" s="2">
        <v>-16.141898673118018</v>
      </c>
      <c r="F90" s="2">
        <v>2.4512987698613644</v>
      </c>
      <c r="G90" s="2">
        <v>-2.3319595328620162</v>
      </c>
      <c r="H90" s="2">
        <v>31.958106079538389</v>
      </c>
      <c r="I90" s="2">
        <v>22.281273955435108</v>
      </c>
      <c r="J90" s="2">
        <v>-3.5215901878286386</v>
      </c>
      <c r="K90" s="2">
        <v>-9.6906456065546767</v>
      </c>
      <c r="L90" s="2">
        <v>15.966099243332522</v>
      </c>
      <c r="M90" s="2">
        <v>3.4726718027368926</v>
      </c>
      <c r="N90" s="2">
        <v>-0.85253758160458337</v>
      </c>
      <c r="O90" s="2">
        <v>6.491025390969126</v>
      </c>
      <c r="Q90" s="2">
        <v>-1.3512584775053935</v>
      </c>
      <c r="R90" s="2">
        <v>0.2313420820793208</v>
      </c>
      <c r="S90" s="2">
        <v>-1.5080042489584862</v>
      </c>
      <c r="T90" s="2">
        <v>-1.3441681863078836</v>
      </c>
      <c r="U90" s="2">
        <v>0.90663000912461456</v>
      </c>
      <c r="V90" s="2">
        <v>-0.52563300654522993</v>
      </c>
      <c r="W90" s="2">
        <v>8.0203660922513524</v>
      </c>
      <c r="X90" s="2">
        <v>4.5320111225355006</v>
      </c>
      <c r="Y90" s="2">
        <v>-0.40807834937539478</v>
      </c>
      <c r="Z90" s="2">
        <v>-2.2328507261430826</v>
      </c>
      <c r="AA90" s="2">
        <v>3.2404795024267683</v>
      </c>
      <c r="AB90" s="2">
        <v>0.49677611939692062</v>
      </c>
      <c r="AC90" s="2">
        <v>-0.18315832149434708</v>
      </c>
      <c r="AD90" s="2">
        <v>1.0439840687565194</v>
      </c>
    </row>
    <row r="91" spans="1:30">
      <c r="A91" s="1">
        <v>40009</v>
      </c>
      <c r="B91" s="2">
        <v>-11.878810854499463</v>
      </c>
      <c r="C91" s="2">
        <v>0.826709336060237</v>
      </c>
      <c r="D91" s="2">
        <v>-19.491504540074828</v>
      </c>
      <c r="E91" s="2">
        <v>-15.527921139144286</v>
      </c>
      <c r="F91" s="2">
        <v>0.62186109437126991</v>
      </c>
      <c r="G91" s="2">
        <v>-5.9743142831613794</v>
      </c>
      <c r="H91" s="2">
        <v>36.265580504198461</v>
      </c>
      <c r="I91" s="2">
        <v>25.097448417321726</v>
      </c>
      <c r="J91" s="2">
        <v>9.8006561181037899E-2</v>
      </c>
      <c r="K91" s="2">
        <v>-1.7317674660413429</v>
      </c>
      <c r="L91" s="2">
        <v>24.867308052574504</v>
      </c>
      <c r="M91" s="2">
        <v>15.634655449788884</v>
      </c>
      <c r="N91" s="2">
        <v>7.0337738617241445</v>
      </c>
      <c r="O91" s="2">
        <v>14.415136387180945</v>
      </c>
      <c r="Q91" s="2">
        <v>-1.3562988657450397</v>
      </c>
      <c r="R91" s="2">
        <v>0.15420939929266023</v>
      </c>
      <c r="S91" s="2">
        <v>-1.4089044226702288</v>
      </c>
      <c r="T91" s="2">
        <v>-1.2930410490988229</v>
      </c>
      <c r="U91" s="2">
        <v>0.22999967878087474</v>
      </c>
      <c r="V91" s="2">
        <v>-1.3466343366817075</v>
      </c>
      <c r="W91" s="2">
        <v>9.1013914112361665</v>
      </c>
      <c r="X91" s="2">
        <v>5.1048210080832392</v>
      </c>
      <c r="Y91" s="2">
        <v>1.135690230309749E-2</v>
      </c>
      <c r="Z91" s="2">
        <v>-0.39902173715298395</v>
      </c>
      <c r="AA91" s="2">
        <v>5.0470688423505212</v>
      </c>
      <c r="AB91" s="2">
        <v>2.2365843660586489</v>
      </c>
      <c r="AC91" s="2">
        <v>1.5111289426789534</v>
      </c>
      <c r="AD91" s="2">
        <v>2.3184584608322476</v>
      </c>
    </row>
    <row r="92" spans="1:30">
      <c r="A92" s="1">
        <v>40040</v>
      </c>
      <c r="B92" s="2">
        <v>-11.92295585826241</v>
      </c>
      <c r="C92" s="2">
        <v>0.41320465173104981</v>
      </c>
      <c r="D92" s="2">
        <v>-18.120506846450361</v>
      </c>
      <c r="E92" s="2">
        <v>-14.913943605170552</v>
      </c>
      <c r="F92" s="2">
        <v>-1.2075765811188255</v>
      </c>
      <c r="G92" s="2">
        <v>-9.6166690334607416</v>
      </c>
      <c r="H92" s="2">
        <v>40.573054928858539</v>
      </c>
      <c r="I92" s="2">
        <v>27.913622879208347</v>
      </c>
      <c r="J92" s="2">
        <v>3.7176033101907144</v>
      </c>
      <c r="K92" s="2">
        <v>6.2271106744719908</v>
      </c>
      <c r="L92" s="2">
        <v>33.768516861816487</v>
      </c>
      <c r="M92" s="2">
        <v>27.796639096840877</v>
      </c>
      <c r="N92" s="2">
        <v>14.920085305052874</v>
      </c>
      <c r="O92" s="2">
        <v>22.339247383392767</v>
      </c>
      <c r="Q92" s="2">
        <v>-1.3613392539846854</v>
      </c>
      <c r="R92" s="2">
        <v>7.7076716505999648E-2</v>
      </c>
      <c r="S92" s="2">
        <v>-1.3098045963819713</v>
      </c>
      <c r="T92" s="2">
        <v>-1.2419139118897622</v>
      </c>
      <c r="U92" s="2">
        <v>-0.44663065156286541</v>
      </c>
      <c r="V92" s="2">
        <v>-2.1676356668181849</v>
      </c>
      <c r="W92" s="2">
        <v>10.182416730220982</v>
      </c>
      <c r="X92" s="2">
        <v>5.6776308936309778</v>
      </c>
      <c r="Y92" s="2">
        <v>0.43079215398158976</v>
      </c>
      <c r="Z92" s="2">
        <v>1.4348072518371147</v>
      </c>
      <c r="AA92" s="2">
        <v>6.8536581822742741</v>
      </c>
      <c r="AB92" s="2">
        <v>3.9763926127203781</v>
      </c>
      <c r="AC92" s="2">
        <v>3.2054162068522545</v>
      </c>
      <c r="AD92" s="2">
        <v>3.5929328529079756</v>
      </c>
    </row>
    <row r="93" spans="1:30">
      <c r="A93" s="1">
        <v>40071</v>
      </c>
      <c r="B93" s="2">
        <v>-10.019620968687455</v>
      </c>
      <c r="C93" s="2">
        <v>-0.25154284558098639</v>
      </c>
      <c r="D93" s="2">
        <v>-17.139964341314517</v>
      </c>
      <c r="E93" s="2">
        <v>-12.457281268775613</v>
      </c>
      <c r="F93" s="2">
        <v>0.19649406351627485</v>
      </c>
      <c r="G93" s="2">
        <v>-10.046706402413168</v>
      </c>
      <c r="H93" s="2">
        <v>46.135586030527087</v>
      </c>
      <c r="I93" s="2">
        <v>31.96315874670973</v>
      </c>
      <c r="J93" s="2">
        <v>9.2265177782493826</v>
      </c>
      <c r="K93" s="2">
        <v>15.819876077677733</v>
      </c>
      <c r="L93" s="2">
        <v>48.018314085198021</v>
      </c>
      <c r="M93" s="2">
        <v>40.120127946418677</v>
      </c>
      <c r="N93" s="2">
        <v>23.969351290006465</v>
      </c>
      <c r="O93" s="2">
        <v>29.505166397289603</v>
      </c>
      <c r="Q93" s="2">
        <v>-1.1440202829627961</v>
      </c>
      <c r="R93" s="2">
        <v>-4.6921293157603711E-2</v>
      </c>
      <c r="S93" s="2">
        <v>-1.2389280424832372</v>
      </c>
      <c r="T93" s="2">
        <v>-1.0373427258134829</v>
      </c>
      <c r="U93" s="2">
        <v>7.2674704849938862E-2</v>
      </c>
      <c r="V93" s="2">
        <v>-2.2645678099295377</v>
      </c>
      <c r="W93" s="2">
        <v>11.57841734815123</v>
      </c>
      <c r="X93" s="2">
        <v>6.5013064890807586</v>
      </c>
      <c r="Y93" s="2">
        <v>1.0691596536257602</v>
      </c>
      <c r="Z93" s="2">
        <v>3.6451051066859597</v>
      </c>
      <c r="AA93" s="2">
        <v>9.7457970267317897</v>
      </c>
      <c r="AB93" s="2">
        <v>5.7393046631190305</v>
      </c>
      <c r="AC93" s="2">
        <v>5.149551461793699</v>
      </c>
      <c r="AD93" s="2">
        <v>4.7454634375080733</v>
      </c>
    </row>
    <row r="94" spans="1:30">
      <c r="A94" s="1">
        <v>40101</v>
      </c>
      <c r="B94" s="2">
        <v>-8.116286079112502</v>
      </c>
      <c r="C94" s="2">
        <v>-0.91629034289302236</v>
      </c>
      <c r="D94" s="2">
        <v>-16.159421836178669</v>
      </c>
      <c r="E94" s="2">
        <v>-10.000618932380679</v>
      </c>
      <c r="F94" s="2">
        <v>1.6005647081513752</v>
      </c>
      <c r="G94" s="2">
        <v>-10.476743771365591</v>
      </c>
      <c r="H94" s="2">
        <v>51.698117132195634</v>
      </c>
      <c r="I94" s="2">
        <v>36.012694614211114</v>
      </c>
      <c r="J94" s="2">
        <v>14.735432246308051</v>
      </c>
      <c r="K94" s="2">
        <v>25.412641480883472</v>
      </c>
      <c r="L94" s="2">
        <v>62.268111308579549</v>
      </c>
      <c r="M94" s="2">
        <v>52.443616795996462</v>
      </c>
      <c r="N94" s="2">
        <v>33.01861727496005</v>
      </c>
      <c r="O94" s="2">
        <v>36.671085411186439</v>
      </c>
      <c r="Q94" s="2">
        <v>-0.92670131194090721</v>
      </c>
      <c r="R94" s="2">
        <v>-0.17091930282120701</v>
      </c>
      <c r="S94" s="2">
        <v>-1.1680514885845028</v>
      </c>
      <c r="T94" s="2">
        <v>-0.83277153973720386</v>
      </c>
      <c r="U94" s="2">
        <v>0.59198006126274316</v>
      </c>
      <c r="V94" s="2">
        <v>-2.3614999530408896</v>
      </c>
      <c r="W94" s="2">
        <v>12.974417966081477</v>
      </c>
      <c r="X94" s="2">
        <v>7.3249820845305402</v>
      </c>
      <c r="Y94" s="2">
        <v>1.7075271532699305</v>
      </c>
      <c r="Z94" s="2">
        <v>5.8554029615348036</v>
      </c>
      <c r="AA94" s="2">
        <v>12.637935871189304</v>
      </c>
      <c r="AB94" s="2">
        <v>7.5022167135176812</v>
      </c>
      <c r="AC94" s="2">
        <v>7.0936867167351423</v>
      </c>
      <c r="AD94" s="2">
        <v>5.897994022108171</v>
      </c>
    </row>
    <row r="95" spans="1:30">
      <c r="A95" s="1">
        <v>40132</v>
      </c>
      <c r="B95" s="2">
        <v>-9.010881273774503</v>
      </c>
      <c r="C95" s="2">
        <v>-3.1060468309371263</v>
      </c>
      <c r="D95" s="2">
        <v>-15.435946315644074</v>
      </c>
      <c r="E95" s="2">
        <v>-6.8511799024921274</v>
      </c>
      <c r="F95" s="2">
        <v>6.0671683428467418</v>
      </c>
      <c r="G95" s="2">
        <v>-6.4820925803336609</v>
      </c>
      <c r="H95" s="2">
        <v>58.472367587568023</v>
      </c>
      <c r="I95" s="2">
        <v>42.194654155453051</v>
      </c>
      <c r="J95" s="2">
        <v>22.212633816328729</v>
      </c>
      <c r="K95" s="2">
        <v>35.053844747915221</v>
      </c>
      <c r="L95" s="2">
        <v>73.058175447211681</v>
      </c>
      <c r="M95" s="2">
        <v>63.143429932991324</v>
      </c>
      <c r="N95" s="2">
        <v>39.099913121209511</v>
      </c>
      <c r="O95" s="2">
        <v>41.202534714546587</v>
      </c>
      <c r="Q95" s="2">
        <v>-1.0288444020770251</v>
      </c>
      <c r="R95" s="2">
        <v>-0.57938333956202592</v>
      </c>
      <c r="S95" s="2">
        <v>-1.1157565075337006</v>
      </c>
      <c r="T95" s="2">
        <v>-0.57051145284032434</v>
      </c>
      <c r="U95" s="2">
        <v>2.2439846817802676</v>
      </c>
      <c r="V95" s="2">
        <v>-1.4610895959775285</v>
      </c>
      <c r="W95" s="2">
        <v>14.674517731614008</v>
      </c>
      <c r="X95" s="2">
        <v>8.5823926552191505</v>
      </c>
      <c r="Y95" s="2">
        <v>2.5739777940023569</v>
      </c>
      <c r="Z95" s="2">
        <v>8.0768615299013895</v>
      </c>
      <c r="AA95" s="2">
        <v>14.827887288766082</v>
      </c>
      <c r="AB95" s="2">
        <v>9.0328570822042078</v>
      </c>
      <c r="AC95" s="2">
        <v>8.4001862350475296</v>
      </c>
      <c r="AD95" s="2">
        <v>6.6268096708141</v>
      </c>
    </row>
    <row r="96" spans="1:30">
      <c r="A96" s="1">
        <v>40162</v>
      </c>
      <c r="B96" s="2">
        <v>-9.905476468436504</v>
      </c>
      <c r="C96" s="2">
        <v>-5.2958033189812301</v>
      </c>
      <c r="D96" s="2">
        <v>-14.712470795109475</v>
      </c>
      <c r="E96" s="2">
        <v>-3.7017408726035743</v>
      </c>
      <c r="F96" s="2">
        <v>10.533771977542109</v>
      </c>
      <c r="G96" s="2">
        <v>-2.4874413893017282</v>
      </c>
      <c r="H96" s="2">
        <v>65.246618042940412</v>
      </c>
      <c r="I96" s="2">
        <v>48.376613696694989</v>
      </c>
      <c r="J96" s="2">
        <v>29.689835386349408</v>
      </c>
      <c r="K96" s="2">
        <v>44.695048014946963</v>
      </c>
      <c r="L96" s="2">
        <v>83.848239585843828</v>
      </c>
      <c r="M96" s="2">
        <v>73.843243069986187</v>
      </c>
      <c r="N96" s="2">
        <v>45.181208967458979</v>
      </c>
      <c r="O96" s="2">
        <v>45.733984017906742</v>
      </c>
      <c r="Q96" s="2">
        <v>-1.1309874922131429</v>
      </c>
      <c r="R96" s="2">
        <v>-0.98784737630284469</v>
      </c>
      <c r="S96" s="2">
        <v>-1.0634615264828982</v>
      </c>
      <c r="T96" s="2">
        <v>-0.30825136594344482</v>
      </c>
      <c r="U96" s="2">
        <v>3.8959893022977918</v>
      </c>
      <c r="V96" s="2">
        <v>-0.56067923891416671</v>
      </c>
      <c r="W96" s="2">
        <v>16.374617497146541</v>
      </c>
      <c r="X96" s="2">
        <v>9.8398032259077617</v>
      </c>
      <c r="Y96" s="2">
        <v>3.4404284347347831</v>
      </c>
      <c r="Z96" s="2">
        <v>10.298320098267974</v>
      </c>
      <c r="AA96" s="2">
        <v>17.017838706342864</v>
      </c>
      <c r="AB96" s="2">
        <v>10.563497450890734</v>
      </c>
      <c r="AC96" s="2">
        <v>9.7066857533599187</v>
      </c>
      <c r="AD96" s="2">
        <v>7.3556253195200307</v>
      </c>
    </row>
    <row r="97" spans="1:30">
      <c r="A97" s="1">
        <v>40193</v>
      </c>
      <c r="B97" s="2">
        <v>-10.931612980104802</v>
      </c>
      <c r="C97" s="2">
        <v>-5.8482388929639715</v>
      </c>
      <c r="D97" s="2">
        <v>-11.841226501411793</v>
      </c>
      <c r="E97" s="2">
        <v>0.69322734549469001</v>
      </c>
      <c r="F97" s="2">
        <v>17.228420781995165</v>
      </c>
      <c r="G97" s="2">
        <v>3.4100256483908344</v>
      </c>
      <c r="H97" s="2">
        <v>70.42726818174738</v>
      </c>
      <c r="I97" s="2">
        <v>52.477645056800256</v>
      </c>
      <c r="J97" s="2">
        <v>34.181456418064023</v>
      </c>
      <c r="K97" s="2">
        <v>46.651602656939659</v>
      </c>
      <c r="L97" s="2">
        <v>91.046936234858279</v>
      </c>
      <c r="M97" s="2">
        <v>73.489827543283198</v>
      </c>
      <c r="N97" s="2">
        <v>44.258610164826983</v>
      </c>
      <c r="O97" s="2">
        <v>43.951667289573813</v>
      </c>
      <c r="Q97" s="2">
        <v>-1.2481497068424061</v>
      </c>
      <c r="R97" s="2">
        <v>-1.0908953936601413</v>
      </c>
      <c r="S97" s="2">
        <v>-0.85591937520154848</v>
      </c>
      <c r="T97" s="2">
        <v>5.7726427514033826E-2</v>
      </c>
      <c r="U97" s="2">
        <v>6.3720520251663855</v>
      </c>
      <c r="V97" s="2">
        <v>0.76863342124988765</v>
      </c>
      <c r="W97" s="2">
        <v>17.674779359232232</v>
      </c>
      <c r="X97" s="2">
        <v>10.673953004553173</v>
      </c>
      <c r="Y97" s="2">
        <v>3.960912988268841</v>
      </c>
      <c r="Z97" s="2">
        <v>10.749135722993437</v>
      </c>
      <c r="AA97" s="2">
        <v>18.478886178226833</v>
      </c>
      <c r="AB97" s="2">
        <v>10.512940299549291</v>
      </c>
      <c r="AC97" s="2">
        <v>9.5084755492012647</v>
      </c>
      <c r="AD97" s="2">
        <v>7.0689664085186035</v>
      </c>
    </row>
    <row r="98" spans="1:30">
      <c r="A98" s="1">
        <v>40224</v>
      </c>
      <c r="B98" s="2">
        <v>-11.957749491773098</v>
      </c>
      <c r="C98" s="2">
        <v>-6.4006744669467137</v>
      </c>
      <c r="D98" s="2">
        <v>-8.9699822077141125</v>
      </c>
      <c r="E98" s="2">
        <v>5.0881955635929543</v>
      </c>
      <c r="F98" s="2">
        <v>23.923069586448221</v>
      </c>
      <c r="G98" s="2">
        <v>9.3074926860833962</v>
      </c>
      <c r="H98" s="2">
        <v>75.607918320554361</v>
      </c>
      <c r="I98" s="2">
        <v>56.57867641690553</v>
      </c>
      <c r="J98" s="2">
        <v>38.673077449778646</v>
      </c>
      <c r="K98" s="2">
        <v>48.608157298932348</v>
      </c>
      <c r="L98" s="2">
        <v>98.24563288387273</v>
      </c>
      <c r="M98" s="2">
        <v>73.136412016580195</v>
      </c>
      <c r="N98" s="2">
        <v>43.336011362194988</v>
      </c>
      <c r="O98" s="2">
        <v>42.169350561240883</v>
      </c>
      <c r="Q98" s="2">
        <v>-1.3653119214716689</v>
      </c>
      <c r="R98" s="2">
        <v>-1.1939434110174383</v>
      </c>
      <c r="S98" s="2">
        <v>-0.64837722392019914</v>
      </c>
      <c r="T98" s="2">
        <v>0.42370422097151245</v>
      </c>
      <c r="U98" s="2">
        <v>8.8481147480349804</v>
      </c>
      <c r="V98" s="2">
        <v>2.0979460814139417</v>
      </c>
      <c r="W98" s="2">
        <v>18.974941221317923</v>
      </c>
      <c r="X98" s="2">
        <v>11.508102783198586</v>
      </c>
      <c r="Y98" s="2">
        <v>4.4813975418028997</v>
      </c>
      <c r="Z98" s="2">
        <v>11.199951347718898</v>
      </c>
      <c r="AA98" s="2">
        <v>19.93993365011081</v>
      </c>
      <c r="AB98" s="2">
        <v>10.462383148207847</v>
      </c>
      <c r="AC98" s="2">
        <v>9.3102653450426089</v>
      </c>
      <c r="AD98" s="2">
        <v>6.7823074975171771</v>
      </c>
    </row>
    <row r="99" spans="1:30">
      <c r="A99" s="1">
        <v>40252</v>
      </c>
      <c r="B99" s="2">
        <v>-13.276034587838984</v>
      </c>
      <c r="C99" s="2">
        <v>-5.7828407315119215</v>
      </c>
      <c r="D99" s="2">
        <v>-6.5171551381066699</v>
      </c>
      <c r="E99" s="2">
        <v>7.5818034399569285</v>
      </c>
      <c r="F99" s="2">
        <v>27.467960461613</v>
      </c>
      <c r="G99" s="2">
        <v>14.654269746959994</v>
      </c>
      <c r="H99" s="2">
        <v>77.138732759529972</v>
      </c>
      <c r="I99" s="2">
        <v>55.482462602844706</v>
      </c>
      <c r="J99" s="2">
        <v>40.164003567381727</v>
      </c>
      <c r="K99" s="2">
        <v>45.660086251667273</v>
      </c>
      <c r="L99" s="2">
        <v>83.337610411152923</v>
      </c>
      <c r="M99" s="2">
        <v>61.273057260607231</v>
      </c>
      <c r="N99" s="2">
        <v>38.069217505004112</v>
      </c>
      <c r="O99" s="2">
        <v>34.114190114867569</v>
      </c>
      <c r="Q99" s="2">
        <v>-1.5158310771702794</v>
      </c>
      <c r="R99" s="2">
        <v>-1.0786964130118446</v>
      </c>
      <c r="S99" s="2">
        <v>-0.47107952484776439</v>
      </c>
      <c r="T99" s="2">
        <v>0.63135193605209339</v>
      </c>
      <c r="U99" s="2">
        <v>10.159217452450799</v>
      </c>
      <c r="V99" s="2">
        <v>3.3031310180437705</v>
      </c>
      <c r="W99" s="2">
        <v>19.359122066995436</v>
      </c>
      <c r="X99" s="2">
        <v>11.285132893418613</v>
      </c>
      <c r="Y99" s="2">
        <v>4.6541645693846272</v>
      </c>
      <c r="Z99" s="2">
        <v>10.520677453505412</v>
      </c>
      <c r="AA99" s="2">
        <v>16.914201409047596</v>
      </c>
      <c r="AB99" s="2">
        <v>8.7652946603016453</v>
      </c>
      <c r="AC99" s="2">
        <v>8.1787526195575779</v>
      </c>
      <c r="AD99" s="2">
        <v>5.4867557671247251</v>
      </c>
    </row>
    <row r="100" spans="1:30">
      <c r="A100" s="1">
        <v>40283</v>
      </c>
      <c r="B100" s="2">
        <v>-14.594319683904869</v>
      </c>
      <c r="C100" s="2">
        <v>-5.1650069960771283</v>
      </c>
      <c r="D100" s="2">
        <v>-4.0643280684992265</v>
      </c>
      <c r="E100" s="2">
        <v>10.075411316320903</v>
      </c>
      <c r="F100" s="2">
        <v>31.012851336777778</v>
      </c>
      <c r="G100" s="2">
        <v>20.001046807836591</v>
      </c>
      <c r="H100" s="2">
        <v>78.669547198505583</v>
      </c>
      <c r="I100" s="2">
        <v>54.386248788783881</v>
      </c>
      <c r="J100" s="2">
        <v>41.654929684984801</v>
      </c>
      <c r="K100" s="2">
        <v>42.712015204402199</v>
      </c>
      <c r="L100" s="2">
        <v>68.42958793843313</v>
      </c>
      <c r="M100" s="2">
        <v>49.409702504634268</v>
      </c>
      <c r="N100" s="2">
        <v>32.802423647813235</v>
      </c>
      <c r="O100" s="2">
        <v>26.059029668494258</v>
      </c>
      <c r="Q100" s="2">
        <v>-1.6663502328688899</v>
      </c>
      <c r="R100" s="2">
        <v>-0.96344941500625103</v>
      </c>
      <c r="S100" s="2">
        <v>-0.29378182577532957</v>
      </c>
      <c r="T100" s="2">
        <v>0.83899965113267416</v>
      </c>
      <c r="U100" s="2">
        <v>11.470320156866618</v>
      </c>
      <c r="V100" s="2">
        <v>4.5083159546735985</v>
      </c>
      <c r="W100" s="2">
        <v>19.743302912672956</v>
      </c>
      <c r="X100" s="2">
        <v>11.062163003638641</v>
      </c>
      <c r="Y100" s="2">
        <v>4.8269315969663529</v>
      </c>
      <c r="Z100" s="2">
        <v>9.8414035592919227</v>
      </c>
      <c r="AA100" s="2">
        <v>13.888469167984388</v>
      </c>
      <c r="AB100" s="2">
        <v>7.0682061723954464</v>
      </c>
      <c r="AC100" s="2">
        <v>7.0472398940725469</v>
      </c>
      <c r="AD100" s="2">
        <v>4.191204036732274</v>
      </c>
    </row>
    <row r="101" spans="1:30">
      <c r="A101" s="1">
        <v>40313</v>
      </c>
      <c r="B101" s="2">
        <v>-12.761247582420031</v>
      </c>
      <c r="C101" s="2">
        <v>-2.2139948126871944</v>
      </c>
      <c r="D101" s="2">
        <v>-2.4384796770033965</v>
      </c>
      <c r="E101" s="2">
        <v>9.8764157860461772</v>
      </c>
      <c r="F101" s="2">
        <v>30.456117411294482</v>
      </c>
      <c r="G101" s="2">
        <v>23.483504332248376</v>
      </c>
      <c r="H101" s="2">
        <v>77.183019739662868</v>
      </c>
      <c r="I101" s="2">
        <v>49.676813420321864</v>
      </c>
      <c r="J101" s="2">
        <v>40.150414161996338</v>
      </c>
      <c r="K101" s="2">
        <v>38.019371905143174</v>
      </c>
      <c r="L101" s="2">
        <v>51.73206561652804</v>
      </c>
      <c r="M101" s="2">
        <v>35.995270581691855</v>
      </c>
      <c r="N101" s="2">
        <v>25.280972717442324</v>
      </c>
      <c r="O101" s="2">
        <v>16.373959008200213</v>
      </c>
      <c r="Q101" s="2">
        <v>-1.4570537264655543</v>
      </c>
      <c r="R101" s="2">
        <v>-0.41298530838979314</v>
      </c>
      <c r="S101" s="2">
        <v>-0.1762606264928365</v>
      </c>
      <c r="T101" s="2">
        <v>0.82242889533563723</v>
      </c>
      <c r="U101" s="2">
        <v>11.264408217389143</v>
      </c>
      <c r="V101" s="2">
        <v>5.2932758105061124</v>
      </c>
      <c r="W101" s="2">
        <v>19.370236548964492</v>
      </c>
      <c r="X101" s="2">
        <v>10.104263849693467</v>
      </c>
      <c r="Y101" s="2">
        <v>4.6525898426779726</v>
      </c>
      <c r="Z101" s="2">
        <v>8.7601575387797546</v>
      </c>
      <c r="AA101" s="2">
        <v>10.499540037530529</v>
      </c>
      <c r="AB101" s="2">
        <v>5.1492314425227645</v>
      </c>
      <c r="AC101" s="2">
        <v>5.4313388976425916</v>
      </c>
      <c r="AD101" s="2">
        <v>2.6335056970838808</v>
      </c>
    </row>
    <row r="102" spans="1:30">
      <c r="A102" s="1">
        <v>40344</v>
      </c>
      <c r="B102" s="2">
        <v>-10.928175480935193</v>
      </c>
      <c r="C102" s="2">
        <v>0.73701737070273898</v>
      </c>
      <c r="D102" s="2">
        <v>-0.81263128550756569</v>
      </c>
      <c r="E102" s="2">
        <v>9.6774202557714499</v>
      </c>
      <c r="F102" s="2">
        <v>29.899383485811185</v>
      </c>
      <c r="G102" s="2">
        <v>26.965961856660162</v>
      </c>
      <c r="H102" s="2">
        <v>75.696492280820138</v>
      </c>
      <c r="I102" s="2">
        <v>44.967378051859846</v>
      </c>
      <c r="J102" s="2">
        <v>38.645898639007875</v>
      </c>
      <c r="K102" s="2">
        <v>33.326728605884149</v>
      </c>
      <c r="L102" s="2">
        <v>35.034543294622956</v>
      </c>
      <c r="M102" s="2">
        <v>22.580838658749453</v>
      </c>
      <c r="N102" s="2">
        <v>17.759521787071417</v>
      </c>
      <c r="O102" s="2">
        <v>6.6888883479061683</v>
      </c>
      <c r="Q102" s="2">
        <v>-1.2477572200622185</v>
      </c>
      <c r="R102" s="2">
        <v>0.1374787982266647</v>
      </c>
      <c r="S102" s="2">
        <v>-5.8739427210343365E-2</v>
      </c>
      <c r="T102" s="2">
        <v>0.80585813953860019</v>
      </c>
      <c r="U102" s="2">
        <v>11.058496277911667</v>
      </c>
      <c r="V102" s="2">
        <v>6.0782356663386272</v>
      </c>
      <c r="W102" s="2">
        <v>18.997170185256024</v>
      </c>
      <c r="X102" s="2">
        <v>9.1463646957482911</v>
      </c>
      <c r="Y102" s="2">
        <v>4.4782480883895932</v>
      </c>
      <c r="Z102" s="2">
        <v>7.6789115182675838</v>
      </c>
      <c r="AA102" s="2">
        <v>7.1106109070766754</v>
      </c>
      <c r="AB102" s="2">
        <v>3.2302567126500854</v>
      </c>
      <c r="AC102" s="2">
        <v>3.8154379012126363</v>
      </c>
      <c r="AD102" s="2">
        <v>1.0758073574354885</v>
      </c>
    </row>
    <row r="103" spans="1:30">
      <c r="A103" s="1">
        <v>40374</v>
      </c>
      <c r="B103" s="2">
        <v>-4.3094057467527112</v>
      </c>
      <c r="C103" s="2">
        <v>6.6310358288232063</v>
      </c>
      <c r="D103" s="2">
        <v>1.7580495284576267</v>
      </c>
      <c r="E103" s="2">
        <v>10.590126726977193</v>
      </c>
      <c r="F103" s="2">
        <v>28.091176257308252</v>
      </c>
      <c r="G103" s="2">
        <v>25.439208998108132</v>
      </c>
      <c r="H103" s="2">
        <v>72.111684840084692</v>
      </c>
      <c r="I103" s="2">
        <v>37.546049514837215</v>
      </c>
      <c r="J103" s="2">
        <v>33.136096345895304</v>
      </c>
      <c r="K103" s="2">
        <v>25.874949308219961</v>
      </c>
      <c r="L103" s="2">
        <v>19.28704733462904</v>
      </c>
      <c r="M103" s="2">
        <v>9.1227456296135774</v>
      </c>
      <c r="N103" s="2">
        <v>9.9026859337036015</v>
      </c>
      <c r="O103" s="2">
        <v>-1.3676701417404513</v>
      </c>
      <c r="Q103" s="2">
        <v>-0.49203932935273104</v>
      </c>
      <c r="R103" s="2">
        <v>1.236913637293708</v>
      </c>
      <c r="S103" s="2">
        <v>0.12707709406550263</v>
      </c>
      <c r="T103" s="2">
        <v>0.88186103280884476</v>
      </c>
      <c r="U103" s="2">
        <v>10.389718176999258</v>
      </c>
      <c r="V103" s="2">
        <v>5.7340994650095656</v>
      </c>
      <c r="W103" s="2">
        <v>18.097508985891857</v>
      </c>
      <c r="X103" s="2">
        <v>7.6368664713178891</v>
      </c>
      <c r="Y103" s="2">
        <v>3.8397777084660016</v>
      </c>
      <c r="Z103" s="2">
        <v>5.9619246949548854</v>
      </c>
      <c r="AA103" s="2">
        <v>3.9144991270363096</v>
      </c>
      <c r="AB103" s="2">
        <v>1.3050361305531109</v>
      </c>
      <c r="AC103" s="2">
        <v>2.1274831433109482</v>
      </c>
      <c r="AD103" s="2">
        <v>-0.21996922724682549</v>
      </c>
    </row>
    <row r="104" spans="1:30">
      <c r="A104" s="1">
        <v>40405</v>
      </c>
      <c r="B104" s="2">
        <v>2.3093639874297702</v>
      </c>
      <c r="C104" s="2">
        <v>12.525054286943673</v>
      </c>
      <c r="D104" s="2">
        <v>4.3287303424228192</v>
      </c>
      <c r="E104" s="2">
        <v>11.502833198182936</v>
      </c>
      <c r="F104" s="2">
        <v>26.282969028805319</v>
      </c>
      <c r="G104" s="2">
        <v>23.912456139556102</v>
      </c>
      <c r="H104" s="2">
        <v>68.526877399349246</v>
      </c>
      <c r="I104" s="2">
        <v>30.124720977814579</v>
      </c>
      <c r="J104" s="2">
        <v>27.626294052782733</v>
      </c>
      <c r="K104" s="2">
        <v>18.423170010555765</v>
      </c>
      <c r="L104" s="2">
        <v>3.5395513746351299</v>
      </c>
      <c r="M104" s="2">
        <v>-4.3353473995222975</v>
      </c>
      <c r="N104" s="2">
        <v>2.0458500803357853</v>
      </c>
      <c r="O104" s="2">
        <v>-9.4242286313870718</v>
      </c>
      <c r="Q104" s="2">
        <v>0.26367856135675632</v>
      </c>
      <c r="R104" s="2">
        <v>2.3363484763607514</v>
      </c>
      <c r="S104" s="2">
        <v>0.31289361534134863</v>
      </c>
      <c r="T104" s="2">
        <v>0.95786392607908932</v>
      </c>
      <c r="U104" s="2">
        <v>9.7209400760868494</v>
      </c>
      <c r="V104" s="2">
        <v>5.389963263680503</v>
      </c>
      <c r="W104" s="2">
        <v>17.197847786527682</v>
      </c>
      <c r="X104" s="2">
        <v>6.1273682468874853</v>
      </c>
      <c r="Y104" s="2">
        <v>3.2013073285424101</v>
      </c>
      <c r="Z104" s="2">
        <v>4.2449378716421853</v>
      </c>
      <c r="AA104" s="2">
        <v>0.71838734699594597</v>
      </c>
      <c r="AB104" s="2">
        <v>-0.62018445154386326</v>
      </c>
      <c r="AC104" s="2">
        <v>0.43952838540925976</v>
      </c>
      <c r="AD104" s="2">
        <v>-1.5157458119291396</v>
      </c>
    </row>
    <row r="105" spans="1:30">
      <c r="A105" s="1">
        <v>40436</v>
      </c>
      <c r="B105" s="2">
        <v>6.7843921883334133</v>
      </c>
      <c r="C105" s="2">
        <v>17.460290740641298</v>
      </c>
      <c r="D105" s="2">
        <v>6.8762386594932465</v>
      </c>
      <c r="E105" s="2">
        <v>14.094656373649805</v>
      </c>
      <c r="F105" s="2">
        <v>26.6876430597266</v>
      </c>
      <c r="G105" s="2">
        <v>23.109320457336498</v>
      </c>
      <c r="H105" s="2">
        <v>64.893270663214082</v>
      </c>
      <c r="I105" s="2">
        <v>23.156481971908686</v>
      </c>
      <c r="J105" s="2">
        <v>21.267757984522589</v>
      </c>
      <c r="K105" s="2">
        <v>10.44417654467042</v>
      </c>
      <c r="L105" s="2">
        <v>-10.230328269053533</v>
      </c>
      <c r="M105" s="2">
        <v>-16.082183679692463</v>
      </c>
      <c r="N105" s="2">
        <v>-4.6135564599246681</v>
      </c>
      <c r="O105" s="2">
        <v>-14.410630102632672</v>
      </c>
      <c r="Q105" s="2">
        <v>0.77462833127953246</v>
      </c>
      <c r="R105" s="2">
        <v>3.2569378730147838</v>
      </c>
      <c r="S105" s="2">
        <v>0.4970351590241503</v>
      </c>
      <c r="T105" s="2">
        <v>1.1736902255465664</v>
      </c>
      <c r="U105" s="2">
        <v>9.8706115991413004</v>
      </c>
      <c r="V105" s="2">
        <v>5.2089332683654757</v>
      </c>
      <c r="W105" s="2">
        <v>16.285939671993521</v>
      </c>
      <c r="X105" s="2">
        <v>4.7100284330862268</v>
      </c>
      <c r="Y105" s="2">
        <v>2.4644865274884928</v>
      </c>
      <c r="Z105" s="2">
        <v>2.4064740501871453</v>
      </c>
      <c r="AA105" s="2">
        <v>-2.0763474254871048</v>
      </c>
      <c r="AB105" s="2">
        <v>-2.3006046219310456</v>
      </c>
      <c r="AC105" s="2">
        <v>-0.99117185629375582</v>
      </c>
      <c r="AD105" s="2">
        <v>-2.3177336925569256</v>
      </c>
    </row>
    <row r="106" spans="1:30">
      <c r="A106" s="1">
        <v>40466</v>
      </c>
      <c r="B106" s="2">
        <v>11.259420389237057</v>
      </c>
      <c r="C106" s="2">
        <v>22.395527194338921</v>
      </c>
      <c r="D106" s="2">
        <v>9.4237469765636739</v>
      </c>
      <c r="E106" s="2">
        <v>16.686479549116676</v>
      </c>
      <c r="F106" s="2">
        <v>27.092317090647882</v>
      </c>
      <c r="G106" s="2">
        <v>22.306184775116897</v>
      </c>
      <c r="H106" s="2">
        <v>61.259663927078904</v>
      </c>
      <c r="I106" s="2">
        <v>16.188242966002793</v>
      </c>
      <c r="J106" s="2">
        <v>14.909221916262446</v>
      </c>
      <c r="K106" s="2">
        <v>2.4651830787850741</v>
      </c>
      <c r="L106" s="2">
        <v>-24.000207912742198</v>
      </c>
      <c r="M106" s="2">
        <v>-27.829019959862631</v>
      </c>
      <c r="N106" s="2">
        <v>-11.27296300018512</v>
      </c>
      <c r="O106" s="2">
        <v>-19.397031573878273</v>
      </c>
      <c r="Q106" s="2">
        <v>1.2855781012023086</v>
      </c>
      <c r="R106" s="2">
        <v>4.1775272696688166</v>
      </c>
      <c r="S106" s="2">
        <v>0.68117670270695196</v>
      </c>
      <c r="T106" s="2">
        <v>1.3895165250140438</v>
      </c>
      <c r="U106" s="2">
        <v>10.020283122195753</v>
      </c>
      <c r="V106" s="2">
        <v>5.0279032730504483</v>
      </c>
      <c r="W106" s="2">
        <v>15.374031557459356</v>
      </c>
      <c r="X106" s="2">
        <v>3.2926886192849678</v>
      </c>
      <c r="Y106" s="2">
        <v>1.7276657264345761</v>
      </c>
      <c r="Z106" s="2">
        <v>0.56801022873210527</v>
      </c>
      <c r="AA106" s="2">
        <v>-4.8710821979701562</v>
      </c>
      <c r="AB106" s="2">
        <v>-3.9810247923182289</v>
      </c>
      <c r="AC106" s="2">
        <v>-2.4218720979967707</v>
      </c>
      <c r="AD106" s="2">
        <v>-3.1197215731847119</v>
      </c>
    </row>
    <row r="107" spans="1:30">
      <c r="A107" s="1">
        <v>40497</v>
      </c>
      <c r="B107" s="2">
        <v>15.149821524101972</v>
      </c>
      <c r="C107" s="2">
        <v>27.598961185926459</v>
      </c>
      <c r="D107" s="2">
        <v>13.624590935684736</v>
      </c>
      <c r="E107" s="2">
        <v>21.282232599087418</v>
      </c>
      <c r="F107" s="2">
        <v>29.250757119097738</v>
      </c>
      <c r="G107" s="2">
        <v>22.178035210461246</v>
      </c>
      <c r="H107" s="2">
        <v>59.44116681188806</v>
      </c>
      <c r="I107" s="2">
        <v>10.631115097081262</v>
      </c>
      <c r="J107" s="2">
        <v>7.2460411976812891</v>
      </c>
      <c r="K107" s="2">
        <v>-6.5617240227836611</v>
      </c>
      <c r="L107" s="2">
        <v>-33.583264821880327</v>
      </c>
      <c r="M107" s="2">
        <v>-37.094507839624882</v>
      </c>
      <c r="N107" s="2">
        <v>-15.819132365315195</v>
      </c>
      <c r="O107" s="2">
        <v>-20.822220445940257</v>
      </c>
      <c r="Q107" s="2">
        <v>1.7297763219789148</v>
      </c>
      <c r="R107" s="2">
        <v>5.1481446258556058</v>
      </c>
      <c r="S107" s="2">
        <v>0.98482630660409975</v>
      </c>
      <c r="T107" s="2">
        <v>1.7722140729912075</v>
      </c>
      <c r="U107" s="2">
        <v>10.818597275798131</v>
      </c>
      <c r="V107" s="2">
        <v>4.9990178485788066</v>
      </c>
      <c r="W107" s="2">
        <v>14.917652428945487</v>
      </c>
      <c r="X107" s="2">
        <v>2.1623688107463281</v>
      </c>
      <c r="Y107" s="2">
        <v>0.83966400794611007</v>
      </c>
      <c r="Z107" s="2">
        <v>-1.5119065172616517</v>
      </c>
      <c r="AA107" s="2">
        <v>-6.8160594282488312</v>
      </c>
      <c r="AB107" s="2">
        <v>-5.3064806299818583</v>
      </c>
      <c r="AC107" s="2">
        <v>-3.398566578231951</v>
      </c>
      <c r="AD107" s="2">
        <v>-3.3489418254228007</v>
      </c>
    </row>
    <row r="108" spans="1:30">
      <c r="A108" s="1">
        <v>40527</v>
      </c>
      <c r="B108" s="2">
        <v>19.040222658966886</v>
      </c>
      <c r="C108" s="2">
        <v>32.802395177513993</v>
      </c>
      <c r="D108" s="2">
        <v>17.825434894805799</v>
      </c>
      <c r="E108" s="2">
        <v>25.877985649058161</v>
      </c>
      <c r="F108" s="2">
        <v>31.409197147547598</v>
      </c>
      <c r="G108" s="2">
        <v>22.049885645805595</v>
      </c>
      <c r="H108" s="2">
        <v>57.622669696697216</v>
      </c>
      <c r="I108" s="2">
        <v>5.07398722815973</v>
      </c>
      <c r="J108" s="2">
        <v>-0.41713952089986606</v>
      </c>
      <c r="K108" s="2">
        <v>-15.588631124352395</v>
      </c>
      <c r="L108" s="2">
        <v>-43.166321731018456</v>
      </c>
      <c r="M108" s="2">
        <v>-46.359995719387143</v>
      </c>
      <c r="N108" s="2">
        <v>-20.365301730445271</v>
      </c>
      <c r="O108" s="2">
        <v>-22.247409318002241</v>
      </c>
      <c r="Q108" s="2">
        <v>2.1739745427555213</v>
      </c>
      <c r="R108" s="2">
        <v>6.1187619820423951</v>
      </c>
      <c r="S108" s="2">
        <v>1.2884759105012475</v>
      </c>
      <c r="T108" s="2">
        <v>2.1549116209683712</v>
      </c>
      <c r="U108" s="2">
        <v>11.61691142940051</v>
      </c>
      <c r="V108" s="2">
        <v>4.970132424107164</v>
      </c>
      <c r="W108" s="2">
        <v>14.461273300431616</v>
      </c>
      <c r="X108" s="2">
        <v>1.0320490022076891</v>
      </c>
      <c r="Y108" s="2">
        <v>-4.8337710542355576E-2</v>
      </c>
      <c r="Z108" s="2">
        <v>-3.5918232632554083</v>
      </c>
      <c r="AA108" s="2">
        <v>-8.7610366585275052</v>
      </c>
      <c r="AB108" s="2">
        <v>-6.6319364676454882</v>
      </c>
      <c r="AC108" s="2">
        <v>-4.3752610584671316</v>
      </c>
      <c r="AD108" s="2">
        <v>-3.57816207766089</v>
      </c>
    </row>
    <row r="109" spans="1:30">
      <c r="A109" s="1">
        <v>40558</v>
      </c>
      <c r="B109" s="2">
        <v>25.720229960607632</v>
      </c>
      <c r="C109" s="2">
        <v>40.829070951295854</v>
      </c>
      <c r="D109" s="2">
        <v>25.422312725392455</v>
      </c>
      <c r="E109" s="2">
        <v>32.761466086550797</v>
      </c>
      <c r="F109" s="2">
        <v>35.084187783541118</v>
      </c>
      <c r="G109" s="2">
        <v>21.826621797987851</v>
      </c>
      <c r="H109" s="2">
        <v>58.860425929783574</v>
      </c>
      <c r="I109" s="2">
        <v>1.5740221204212093</v>
      </c>
      <c r="J109" s="2">
        <v>-5.7999566775507434</v>
      </c>
      <c r="K109" s="2">
        <v>-21.430929615833961</v>
      </c>
      <c r="L109" s="2">
        <v>-45.166852585653132</v>
      </c>
      <c r="M109" s="2">
        <v>-49.582854162995872</v>
      </c>
      <c r="N109" s="2">
        <v>-21.138292850285424</v>
      </c>
      <c r="O109" s="2">
        <v>-16.845242052196067</v>
      </c>
      <c r="Q109" s="2">
        <v>2.9366844164422581</v>
      </c>
      <c r="R109" s="2">
        <v>7.6160099208290202</v>
      </c>
      <c r="S109" s="2">
        <v>1.837601030729543</v>
      </c>
      <c r="T109" s="2">
        <v>2.7281128039592577</v>
      </c>
      <c r="U109" s="2">
        <v>12.976132441057167</v>
      </c>
      <c r="V109" s="2">
        <v>4.9198078597536528</v>
      </c>
      <c r="W109" s="2">
        <v>14.771906793468133</v>
      </c>
      <c r="X109" s="2">
        <v>0.32015609929367395</v>
      </c>
      <c r="Y109" s="2">
        <v>-0.67209317983790251</v>
      </c>
      <c r="Z109" s="2">
        <v>-4.9379647855731497</v>
      </c>
      <c r="AA109" s="2">
        <v>-9.1670644007841595</v>
      </c>
      <c r="AB109" s="2">
        <v>-7.0929760365790475</v>
      </c>
      <c r="AC109" s="2">
        <v>-4.5413296976624693</v>
      </c>
      <c r="AD109" s="2">
        <v>-2.7093045054649543</v>
      </c>
    </row>
    <row r="110" spans="1:30">
      <c r="A110" s="1">
        <v>40589</v>
      </c>
      <c r="B110" s="2">
        <v>32.400237262248382</v>
      </c>
      <c r="C110" s="2">
        <v>48.855746725077708</v>
      </c>
      <c r="D110" s="2">
        <v>33.019190555979108</v>
      </c>
      <c r="E110" s="2">
        <v>39.644946524043448</v>
      </c>
      <c r="F110" s="2">
        <v>38.759178419534635</v>
      </c>
      <c r="G110" s="2">
        <v>21.603357950170111</v>
      </c>
      <c r="H110" s="2">
        <v>60.098182162869932</v>
      </c>
      <c r="I110" s="2">
        <v>-1.9259429873173115</v>
      </c>
      <c r="J110" s="2">
        <v>-11.182773834201623</v>
      </c>
      <c r="K110" s="2">
        <v>-27.273228107315525</v>
      </c>
      <c r="L110" s="2">
        <v>-47.167383440287807</v>
      </c>
      <c r="M110" s="2">
        <v>-52.805712606604615</v>
      </c>
      <c r="N110" s="2">
        <v>-21.911283970125581</v>
      </c>
      <c r="O110" s="2">
        <v>-11.443074786389891</v>
      </c>
      <c r="Q110" s="2">
        <v>3.6993942901289953</v>
      </c>
      <c r="R110" s="2">
        <v>9.1132578596156435</v>
      </c>
      <c r="S110" s="2">
        <v>2.3867261509578377</v>
      </c>
      <c r="T110" s="2">
        <v>3.301313986950146</v>
      </c>
      <c r="U110" s="2">
        <v>14.33535345271382</v>
      </c>
      <c r="V110" s="2">
        <v>4.8694832954001432</v>
      </c>
      <c r="W110" s="2">
        <v>15.082540286504651</v>
      </c>
      <c r="X110" s="2">
        <v>-0.39173680362034113</v>
      </c>
      <c r="Y110" s="2">
        <v>-1.2958486491334498</v>
      </c>
      <c r="Z110" s="2">
        <v>-6.2841063078908919</v>
      </c>
      <c r="AA110" s="2">
        <v>-9.5730921430408138</v>
      </c>
      <c r="AB110" s="2">
        <v>-7.5540156055126095</v>
      </c>
      <c r="AC110" s="2">
        <v>-4.7073983368578096</v>
      </c>
      <c r="AD110" s="2">
        <v>-1.8404469332690181</v>
      </c>
    </row>
    <row r="111" spans="1:30">
      <c r="A111" s="1">
        <v>40617</v>
      </c>
      <c r="B111" s="2">
        <v>41.436054379935356</v>
      </c>
      <c r="C111" s="2">
        <v>58.915900497163449</v>
      </c>
      <c r="D111" s="2">
        <v>40.415351679227747</v>
      </c>
      <c r="E111" s="2">
        <v>46.162484573118789</v>
      </c>
      <c r="F111" s="2">
        <v>43.088466759962344</v>
      </c>
      <c r="G111" s="2">
        <v>20.80119001667617</v>
      </c>
      <c r="H111" s="2">
        <v>63.781426701117731</v>
      </c>
      <c r="I111" s="2">
        <v>-3.4016742063085941</v>
      </c>
      <c r="J111" s="2">
        <v>-13.771835186761862</v>
      </c>
      <c r="K111" s="2">
        <v>-29.14585112632421</v>
      </c>
      <c r="L111" s="2">
        <v>-42.344043700585267</v>
      </c>
      <c r="M111" s="2">
        <v>-50.534578324518478</v>
      </c>
      <c r="N111" s="2">
        <v>-20.19676800299257</v>
      </c>
      <c r="O111" s="2">
        <v>-3.4382111590840156</v>
      </c>
      <c r="Q111" s="2">
        <v>4.7310858169922589</v>
      </c>
      <c r="R111" s="2">
        <v>10.989818583337886</v>
      </c>
      <c r="S111" s="2">
        <v>2.9213428654296192</v>
      </c>
      <c r="T111" s="2">
        <v>3.8440424153727477</v>
      </c>
      <c r="U111" s="2">
        <v>15.936571050439392</v>
      </c>
      <c r="V111" s="2">
        <v>4.6886714345188754</v>
      </c>
      <c r="W111" s="2">
        <v>16.006905752046009</v>
      </c>
      <c r="X111" s="2">
        <v>-0.69190053356316794</v>
      </c>
      <c r="Y111" s="2">
        <v>-1.5958664896067778</v>
      </c>
      <c r="Z111" s="2">
        <v>-6.7155829955697399</v>
      </c>
      <c r="AA111" s="2">
        <v>-8.5941471094707858</v>
      </c>
      <c r="AB111" s="2">
        <v>-7.2291230330573413</v>
      </c>
      <c r="AC111" s="2">
        <v>-4.3390534409949213</v>
      </c>
      <c r="AD111" s="2">
        <v>-0.55298469177127763</v>
      </c>
    </row>
    <row r="112" spans="1:30">
      <c r="A112" s="1">
        <v>40648</v>
      </c>
      <c r="B112" s="2">
        <v>50.471871497622331</v>
      </c>
      <c r="C112" s="2">
        <v>68.97605426924919</v>
      </c>
      <c r="D112" s="2">
        <v>47.811512802476386</v>
      </c>
      <c r="E112" s="2">
        <v>52.68002262219413</v>
      </c>
      <c r="F112" s="2">
        <v>47.417755100390053</v>
      </c>
      <c r="G112" s="2">
        <v>19.999022083182226</v>
      </c>
      <c r="H112" s="2">
        <v>67.464671239365529</v>
      </c>
      <c r="I112" s="2">
        <v>-4.8774054252998758</v>
      </c>
      <c r="J112" s="2">
        <v>-16.360896539322106</v>
      </c>
      <c r="K112" s="2">
        <v>-31.018474145332902</v>
      </c>
      <c r="L112" s="2">
        <v>-37.520703960882734</v>
      </c>
      <c r="M112" s="2">
        <v>-48.263444042432354</v>
      </c>
      <c r="N112" s="2">
        <v>-18.482252035859556</v>
      </c>
      <c r="O112" s="2">
        <v>4.5666524682218608</v>
      </c>
      <c r="Q112" s="2">
        <v>5.7627773438555225</v>
      </c>
      <c r="R112" s="2">
        <v>12.866379307060127</v>
      </c>
      <c r="S112" s="2">
        <v>3.4559595799014002</v>
      </c>
      <c r="T112" s="2">
        <v>4.3867708437953494</v>
      </c>
      <c r="U112" s="2">
        <v>17.537788648164966</v>
      </c>
      <c r="V112" s="2">
        <v>4.5078595736376066</v>
      </c>
      <c r="W112" s="2">
        <v>16.931271217587369</v>
      </c>
      <c r="X112" s="2">
        <v>-0.99206426350599464</v>
      </c>
      <c r="Y112" s="2">
        <v>-1.895884330080106</v>
      </c>
      <c r="Z112" s="2">
        <v>-7.1470596832485898</v>
      </c>
      <c r="AA112" s="2">
        <v>-7.6152020759007595</v>
      </c>
      <c r="AB112" s="2">
        <v>-6.9042304606020757</v>
      </c>
      <c r="AC112" s="2">
        <v>-3.9707085451320312</v>
      </c>
      <c r="AD112" s="2">
        <v>0.73447754972646284</v>
      </c>
    </row>
    <row r="113" spans="1:30">
      <c r="A113" s="1">
        <v>40678</v>
      </c>
      <c r="B113" s="2">
        <v>54.197231277366114</v>
      </c>
      <c r="C113" s="2">
        <v>70.941476900565547</v>
      </c>
      <c r="D113" s="2">
        <v>54.22937507470813</v>
      </c>
      <c r="E113" s="2">
        <v>56.795098400817039</v>
      </c>
      <c r="F113" s="2">
        <v>49.102290003202739</v>
      </c>
      <c r="G113" s="2">
        <v>18.038724907900097</v>
      </c>
      <c r="H113" s="2">
        <v>66.647048077872356</v>
      </c>
      <c r="I113" s="2">
        <v>-7.9638395292209454</v>
      </c>
      <c r="J113" s="2">
        <v>-20.422735428249116</v>
      </c>
      <c r="K113" s="2">
        <v>-35.096125730395904</v>
      </c>
      <c r="L113" s="2">
        <v>-36.763632345222014</v>
      </c>
      <c r="M113" s="2">
        <v>-47.329041459366323</v>
      </c>
      <c r="N113" s="2">
        <v>-18.382267807182892</v>
      </c>
      <c r="O113" s="2">
        <v>8.2104463800557479</v>
      </c>
      <c r="Q113" s="2">
        <v>6.1881314727871084</v>
      </c>
      <c r="R113" s="2">
        <v>13.232997452170094</v>
      </c>
      <c r="S113" s="2">
        <v>3.9198619185251276</v>
      </c>
      <c r="T113" s="2">
        <v>4.7294414340328368</v>
      </c>
      <c r="U113" s="2">
        <v>18.160825673714555</v>
      </c>
      <c r="V113" s="2">
        <v>4.0660007491403132</v>
      </c>
      <c r="W113" s="2">
        <v>16.726076420863233</v>
      </c>
      <c r="X113" s="2">
        <v>-1.6198449602435403</v>
      </c>
      <c r="Y113" s="2">
        <v>-2.366566158690079</v>
      </c>
      <c r="Z113" s="2">
        <v>-8.0866036179177119</v>
      </c>
      <c r="AA113" s="2">
        <v>-7.4615468207862596</v>
      </c>
      <c r="AB113" s="2">
        <v>-6.7705613678867298</v>
      </c>
      <c r="AC113" s="2">
        <v>-3.9492280334273651</v>
      </c>
      <c r="AD113" s="2">
        <v>1.3205271435362662</v>
      </c>
    </row>
    <row r="114" spans="1:30">
      <c r="A114" s="1">
        <v>40709</v>
      </c>
      <c r="B114" s="2">
        <v>57.922591057109905</v>
      </c>
      <c r="C114" s="2">
        <v>72.906899531881905</v>
      </c>
      <c r="D114" s="2">
        <v>60.647237346939875</v>
      </c>
      <c r="E114" s="2">
        <v>60.910174179439949</v>
      </c>
      <c r="F114" s="2">
        <v>50.786824906015418</v>
      </c>
      <c r="G114" s="2">
        <v>16.078427732617968</v>
      </c>
      <c r="H114" s="2">
        <v>65.829424916379182</v>
      </c>
      <c r="I114" s="2">
        <v>-11.050273633142016</v>
      </c>
      <c r="J114" s="2">
        <v>-24.484574317176126</v>
      </c>
      <c r="K114" s="2">
        <v>-39.173777315458906</v>
      </c>
      <c r="L114" s="2">
        <v>-36.006560729561301</v>
      </c>
      <c r="M114" s="2">
        <v>-46.394638876300306</v>
      </c>
      <c r="N114" s="2">
        <v>-18.282283578506231</v>
      </c>
      <c r="O114" s="2">
        <v>11.854240291889637</v>
      </c>
      <c r="Q114" s="2">
        <v>6.6134856017186943</v>
      </c>
      <c r="R114" s="2">
        <v>13.599615597280058</v>
      </c>
      <c r="S114" s="2">
        <v>4.3837642571488553</v>
      </c>
      <c r="T114" s="2">
        <v>5.0721120242703233</v>
      </c>
      <c r="U114" s="2">
        <v>18.783862699264144</v>
      </c>
      <c r="V114" s="2">
        <v>3.6241419246430207</v>
      </c>
      <c r="W114" s="2">
        <v>16.520881624139101</v>
      </c>
      <c r="X114" s="2">
        <v>-2.2476256569810857</v>
      </c>
      <c r="Y114" s="2">
        <v>-2.837247987300052</v>
      </c>
      <c r="Z114" s="2">
        <v>-9.0261475525868331</v>
      </c>
      <c r="AA114" s="2">
        <v>-7.3078915656717616</v>
      </c>
      <c r="AB114" s="2">
        <v>-6.6368922751713875</v>
      </c>
      <c r="AC114" s="2">
        <v>-3.9277475217226998</v>
      </c>
      <c r="AD114" s="2">
        <v>1.9065767373460696</v>
      </c>
    </row>
    <row r="115" spans="1:30">
      <c r="A115" s="1">
        <v>40739</v>
      </c>
      <c r="B115" s="2">
        <v>55.871822510188721</v>
      </c>
      <c r="C115" s="2">
        <v>71.923470156403098</v>
      </c>
      <c r="D115" s="2">
        <v>61.284533639881765</v>
      </c>
      <c r="E115" s="2">
        <v>60.971625729662293</v>
      </c>
      <c r="F115" s="2">
        <v>48.336700101219847</v>
      </c>
      <c r="G115" s="2">
        <v>13.10622437528138</v>
      </c>
      <c r="H115" s="2">
        <v>62.081937070743223</v>
      </c>
      <c r="I115" s="2">
        <v>-16.434093008000286</v>
      </c>
      <c r="J115" s="2">
        <v>-30.360318868643791</v>
      </c>
      <c r="K115" s="2">
        <v>-46.972526122403281</v>
      </c>
      <c r="L115" s="2">
        <v>-39.245266736496184</v>
      </c>
      <c r="M115" s="2">
        <v>-50.929472054009182</v>
      </c>
      <c r="N115" s="2">
        <v>-22.458541198781322</v>
      </c>
      <c r="O115" s="2">
        <v>11.956324844703229</v>
      </c>
      <c r="Q115" s="2">
        <v>6.3793329505683278</v>
      </c>
      <c r="R115" s="2">
        <v>13.416172582154495</v>
      </c>
      <c r="S115" s="2">
        <v>4.4298299450915737</v>
      </c>
      <c r="T115" s="2">
        <v>5.0772292177604381</v>
      </c>
      <c r="U115" s="2">
        <v>17.877666889336869</v>
      </c>
      <c r="V115" s="2">
        <v>2.9541953990859238</v>
      </c>
      <c r="W115" s="2">
        <v>15.580393336959073</v>
      </c>
      <c r="X115" s="2">
        <v>-3.3426945178272578</v>
      </c>
      <c r="Y115" s="2">
        <v>-3.5181233901795737</v>
      </c>
      <c r="Z115" s="2">
        <v>-10.823080661441306</v>
      </c>
      <c r="AA115" s="2">
        <v>-7.9652193368392652</v>
      </c>
      <c r="AB115" s="2">
        <v>-7.2856137657421751</v>
      </c>
      <c r="AC115" s="2">
        <v>-4.8249705326049801</v>
      </c>
      <c r="AD115" s="2">
        <v>1.9229955063978437</v>
      </c>
    </row>
    <row r="116" spans="1:30">
      <c r="A116" s="1">
        <v>40770</v>
      </c>
      <c r="B116" s="2">
        <v>53.821053963267545</v>
      </c>
      <c r="C116" s="2">
        <v>70.940040780924292</v>
      </c>
      <c r="D116" s="2">
        <v>61.921829932823663</v>
      </c>
      <c r="E116" s="2">
        <v>61.033077279884651</v>
      </c>
      <c r="F116" s="2">
        <v>45.886575296424283</v>
      </c>
      <c r="G116" s="2">
        <v>10.134021017944793</v>
      </c>
      <c r="H116" s="2">
        <v>58.334449225107257</v>
      </c>
      <c r="I116" s="2">
        <v>-21.817912382858559</v>
      </c>
      <c r="J116" s="2">
        <v>-36.236063420111464</v>
      </c>
      <c r="K116" s="2">
        <v>-54.771274929347655</v>
      </c>
      <c r="L116" s="2">
        <v>-42.48397274343106</v>
      </c>
      <c r="M116" s="2">
        <v>-55.464305231718058</v>
      </c>
      <c r="N116" s="2">
        <v>-26.634798819056414</v>
      </c>
      <c r="O116" s="2">
        <v>12.058409397516821</v>
      </c>
      <c r="Q116" s="2">
        <v>6.1451802994179614</v>
      </c>
      <c r="R116" s="2">
        <v>13.232729567028931</v>
      </c>
      <c r="S116" s="2">
        <v>4.4758956330342921</v>
      </c>
      <c r="T116" s="2">
        <v>5.0823464112505548</v>
      </c>
      <c r="U116" s="2">
        <v>16.971471079409596</v>
      </c>
      <c r="V116" s="2">
        <v>2.2842488735288278</v>
      </c>
      <c r="W116" s="2">
        <v>14.639905049779042</v>
      </c>
      <c r="X116" s="2">
        <v>-4.4377633786734307</v>
      </c>
      <c r="Y116" s="2">
        <v>-4.1989987930590962</v>
      </c>
      <c r="Z116" s="2">
        <v>-12.620013770295781</v>
      </c>
      <c r="AA116" s="2">
        <v>-8.622547108006767</v>
      </c>
      <c r="AB116" s="2">
        <v>-7.9343352563129628</v>
      </c>
      <c r="AC116" s="2">
        <v>-5.7221935434872604</v>
      </c>
      <c r="AD116" s="2">
        <v>1.9394142754496178</v>
      </c>
    </row>
    <row r="117" spans="1:30">
      <c r="A117" s="1">
        <v>40801</v>
      </c>
      <c r="B117" s="2">
        <v>44.199679304456396</v>
      </c>
      <c r="C117" s="2">
        <v>63.769256760124236</v>
      </c>
      <c r="D117" s="2">
        <v>54.878279644336153</v>
      </c>
      <c r="E117" s="2">
        <v>53.930945583080387</v>
      </c>
      <c r="F117" s="2">
        <v>39.658962111734255</v>
      </c>
      <c r="G117" s="2">
        <v>7.0392544377890829</v>
      </c>
      <c r="H117" s="2">
        <v>54.370786184856598</v>
      </c>
      <c r="I117" s="2">
        <v>-26.100927943976931</v>
      </c>
      <c r="J117" s="2">
        <v>-40.01270648693356</v>
      </c>
      <c r="K117" s="2">
        <v>-58.778921829173918</v>
      </c>
      <c r="L117" s="2">
        <v>-45.874766546461736</v>
      </c>
      <c r="M117" s="2">
        <v>-59.75749699640626</v>
      </c>
      <c r="N117" s="2">
        <v>-32.844809565896682</v>
      </c>
      <c r="O117" s="2">
        <v>7.5538541485553825</v>
      </c>
      <c r="Q117" s="2">
        <v>5.0466309836242225</v>
      </c>
      <c r="R117" s="2">
        <v>11.895134540493013</v>
      </c>
      <c r="S117" s="2">
        <v>3.9667666875315497</v>
      </c>
      <c r="T117" s="2">
        <v>4.4909377005942694</v>
      </c>
      <c r="U117" s="2">
        <v>14.668144749759696</v>
      </c>
      <c r="V117" s="2">
        <v>1.5866761072954103</v>
      </c>
      <c r="W117" s="2">
        <v>13.645164354882535</v>
      </c>
      <c r="X117" s="2">
        <v>-5.3089287438049073</v>
      </c>
      <c r="Y117" s="2">
        <v>-4.6366324149993741</v>
      </c>
      <c r="Z117" s="2">
        <v>-13.54342771542545</v>
      </c>
      <c r="AA117" s="2">
        <v>-9.3107426182698738</v>
      </c>
      <c r="AB117" s="2">
        <v>-8.548489217826905</v>
      </c>
      <c r="AC117" s="2">
        <v>-7.0563460423276769</v>
      </c>
      <c r="AD117" s="2">
        <v>1.2149241319829047</v>
      </c>
    </row>
    <row r="118" spans="1:30">
      <c r="A118" s="1">
        <v>40831</v>
      </c>
      <c r="B118" s="2">
        <v>34.578304645645254</v>
      </c>
      <c r="C118" s="2">
        <v>56.598472739324187</v>
      </c>
      <c r="D118" s="2">
        <v>47.834729355848644</v>
      </c>
      <c r="E118" s="2">
        <v>46.828813886276123</v>
      </c>
      <c r="F118" s="2">
        <v>33.431348927044219</v>
      </c>
      <c r="G118" s="2">
        <v>3.944487857633372</v>
      </c>
      <c r="H118" s="2">
        <v>50.407123144605947</v>
      </c>
      <c r="I118" s="2">
        <v>-30.383943505095299</v>
      </c>
      <c r="J118" s="2">
        <v>-43.789349553755656</v>
      </c>
      <c r="K118" s="2">
        <v>-62.78656872900018</v>
      </c>
      <c r="L118" s="2">
        <v>-49.265560349492404</v>
      </c>
      <c r="M118" s="2">
        <v>-64.050688761094463</v>
      </c>
      <c r="N118" s="2">
        <v>-39.054820312736958</v>
      </c>
      <c r="O118" s="2">
        <v>3.049298899593945</v>
      </c>
      <c r="Q118" s="2">
        <v>3.948081667830484</v>
      </c>
      <c r="R118" s="2">
        <v>10.557539513957098</v>
      </c>
      <c r="S118" s="2">
        <v>3.4576377420288078</v>
      </c>
      <c r="T118" s="2">
        <v>3.899528989937985</v>
      </c>
      <c r="U118" s="2">
        <v>12.364818420109794</v>
      </c>
      <c r="V118" s="2">
        <v>0.88910334106199251</v>
      </c>
      <c r="W118" s="2">
        <v>12.650423659986032</v>
      </c>
      <c r="X118" s="2">
        <v>-6.1800941089363839</v>
      </c>
      <c r="Y118" s="2">
        <v>-5.0742660369396511</v>
      </c>
      <c r="Z118" s="2">
        <v>-14.466841660555119</v>
      </c>
      <c r="AA118" s="2">
        <v>-9.998938128532977</v>
      </c>
      <c r="AB118" s="2">
        <v>-9.1626431793408472</v>
      </c>
      <c r="AC118" s="2">
        <v>-8.3904985411680943</v>
      </c>
      <c r="AD118" s="2">
        <v>0.49043398851619213</v>
      </c>
    </row>
    <row r="119" spans="1:30">
      <c r="A119" s="1">
        <v>40862</v>
      </c>
      <c r="B119" s="2">
        <v>26.525028857565204</v>
      </c>
      <c r="C119" s="2">
        <v>48.176910351711626</v>
      </c>
      <c r="D119" s="2">
        <v>35.407673787622848</v>
      </c>
      <c r="E119" s="2">
        <v>34.42975659993769</v>
      </c>
      <c r="F119" s="2">
        <v>24.762393218347373</v>
      </c>
      <c r="G119" s="2">
        <v>1.6191963362343911</v>
      </c>
      <c r="H119" s="2">
        <v>45.158762656648925</v>
      </c>
      <c r="I119" s="2">
        <v>-33.710103505450782</v>
      </c>
      <c r="J119" s="2">
        <v>-44.667857466299047</v>
      </c>
      <c r="K119" s="2">
        <v>-63.242597001294385</v>
      </c>
      <c r="L119" s="2">
        <v>-50.010772467482958</v>
      </c>
      <c r="M119" s="2">
        <v>-65.422483319541115</v>
      </c>
      <c r="N119" s="2">
        <v>-44.203644174118963</v>
      </c>
      <c r="O119" s="2">
        <v>-2.537033753411857</v>
      </c>
      <c r="Q119" s="2">
        <v>3.0285747448990796</v>
      </c>
      <c r="R119" s="2">
        <v>8.9866317955461756</v>
      </c>
      <c r="S119" s="2">
        <v>2.5593728843907426</v>
      </c>
      <c r="T119" s="2">
        <v>2.8670346915900109</v>
      </c>
      <c r="U119" s="2">
        <v>9.1585444685583042</v>
      </c>
      <c r="V119" s="2">
        <v>0.36497333097257667</v>
      </c>
      <c r="W119" s="2">
        <v>11.333268870125897</v>
      </c>
      <c r="X119" s="2">
        <v>-6.8566350530086879</v>
      </c>
      <c r="Y119" s="2">
        <v>-5.1760666553372676</v>
      </c>
      <c r="Z119" s="2">
        <v>-14.571916502859242</v>
      </c>
      <c r="AA119" s="2">
        <v>-10.150186380000342</v>
      </c>
      <c r="AB119" s="2">
        <v>-9.3588825063103158</v>
      </c>
      <c r="AC119" s="2">
        <v>-9.4966667107235434</v>
      </c>
      <c r="AD119" s="2">
        <v>-0.40804382372999604</v>
      </c>
    </row>
    <row r="120" spans="1:30">
      <c r="A120" s="1">
        <v>40892</v>
      </c>
      <c r="B120" s="2">
        <v>18.47175306948515</v>
      </c>
      <c r="C120" s="2">
        <v>39.755347964099066</v>
      </c>
      <c r="D120" s="2">
        <v>22.980618219397059</v>
      </c>
      <c r="E120" s="2">
        <v>22.030699313599261</v>
      </c>
      <c r="F120" s="2">
        <v>16.093437509650528</v>
      </c>
      <c r="G120" s="2">
        <v>-0.7060951851645898</v>
      </c>
      <c r="H120" s="2">
        <v>39.910402168691903</v>
      </c>
      <c r="I120" s="2">
        <v>-37.036263505806261</v>
      </c>
      <c r="J120" s="2">
        <v>-45.546365378842438</v>
      </c>
      <c r="K120" s="2">
        <v>-63.698625273588604</v>
      </c>
      <c r="L120" s="2">
        <v>-50.755984585473506</v>
      </c>
      <c r="M120" s="2">
        <v>-66.794277877987753</v>
      </c>
      <c r="N120" s="2">
        <v>-49.352468035500962</v>
      </c>
      <c r="O120" s="2">
        <v>-8.1233664064176594</v>
      </c>
      <c r="Q120" s="2">
        <v>2.1090678219676753</v>
      </c>
      <c r="R120" s="2">
        <v>7.4157240771352555</v>
      </c>
      <c r="S120" s="2">
        <v>1.6611080267526774</v>
      </c>
      <c r="T120" s="2">
        <v>1.8345403932420374</v>
      </c>
      <c r="U120" s="2">
        <v>5.9522705170068155</v>
      </c>
      <c r="V120" s="2">
        <v>-0.1591566791168392</v>
      </c>
      <c r="W120" s="2">
        <v>10.016114080265764</v>
      </c>
      <c r="X120" s="2">
        <v>-7.5331759970809937</v>
      </c>
      <c r="Y120" s="2">
        <v>-5.2778672737348824</v>
      </c>
      <c r="Z120" s="2">
        <v>-14.676991345163371</v>
      </c>
      <c r="AA120" s="2">
        <v>-10.301434631467702</v>
      </c>
      <c r="AB120" s="2">
        <v>-9.5551218332797827</v>
      </c>
      <c r="AC120" s="2">
        <v>-10.602834880278991</v>
      </c>
      <c r="AD120" s="2">
        <v>-1.3065216359761842</v>
      </c>
    </row>
    <row r="121" spans="1:30">
      <c r="A121" s="1">
        <v>40923</v>
      </c>
      <c r="B121" s="2">
        <v>19.141697608056614</v>
      </c>
      <c r="C121" s="2">
        <v>37.361482490453454</v>
      </c>
      <c r="D121" s="2">
        <v>18.182087090704016</v>
      </c>
      <c r="E121" s="2">
        <v>14.296395513256588</v>
      </c>
      <c r="F121" s="2">
        <v>11.218160725321539</v>
      </c>
      <c r="G121" s="2">
        <v>-2.1496292434361974</v>
      </c>
      <c r="H121" s="2">
        <v>35.643320113382103</v>
      </c>
      <c r="I121" s="2">
        <v>-37.424241983280076</v>
      </c>
      <c r="J121" s="2">
        <v>-42.93444073649502</v>
      </c>
      <c r="K121" s="2">
        <v>-58.643824878681343</v>
      </c>
      <c r="L121" s="2">
        <v>-47.425714370943503</v>
      </c>
      <c r="M121" s="2">
        <v>-62.595988382506064</v>
      </c>
      <c r="N121" s="2">
        <v>-50.59648598974222</v>
      </c>
      <c r="O121" s="2">
        <v>-10.480175951729976</v>
      </c>
      <c r="Q121" s="2">
        <v>2.1855607494926881</v>
      </c>
      <c r="R121" s="2">
        <v>6.9691867748742444</v>
      </c>
      <c r="S121" s="2">
        <v>1.3142558011773584</v>
      </c>
      <c r="T121" s="2">
        <v>1.1904894471799026</v>
      </c>
      <c r="U121" s="2">
        <v>4.1491152713852477</v>
      </c>
      <c r="V121" s="2">
        <v>-0.48453502998749265</v>
      </c>
      <c r="W121" s="2">
        <v>8.9452258322549376</v>
      </c>
      <c r="X121" s="2">
        <v>-7.6120908193991674</v>
      </c>
      <c r="Y121" s="2">
        <v>-4.9752000581043063</v>
      </c>
      <c r="Z121" s="2">
        <v>-13.512299621771604</v>
      </c>
      <c r="AA121" s="2">
        <v>-9.6255229887266935</v>
      </c>
      <c r="AB121" s="2">
        <v>-8.9545439260826409</v>
      </c>
      <c r="AC121" s="2">
        <v>-10.870098453550229</v>
      </c>
      <c r="AD121" s="2">
        <v>-1.6855790991964905</v>
      </c>
    </row>
    <row r="122" spans="1:30">
      <c r="A122" s="1">
        <v>40954</v>
      </c>
      <c r="B122" s="2">
        <v>19.811642146628078</v>
      </c>
      <c r="C122" s="2">
        <v>34.967617016807836</v>
      </c>
      <c r="D122" s="2">
        <v>13.38355596201097</v>
      </c>
      <c r="E122" s="2">
        <v>6.562091712913916</v>
      </c>
      <c r="F122" s="2">
        <v>6.3428839409925528</v>
      </c>
      <c r="G122" s="2">
        <v>-3.5931633017078051</v>
      </c>
      <c r="H122" s="2">
        <v>31.376238058072303</v>
      </c>
      <c r="I122" s="2">
        <v>-37.812220460753892</v>
      </c>
      <c r="J122" s="2">
        <v>-40.322516094147595</v>
      </c>
      <c r="K122" s="2">
        <v>-53.589024483774075</v>
      </c>
      <c r="L122" s="2">
        <v>-44.095444156413507</v>
      </c>
      <c r="M122" s="2">
        <v>-58.39769888702439</v>
      </c>
      <c r="N122" s="2">
        <v>-51.840503943983478</v>
      </c>
      <c r="O122" s="2">
        <v>-12.836985497042292</v>
      </c>
      <c r="Q122" s="2">
        <v>2.2620536770177009</v>
      </c>
      <c r="R122" s="2">
        <v>6.5226494726132325</v>
      </c>
      <c r="S122" s="2">
        <v>0.96740357560203882</v>
      </c>
      <c r="T122" s="2">
        <v>0.54643850111776759</v>
      </c>
      <c r="U122" s="2">
        <v>2.3459600257636826</v>
      </c>
      <c r="V122" s="2">
        <v>-0.80991338085814613</v>
      </c>
      <c r="W122" s="2">
        <v>7.874337584244115</v>
      </c>
      <c r="X122" s="2">
        <v>-7.6910056417173411</v>
      </c>
      <c r="Y122" s="2">
        <v>-4.6725328424737294</v>
      </c>
      <c r="Z122" s="2">
        <v>-12.347607898379836</v>
      </c>
      <c r="AA122" s="2">
        <v>-8.9496113459856836</v>
      </c>
      <c r="AB122" s="2">
        <v>-8.3539660188854992</v>
      </c>
      <c r="AC122" s="2">
        <v>-11.137362026821465</v>
      </c>
      <c r="AD122" s="2">
        <v>-2.0646365624167968</v>
      </c>
    </row>
    <row r="123" spans="1:30">
      <c r="A123" s="1">
        <v>40983</v>
      </c>
      <c r="B123" s="2">
        <v>29.824564508862302</v>
      </c>
      <c r="C123" s="2">
        <v>36.250052790573818</v>
      </c>
      <c r="D123" s="2">
        <v>9.2454920811480115</v>
      </c>
      <c r="E123" s="2">
        <v>2.07165605087684</v>
      </c>
      <c r="F123" s="2">
        <v>4.2677505570899434</v>
      </c>
      <c r="G123" s="2">
        <v>-4.3115546295688825</v>
      </c>
      <c r="H123" s="2">
        <v>27.10633789733043</v>
      </c>
      <c r="I123" s="2">
        <v>-38.482470430188869</v>
      </c>
      <c r="J123" s="2">
        <v>-38.789979258446735</v>
      </c>
      <c r="K123" s="2">
        <v>-49.461309830560857</v>
      </c>
      <c r="L123" s="2">
        <v>-43.989202108943289</v>
      </c>
      <c r="M123" s="2">
        <v>-52.999310536916852</v>
      </c>
      <c r="N123" s="2">
        <v>-48.923503100147613</v>
      </c>
      <c r="O123" s="2">
        <v>-15.494221833446877</v>
      </c>
      <c r="Q123" s="2">
        <v>3.4053091264928796</v>
      </c>
      <c r="R123" s="2">
        <v>6.7618673472368966</v>
      </c>
      <c r="S123" s="2">
        <v>0.66829190410162165</v>
      </c>
      <c r="T123" s="2">
        <v>0.17251094266861622</v>
      </c>
      <c r="U123" s="2">
        <v>1.5784574177936153</v>
      </c>
      <c r="V123" s="2">
        <v>-0.97184165972334435</v>
      </c>
      <c r="W123" s="2">
        <v>6.8027420904035312</v>
      </c>
      <c r="X123" s="2">
        <v>-7.8273344855004154</v>
      </c>
      <c r="Y123" s="2">
        <v>-4.4949440064895487</v>
      </c>
      <c r="Z123" s="2">
        <v>-11.396528781989019</v>
      </c>
      <c r="AA123" s="2">
        <v>-8.9280484600311283</v>
      </c>
      <c r="AB123" s="2">
        <v>-7.5817103702375661</v>
      </c>
      <c r="AC123" s="2">
        <v>-10.510676482532613</v>
      </c>
      <c r="AD123" s="2">
        <v>-2.4920131685824285</v>
      </c>
    </row>
    <row r="124" spans="1:30">
      <c r="A124" s="1">
        <v>41014</v>
      </c>
      <c r="B124" s="2">
        <v>39.83748687109653</v>
      </c>
      <c r="C124" s="2">
        <v>37.532488564339801</v>
      </c>
      <c r="D124" s="2">
        <v>5.1074282002850531</v>
      </c>
      <c r="E124" s="2">
        <v>-2.418779611160236</v>
      </c>
      <c r="F124" s="2">
        <v>2.192617173187335</v>
      </c>
      <c r="G124" s="2">
        <v>-5.0299459574299616</v>
      </c>
      <c r="H124" s="2">
        <v>22.836437736588561</v>
      </c>
      <c r="I124" s="2">
        <v>-39.152720399623846</v>
      </c>
      <c r="J124" s="2">
        <v>-37.257442422745882</v>
      </c>
      <c r="K124" s="2">
        <v>-45.33359517734764</v>
      </c>
      <c r="L124" s="2">
        <v>-43.882960061473071</v>
      </c>
      <c r="M124" s="2">
        <v>-47.600922186809328</v>
      </c>
      <c r="N124" s="2">
        <v>-46.006502256311741</v>
      </c>
      <c r="O124" s="2">
        <v>-18.151458169851463</v>
      </c>
      <c r="Q124" s="2">
        <v>4.5485645759680597</v>
      </c>
      <c r="R124" s="2">
        <v>7.0010852218605599</v>
      </c>
      <c r="S124" s="2">
        <v>0.36918023260120447</v>
      </c>
      <c r="T124" s="2">
        <v>-0.20141661578053519</v>
      </c>
      <c r="U124" s="2">
        <v>0.81095480982354817</v>
      </c>
      <c r="V124" s="2">
        <v>-1.1337699385885431</v>
      </c>
      <c r="W124" s="2">
        <v>5.7311465965629482</v>
      </c>
      <c r="X124" s="2">
        <v>-7.9636633292834897</v>
      </c>
      <c r="Y124" s="2">
        <v>-4.3173551705053699</v>
      </c>
      <c r="Z124" s="2">
        <v>-10.445449665598202</v>
      </c>
      <c r="AA124" s="2">
        <v>-8.9064855740765747</v>
      </c>
      <c r="AB124" s="2">
        <v>-6.8094547215896348</v>
      </c>
      <c r="AC124" s="2">
        <v>-9.8839909382437572</v>
      </c>
      <c r="AD124" s="2">
        <v>-2.9193897747480597</v>
      </c>
    </row>
    <row r="125" spans="1:30">
      <c r="A125" s="1">
        <v>41044</v>
      </c>
      <c r="B125" s="2">
        <v>49.240827432953104</v>
      </c>
      <c r="C125" s="2">
        <v>41.761498507659439</v>
      </c>
      <c r="D125" s="2">
        <v>7.6885858024472231</v>
      </c>
      <c r="E125" s="2">
        <v>-0.78925666251498683</v>
      </c>
      <c r="F125" s="2">
        <v>0.91619507017847113</v>
      </c>
      <c r="G125" s="2">
        <v>-6.7707628878416068</v>
      </c>
      <c r="H125" s="2">
        <v>15.128101164250257</v>
      </c>
      <c r="I125" s="2">
        <v>-44.609797094929988</v>
      </c>
      <c r="J125" s="2">
        <v>-40.1698987164594</v>
      </c>
      <c r="K125" s="2">
        <v>-46.835969547212656</v>
      </c>
      <c r="L125" s="2">
        <v>-51.301418786764835</v>
      </c>
      <c r="M125" s="2">
        <v>-46.258934976091197</v>
      </c>
      <c r="N125" s="2">
        <v>-41.754746152412466</v>
      </c>
      <c r="O125" s="2">
        <v>-24.775151666916347</v>
      </c>
      <c r="Q125" s="2">
        <v>5.6222191946397189</v>
      </c>
      <c r="R125" s="2">
        <v>7.7899393626277451</v>
      </c>
      <c r="S125" s="2">
        <v>0.55575404755829261</v>
      </c>
      <c r="T125" s="2">
        <v>-6.5722980800947989E-2</v>
      </c>
      <c r="U125" s="2">
        <v>0.33886116007099876</v>
      </c>
      <c r="V125" s="2">
        <v>-1.5261570379710494</v>
      </c>
      <c r="W125" s="2">
        <v>3.7966239086860654</v>
      </c>
      <c r="X125" s="2">
        <v>-9.0736327291087591</v>
      </c>
      <c r="Y125" s="2">
        <v>-4.6548476933645988</v>
      </c>
      <c r="Z125" s="2">
        <v>-10.791616251281908</v>
      </c>
      <c r="AA125" s="2">
        <v>-10.412135956961789</v>
      </c>
      <c r="AB125" s="2">
        <v>-6.6174794251347739</v>
      </c>
      <c r="AC125" s="2">
        <v>-8.9705479086381423</v>
      </c>
      <c r="AD125" s="2">
        <v>-3.9847115183484907</v>
      </c>
    </row>
    <row r="126" spans="1:30">
      <c r="A126" s="1">
        <v>41075</v>
      </c>
      <c r="B126" s="2">
        <v>58.644167994809678</v>
      </c>
      <c r="C126" s="2">
        <v>45.990508450979085</v>
      </c>
      <c r="D126" s="2">
        <v>10.269743404609393</v>
      </c>
      <c r="E126" s="2">
        <v>0.84026628613026322</v>
      </c>
      <c r="F126" s="2">
        <v>-0.3602270328303927</v>
      </c>
      <c r="G126" s="2">
        <v>-8.5115798182532529</v>
      </c>
      <c r="H126" s="2">
        <v>7.4197645919119513</v>
      </c>
      <c r="I126" s="2">
        <v>-50.066873790236137</v>
      </c>
      <c r="J126" s="2">
        <v>-43.082355010172911</v>
      </c>
      <c r="K126" s="2">
        <v>-48.338343917077665</v>
      </c>
      <c r="L126" s="2">
        <v>-58.719877512056591</v>
      </c>
      <c r="M126" s="2">
        <v>-44.916947765373067</v>
      </c>
      <c r="N126" s="2">
        <v>-37.502990048513183</v>
      </c>
      <c r="O126" s="2">
        <v>-31.398845163981232</v>
      </c>
      <c r="Q126" s="2">
        <v>6.6958738133113789</v>
      </c>
      <c r="R126" s="2">
        <v>8.5787935033949339</v>
      </c>
      <c r="S126" s="2">
        <v>0.74232786251538074</v>
      </c>
      <c r="T126" s="2">
        <v>6.9970654178639277E-2</v>
      </c>
      <c r="U126" s="2">
        <v>-0.13323248968155055</v>
      </c>
      <c r="V126" s="2">
        <v>-1.9185441373535561</v>
      </c>
      <c r="W126" s="2">
        <v>1.8621012208091827</v>
      </c>
      <c r="X126" s="2">
        <v>-10.183602128934028</v>
      </c>
      <c r="Y126" s="2">
        <v>-4.9923402162238268</v>
      </c>
      <c r="Z126" s="2">
        <v>-11.137782836965616</v>
      </c>
      <c r="AA126" s="2">
        <v>-11.917786339847005</v>
      </c>
      <c r="AB126" s="2">
        <v>-6.4255041286799131</v>
      </c>
      <c r="AC126" s="2">
        <v>-8.0571048790325221</v>
      </c>
      <c r="AD126" s="2">
        <v>-5.0500332619489212</v>
      </c>
    </row>
    <row r="127" spans="1:30">
      <c r="A127" s="1">
        <v>41105</v>
      </c>
      <c r="B127" s="2">
        <v>57.115223944010552</v>
      </c>
      <c r="C127" s="2">
        <v>41.734355467086203</v>
      </c>
      <c r="D127" s="2">
        <v>14.193362326315857</v>
      </c>
      <c r="E127" s="2">
        <v>4.2128262623483321</v>
      </c>
      <c r="F127" s="2">
        <v>-4.1357802278859017</v>
      </c>
      <c r="G127" s="2">
        <v>-10.839923021082772</v>
      </c>
      <c r="H127" s="2">
        <v>-2.9820002780520256</v>
      </c>
      <c r="I127" s="2">
        <v>-57.467168508175405</v>
      </c>
      <c r="J127" s="2">
        <v>-47.721087401648319</v>
      </c>
      <c r="K127" s="2">
        <v>-52.873310851504669</v>
      </c>
      <c r="L127" s="2">
        <v>-67.458186974747562</v>
      </c>
      <c r="M127" s="2">
        <v>-46.045278294727481</v>
      </c>
      <c r="N127" s="2">
        <v>-33.340492866017648</v>
      </c>
      <c r="O127" s="2">
        <v>-38.657622863824315</v>
      </c>
      <c r="Q127" s="2">
        <v>6.5213020394792371</v>
      </c>
      <c r="R127" s="2">
        <v>7.7848762626974581</v>
      </c>
      <c r="S127" s="2">
        <v>1.025938809033089</v>
      </c>
      <c r="T127" s="2">
        <v>0.3508104685182703</v>
      </c>
      <c r="U127" s="2">
        <v>-1.5296472677451958</v>
      </c>
      <c r="V127" s="2">
        <v>-2.443362008644141</v>
      </c>
      <c r="W127" s="2">
        <v>-0.74837769978132651</v>
      </c>
      <c r="X127" s="2">
        <v>-11.688822074562877</v>
      </c>
      <c r="Y127" s="2">
        <v>-5.5298718870156049</v>
      </c>
      <c r="Z127" s="2">
        <v>-12.182698173227745</v>
      </c>
      <c r="AA127" s="2">
        <v>-13.691313628394765</v>
      </c>
      <c r="AB127" s="2">
        <v>-6.5869151958956502</v>
      </c>
      <c r="AC127" s="2">
        <v>-7.1628381468423648</v>
      </c>
      <c r="AD127" s="2">
        <v>-6.2174987733031832</v>
      </c>
    </row>
    <row r="128" spans="1:30">
      <c r="A128" s="1">
        <v>41136</v>
      </c>
      <c r="B128" s="2">
        <v>55.586279893211419</v>
      </c>
      <c r="C128" s="2">
        <v>37.478202483193314</v>
      </c>
      <c r="D128" s="2">
        <v>18.11698124802232</v>
      </c>
      <c r="E128" s="2">
        <v>7.585386238566401</v>
      </c>
      <c r="F128" s="2">
        <v>-7.9113334229414098</v>
      </c>
      <c r="G128" s="2">
        <v>-13.168266223912291</v>
      </c>
      <c r="H128" s="2">
        <v>-13.383765148016003</v>
      </c>
      <c r="I128" s="2">
        <v>-64.86746322611468</v>
      </c>
      <c r="J128" s="2">
        <v>-52.359819793123727</v>
      </c>
      <c r="K128" s="2">
        <v>-57.408277785931674</v>
      </c>
      <c r="L128" s="2">
        <v>-76.196496437438526</v>
      </c>
      <c r="M128" s="2">
        <v>-47.17360882408191</v>
      </c>
      <c r="N128" s="2">
        <v>-29.177995683522109</v>
      </c>
      <c r="O128" s="2">
        <v>-45.916400563667395</v>
      </c>
      <c r="Q128" s="2">
        <v>6.3467302656470936</v>
      </c>
      <c r="R128" s="2">
        <v>6.9909590219999806</v>
      </c>
      <c r="S128" s="2">
        <v>1.3095497555507973</v>
      </c>
      <c r="T128" s="2">
        <v>0.63165028285790126</v>
      </c>
      <c r="U128" s="2">
        <v>-2.9260620458088407</v>
      </c>
      <c r="V128" s="2">
        <v>-2.9681798799347257</v>
      </c>
      <c r="W128" s="2">
        <v>-3.358856620371836</v>
      </c>
      <c r="X128" s="2">
        <v>-13.194042020191725</v>
      </c>
      <c r="Y128" s="2">
        <v>-6.0674035578073839</v>
      </c>
      <c r="Z128" s="2">
        <v>-13.227613509489874</v>
      </c>
      <c r="AA128" s="2">
        <v>-15.464840916942522</v>
      </c>
      <c r="AB128" s="2">
        <v>-6.7483262631113892</v>
      </c>
      <c r="AC128" s="2">
        <v>-6.2685714146522056</v>
      </c>
      <c r="AD128" s="2">
        <v>-7.3849642846574453</v>
      </c>
    </row>
    <row r="129" spans="1:30">
      <c r="A129" s="1">
        <v>41167</v>
      </c>
      <c r="B129" s="2">
        <v>48.619186285077511</v>
      </c>
      <c r="C129" s="2">
        <v>29.248486972583006</v>
      </c>
      <c r="D129" s="2">
        <v>17.187263579410434</v>
      </c>
      <c r="E129" s="2">
        <v>7.1680948624463294</v>
      </c>
      <c r="F129" s="2">
        <v>-15.057964991994908</v>
      </c>
      <c r="G129" s="2">
        <v>-16.733573072945635</v>
      </c>
      <c r="H129" s="2">
        <v>-26.505705591758005</v>
      </c>
      <c r="I129" s="2">
        <v>-75.155488813209871</v>
      </c>
      <c r="J129" s="2">
        <v>-58.750254793220407</v>
      </c>
      <c r="K129" s="2">
        <v>-64.581863988608816</v>
      </c>
      <c r="L129" s="2">
        <v>-85.553546891318305</v>
      </c>
      <c r="M129" s="2">
        <v>-52.189918365302532</v>
      </c>
      <c r="N129" s="2">
        <v>-28.500834460536915</v>
      </c>
      <c r="O129" s="2">
        <v>-54.109224580152429</v>
      </c>
      <c r="Q129" s="2">
        <v>5.5512414516575799</v>
      </c>
      <c r="R129" s="2">
        <v>5.4558372689437986</v>
      </c>
      <c r="S129" s="2">
        <v>1.2423469733105243</v>
      </c>
      <c r="T129" s="2">
        <v>0.5969015953856307</v>
      </c>
      <c r="U129" s="2">
        <v>-5.5692937580442603</v>
      </c>
      <c r="V129" s="2">
        <v>-3.7718143049342379</v>
      </c>
      <c r="W129" s="2">
        <v>-6.6520044038355479</v>
      </c>
      <c r="X129" s="2">
        <v>-15.286626424606887</v>
      </c>
      <c r="Y129" s="2">
        <v>-6.8079207751835868</v>
      </c>
      <c r="Z129" s="2">
        <v>-14.880501027207321</v>
      </c>
      <c r="AA129" s="2">
        <v>-17.363947877061964</v>
      </c>
      <c r="AB129" s="2">
        <v>-7.4659243919116225</v>
      </c>
      <c r="AC129" s="2">
        <v>-6.1230907746672898</v>
      </c>
      <c r="AD129" s="2">
        <v>-8.7026571353488151</v>
      </c>
    </row>
    <row r="130" spans="1:30">
      <c r="A130" s="1">
        <v>41197</v>
      </c>
      <c r="B130" s="2">
        <v>41.652092676943603</v>
      </c>
      <c r="C130" s="2">
        <v>21.018771461972698</v>
      </c>
      <c r="D130" s="2">
        <v>16.257545910798541</v>
      </c>
      <c r="E130" s="2">
        <v>6.7508034863262578</v>
      </c>
      <c r="F130" s="2">
        <v>-22.204596561048405</v>
      </c>
      <c r="G130" s="2">
        <v>-20.298879921978976</v>
      </c>
      <c r="H130" s="2">
        <v>-39.627646035500014</v>
      </c>
      <c r="I130" s="2">
        <v>-85.443514400305062</v>
      </c>
      <c r="J130" s="2">
        <v>-65.14068979331708</v>
      </c>
      <c r="K130" s="2">
        <v>-71.755450191285973</v>
      </c>
      <c r="L130" s="2">
        <v>-94.91059734519807</v>
      </c>
      <c r="M130" s="2">
        <v>-57.206227906523154</v>
      </c>
      <c r="N130" s="2">
        <v>-27.823673237551716</v>
      </c>
      <c r="O130" s="2">
        <v>-62.302048596637462</v>
      </c>
      <c r="Q130" s="2">
        <v>4.7557526376680661</v>
      </c>
      <c r="R130" s="2">
        <v>3.9207155158876152</v>
      </c>
      <c r="S130" s="2">
        <v>1.1751441910702509</v>
      </c>
      <c r="T130" s="2">
        <v>0.56215290791336014</v>
      </c>
      <c r="U130" s="2">
        <v>-8.2125254702796795</v>
      </c>
      <c r="V130" s="2">
        <v>-4.5754487299337487</v>
      </c>
      <c r="W130" s="2">
        <v>-9.9451521872992608</v>
      </c>
      <c r="X130" s="2">
        <v>-17.37921082902205</v>
      </c>
      <c r="Y130" s="2">
        <v>-7.5484379925597898</v>
      </c>
      <c r="Z130" s="2">
        <v>-16.533388544924776</v>
      </c>
      <c r="AA130" s="2">
        <v>-19.2630548371814</v>
      </c>
      <c r="AB130" s="2">
        <v>-8.1835225207118558</v>
      </c>
      <c r="AC130" s="2">
        <v>-5.9776101346823731</v>
      </c>
      <c r="AD130" s="2">
        <v>-10.020349986040186</v>
      </c>
    </row>
    <row r="131" spans="1:30">
      <c r="A131" s="1">
        <v>41228</v>
      </c>
      <c r="B131" s="2">
        <v>32.073821119173722</v>
      </c>
      <c r="C131" s="2">
        <v>11.522507309453118</v>
      </c>
      <c r="D131" s="2">
        <v>12.161552505617074</v>
      </c>
      <c r="E131" s="2">
        <v>3.5222534098732159</v>
      </c>
      <c r="F131" s="2">
        <v>-30.277002070196264</v>
      </c>
      <c r="G131" s="2">
        <v>-24.71352765564485</v>
      </c>
      <c r="H131" s="2">
        <v>-51.13035119648444</v>
      </c>
      <c r="I131" s="2">
        <v>-95.219448557960305</v>
      </c>
      <c r="J131" s="2">
        <v>-70.076769254139876</v>
      </c>
      <c r="K131" s="2">
        <v>-76.420429577376908</v>
      </c>
      <c r="L131" s="2">
        <v>-96.271826454064282</v>
      </c>
      <c r="M131" s="2">
        <v>-58.247246205865338</v>
      </c>
      <c r="N131" s="2">
        <v>-28.303006089607315</v>
      </c>
      <c r="O131" s="2">
        <v>-63.628351651973077</v>
      </c>
      <c r="Q131" s="2">
        <v>3.662124747745017</v>
      </c>
      <c r="R131" s="2">
        <v>2.1493393784615282</v>
      </c>
      <c r="S131" s="2">
        <v>0.8790734997635189</v>
      </c>
      <c r="T131" s="2">
        <v>0.29330508594696242</v>
      </c>
      <c r="U131" s="2">
        <v>-11.198161154676578</v>
      </c>
      <c r="V131" s="2">
        <v>-5.5705279876929712</v>
      </c>
      <c r="W131" s="2">
        <v>-12.831928588025717</v>
      </c>
      <c r="X131" s="2">
        <v>-19.367635836689125</v>
      </c>
      <c r="Y131" s="2">
        <v>-8.1204259444004734</v>
      </c>
      <c r="Z131" s="2">
        <v>-17.608260440212145</v>
      </c>
      <c r="AA131" s="2">
        <v>-19.539329897116886</v>
      </c>
      <c r="AB131" s="2">
        <v>-8.332443311487653</v>
      </c>
      <c r="AC131" s="2">
        <v>-6.0805895252851458</v>
      </c>
      <c r="AD131" s="2">
        <v>-10.233665937945089</v>
      </c>
    </row>
    <row r="132" spans="1:30">
      <c r="A132" s="1">
        <v>41258</v>
      </c>
      <c r="B132" s="2">
        <v>22.495549561403838</v>
      </c>
      <c r="C132" s="2">
        <v>2.0262431569335377</v>
      </c>
      <c r="D132" s="2">
        <v>8.0655591004356069</v>
      </c>
      <c r="E132" s="2">
        <v>0.29370333342017396</v>
      </c>
      <c r="F132" s="2">
        <v>-38.349407579344124</v>
      </c>
      <c r="G132" s="2">
        <v>-29.128175389310723</v>
      </c>
      <c r="H132" s="2">
        <v>-62.633056357468874</v>
      </c>
      <c r="I132" s="2">
        <v>-104.99538271561555</v>
      </c>
      <c r="J132" s="2">
        <v>-75.012848714962686</v>
      </c>
      <c r="K132" s="2">
        <v>-81.085408963467842</v>
      </c>
      <c r="L132" s="2">
        <v>-97.633055562930508</v>
      </c>
      <c r="M132" s="2">
        <v>-59.288264505207522</v>
      </c>
      <c r="N132" s="2">
        <v>-28.782338941662911</v>
      </c>
      <c r="O132" s="2">
        <v>-64.954654707308705</v>
      </c>
      <c r="Q132" s="2">
        <v>2.5684968578219673</v>
      </c>
      <c r="R132" s="2">
        <v>0.37796324103544049</v>
      </c>
      <c r="S132" s="2">
        <v>0.58300280845678698</v>
      </c>
      <c r="T132" s="2">
        <v>2.4457263980564727E-2</v>
      </c>
      <c r="U132" s="2">
        <v>-14.183796839073478</v>
      </c>
      <c r="V132" s="2">
        <v>-6.5656072454521945</v>
      </c>
      <c r="W132" s="2">
        <v>-15.718704988752174</v>
      </c>
      <c r="X132" s="2">
        <v>-21.3560608443562</v>
      </c>
      <c r="Y132" s="2">
        <v>-8.6924138962411615</v>
      </c>
      <c r="Z132" s="2">
        <v>-18.683132335499518</v>
      </c>
      <c r="AA132" s="2">
        <v>-19.815604957052376</v>
      </c>
      <c r="AB132" s="2">
        <v>-8.4813641022634521</v>
      </c>
      <c r="AC132" s="2">
        <v>-6.1835689158879177</v>
      </c>
      <c r="AD132" s="2">
        <v>-10.446981889849996</v>
      </c>
    </row>
    <row r="133" spans="1:30">
      <c r="A133" s="1">
        <v>41289</v>
      </c>
      <c r="B133" s="2">
        <v>19.22204457086514</v>
      </c>
      <c r="C133" s="2">
        <v>-2.3984478211582014</v>
      </c>
      <c r="D133" s="2">
        <v>3.2504790930737189</v>
      </c>
      <c r="E133" s="2">
        <v>-4.439421383878269</v>
      </c>
      <c r="F133" s="2">
        <v>-43.284101462627547</v>
      </c>
      <c r="G133" s="2">
        <v>-32.629798225684354</v>
      </c>
      <c r="H133" s="2">
        <v>-57.124076250536696</v>
      </c>
      <c r="I133" s="2">
        <v>-107.28959244014349</v>
      </c>
      <c r="J133" s="2">
        <v>-76.998501338676363</v>
      </c>
      <c r="K133" s="2">
        <v>-82.20246034761449</v>
      </c>
      <c r="L133" s="2">
        <v>-91.65800983302735</v>
      </c>
      <c r="M133" s="2">
        <v>-57.918539859051705</v>
      </c>
      <c r="N133" s="2">
        <v>-25.525130044573729</v>
      </c>
      <c r="O133" s="2">
        <v>-58.603076072327717</v>
      </c>
      <c r="Q133" s="2">
        <v>2.1947346050122398</v>
      </c>
      <c r="R133" s="2">
        <v>-0.44739206587192393</v>
      </c>
      <c r="S133" s="2">
        <v>0.23495438028464763</v>
      </c>
      <c r="T133" s="2">
        <v>-0.36967949747831125</v>
      </c>
      <c r="U133" s="2">
        <v>-16.008927914663037</v>
      </c>
      <c r="V133" s="2">
        <v>-7.3548870392621559</v>
      </c>
      <c r="W133" s="2">
        <v>-14.336143796215941</v>
      </c>
      <c r="X133" s="2">
        <v>-21.822703102325185</v>
      </c>
      <c r="Y133" s="2">
        <v>-8.9225093366244792</v>
      </c>
      <c r="Z133" s="2">
        <v>-18.940515496074894</v>
      </c>
      <c r="AA133" s="2">
        <v>-18.602909675711228</v>
      </c>
      <c r="AB133" s="2">
        <v>-8.2854208824569238</v>
      </c>
      <c r="AC133" s="2">
        <v>-5.4837934136461755</v>
      </c>
      <c r="AD133" s="2">
        <v>-9.4254257400928285</v>
      </c>
    </row>
    <row r="134" spans="1:30">
      <c r="A134" s="1">
        <v>41320</v>
      </c>
      <c r="B134" s="2">
        <v>15.948539580326441</v>
      </c>
      <c r="C134" s="2">
        <v>-6.8231387992499402</v>
      </c>
      <c r="D134" s="2">
        <v>-1.5646009142881683</v>
      </c>
      <c r="E134" s="2">
        <v>-9.172546101176712</v>
      </c>
      <c r="F134" s="2">
        <v>-48.218795345910969</v>
      </c>
      <c r="G134" s="2">
        <v>-36.131421062057974</v>
      </c>
      <c r="H134" s="2">
        <v>-51.615096143604518</v>
      </c>
      <c r="I134" s="2">
        <v>-109.58380216467145</v>
      </c>
      <c r="J134" s="2">
        <v>-78.984153962390039</v>
      </c>
      <c r="K134" s="2">
        <v>-83.319511731761139</v>
      </c>
      <c r="L134" s="2">
        <v>-85.682964103124178</v>
      </c>
      <c r="M134" s="2">
        <v>-56.548815212895889</v>
      </c>
      <c r="N134" s="2">
        <v>-22.267921147484543</v>
      </c>
      <c r="O134" s="2">
        <v>-52.251497437346728</v>
      </c>
      <c r="Q134" s="2">
        <v>1.8209723522025123</v>
      </c>
      <c r="R134" s="2">
        <v>-1.2727473727792882</v>
      </c>
      <c r="S134" s="2">
        <v>-0.11309404788749167</v>
      </c>
      <c r="T134" s="2">
        <v>-0.76381625893718708</v>
      </c>
      <c r="U134" s="2">
        <v>-17.83405899025259</v>
      </c>
      <c r="V134" s="2">
        <v>-8.1441668330721146</v>
      </c>
      <c r="W134" s="2">
        <v>-12.953582603679706</v>
      </c>
      <c r="X134" s="2">
        <v>-22.289345360294174</v>
      </c>
      <c r="Y134" s="2">
        <v>-9.1526047770077952</v>
      </c>
      <c r="Z134" s="2">
        <v>-19.197898656650278</v>
      </c>
      <c r="AA134" s="2">
        <v>-17.390214394370084</v>
      </c>
      <c r="AB134" s="2">
        <v>-8.0894776626503955</v>
      </c>
      <c r="AC134" s="2">
        <v>-4.7840179114044314</v>
      </c>
      <c r="AD134" s="2">
        <v>-8.4038695903356615</v>
      </c>
    </row>
    <row r="135" spans="1:30">
      <c r="A135" s="1">
        <v>41348</v>
      </c>
      <c r="B135" s="2">
        <v>22.244815556641779</v>
      </c>
      <c r="C135" s="2">
        <v>-2.9422967597621223</v>
      </c>
      <c r="D135" s="2">
        <v>-3.2386863942373818</v>
      </c>
      <c r="E135" s="2">
        <v>-12.341957391865456</v>
      </c>
      <c r="F135" s="2">
        <v>-48.64786681861483</v>
      </c>
      <c r="G135" s="2">
        <v>-39.077215657731287</v>
      </c>
      <c r="H135" s="2">
        <v>-45.618842794410028</v>
      </c>
      <c r="I135" s="2">
        <v>-107.1999623308805</v>
      </c>
      <c r="J135" s="2">
        <v>-78.602423842065278</v>
      </c>
      <c r="K135" s="2">
        <v>-80.302820612555067</v>
      </c>
      <c r="L135" s="2">
        <v>-71.749678699899405</v>
      </c>
      <c r="M135" s="2">
        <v>-50.323898397030888</v>
      </c>
      <c r="N135" s="2">
        <v>-15.132362837048042</v>
      </c>
      <c r="O135" s="2">
        <v>-37.78151804536666</v>
      </c>
      <c r="Q135" s="2">
        <v>2.5398685506262448</v>
      </c>
      <c r="R135" s="2">
        <v>-0.54883838378546768</v>
      </c>
      <c r="S135" s="2">
        <v>-0.23410196863466068</v>
      </c>
      <c r="T135" s="2">
        <v>-1.0277394759354201</v>
      </c>
      <c r="U135" s="2">
        <v>-17.992754077932425</v>
      </c>
      <c r="V135" s="2">
        <v>-8.8081607181152624</v>
      </c>
      <c r="W135" s="2">
        <v>-11.448732881899112</v>
      </c>
      <c r="X135" s="2">
        <v>-21.804472338101093</v>
      </c>
      <c r="Y135" s="2">
        <v>-9.1083702723946836</v>
      </c>
      <c r="Z135" s="2">
        <v>-18.502813805800649</v>
      </c>
      <c r="AA135" s="2">
        <v>-14.562314788931584</v>
      </c>
      <c r="AB135" s="2">
        <v>-7.1989846373904598</v>
      </c>
      <c r="AC135" s="2">
        <v>-3.2510216995485641</v>
      </c>
      <c r="AD135" s="2">
        <v>-6.0765904548265466</v>
      </c>
    </row>
    <row r="136" spans="1:30">
      <c r="A136" s="1">
        <v>41379</v>
      </c>
      <c r="B136" s="2">
        <v>28.541091532957118</v>
      </c>
      <c r="C136" s="2">
        <v>0.93854527972569501</v>
      </c>
      <c r="D136" s="2">
        <v>-4.9127718741865962</v>
      </c>
      <c r="E136" s="2">
        <v>-15.511368682554203</v>
      </c>
      <c r="F136" s="2">
        <v>-49.076938291318697</v>
      </c>
      <c r="G136" s="2">
        <v>-42.023010253404607</v>
      </c>
      <c r="H136" s="2">
        <v>-39.622589445215532</v>
      </c>
      <c r="I136" s="2">
        <v>-104.81612249708955</v>
      </c>
      <c r="J136" s="2">
        <v>-78.220693721740503</v>
      </c>
      <c r="K136" s="2">
        <v>-77.286129493348994</v>
      </c>
      <c r="L136" s="2">
        <v>-57.816393296674619</v>
      </c>
      <c r="M136" s="2">
        <v>-44.098981581165887</v>
      </c>
      <c r="N136" s="2">
        <v>-7.9968045266115411</v>
      </c>
      <c r="O136" s="2">
        <v>-23.311538653386592</v>
      </c>
      <c r="Q136" s="2">
        <v>3.2587647490499778</v>
      </c>
      <c r="R136" s="2">
        <v>0.17507060520835277</v>
      </c>
      <c r="S136" s="2">
        <v>-0.35510988938182969</v>
      </c>
      <c r="T136" s="2">
        <v>-1.2916626929336534</v>
      </c>
      <c r="U136" s="2">
        <v>-18.151449165612256</v>
      </c>
      <c r="V136" s="2">
        <v>-9.4721546031584118</v>
      </c>
      <c r="W136" s="2">
        <v>-9.9438831601185154</v>
      </c>
      <c r="X136" s="2">
        <v>-21.319599315908015</v>
      </c>
      <c r="Y136" s="2">
        <v>-9.0641357677815666</v>
      </c>
      <c r="Z136" s="2">
        <v>-17.80772895495102</v>
      </c>
      <c r="AA136" s="2">
        <v>-11.734415183493081</v>
      </c>
      <c r="AB136" s="2">
        <v>-6.3084916121305232</v>
      </c>
      <c r="AC136" s="2">
        <v>-1.7180254876926968</v>
      </c>
      <c r="AD136" s="2">
        <v>-3.7493113193174326</v>
      </c>
    </row>
    <row r="137" spans="1:30">
      <c r="A137" s="1">
        <v>41409</v>
      </c>
      <c r="B137" s="2">
        <v>37.503699350207924</v>
      </c>
      <c r="C137" s="2">
        <v>8.4375280170443379</v>
      </c>
      <c r="D137" s="2">
        <v>-3.8813677575946217</v>
      </c>
      <c r="E137" s="2">
        <v>-17.243963313513884</v>
      </c>
      <c r="F137" s="2">
        <v>-46.150768936732121</v>
      </c>
      <c r="G137" s="2">
        <v>-43.782060467109538</v>
      </c>
      <c r="H137" s="2">
        <v>-30.306117690884765</v>
      </c>
      <c r="I137" s="2">
        <v>-97.618887872788108</v>
      </c>
      <c r="J137" s="2">
        <v>-74.904293866580915</v>
      </c>
      <c r="K137" s="2">
        <v>-71.261670529762554</v>
      </c>
      <c r="L137" s="2">
        <v>-37.590984834007507</v>
      </c>
      <c r="M137" s="2">
        <v>-33.001094213648372</v>
      </c>
      <c r="N137" s="2">
        <v>2.4069335091833932</v>
      </c>
      <c r="O137" s="2">
        <v>-5.3824035949477196</v>
      </c>
      <c r="Q137" s="2">
        <v>4.2820973844080399</v>
      </c>
      <c r="R137" s="2">
        <v>1.5738858511313483</v>
      </c>
      <c r="S137" s="2">
        <v>-0.28055690562221203</v>
      </c>
      <c r="T137" s="2">
        <v>-1.4359393130429281</v>
      </c>
      <c r="U137" s="2">
        <v>-17.069184946632934</v>
      </c>
      <c r="V137" s="2">
        <v>-9.8686515575283575</v>
      </c>
      <c r="W137" s="2">
        <v>-7.6057748262928948</v>
      </c>
      <c r="X137" s="2">
        <v>-19.8556817933251</v>
      </c>
      <c r="Y137" s="2">
        <v>-8.6798346689655297</v>
      </c>
      <c r="Z137" s="2">
        <v>-16.419615291774178</v>
      </c>
      <c r="AA137" s="2">
        <v>-7.6294662819101626</v>
      </c>
      <c r="AB137" s="2">
        <v>-4.7209055305450409</v>
      </c>
      <c r="AC137" s="2">
        <v>0.517103188179451</v>
      </c>
      <c r="AD137" s="2">
        <v>-0.86567888219341649</v>
      </c>
    </row>
    <row r="138" spans="1:30">
      <c r="A138" s="1">
        <v>41440</v>
      </c>
      <c r="B138" s="2">
        <v>46.46630716745873</v>
      </c>
      <c r="C138" s="2">
        <v>15.936510754362979</v>
      </c>
      <c r="D138" s="2">
        <v>-2.8499636410026472</v>
      </c>
      <c r="E138" s="2">
        <v>-18.976557944473569</v>
      </c>
      <c r="F138" s="2">
        <v>-43.224599582145544</v>
      </c>
      <c r="G138" s="2">
        <v>-45.541110680814469</v>
      </c>
      <c r="H138" s="2">
        <v>-20.989645936554002</v>
      </c>
      <c r="I138" s="2">
        <v>-90.421653248486678</v>
      </c>
      <c r="J138" s="2">
        <v>-71.587894011421326</v>
      </c>
      <c r="K138" s="2">
        <v>-65.2372115661761</v>
      </c>
      <c r="L138" s="2">
        <v>-17.365576371340392</v>
      </c>
      <c r="M138" s="2">
        <v>-21.903206846130868</v>
      </c>
      <c r="N138" s="2">
        <v>12.810671544978325</v>
      </c>
      <c r="O138" s="2">
        <v>12.546731463491156</v>
      </c>
      <c r="Q138" s="2">
        <v>5.305430019766102</v>
      </c>
      <c r="R138" s="2">
        <v>2.9727010970543439</v>
      </c>
      <c r="S138" s="2">
        <v>-0.20600392186259434</v>
      </c>
      <c r="T138" s="2">
        <v>-1.580215933152203</v>
      </c>
      <c r="U138" s="2">
        <v>-15.986920727653603</v>
      </c>
      <c r="V138" s="2">
        <v>-10.265148511898305</v>
      </c>
      <c r="W138" s="2">
        <v>-5.2676664924672743</v>
      </c>
      <c r="X138" s="2">
        <v>-18.39176427074219</v>
      </c>
      <c r="Y138" s="2">
        <v>-8.295533570149491</v>
      </c>
      <c r="Z138" s="2">
        <v>-15.031501628597333</v>
      </c>
      <c r="AA138" s="2">
        <v>-3.524517380327246</v>
      </c>
      <c r="AB138" s="2">
        <v>-3.1333194489595591</v>
      </c>
      <c r="AC138" s="2">
        <v>2.7522318640515979</v>
      </c>
      <c r="AD138" s="2">
        <v>2.0179535549306</v>
      </c>
    </row>
    <row r="139" spans="1:30">
      <c r="A139" s="1">
        <v>41470</v>
      </c>
      <c r="B139" s="2">
        <v>50.117134197923718</v>
      </c>
      <c r="C139" s="2">
        <v>22.984072100116236</v>
      </c>
      <c r="D139" s="2">
        <v>-1.2225379805194936</v>
      </c>
      <c r="E139" s="2">
        <v>-20.479755857610716</v>
      </c>
      <c r="F139" s="2">
        <v>-39.31703769992933</v>
      </c>
      <c r="G139" s="2">
        <v>-45.220666924329734</v>
      </c>
      <c r="H139" s="2">
        <v>-16.152916941402164</v>
      </c>
      <c r="I139" s="2">
        <v>-84.807367755628903</v>
      </c>
      <c r="J139" s="2">
        <v>-68.841720078496806</v>
      </c>
      <c r="K139" s="2">
        <v>-60.365890040174044</v>
      </c>
      <c r="L139" s="2">
        <v>-7.4603114122073615</v>
      </c>
      <c r="M139" s="2">
        <v>-16.609503115362166</v>
      </c>
      <c r="N139" s="2">
        <v>21.795215722415961</v>
      </c>
      <c r="O139" s="2">
        <v>7.1299301231300269</v>
      </c>
      <c r="Q139" s="2">
        <v>5.7222741484505333</v>
      </c>
      <c r="R139" s="2">
        <v>4.287310905123082</v>
      </c>
      <c r="S139" s="2">
        <v>-8.836871284589054E-2</v>
      </c>
      <c r="T139" s="2">
        <v>-1.7053902297749595</v>
      </c>
      <c r="U139" s="2">
        <v>-14.541681612582762</v>
      </c>
      <c r="V139" s="2">
        <v>-10.192919207411618</v>
      </c>
      <c r="W139" s="2">
        <v>-4.0538168001989936</v>
      </c>
      <c r="X139" s="2">
        <v>-17.249818601494919</v>
      </c>
      <c r="Y139" s="2">
        <v>-7.9773096809761306</v>
      </c>
      <c r="Z139" s="2">
        <v>-13.909085821826622</v>
      </c>
      <c r="AA139" s="2">
        <v>-1.5141448042216061</v>
      </c>
      <c r="AB139" s="2">
        <v>-2.3760392491619036</v>
      </c>
      <c r="AC139" s="2">
        <v>4.6824623505881222</v>
      </c>
      <c r="AD139" s="2">
        <v>1.1467423113536177</v>
      </c>
    </row>
    <row r="140" spans="1:30">
      <c r="A140" s="1">
        <v>41501</v>
      </c>
      <c r="B140" s="2">
        <v>53.767961228388714</v>
      </c>
      <c r="C140" s="2">
        <v>30.031633445869495</v>
      </c>
      <c r="D140" s="2">
        <v>0.40488767996366004</v>
      </c>
      <c r="E140" s="2">
        <v>-21.982953770747862</v>
      </c>
      <c r="F140" s="2">
        <v>-35.409475817713108</v>
      </c>
      <c r="G140" s="2">
        <v>-44.900223167844992</v>
      </c>
      <c r="H140" s="2">
        <v>-11.316187946250324</v>
      </c>
      <c r="I140" s="2">
        <v>-79.193082262771128</v>
      </c>
      <c r="J140" s="2">
        <v>-66.095546145572285</v>
      </c>
      <c r="K140" s="2">
        <v>-55.494568514171988</v>
      </c>
      <c r="L140" s="2">
        <v>2.4449535469256678</v>
      </c>
      <c r="M140" s="2">
        <v>-11.315799384593467</v>
      </c>
      <c r="N140" s="2">
        <v>30.779759899853595</v>
      </c>
      <c r="O140" s="2">
        <v>1.7131287827688959</v>
      </c>
      <c r="Q140" s="2">
        <v>6.1391182771349655</v>
      </c>
      <c r="R140" s="2">
        <v>5.6019207131918201</v>
      </c>
      <c r="S140" s="2">
        <v>2.9266496170813238E-2</v>
      </c>
      <c r="T140" s="2">
        <v>-1.8305645263977159</v>
      </c>
      <c r="U140" s="2">
        <v>-13.096442497511918</v>
      </c>
      <c r="V140" s="2">
        <v>-10.120689902924932</v>
      </c>
      <c r="W140" s="2">
        <v>-2.8399671079307121</v>
      </c>
      <c r="X140" s="2">
        <v>-16.107872932247648</v>
      </c>
      <c r="Y140" s="2">
        <v>-7.6590857918027702</v>
      </c>
      <c r="Z140" s="2">
        <v>-12.786670015055909</v>
      </c>
      <c r="AA140" s="2">
        <v>0.4962277718840335</v>
      </c>
      <c r="AB140" s="2">
        <v>-1.6187590493642492</v>
      </c>
      <c r="AC140" s="2">
        <v>6.6126928371246461</v>
      </c>
      <c r="AD140" s="2">
        <v>0.27553106777663533</v>
      </c>
    </row>
    <row r="141" spans="1:30">
      <c r="A141" s="1">
        <v>41532</v>
      </c>
      <c r="B141" s="2">
        <v>47.438328858423489</v>
      </c>
      <c r="C141" s="2">
        <v>32.410425953757688</v>
      </c>
      <c r="D141" s="2">
        <v>-1.7727811117986789</v>
      </c>
      <c r="E141" s="2">
        <v>-26.949739267736273</v>
      </c>
      <c r="F141" s="2">
        <v>-35.244944514196007</v>
      </c>
      <c r="G141" s="2">
        <v>-44.61746828338002</v>
      </c>
      <c r="H141" s="2">
        <v>-10.931079650289462</v>
      </c>
      <c r="I141" s="2">
        <v>-80.00273465929358</v>
      </c>
      <c r="J141" s="2">
        <v>-64.865483980375956</v>
      </c>
      <c r="K141" s="2">
        <v>-52.669790698095184</v>
      </c>
      <c r="L141" s="2">
        <v>-0.77999078093431695</v>
      </c>
      <c r="M141" s="2">
        <v>-13.214024024108706</v>
      </c>
      <c r="N141" s="2">
        <v>31.471287257175742</v>
      </c>
      <c r="O141" s="2">
        <v>-0.41085166643635818</v>
      </c>
      <c r="Q141" s="2">
        <v>5.4164135123970762</v>
      </c>
      <c r="R141" s="2">
        <v>6.0456463948582364</v>
      </c>
      <c r="S141" s="2">
        <v>-0.1281419371041439</v>
      </c>
      <c r="T141" s="2">
        <v>-2.2441586883029352</v>
      </c>
      <c r="U141" s="2">
        <v>-13.035589443186993</v>
      </c>
      <c r="V141" s="2">
        <v>-10.056955820946989</v>
      </c>
      <c r="W141" s="2">
        <v>-2.7433184044348944</v>
      </c>
      <c r="X141" s="2">
        <v>-16.272556229700314</v>
      </c>
      <c r="Y141" s="2">
        <v>-7.5165474181619851</v>
      </c>
      <c r="Z141" s="2">
        <v>-12.135804484120204</v>
      </c>
      <c r="AA141" s="2">
        <v>-0.15830692889842896</v>
      </c>
      <c r="AB141" s="2">
        <v>-1.8903057787208228</v>
      </c>
      <c r="AC141" s="2">
        <v>6.7612598830443789</v>
      </c>
      <c r="AD141" s="2">
        <v>-6.6079327771291663E-2</v>
      </c>
    </row>
    <row r="142" spans="1:30">
      <c r="A142" s="1">
        <v>41562</v>
      </c>
      <c r="B142" s="2">
        <v>41.108696488458257</v>
      </c>
      <c r="C142" s="2">
        <v>34.789218461645881</v>
      </c>
      <c r="D142" s="2">
        <v>-3.9504499035610179</v>
      </c>
      <c r="E142" s="2">
        <v>-31.916524764724681</v>
      </c>
      <c r="F142" s="2">
        <v>-35.080413210678906</v>
      </c>
      <c r="G142" s="2">
        <v>-44.334713398915042</v>
      </c>
      <c r="H142" s="2">
        <v>-10.5459713543286</v>
      </c>
      <c r="I142" s="2">
        <v>-80.812387055816018</v>
      </c>
      <c r="J142" s="2">
        <v>-63.635421815179626</v>
      </c>
      <c r="K142" s="2">
        <v>-49.845012882018381</v>
      </c>
      <c r="L142" s="2">
        <v>-4.0049351087943004</v>
      </c>
      <c r="M142" s="2">
        <v>-15.112248663623948</v>
      </c>
      <c r="N142" s="2">
        <v>32.16281461449789</v>
      </c>
      <c r="O142" s="2">
        <v>-2.534832115641612</v>
      </c>
      <c r="Q142" s="2">
        <v>4.693708747659187</v>
      </c>
      <c r="R142" s="2">
        <v>6.4893720765246519</v>
      </c>
      <c r="S142" s="2">
        <v>-0.28555037037910108</v>
      </c>
      <c r="T142" s="2">
        <v>-2.6577528502081535</v>
      </c>
      <c r="U142" s="2">
        <v>-12.974736388862068</v>
      </c>
      <c r="V142" s="2">
        <v>-9.9932217389690461</v>
      </c>
      <c r="W142" s="2">
        <v>-2.6466697009390767</v>
      </c>
      <c r="X142" s="2">
        <v>-16.437239527152975</v>
      </c>
      <c r="Y142" s="2">
        <v>-7.3740090445211992</v>
      </c>
      <c r="Z142" s="2">
        <v>-11.4849389531845</v>
      </c>
      <c r="AA142" s="2">
        <v>-0.81284162968089113</v>
      </c>
      <c r="AB142" s="2">
        <v>-2.1618525080773963</v>
      </c>
      <c r="AC142" s="2">
        <v>6.9098269289641117</v>
      </c>
      <c r="AD142" s="2">
        <v>-0.40768972331921866</v>
      </c>
    </row>
    <row r="143" spans="1:30">
      <c r="A143" s="1">
        <v>41593</v>
      </c>
      <c r="B143" s="2">
        <v>33.465635404699739</v>
      </c>
      <c r="C143" s="2">
        <v>28.744337409561091</v>
      </c>
      <c r="D143" s="2">
        <v>-12.154629998316079</v>
      </c>
      <c r="E143" s="2">
        <v>-39.068493070481537</v>
      </c>
      <c r="F143" s="2">
        <v>-37.270223014098292</v>
      </c>
      <c r="G143" s="2">
        <v>-43.170654254911753</v>
      </c>
      <c r="H143" s="2">
        <v>-14.291573061084772</v>
      </c>
      <c r="I143" s="2">
        <v>-85.087969654269884</v>
      </c>
      <c r="J143" s="2">
        <v>-63.233415423162526</v>
      </c>
      <c r="K143" s="2">
        <v>-48.156275519941367</v>
      </c>
      <c r="L143" s="2">
        <v>-11.882764455676181</v>
      </c>
      <c r="M143" s="2">
        <v>-19.278472267064199</v>
      </c>
      <c r="N143" s="2">
        <v>31.650043120589828</v>
      </c>
      <c r="O143" s="2">
        <v>-11.577269985735905</v>
      </c>
      <c r="Q143" s="2">
        <v>3.8210393192378067</v>
      </c>
      <c r="R143" s="2">
        <v>5.3617962343550687</v>
      </c>
      <c r="S143" s="2">
        <v>-0.87857312016828115</v>
      </c>
      <c r="T143" s="2">
        <v>-3.2533115549651384</v>
      </c>
      <c r="U143" s="2">
        <v>-13.784652873325351</v>
      </c>
      <c r="V143" s="2">
        <v>-9.7308381516741278</v>
      </c>
      <c r="W143" s="2">
        <v>-3.5866846332751399</v>
      </c>
      <c r="X143" s="2">
        <v>-17.306893027678491</v>
      </c>
      <c r="Y143" s="2">
        <v>-7.32742494582065</v>
      </c>
      <c r="Z143" s="2">
        <v>-11.09583191137625</v>
      </c>
      <c r="AA143" s="2">
        <v>-2.4117258739240377</v>
      </c>
      <c r="AB143" s="2">
        <v>-2.7578432932203345</v>
      </c>
      <c r="AC143" s="2">
        <v>6.7996636139843973</v>
      </c>
      <c r="AD143" s="2">
        <v>-1.8620302181558341</v>
      </c>
    </row>
    <row r="144" spans="1:30">
      <c r="A144" s="1">
        <v>41623</v>
      </c>
      <c r="B144" s="2">
        <v>25.822574320941214</v>
      </c>
      <c r="C144" s="2">
        <v>22.699456357476304</v>
      </c>
      <c r="D144" s="2">
        <v>-20.358810093071142</v>
      </c>
      <c r="E144" s="2">
        <v>-46.220461376238376</v>
      </c>
      <c r="F144" s="2">
        <v>-39.460032817517686</v>
      </c>
      <c r="G144" s="2">
        <v>-42.006595110908457</v>
      </c>
      <c r="H144" s="2">
        <v>-18.037174767840945</v>
      </c>
      <c r="I144" s="2">
        <v>-89.363552252723736</v>
      </c>
      <c r="J144" s="2">
        <v>-62.831409031145412</v>
      </c>
      <c r="K144" s="2">
        <v>-46.467538157864354</v>
      </c>
      <c r="L144" s="2">
        <v>-19.760593802558059</v>
      </c>
      <c r="M144" s="2">
        <v>-23.444695870504447</v>
      </c>
      <c r="N144" s="2">
        <v>31.13727162668177</v>
      </c>
      <c r="O144" s="2">
        <v>-20.619707855830192</v>
      </c>
      <c r="Q144" s="2">
        <v>2.948369890816426</v>
      </c>
      <c r="R144" s="2">
        <v>4.2342203921854846</v>
      </c>
      <c r="S144" s="2">
        <v>-1.4715958699574612</v>
      </c>
      <c r="T144" s="2">
        <v>-3.8488702597221218</v>
      </c>
      <c r="U144" s="2">
        <v>-14.594569357788638</v>
      </c>
      <c r="V144" s="2">
        <v>-9.4684545643792095</v>
      </c>
      <c r="W144" s="2">
        <v>-4.5266995656112021</v>
      </c>
      <c r="X144" s="2">
        <v>-18.176546528204007</v>
      </c>
      <c r="Y144" s="2">
        <v>-7.280840847120098</v>
      </c>
      <c r="Z144" s="2">
        <v>-10.706724869567999</v>
      </c>
      <c r="AA144" s="2">
        <v>-4.0106101181671834</v>
      </c>
      <c r="AB144" s="2">
        <v>-3.3538340783632727</v>
      </c>
      <c r="AC144" s="2">
        <v>6.6895002990046848</v>
      </c>
      <c r="AD144" s="2">
        <v>-3.3163707129924487</v>
      </c>
    </row>
    <row r="145" spans="1:30">
      <c r="A145" s="1">
        <v>41654</v>
      </c>
      <c r="B145" s="2">
        <v>23.939961894680842</v>
      </c>
      <c r="C145" s="2">
        <v>17.966942251206223</v>
      </c>
      <c r="D145" s="2">
        <v>-27.696221156979991</v>
      </c>
      <c r="E145" s="2">
        <v>-52.156574121088795</v>
      </c>
      <c r="F145" s="2">
        <v>-41.886681023263947</v>
      </c>
      <c r="G145" s="2">
        <v>-42.546985808847467</v>
      </c>
      <c r="H145" s="2">
        <v>-20.579131026024328</v>
      </c>
      <c r="I145" s="2">
        <v>-93.668572572097432</v>
      </c>
      <c r="J145" s="2">
        <v>-63.865671050515076</v>
      </c>
      <c r="K145" s="2">
        <v>-46.090979503713541</v>
      </c>
      <c r="L145" s="2">
        <v>-26.335948321915772</v>
      </c>
      <c r="M145" s="2">
        <v>-25.76071915982882</v>
      </c>
      <c r="N145" s="2">
        <v>30.747904302551902</v>
      </c>
      <c r="O145" s="2">
        <v>-17.335609430866615</v>
      </c>
      <c r="Q145" s="2">
        <v>2.733416969210869</v>
      </c>
      <c r="R145" s="2">
        <v>3.3514456058865014</v>
      </c>
      <c r="S145" s="2">
        <v>-2.0019659538899846</v>
      </c>
      <c r="T145" s="2">
        <v>-4.3431822402113056</v>
      </c>
      <c r="U145" s="2">
        <v>-15.492082183221331</v>
      </c>
      <c r="V145" s="2">
        <v>-9.590260789257453</v>
      </c>
      <c r="W145" s="2">
        <v>-5.1646416179461951</v>
      </c>
      <c r="X145" s="2">
        <v>-19.05218766116462</v>
      </c>
      <c r="Y145" s="2">
        <v>-7.400690095662636</v>
      </c>
      <c r="Z145" s="2">
        <v>-10.619960860389149</v>
      </c>
      <c r="AA145" s="2">
        <v>-5.3451440714160245</v>
      </c>
      <c r="AB145" s="2">
        <v>-3.6851481579709922</v>
      </c>
      <c r="AC145" s="2">
        <v>6.6058490124559475</v>
      </c>
      <c r="AD145" s="2">
        <v>-2.788172742813432</v>
      </c>
    </row>
    <row r="146" spans="1:30">
      <c r="A146" s="1">
        <v>41685</v>
      </c>
      <c r="B146" s="2">
        <v>22.057349468420465</v>
      </c>
      <c r="C146" s="2">
        <v>13.234428144936141</v>
      </c>
      <c r="D146" s="2">
        <v>-35.03363222088884</v>
      </c>
      <c r="E146" s="2">
        <v>-58.0926868659392</v>
      </c>
      <c r="F146" s="2">
        <v>-44.313329229010208</v>
      </c>
      <c r="G146" s="2">
        <v>-43.087376506786484</v>
      </c>
      <c r="H146" s="2">
        <v>-23.121087284207711</v>
      </c>
      <c r="I146" s="2">
        <v>-97.973592891471142</v>
      </c>
      <c r="J146" s="2">
        <v>-64.899933069884739</v>
      </c>
      <c r="K146" s="2">
        <v>-45.714420849562728</v>
      </c>
      <c r="L146" s="2">
        <v>-32.911302841273482</v>
      </c>
      <c r="M146" s="2">
        <v>-28.076742449153194</v>
      </c>
      <c r="N146" s="2">
        <v>30.358536978422034</v>
      </c>
      <c r="O146" s="2">
        <v>-14.051511005903039</v>
      </c>
      <c r="Q146" s="2">
        <v>2.518464047605312</v>
      </c>
      <c r="R146" s="2">
        <v>2.4686708195875178</v>
      </c>
      <c r="S146" s="2">
        <v>-2.5323360378225082</v>
      </c>
      <c r="T146" s="2">
        <v>-4.8374942207004894</v>
      </c>
      <c r="U146" s="2">
        <v>-16.389595008654027</v>
      </c>
      <c r="V146" s="2">
        <v>-9.7120670141356999</v>
      </c>
      <c r="W146" s="2">
        <v>-5.8025836702811882</v>
      </c>
      <c r="X146" s="2">
        <v>-19.927828794125229</v>
      </c>
      <c r="Y146" s="2">
        <v>-7.5205393442051731</v>
      </c>
      <c r="Z146" s="2">
        <v>-10.533196851210295</v>
      </c>
      <c r="AA146" s="2">
        <v>-6.6796780246648657</v>
      </c>
      <c r="AB146" s="2">
        <v>-4.016462237578712</v>
      </c>
      <c r="AC146" s="2">
        <v>6.522197725907211</v>
      </c>
      <c r="AD146" s="2">
        <v>-2.2599747726344153</v>
      </c>
    </row>
    <row r="147" spans="1:30">
      <c r="A147" s="1">
        <v>41713</v>
      </c>
      <c r="B147" s="2">
        <v>23.581573174592364</v>
      </c>
      <c r="C147" s="2">
        <v>8.4694749135125935</v>
      </c>
      <c r="D147" s="2">
        <v>-43.072028834798481</v>
      </c>
      <c r="E147" s="2">
        <v>-61.609419355263611</v>
      </c>
      <c r="F147" s="2">
        <v>-43.092750982255112</v>
      </c>
      <c r="G147" s="2">
        <v>-44.455824780166836</v>
      </c>
      <c r="H147" s="2">
        <v>-20.878313781334946</v>
      </c>
      <c r="I147" s="2">
        <v>-97.669810670304557</v>
      </c>
      <c r="J147" s="2">
        <v>-64.089458426085642</v>
      </c>
      <c r="K147" s="2">
        <v>-44.529195663217784</v>
      </c>
      <c r="L147" s="2">
        <v>-29.196624962091018</v>
      </c>
      <c r="M147" s="2">
        <v>-23.436252892185184</v>
      </c>
      <c r="N147" s="2">
        <v>31.431490671443328</v>
      </c>
      <c r="O147" s="2">
        <v>-6.0973318530623271</v>
      </c>
      <c r="Q147" s="2">
        <v>2.6924968619286069</v>
      </c>
      <c r="R147" s="2">
        <v>1.5798450335171581</v>
      </c>
      <c r="S147" s="2">
        <v>-3.1133754602657384</v>
      </c>
      <c r="T147" s="2">
        <v>-5.130339568551511</v>
      </c>
      <c r="U147" s="2">
        <v>-15.938155600043928</v>
      </c>
      <c r="V147" s="2">
        <v>-10.020520728748725</v>
      </c>
      <c r="W147" s="2">
        <v>-5.2397260181327248</v>
      </c>
      <c r="X147" s="2">
        <v>-19.866039490339944</v>
      </c>
      <c r="Y147" s="2">
        <v>-7.426622352956378</v>
      </c>
      <c r="Z147" s="2">
        <v>-10.260105560348999</v>
      </c>
      <c r="AA147" s="2">
        <v>-5.925747002305993</v>
      </c>
      <c r="AB147" s="2">
        <v>-3.3526262849857669</v>
      </c>
      <c r="AC147" s="2">
        <v>6.7527100243622122</v>
      </c>
      <c r="AD147" s="2">
        <v>-0.98066436858727934</v>
      </c>
    </row>
    <row r="148" spans="1:30">
      <c r="A148" s="1">
        <v>41744</v>
      </c>
      <c r="B148" s="2">
        <v>25.10579688076426</v>
      </c>
      <c r="C148" s="2">
        <v>3.7045216820890454</v>
      </c>
      <c r="D148" s="2">
        <v>-51.110425448708114</v>
      </c>
      <c r="E148" s="2">
        <v>-65.126151844588009</v>
      </c>
      <c r="F148" s="2">
        <v>-41.872172735500016</v>
      </c>
      <c r="G148" s="2">
        <v>-45.824273053547188</v>
      </c>
      <c r="H148" s="2">
        <v>-18.63554027846218</v>
      </c>
      <c r="I148" s="2">
        <v>-97.366028449137971</v>
      </c>
      <c r="J148" s="2">
        <v>-63.278983782286531</v>
      </c>
      <c r="K148" s="2">
        <v>-43.34397047687284</v>
      </c>
      <c r="L148" s="2">
        <v>-25.481947082908555</v>
      </c>
      <c r="M148" s="2">
        <v>-18.79576333521717</v>
      </c>
      <c r="N148" s="2">
        <v>32.504444364464625</v>
      </c>
      <c r="O148" s="2">
        <v>1.8568472997783858</v>
      </c>
      <c r="Q148" s="2">
        <v>2.8665296762519015</v>
      </c>
      <c r="R148" s="2">
        <v>0.69101924744679799</v>
      </c>
      <c r="S148" s="2">
        <v>-3.6944148827089682</v>
      </c>
      <c r="T148" s="2">
        <v>-5.4231849164025325</v>
      </c>
      <c r="U148" s="2">
        <v>-15.486716191433828</v>
      </c>
      <c r="V148" s="2">
        <v>-10.32897444336175</v>
      </c>
      <c r="W148" s="2">
        <v>-4.6768683659842605</v>
      </c>
      <c r="X148" s="2">
        <v>-19.804250186554661</v>
      </c>
      <c r="Y148" s="2">
        <v>-7.332705361707581</v>
      </c>
      <c r="Z148" s="2">
        <v>-9.9870142694877018</v>
      </c>
      <c r="AA148" s="2">
        <v>-5.1718159799471195</v>
      </c>
      <c r="AB148" s="2">
        <v>-2.6887903323928217</v>
      </c>
      <c r="AC148" s="2">
        <v>6.9832223228172152</v>
      </c>
      <c r="AD148" s="2">
        <v>0.29864603545985668</v>
      </c>
    </row>
    <row r="149" spans="1:30">
      <c r="A149" s="1">
        <v>41774</v>
      </c>
      <c r="B149" s="2">
        <v>31.026798852685189</v>
      </c>
      <c r="C149" s="2">
        <v>5.5865243902608928</v>
      </c>
      <c r="D149" s="2">
        <v>-49.272772144392256</v>
      </c>
      <c r="E149" s="2">
        <v>-64.711489538694565</v>
      </c>
      <c r="F149" s="2">
        <v>-38.413186168107977</v>
      </c>
      <c r="G149" s="2">
        <v>-46.425705488602482</v>
      </c>
      <c r="H149" s="2">
        <v>-12.029958856573547</v>
      </c>
      <c r="I149" s="2">
        <v>-92.776316593504959</v>
      </c>
      <c r="J149" s="2">
        <v>-61.405346641286954</v>
      </c>
      <c r="K149" s="2">
        <v>-42.91972514998406</v>
      </c>
      <c r="L149" s="2">
        <v>-19.6418200104211</v>
      </c>
      <c r="M149" s="2">
        <v>-13.614346702454494</v>
      </c>
      <c r="N149" s="2">
        <v>33.613784158821659</v>
      </c>
      <c r="O149" s="2">
        <v>9.2451420696274127</v>
      </c>
      <c r="Q149" s="2">
        <v>3.5425778394018894</v>
      </c>
      <c r="R149" s="2">
        <v>1.0420767406129254</v>
      </c>
      <c r="S149" s="2">
        <v>-3.5615837889131057</v>
      </c>
      <c r="T149" s="2">
        <v>-5.3886551568661742</v>
      </c>
      <c r="U149" s="2">
        <v>-14.207385796577912</v>
      </c>
      <c r="V149" s="2">
        <v>-10.464539719952953</v>
      </c>
      <c r="W149" s="2">
        <v>-3.0190986244399802</v>
      </c>
      <c r="X149" s="2">
        <v>-18.870702795118909</v>
      </c>
      <c r="Y149" s="2">
        <v>-7.11559016344569</v>
      </c>
      <c r="Z149" s="2">
        <v>-9.8892626309832785</v>
      </c>
      <c r="AA149" s="2">
        <v>-3.9865037893150661</v>
      </c>
      <c r="AB149" s="2">
        <v>-1.9475731388262225</v>
      </c>
      <c r="AC149" s="2">
        <v>7.2215517748970859</v>
      </c>
      <c r="AD149" s="2">
        <v>1.4869424247685248</v>
      </c>
    </row>
    <row r="150" spans="1:30">
      <c r="A150" s="1">
        <v>41805</v>
      </c>
      <c r="B150" s="2">
        <v>36.947800824606119</v>
      </c>
      <c r="C150" s="2">
        <v>7.4685270984327401</v>
      </c>
      <c r="D150" s="2">
        <v>-47.435118840076392</v>
      </c>
      <c r="E150" s="2">
        <v>-64.296827232801121</v>
      </c>
      <c r="F150" s="2">
        <v>-34.954199600715938</v>
      </c>
      <c r="G150" s="2">
        <v>-47.027137923657776</v>
      </c>
      <c r="H150" s="2">
        <v>-5.4243774346849154</v>
      </c>
      <c r="I150" s="2">
        <v>-88.186604737871946</v>
      </c>
      <c r="J150" s="2">
        <v>-59.531709500287384</v>
      </c>
      <c r="K150" s="2">
        <v>-42.49547982309528</v>
      </c>
      <c r="L150" s="2">
        <v>-13.801692937933645</v>
      </c>
      <c r="M150" s="2">
        <v>-8.4329300696918157</v>
      </c>
      <c r="N150" s="2">
        <v>34.7231239531787</v>
      </c>
      <c r="O150" s="2">
        <v>16.633436839476442</v>
      </c>
      <c r="Q150" s="2">
        <v>4.2186260025518774</v>
      </c>
      <c r="R150" s="2">
        <v>1.3931342337790527</v>
      </c>
      <c r="S150" s="2">
        <v>-3.4287526951172413</v>
      </c>
      <c r="T150" s="2">
        <v>-5.3541253973298142</v>
      </c>
      <c r="U150" s="2">
        <v>-12.928055401721995</v>
      </c>
      <c r="V150" s="2">
        <v>-10.600104996544157</v>
      </c>
      <c r="W150" s="2">
        <v>-1.3613288828956995</v>
      </c>
      <c r="X150" s="2">
        <v>-17.93715540368315</v>
      </c>
      <c r="Y150" s="2">
        <v>-6.8984749651838015</v>
      </c>
      <c r="Z150" s="2">
        <v>-9.7915109924788535</v>
      </c>
      <c r="AA150" s="2">
        <v>-2.8011915986830127</v>
      </c>
      <c r="AB150" s="2">
        <v>-1.2063559452596231</v>
      </c>
      <c r="AC150" s="2">
        <v>7.4598812269769583</v>
      </c>
      <c r="AD150" s="2">
        <v>2.6752388140771934</v>
      </c>
    </row>
    <row r="151" spans="1:30">
      <c r="A151" s="1">
        <v>41835</v>
      </c>
      <c r="B151" s="2">
        <v>30.302116958802198</v>
      </c>
      <c r="C151" s="2">
        <v>4.3833482231850294</v>
      </c>
      <c r="D151" s="2">
        <v>-47.653669488352364</v>
      </c>
      <c r="E151" s="2">
        <v>-63.938507955193344</v>
      </c>
      <c r="F151" s="2">
        <v>-32.932287144818936</v>
      </c>
      <c r="G151" s="2">
        <v>-46.312004614173169</v>
      </c>
      <c r="H151" s="2">
        <v>-0.95551711083516766</v>
      </c>
      <c r="I151" s="2">
        <v>-84.516963674661483</v>
      </c>
      <c r="J151" s="2">
        <v>-57.308252007114817</v>
      </c>
      <c r="K151" s="2">
        <v>-44.467280749583139</v>
      </c>
      <c r="L151" s="2">
        <v>-13.338974155607907</v>
      </c>
      <c r="M151" s="2">
        <v>-9.8867671496230489</v>
      </c>
      <c r="N151" s="2">
        <v>29.670985106629971</v>
      </c>
      <c r="O151" s="2">
        <v>17.801702321970499</v>
      </c>
      <c r="Q151" s="2">
        <v>3.4598351101221172</v>
      </c>
      <c r="R151" s="2">
        <v>0.81764347746359622</v>
      </c>
      <c r="S151" s="2">
        <v>-3.4445501916265737</v>
      </c>
      <c r="T151" s="2">
        <v>-5.3242874344448605</v>
      </c>
      <c r="U151" s="2">
        <v>-12.180236926521298</v>
      </c>
      <c r="V151" s="2">
        <v>-10.438911088053088</v>
      </c>
      <c r="W151" s="2">
        <v>-0.23980135172074785</v>
      </c>
      <c r="X151" s="2">
        <v>-17.190750411426144</v>
      </c>
      <c r="Y151" s="2">
        <v>-6.6408229343324576</v>
      </c>
      <c r="Z151" s="2">
        <v>-10.245839559353699</v>
      </c>
      <c r="AA151" s="2">
        <v>-2.7072781946221807</v>
      </c>
      <c r="AB151" s="2">
        <v>-1.4143317010550258</v>
      </c>
      <c r="AC151" s="2">
        <v>6.374484769323276</v>
      </c>
      <c r="AD151" s="2">
        <v>2.8631367929541249</v>
      </c>
    </row>
    <row r="152" spans="1:30">
      <c r="A152" s="1">
        <v>41866</v>
      </c>
      <c r="B152" s="2">
        <v>23.656433092998277</v>
      </c>
      <c r="C152" s="2">
        <v>1.2981693479373195</v>
      </c>
      <c r="D152" s="2">
        <v>-47.872220136628336</v>
      </c>
      <c r="E152" s="2">
        <v>-63.580188677585568</v>
      </c>
      <c r="F152" s="2">
        <v>-30.910374688921937</v>
      </c>
      <c r="G152" s="2">
        <v>-45.596871304688563</v>
      </c>
      <c r="H152" s="2">
        <v>3.5133432130145796</v>
      </c>
      <c r="I152" s="2">
        <v>-80.847322611451034</v>
      </c>
      <c r="J152" s="2">
        <v>-55.084794513942242</v>
      </c>
      <c r="K152" s="2">
        <v>-46.439081676071005</v>
      </c>
      <c r="L152" s="2">
        <v>-12.87625537328217</v>
      </c>
      <c r="M152" s="2">
        <v>-11.340604229554282</v>
      </c>
      <c r="N152" s="2">
        <v>24.618846260081241</v>
      </c>
      <c r="O152" s="2">
        <v>18.969967804464559</v>
      </c>
      <c r="Q152" s="2">
        <v>2.7010442176923575</v>
      </c>
      <c r="R152" s="2">
        <v>0.24215272114813996</v>
      </c>
      <c r="S152" s="2">
        <v>-3.4603476881359061</v>
      </c>
      <c r="T152" s="2">
        <v>-5.2944494715599051</v>
      </c>
      <c r="U152" s="2">
        <v>-11.432418451320601</v>
      </c>
      <c r="V152" s="2">
        <v>-10.277717179562021</v>
      </c>
      <c r="W152" s="2">
        <v>0.88172617945420384</v>
      </c>
      <c r="X152" s="2">
        <v>-16.444345419169139</v>
      </c>
      <c r="Y152" s="2">
        <v>-6.3831709034811128</v>
      </c>
      <c r="Z152" s="2">
        <v>-10.700168126228547</v>
      </c>
      <c r="AA152" s="2">
        <v>-2.6133647905613491</v>
      </c>
      <c r="AB152" s="2">
        <v>-1.6223074568504288</v>
      </c>
      <c r="AC152" s="2">
        <v>5.2890883116695937</v>
      </c>
      <c r="AD152" s="2">
        <v>3.0510347718310573</v>
      </c>
    </row>
    <row r="153" spans="1:30">
      <c r="A153" s="1">
        <v>41897</v>
      </c>
      <c r="B153" s="2">
        <v>13.393834592131229</v>
      </c>
      <c r="C153" s="2">
        <v>-4.3751881449288375</v>
      </c>
      <c r="D153" s="2">
        <v>-50.933820822814305</v>
      </c>
      <c r="E153" s="2">
        <v>-66.250448178047037</v>
      </c>
      <c r="F153" s="2">
        <v>-33.700501458398911</v>
      </c>
      <c r="G153" s="2">
        <v>-45.781599542203608</v>
      </c>
      <c r="H153" s="2">
        <v>3.8603555131967027</v>
      </c>
      <c r="I153" s="2">
        <v>-81.253095452722633</v>
      </c>
      <c r="J153" s="2">
        <v>-53.873977097925327</v>
      </c>
      <c r="K153" s="2">
        <v>-49.833584951471636</v>
      </c>
      <c r="L153" s="2">
        <v>-17.549242642785948</v>
      </c>
      <c r="M153" s="2">
        <v>-17.577537945019905</v>
      </c>
      <c r="N153" s="2">
        <v>19.538863960090943</v>
      </c>
      <c r="O153" s="2">
        <v>18.304141368908201</v>
      </c>
      <c r="Q153" s="2">
        <v>1.5292812460603595</v>
      </c>
      <c r="R153" s="2">
        <v>-0.81612134542615566</v>
      </c>
      <c r="S153" s="2">
        <v>-3.681649370535486</v>
      </c>
      <c r="T153" s="2">
        <v>-5.5168073206823323</v>
      </c>
      <c r="U153" s="2">
        <v>-12.464366367899045</v>
      </c>
      <c r="V153" s="2">
        <v>-10.31935566321086</v>
      </c>
      <c r="W153" s="2">
        <v>0.96881412136941047</v>
      </c>
      <c r="X153" s="2">
        <v>-16.526879615083782</v>
      </c>
      <c r="Y153" s="2">
        <v>-6.2428625921304883</v>
      </c>
      <c r="Z153" s="2">
        <v>-11.482305809423433</v>
      </c>
      <c r="AA153" s="2">
        <v>-3.5617942867798362</v>
      </c>
      <c r="AB153" s="2">
        <v>-2.5145195356489327</v>
      </c>
      <c r="AC153" s="2">
        <v>4.1977099943219773</v>
      </c>
      <c r="AD153" s="2">
        <v>2.9439465770683504</v>
      </c>
    </row>
    <row r="154" spans="1:30">
      <c r="A154" s="1">
        <v>41927</v>
      </c>
      <c r="B154" s="2">
        <v>3.1312360912641815</v>
      </c>
      <c r="C154" s="2">
        <v>-10.048545637794994</v>
      </c>
      <c r="D154" s="2">
        <v>-53.995421509000266</v>
      </c>
      <c r="E154" s="2">
        <v>-68.920707678508521</v>
      </c>
      <c r="F154" s="2">
        <v>-36.490628227875888</v>
      </c>
      <c r="G154" s="2">
        <v>-45.966327779718661</v>
      </c>
      <c r="H154" s="2">
        <v>4.2073678133788261</v>
      </c>
      <c r="I154" s="2">
        <v>-81.658868293994246</v>
      </c>
      <c r="J154" s="2">
        <v>-52.663159681908411</v>
      </c>
      <c r="K154" s="2">
        <v>-53.228088226872266</v>
      </c>
      <c r="L154" s="2">
        <v>-22.222229912289727</v>
      </c>
      <c r="M154" s="2">
        <v>-23.81447166048553</v>
      </c>
      <c r="N154" s="2">
        <v>14.458881660100644</v>
      </c>
      <c r="O154" s="2">
        <v>17.63831493335184</v>
      </c>
      <c r="Q154" s="2">
        <v>0.3575182744283617</v>
      </c>
      <c r="R154" s="2">
        <v>-1.8743954120004513</v>
      </c>
      <c r="S154" s="2">
        <v>-3.9029510529350659</v>
      </c>
      <c r="T154" s="2">
        <v>-5.7391651698047612</v>
      </c>
      <c r="U154" s="2">
        <v>-13.496314284477492</v>
      </c>
      <c r="V154" s="2">
        <v>-10.360994146859705</v>
      </c>
      <c r="W154" s="2">
        <v>1.055902063284617</v>
      </c>
      <c r="X154" s="2">
        <v>-16.609413810998429</v>
      </c>
      <c r="Y154" s="2">
        <v>-6.1025542807798647</v>
      </c>
      <c r="Z154" s="2">
        <v>-12.264443492618318</v>
      </c>
      <c r="AA154" s="2">
        <v>-4.5102237829983221</v>
      </c>
      <c r="AB154" s="2">
        <v>-3.4067316144474367</v>
      </c>
      <c r="AC154" s="2">
        <v>3.1063316769743623</v>
      </c>
      <c r="AD154" s="2">
        <v>2.836858382305643</v>
      </c>
    </row>
    <row r="155" spans="1:30">
      <c r="A155" s="1">
        <v>41958</v>
      </c>
      <c r="B155" s="2">
        <v>-7.9636277004920579</v>
      </c>
      <c r="C155" s="2">
        <v>-17.39963918909795</v>
      </c>
      <c r="D155" s="2">
        <v>-58.548259654978231</v>
      </c>
      <c r="E155" s="2">
        <v>-73.672786433393455</v>
      </c>
      <c r="F155" s="2">
        <v>-43.838066167783602</v>
      </c>
      <c r="G155" s="2">
        <v>-47.353235559510857</v>
      </c>
      <c r="H155" s="2">
        <v>-1.912152911154628</v>
      </c>
      <c r="I155" s="2">
        <v>-87.187754421025815</v>
      </c>
      <c r="J155" s="2">
        <v>-53.070978350483571</v>
      </c>
      <c r="K155" s="2">
        <v>-54.914967349768865</v>
      </c>
      <c r="L155" s="2">
        <v>-25.470980516030156</v>
      </c>
      <c r="M155" s="2">
        <v>-25.91226213290739</v>
      </c>
      <c r="N155" s="2">
        <v>13.292033595419525</v>
      </c>
      <c r="O155" s="2">
        <v>16.052938164743566</v>
      </c>
      <c r="Q155" s="2">
        <v>-0.90927108358678221</v>
      </c>
      <c r="R155" s="2">
        <v>-3.2456242964991966</v>
      </c>
      <c r="S155" s="2">
        <v>-4.2320438526407917</v>
      </c>
      <c r="T155" s="2">
        <v>-6.1348802718815394</v>
      </c>
      <c r="U155" s="2">
        <v>-16.213815638617941</v>
      </c>
      <c r="V155" s="2">
        <v>-10.673608708055985</v>
      </c>
      <c r="W155" s="2">
        <v>-0.47988345534792121</v>
      </c>
      <c r="X155" s="2">
        <v>-17.73398924923665</v>
      </c>
      <c r="Y155" s="2">
        <v>-6.1498119002756857</v>
      </c>
      <c r="Z155" s="2">
        <v>-12.653122371962294</v>
      </c>
      <c r="AA155" s="2">
        <v>-5.1695902055334804</v>
      </c>
      <c r="AB155" s="2">
        <v>-3.7068268348988007</v>
      </c>
      <c r="AC155" s="2">
        <v>2.8556472056063353</v>
      </c>
      <c r="AD155" s="2">
        <v>2.5818743097265311</v>
      </c>
    </row>
    <row r="156" spans="1:30">
      <c r="A156" s="1">
        <v>41988</v>
      </c>
      <c r="B156" s="2">
        <v>-19.058491492248297</v>
      </c>
      <c r="C156" s="2">
        <v>-24.750732740400906</v>
      </c>
      <c r="D156" s="2">
        <v>-63.101097800956204</v>
      </c>
      <c r="E156" s="2">
        <v>-78.424865188278389</v>
      </c>
      <c r="F156" s="2">
        <v>-51.185504107691315</v>
      </c>
      <c r="G156" s="2">
        <v>-48.740143339303053</v>
      </c>
      <c r="H156" s="2">
        <v>-8.0316736356880813</v>
      </c>
      <c r="I156" s="2">
        <v>-92.716640548057399</v>
      </c>
      <c r="J156" s="2">
        <v>-53.478797019058732</v>
      </c>
      <c r="K156" s="2">
        <v>-56.601846472665464</v>
      </c>
      <c r="L156" s="2">
        <v>-28.719731119770582</v>
      </c>
      <c r="M156" s="2">
        <v>-28.01005260532925</v>
      </c>
      <c r="N156" s="2">
        <v>12.125185530738406</v>
      </c>
      <c r="O156" s="2">
        <v>14.467561396135286</v>
      </c>
      <c r="Q156" s="2">
        <v>-2.1760604416019258</v>
      </c>
      <c r="R156" s="2">
        <v>-4.6168531809979427</v>
      </c>
      <c r="S156" s="2">
        <v>-4.5611366523465167</v>
      </c>
      <c r="T156" s="2">
        <v>-6.5305953739583176</v>
      </c>
      <c r="U156" s="2">
        <v>-18.931316992758386</v>
      </c>
      <c r="V156" s="2">
        <v>-10.986223269252264</v>
      </c>
      <c r="W156" s="2">
        <v>-2.0156689739804592</v>
      </c>
      <c r="X156" s="2">
        <v>-18.858564687474875</v>
      </c>
      <c r="Y156" s="2">
        <v>-6.1970695197715067</v>
      </c>
      <c r="Z156" s="2">
        <v>-13.041801251306266</v>
      </c>
      <c r="AA156" s="2">
        <v>-5.8289566280686369</v>
      </c>
      <c r="AB156" s="2">
        <v>-4.0069220553501648</v>
      </c>
      <c r="AC156" s="2">
        <v>2.6049627342383084</v>
      </c>
      <c r="AD156" s="2">
        <v>2.3268902371474187</v>
      </c>
    </row>
    <row r="157" spans="1:30">
      <c r="A157" s="1">
        <v>42019</v>
      </c>
      <c r="B157" s="2">
        <v>-24.499097946375052</v>
      </c>
      <c r="C157" s="2">
        <v>-31.018017870686506</v>
      </c>
      <c r="D157" s="2">
        <v>-67.453366898002656</v>
      </c>
      <c r="E157" s="2">
        <v>-84.137638330472228</v>
      </c>
      <c r="F157" s="2">
        <v>-56.616290373642585</v>
      </c>
      <c r="G157" s="2">
        <v>-50.778373299231617</v>
      </c>
      <c r="H157" s="2">
        <v>-16.316051745699827</v>
      </c>
      <c r="I157" s="2">
        <v>-95.763265374235047</v>
      </c>
      <c r="J157" s="2">
        <v>-50.050070169627389</v>
      </c>
      <c r="K157" s="2">
        <v>-49.662973449713064</v>
      </c>
      <c r="L157" s="2">
        <v>-25.41493319613782</v>
      </c>
      <c r="M157" s="2">
        <v>-24.859845038055035</v>
      </c>
      <c r="N157" s="2">
        <v>10.649692091038279</v>
      </c>
      <c r="O157" s="2">
        <v>11.935247356078817</v>
      </c>
      <c r="Q157" s="2">
        <v>-2.7972580053212104</v>
      </c>
      <c r="R157" s="2">
        <v>-5.7859149454906369</v>
      </c>
      <c r="S157" s="2">
        <v>-4.8757317194883258</v>
      </c>
      <c r="T157" s="2">
        <v>-7.0063094190550839</v>
      </c>
      <c r="U157" s="2">
        <v>-20.939931308724326</v>
      </c>
      <c r="V157" s="2">
        <v>-11.445648455140004</v>
      </c>
      <c r="W157" s="2">
        <v>-4.0947579263595566</v>
      </c>
      <c r="X157" s="2">
        <v>-19.478248177119408</v>
      </c>
      <c r="Y157" s="2">
        <v>-5.7997520811862522</v>
      </c>
      <c r="Z157" s="2">
        <v>-11.442994701468736</v>
      </c>
      <c r="AA157" s="2">
        <v>-5.1582148414881317</v>
      </c>
      <c r="AB157" s="2">
        <v>-3.5562754122288869</v>
      </c>
      <c r="AC157" s="2">
        <v>2.2879691991465729</v>
      </c>
      <c r="AD157" s="2">
        <v>1.9196055085149364</v>
      </c>
    </row>
    <row r="158" spans="1:30">
      <c r="A158" s="1">
        <v>42050</v>
      </c>
      <c r="B158" s="2">
        <v>-29.939704400501803</v>
      </c>
      <c r="C158" s="2">
        <v>-37.285303000972107</v>
      </c>
      <c r="D158" s="2">
        <v>-71.80563599504913</v>
      </c>
      <c r="E158" s="2">
        <v>-89.850411472666067</v>
      </c>
      <c r="F158" s="2">
        <v>-62.047076639593854</v>
      </c>
      <c r="G158" s="2">
        <v>-52.816603259160175</v>
      </c>
      <c r="H158" s="2">
        <v>-24.600429855711578</v>
      </c>
      <c r="I158" s="2">
        <v>-98.809890200412696</v>
      </c>
      <c r="J158" s="2">
        <v>-46.621343320196047</v>
      </c>
      <c r="K158" s="2">
        <v>-42.724100426760657</v>
      </c>
      <c r="L158" s="2">
        <v>-22.110135272505055</v>
      </c>
      <c r="M158" s="2">
        <v>-21.70963747078082</v>
      </c>
      <c r="N158" s="2">
        <v>9.1741986513381502</v>
      </c>
      <c r="O158" s="2">
        <v>9.4029333160223487</v>
      </c>
      <c r="Q158" s="2">
        <v>-3.418455569040495</v>
      </c>
      <c r="R158" s="2">
        <v>-6.9549767099833311</v>
      </c>
      <c r="S158" s="2">
        <v>-5.1903267866301359</v>
      </c>
      <c r="T158" s="2">
        <v>-7.4820234641518484</v>
      </c>
      <c r="U158" s="2">
        <v>-22.948545624690265</v>
      </c>
      <c r="V158" s="2">
        <v>-11.905073641027739</v>
      </c>
      <c r="W158" s="2">
        <v>-6.1738468787386562</v>
      </c>
      <c r="X158" s="2">
        <v>-20.097931666763941</v>
      </c>
      <c r="Y158" s="2">
        <v>-5.4024346426009968</v>
      </c>
      <c r="Z158" s="2">
        <v>-9.8441881516312026</v>
      </c>
      <c r="AA158" s="2">
        <v>-4.4874730549076256</v>
      </c>
      <c r="AB158" s="2">
        <v>-3.1056287691076085</v>
      </c>
      <c r="AC158" s="2">
        <v>1.9709756640548368</v>
      </c>
      <c r="AD158" s="2">
        <v>1.5123207798824545</v>
      </c>
    </row>
    <row r="159" spans="1:30">
      <c r="A159" s="1">
        <v>42078</v>
      </c>
      <c r="B159" s="2">
        <v>-29.245112035611729</v>
      </c>
      <c r="C159" s="2">
        <v>-38.86615975676844</v>
      </c>
      <c r="D159" s="2">
        <v>-71.835225431835539</v>
      </c>
      <c r="E159" s="2">
        <v>-92.447239273270185</v>
      </c>
      <c r="F159" s="2">
        <v>-62.698757288682984</v>
      </c>
      <c r="G159" s="2">
        <v>-54.297791640287663</v>
      </c>
      <c r="H159" s="2">
        <v>-27.548184179749175</v>
      </c>
      <c r="I159" s="2">
        <v>-97.377919262403509</v>
      </c>
      <c r="J159" s="2">
        <v>-40.887248084936445</v>
      </c>
      <c r="K159" s="2">
        <v>-30.377896719368053</v>
      </c>
      <c r="L159" s="2">
        <v>-14.801917931650177</v>
      </c>
      <c r="M159" s="2">
        <v>-11.619815852317641</v>
      </c>
      <c r="N159" s="2">
        <v>12.015203631838432</v>
      </c>
      <c r="O159" s="2">
        <v>11.683997483673418</v>
      </c>
      <c r="Q159" s="2">
        <v>-3.3391484020020759</v>
      </c>
      <c r="R159" s="2">
        <v>-7.2498602440690441</v>
      </c>
      <c r="S159" s="2">
        <v>-5.1924655998893678</v>
      </c>
      <c r="T159" s="2">
        <v>-7.6982665087637541</v>
      </c>
      <c r="U159" s="2">
        <v>-23.189574274520421</v>
      </c>
      <c r="V159" s="2">
        <v>-12.2389394268874</v>
      </c>
      <c r="W159" s="2">
        <v>-6.9136300426707518</v>
      </c>
      <c r="X159" s="2">
        <v>-19.806668777972874</v>
      </c>
      <c r="Y159" s="2">
        <v>-4.7379734208343498</v>
      </c>
      <c r="Z159" s="2">
        <v>-6.9994623167997512</v>
      </c>
      <c r="AA159" s="2">
        <v>-3.0041972634077196</v>
      </c>
      <c r="AB159" s="2">
        <v>-1.6622495171215954</v>
      </c>
      <c r="AC159" s="2">
        <v>2.5813343330605369</v>
      </c>
      <c r="AD159" s="2">
        <v>1.879195735286614</v>
      </c>
    </row>
    <row r="160" spans="1:30">
      <c r="A160" s="1">
        <v>42109</v>
      </c>
      <c r="B160" s="2">
        <v>-28.550519670721656</v>
      </c>
      <c r="C160" s="2">
        <v>-40.447016512564772</v>
      </c>
      <c r="D160" s="2">
        <v>-71.864814868621949</v>
      </c>
      <c r="E160" s="2">
        <v>-95.044067073874288</v>
      </c>
      <c r="F160" s="2">
        <v>-63.350437937772128</v>
      </c>
      <c r="G160" s="2">
        <v>-55.778980021415151</v>
      </c>
      <c r="H160" s="2">
        <v>-30.495938503786768</v>
      </c>
      <c r="I160" s="2">
        <v>-95.945948324394323</v>
      </c>
      <c r="J160" s="2">
        <v>-35.153152849676836</v>
      </c>
      <c r="K160" s="2">
        <v>-18.031693011975449</v>
      </c>
      <c r="L160" s="2">
        <v>-7.493700590795302</v>
      </c>
      <c r="M160" s="2">
        <v>-1.5299942338544641</v>
      </c>
      <c r="N160" s="2">
        <v>14.856208612338715</v>
      </c>
      <c r="O160" s="2">
        <v>13.965061651324488</v>
      </c>
      <c r="Q160" s="2">
        <v>-3.2598412349636572</v>
      </c>
      <c r="R160" s="2">
        <v>-7.5447437781547562</v>
      </c>
      <c r="S160" s="2">
        <v>-5.1946044131486007</v>
      </c>
      <c r="T160" s="2">
        <v>-7.9145095533756589</v>
      </c>
      <c r="U160" s="2">
        <v>-23.430602924350584</v>
      </c>
      <c r="V160" s="2">
        <v>-12.572805212747062</v>
      </c>
      <c r="W160" s="2">
        <v>-7.6534132066028455</v>
      </c>
      <c r="X160" s="2">
        <v>-19.515405889181803</v>
      </c>
      <c r="Y160" s="2">
        <v>-4.0735121990677019</v>
      </c>
      <c r="Z160" s="2">
        <v>-4.1547364819682988</v>
      </c>
      <c r="AA160" s="2">
        <v>-1.5209214719078143</v>
      </c>
      <c r="AB160" s="2">
        <v>-0.21887026513558264</v>
      </c>
      <c r="AC160" s="2">
        <v>3.1916930020662373</v>
      </c>
      <c r="AD160" s="2">
        <v>2.2460706906907739</v>
      </c>
    </row>
    <row r="161" spans="1:30">
      <c r="A161" s="1">
        <v>42139</v>
      </c>
      <c r="B161" s="2">
        <v>-26.164648326680343</v>
      </c>
      <c r="C161" s="2">
        <v>-37.686622165250014</v>
      </c>
      <c r="D161" s="2">
        <v>-69.596432554213521</v>
      </c>
      <c r="E161" s="2">
        <v>-94.673377561691311</v>
      </c>
      <c r="F161" s="2">
        <v>-58.320923154806948</v>
      </c>
      <c r="G161" s="2">
        <v>-55.633094968497339</v>
      </c>
      <c r="H161" s="2">
        <v>-24.789527122793455</v>
      </c>
      <c r="I161" s="2">
        <v>-87.111840543538946</v>
      </c>
      <c r="J161" s="2">
        <v>-29.260380287932175</v>
      </c>
      <c r="K161" s="2">
        <v>-3.566399876186944</v>
      </c>
      <c r="L161" s="2">
        <v>1.2613985820044027</v>
      </c>
      <c r="M161" s="2">
        <v>8.853480984386028</v>
      </c>
      <c r="N161" s="2">
        <v>12.546532937636854</v>
      </c>
      <c r="O161" s="2">
        <v>15.989725395023095</v>
      </c>
      <c r="Q161" s="2">
        <v>-2.9874272166437081</v>
      </c>
      <c r="R161" s="2">
        <v>-7.029836378972746</v>
      </c>
      <c r="S161" s="2">
        <v>-5.0306389343162161</v>
      </c>
      <c r="T161" s="2">
        <v>-7.8836414963171579</v>
      </c>
      <c r="U161" s="2">
        <v>-21.57040167526743</v>
      </c>
      <c r="V161" s="2">
        <v>-12.539922138279174</v>
      </c>
      <c r="W161" s="2">
        <v>-6.2213036743718586</v>
      </c>
      <c r="X161" s="2">
        <v>-17.718548366555819</v>
      </c>
      <c r="Y161" s="2">
        <v>-3.3906636073852927</v>
      </c>
      <c r="Z161" s="2">
        <v>-0.82174489467186229</v>
      </c>
      <c r="AA161" s="2">
        <v>0.25601345620361354</v>
      </c>
      <c r="AB161" s="2">
        <v>1.2665170152593743</v>
      </c>
      <c r="AC161" s="2">
        <v>2.6954845897889639</v>
      </c>
      <c r="AD161" s="2">
        <v>2.5717074839085394</v>
      </c>
    </row>
    <row r="162" spans="1:30">
      <c r="A162" s="1">
        <v>42170</v>
      </c>
      <c r="B162" s="2">
        <v>-23.77877698263903</v>
      </c>
      <c r="C162" s="2">
        <v>-34.926227817935256</v>
      </c>
      <c r="D162" s="2">
        <v>-67.328050239805066</v>
      </c>
      <c r="E162" s="2">
        <v>-94.302688049508333</v>
      </c>
      <c r="F162" s="2">
        <v>-53.291408371841761</v>
      </c>
      <c r="G162" s="2">
        <v>-55.487209915579527</v>
      </c>
      <c r="H162" s="2">
        <v>-19.083115741800146</v>
      </c>
      <c r="I162" s="2">
        <v>-78.277732762683556</v>
      </c>
      <c r="J162" s="2">
        <v>-23.367607726187519</v>
      </c>
      <c r="K162" s="2">
        <v>10.898893259601561</v>
      </c>
      <c r="L162" s="2">
        <v>10.016497754804107</v>
      </c>
      <c r="M162" s="2">
        <v>19.236956202626523</v>
      </c>
      <c r="N162" s="2">
        <v>10.236857262934995</v>
      </c>
      <c r="O162" s="2">
        <v>18.014389138721704</v>
      </c>
      <c r="Q162" s="2">
        <v>-2.7150131983237591</v>
      </c>
      <c r="R162" s="2">
        <v>-6.514928979790735</v>
      </c>
      <c r="S162" s="2">
        <v>-4.8666734554838298</v>
      </c>
      <c r="T162" s="2">
        <v>-7.8527734392586579</v>
      </c>
      <c r="U162" s="2">
        <v>-19.710200426184276</v>
      </c>
      <c r="V162" s="2">
        <v>-12.507039063811288</v>
      </c>
      <c r="W162" s="2">
        <v>-4.7891941421408735</v>
      </c>
      <c r="X162" s="2">
        <v>-15.921690843929834</v>
      </c>
      <c r="Y162" s="2">
        <v>-2.7078150157028831</v>
      </c>
      <c r="Z162" s="2">
        <v>2.5112466926245745</v>
      </c>
      <c r="AA162" s="2">
        <v>2.0329483843150413</v>
      </c>
      <c r="AB162" s="2">
        <v>2.7519042956543318</v>
      </c>
      <c r="AC162" s="2">
        <v>2.1992761775116914</v>
      </c>
      <c r="AD162" s="2">
        <v>2.8973442771263049</v>
      </c>
    </row>
    <row r="163" spans="1:30">
      <c r="A163" s="1">
        <v>42200</v>
      </c>
      <c r="B163" s="2">
        <v>-23.806371190620212</v>
      </c>
      <c r="C163" s="2">
        <v>-33.765303845418529</v>
      </c>
      <c r="D163" s="2">
        <v>-66.498297110858175</v>
      </c>
      <c r="E163" s="2">
        <v>-93.641720094562558</v>
      </c>
      <c r="F163" s="2">
        <v>-49.419398463683365</v>
      </c>
      <c r="G163" s="2">
        <v>-56.162421977102198</v>
      </c>
      <c r="H163" s="2">
        <v>-13.120090026994479</v>
      </c>
      <c r="I163" s="2">
        <v>-70.343293563535852</v>
      </c>
      <c r="J163" s="2">
        <v>-22.38333949924483</v>
      </c>
      <c r="K163" s="2">
        <v>16.980923732549428</v>
      </c>
      <c r="L163" s="2">
        <v>12.33717510141463</v>
      </c>
      <c r="M163" s="2">
        <v>19.774824410382422</v>
      </c>
      <c r="N163" s="2">
        <v>6.2235850604928542</v>
      </c>
      <c r="O163" s="2">
        <v>17.894661753581147</v>
      </c>
      <c r="Q163" s="2">
        <v>-2.7181638498026346</v>
      </c>
      <c r="R163" s="2">
        <v>-6.2983771875013002</v>
      </c>
      <c r="S163" s="2">
        <v>-4.8066964100641618</v>
      </c>
      <c r="T163" s="2">
        <v>-7.7977333157144129</v>
      </c>
      <c r="U163" s="2">
        <v>-18.278110457582535</v>
      </c>
      <c r="V163" s="2">
        <v>-12.659234563326743</v>
      </c>
      <c r="W163" s="2">
        <v>-3.2926833936246691</v>
      </c>
      <c r="X163" s="2">
        <v>-14.307825910823192</v>
      </c>
      <c r="Y163" s="2">
        <v>-2.5937589978329916</v>
      </c>
      <c r="Z163" s="2">
        <v>3.9126255799879113</v>
      </c>
      <c r="AA163" s="2">
        <v>2.5039530585831131</v>
      </c>
      <c r="AB163" s="2">
        <v>2.8288479563784366</v>
      </c>
      <c r="AC163" s="2">
        <v>1.3370687908112242</v>
      </c>
      <c r="AD163" s="2">
        <v>2.8780879231372238</v>
      </c>
    </row>
    <row r="164" spans="1:30">
      <c r="A164" s="1">
        <v>42231</v>
      </c>
      <c r="B164" s="2">
        <v>-23.833965398601396</v>
      </c>
      <c r="C164" s="2">
        <v>-32.604379872901802</v>
      </c>
      <c r="D164" s="2">
        <v>-65.668543981911256</v>
      </c>
      <c r="E164" s="2">
        <v>-92.980752139616783</v>
      </c>
      <c r="F164" s="2">
        <v>-45.547388555524975</v>
      </c>
      <c r="G164" s="2">
        <v>-56.837634038624863</v>
      </c>
      <c r="H164" s="2">
        <v>-7.1570643121888136</v>
      </c>
      <c r="I164" s="2">
        <v>-62.408854364388148</v>
      </c>
      <c r="J164" s="2">
        <v>-21.399071272302141</v>
      </c>
      <c r="K164" s="2">
        <v>23.062954205497299</v>
      </c>
      <c r="L164" s="2">
        <v>14.657852448025153</v>
      </c>
      <c r="M164" s="2">
        <v>20.312692618138321</v>
      </c>
      <c r="N164" s="2">
        <v>2.2103128580507132</v>
      </c>
      <c r="O164" s="2">
        <v>17.77493436844059</v>
      </c>
      <c r="Q164" s="2">
        <v>-2.7213145012815101</v>
      </c>
      <c r="R164" s="2">
        <v>-6.0818253952118653</v>
      </c>
      <c r="S164" s="2">
        <v>-4.7467193646444912</v>
      </c>
      <c r="T164" s="2">
        <v>-7.7426931921701687</v>
      </c>
      <c r="U164" s="2">
        <v>-16.846020488980798</v>
      </c>
      <c r="V164" s="2">
        <v>-12.811430062842197</v>
      </c>
      <c r="W164" s="2">
        <v>-1.7961726451084654</v>
      </c>
      <c r="X164" s="2">
        <v>-12.693960977716548</v>
      </c>
      <c r="Y164" s="2">
        <v>-2.4797029799630996</v>
      </c>
      <c r="Z164" s="2">
        <v>5.314004467351249</v>
      </c>
      <c r="AA164" s="2">
        <v>2.9749577328511849</v>
      </c>
      <c r="AB164" s="2">
        <v>2.9057916171025409</v>
      </c>
      <c r="AC164" s="2">
        <v>0.47486140411075717</v>
      </c>
      <c r="AD164" s="2">
        <v>2.8588315691481423</v>
      </c>
    </row>
    <row r="165" spans="1:30">
      <c r="A165" s="1">
        <v>42262</v>
      </c>
      <c r="B165" s="2">
        <v>-22.424332914045308</v>
      </c>
      <c r="C165" s="2">
        <v>-32.011640883233611</v>
      </c>
      <c r="D165" s="2">
        <v>-66.266425539045883</v>
      </c>
      <c r="E165" s="2">
        <v>-93.283110418185544</v>
      </c>
      <c r="F165" s="2">
        <v>-43.994935085938543</v>
      </c>
      <c r="G165" s="2">
        <v>-58.036386693232942</v>
      </c>
      <c r="H165" s="2">
        <v>-2.1748275867770341</v>
      </c>
      <c r="I165" s="2">
        <v>-55.969196553979394</v>
      </c>
      <c r="J165" s="2">
        <v>-19.965627415897725</v>
      </c>
      <c r="K165" s="2">
        <v>22.735277613154267</v>
      </c>
      <c r="L165" s="2">
        <v>17.696172855841862</v>
      </c>
      <c r="M165" s="2">
        <v>24.744754774060294</v>
      </c>
      <c r="N165" s="2">
        <v>-1.2488901417358251</v>
      </c>
      <c r="O165" s="2">
        <v>18.276095429890713</v>
      </c>
      <c r="Q165" s="2">
        <v>-2.560365483459865</v>
      </c>
      <c r="R165" s="2">
        <v>-5.971259420513098</v>
      </c>
      <c r="S165" s="2">
        <v>-4.7899360372388537</v>
      </c>
      <c r="T165" s="2">
        <v>-7.7678711707431463</v>
      </c>
      <c r="U165" s="2">
        <v>-16.271834706079972</v>
      </c>
      <c r="V165" s="2">
        <v>-13.081633706201478</v>
      </c>
      <c r="W165" s="2">
        <v>-0.54580560531549838</v>
      </c>
      <c r="X165" s="2">
        <v>-11.384134579079408</v>
      </c>
      <c r="Y165" s="2">
        <v>-2.3135969393268123</v>
      </c>
      <c r="Z165" s="2">
        <v>5.2385035206797141</v>
      </c>
      <c r="AA165" s="2">
        <v>3.5916152428216646</v>
      </c>
      <c r="AB165" s="2">
        <v>3.5398114046936473</v>
      </c>
      <c r="AC165" s="2">
        <v>-0.26831030916038295</v>
      </c>
      <c r="AD165" s="2">
        <v>2.9394358084664725</v>
      </c>
    </row>
    <row r="166" spans="1:30">
      <c r="A166" s="1">
        <v>42292</v>
      </c>
      <c r="B166" s="2">
        <v>-21.014700429489221</v>
      </c>
      <c r="C166" s="2">
        <v>-31.418901893565412</v>
      </c>
      <c r="D166" s="2">
        <v>-66.864307096180511</v>
      </c>
      <c r="E166" s="2">
        <v>-93.585468696754305</v>
      </c>
      <c r="F166" s="2">
        <v>-42.442481616352111</v>
      </c>
      <c r="G166" s="2">
        <v>-59.235139347841027</v>
      </c>
      <c r="H166" s="2">
        <v>2.8074091386347462</v>
      </c>
      <c r="I166" s="2">
        <v>-49.52953874357064</v>
      </c>
      <c r="J166" s="2">
        <v>-18.532183559493308</v>
      </c>
      <c r="K166" s="2">
        <v>22.407601020811235</v>
      </c>
      <c r="L166" s="2">
        <v>20.734493263658567</v>
      </c>
      <c r="M166" s="2">
        <v>29.176816929982262</v>
      </c>
      <c r="N166" s="2">
        <v>-4.7080931415223635</v>
      </c>
      <c r="O166" s="2">
        <v>18.777256491340836</v>
      </c>
      <c r="Q166" s="2">
        <v>-2.3994164656382204</v>
      </c>
      <c r="R166" s="2">
        <v>-5.8606934458143298</v>
      </c>
      <c r="S166" s="2">
        <v>-4.8331527098332154</v>
      </c>
      <c r="T166" s="2">
        <v>-7.7930491493161247</v>
      </c>
      <c r="U166" s="2">
        <v>-15.697648923179141</v>
      </c>
      <c r="V166" s="2">
        <v>-13.351837349560757</v>
      </c>
      <c r="W166" s="2">
        <v>0.704561434477469</v>
      </c>
      <c r="X166" s="2">
        <v>-10.074308180442268</v>
      </c>
      <c r="Y166" s="2">
        <v>-2.147490898690525</v>
      </c>
      <c r="Z166" s="2">
        <v>5.1630025740081784</v>
      </c>
      <c r="AA166" s="2">
        <v>4.2082727527921433</v>
      </c>
      <c r="AB166" s="2">
        <v>4.1738311922847524</v>
      </c>
      <c r="AC166" s="2">
        <v>-1.0114820224315231</v>
      </c>
      <c r="AD166" s="2">
        <v>3.0200400477848035</v>
      </c>
    </row>
    <row r="167" spans="1:30">
      <c r="A167" s="1">
        <v>42323</v>
      </c>
      <c r="B167" s="2">
        <v>-18.51016214123603</v>
      </c>
      <c r="C167" s="2">
        <v>-31.914469286128124</v>
      </c>
      <c r="D167" s="2">
        <v>-65.937652809606078</v>
      </c>
      <c r="E167" s="2">
        <v>-93.888809429996371</v>
      </c>
      <c r="F167" s="2">
        <v>-43.216018358739163</v>
      </c>
      <c r="G167" s="2">
        <v>-60.043477993952635</v>
      </c>
      <c r="H167" s="2">
        <v>5.367803705696474</v>
      </c>
      <c r="I167" s="2">
        <v>-45.50261775452681</v>
      </c>
      <c r="J167" s="2">
        <v>-19.369345819904272</v>
      </c>
      <c r="K167" s="2">
        <v>19.228573955233962</v>
      </c>
      <c r="L167" s="2">
        <v>24.28962476161486</v>
      </c>
      <c r="M167" s="2">
        <v>29.086319047091731</v>
      </c>
      <c r="N167" s="2">
        <v>0.26562069237443653</v>
      </c>
      <c r="O167" s="2">
        <v>17.22992874235721</v>
      </c>
      <c r="Q167" s="2">
        <v>-2.1134532929620473</v>
      </c>
      <c r="R167" s="2">
        <v>-5.9531336138186228</v>
      </c>
      <c r="S167" s="2">
        <v>-4.7661713580367566</v>
      </c>
      <c r="T167" s="2">
        <v>-7.8183089388546581</v>
      </c>
      <c r="U167" s="2">
        <v>-15.983746902108189</v>
      </c>
      <c r="V167" s="2">
        <v>-13.534040113748899</v>
      </c>
      <c r="W167" s="2">
        <v>1.3471308570001155</v>
      </c>
      <c r="X167" s="2">
        <v>-9.2552324512707536</v>
      </c>
      <c r="Y167" s="2">
        <v>-2.2445004242646869</v>
      </c>
      <c r="Z167" s="2">
        <v>4.4305134107473227</v>
      </c>
      <c r="AA167" s="2">
        <v>4.9298222416173516</v>
      </c>
      <c r="AB167" s="2">
        <v>4.1608851986436131</v>
      </c>
      <c r="AC167" s="2">
        <v>5.7065683929031566E-2</v>
      </c>
      <c r="AD167" s="2">
        <v>2.7711755892770213</v>
      </c>
    </row>
    <row r="168" spans="1:30">
      <c r="A168" s="1">
        <v>42353</v>
      </c>
      <c r="B168" s="2">
        <v>-16.005623852982843</v>
      </c>
      <c r="C168" s="2">
        <v>-32.410036678690844</v>
      </c>
      <c r="D168" s="2">
        <v>-65.010998523031645</v>
      </c>
      <c r="E168" s="2">
        <v>-94.192150163238423</v>
      </c>
      <c r="F168" s="2">
        <v>-43.989555101126207</v>
      </c>
      <c r="G168" s="2">
        <v>-60.851816640064243</v>
      </c>
      <c r="H168" s="2">
        <v>7.9281982727582001</v>
      </c>
      <c r="I168" s="2">
        <v>-41.475696765482979</v>
      </c>
      <c r="J168" s="2">
        <v>-20.206508080315231</v>
      </c>
      <c r="K168" s="2">
        <v>16.049546889656693</v>
      </c>
      <c r="L168" s="2">
        <v>27.844756259571152</v>
      </c>
      <c r="M168" s="2">
        <v>28.995821164201203</v>
      </c>
      <c r="N168" s="2">
        <v>5.2393345262712359</v>
      </c>
      <c r="O168" s="2">
        <v>15.68260099337358</v>
      </c>
      <c r="Q168" s="2">
        <v>-1.8274901202858751</v>
      </c>
      <c r="R168" s="2">
        <v>-6.0455737818229176</v>
      </c>
      <c r="S168" s="2">
        <v>-4.699190006240296</v>
      </c>
      <c r="T168" s="2">
        <v>-7.8435687283931896</v>
      </c>
      <c r="U168" s="2">
        <v>-16.269844881037233</v>
      </c>
      <c r="V168" s="2">
        <v>-13.71624287793704</v>
      </c>
      <c r="W168" s="2">
        <v>1.9897002795227616</v>
      </c>
      <c r="X168" s="2">
        <v>-8.4361567220992359</v>
      </c>
      <c r="Y168" s="2">
        <v>-2.3415099498388487</v>
      </c>
      <c r="Z168" s="2">
        <v>3.6980242474864675</v>
      </c>
      <c r="AA168" s="2">
        <v>5.6513717304425608</v>
      </c>
      <c r="AB168" s="2">
        <v>4.1479392050024746</v>
      </c>
      <c r="AC168" s="2">
        <v>1.125613390289586</v>
      </c>
      <c r="AD168" s="2">
        <v>2.5223111307692396</v>
      </c>
    </row>
    <row r="169" spans="1:30">
      <c r="A169" s="1">
        <v>42384</v>
      </c>
      <c r="B169" s="2">
        <v>-12.330575269993922</v>
      </c>
      <c r="C169" s="2">
        <v>-30.881782180191777</v>
      </c>
      <c r="D169" s="2">
        <v>-61.504837428660807</v>
      </c>
      <c r="E169" s="2">
        <v>-93.042554506418355</v>
      </c>
      <c r="F169" s="2">
        <v>-44.099696525346594</v>
      </c>
      <c r="G169" s="2">
        <v>-60.708887690575935</v>
      </c>
      <c r="H169" s="2">
        <v>7.9218744749089307</v>
      </c>
      <c r="I169" s="2">
        <v>-38.220760646091264</v>
      </c>
      <c r="J169" s="2">
        <v>-17.974809037320572</v>
      </c>
      <c r="K169" s="2">
        <v>15.828640915960696</v>
      </c>
      <c r="L169" s="2">
        <v>32.43035194780505</v>
      </c>
      <c r="M169" s="2">
        <v>34.589919316462286</v>
      </c>
      <c r="N169" s="2">
        <v>10.109428555668757</v>
      </c>
      <c r="O169" s="2">
        <v>15.468787773194331</v>
      </c>
      <c r="Q169" s="2">
        <v>-1.4078804231773658</v>
      </c>
      <c r="R169" s="2">
        <v>-5.7605023571998935</v>
      </c>
      <c r="S169" s="2">
        <v>-4.4457541638558888</v>
      </c>
      <c r="T169" s="2">
        <v>-7.7478395988584685</v>
      </c>
      <c r="U169" s="2">
        <v>-16.310581457775115</v>
      </c>
      <c r="V169" s="2">
        <v>-13.684026121006578</v>
      </c>
      <c r="W169" s="2">
        <v>1.9881132275955196</v>
      </c>
      <c r="X169" s="2">
        <v>-7.774102715414962</v>
      </c>
      <c r="Y169" s="2">
        <v>-2.0829028964356704</v>
      </c>
      <c r="Z169" s="2">
        <v>3.6471246393692516</v>
      </c>
      <c r="AA169" s="2">
        <v>6.5820642313265125</v>
      </c>
      <c r="AB169" s="2">
        <v>4.9481917279778793</v>
      </c>
      <c r="AC169" s="2">
        <v>2.1718995214713201</v>
      </c>
      <c r="AD169" s="2">
        <v>2.4879224815017098</v>
      </c>
    </row>
    <row r="170" spans="1:30">
      <c r="A170" s="1">
        <v>42415</v>
      </c>
      <c r="B170" s="2">
        <v>-8.6555266870050023</v>
      </c>
      <c r="C170" s="2">
        <v>-29.353527681692714</v>
      </c>
      <c r="D170" s="2">
        <v>-57.998676334289961</v>
      </c>
      <c r="E170" s="2">
        <v>-91.892958849598301</v>
      </c>
      <c r="F170" s="2">
        <v>-44.209837949566982</v>
      </c>
      <c r="G170" s="2">
        <v>-60.565958741087613</v>
      </c>
      <c r="H170" s="2">
        <v>7.9155506770596613</v>
      </c>
      <c r="I170" s="2">
        <v>-34.965824526699542</v>
      </c>
      <c r="J170" s="2">
        <v>-15.743109994325916</v>
      </c>
      <c r="K170" s="2">
        <v>15.607734942264699</v>
      </c>
      <c r="L170" s="2">
        <v>37.015947636038945</v>
      </c>
      <c r="M170" s="2">
        <v>40.184017468723354</v>
      </c>
      <c r="N170" s="2">
        <v>14.979522585066276</v>
      </c>
      <c r="O170" s="2">
        <v>15.254974553015082</v>
      </c>
      <c r="Q170" s="2">
        <v>-0.98827072606885713</v>
      </c>
      <c r="R170" s="2">
        <v>-5.4754309325768684</v>
      </c>
      <c r="S170" s="2">
        <v>-4.1923183214714808</v>
      </c>
      <c r="T170" s="2">
        <v>-7.6521104693237492</v>
      </c>
      <c r="U170" s="2">
        <v>-16.351318034512992</v>
      </c>
      <c r="V170" s="2">
        <v>-13.651809364076112</v>
      </c>
      <c r="W170" s="2">
        <v>1.9865261756682779</v>
      </c>
      <c r="X170" s="2">
        <v>-7.1120487087306863</v>
      </c>
      <c r="Y170" s="2">
        <v>-1.8242958430324927</v>
      </c>
      <c r="Z170" s="2">
        <v>3.5962250312520356</v>
      </c>
      <c r="AA170" s="2">
        <v>7.5127567322104634</v>
      </c>
      <c r="AB170" s="2">
        <v>5.7484442509532823</v>
      </c>
      <c r="AC170" s="2">
        <v>3.2181856526530535</v>
      </c>
      <c r="AD170" s="2">
        <v>2.4535338322341804</v>
      </c>
    </row>
    <row r="171" spans="1:30">
      <c r="A171" s="1">
        <v>42444</v>
      </c>
      <c r="B171" s="2">
        <v>-5.661975378745618</v>
      </c>
      <c r="C171" s="2">
        <v>-24.969396529355542</v>
      </c>
      <c r="D171" s="2">
        <v>-53.130333665670221</v>
      </c>
      <c r="E171" s="2">
        <v>-90.390862391256888</v>
      </c>
      <c r="F171" s="2">
        <v>-42.091764856904533</v>
      </c>
      <c r="G171" s="2">
        <v>-60.806049281604132</v>
      </c>
      <c r="H171" s="2">
        <v>11.091550023136517</v>
      </c>
      <c r="I171" s="2">
        <v>-32.143752747839955</v>
      </c>
      <c r="J171" s="2">
        <v>-13.629114008816352</v>
      </c>
      <c r="K171" s="2">
        <v>16.165249441556625</v>
      </c>
      <c r="L171" s="2">
        <v>41.421826340520902</v>
      </c>
      <c r="M171" s="2">
        <v>42.652672598836787</v>
      </c>
      <c r="N171" s="2">
        <v>21.238116805357834</v>
      </c>
      <c r="O171" s="2">
        <v>17.8925651169152</v>
      </c>
      <c r="Q171" s="2">
        <v>-0.64647302479441715</v>
      </c>
      <c r="R171" s="2">
        <v>-4.6576414122068073</v>
      </c>
      <c r="S171" s="2">
        <v>-3.8404199083556407</v>
      </c>
      <c r="T171" s="2">
        <v>-7.5270278930447434</v>
      </c>
      <c r="U171" s="2">
        <v>-15.567933874680138</v>
      </c>
      <c r="V171" s="2">
        <v>-13.705926732270697</v>
      </c>
      <c r="W171" s="2">
        <v>2.7835908515564558</v>
      </c>
      <c r="X171" s="2">
        <v>-6.5380393089106459</v>
      </c>
      <c r="Y171" s="2">
        <v>-1.57932810222763</v>
      </c>
      <c r="Z171" s="2">
        <v>3.7246836195773869</v>
      </c>
      <c r="AA171" s="2">
        <v>8.4069738740721203</v>
      </c>
      <c r="AB171" s="2">
        <v>6.101592773281399</v>
      </c>
      <c r="AC171" s="2">
        <v>4.562775776346272</v>
      </c>
      <c r="AD171" s="2">
        <v>2.8777507105790563</v>
      </c>
    </row>
    <row r="172" spans="1:30">
      <c r="A172" s="1">
        <v>42475</v>
      </c>
      <c r="B172" s="2">
        <v>-2.6684240704862319</v>
      </c>
      <c r="C172" s="2">
        <v>-20.585265377018366</v>
      </c>
      <c r="D172" s="2">
        <v>-48.261990997050482</v>
      </c>
      <c r="E172" s="2">
        <v>-88.88876593291549</v>
      </c>
      <c r="F172" s="2">
        <v>-39.973691764242091</v>
      </c>
      <c r="G172" s="2">
        <v>-61.046139822120665</v>
      </c>
      <c r="H172" s="2">
        <v>14.267549369213373</v>
      </c>
      <c r="I172" s="2">
        <v>-29.321680968980356</v>
      </c>
      <c r="J172" s="2">
        <v>-11.51511802330679</v>
      </c>
      <c r="K172" s="2">
        <v>16.722763940848548</v>
      </c>
      <c r="L172" s="2">
        <v>45.827705045002851</v>
      </c>
      <c r="M172" s="2">
        <v>45.121327728950206</v>
      </c>
      <c r="N172" s="2">
        <v>27.496711025649393</v>
      </c>
      <c r="O172" s="2">
        <v>20.530155680815319</v>
      </c>
      <c r="Q172" s="2">
        <v>-0.30467532351997695</v>
      </c>
      <c r="R172" s="2">
        <v>-3.8398518918367435</v>
      </c>
      <c r="S172" s="2">
        <v>-3.4885214952397998</v>
      </c>
      <c r="T172" s="2">
        <v>-7.4019453167657385</v>
      </c>
      <c r="U172" s="2">
        <v>-14.784549714847287</v>
      </c>
      <c r="V172" s="2">
        <v>-13.760044100465286</v>
      </c>
      <c r="W172" s="2">
        <v>3.5806555274446339</v>
      </c>
      <c r="X172" s="2">
        <v>-5.9640299090906046</v>
      </c>
      <c r="Y172" s="2">
        <v>-1.3343603614227675</v>
      </c>
      <c r="Z172" s="2">
        <v>3.8531422079027364</v>
      </c>
      <c r="AA172" s="2">
        <v>9.3011910159337781</v>
      </c>
      <c r="AB172" s="2">
        <v>6.454741295609514</v>
      </c>
      <c r="AC172" s="2">
        <v>5.9073659000394905</v>
      </c>
      <c r="AD172" s="2">
        <v>3.3019675889239317</v>
      </c>
    </row>
    <row r="173" spans="1:30">
      <c r="A173" s="1">
        <v>42505</v>
      </c>
      <c r="B173" s="2">
        <v>-4.4591318613144519</v>
      </c>
      <c r="C173" s="2">
        <v>-18.788594489245007</v>
      </c>
      <c r="D173" s="2">
        <v>-46.705392122305717</v>
      </c>
      <c r="E173" s="2">
        <v>-90.14476749656076</v>
      </c>
      <c r="F173" s="2">
        <v>-40.480238610332378</v>
      </c>
      <c r="G173" s="2">
        <v>-65.166555700584425</v>
      </c>
      <c r="H173" s="2">
        <v>16.101905901762258</v>
      </c>
      <c r="I173" s="2">
        <v>-31.711231390859016</v>
      </c>
      <c r="J173" s="2">
        <v>-13.929469516732038</v>
      </c>
      <c r="K173" s="2">
        <v>13.31937076553027</v>
      </c>
      <c r="L173" s="2">
        <v>42.065146108158011</v>
      </c>
      <c r="M173" s="2">
        <v>39.708548071411258</v>
      </c>
      <c r="N173" s="2">
        <v>23.548017522713216</v>
      </c>
      <c r="O173" s="2">
        <v>21.053922727768903</v>
      </c>
      <c r="Q173" s="2">
        <v>-0.50913475766116145</v>
      </c>
      <c r="R173" s="2">
        <v>-3.504711684456828</v>
      </c>
      <c r="S173" s="2">
        <v>-3.3760058587766242</v>
      </c>
      <c r="T173" s="2">
        <v>-7.5065350789736076</v>
      </c>
      <c r="U173" s="2">
        <v>-14.971899611701701</v>
      </c>
      <c r="V173" s="2">
        <v>-14.688802321134531</v>
      </c>
      <c r="W173" s="2">
        <v>4.0410148146357647</v>
      </c>
      <c r="X173" s="2">
        <v>-6.4500644649007235</v>
      </c>
      <c r="Y173" s="2">
        <v>-1.6141329981293917</v>
      </c>
      <c r="Z173" s="2">
        <v>3.0689561761981259</v>
      </c>
      <c r="AA173" s="2">
        <v>8.5375420541117499</v>
      </c>
      <c r="AB173" s="2">
        <v>5.6804269272595942</v>
      </c>
      <c r="AC173" s="2">
        <v>5.0590325365621842</v>
      </c>
      <c r="AD173" s="2">
        <v>3.3862076619207113</v>
      </c>
    </row>
    <row r="174" spans="1:30">
      <c r="A174" s="1">
        <v>42536</v>
      </c>
      <c r="B174" s="2">
        <v>-6.2498396521426702</v>
      </c>
      <c r="C174" s="2">
        <v>-16.991923601471651</v>
      </c>
      <c r="D174" s="2">
        <v>-45.148793247560953</v>
      </c>
      <c r="E174" s="2">
        <v>-91.400769060206031</v>
      </c>
      <c r="F174" s="2">
        <v>-40.986785456422659</v>
      </c>
      <c r="G174" s="2">
        <v>-69.286971579048199</v>
      </c>
      <c r="H174" s="2">
        <v>17.936262434311143</v>
      </c>
      <c r="I174" s="2">
        <v>-34.100781812737679</v>
      </c>
      <c r="J174" s="2">
        <v>-16.343821010157285</v>
      </c>
      <c r="K174" s="2">
        <v>9.9159775902119911</v>
      </c>
      <c r="L174" s="2">
        <v>38.302587171313164</v>
      </c>
      <c r="M174" s="2">
        <v>34.29576841387231</v>
      </c>
      <c r="N174" s="2">
        <v>19.599324019777043</v>
      </c>
      <c r="O174" s="2">
        <v>21.57768977472249</v>
      </c>
      <c r="Q174" s="2">
        <v>-0.71359419180234573</v>
      </c>
      <c r="R174" s="2">
        <v>-3.1695714770769126</v>
      </c>
      <c r="S174" s="2">
        <v>-3.2634902223134481</v>
      </c>
      <c r="T174" s="2">
        <v>-7.6111248411814767</v>
      </c>
      <c r="U174" s="2">
        <v>-15.159249508556114</v>
      </c>
      <c r="V174" s="2">
        <v>-15.61756054180378</v>
      </c>
      <c r="W174" s="2">
        <v>4.5013741018268956</v>
      </c>
      <c r="X174" s="2">
        <v>-6.9360990207108433</v>
      </c>
      <c r="Y174" s="2">
        <v>-1.8939056348360159</v>
      </c>
      <c r="Z174" s="2">
        <v>2.2847701444935153</v>
      </c>
      <c r="AA174" s="2">
        <v>7.7738930922897191</v>
      </c>
      <c r="AB174" s="2">
        <v>4.9061125589096752</v>
      </c>
      <c r="AC174" s="2">
        <v>4.2106991730848797</v>
      </c>
      <c r="AD174" s="2">
        <v>3.4704477349174914</v>
      </c>
    </row>
    <row r="175" spans="1:30">
      <c r="Q175" s="2">
        <v>0</v>
      </c>
      <c r="R175" s="2">
        <v>0</v>
      </c>
      <c r="S175" s="2">
        <v>0</v>
      </c>
      <c r="T175" s="2">
        <v>0</v>
      </c>
      <c r="U175" s="2">
        <v>0</v>
      </c>
      <c r="V175" s="2">
        <v>0</v>
      </c>
      <c r="W175" s="2">
        <v>0</v>
      </c>
      <c r="X175" s="2">
        <v>0</v>
      </c>
      <c r="Y175" s="2">
        <v>0</v>
      </c>
      <c r="Z175" s="2">
        <v>0</v>
      </c>
      <c r="AA175" s="2">
        <v>0</v>
      </c>
      <c r="AB175" s="2">
        <v>0</v>
      </c>
      <c r="AC175" s="2">
        <v>0</v>
      </c>
      <c r="AD175" s="2">
        <v>0</v>
      </c>
    </row>
    <row r="176" spans="1:30">
      <c r="Q176" s="2">
        <v>0</v>
      </c>
      <c r="R176" s="2">
        <v>0</v>
      </c>
      <c r="S176" s="2">
        <v>0</v>
      </c>
      <c r="T176" s="2">
        <v>0</v>
      </c>
      <c r="U176" s="2">
        <v>0</v>
      </c>
      <c r="V176" s="2">
        <v>0</v>
      </c>
      <c r="W176" s="2">
        <v>0</v>
      </c>
      <c r="X176" s="2">
        <v>0</v>
      </c>
      <c r="Y176" s="2">
        <v>0</v>
      </c>
      <c r="Z176" s="2">
        <v>0</v>
      </c>
      <c r="AA176" s="2">
        <v>0</v>
      </c>
      <c r="AB176" s="2">
        <v>0</v>
      </c>
      <c r="AC176" s="2">
        <v>0</v>
      </c>
      <c r="AD176" s="2">
        <v>0</v>
      </c>
    </row>
    <row r="177" spans="17:30">
      <c r="Q177" s="2">
        <v>0</v>
      </c>
      <c r="R177" s="2">
        <v>0</v>
      </c>
      <c r="S177" s="2">
        <v>0</v>
      </c>
      <c r="T177" s="2">
        <v>0</v>
      </c>
      <c r="U177" s="2">
        <v>0</v>
      </c>
      <c r="V177" s="2">
        <v>0</v>
      </c>
      <c r="W177" s="2">
        <v>0</v>
      </c>
      <c r="X177" s="2">
        <v>0</v>
      </c>
      <c r="Y177" s="2">
        <v>0</v>
      </c>
      <c r="Z177" s="2">
        <v>0</v>
      </c>
      <c r="AA177" s="2">
        <v>0</v>
      </c>
      <c r="AB177" s="2">
        <v>0</v>
      </c>
      <c r="AC177" s="2">
        <v>0</v>
      </c>
      <c r="AD177" s="2">
        <v>0</v>
      </c>
    </row>
    <row r="178" spans="17:30">
      <c r="Q178" s="2">
        <v>0</v>
      </c>
      <c r="R178" s="2">
        <v>0</v>
      </c>
      <c r="S178" s="2">
        <v>0</v>
      </c>
      <c r="T178" s="2">
        <v>0</v>
      </c>
      <c r="U178" s="2">
        <v>0</v>
      </c>
      <c r="V178" s="2">
        <v>0</v>
      </c>
      <c r="W178" s="2">
        <v>0</v>
      </c>
      <c r="X178" s="2">
        <v>0</v>
      </c>
      <c r="Y178" s="2">
        <v>0</v>
      </c>
      <c r="Z178" s="2">
        <v>0</v>
      </c>
      <c r="AA178" s="2">
        <v>0</v>
      </c>
      <c r="AB178" s="2">
        <v>0</v>
      </c>
      <c r="AC178" s="2">
        <v>0</v>
      </c>
      <c r="AD178" s="2">
        <v>0</v>
      </c>
    </row>
    <row r="179" spans="17:30">
      <c r="Q179" s="2">
        <v>0</v>
      </c>
      <c r="R179" s="2">
        <v>0</v>
      </c>
      <c r="S179" s="2">
        <v>0</v>
      </c>
      <c r="T179" s="2">
        <v>0</v>
      </c>
      <c r="U179" s="2">
        <v>0</v>
      </c>
      <c r="V179" s="2">
        <v>0</v>
      </c>
      <c r="W179" s="2">
        <v>0</v>
      </c>
      <c r="X179" s="2">
        <v>0</v>
      </c>
      <c r="Y179" s="2">
        <v>0</v>
      </c>
      <c r="Z179" s="2">
        <v>0</v>
      </c>
      <c r="AA179" s="2">
        <v>0</v>
      </c>
      <c r="AB179" s="2">
        <v>0</v>
      </c>
      <c r="AC179" s="2">
        <v>0</v>
      </c>
      <c r="AD179" s="2">
        <v>0</v>
      </c>
    </row>
    <row r="180" spans="17:30">
      <c r="Q180" s="2">
        <v>0</v>
      </c>
      <c r="R180" s="2">
        <v>0</v>
      </c>
      <c r="S180" s="2">
        <v>0</v>
      </c>
      <c r="T180" s="2">
        <v>0</v>
      </c>
      <c r="U180" s="2">
        <v>0</v>
      </c>
      <c r="V180" s="2">
        <v>0</v>
      </c>
      <c r="W180" s="2">
        <v>0</v>
      </c>
      <c r="X180" s="2">
        <v>0</v>
      </c>
      <c r="Y180" s="2">
        <v>0</v>
      </c>
      <c r="Z180" s="2">
        <v>0</v>
      </c>
      <c r="AA180" s="2">
        <v>0</v>
      </c>
      <c r="AB180" s="2">
        <v>0</v>
      </c>
      <c r="AC180" s="2">
        <v>0</v>
      </c>
      <c r="AD180" s="2">
        <v>0</v>
      </c>
    </row>
    <row r="181" spans="17:30">
      <c r="Q181" s="2">
        <v>0</v>
      </c>
      <c r="R181" s="2">
        <v>0</v>
      </c>
      <c r="S181" s="2">
        <v>0</v>
      </c>
      <c r="T181" s="2">
        <v>0</v>
      </c>
      <c r="U181" s="2">
        <v>0</v>
      </c>
      <c r="V181" s="2">
        <v>0</v>
      </c>
      <c r="W181" s="2">
        <v>0</v>
      </c>
      <c r="X181" s="2">
        <v>0</v>
      </c>
      <c r="Y181" s="2">
        <v>0</v>
      </c>
      <c r="Z181" s="2">
        <v>0</v>
      </c>
      <c r="AA181" s="2">
        <v>0</v>
      </c>
      <c r="AB181" s="2">
        <v>0</v>
      </c>
      <c r="AC181" s="2">
        <v>0</v>
      </c>
      <c r="AD181" s="2">
        <v>0</v>
      </c>
    </row>
    <row r="182" spans="17:30">
      <c r="Q182" s="2">
        <v>0</v>
      </c>
      <c r="R182" s="2">
        <v>0</v>
      </c>
      <c r="S182" s="2">
        <v>0</v>
      </c>
      <c r="T182" s="2">
        <v>0</v>
      </c>
      <c r="U182" s="2">
        <v>0</v>
      </c>
      <c r="V182" s="2">
        <v>0</v>
      </c>
      <c r="W182" s="2">
        <v>0</v>
      </c>
      <c r="X182" s="2">
        <v>0</v>
      </c>
      <c r="Y182" s="2">
        <v>0</v>
      </c>
      <c r="Z182" s="2">
        <v>0</v>
      </c>
      <c r="AA182" s="2">
        <v>0</v>
      </c>
      <c r="AB182" s="2">
        <v>0</v>
      </c>
      <c r="AC182" s="2">
        <v>0</v>
      </c>
      <c r="AD182" s="2">
        <v>0</v>
      </c>
    </row>
    <row r="183" spans="17:30">
      <c r="Q183" s="2">
        <v>0</v>
      </c>
      <c r="R183" s="2">
        <v>0</v>
      </c>
      <c r="S183" s="2">
        <v>0</v>
      </c>
      <c r="T183" s="2">
        <v>0</v>
      </c>
      <c r="U183" s="2">
        <v>0</v>
      </c>
      <c r="V183" s="2">
        <v>0</v>
      </c>
      <c r="W183" s="2">
        <v>0</v>
      </c>
      <c r="X183" s="2">
        <v>0</v>
      </c>
      <c r="Y183" s="2">
        <v>0</v>
      </c>
      <c r="Z183" s="2">
        <v>0</v>
      </c>
      <c r="AA183" s="2">
        <v>0</v>
      </c>
      <c r="AB183" s="2">
        <v>0</v>
      </c>
      <c r="AC183" s="2">
        <v>0</v>
      </c>
      <c r="AD183" s="2">
        <v>0</v>
      </c>
    </row>
    <row r="184" spans="17:30">
      <c r="Q184" s="2">
        <v>0</v>
      </c>
      <c r="R184" s="2">
        <v>0</v>
      </c>
      <c r="S184" s="2">
        <v>0</v>
      </c>
      <c r="T184" s="2">
        <v>0</v>
      </c>
      <c r="U184" s="2">
        <v>0</v>
      </c>
      <c r="V184" s="2">
        <v>0</v>
      </c>
      <c r="W184" s="2">
        <v>0</v>
      </c>
      <c r="X184" s="2">
        <v>0</v>
      </c>
      <c r="Y184" s="2">
        <v>0</v>
      </c>
      <c r="Z184" s="2">
        <v>0</v>
      </c>
      <c r="AA184" s="2">
        <v>0</v>
      </c>
      <c r="AB184" s="2">
        <v>0</v>
      </c>
      <c r="AC184" s="2">
        <v>0</v>
      </c>
      <c r="AD184" s="2">
        <v>0</v>
      </c>
    </row>
    <row r="185" spans="17:30">
      <c r="Q185" s="2">
        <v>0</v>
      </c>
      <c r="R185" s="2">
        <v>0</v>
      </c>
      <c r="S185" s="2">
        <v>0</v>
      </c>
      <c r="T185" s="2">
        <v>0</v>
      </c>
      <c r="U185" s="2">
        <v>0</v>
      </c>
      <c r="V185" s="2">
        <v>0</v>
      </c>
      <c r="W185" s="2">
        <v>0</v>
      </c>
      <c r="X185" s="2">
        <v>0</v>
      </c>
      <c r="Y185" s="2">
        <v>0</v>
      </c>
      <c r="Z185" s="2">
        <v>0</v>
      </c>
      <c r="AA185" s="2">
        <v>0</v>
      </c>
      <c r="AB185" s="2">
        <v>0</v>
      </c>
      <c r="AC185" s="2">
        <v>0</v>
      </c>
      <c r="AD185" s="2">
        <v>0</v>
      </c>
    </row>
    <row r="186" spans="17:30">
      <c r="Q186" s="2">
        <v>0</v>
      </c>
      <c r="R186" s="2">
        <v>0</v>
      </c>
      <c r="S186" s="2">
        <v>0</v>
      </c>
      <c r="T186" s="2">
        <v>0</v>
      </c>
      <c r="U186" s="2">
        <v>0</v>
      </c>
      <c r="V186" s="2">
        <v>0</v>
      </c>
      <c r="W186" s="2">
        <v>0</v>
      </c>
      <c r="X186" s="2">
        <v>0</v>
      </c>
      <c r="Y186" s="2">
        <v>0</v>
      </c>
      <c r="Z186" s="2">
        <v>0</v>
      </c>
      <c r="AA186" s="2">
        <v>0</v>
      </c>
      <c r="AB186" s="2">
        <v>0</v>
      </c>
      <c r="AC186" s="2">
        <v>0</v>
      </c>
      <c r="AD186" s="2">
        <v>0</v>
      </c>
    </row>
  </sheetData>
  <mergeCells count="2">
    <mergeCell ref="B1:O1"/>
    <mergeCell ref="Q1:A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188"/>
  <sheetViews>
    <sheetView topLeftCell="N1" zoomScaleNormal="100" workbookViewId="0">
      <pane ySplit="3" topLeftCell="A125" activePane="bottomLeft" state="frozen"/>
      <selection pane="bottomLeft" activeCell="Q188" sqref="Q188"/>
    </sheetView>
  </sheetViews>
  <sheetFormatPr defaultColWidth="8.85546875" defaultRowHeight="15"/>
  <cols>
    <col min="1" max="1" width="11.7109375" customWidth="1"/>
    <col min="2" max="15" width="8.85546875" style="2"/>
    <col min="16" max="16" width="8.85546875" style="27"/>
  </cols>
  <sheetData>
    <row r="1" spans="1:30">
      <c r="A1" t="s">
        <v>357</v>
      </c>
    </row>
    <row r="2" spans="1:30">
      <c r="B2" s="323" t="s">
        <v>35</v>
      </c>
      <c r="C2" s="323"/>
      <c r="D2" s="323"/>
      <c r="E2" s="323"/>
      <c r="F2" s="323"/>
      <c r="G2" s="323"/>
      <c r="H2" s="323"/>
      <c r="I2" s="323"/>
      <c r="J2" s="323"/>
      <c r="K2" s="323"/>
      <c r="L2" s="323"/>
      <c r="M2" s="323"/>
      <c r="N2" s="323"/>
      <c r="O2" s="323"/>
      <c r="Q2" s="323" t="s">
        <v>36</v>
      </c>
      <c r="R2" s="323"/>
      <c r="S2" s="323"/>
      <c r="T2" s="323"/>
      <c r="U2" s="323"/>
      <c r="V2" s="323"/>
      <c r="W2" s="323"/>
      <c r="X2" s="323"/>
      <c r="Y2" s="323"/>
      <c r="Z2" s="323"/>
      <c r="AA2" s="323"/>
      <c r="AB2" s="323"/>
      <c r="AC2" s="323"/>
      <c r="AD2" s="323"/>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s="2">
        <v>-13.937296892365495</v>
      </c>
      <c r="C4" s="2">
        <v>-15.971170151130245</v>
      </c>
      <c r="D4" s="2">
        <v>15.154702081290942</v>
      </c>
      <c r="E4" s="2">
        <v>30.571217833273664</v>
      </c>
      <c r="F4" s="2">
        <v>-21.041684113022562</v>
      </c>
      <c r="G4" s="2">
        <v>-3.2423376937419768</v>
      </c>
      <c r="H4" s="2">
        <v>2.3422511592005901</v>
      </c>
      <c r="I4" s="2">
        <v>79.305969848659956</v>
      </c>
      <c r="J4" s="2">
        <v>-4.3874774081394383</v>
      </c>
      <c r="K4" s="2">
        <v>-18.471535801762702</v>
      </c>
      <c r="L4" s="2">
        <v>9.9727913603327174</v>
      </c>
      <c r="M4" s="2">
        <v>-55.600191533600238</v>
      </c>
      <c r="N4" s="2">
        <v>-109.86044498666845</v>
      </c>
      <c r="O4" s="2">
        <v>-42.940992430921021</v>
      </c>
      <c r="Q4" s="2">
        <v>-1.5913326845765075</v>
      </c>
      <c r="R4" s="2">
        <v>-2.9791662529709293</v>
      </c>
      <c r="S4" s="2">
        <v>1.0954273305419531</v>
      </c>
      <c r="T4" s="2">
        <v>2.5457264514123641</v>
      </c>
      <c r="U4" s="2">
        <v>-7.7824141609901858</v>
      </c>
      <c r="V4" s="2">
        <v>-0.7308358855202165</v>
      </c>
      <c r="W4" s="2">
        <v>0.587823062168776</v>
      </c>
      <c r="X4" s="2">
        <v>16.130834267217434</v>
      </c>
      <c r="Y4" s="2">
        <v>-0.50841649457778992</v>
      </c>
      <c r="Z4" s="2">
        <v>-4.2560819786915491</v>
      </c>
      <c r="AA4" s="2">
        <v>2.0240777344931282</v>
      </c>
      <c r="AB4" s="2">
        <v>-7.9537741994561149</v>
      </c>
      <c r="AC4" s="2">
        <v>-23.602308140490862</v>
      </c>
      <c r="AD4" s="2">
        <v>-6.9064145176271818</v>
      </c>
    </row>
    <row r="5" spans="1:30">
      <c r="A5" s="1">
        <v>37391</v>
      </c>
      <c r="B5" s="2">
        <v>-21.269683866150942</v>
      </c>
      <c r="C5" s="2">
        <v>-17.796683582495547</v>
      </c>
      <c r="D5" s="2">
        <v>12.404247635115961</v>
      </c>
      <c r="E5" s="2">
        <v>34.688891736593</v>
      </c>
      <c r="F5" s="2">
        <v>-20.759555796125994</v>
      </c>
      <c r="G5" s="2">
        <v>-1.1815692001072291</v>
      </c>
      <c r="H5" s="2">
        <v>-0.49570331479749086</v>
      </c>
      <c r="I5" s="2">
        <v>80.136683106579582</v>
      </c>
      <c r="J5" s="2">
        <v>-0.79599240810708149</v>
      </c>
      <c r="K5" s="2">
        <v>-10.275813529728866</v>
      </c>
      <c r="L5" s="2">
        <v>15.521363228436913</v>
      </c>
      <c r="M5" s="2">
        <v>-44.874566420669247</v>
      </c>
      <c r="N5" s="2">
        <v>-100.76054294211659</v>
      </c>
      <c r="O5" s="2">
        <v>-42.839064135729501</v>
      </c>
      <c r="Q5" s="2">
        <v>-2.4285299644693819</v>
      </c>
      <c r="R5" s="2">
        <v>-3.3196865753772244</v>
      </c>
      <c r="S5" s="2">
        <v>0.89661623180908689</v>
      </c>
      <c r="T5" s="2">
        <v>2.8886133926895718</v>
      </c>
      <c r="U5" s="2">
        <v>-7.6780670280877708</v>
      </c>
      <c r="V5" s="2">
        <v>-0.26633042398096984</v>
      </c>
      <c r="W5" s="2">
        <v>-0.12440418239815229</v>
      </c>
      <c r="X5" s="2">
        <v>16.299801343878286</v>
      </c>
      <c r="Y5" s="2">
        <v>-9.2238804259040491E-2</v>
      </c>
      <c r="Z5" s="2">
        <v>-2.3676810228254168</v>
      </c>
      <c r="AA5" s="2">
        <v>3.1502158808435561</v>
      </c>
      <c r="AB5" s="2">
        <v>-6.4194413501759975</v>
      </c>
      <c r="AC5" s="2">
        <v>-21.647294285141385</v>
      </c>
      <c r="AD5" s="2">
        <v>-6.890020880270054</v>
      </c>
    </row>
    <row r="6" spans="1:30">
      <c r="A6" s="1">
        <v>37422</v>
      </c>
      <c r="B6" s="2">
        <v>-28.602070839936388</v>
      </c>
      <c r="C6" s="2">
        <v>-19.622197013860852</v>
      </c>
      <c r="D6" s="2">
        <v>9.6537931889409805</v>
      </c>
      <c r="E6" s="2">
        <v>38.806565639912343</v>
      </c>
      <c r="F6" s="2">
        <v>-20.477427479229423</v>
      </c>
      <c r="G6" s="2">
        <v>0.87919929352751858</v>
      </c>
      <c r="H6" s="2">
        <v>-3.3336577887955721</v>
      </c>
      <c r="I6" s="2">
        <v>80.967396364499209</v>
      </c>
      <c r="J6" s="2">
        <v>2.7954925919252753</v>
      </c>
      <c r="K6" s="2">
        <v>-2.0800912576950266</v>
      </c>
      <c r="L6" s="2">
        <v>21.069935096541109</v>
      </c>
      <c r="M6" s="2">
        <v>-34.148941307738262</v>
      </c>
      <c r="N6" s="2">
        <v>-91.660640897564733</v>
      </c>
      <c r="O6" s="2">
        <v>-42.737135840537974</v>
      </c>
      <c r="Q6" s="2">
        <v>-3.2657272443622567</v>
      </c>
      <c r="R6" s="2">
        <v>-3.66020689778352</v>
      </c>
      <c r="S6" s="2">
        <v>0.69780513307622083</v>
      </c>
      <c r="T6" s="2">
        <v>3.2315003339667805</v>
      </c>
      <c r="U6" s="2">
        <v>-7.5737198951853566</v>
      </c>
      <c r="V6" s="2">
        <v>0.19817503755827678</v>
      </c>
      <c r="W6" s="2">
        <v>-0.83663142696508075</v>
      </c>
      <c r="X6" s="2">
        <v>16.468768420539138</v>
      </c>
      <c r="Y6" s="2">
        <v>0.32393888605970894</v>
      </c>
      <c r="Z6" s="2">
        <v>-0.4792800669592841</v>
      </c>
      <c r="AA6" s="2">
        <v>4.2763540271939826</v>
      </c>
      <c r="AB6" s="2">
        <v>-4.8851085008958819</v>
      </c>
      <c r="AC6" s="2">
        <v>-19.692280429791907</v>
      </c>
      <c r="AD6" s="2">
        <v>-6.8736272429129244</v>
      </c>
    </row>
    <row r="7" spans="1:30">
      <c r="A7" s="1">
        <v>37452</v>
      </c>
      <c r="B7" s="2">
        <v>-35.405806118704952</v>
      </c>
      <c r="C7" s="2">
        <v>-21.034892629937701</v>
      </c>
      <c r="D7" s="2">
        <v>8.3418063022446169</v>
      </c>
      <c r="E7" s="2">
        <v>43.67191005252819</v>
      </c>
      <c r="F7" s="2">
        <v>-20.020425794546753</v>
      </c>
      <c r="G7" s="2">
        <v>2.9733157289017562</v>
      </c>
      <c r="H7" s="2">
        <v>-6.0853509891828841</v>
      </c>
      <c r="I7" s="2">
        <v>81.735406551163763</v>
      </c>
      <c r="J7" s="2">
        <v>6.4267440562040141</v>
      </c>
      <c r="K7" s="2">
        <v>6.8143021158576538</v>
      </c>
      <c r="L7" s="2">
        <v>28.052874520719588</v>
      </c>
      <c r="M7" s="2">
        <v>-22.808365261730604</v>
      </c>
      <c r="N7" s="2">
        <v>-81.838421394067154</v>
      </c>
      <c r="O7" s="2">
        <v>-41.718723779510341</v>
      </c>
      <c r="Q7" s="2">
        <v>-4.0425641310214937</v>
      </c>
      <c r="R7" s="2">
        <v>-3.9237226618327989</v>
      </c>
      <c r="S7" s="2">
        <v>0.60297078494514766</v>
      </c>
      <c r="T7" s="2">
        <v>3.6366472938941272</v>
      </c>
      <c r="U7" s="2">
        <v>-7.4046946230936781</v>
      </c>
      <c r="V7" s="2">
        <v>0.67019725855737144</v>
      </c>
      <c r="W7" s="2">
        <v>-1.5272101110002825</v>
      </c>
      <c r="X7" s="2">
        <v>16.624981692506708</v>
      </c>
      <c r="Y7" s="2">
        <v>0.74472467448886492</v>
      </c>
      <c r="Z7" s="2">
        <v>1.5701037934211095</v>
      </c>
      <c r="AA7" s="2">
        <v>5.6936114127252475</v>
      </c>
      <c r="AB7" s="2">
        <v>-3.2628050757863476</v>
      </c>
      <c r="AC7" s="2">
        <v>-17.582084613879992</v>
      </c>
      <c r="AD7" s="2">
        <v>-6.7098309390775457</v>
      </c>
    </row>
    <row r="8" spans="1:30">
      <c r="A8" s="1">
        <v>37483</v>
      </c>
      <c r="B8" s="2">
        <v>-42.209541397473508</v>
      </c>
      <c r="C8" s="2">
        <v>-22.447588246014547</v>
      </c>
      <c r="D8" s="2">
        <v>7.0298194155482543</v>
      </c>
      <c r="E8" s="2">
        <v>48.537254465144045</v>
      </c>
      <c r="F8" s="2">
        <v>-19.563424109864084</v>
      </c>
      <c r="G8" s="2">
        <v>5.067432164275993</v>
      </c>
      <c r="H8" s="2">
        <v>-8.8370441895701966</v>
      </c>
      <c r="I8" s="2">
        <v>82.503416737828317</v>
      </c>
      <c r="J8" s="2">
        <v>10.057995520482752</v>
      </c>
      <c r="K8" s="2">
        <v>15.708695489410333</v>
      </c>
      <c r="L8" s="2">
        <v>35.035813944898067</v>
      </c>
      <c r="M8" s="2">
        <v>-11.46778921572294</v>
      </c>
      <c r="N8" s="2">
        <v>-72.01620189056959</v>
      </c>
      <c r="O8" s="2">
        <v>-40.700311718482723</v>
      </c>
      <c r="Q8" s="2">
        <v>-4.8194010176807307</v>
      </c>
      <c r="R8" s="2">
        <v>-4.187238425882077</v>
      </c>
      <c r="S8" s="2">
        <v>0.50813643681407439</v>
      </c>
      <c r="T8" s="2">
        <v>4.0417942538214744</v>
      </c>
      <c r="U8" s="2">
        <v>-7.2356693510019996</v>
      </c>
      <c r="V8" s="2">
        <v>1.142219479556466</v>
      </c>
      <c r="W8" s="2">
        <v>-2.2177887950354842</v>
      </c>
      <c r="X8" s="2">
        <v>16.781194964474277</v>
      </c>
      <c r="Y8" s="2">
        <v>1.1655104629180206</v>
      </c>
      <c r="Z8" s="2">
        <v>3.6194876538015031</v>
      </c>
      <c r="AA8" s="2">
        <v>7.1108687982565115</v>
      </c>
      <c r="AB8" s="2">
        <v>-1.6405016506768135</v>
      </c>
      <c r="AC8" s="2">
        <v>-15.471888797968079</v>
      </c>
      <c r="AD8" s="2">
        <v>-6.5460346352421688</v>
      </c>
    </row>
    <row r="9" spans="1:30">
      <c r="A9" s="1">
        <v>37514</v>
      </c>
      <c r="B9" s="2">
        <v>-48.347635134823392</v>
      </c>
      <c r="C9" s="2">
        <v>-22.96848579646052</v>
      </c>
      <c r="D9" s="2">
        <v>7.0405742384325363</v>
      </c>
      <c r="E9" s="2">
        <v>53.459766338360993</v>
      </c>
      <c r="F9" s="2">
        <v>-18.978237643042039</v>
      </c>
      <c r="G9" s="2">
        <v>7.0605664103259453</v>
      </c>
      <c r="H9" s="2">
        <v>-11.481222845899842</v>
      </c>
      <c r="I9" s="2">
        <v>82.740636677633788</v>
      </c>
      <c r="J9" s="2">
        <v>13.494815391031892</v>
      </c>
      <c r="K9" s="2">
        <v>25.370427575855736</v>
      </c>
      <c r="L9" s="2">
        <v>43.08876819188135</v>
      </c>
      <c r="M9" s="2">
        <v>0.22643961490122799</v>
      </c>
      <c r="N9" s="2">
        <v>-62.126957148763864</v>
      </c>
      <c r="O9" s="2">
        <v>-39.868327907649117</v>
      </c>
      <c r="Q9" s="2">
        <v>-5.5202362844238655</v>
      </c>
      <c r="R9" s="2">
        <v>-4.2844035295569665</v>
      </c>
      <c r="S9" s="2">
        <v>0.50891382767661897</v>
      </c>
      <c r="T9" s="2">
        <v>4.4517016625279968</v>
      </c>
      <c r="U9" s="2">
        <v>-7.0192340399425994</v>
      </c>
      <c r="V9" s="2">
        <v>1.5914799111531093</v>
      </c>
      <c r="W9" s="2">
        <v>-2.8813850915212535</v>
      </c>
      <c r="X9" s="2">
        <v>16.829445500230712</v>
      </c>
      <c r="Y9" s="2">
        <v>1.5637657126973845</v>
      </c>
      <c r="Z9" s="2">
        <v>5.8456763290356468</v>
      </c>
      <c r="AA9" s="2">
        <v>8.7452963922242386</v>
      </c>
      <c r="AB9" s="2">
        <v>3.2392866230465361E-2</v>
      </c>
      <c r="AC9" s="2">
        <v>-13.34729334688328</v>
      </c>
      <c r="AD9" s="2">
        <v>-6.4122225190267459</v>
      </c>
    </row>
    <row r="10" spans="1:30">
      <c r="A10" s="1">
        <v>37544</v>
      </c>
      <c r="B10" s="2">
        <v>-54.485728872173269</v>
      </c>
      <c r="C10" s="2">
        <v>-23.489383346906493</v>
      </c>
      <c r="D10" s="2">
        <v>7.0513290613168182</v>
      </c>
      <c r="E10" s="2">
        <v>58.38227821157794</v>
      </c>
      <c r="F10" s="2">
        <v>-18.393051176220002</v>
      </c>
      <c r="G10" s="2">
        <v>9.0537006563758986</v>
      </c>
      <c r="H10" s="2">
        <v>-14.125401502229485</v>
      </c>
      <c r="I10" s="2">
        <v>82.977856617439286</v>
      </c>
      <c r="J10" s="2">
        <v>16.931635261581032</v>
      </c>
      <c r="K10" s="2">
        <v>35.03215966230114</v>
      </c>
      <c r="L10" s="2">
        <v>51.14172243886464</v>
      </c>
      <c r="M10" s="2">
        <v>11.920668445525399</v>
      </c>
      <c r="N10" s="2">
        <v>-52.237712406958131</v>
      </c>
      <c r="O10" s="2">
        <v>-39.036344096815519</v>
      </c>
      <c r="Q10" s="2">
        <v>-6.2210715511669985</v>
      </c>
      <c r="R10" s="2">
        <v>-4.381568633231856</v>
      </c>
      <c r="S10" s="2">
        <v>0.50969121853916355</v>
      </c>
      <c r="T10" s="2">
        <v>4.8616090712345184</v>
      </c>
      <c r="U10" s="2">
        <v>-6.802798728883201</v>
      </c>
      <c r="V10" s="2">
        <v>2.040740342749753</v>
      </c>
      <c r="W10" s="2">
        <v>-3.5449813880070224</v>
      </c>
      <c r="X10" s="2">
        <v>16.87769603598715</v>
      </c>
      <c r="Y10" s="2">
        <v>1.9620209624767484</v>
      </c>
      <c r="Z10" s="2">
        <v>8.0718650042697924</v>
      </c>
      <c r="AA10" s="2">
        <v>10.379723986191967</v>
      </c>
      <c r="AB10" s="2">
        <v>1.7052873831377449</v>
      </c>
      <c r="AC10" s="2">
        <v>-11.222697895798477</v>
      </c>
      <c r="AD10" s="2">
        <v>-6.2784104028113239</v>
      </c>
    </row>
    <row r="11" spans="1:30">
      <c r="A11" s="1">
        <v>37575</v>
      </c>
      <c r="B11" s="2">
        <v>-53.302190548618569</v>
      </c>
      <c r="C11" s="2">
        <v>-20.483562088761946</v>
      </c>
      <c r="D11" s="2">
        <v>11.025713940182165</v>
      </c>
      <c r="E11" s="2">
        <v>61.838154495219868</v>
      </c>
      <c r="F11" s="2">
        <v>-17.17420780693833</v>
      </c>
      <c r="G11" s="2">
        <v>10.028057982535749</v>
      </c>
      <c r="H11" s="2">
        <v>-14.599637103466035</v>
      </c>
      <c r="I11" s="2">
        <v>82.379913159266678</v>
      </c>
      <c r="J11" s="2">
        <v>19.102778171382901</v>
      </c>
      <c r="K11" s="2">
        <v>44.025783938511793</v>
      </c>
      <c r="L11" s="2">
        <v>60.183993201195058</v>
      </c>
      <c r="M11" s="2">
        <v>22.87317649789556</v>
      </c>
      <c r="N11" s="2">
        <v>-39.401078468658845</v>
      </c>
      <c r="O11" s="2">
        <v>-32.707999228148296</v>
      </c>
      <c r="Q11" s="2">
        <v>-6.0859375124601707</v>
      </c>
      <c r="R11" s="2">
        <v>-3.8208807706651204</v>
      </c>
      <c r="S11" s="2">
        <v>0.79697168073818736</v>
      </c>
      <c r="T11" s="2">
        <v>5.1493868011259494</v>
      </c>
      <c r="U11" s="2">
        <v>-6.3520009768507899</v>
      </c>
      <c r="V11" s="2">
        <v>2.2603643814954877</v>
      </c>
      <c r="W11" s="2">
        <v>-3.6639979256713535</v>
      </c>
      <c r="X11" s="2">
        <v>16.756074336594843</v>
      </c>
      <c r="Y11" s="2">
        <v>2.2136108317216792</v>
      </c>
      <c r="Z11" s="2">
        <v>10.144112954624317</v>
      </c>
      <c r="AA11" s="2">
        <v>12.214943260114548</v>
      </c>
      <c r="AB11" s="2">
        <v>3.2720765175534536</v>
      </c>
      <c r="AC11" s="2">
        <v>-8.464888297128196</v>
      </c>
      <c r="AD11" s="2">
        <v>-5.2605910558592308</v>
      </c>
    </row>
    <row r="12" spans="1:30">
      <c r="A12" s="1">
        <v>37605</v>
      </c>
      <c r="B12" s="2">
        <v>-52.118652225063869</v>
      </c>
      <c r="C12" s="2">
        <v>-17.4777408306174</v>
      </c>
      <c r="D12" s="2">
        <v>15.000098819047508</v>
      </c>
      <c r="E12" s="2">
        <v>65.29403077886181</v>
      </c>
      <c r="F12" s="2">
        <v>-15.955364437656661</v>
      </c>
      <c r="G12" s="2">
        <v>11.0024153086956</v>
      </c>
      <c r="H12" s="2">
        <v>-15.073872704702584</v>
      </c>
      <c r="I12" s="2">
        <v>81.781969701094098</v>
      </c>
      <c r="J12" s="2">
        <v>21.273921081184767</v>
      </c>
      <c r="K12" s="2">
        <v>53.019408214722446</v>
      </c>
      <c r="L12" s="2">
        <v>69.226263963525469</v>
      </c>
      <c r="M12" s="2">
        <v>33.825684550265734</v>
      </c>
      <c r="N12" s="2">
        <v>-26.564444530359552</v>
      </c>
      <c r="O12" s="2">
        <v>-26.37965435948108</v>
      </c>
      <c r="Q12" s="2">
        <v>-5.950803473753342</v>
      </c>
      <c r="R12" s="2">
        <v>-3.2601929080983858</v>
      </c>
      <c r="S12" s="2">
        <v>1.0842521429372109</v>
      </c>
      <c r="T12" s="2">
        <v>5.4371645310173804</v>
      </c>
      <c r="U12" s="2">
        <v>-5.9012032248183797</v>
      </c>
      <c r="V12" s="2">
        <v>2.4799884202412232</v>
      </c>
      <c r="W12" s="2">
        <v>-3.7830144633356837</v>
      </c>
      <c r="X12" s="2">
        <v>16.634452637202539</v>
      </c>
      <c r="Y12" s="2">
        <v>2.4652007009666095</v>
      </c>
      <c r="Z12" s="2">
        <v>12.216360904978842</v>
      </c>
      <c r="AA12" s="2">
        <v>14.050162534037129</v>
      </c>
      <c r="AB12" s="2">
        <v>4.8388656519691633</v>
      </c>
      <c r="AC12" s="2">
        <v>-5.7070786984579147</v>
      </c>
      <c r="AD12" s="2">
        <v>-4.2427717089071395</v>
      </c>
    </row>
    <row r="13" spans="1:30">
      <c r="A13" s="1">
        <v>37636</v>
      </c>
      <c r="B13" s="2">
        <v>-49.432597173462732</v>
      </c>
      <c r="C13" s="2">
        <v>-15.758970885700755</v>
      </c>
      <c r="D13" s="2">
        <v>20.208520592080696</v>
      </c>
      <c r="E13" s="2">
        <v>68.809661939522158</v>
      </c>
      <c r="F13" s="2">
        <v>-16.672044810994286</v>
      </c>
      <c r="G13" s="2">
        <v>10.888026479931851</v>
      </c>
      <c r="H13" s="2">
        <v>-15.639135471164986</v>
      </c>
      <c r="I13" s="2">
        <v>80.001649367919242</v>
      </c>
      <c r="J13" s="2">
        <v>19.751310624811232</v>
      </c>
      <c r="K13" s="2">
        <v>52.888417002598821</v>
      </c>
      <c r="L13" s="2">
        <v>70.326104251114771</v>
      </c>
      <c r="M13" s="2">
        <v>35.734841427362475</v>
      </c>
      <c r="N13" s="2">
        <v>-14.803627142323473</v>
      </c>
      <c r="O13" s="2">
        <v>-19.526677102640082</v>
      </c>
      <c r="Q13" s="2">
        <v>-5.6441150800716278</v>
      </c>
      <c r="R13" s="2">
        <v>-2.9395838751933048</v>
      </c>
      <c r="S13" s="2">
        <v>1.4607324939573689</v>
      </c>
      <c r="T13" s="2">
        <v>5.7299181690278891</v>
      </c>
      <c r="U13" s="2">
        <v>-6.1662724776599136</v>
      </c>
      <c r="V13" s="2">
        <v>2.4542047206825588</v>
      </c>
      <c r="W13" s="2">
        <v>-3.9248756335209207</v>
      </c>
      <c r="X13" s="2">
        <v>16.272335481434773</v>
      </c>
      <c r="Y13" s="2">
        <v>2.2887621238925009</v>
      </c>
      <c r="Z13" s="2">
        <v>12.186178826819802</v>
      </c>
      <c r="AA13" s="2">
        <v>14.273386118806254</v>
      </c>
      <c r="AB13" s="2">
        <v>5.1119762707084844</v>
      </c>
      <c r="AC13" s="2">
        <v>-3.1803964516296324</v>
      </c>
      <c r="AD13" s="2">
        <v>-3.1405731118031177</v>
      </c>
    </row>
    <row r="14" spans="1:30">
      <c r="A14" s="1">
        <v>37667</v>
      </c>
      <c r="B14" s="2">
        <v>-46.746542121861587</v>
      </c>
      <c r="C14" s="2">
        <v>-14.040200940784118</v>
      </c>
      <c r="D14" s="2">
        <v>25.416942365113879</v>
      </c>
      <c r="E14" s="2">
        <v>72.325293100182506</v>
      </c>
      <c r="F14" s="2">
        <v>-17.388725184331914</v>
      </c>
      <c r="G14" s="2">
        <v>10.773637651168102</v>
      </c>
      <c r="H14" s="2">
        <v>-16.204398237627387</v>
      </c>
      <c r="I14" s="2">
        <v>78.221329034744386</v>
      </c>
      <c r="J14" s="2">
        <v>18.228700168437697</v>
      </c>
      <c r="K14" s="2">
        <v>52.75742579047521</v>
      </c>
      <c r="L14" s="2">
        <v>71.425944538704073</v>
      </c>
      <c r="M14" s="2">
        <v>37.64399830445921</v>
      </c>
      <c r="N14" s="2">
        <v>-3.04280975428739</v>
      </c>
      <c r="O14" s="2">
        <v>-12.673699845799092</v>
      </c>
      <c r="Q14" s="2">
        <v>-5.3374266863899118</v>
      </c>
      <c r="R14" s="2">
        <v>-2.6189748422882242</v>
      </c>
      <c r="S14" s="2">
        <v>1.8372128449775265</v>
      </c>
      <c r="T14" s="2">
        <v>6.0226718070383969</v>
      </c>
      <c r="U14" s="2">
        <v>-6.4313417305014484</v>
      </c>
      <c r="V14" s="2">
        <v>2.4284210211238948</v>
      </c>
      <c r="W14" s="2">
        <v>-4.0667368037061573</v>
      </c>
      <c r="X14" s="2">
        <v>15.910218325667008</v>
      </c>
      <c r="Y14" s="2">
        <v>2.1123235468183919</v>
      </c>
      <c r="Z14" s="2">
        <v>12.155996748660764</v>
      </c>
      <c r="AA14" s="2">
        <v>14.496609703575377</v>
      </c>
      <c r="AB14" s="2">
        <v>5.3850868894478037</v>
      </c>
      <c r="AC14" s="2">
        <v>-0.65371420480134856</v>
      </c>
      <c r="AD14" s="2">
        <v>-2.0383745146990968</v>
      </c>
    </row>
    <row r="15" spans="1:30">
      <c r="A15" s="1">
        <v>37695</v>
      </c>
      <c r="B15" s="2">
        <v>-47.749072932213615</v>
      </c>
      <c r="C15" s="2">
        <v>-17.032973414124911</v>
      </c>
      <c r="D15" s="2">
        <v>25.24054765999653</v>
      </c>
      <c r="E15" s="2">
        <v>71.070755416651721</v>
      </c>
      <c r="F15" s="2">
        <v>-21.098694477798659</v>
      </c>
      <c r="G15" s="2">
        <v>8.4901324172445385</v>
      </c>
      <c r="H15" s="2">
        <v>-18.315141078068304</v>
      </c>
      <c r="I15" s="2">
        <v>74.18746671337685</v>
      </c>
      <c r="J15" s="2">
        <v>14.435790298291042</v>
      </c>
      <c r="K15" s="2">
        <v>45.185947255825951</v>
      </c>
      <c r="L15" s="2">
        <v>63.695072865269076</v>
      </c>
      <c r="M15" s="2">
        <v>34.409285061101961</v>
      </c>
      <c r="N15" s="2">
        <v>6.6888714293005211</v>
      </c>
      <c r="O15" s="2">
        <v>-5.1561320731825031</v>
      </c>
      <c r="Q15" s="2">
        <v>-5.4518936492542851</v>
      </c>
      <c r="R15" s="2">
        <v>-3.1772286628303759</v>
      </c>
      <c r="S15" s="2">
        <v>1.8244625065075291</v>
      </c>
      <c r="T15" s="2">
        <v>5.9182039450554225</v>
      </c>
      <c r="U15" s="2">
        <v>-7.8034998434751781</v>
      </c>
      <c r="V15" s="2">
        <v>1.9137098073765879</v>
      </c>
      <c r="W15" s="2">
        <v>-4.5964593806574117</v>
      </c>
      <c r="X15" s="2">
        <v>15.08973072950085</v>
      </c>
      <c r="Y15" s="2">
        <v>1.6728049439756676</v>
      </c>
      <c r="Z15" s="2">
        <v>10.411429665056625</v>
      </c>
      <c r="AA15" s="2">
        <v>12.92755198873501</v>
      </c>
      <c r="AB15" s="2">
        <v>4.9223514558458188</v>
      </c>
      <c r="AC15" s="2">
        <v>1.4370304489994945</v>
      </c>
      <c r="AD15" s="2">
        <v>-0.82928650199030784</v>
      </c>
    </row>
    <row r="16" spans="1:30">
      <c r="A16" s="1">
        <v>37726</v>
      </c>
      <c r="B16" s="2">
        <v>-48.751603742565656</v>
      </c>
      <c r="C16" s="2">
        <v>-20.025745887465707</v>
      </c>
      <c r="D16" s="2">
        <v>25.064152954879184</v>
      </c>
      <c r="E16" s="2">
        <v>69.816217733120936</v>
      </c>
      <c r="F16" s="2">
        <v>-24.808663771265408</v>
      </c>
      <c r="G16" s="2">
        <v>6.2066271833209754</v>
      </c>
      <c r="H16" s="2">
        <v>-20.425883918509221</v>
      </c>
      <c r="I16" s="2">
        <v>70.153604392009314</v>
      </c>
      <c r="J16" s="2">
        <v>10.642880428144387</v>
      </c>
      <c r="K16" s="2">
        <v>37.614468721176706</v>
      </c>
      <c r="L16" s="2">
        <v>55.964201191834071</v>
      </c>
      <c r="M16" s="2">
        <v>31.17457181774471</v>
      </c>
      <c r="N16" s="2">
        <v>16.420552612888432</v>
      </c>
      <c r="O16" s="2">
        <v>2.3614356994340842</v>
      </c>
      <c r="Q16" s="2">
        <v>-5.5663606121186611</v>
      </c>
      <c r="R16" s="2">
        <v>-3.735482483372528</v>
      </c>
      <c r="S16" s="2">
        <v>1.8117121680375321</v>
      </c>
      <c r="T16" s="2">
        <v>5.8137360830724463</v>
      </c>
      <c r="U16" s="2">
        <v>-9.1756579564489105</v>
      </c>
      <c r="V16" s="2">
        <v>1.398998593629281</v>
      </c>
      <c r="W16" s="2">
        <v>-5.1261819576086669</v>
      </c>
      <c r="X16" s="2">
        <v>14.269243133334694</v>
      </c>
      <c r="Y16" s="2">
        <v>1.2332863411329436</v>
      </c>
      <c r="Z16" s="2">
        <v>8.666862581452488</v>
      </c>
      <c r="AA16" s="2">
        <v>11.358494273894642</v>
      </c>
      <c r="AB16" s="2">
        <v>4.4596160222438339</v>
      </c>
      <c r="AC16" s="2">
        <v>3.5277751028003381</v>
      </c>
      <c r="AD16" s="2">
        <v>0.37980151071848089</v>
      </c>
    </row>
    <row r="17" spans="1:30">
      <c r="A17" s="1">
        <v>37756</v>
      </c>
      <c r="B17" s="2">
        <v>-51.322357500874894</v>
      </c>
      <c r="C17" s="2">
        <v>-24.096286547404961</v>
      </c>
      <c r="D17" s="2">
        <v>20.084299649930703</v>
      </c>
      <c r="E17" s="2">
        <v>65.673684764506618</v>
      </c>
      <c r="F17" s="2">
        <v>-28.20858978025495</v>
      </c>
      <c r="G17" s="2">
        <v>3.4826234467821919</v>
      </c>
      <c r="H17" s="2">
        <v>-23.084711591067141</v>
      </c>
      <c r="I17" s="2">
        <v>66.305490106811931</v>
      </c>
      <c r="J17" s="2">
        <v>7.6765803825952119</v>
      </c>
      <c r="K17" s="2">
        <v>30.552056409969332</v>
      </c>
      <c r="L17" s="2">
        <v>50.174528183097941</v>
      </c>
      <c r="M17" s="2">
        <v>30.429136148366371</v>
      </c>
      <c r="N17" s="2">
        <v>24.107949093478517</v>
      </c>
      <c r="O17" s="2">
        <v>12.888025129890453</v>
      </c>
      <c r="Q17" s="2">
        <v>-5.8598841347348927</v>
      </c>
      <c r="R17" s="2">
        <v>-4.4947767148336366</v>
      </c>
      <c r="S17" s="2">
        <v>1.4517534315959411</v>
      </c>
      <c r="T17" s="2">
        <v>5.4687790777099954</v>
      </c>
      <c r="U17" s="2">
        <v>-10.433144390355753</v>
      </c>
      <c r="V17" s="2">
        <v>0.78499725539849308</v>
      </c>
      <c r="W17" s="2">
        <v>-5.7934546444521642</v>
      </c>
      <c r="X17" s="2">
        <v>13.486536687725545</v>
      </c>
      <c r="Y17" s="2">
        <v>0.88955445815475043</v>
      </c>
      <c r="Z17" s="2">
        <v>7.0395909735902631</v>
      </c>
      <c r="AA17" s="2">
        <v>10.183422240041557</v>
      </c>
      <c r="AB17" s="2">
        <v>4.3529792134322545</v>
      </c>
      <c r="AC17" s="2">
        <v>5.1793276752938313</v>
      </c>
      <c r="AD17" s="2">
        <v>2.072845521765931</v>
      </c>
    </row>
    <row r="18" spans="1:30">
      <c r="A18" s="1">
        <v>37787</v>
      </c>
      <c r="B18" s="2">
        <v>-53.893111259184131</v>
      </c>
      <c r="C18" s="2">
        <v>-28.166827207344216</v>
      </c>
      <c r="D18" s="2">
        <v>15.104446344982222</v>
      </c>
      <c r="E18" s="2">
        <v>61.531151795892292</v>
      </c>
      <c r="F18" s="2">
        <v>-31.608515789244493</v>
      </c>
      <c r="G18" s="2">
        <v>0.75861971024340891</v>
      </c>
      <c r="H18" s="2">
        <v>-25.743539263625063</v>
      </c>
      <c r="I18" s="2">
        <v>62.457375821614548</v>
      </c>
      <c r="J18" s="2">
        <v>4.7102803370460355</v>
      </c>
      <c r="K18" s="2">
        <v>23.489644098761961</v>
      </c>
      <c r="L18" s="2">
        <v>44.38485517436181</v>
      </c>
      <c r="M18" s="2">
        <v>29.683700478988033</v>
      </c>
      <c r="N18" s="2">
        <v>31.795345574068605</v>
      </c>
      <c r="O18" s="2">
        <v>23.414614560346823</v>
      </c>
      <c r="Q18" s="2">
        <v>-6.153407657351126</v>
      </c>
      <c r="R18" s="2">
        <v>-5.2540709462947461</v>
      </c>
      <c r="S18" s="2">
        <v>1.09179469515435</v>
      </c>
      <c r="T18" s="2">
        <v>5.1238220723475427</v>
      </c>
      <c r="U18" s="2">
        <v>-11.6906308242626</v>
      </c>
      <c r="V18" s="2">
        <v>0.17099591716770532</v>
      </c>
      <c r="W18" s="2">
        <v>-6.4607273312956641</v>
      </c>
      <c r="X18" s="2">
        <v>12.703830242116398</v>
      </c>
      <c r="Y18" s="2">
        <v>0.54582257517655752</v>
      </c>
      <c r="Z18" s="2">
        <v>5.4123193657280391</v>
      </c>
      <c r="AA18" s="2">
        <v>9.0083502061884726</v>
      </c>
      <c r="AB18" s="2">
        <v>4.246342404620675</v>
      </c>
      <c r="AC18" s="2">
        <v>6.8308802477873245</v>
      </c>
      <c r="AD18" s="2">
        <v>3.765889532813381</v>
      </c>
    </row>
    <row r="19" spans="1:30">
      <c r="A19" s="1">
        <v>37817</v>
      </c>
      <c r="B19" s="2">
        <v>-54.222778048678634</v>
      </c>
      <c r="C19" s="2">
        <v>-30.712228200817222</v>
      </c>
      <c r="D19" s="2">
        <v>14.659173156930986</v>
      </c>
      <c r="E19" s="2">
        <v>61.534665304725721</v>
      </c>
      <c r="F19" s="2">
        <v>-33.466516317540183</v>
      </c>
      <c r="G19" s="2">
        <v>-0.61487026900793351</v>
      </c>
      <c r="H19" s="2">
        <v>-30.127171303109293</v>
      </c>
      <c r="I19" s="2">
        <v>58.714711654636076</v>
      </c>
      <c r="J19" s="2">
        <v>5.1049447774955077</v>
      </c>
      <c r="K19" s="2">
        <v>21.396704941980005</v>
      </c>
      <c r="L19" s="2">
        <v>43.149984408768596</v>
      </c>
      <c r="M19" s="2">
        <v>31.180470682494519</v>
      </c>
      <c r="N19" s="2">
        <v>35.627346286241178</v>
      </c>
      <c r="O19" s="2">
        <v>32.096481516037507</v>
      </c>
      <c r="Q19" s="2">
        <v>-6.1910483520420287</v>
      </c>
      <c r="R19" s="2">
        <v>-5.7288747752112386</v>
      </c>
      <c r="S19" s="2">
        <v>1.0596090133024423</v>
      </c>
      <c r="T19" s="2">
        <v>5.1241146492551204</v>
      </c>
      <c r="U19" s="2">
        <v>-12.377825325656458</v>
      </c>
      <c r="V19" s="2">
        <v>-0.13859421811546421</v>
      </c>
      <c r="W19" s="2">
        <v>-7.5608655460848233</v>
      </c>
      <c r="X19" s="2">
        <v>11.942572350552977</v>
      </c>
      <c r="Y19" s="2">
        <v>0.59155589587140189</v>
      </c>
      <c r="Z19" s="2">
        <v>4.9300789757964383</v>
      </c>
      <c r="AA19" s="2">
        <v>8.7577208356036742</v>
      </c>
      <c r="AB19" s="2">
        <v>4.4604598725428888</v>
      </c>
      <c r="AC19" s="2">
        <v>7.6541434487897675</v>
      </c>
      <c r="AD19" s="2">
        <v>5.1622376046318923</v>
      </c>
    </row>
    <row r="20" spans="1:30">
      <c r="A20" s="1">
        <v>37848</v>
      </c>
      <c r="B20" s="2">
        <v>-54.552444838173145</v>
      </c>
      <c r="C20" s="2">
        <v>-33.257629194290224</v>
      </c>
      <c r="D20" s="2">
        <v>14.213899968879755</v>
      </c>
      <c r="E20" s="2">
        <v>61.538178813559142</v>
      </c>
      <c r="F20" s="2">
        <v>-35.32451684583588</v>
      </c>
      <c r="G20" s="2">
        <v>-1.9883602482592755</v>
      </c>
      <c r="H20" s="2">
        <v>-34.510803342593526</v>
      </c>
      <c r="I20" s="2">
        <v>54.972047487657605</v>
      </c>
      <c r="J20" s="2">
        <v>5.4996092179449798</v>
      </c>
      <c r="K20" s="2">
        <v>19.303765785198049</v>
      </c>
      <c r="L20" s="2">
        <v>41.915113643175381</v>
      </c>
      <c r="M20" s="2">
        <v>32.677240886001009</v>
      </c>
      <c r="N20" s="2">
        <v>39.45934699841375</v>
      </c>
      <c r="O20" s="2">
        <v>40.778348471728194</v>
      </c>
      <c r="Q20" s="2">
        <v>-6.2286890467329332</v>
      </c>
      <c r="R20" s="2">
        <v>-6.2036786041277328</v>
      </c>
      <c r="S20" s="2">
        <v>1.0274233314505352</v>
      </c>
      <c r="T20" s="2">
        <v>5.1244072261626972</v>
      </c>
      <c r="U20" s="2">
        <v>-13.065019827050321</v>
      </c>
      <c r="V20" s="2">
        <v>-0.44818435339863372</v>
      </c>
      <c r="W20" s="2">
        <v>-8.6610037608739834</v>
      </c>
      <c r="X20" s="2">
        <v>11.181314458989556</v>
      </c>
      <c r="Y20" s="2">
        <v>0.63728921656624637</v>
      </c>
      <c r="Z20" s="2">
        <v>4.4478385858648384</v>
      </c>
      <c r="AA20" s="2">
        <v>8.5070914650188758</v>
      </c>
      <c r="AB20" s="2">
        <v>4.6745773404651025</v>
      </c>
      <c r="AC20" s="2">
        <v>8.4774066497922114</v>
      </c>
      <c r="AD20" s="2">
        <v>6.558585676450404</v>
      </c>
    </row>
    <row r="21" spans="1:30">
      <c r="A21" s="1">
        <v>37879</v>
      </c>
      <c r="B21" s="2">
        <v>-48.616573676520893</v>
      </c>
      <c r="C21" s="2">
        <v>-30.656529841642588</v>
      </c>
      <c r="D21" s="2">
        <v>20.544828593247821</v>
      </c>
      <c r="E21" s="2">
        <v>63.69659851203248</v>
      </c>
      <c r="F21" s="2">
        <v>-34.861407589025781</v>
      </c>
      <c r="G21" s="2">
        <v>-2.8154221942147633</v>
      </c>
      <c r="H21" s="2">
        <v>-37.344066542688843</v>
      </c>
      <c r="I21" s="2">
        <v>52.459926710576717</v>
      </c>
      <c r="J21" s="2">
        <v>8.1644048085018319</v>
      </c>
      <c r="K21" s="2">
        <v>23.193872663418269</v>
      </c>
      <c r="L21" s="2">
        <v>44.067740051428707</v>
      </c>
      <c r="M21" s="2">
        <v>36.369577570994203</v>
      </c>
      <c r="N21" s="2">
        <v>39.900220427760431</v>
      </c>
      <c r="O21" s="2">
        <v>46.207213498108231</v>
      </c>
      <c r="Q21" s="2">
        <v>-5.5509431492378019</v>
      </c>
      <c r="R21" s="2">
        <v>-5.7184851374809584</v>
      </c>
      <c r="S21" s="2">
        <v>1.4850418452057323</v>
      </c>
      <c r="T21" s="2">
        <v>5.3041431512939683</v>
      </c>
      <c r="U21" s="2">
        <v>-12.893735626654308</v>
      </c>
      <c r="V21" s="2">
        <v>-0.63460742426478456</v>
      </c>
      <c r="W21" s="2">
        <v>-9.3720536598859052</v>
      </c>
      <c r="X21" s="2">
        <v>10.670349092931303</v>
      </c>
      <c r="Y21" s="2">
        <v>0.94608306480438376</v>
      </c>
      <c r="Z21" s="2">
        <v>5.3441697819961931</v>
      </c>
      <c r="AA21" s="2">
        <v>8.9439885208379692</v>
      </c>
      <c r="AB21" s="2">
        <v>5.2027771802634337</v>
      </c>
      <c r="AC21" s="2">
        <v>8.5721234564796234</v>
      </c>
      <c r="AD21" s="2">
        <v>7.431737182968237</v>
      </c>
    </row>
    <row r="22" spans="1:30">
      <c r="A22" s="1">
        <v>37909</v>
      </c>
      <c r="B22" s="2">
        <v>-42.680702514868649</v>
      </c>
      <c r="C22" s="2">
        <v>-28.055430488994951</v>
      </c>
      <c r="D22" s="2">
        <v>26.875757217615892</v>
      </c>
      <c r="E22" s="2">
        <v>65.855018210505818</v>
      </c>
      <c r="F22" s="2">
        <v>-34.398298332215688</v>
      </c>
      <c r="G22" s="2">
        <v>-3.642484140170251</v>
      </c>
      <c r="H22" s="2">
        <v>-40.17732974278416</v>
      </c>
      <c r="I22" s="2">
        <v>49.947805933495829</v>
      </c>
      <c r="J22" s="2">
        <v>10.829200399058681</v>
      </c>
      <c r="K22" s="2">
        <v>27.083979541638492</v>
      </c>
      <c r="L22" s="2">
        <v>46.220366459682033</v>
      </c>
      <c r="M22" s="2">
        <v>40.061914255987404</v>
      </c>
      <c r="N22" s="2">
        <v>40.341093857107111</v>
      </c>
      <c r="O22" s="2">
        <v>51.636078524488255</v>
      </c>
      <c r="Q22" s="2">
        <v>-4.8731972517426723</v>
      </c>
      <c r="R22" s="2">
        <v>-5.2332916708341832</v>
      </c>
      <c r="S22" s="2">
        <v>1.9426603589609295</v>
      </c>
      <c r="T22" s="2">
        <v>5.4838790764252403</v>
      </c>
      <c r="U22" s="2">
        <v>-12.722451426258298</v>
      </c>
      <c r="V22" s="2">
        <v>-0.82103049513093518</v>
      </c>
      <c r="W22" s="2">
        <v>-10.083103558897827</v>
      </c>
      <c r="X22" s="2">
        <v>10.159383726873051</v>
      </c>
      <c r="Y22" s="2">
        <v>1.2548769130425208</v>
      </c>
      <c r="Z22" s="2">
        <v>6.2405009781275496</v>
      </c>
      <c r="AA22" s="2">
        <v>9.3808855766570662</v>
      </c>
      <c r="AB22" s="2">
        <v>5.7309770200617658</v>
      </c>
      <c r="AC22" s="2">
        <v>8.6668402631670336</v>
      </c>
      <c r="AD22" s="2">
        <v>8.3048886894860683</v>
      </c>
    </row>
    <row r="23" spans="1:30">
      <c r="A23" s="1">
        <v>37940</v>
      </c>
      <c r="B23" s="2">
        <v>-35.640420866217426</v>
      </c>
      <c r="C23" s="2">
        <v>-23.621965711847629</v>
      </c>
      <c r="D23" s="2">
        <v>32.877448482419183</v>
      </c>
      <c r="E23" s="2">
        <v>65.745201008642155</v>
      </c>
      <c r="F23" s="2">
        <v>-32.519385583652472</v>
      </c>
      <c r="G23" s="2">
        <v>-4.1151777438572887</v>
      </c>
      <c r="H23" s="2">
        <v>-41.680435022760911</v>
      </c>
      <c r="I23" s="2">
        <v>49.670876646121165</v>
      </c>
      <c r="J23" s="2">
        <v>14.846814270154781</v>
      </c>
      <c r="K23" s="2">
        <v>31.200654557814012</v>
      </c>
      <c r="L23" s="2">
        <v>46.710705469149048</v>
      </c>
      <c r="M23" s="2">
        <v>39.674410293721451</v>
      </c>
      <c r="N23" s="2">
        <v>34.267413557829371</v>
      </c>
      <c r="O23" s="2">
        <v>49.848672233818256</v>
      </c>
      <c r="Q23" s="2">
        <v>-4.0693519736629735</v>
      </c>
      <c r="R23" s="2">
        <v>-4.4062997520937852</v>
      </c>
      <c r="S23" s="2">
        <v>2.3764806086547057</v>
      </c>
      <c r="T23" s="2">
        <v>5.4747343783916493</v>
      </c>
      <c r="U23" s="2">
        <v>-12.027522393812951</v>
      </c>
      <c r="V23" s="2">
        <v>-0.92757752417640826</v>
      </c>
      <c r="W23" s="2">
        <v>-10.460330375487191</v>
      </c>
      <c r="X23" s="2">
        <v>10.103056309821044</v>
      </c>
      <c r="Y23" s="2">
        <v>1.7204339908112658</v>
      </c>
      <c r="Z23" s="2">
        <v>7.1890364186295992</v>
      </c>
      <c r="AA23" s="2">
        <v>9.4804047820184891</v>
      </c>
      <c r="AB23" s="2">
        <v>5.6755434157477342</v>
      </c>
      <c r="AC23" s="2">
        <v>7.3619768613505041</v>
      </c>
      <c r="AD23" s="2">
        <v>8.01741119872616</v>
      </c>
    </row>
    <row r="24" spans="1:30">
      <c r="A24" s="1">
        <v>37970</v>
      </c>
      <c r="B24" s="2">
        <v>-28.600139217566198</v>
      </c>
      <c r="C24" s="2">
        <v>-19.188500934700308</v>
      </c>
      <c r="D24" s="2">
        <v>38.879139747222474</v>
      </c>
      <c r="E24" s="2">
        <v>65.635383806778492</v>
      </c>
      <c r="F24" s="2">
        <v>-30.640472835089255</v>
      </c>
      <c r="G24" s="2">
        <v>-4.5878713475443265</v>
      </c>
      <c r="H24" s="2">
        <v>-43.183540302737669</v>
      </c>
      <c r="I24" s="2">
        <v>49.393947358746502</v>
      </c>
      <c r="J24" s="2">
        <v>18.86442814125088</v>
      </c>
      <c r="K24" s="2">
        <v>35.317329573989532</v>
      </c>
      <c r="L24" s="2">
        <v>47.201044478616062</v>
      </c>
      <c r="M24" s="2">
        <v>39.286906331455505</v>
      </c>
      <c r="N24" s="2">
        <v>28.193733258551632</v>
      </c>
      <c r="O24" s="2">
        <v>48.061265943148257</v>
      </c>
      <c r="Q24" s="2">
        <v>-3.265506695583273</v>
      </c>
      <c r="R24" s="2">
        <v>-3.5793078333533872</v>
      </c>
      <c r="S24" s="2">
        <v>2.8103008583484823</v>
      </c>
      <c r="T24" s="2">
        <v>5.4655896803580584</v>
      </c>
      <c r="U24" s="2">
        <v>-11.332593361367607</v>
      </c>
      <c r="V24" s="2">
        <v>-1.0341245532218812</v>
      </c>
      <c r="W24" s="2">
        <v>-10.837557192076558</v>
      </c>
      <c r="X24" s="2">
        <v>10.046728892769039</v>
      </c>
      <c r="Y24" s="2">
        <v>2.185991068580011</v>
      </c>
      <c r="Z24" s="2">
        <v>8.1375718591316488</v>
      </c>
      <c r="AA24" s="2">
        <v>9.5799239873799156</v>
      </c>
      <c r="AB24" s="2">
        <v>5.6201098114337045</v>
      </c>
      <c r="AC24" s="2">
        <v>6.0571134595339737</v>
      </c>
      <c r="AD24" s="2">
        <v>7.72993370796625</v>
      </c>
    </row>
    <row r="25" spans="1:30">
      <c r="A25" s="1">
        <v>38001</v>
      </c>
      <c r="B25" s="2">
        <v>-30.598657133886583</v>
      </c>
      <c r="C25" s="2">
        <v>-19.934366130778876</v>
      </c>
      <c r="D25" s="2">
        <v>39.25546325092823</v>
      </c>
      <c r="E25" s="2">
        <v>60.951367748211418</v>
      </c>
      <c r="F25" s="2">
        <v>-30.406984956092266</v>
      </c>
      <c r="G25" s="2">
        <v>-5.3812112762440023</v>
      </c>
      <c r="H25" s="2">
        <v>-44.903815458994494</v>
      </c>
      <c r="I25" s="2">
        <v>49.470756146972072</v>
      </c>
      <c r="J25" s="2">
        <v>23.223445049949721</v>
      </c>
      <c r="K25" s="2">
        <v>40.058126134552069</v>
      </c>
      <c r="L25" s="2">
        <v>44.160976480339166</v>
      </c>
      <c r="M25" s="2">
        <v>36.487994352258404</v>
      </c>
      <c r="N25" s="2">
        <v>19.061947369762834</v>
      </c>
      <c r="O25" s="2">
        <v>41.034800487209417</v>
      </c>
      <c r="Q25" s="2">
        <v>-3.4936934742329022</v>
      </c>
      <c r="R25" s="2">
        <v>-3.7184370518387064</v>
      </c>
      <c r="S25" s="2">
        <v>2.8375026501668454</v>
      </c>
      <c r="T25" s="2">
        <v>5.0755422951290603</v>
      </c>
      <c r="U25" s="2">
        <v>-11.246236234905417</v>
      </c>
      <c r="V25" s="2">
        <v>-1.2129465465105032</v>
      </c>
      <c r="W25" s="2">
        <v>-11.269286046666553</v>
      </c>
      <c r="X25" s="2">
        <v>10.062351800294119</v>
      </c>
      <c r="Y25" s="2">
        <v>2.6911095889431236</v>
      </c>
      <c r="Z25" s="2">
        <v>9.2299130170405448</v>
      </c>
      <c r="AA25" s="2">
        <v>8.9629117864496362</v>
      </c>
      <c r="AB25" s="2">
        <v>5.2197170560736215</v>
      </c>
      <c r="AC25" s="2">
        <v>4.0952497109724773</v>
      </c>
      <c r="AD25" s="2">
        <v>6.5998321363603267</v>
      </c>
    </row>
    <row r="26" spans="1:30">
      <c r="A26" s="1">
        <v>38032</v>
      </c>
      <c r="B26" s="2">
        <v>-32.597175050206957</v>
      </c>
      <c r="C26" s="2">
        <v>-20.680231326857445</v>
      </c>
      <c r="D26" s="2">
        <v>39.631786754633978</v>
      </c>
      <c r="E26" s="2">
        <v>56.267351689644329</v>
      </c>
      <c r="F26" s="2">
        <v>-30.173497077095277</v>
      </c>
      <c r="G26" s="2">
        <v>-6.1745512049436808</v>
      </c>
      <c r="H26" s="2">
        <v>-46.624090615251319</v>
      </c>
      <c r="I26" s="2">
        <v>49.547564935197641</v>
      </c>
      <c r="J26" s="2">
        <v>27.582461958648562</v>
      </c>
      <c r="K26" s="2">
        <v>44.798922695114612</v>
      </c>
      <c r="L26" s="2">
        <v>41.120908482062262</v>
      </c>
      <c r="M26" s="2">
        <v>33.689082373061311</v>
      </c>
      <c r="N26" s="2">
        <v>9.9301614809740339</v>
      </c>
      <c r="O26" s="2">
        <v>34.008335031270583</v>
      </c>
      <c r="Q26" s="2">
        <v>-3.7218802528825297</v>
      </c>
      <c r="R26" s="2">
        <v>-3.8575662703240265</v>
      </c>
      <c r="S26" s="2">
        <v>2.8647044419852081</v>
      </c>
      <c r="T26" s="2">
        <v>4.6854949099000622</v>
      </c>
      <c r="U26" s="2">
        <v>-11.159879108443228</v>
      </c>
      <c r="V26" s="2">
        <v>-1.3917685397991253</v>
      </c>
      <c r="W26" s="2">
        <v>-11.701014901256546</v>
      </c>
      <c r="X26" s="2">
        <v>10.0779747078192</v>
      </c>
      <c r="Y26" s="2">
        <v>3.1962281093062366</v>
      </c>
      <c r="Z26" s="2">
        <v>10.322254174949443</v>
      </c>
      <c r="AA26" s="2">
        <v>8.3458995855193567</v>
      </c>
      <c r="AB26" s="2">
        <v>4.8193243007135402</v>
      </c>
      <c r="AC26" s="2">
        <v>2.1333859624109803</v>
      </c>
      <c r="AD26" s="2">
        <v>5.4697305647544034</v>
      </c>
    </row>
    <row r="27" spans="1:30">
      <c r="A27" s="1">
        <v>38061</v>
      </c>
      <c r="B27" s="2">
        <v>-37.614844417094965</v>
      </c>
      <c r="C27" s="2">
        <v>-22.849519926958454</v>
      </c>
      <c r="D27" s="2">
        <v>30.434691726212222</v>
      </c>
      <c r="E27" s="2">
        <v>46.689680665704778</v>
      </c>
      <c r="F27" s="2">
        <v>-31.189659508888447</v>
      </c>
      <c r="G27" s="2">
        <v>-7.2980920948281138</v>
      </c>
      <c r="H27" s="2">
        <v>-48.056756502718883</v>
      </c>
      <c r="I27" s="2">
        <v>50.519558050790813</v>
      </c>
      <c r="J27" s="2">
        <v>30.572029865125373</v>
      </c>
      <c r="K27" s="2">
        <v>50.797244513751131</v>
      </c>
      <c r="L27" s="2">
        <v>42.712591027945102</v>
      </c>
      <c r="M27" s="2">
        <v>32.653422801600392</v>
      </c>
      <c r="N27" s="2">
        <v>1.3824336082215041</v>
      </c>
      <c r="O27" s="2">
        <v>30.444589938191747</v>
      </c>
      <c r="Q27" s="2">
        <v>-4.294787705855069</v>
      </c>
      <c r="R27" s="2">
        <v>-4.2622123500552682</v>
      </c>
      <c r="S27" s="2">
        <v>2.1999108220457977</v>
      </c>
      <c r="T27" s="2">
        <v>3.887943088394568</v>
      </c>
      <c r="U27" s="2">
        <v>-11.535713896978953</v>
      </c>
      <c r="V27" s="2">
        <v>-1.6450191505426361</v>
      </c>
      <c r="W27" s="2">
        <v>-12.060563895704844</v>
      </c>
      <c r="X27" s="2">
        <v>10.275678107530851</v>
      </c>
      <c r="Y27" s="2">
        <v>3.542656248740863</v>
      </c>
      <c r="Z27" s="2">
        <v>11.704345500146939</v>
      </c>
      <c r="AA27" s="2">
        <v>8.6689474750317377</v>
      </c>
      <c r="AB27" s="2">
        <v>4.6711700920373405</v>
      </c>
      <c r="AC27" s="2">
        <v>0.29700065395669972</v>
      </c>
      <c r="AD27" s="2">
        <v>4.8965556227090694</v>
      </c>
    </row>
    <row r="28" spans="1:30">
      <c r="A28" s="1">
        <v>38092</v>
      </c>
      <c r="B28" s="2">
        <v>-42.632513783982979</v>
      </c>
      <c r="C28" s="2">
        <v>-25.018808527059463</v>
      </c>
      <c r="D28" s="2">
        <v>21.237596697790465</v>
      </c>
      <c r="E28" s="2">
        <v>37.112009641765226</v>
      </c>
      <c r="F28" s="2">
        <v>-32.205821940681616</v>
      </c>
      <c r="G28" s="2">
        <v>-8.4216329847125486</v>
      </c>
      <c r="H28" s="2">
        <v>-49.489422390186455</v>
      </c>
      <c r="I28" s="2">
        <v>51.491551166383985</v>
      </c>
      <c r="J28" s="2">
        <v>33.561597771602187</v>
      </c>
      <c r="K28" s="2">
        <v>56.795566332387651</v>
      </c>
      <c r="L28" s="2">
        <v>44.304273573827942</v>
      </c>
      <c r="M28" s="2">
        <v>31.617763230139477</v>
      </c>
      <c r="N28" s="2">
        <v>-7.1652942645310258</v>
      </c>
      <c r="O28" s="2">
        <v>26.880844845112911</v>
      </c>
      <c r="Q28" s="2">
        <v>-4.8676951588276083</v>
      </c>
      <c r="R28" s="2">
        <v>-4.6668584297865099</v>
      </c>
      <c r="S28" s="2">
        <v>1.5351172021063881</v>
      </c>
      <c r="T28" s="2">
        <v>3.0903912668890738</v>
      </c>
      <c r="U28" s="2">
        <v>-11.911548685514681</v>
      </c>
      <c r="V28" s="2">
        <v>-1.8982697612861472</v>
      </c>
      <c r="W28" s="2">
        <v>-12.420112890153144</v>
      </c>
      <c r="X28" s="2">
        <v>10.473381507242502</v>
      </c>
      <c r="Y28" s="2">
        <v>3.8890843881754895</v>
      </c>
      <c r="Z28" s="2">
        <v>13.086436825344435</v>
      </c>
      <c r="AA28" s="2">
        <v>8.9919953645441186</v>
      </c>
      <c r="AB28" s="2">
        <v>4.5230158833611425</v>
      </c>
      <c r="AC28" s="2">
        <v>-1.5393846544975811</v>
      </c>
      <c r="AD28" s="2">
        <v>4.3233806806637345</v>
      </c>
    </row>
    <row r="29" spans="1:30">
      <c r="A29" s="1">
        <v>38122</v>
      </c>
      <c r="B29" s="2">
        <v>-43.195921510954811</v>
      </c>
      <c r="C29" s="2">
        <v>-25.708837169980931</v>
      </c>
      <c r="D29" s="2">
        <v>9.3499096284381977</v>
      </c>
      <c r="E29" s="2">
        <v>29.954627697778967</v>
      </c>
      <c r="F29" s="2">
        <v>-32.552886537437843</v>
      </c>
      <c r="G29" s="2">
        <v>-7.8549453899989246</v>
      </c>
      <c r="H29" s="2">
        <v>-50.617831703886182</v>
      </c>
      <c r="I29" s="2">
        <v>53.87261822593824</v>
      </c>
      <c r="J29" s="2">
        <v>36.618492802778711</v>
      </c>
      <c r="K29" s="2">
        <v>61.916678586995467</v>
      </c>
      <c r="L29" s="2">
        <v>46.724288583597293</v>
      </c>
      <c r="M29" s="2">
        <v>29.42872075381748</v>
      </c>
      <c r="N29" s="2">
        <v>-7.9745872546504533</v>
      </c>
      <c r="O29" s="2">
        <v>27.967010558344569</v>
      </c>
      <c r="Q29" s="2">
        <v>-4.9320239262777985</v>
      </c>
      <c r="R29" s="2">
        <v>-4.795572232665223</v>
      </c>
      <c r="S29" s="2">
        <v>0.67583951767239825</v>
      </c>
      <c r="T29" s="2">
        <v>2.49438175764945</v>
      </c>
      <c r="U29" s="2">
        <v>-12.039912956077147</v>
      </c>
      <c r="V29" s="2">
        <v>-1.7705361106873174</v>
      </c>
      <c r="W29" s="2">
        <v>-12.703304133565796</v>
      </c>
      <c r="X29" s="2">
        <v>10.957690547155838</v>
      </c>
      <c r="Y29" s="2">
        <v>4.2433143274931941</v>
      </c>
      <c r="Z29" s="2">
        <v>14.266407663265387</v>
      </c>
      <c r="AA29" s="2">
        <v>9.4831616109269046</v>
      </c>
      <c r="AB29" s="2">
        <v>4.2098667899958517</v>
      </c>
      <c r="AC29" s="2">
        <v>-1.7132523512018487</v>
      </c>
      <c r="AD29" s="2">
        <v>4.4980741431513485</v>
      </c>
    </row>
    <row r="30" spans="1:30">
      <c r="A30" s="1">
        <v>38153</v>
      </c>
      <c r="B30" s="2">
        <v>-43.759329237926643</v>
      </c>
      <c r="C30" s="2">
        <v>-26.3988658129024</v>
      </c>
      <c r="D30" s="2">
        <v>-2.5377774409140699</v>
      </c>
      <c r="E30" s="2">
        <v>22.797245753792708</v>
      </c>
      <c r="F30" s="2">
        <v>-32.899951134194062</v>
      </c>
      <c r="G30" s="2">
        <v>-7.2882577952853005</v>
      </c>
      <c r="H30" s="2">
        <v>-51.746241017585923</v>
      </c>
      <c r="I30" s="2">
        <v>56.253685285492494</v>
      </c>
      <c r="J30" s="2">
        <v>39.675387833955241</v>
      </c>
      <c r="K30" s="2">
        <v>67.037790841603282</v>
      </c>
      <c r="L30" s="2">
        <v>49.144303593366644</v>
      </c>
      <c r="M30" s="2">
        <v>27.239678277495489</v>
      </c>
      <c r="N30" s="2">
        <v>-8.7838802447698789</v>
      </c>
      <c r="O30" s="2">
        <v>29.053176271576223</v>
      </c>
      <c r="Q30" s="2">
        <v>-4.9963526937279878</v>
      </c>
      <c r="R30" s="2">
        <v>-4.9242860355439362</v>
      </c>
      <c r="S30" s="2">
        <v>-0.18343816676159169</v>
      </c>
      <c r="T30" s="2">
        <v>1.8983722484098262</v>
      </c>
      <c r="U30" s="2">
        <v>-12.168277226639614</v>
      </c>
      <c r="V30" s="2">
        <v>-1.6428024600884878</v>
      </c>
      <c r="W30" s="2">
        <v>-12.98649537697845</v>
      </c>
      <c r="X30" s="2">
        <v>11.441999587069175</v>
      </c>
      <c r="Y30" s="2">
        <v>4.5975442668108997</v>
      </c>
      <c r="Z30" s="2">
        <v>15.446378501186336</v>
      </c>
      <c r="AA30" s="2">
        <v>9.9743278573096923</v>
      </c>
      <c r="AB30" s="2">
        <v>3.8967176966305619</v>
      </c>
      <c r="AC30" s="2">
        <v>-1.8871200479061161</v>
      </c>
      <c r="AD30" s="2">
        <v>4.6727676056389624</v>
      </c>
    </row>
    <row r="31" spans="1:30">
      <c r="A31" s="1">
        <v>38183</v>
      </c>
      <c r="B31" s="2">
        <v>-37.844822830263105</v>
      </c>
      <c r="C31" s="2">
        <v>-22.602150866166021</v>
      </c>
      <c r="D31" s="2">
        <v>-3.4796650420229334</v>
      </c>
      <c r="E31" s="2">
        <v>26.169689140158724</v>
      </c>
      <c r="F31" s="2">
        <v>-29.422951738239856</v>
      </c>
      <c r="G31" s="2">
        <v>-3.8899198310403529</v>
      </c>
      <c r="H31" s="2">
        <v>-51.649818662959525</v>
      </c>
      <c r="I31" s="2">
        <v>60.32896620247341</v>
      </c>
      <c r="J31" s="2">
        <v>42.453839495816396</v>
      </c>
      <c r="K31" s="2">
        <v>74.447534936604228</v>
      </c>
      <c r="L31" s="2">
        <v>58.497930609783587</v>
      </c>
      <c r="M31" s="2">
        <v>32.260537788074075</v>
      </c>
      <c r="N31" s="2">
        <v>-1.5727101705512254</v>
      </c>
      <c r="O31" s="2">
        <v>34.363620413126554</v>
      </c>
      <c r="Q31" s="2">
        <v>-4.3210461811137799</v>
      </c>
      <c r="R31" s="2">
        <v>-4.2160696096694119</v>
      </c>
      <c r="S31" s="2">
        <v>-0.25152062823254367</v>
      </c>
      <c r="T31" s="2">
        <v>2.1792023540792971</v>
      </c>
      <c r="U31" s="2">
        <v>-10.882284661050178</v>
      </c>
      <c r="V31" s="2">
        <v>-0.87680348959581966</v>
      </c>
      <c r="W31" s="2">
        <v>-12.962296740749636</v>
      </c>
      <c r="X31" s="2">
        <v>12.27091172558309</v>
      </c>
      <c r="Y31" s="2">
        <v>4.9195084669357083</v>
      </c>
      <c r="Z31" s="2">
        <v>17.15367986734779</v>
      </c>
      <c r="AA31" s="2">
        <v>11.872739996561675</v>
      </c>
      <c r="AB31" s="2">
        <v>4.6149667121973605</v>
      </c>
      <c r="AC31" s="2">
        <v>-0.33787948033105469</v>
      </c>
      <c r="AD31" s="2">
        <v>5.526872889145209</v>
      </c>
    </row>
    <row r="32" spans="1:30">
      <c r="A32" s="1">
        <v>38214</v>
      </c>
      <c r="B32" s="2">
        <v>-31.930316422599567</v>
      </c>
      <c r="C32" s="2">
        <v>-18.805435919429648</v>
      </c>
      <c r="D32" s="2">
        <v>-4.421552643131796</v>
      </c>
      <c r="E32" s="2">
        <v>29.542132526524746</v>
      </c>
      <c r="F32" s="2">
        <v>-25.945952342285647</v>
      </c>
      <c r="G32" s="2">
        <v>-0.49158186679540616</v>
      </c>
      <c r="H32" s="2">
        <v>-51.553396308333141</v>
      </c>
      <c r="I32" s="2">
        <v>64.404247119454325</v>
      </c>
      <c r="J32" s="2">
        <v>45.232291157677544</v>
      </c>
      <c r="K32" s="2">
        <v>81.857279031605188</v>
      </c>
      <c r="L32" s="2">
        <v>67.851557626200531</v>
      </c>
      <c r="M32" s="2">
        <v>37.281397298652657</v>
      </c>
      <c r="N32" s="2">
        <v>5.6384599036674281</v>
      </c>
      <c r="O32" s="2">
        <v>39.674064554676882</v>
      </c>
      <c r="Q32" s="2">
        <v>-3.6457396684995733</v>
      </c>
      <c r="R32" s="2">
        <v>-3.5078531837948899</v>
      </c>
      <c r="S32" s="2">
        <v>-0.3196030897034956</v>
      </c>
      <c r="T32" s="2">
        <v>2.4600324597487684</v>
      </c>
      <c r="U32" s="2">
        <v>-9.5962920954607416</v>
      </c>
      <c r="V32" s="2">
        <v>-0.11080451910315173</v>
      </c>
      <c r="W32" s="2">
        <v>-12.938098104520828</v>
      </c>
      <c r="X32" s="2">
        <v>13.09982386409701</v>
      </c>
      <c r="Y32" s="2">
        <v>5.2414726670605152</v>
      </c>
      <c r="Z32" s="2">
        <v>18.860981233509246</v>
      </c>
      <c r="AA32" s="2">
        <v>13.771152135813658</v>
      </c>
      <c r="AB32" s="2">
        <v>5.3332157277641583</v>
      </c>
      <c r="AC32" s="2">
        <v>1.2113610872440066</v>
      </c>
      <c r="AD32" s="2">
        <v>6.3809781726514565</v>
      </c>
    </row>
    <row r="33" spans="1:30">
      <c r="A33" s="1">
        <v>38245</v>
      </c>
      <c r="B33" s="2">
        <v>-26.767199999583305</v>
      </c>
      <c r="C33" s="2">
        <v>-14.89899763467136</v>
      </c>
      <c r="D33" s="2">
        <v>5.2275089359708273</v>
      </c>
      <c r="E33" s="2">
        <v>42.862797355744853</v>
      </c>
      <c r="F33" s="2">
        <v>-17.889947817084174</v>
      </c>
      <c r="G33" s="2">
        <v>6.012441725251108</v>
      </c>
      <c r="H33" s="2">
        <v>-49.262639224436093</v>
      </c>
      <c r="I33" s="2">
        <v>71.754419835394302</v>
      </c>
      <c r="J33" s="2">
        <v>50.034886816986329</v>
      </c>
      <c r="K33" s="2">
        <v>90.293000652828638</v>
      </c>
      <c r="L33" s="2">
        <v>82.343620999947859</v>
      </c>
      <c r="M33" s="2">
        <v>47.56663272627123</v>
      </c>
      <c r="N33" s="2">
        <v>16.998324292175482</v>
      </c>
      <c r="O33" s="2">
        <v>45.147480557259549</v>
      </c>
      <c r="Q33" s="2">
        <v>-3.0562253615524222</v>
      </c>
      <c r="R33" s="2">
        <v>-2.7791696247857871</v>
      </c>
      <c r="S33" s="2">
        <v>0.3778600284187793</v>
      </c>
      <c r="T33" s="2">
        <v>3.5692708614075852</v>
      </c>
      <c r="U33" s="2">
        <v>-6.6167224297833007</v>
      </c>
      <c r="V33" s="2">
        <v>1.3552284146385005</v>
      </c>
      <c r="W33" s="2">
        <v>-12.363198252960602</v>
      </c>
      <c r="X33" s="2">
        <v>14.5948489945192</v>
      </c>
      <c r="Y33" s="2">
        <v>5.7979926494655585</v>
      </c>
      <c r="Z33" s="2">
        <v>20.804681159420202</v>
      </c>
      <c r="AA33" s="2">
        <v>16.712461318149415</v>
      </c>
      <c r="AB33" s="2">
        <v>6.8045495113912784</v>
      </c>
      <c r="AC33" s="2">
        <v>3.6519029926066882</v>
      </c>
      <c r="AD33" s="2">
        <v>7.2612950354268389</v>
      </c>
    </row>
    <row r="34" spans="1:30">
      <c r="A34" s="1">
        <v>38275</v>
      </c>
      <c r="B34" s="2">
        <v>-21.604083576567035</v>
      </c>
      <c r="C34" s="2">
        <v>-10.992559349913076</v>
      </c>
      <c r="D34" s="2">
        <v>14.87657051507345</v>
      </c>
      <c r="E34" s="2">
        <v>56.183462184964952</v>
      </c>
      <c r="F34" s="2">
        <v>-9.8339432918827008</v>
      </c>
      <c r="G34" s="2">
        <v>12.516465317297623</v>
      </c>
      <c r="H34" s="2">
        <v>-46.971882140539037</v>
      </c>
      <c r="I34" s="2">
        <v>79.104592551334278</v>
      </c>
      <c r="J34" s="2">
        <v>54.837482476295115</v>
      </c>
      <c r="K34" s="2">
        <v>98.728722274052089</v>
      </c>
      <c r="L34" s="2">
        <v>96.835684373695159</v>
      </c>
      <c r="M34" s="2">
        <v>57.851868153889818</v>
      </c>
      <c r="N34" s="2">
        <v>28.35818868068354</v>
      </c>
      <c r="O34" s="2">
        <v>50.620896559842215</v>
      </c>
      <c r="Q34" s="2">
        <v>-2.4667110546052706</v>
      </c>
      <c r="R34" s="2">
        <v>-2.0504860657766857</v>
      </c>
      <c r="S34" s="2">
        <v>1.075323146541054</v>
      </c>
      <c r="T34" s="2">
        <v>4.6785092630664016</v>
      </c>
      <c r="U34" s="2">
        <v>-3.6371527641058599</v>
      </c>
      <c r="V34" s="2">
        <v>2.8212613483801534</v>
      </c>
      <c r="W34" s="2">
        <v>-11.788298401400379</v>
      </c>
      <c r="X34" s="2">
        <v>16.089874124941392</v>
      </c>
      <c r="Y34" s="2">
        <v>6.3545126318706009</v>
      </c>
      <c r="Z34" s="2">
        <v>22.748381085331165</v>
      </c>
      <c r="AA34" s="2">
        <v>19.653770500485169</v>
      </c>
      <c r="AB34" s="2">
        <v>8.2758832950183994</v>
      </c>
      <c r="AC34" s="2">
        <v>6.0924448979693704</v>
      </c>
      <c r="AD34" s="2">
        <v>8.141611898202223</v>
      </c>
    </row>
    <row r="35" spans="1:30">
      <c r="A35" s="1">
        <v>38306</v>
      </c>
      <c r="B35" s="2">
        <v>-27.532704516114045</v>
      </c>
      <c r="C35" s="2">
        <v>-14.540962698220909</v>
      </c>
      <c r="D35" s="2">
        <v>28.057070234714235</v>
      </c>
      <c r="E35" s="2">
        <v>78.56756900684961</v>
      </c>
      <c r="F35" s="2">
        <v>1.1230401715796199</v>
      </c>
      <c r="G35" s="2">
        <v>22.015952071811853</v>
      </c>
      <c r="H35" s="2">
        <v>-45.809663293749473</v>
      </c>
      <c r="I35" s="2">
        <v>85.974090956821911</v>
      </c>
      <c r="J35" s="2">
        <v>61.405112818105387</v>
      </c>
      <c r="K35" s="2">
        <v>102.96420779690011</v>
      </c>
      <c r="L35" s="2">
        <v>99.399786086641882</v>
      </c>
      <c r="M35" s="2">
        <v>62.628439890480749</v>
      </c>
      <c r="N35" s="2">
        <v>37.727140543805298</v>
      </c>
      <c r="O35" s="2">
        <v>50.812958630298532</v>
      </c>
      <c r="Q35" s="2">
        <v>-3.143629136240869</v>
      </c>
      <c r="R35" s="2">
        <v>-2.7123839359499389</v>
      </c>
      <c r="S35" s="2">
        <v>2.0280492077758492</v>
      </c>
      <c r="T35" s="2">
        <v>6.5424786063383804</v>
      </c>
      <c r="U35" s="2">
        <v>0.41536426873992349</v>
      </c>
      <c r="V35" s="2">
        <v>4.9624836607946792</v>
      </c>
      <c r="W35" s="2">
        <v>-11.496622148515836</v>
      </c>
      <c r="X35" s="2">
        <v>17.487130100617577</v>
      </c>
      <c r="Y35" s="2">
        <v>7.1155630682492337</v>
      </c>
      <c r="Z35" s="2">
        <v>23.724292011107146</v>
      </c>
      <c r="AA35" s="2">
        <v>20.174180584144839</v>
      </c>
      <c r="AB35" s="2">
        <v>8.9591862116529413</v>
      </c>
      <c r="AC35" s="2">
        <v>8.1052611472905856</v>
      </c>
      <c r="AD35" s="2">
        <v>8.1725022013040629</v>
      </c>
    </row>
    <row r="36" spans="1:30">
      <c r="A36" s="1">
        <v>38336</v>
      </c>
      <c r="B36" s="2">
        <v>-33.461325455661054</v>
      </c>
      <c r="C36" s="2">
        <v>-18.089366046528738</v>
      </c>
      <c r="D36" s="2">
        <v>41.237569954355017</v>
      </c>
      <c r="E36" s="2">
        <v>100.95167582873427</v>
      </c>
      <c r="F36" s="2">
        <v>12.080023635041941</v>
      </c>
      <c r="G36" s="2">
        <v>31.515438826326086</v>
      </c>
      <c r="H36" s="2">
        <v>-44.647444446959909</v>
      </c>
      <c r="I36" s="2">
        <v>92.843589362309544</v>
      </c>
      <c r="J36" s="2">
        <v>67.972743159915652</v>
      </c>
      <c r="K36" s="2">
        <v>107.19969331974815</v>
      </c>
      <c r="L36" s="2">
        <v>101.96388779958858</v>
      </c>
      <c r="M36" s="2">
        <v>67.405011627071673</v>
      </c>
      <c r="N36" s="2">
        <v>47.096092406927063</v>
      </c>
      <c r="O36" s="2">
        <v>51.005020700754848</v>
      </c>
      <c r="Q36" s="2">
        <v>-3.8205472178764679</v>
      </c>
      <c r="R36" s="2">
        <v>-3.3742818061231912</v>
      </c>
      <c r="S36" s="2">
        <v>2.9807752690106435</v>
      </c>
      <c r="T36" s="2">
        <v>8.4064479496103601</v>
      </c>
      <c r="U36" s="2">
        <v>4.4678813015857068</v>
      </c>
      <c r="V36" s="2">
        <v>7.1037059732092045</v>
      </c>
      <c r="W36" s="2">
        <v>-11.204945895631292</v>
      </c>
      <c r="X36" s="2">
        <v>18.884386076293762</v>
      </c>
      <c r="Y36" s="2">
        <v>7.8766135046278656</v>
      </c>
      <c r="Z36" s="2">
        <v>24.700202936883127</v>
      </c>
      <c r="AA36" s="2">
        <v>20.694590667804498</v>
      </c>
      <c r="AB36" s="2">
        <v>9.6424891282874849</v>
      </c>
      <c r="AC36" s="2">
        <v>10.118077396611804</v>
      </c>
      <c r="AD36" s="2">
        <v>8.2033925044059064</v>
      </c>
    </row>
    <row r="37" spans="1:30">
      <c r="A37" s="1">
        <v>38367</v>
      </c>
      <c r="B37" s="2">
        <v>-45.559907644348591</v>
      </c>
      <c r="C37" s="2">
        <v>-23.479501588476133</v>
      </c>
      <c r="D37" s="2">
        <v>52.069603981418695</v>
      </c>
      <c r="E37" s="2">
        <v>119.51960614403657</v>
      </c>
      <c r="F37" s="2">
        <v>21.047828322374855</v>
      </c>
      <c r="G37" s="2">
        <v>36.552602270163007</v>
      </c>
      <c r="H37" s="2">
        <v>-44.271454801623115</v>
      </c>
      <c r="I37" s="2">
        <v>95.93849127493003</v>
      </c>
      <c r="J37" s="2">
        <v>70.389801116884868</v>
      </c>
      <c r="K37" s="2">
        <v>103.84139102144177</v>
      </c>
      <c r="L37" s="2">
        <v>98.571111724869041</v>
      </c>
      <c r="M37" s="2">
        <v>66.610434664139547</v>
      </c>
      <c r="N37" s="2">
        <v>50.718041458268054</v>
      </c>
      <c r="O37" s="2">
        <v>45.323347309073284</v>
      </c>
      <c r="Q37" s="2">
        <v>-5.2019391350164339</v>
      </c>
      <c r="R37" s="2">
        <v>-4.3797253493048069</v>
      </c>
      <c r="S37" s="2">
        <v>3.7637471845888877</v>
      </c>
      <c r="T37" s="2">
        <v>9.9526366428262119</v>
      </c>
      <c r="U37" s="2">
        <v>7.7846866398285961</v>
      </c>
      <c r="V37" s="2">
        <v>8.2391027621038209</v>
      </c>
      <c r="W37" s="2">
        <v>-11.110585654289343</v>
      </c>
      <c r="X37" s="2">
        <v>19.51388912532077</v>
      </c>
      <c r="Y37" s="2">
        <v>8.1566997636235019</v>
      </c>
      <c r="Z37" s="2">
        <v>23.926406429423462</v>
      </c>
      <c r="AA37" s="2">
        <v>20.005992835679418</v>
      </c>
      <c r="AB37" s="2">
        <v>9.5288225100091548</v>
      </c>
      <c r="AC37" s="2">
        <v>10.89621330885285</v>
      </c>
      <c r="AD37" s="2">
        <v>7.2895805644548011</v>
      </c>
    </row>
    <row r="38" spans="1:30">
      <c r="A38" s="1">
        <v>38398</v>
      </c>
      <c r="B38" s="2">
        <v>-57.658489833036121</v>
      </c>
      <c r="C38" s="2">
        <v>-28.86963713042352</v>
      </c>
      <c r="D38" s="2">
        <v>62.901638008482372</v>
      </c>
      <c r="E38" s="2">
        <v>138.08753645933888</v>
      </c>
      <c r="F38" s="2">
        <v>30.015633009707763</v>
      </c>
      <c r="G38" s="2">
        <v>41.589765713999931</v>
      </c>
      <c r="H38" s="2">
        <v>-43.895465156286321</v>
      </c>
      <c r="I38" s="2">
        <v>99.03339318755053</v>
      </c>
      <c r="J38" s="2">
        <v>72.806859073854071</v>
      </c>
      <c r="K38" s="2">
        <v>100.4830887231354</v>
      </c>
      <c r="L38" s="2">
        <v>95.178335650149478</v>
      </c>
      <c r="M38" s="2">
        <v>65.815857701207392</v>
      </c>
      <c r="N38" s="2">
        <v>54.339990509609052</v>
      </c>
      <c r="O38" s="2">
        <v>39.641673917391728</v>
      </c>
      <c r="Q38" s="2">
        <v>-6.5833310521563977</v>
      </c>
      <c r="R38" s="2">
        <v>-5.3851688924864201</v>
      </c>
      <c r="S38" s="2">
        <v>4.546719100167131</v>
      </c>
      <c r="T38" s="2">
        <v>11.498825336042067</v>
      </c>
      <c r="U38" s="2">
        <v>11.101491978071484</v>
      </c>
      <c r="V38" s="2">
        <v>9.3744995509984399</v>
      </c>
      <c r="W38" s="2">
        <v>-11.016225412947396</v>
      </c>
      <c r="X38" s="2">
        <v>20.143392174347778</v>
      </c>
      <c r="Y38" s="2">
        <v>8.4367860226191347</v>
      </c>
      <c r="Z38" s="2">
        <v>23.152609921963794</v>
      </c>
      <c r="AA38" s="2">
        <v>19.317395003554335</v>
      </c>
      <c r="AB38" s="2">
        <v>9.4151558917308211</v>
      </c>
      <c r="AC38" s="2">
        <v>11.674349221093898</v>
      </c>
      <c r="AD38" s="2">
        <v>6.3757686245036975</v>
      </c>
    </row>
    <row r="39" spans="1:30">
      <c r="A39" s="1">
        <v>38426</v>
      </c>
      <c r="B39" s="2">
        <v>-64.439289263403069</v>
      </c>
      <c r="C39" s="2">
        <v>-32.883483333953393</v>
      </c>
      <c r="D39" s="2">
        <v>67.843991586262163</v>
      </c>
      <c r="E39" s="2">
        <v>150.72942285139032</v>
      </c>
      <c r="F39" s="2">
        <v>32.70412480163872</v>
      </c>
      <c r="G39" s="2">
        <v>46.742802896206058</v>
      </c>
      <c r="H39" s="2">
        <v>-44.805952777741886</v>
      </c>
      <c r="I39" s="2">
        <v>98.338201800400881</v>
      </c>
      <c r="J39" s="2">
        <v>75.439707810942934</v>
      </c>
      <c r="K39" s="2">
        <v>84.607832914232759</v>
      </c>
      <c r="L39" s="2">
        <v>75.334898856393352</v>
      </c>
      <c r="M39" s="2">
        <v>55.914891778294276</v>
      </c>
      <c r="N39" s="2">
        <v>56.952849157453578</v>
      </c>
      <c r="O39" s="2">
        <v>29.935276240107626</v>
      </c>
      <c r="Q39" s="2">
        <v>-7.3575491695168349</v>
      </c>
      <c r="R39" s="2">
        <v>-6.1338876802156621</v>
      </c>
      <c r="S39" s="2">
        <v>4.9039672438297872</v>
      </c>
      <c r="T39" s="2">
        <v>12.551540499680975</v>
      </c>
      <c r="U39" s="2">
        <v>12.095849486759692</v>
      </c>
      <c r="V39" s="2">
        <v>10.536014744016429</v>
      </c>
      <c r="W39" s="2">
        <v>-11.244725938865992</v>
      </c>
      <c r="X39" s="2">
        <v>20.001990246201537</v>
      </c>
      <c r="Y39" s="2">
        <v>8.7418779014242567</v>
      </c>
      <c r="Z39" s="2">
        <v>19.494744605267112</v>
      </c>
      <c r="AA39" s="2">
        <v>15.289971071893595</v>
      </c>
      <c r="AB39" s="2">
        <v>7.9987930135603307</v>
      </c>
      <c r="AC39" s="2">
        <v>12.235693160138169</v>
      </c>
      <c r="AD39" s="2">
        <v>4.8146401540777095</v>
      </c>
    </row>
    <row r="40" spans="1:30">
      <c r="A40" s="1">
        <v>38457</v>
      </c>
      <c r="B40" s="2">
        <v>-71.220088693769995</v>
      </c>
      <c r="C40" s="2">
        <v>-36.897329537483259</v>
      </c>
      <c r="D40" s="2">
        <v>72.786345164041933</v>
      </c>
      <c r="E40" s="2">
        <v>163.37130924344171</v>
      </c>
      <c r="F40" s="2">
        <v>35.39261659356967</v>
      </c>
      <c r="G40" s="2">
        <v>51.895840078412192</v>
      </c>
      <c r="H40" s="2">
        <v>-45.716440399197459</v>
      </c>
      <c r="I40" s="2">
        <v>97.643010413251247</v>
      </c>
      <c r="J40" s="2">
        <v>78.072556548031798</v>
      </c>
      <c r="K40" s="2">
        <v>68.732577105330122</v>
      </c>
      <c r="L40" s="2">
        <v>55.491462062637204</v>
      </c>
      <c r="M40" s="2">
        <v>46.013925855381153</v>
      </c>
      <c r="N40" s="2">
        <v>59.565707805298111</v>
      </c>
      <c r="O40" s="2">
        <v>20.228878562823525</v>
      </c>
      <c r="Q40" s="2">
        <v>-8.1317672868772704</v>
      </c>
      <c r="R40" s="2">
        <v>-6.8826064679449024</v>
      </c>
      <c r="S40" s="2">
        <v>5.2612153874924434</v>
      </c>
      <c r="T40" s="2">
        <v>13.604255663319877</v>
      </c>
      <c r="U40" s="2">
        <v>13.090206995447899</v>
      </c>
      <c r="V40" s="2">
        <v>11.697529937034423</v>
      </c>
      <c r="W40" s="2">
        <v>-11.47322646478459</v>
      </c>
      <c r="X40" s="2">
        <v>19.860588318055299</v>
      </c>
      <c r="Y40" s="2">
        <v>9.0469697802293769</v>
      </c>
      <c r="Z40" s="2">
        <v>15.836879288570429</v>
      </c>
      <c r="AA40" s="2">
        <v>11.262547140232845</v>
      </c>
      <c r="AB40" s="2">
        <v>6.5824301353898402</v>
      </c>
      <c r="AC40" s="2">
        <v>12.79703709918244</v>
      </c>
      <c r="AD40" s="2">
        <v>3.2535116836517215</v>
      </c>
    </row>
    <row r="41" spans="1:30">
      <c r="A41" s="1">
        <v>38487</v>
      </c>
      <c r="B41" s="2">
        <v>-71.628617505969459</v>
      </c>
      <c r="C41" s="2">
        <v>-36.915943646679359</v>
      </c>
      <c r="D41" s="2">
        <v>73.473520526835486</v>
      </c>
      <c r="E41" s="2">
        <v>163.87691555024077</v>
      </c>
      <c r="F41" s="2">
        <v>33.014468395854038</v>
      </c>
      <c r="G41" s="2">
        <v>54.805895539492496</v>
      </c>
      <c r="H41" s="2">
        <v>-47.892878907140435</v>
      </c>
      <c r="I41" s="2">
        <v>91.753765992485668</v>
      </c>
      <c r="J41" s="2">
        <v>68.177460561534886</v>
      </c>
      <c r="K41" s="2">
        <v>50.003171047798688</v>
      </c>
      <c r="L41" s="2">
        <v>33.156857155338486</v>
      </c>
      <c r="M41" s="2">
        <v>34.578273631531296</v>
      </c>
      <c r="N41" s="2">
        <v>61.8762250061285</v>
      </c>
      <c r="O41" s="2">
        <v>11.290894152585327</v>
      </c>
      <c r="Q41" s="2">
        <v>-8.1784122895965812</v>
      </c>
      <c r="R41" s="2">
        <v>-6.8860786321896867</v>
      </c>
      <c r="S41" s="2">
        <v>5.3108864842412489</v>
      </c>
      <c r="T41" s="2">
        <v>13.646358511699647</v>
      </c>
      <c r="U41" s="2">
        <v>12.210632237485386</v>
      </c>
      <c r="V41" s="2">
        <v>12.353468078183766</v>
      </c>
      <c r="W41" s="2">
        <v>-12.0194363549305</v>
      </c>
      <c r="X41" s="2">
        <v>18.662716002871583</v>
      </c>
      <c r="Y41" s="2">
        <v>7.9003359524101002</v>
      </c>
      <c r="Z41" s="2">
        <v>11.521380650636438</v>
      </c>
      <c r="AA41" s="2">
        <v>6.7295157282474989</v>
      </c>
      <c r="AB41" s="2">
        <v>4.9465257778114458</v>
      </c>
      <c r="AC41" s="2">
        <v>13.293426304091641</v>
      </c>
      <c r="AD41" s="2">
        <v>1.815970961031061</v>
      </c>
    </row>
    <row r="42" spans="1:30">
      <c r="A42" s="1">
        <v>38518</v>
      </c>
      <c r="B42" s="2">
        <v>-72.037146318168922</v>
      </c>
      <c r="C42" s="2">
        <v>-36.93455775587546</v>
      </c>
      <c r="D42" s="2">
        <v>74.160695889629054</v>
      </c>
      <c r="E42" s="2">
        <v>164.38252185703982</v>
      </c>
      <c r="F42" s="2">
        <v>30.636320198138407</v>
      </c>
      <c r="G42" s="2">
        <v>57.715951000572801</v>
      </c>
      <c r="H42" s="2">
        <v>-50.069317415083411</v>
      </c>
      <c r="I42" s="2">
        <v>85.86452157172009</v>
      </c>
      <c r="J42" s="2">
        <v>58.282364575037981</v>
      </c>
      <c r="K42" s="2">
        <v>31.27376499026726</v>
      </c>
      <c r="L42" s="2">
        <v>10.822252248039771</v>
      </c>
      <c r="M42" s="2">
        <v>23.142621407681442</v>
      </c>
      <c r="N42" s="2">
        <v>64.186742206958897</v>
      </c>
      <c r="O42" s="2">
        <v>2.3529097423471352</v>
      </c>
      <c r="Q42" s="2">
        <v>-8.2250572923158902</v>
      </c>
      <c r="R42" s="2">
        <v>-6.8895507964344729</v>
      </c>
      <c r="S42" s="2">
        <v>5.3605575809900561</v>
      </c>
      <c r="T42" s="2">
        <v>13.688461360079421</v>
      </c>
      <c r="U42" s="2">
        <v>11.331057479522876</v>
      </c>
      <c r="V42" s="2">
        <v>13.009406219333112</v>
      </c>
      <c r="W42" s="2">
        <v>-12.565646245076408</v>
      </c>
      <c r="X42" s="2">
        <v>17.464843687687864</v>
      </c>
      <c r="Y42" s="2">
        <v>6.7537021245908262</v>
      </c>
      <c r="Z42" s="2">
        <v>7.2058820127024497</v>
      </c>
      <c r="AA42" s="2">
        <v>2.1964843162621519</v>
      </c>
      <c r="AB42" s="2">
        <v>3.3106214202330535</v>
      </c>
      <c r="AC42" s="2">
        <v>13.789815509000841</v>
      </c>
      <c r="AD42" s="2">
        <v>0.37843023841040146</v>
      </c>
    </row>
    <row r="43" spans="1:30">
      <c r="A43" s="1">
        <v>38548</v>
      </c>
      <c r="B43" s="2">
        <v>-60.449448551067313</v>
      </c>
      <c r="C43" s="2">
        <v>-29.91262756249148</v>
      </c>
      <c r="D43" s="2">
        <v>75.14511919976205</v>
      </c>
      <c r="E43" s="2">
        <v>158.35323070239389</v>
      </c>
      <c r="F43" s="2">
        <v>26.719077225656125</v>
      </c>
      <c r="G43" s="2">
        <v>53.648161353330657</v>
      </c>
      <c r="H43" s="2">
        <v>-51.927862605469436</v>
      </c>
      <c r="I43" s="2">
        <v>77.825783055438038</v>
      </c>
      <c r="J43" s="2">
        <v>48.927547374688089</v>
      </c>
      <c r="K43" s="2">
        <v>14.284155826432722</v>
      </c>
      <c r="L43" s="2">
        <v>-4.4804638428065928</v>
      </c>
      <c r="M43" s="2">
        <v>15.40395648257663</v>
      </c>
      <c r="N43" s="2">
        <v>63.834628321887159</v>
      </c>
      <c r="O43" s="2">
        <v>-3.4708164160056127</v>
      </c>
      <c r="Q43" s="2">
        <v>-6.9019971366637636</v>
      </c>
      <c r="R43" s="2">
        <v>-5.5797220697417851</v>
      </c>
      <c r="S43" s="2">
        <v>5.4317146511163994</v>
      </c>
      <c r="T43" s="2">
        <v>13.186390227049744</v>
      </c>
      <c r="U43" s="2">
        <v>9.8822377454494976</v>
      </c>
      <c r="V43" s="2">
        <v>12.092510161686143</v>
      </c>
      <c r="W43" s="2">
        <v>-13.032076038781637</v>
      </c>
      <c r="X43" s="2">
        <v>15.829764273476098</v>
      </c>
      <c r="Y43" s="2">
        <v>5.6696752622314808</v>
      </c>
      <c r="Z43" s="2">
        <v>3.2912551964358423</v>
      </c>
      <c r="AA43" s="2">
        <v>-0.90935494153602603</v>
      </c>
      <c r="AB43" s="2">
        <v>2.2035821867020347</v>
      </c>
      <c r="AC43" s="2">
        <v>13.714167714045916</v>
      </c>
      <c r="AD43" s="2">
        <v>-0.55822875826826268</v>
      </c>
    </row>
    <row r="44" spans="1:30">
      <c r="A44" s="1">
        <v>38579</v>
      </c>
      <c r="B44" s="2">
        <v>-48.861750783965689</v>
      </c>
      <c r="C44" s="2">
        <v>-22.890697369107485</v>
      </c>
      <c r="D44" s="2">
        <v>76.129542509895046</v>
      </c>
      <c r="E44" s="2">
        <v>152.32393954774793</v>
      </c>
      <c r="F44" s="2">
        <v>22.80183425317384</v>
      </c>
      <c r="G44" s="2">
        <v>49.580371706088513</v>
      </c>
      <c r="H44" s="2">
        <v>-53.78640779585546</v>
      </c>
      <c r="I44" s="2">
        <v>69.787044539155971</v>
      </c>
      <c r="J44" s="2">
        <v>39.572730174338204</v>
      </c>
      <c r="K44" s="2">
        <v>-2.7054533374018197</v>
      </c>
      <c r="L44" s="2">
        <v>-19.78317993365296</v>
      </c>
      <c r="M44" s="2">
        <v>7.6652915574718188</v>
      </c>
      <c r="N44" s="2">
        <v>63.482514436815421</v>
      </c>
      <c r="O44" s="2">
        <v>-9.2945425743583616</v>
      </c>
      <c r="Q44" s="2">
        <v>-5.5789369810116343</v>
      </c>
      <c r="R44" s="2">
        <v>-4.2698933430490955</v>
      </c>
      <c r="S44" s="2">
        <v>5.5028717212427436</v>
      </c>
      <c r="T44" s="2">
        <v>12.684319094020065</v>
      </c>
      <c r="U44" s="2">
        <v>8.4334180113761157</v>
      </c>
      <c r="V44" s="2">
        <v>11.175614104039175</v>
      </c>
      <c r="W44" s="2">
        <v>-13.498505832486865</v>
      </c>
      <c r="X44" s="2">
        <v>14.194684859264324</v>
      </c>
      <c r="Y44" s="2">
        <v>4.5856483998721371</v>
      </c>
      <c r="Z44" s="2">
        <v>-0.6233716198307655</v>
      </c>
      <c r="AA44" s="2">
        <v>-4.0151941993342044</v>
      </c>
      <c r="AB44" s="2">
        <v>1.0965429531710162</v>
      </c>
      <c r="AC44" s="2">
        <v>13.638519919090987</v>
      </c>
      <c r="AD44" s="2">
        <v>-1.494887754946927</v>
      </c>
    </row>
    <row r="45" spans="1:30">
      <c r="A45" s="1">
        <v>38610</v>
      </c>
      <c r="B45" s="2">
        <v>-33.216611838836563</v>
      </c>
      <c r="C45" s="2">
        <v>-11.433185404904606</v>
      </c>
      <c r="D45" s="2">
        <v>80.275844700164598</v>
      </c>
      <c r="E45" s="2">
        <v>147.46214360077542</v>
      </c>
      <c r="F45" s="2">
        <v>19.82274291799607</v>
      </c>
      <c r="G45" s="2">
        <v>45.48285125203337</v>
      </c>
      <c r="H45" s="2">
        <v>-55.844799733733147</v>
      </c>
      <c r="I45" s="2">
        <v>61.595999839365248</v>
      </c>
      <c r="J45" s="2">
        <v>30.7761894115465</v>
      </c>
      <c r="K45" s="2">
        <v>-15.97986456831614</v>
      </c>
      <c r="L45" s="2">
        <v>-27.535585791099471</v>
      </c>
      <c r="M45" s="2">
        <v>2.9119327022939734</v>
      </c>
      <c r="N45" s="2">
        <v>61.047431085588777</v>
      </c>
      <c r="O45" s="2">
        <v>-11.88511187403792</v>
      </c>
      <c r="Q45" s="2">
        <v>-3.7926063065346809</v>
      </c>
      <c r="R45" s="2">
        <v>-2.1326778063184757</v>
      </c>
      <c r="S45" s="2">
        <v>5.8025788824619973</v>
      </c>
      <c r="T45" s="2">
        <v>12.27946762192377</v>
      </c>
      <c r="U45" s="2">
        <v>7.3315802274212718</v>
      </c>
      <c r="V45" s="2">
        <v>10.252016603613329</v>
      </c>
      <c r="W45" s="2">
        <v>-14.015090165176339</v>
      </c>
      <c r="X45" s="2">
        <v>12.52862636732689</v>
      </c>
      <c r="Y45" s="2">
        <v>3.5663140528205965</v>
      </c>
      <c r="Z45" s="2">
        <v>-3.6819685347794264</v>
      </c>
      <c r="AA45" s="2">
        <v>-5.5886224921615488</v>
      </c>
      <c r="AB45" s="2">
        <v>0.41656070886125979</v>
      </c>
      <c r="AC45" s="2">
        <v>13.115369046996808</v>
      </c>
      <c r="AD45" s="2">
        <v>-1.9115419682608885</v>
      </c>
    </row>
    <row r="46" spans="1:30">
      <c r="A46" s="1">
        <v>38640</v>
      </c>
      <c r="B46" s="2">
        <v>-17.57147289370744</v>
      </c>
      <c r="C46" s="2">
        <v>2.4326559298272876E-2</v>
      </c>
      <c r="D46" s="2">
        <v>84.422146890434163</v>
      </c>
      <c r="E46" s="2">
        <v>142.60034765380291</v>
      </c>
      <c r="F46" s="2">
        <v>16.843651582818296</v>
      </c>
      <c r="G46" s="2">
        <v>41.385330797978227</v>
      </c>
      <c r="H46" s="2">
        <v>-57.903191671610827</v>
      </c>
      <c r="I46" s="2">
        <v>53.404955139574511</v>
      </c>
      <c r="J46" s="2">
        <v>21.979648648754797</v>
      </c>
      <c r="K46" s="2">
        <v>-29.254275799230456</v>
      </c>
      <c r="L46" s="2">
        <v>-35.28799164854599</v>
      </c>
      <c r="M46" s="2">
        <v>-1.8414261528838722</v>
      </c>
      <c r="N46" s="2">
        <v>58.612347734362125</v>
      </c>
      <c r="O46" s="2">
        <v>-14.475681173717476</v>
      </c>
      <c r="Q46" s="2">
        <v>-2.006275632057728</v>
      </c>
      <c r="R46" s="2">
        <v>4.5377304121440327E-3</v>
      </c>
      <c r="S46" s="2">
        <v>6.1022860436812527</v>
      </c>
      <c r="T46" s="2">
        <v>11.874616149827476</v>
      </c>
      <c r="U46" s="2">
        <v>6.2297424434664261</v>
      </c>
      <c r="V46" s="2">
        <v>9.3284191031874837</v>
      </c>
      <c r="W46" s="2">
        <v>-14.53167449786581</v>
      </c>
      <c r="X46" s="2">
        <v>10.862567875389454</v>
      </c>
      <c r="Y46" s="2">
        <v>2.5469797057690569</v>
      </c>
      <c r="Z46" s="2">
        <v>-6.740565449728086</v>
      </c>
      <c r="AA46" s="2">
        <v>-7.1620507849888941</v>
      </c>
      <c r="AB46" s="2">
        <v>-0.26342153544849656</v>
      </c>
      <c r="AC46" s="2">
        <v>12.592218174902625</v>
      </c>
      <c r="AD46" s="2">
        <v>-2.3281961815748504</v>
      </c>
    </row>
    <row r="47" spans="1:30">
      <c r="A47" s="1">
        <v>38671</v>
      </c>
      <c r="B47" s="2">
        <v>-3.92447593447854</v>
      </c>
      <c r="C47" s="2">
        <v>14.006842224755609</v>
      </c>
      <c r="D47" s="2">
        <v>95.525075127458535</v>
      </c>
      <c r="E47" s="2">
        <v>140.69602762343811</v>
      </c>
      <c r="F47" s="2">
        <v>15.358273927668025</v>
      </c>
      <c r="G47" s="2">
        <v>36.858541591690908</v>
      </c>
      <c r="H47" s="2">
        <v>-60.27505343397879</v>
      </c>
      <c r="I47" s="2">
        <v>45.38198805028906</v>
      </c>
      <c r="J47" s="2">
        <v>14.311295424841887</v>
      </c>
      <c r="K47" s="2">
        <v>-39.637983738302076</v>
      </c>
      <c r="L47" s="2">
        <v>-39.876845824758597</v>
      </c>
      <c r="M47" s="2">
        <v>-6.6872142772170502</v>
      </c>
      <c r="N47" s="2">
        <v>50.951088497884378</v>
      </c>
      <c r="O47" s="2">
        <v>-15.39498541360223</v>
      </c>
      <c r="Q47" s="2">
        <v>-0.4480888132468907</v>
      </c>
      <c r="R47" s="2">
        <v>2.6127523075525625</v>
      </c>
      <c r="S47" s="2">
        <v>6.9048390054380855</v>
      </c>
      <c r="T47" s="2">
        <v>11.716039612258939</v>
      </c>
      <c r="U47" s="2">
        <v>5.6803651200655132</v>
      </c>
      <c r="V47" s="2">
        <v>8.3080627089334982</v>
      </c>
      <c r="W47" s="2">
        <v>-15.126928785058487</v>
      </c>
      <c r="X47" s="2">
        <v>9.2306963694287951</v>
      </c>
      <c r="Y47" s="2">
        <v>1.6583786025352532</v>
      </c>
      <c r="Z47" s="2">
        <v>-9.1331067470933966</v>
      </c>
      <c r="AA47" s="2">
        <v>-8.0934046285930048</v>
      </c>
      <c r="AB47" s="2">
        <v>-0.95662606399873074</v>
      </c>
      <c r="AC47" s="2">
        <v>10.946280901796982</v>
      </c>
      <c r="AD47" s="2">
        <v>-2.4760524789967144</v>
      </c>
    </row>
    <row r="48" spans="1:30">
      <c r="A48" s="1">
        <v>38701</v>
      </c>
      <c r="B48" s="2">
        <v>9.7225210247503604</v>
      </c>
      <c r="C48" s="2">
        <v>27.989357890212943</v>
      </c>
      <c r="D48" s="2">
        <v>106.62800336448291</v>
      </c>
      <c r="E48" s="2">
        <v>138.79170759307328</v>
      </c>
      <c r="F48" s="2">
        <v>13.872896272517755</v>
      </c>
      <c r="G48" s="2">
        <v>32.331752385403604</v>
      </c>
      <c r="H48" s="2">
        <v>-62.646915196346754</v>
      </c>
      <c r="I48" s="2">
        <v>37.359020961003608</v>
      </c>
      <c r="J48" s="2">
        <v>6.6429422009289807</v>
      </c>
      <c r="K48" s="2">
        <v>-50.021691677373695</v>
      </c>
      <c r="L48" s="2">
        <v>-44.465700000971204</v>
      </c>
      <c r="M48" s="2">
        <v>-11.533002401550226</v>
      </c>
      <c r="N48" s="2">
        <v>43.289829261406624</v>
      </c>
      <c r="O48" s="2">
        <v>-16.314289653486981</v>
      </c>
      <c r="Q48" s="2">
        <v>1.1100980055639467</v>
      </c>
      <c r="R48" s="2">
        <v>5.2209668846929809</v>
      </c>
      <c r="S48" s="2">
        <v>7.7073919671949174</v>
      </c>
      <c r="T48" s="2">
        <v>11.557463074690398</v>
      </c>
      <c r="U48" s="2">
        <v>5.1309877966645994</v>
      </c>
      <c r="V48" s="2">
        <v>7.2877063146795136</v>
      </c>
      <c r="W48" s="2">
        <v>-15.722183072251163</v>
      </c>
      <c r="X48" s="2">
        <v>7.5988248634681339</v>
      </c>
      <c r="Y48" s="2">
        <v>0.76977749930144934</v>
      </c>
      <c r="Z48" s="2">
        <v>-11.525648044458705</v>
      </c>
      <c r="AA48" s="2">
        <v>-9.0247584721971155</v>
      </c>
      <c r="AB48" s="2">
        <v>-1.6498305925489645</v>
      </c>
      <c r="AC48" s="2">
        <v>9.300343628691337</v>
      </c>
      <c r="AD48" s="2">
        <v>-2.6239087764185784</v>
      </c>
    </row>
    <row r="49" spans="1:30">
      <c r="A49" s="1">
        <v>38732</v>
      </c>
      <c r="B49" s="2">
        <v>17.210673492872672</v>
      </c>
      <c r="C49" s="2">
        <v>36.591459729586305</v>
      </c>
      <c r="D49" s="2">
        <v>119.52758645534669</v>
      </c>
      <c r="E49" s="2">
        <v>142.30886223828534</v>
      </c>
      <c r="F49" s="2">
        <v>12.057763084728432</v>
      </c>
      <c r="G49" s="2">
        <v>28.735426959247818</v>
      </c>
      <c r="H49" s="2">
        <v>-65.905264452285081</v>
      </c>
      <c r="I49" s="2">
        <v>30.46929690068966</v>
      </c>
      <c r="J49" s="2">
        <v>0.97482073543342951</v>
      </c>
      <c r="K49" s="2">
        <v>-57.853124925044582</v>
      </c>
      <c r="L49" s="2">
        <v>-51.476550941697354</v>
      </c>
      <c r="M49" s="2">
        <v>-20.246194481001158</v>
      </c>
      <c r="N49" s="2">
        <v>31.748326582302909</v>
      </c>
      <c r="O49" s="2">
        <v>-17.831127397187274</v>
      </c>
      <c r="Q49" s="2">
        <v>1.965080278069216</v>
      </c>
      <c r="R49" s="2">
        <v>6.8255513491986513</v>
      </c>
      <c r="S49" s="2">
        <v>8.639812531751824</v>
      </c>
      <c r="T49" s="2">
        <v>11.850343576306496</v>
      </c>
      <c r="U49" s="2">
        <v>4.4596480812284032</v>
      </c>
      <c r="V49" s="2">
        <v>6.4770801783222947</v>
      </c>
      <c r="W49" s="2">
        <v>-16.539914693267725</v>
      </c>
      <c r="X49" s="2">
        <v>6.197454989600276</v>
      </c>
      <c r="Y49" s="2">
        <v>0.11296125200129038</v>
      </c>
      <c r="Z49" s="2">
        <v>-13.330112073354298</v>
      </c>
      <c r="AA49" s="2">
        <v>-10.447680779126895</v>
      </c>
      <c r="AB49" s="2">
        <v>-2.8962788590906587</v>
      </c>
      <c r="AC49" s="2">
        <v>6.8207787346153737</v>
      </c>
      <c r="AD49" s="2">
        <v>-2.8678693749266149</v>
      </c>
    </row>
    <row r="50" spans="1:30">
      <c r="A50" s="1">
        <v>38763</v>
      </c>
      <c r="B50" s="2">
        <v>24.698825960994981</v>
      </c>
      <c r="C50" s="2">
        <v>45.193561568959666</v>
      </c>
      <c r="D50" s="2">
        <v>132.42716954621048</v>
      </c>
      <c r="E50" s="2">
        <v>145.82601688349737</v>
      </c>
      <c r="F50" s="2">
        <v>10.242629896939111</v>
      </c>
      <c r="G50" s="2">
        <v>25.139101533092031</v>
      </c>
      <c r="H50" s="2">
        <v>-69.163613708223423</v>
      </c>
      <c r="I50" s="2">
        <v>23.579572840375704</v>
      </c>
      <c r="J50" s="2">
        <v>-4.6933007300621208</v>
      </c>
      <c r="K50" s="2">
        <v>-65.684558172715484</v>
      </c>
      <c r="L50" s="2">
        <v>-58.487401882423505</v>
      </c>
      <c r="M50" s="2">
        <v>-28.959386560452085</v>
      </c>
      <c r="N50" s="2">
        <v>20.206823903199194</v>
      </c>
      <c r="O50" s="2">
        <v>-19.347965140887567</v>
      </c>
      <c r="Q50" s="2">
        <v>2.8200625505744847</v>
      </c>
      <c r="R50" s="2">
        <v>8.4301358137043234</v>
      </c>
      <c r="S50" s="2">
        <v>9.5722330963087323</v>
      </c>
      <c r="T50" s="2">
        <v>12.143224077922593</v>
      </c>
      <c r="U50" s="2">
        <v>3.7883083657922088</v>
      </c>
      <c r="V50" s="2">
        <v>5.6664540419650757</v>
      </c>
      <c r="W50" s="2">
        <v>-17.357646314284292</v>
      </c>
      <c r="X50" s="2">
        <v>4.796085115732418</v>
      </c>
      <c r="Y50" s="2">
        <v>-0.54385499529886849</v>
      </c>
      <c r="Z50" s="2">
        <v>-15.134576102249891</v>
      </c>
      <c r="AA50" s="2">
        <v>-11.870603086056674</v>
      </c>
      <c r="AB50" s="2">
        <v>-4.1427271256323523</v>
      </c>
      <c r="AC50" s="2">
        <v>4.3412138405394112</v>
      </c>
      <c r="AD50" s="2">
        <v>-3.1118299734346517</v>
      </c>
    </row>
    <row r="51" spans="1:30">
      <c r="A51" s="1">
        <v>38791</v>
      </c>
      <c r="B51" s="2">
        <v>22.073475529693667</v>
      </c>
      <c r="C51" s="2">
        <v>43.97055454599532</v>
      </c>
      <c r="D51" s="2">
        <v>140.42993294887893</v>
      </c>
      <c r="E51" s="2">
        <v>148.82538066437903</v>
      </c>
      <c r="F51" s="2">
        <v>7.5801685238921053</v>
      </c>
      <c r="G51" s="2">
        <v>23.477271237720515</v>
      </c>
      <c r="H51" s="2">
        <v>-73.809717927616006</v>
      </c>
      <c r="I51" s="2">
        <v>19.074563231017322</v>
      </c>
      <c r="J51" s="2">
        <v>-7.2387456127289882</v>
      </c>
      <c r="K51" s="2">
        <v>-69.013107878138356</v>
      </c>
      <c r="L51" s="2">
        <v>-66.673415083166248</v>
      </c>
      <c r="M51" s="2">
        <v>-39.776753707920271</v>
      </c>
      <c r="N51" s="2">
        <v>8.1860044440145376</v>
      </c>
      <c r="O51" s="2">
        <v>-19.738647232419424</v>
      </c>
      <c r="Q51" s="2">
        <v>2.5203052890293636</v>
      </c>
      <c r="R51" s="2">
        <v>8.20200342168269</v>
      </c>
      <c r="S51" s="2">
        <v>10.150696843343814</v>
      </c>
      <c r="T51" s="2">
        <v>12.392987098684168</v>
      </c>
      <c r="U51" s="2">
        <v>2.8035783897411624</v>
      </c>
      <c r="V51" s="2">
        <v>5.2918708460671544</v>
      </c>
      <c r="W51" s="2">
        <v>-18.523655859704149</v>
      </c>
      <c r="X51" s="2">
        <v>3.8797661611889231</v>
      </c>
      <c r="Y51" s="2">
        <v>-0.83881860285742238</v>
      </c>
      <c r="Z51" s="2">
        <v>-15.901517225525492</v>
      </c>
      <c r="AA51" s="2">
        <v>-13.532036325279421</v>
      </c>
      <c r="AB51" s="2">
        <v>-5.6901839481791177</v>
      </c>
      <c r="AC51" s="2">
        <v>1.7586730087476392</v>
      </c>
      <c r="AD51" s="2">
        <v>-3.1746653276261778</v>
      </c>
    </row>
    <row r="52" spans="1:30">
      <c r="A52" s="1">
        <v>38822</v>
      </c>
      <c r="B52" s="2">
        <v>19.448125098392353</v>
      </c>
      <c r="C52" s="2">
        <v>42.747547523030974</v>
      </c>
      <c r="D52" s="2">
        <v>148.43269635154732</v>
      </c>
      <c r="E52" s="2">
        <v>151.82474444526068</v>
      </c>
      <c r="F52" s="2">
        <v>4.9177071508450982</v>
      </c>
      <c r="G52" s="2">
        <v>21.815440942348999</v>
      </c>
      <c r="H52" s="2">
        <v>-78.455822147008575</v>
      </c>
      <c r="I52" s="2">
        <v>14.56955362165894</v>
      </c>
      <c r="J52" s="2">
        <v>-9.7841904953958583</v>
      </c>
      <c r="K52" s="2">
        <v>-72.341657583561229</v>
      </c>
      <c r="L52" s="2">
        <v>-74.859428283908983</v>
      </c>
      <c r="M52" s="2">
        <v>-50.594120855388461</v>
      </c>
      <c r="N52" s="2">
        <v>-3.8348150151701192</v>
      </c>
      <c r="O52" s="2">
        <v>-20.129329323951282</v>
      </c>
      <c r="Q52" s="2">
        <v>2.220548027484242</v>
      </c>
      <c r="R52" s="2">
        <v>7.9738710296610593</v>
      </c>
      <c r="S52" s="2">
        <v>10.729160590378894</v>
      </c>
      <c r="T52" s="2">
        <v>12.642750119445747</v>
      </c>
      <c r="U52" s="2">
        <v>1.8188484136901155</v>
      </c>
      <c r="V52" s="2">
        <v>4.917287650169234</v>
      </c>
      <c r="W52" s="2">
        <v>-19.689665405124007</v>
      </c>
      <c r="X52" s="2">
        <v>2.9634472066454287</v>
      </c>
      <c r="Y52" s="2">
        <v>-1.1337822104159765</v>
      </c>
      <c r="Z52" s="2">
        <v>-16.668458348801092</v>
      </c>
      <c r="AA52" s="2">
        <v>-15.193469564502166</v>
      </c>
      <c r="AB52" s="2">
        <v>-7.2376407707258847</v>
      </c>
      <c r="AC52" s="2">
        <v>-0.8238678230441332</v>
      </c>
      <c r="AD52" s="2">
        <v>-3.2375006818177043</v>
      </c>
    </row>
    <row r="53" spans="1:30">
      <c r="A53" s="1">
        <v>38852</v>
      </c>
      <c r="B53" s="2">
        <v>8.6957337682148257</v>
      </c>
      <c r="C53" s="2">
        <v>34.212454149698971</v>
      </c>
      <c r="D53" s="2">
        <v>145.38344619196189</v>
      </c>
      <c r="E53" s="2">
        <v>151.46838445200154</v>
      </c>
      <c r="F53" s="2">
        <v>4.6471796303313955</v>
      </c>
      <c r="G53" s="2">
        <v>23.011400194123556</v>
      </c>
      <c r="H53" s="2">
        <v>-80.908285011955059</v>
      </c>
      <c r="I53" s="2">
        <v>15.622298518939726</v>
      </c>
      <c r="J53" s="2">
        <v>-7.2263814477433899</v>
      </c>
      <c r="K53" s="2">
        <v>-69.58460088842223</v>
      </c>
      <c r="L53" s="2">
        <v>-81.347298218080368</v>
      </c>
      <c r="M53" s="2">
        <v>-58.540068153835925</v>
      </c>
      <c r="N53" s="2">
        <v>-15.019482849206947</v>
      </c>
      <c r="O53" s="2">
        <v>-17.550774063124848</v>
      </c>
      <c r="Q53" s="2">
        <v>0.99286149018723235</v>
      </c>
      <c r="R53" s="2">
        <v>6.3817859223599473</v>
      </c>
      <c r="S53" s="2">
        <v>10.508751641093582</v>
      </c>
      <c r="T53" s="2">
        <v>12.613075310087071</v>
      </c>
      <c r="U53" s="2">
        <v>1.718791916535479</v>
      </c>
      <c r="V53" s="2">
        <v>5.1868616493562261</v>
      </c>
      <c r="W53" s="2">
        <v>-20.305147748025302</v>
      </c>
      <c r="X53" s="2">
        <v>3.1775755187523402</v>
      </c>
      <c r="Y53" s="2">
        <v>-0.83738585578305624</v>
      </c>
      <c r="Z53" s="2">
        <v>-16.033196644504031</v>
      </c>
      <c r="AA53" s="2">
        <v>-16.51024764634159</v>
      </c>
      <c r="AB53" s="2">
        <v>-8.3743323696106895</v>
      </c>
      <c r="AC53" s="2">
        <v>-3.226770675840771</v>
      </c>
      <c r="AD53" s="2">
        <v>-2.8227787464426846</v>
      </c>
    </row>
    <row r="54" spans="1:30">
      <c r="A54" s="1">
        <v>38883</v>
      </c>
      <c r="B54" s="2">
        <v>-2.0566575619627052</v>
      </c>
      <c r="C54" s="2">
        <v>25.677360776366974</v>
      </c>
      <c r="D54" s="2">
        <v>142.33419603237641</v>
      </c>
      <c r="E54" s="2">
        <v>151.11202445874244</v>
      </c>
      <c r="F54" s="2">
        <v>4.3766521098176927</v>
      </c>
      <c r="G54" s="2">
        <v>24.207359445898117</v>
      </c>
      <c r="H54" s="2">
        <v>-83.360747876901527</v>
      </c>
      <c r="I54" s="2">
        <v>16.675043416220511</v>
      </c>
      <c r="J54" s="2">
        <v>-4.6685724000909206</v>
      </c>
      <c r="K54" s="2">
        <v>-66.827544193283231</v>
      </c>
      <c r="L54" s="2">
        <v>-87.835168152251725</v>
      </c>
      <c r="M54" s="2">
        <v>-66.486015452283397</v>
      </c>
      <c r="N54" s="2">
        <v>-26.204150683243775</v>
      </c>
      <c r="O54" s="2">
        <v>-14.972218802298412</v>
      </c>
      <c r="Q54" s="2">
        <v>-0.23482504710977772</v>
      </c>
      <c r="R54" s="2">
        <v>4.7897008150588372</v>
      </c>
      <c r="S54" s="2">
        <v>10.288342691808264</v>
      </c>
      <c r="T54" s="2">
        <v>12.5834005007284</v>
      </c>
      <c r="U54" s="2">
        <v>1.6187354193808423</v>
      </c>
      <c r="V54" s="2">
        <v>5.4564356485432191</v>
      </c>
      <c r="W54" s="2">
        <v>-20.92063009092659</v>
      </c>
      <c r="X54" s="2">
        <v>3.3917038308592518</v>
      </c>
      <c r="Y54" s="2">
        <v>-0.54098950115013578</v>
      </c>
      <c r="Z54" s="2">
        <v>-15.397934940206968</v>
      </c>
      <c r="AA54" s="2">
        <v>-17.82702572818101</v>
      </c>
      <c r="AB54" s="2">
        <v>-9.5110239684954969</v>
      </c>
      <c r="AC54" s="2">
        <v>-5.6296735286374089</v>
      </c>
      <c r="AD54" s="2">
        <v>-2.4080568110676648</v>
      </c>
    </row>
    <row r="55" spans="1:30">
      <c r="A55" s="1">
        <v>38913</v>
      </c>
      <c r="B55" s="2">
        <v>-6.4561199404961771</v>
      </c>
      <c r="C55" s="2">
        <v>19.843574067517661</v>
      </c>
      <c r="D55" s="2">
        <v>132.79120780467284</v>
      </c>
      <c r="E55" s="2">
        <v>146.41425221296072</v>
      </c>
      <c r="F55" s="2">
        <v>6.8706453454890823</v>
      </c>
      <c r="G55" s="2">
        <v>26.766297344902696</v>
      </c>
      <c r="H55" s="2">
        <v>-83.884435472857206</v>
      </c>
      <c r="I55" s="2">
        <v>20.723054890664546</v>
      </c>
      <c r="J55" s="2">
        <v>-0.66558513198027303</v>
      </c>
      <c r="K55" s="2">
        <v>-61.060725084049835</v>
      </c>
      <c r="L55" s="2">
        <v>-85.928024490357046</v>
      </c>
      <c r="M55" s="2">
        <v>-68.581027215117047</v>
      </c>
      <c r="N55" s="2">
        <v>-31.405515429351311</v>
      </c>
      <c r="O55" s="2">
        <v>-8.5549214201088777</v>
      </c>
      <c r="Q55" s="2">
        <v>-0.7371468625659725</v>
      </c>
      <c r="R55" s="2">
        <v>3.7015012451103395</v>
      </c>
      <c r="S55" s="2">
        <v>9.5985468737451658</v>
      </c>
      <c r="T55" s="2">
        <v>12.192207610277665</v>
      </c>
      <c r="U55" s="2">
        <v>2.5411562755465553</v>
      </c>
      <c r="V55" s="2">
        <v>6.0332304867304467</v>
      </c>
      <c r="W55" s="2">
        <v>-21.052057348445608</v>
      </c>
      <c r="X55" s="2">
        <v>4.2150693647611686</v>
      </c>
      <c r="Y55" s="2">
        <v>-7.7127339508742065E-2</v>
      </c>
      <c r="Z55" s="2">
        <v>-14.069184848791174</v>
      </c>
      <c r="AA55" s="2">
        <v>-17.439951850562867</v>
      </c>
      <c r="AB55" s="2">
        <v>-9.810721686204138</v>
      </c>
      <c r="AC55" s="2">
        <v>-6.747129529326406</v>
      </c>
      <c r="AD55" s="2">
        <v>-1.3759307866032113</v>
      </c>
    </row>
    <row r="56" spans="1:30">
      <c r="A56" s="1">
        <v>38944</v>
      </c>
      <c r="B56" s="2">
        <v>-10.855582319029651</v>
      </c>
      <c r="C56" s="2">
        <v>14.009787358668351</v>
      </c>
      <c r="D56" s="2">
        <v>123.24821957696925</v>
      </c>
      <c r="E56" s="2">
        <v>141.71647996717903</v>
      </c>
      <c r="F56" s="2">
        <v>9.364638581160472</v>
      </c>
      <c r="G56" s="2">
        <v>29.325235243907276</v>
      </c>
      <c r="H56" s="2">
        <v>-84.408123068812884</v>
      </c>
      <c r="I56" s="2">
        <v>24.771066365108585</v>
      </c>
      <c r="J56" s="2">
        <v>3.3374021361303741</v>
      </c>
      <c r="K56" s="2">
        <v>-55.293905974816433</v>
      </c>
      <c r="L56" s="2">
        <v>-84.020880828462367</v>
      </c>
      <c r="M56" s="2">
        <v>-70.676038977950697</v>
      </c>
      <c r="N56" s="2">
        <v>-36.606880175458841</v>
      </c>
      <c r="O56" s="2">
        <v>-2.137624037919343</v>
      </c>
      <c r="Q56" s="2">
        <v>-1.2394686780221673</v>
      </c>
      <c r="R56" s="2">
        <v>2.6133016751618423</v>
      </c>
      <c r="S56" s="2">
        <v>8.9087510556820675</v>
      </c>
      <c r="T56" s="2">
        <v>11.801014719826931</v>
      </c>
      <c r="U56" s="2">
        <v>3.4635771317122686</v>
      </c>
      <c r="V56" s="2">
        <v>6.6100253249176752</v>
      </c>
      <c r="W56" s="2">
        <v>-21.183484605964626</v>
      </c>
      <c r="X56" s="2">
        <v>5.0384348986630858</v>
      </c>
      <c r="Y56" s="2">
        <v>0.38673482213265165</v>
      </c>
      <c r="Z56" s="2">
        <v>-12.740434757375377</v>
      </c>
      <c r="AA56" s="2">
        <v>-17.052877972944721</v>
      </c>
      <c r="AB56" s="2">
        <v>-10.110419403912781</v>
      </c>
      <c r="AC56" s="2">
        <v>-7.8645855300154013</v>
      </c>
      <c r="AD56" s="2">
        <v>-0.34380476213875749</v>
      </c>
    </row>
    <row r="57" spans="1:30">
      <c r="A57" s="1">
        <v>38975</v>
      </c>
      <c r="B57" s="2">
        <v>-6.0935641715726954</v>
      </c>
      <c r="C57" s="2">
        <v>13.597242188865355</v>
      </c>
      <c r="D57" s="2">
        <v>109.99235359746682</v>
      </c>
      <c r="E57" s="2">
        <v>129.32806313931189</v>
      </c>
      <c r="F57" s="2">
        <v>12.210635273030737</v>
      </c>
      <c r="G57" s="2">
        <v>30.309940333485656</v>
      </c>
      <c r="H57" s="2">
        <v>-81.222682155491142</v>
      </c>
      <c r="I57" s="2">
        <v>30.660170782973776</v>
      </c>
      <c r="J57" s="2">
        <v>8.156668177136762</v>
      </c>
      <c r="K57" s="2">
        <v>-44.389559029832625</v>
      </c>
      <c r="L57" s="2">
        <v>-69.773413569803353</v>
      </c>
      <c r="M57" s="2">
        <v>-61.597544633073063</v>
      </c>
      <c r="N57" s="2">
        <v>-35.1485351051425</v>
      </c>
      <c r="O57" s="2">
        <v>4.2874714334545487</v>
      </c>
      <c r="Q57" s="2">
        <v>-0.69575096998182717</v>
      </c>
      <c r="R57" s="2">
        <v>2.5363479744578101</v>
      </c>
      <c r="S57" s="2">
        <v>7.9505772950856937</v>
      </c>
      <c r="T57" s="2">
        <v>10.76940647373678</v>
      </c>
      <c r="U57" s="2">
        <v>4.5161889301773286</v>
      </c>
      <c r="V57" s="2">
        <v>6.8319817909290004</v>
      </c>
      <c r="W57" s="2">
        <v>-20.384050427152832</v>
      </c>
      <c r="X57" s="2">
        <v>6.2362787372568658</v>
      </c>
      <c r="Y57" s="2">
        <v>0.9451865516984308</v>
      </c>
      <c r="Z57" s="2">
        <v>-10.227931464740823</v>
      </c>
      <c r="AA57" s="2">
        <v>-14.161212018127289</v>
      </c>
      <c r="AB57" s="2">
        <v>-8.8117135523950001</v>
      </c>
      <c r="AC57" s="2">
        <v>-7.5512761334537091</v>
      </c>
      <c r="AD57" s="2">
        <v>0.68957546799966241</v>
      </c>
    </row>
    <row r="58" spans="1:30">
      <c r="A58" s="1">
        <v>39005</v>
      </c>
      <c r="B58" s="2">
        <v>-1.3315460241157409</v>
      </c>
      <c r="C58" s="2">
        <v>13.184697019062359</v>
      </c>
      <c r="D58" s="2">
        <v>96.7364876179644</v>
      </c>
      <c r="E58" s="2">
        <v>116.93964631144476</v>
      </c>
      <c r="F58" s="2">
        <v>15.056631964901005</v>
      </c>
      <c r="G58" s="2">
        <v>31.294645423064036</v>
      </c>
      <c r="H58" s="2">
        <v>-78.037241242169401</v>
      </c>
      <c r="I58" s="2">
        <v>36.549275200838963</v>
      </c>
      <c r="J58" s="2">
        <v>12.975934218143149</v>
      </c>
      <c r="K58" s="2">
        <v>-33.485212084848811</v>
      </c>
      <c r="L58" s="2">
        <v>-55.525946311144331</v>
      </c>
      <c r="M58" s="2">
        <v>-52.519050288195437</v>
      </c>
      <c r="N58" s="2">
        <v>-33.690190034826159</v>
      </c>
      <c r="O58" s="2">
        <v>10.71256690482844</v>
      </c>
      <c r="Q58" s="2">
        <v>-0.15203326194148706</v>
      </c>
      <c r="R58" s="2">
        <v>2.4593942737537779</v>
      </c>
      <c r="S58" s="2">
        <v>6.9924035344893198</v>
      </c>
      <c r="T58" s="2">
        <v>9.7377982276466284</v>
      </c>
      <c r="U58" s="2">
        <v>5.5688007286423904</v>
      </c>
      <c r="V58" s="2">
        <v>7.0539382569403255</v>
      </c>
      <c r="W58" s="2">
        <v>-19.584616248341042</v>
      </c>
      <c r="X58" s="2">
        <v>7.4341225758506448</v>
      </c>
      <c r="Y58" s="2">
        <v>1.5036382812642097</v>
      </c>
      <c r="Z58" s="2">
        <v>-7.7154281721062681</v>
      </c>
      <c r="AA58" s="2">
        <v>-11.269546063309853</v>
      </c>
      <c r="AB58" s="2">
        <v>-7.513007700877222</v>
      </c>
      <c r="AC58" s="2">
        <v>-7.2379667368920169</v>
      </c>
      <c r="AD58" s="2">
        <v>1.722955698138082</v>
      </c>
    </row>
    <row r="59" spans="1:30">
      <c r="A59" s="1">
        <v>39036</v>
      </c>
      <c r="B59" s="2">
        <v>4.7382953882515526</v>
      </c>
      <c r="C59" s="2">
        <v>13.478627509975482</v>
      </c>
      <c r="D59" s="2">
        <v>82.569359948570465</v>
      </c>
      <c r="E59" s="2">
        <v>101.97954328894909</v>
      </c>
      <c r="F59" s="2">
        <v>16.100437614657729</v>
      </c>
      <c r="G59" s="2">
        <v>29.374967946277039</v>
      </c>
      <c r="H59" s="2">
        <v>-71.855342560119581</v>
      </c>
      <c r="I59" s="2">
        <v>42.758207987196727</v>
      </c>
      <c r="J59" s="2">
        <v>17.401215478755283</v>
      </c>
      <c r="K59" s="2">
        <v>-21.167228743165339</v>
      </c>
      <c r="L59" s="2">
        <v>-44.91673170765565</v>
      </c>
      <c r="M59" s="2">
        <v>-43.552620514865559</v>
      </c>
      <c r="N59" s="2">
        <v>-32.437149930549921</v>
      </c>
      <c r="O59" s="2">
        <v>13.503207670979229</v>
      </c>
      <c r="Q59" s="2">
        <v>0.54100909083978577</v>
      </c>
      <c r="R59" s="2">
        <v>2.5142223039457661</v>
      </c>
      <c r="S59" s="2">
        <v>5.968361045162518</v>
      </c>
      <c r="T59" s="2">
        <v>8.4920405287573679</v>
      </c>
      <c r="U59" s="2">
        <v>5.9548595548444627</v>
      </c>
      <c r="V59" s="2">
        <v>6.6212352749626291</v>
      </c>
      <c r="W59" s="2">
        <v>-18.03317604560041</v>
      </c>
      <c r="X59" s="2">
        <v>8.6970195045958132</v>
      </c>
      <c r="Y59" s="2">
        <v>2.0164354484626834</v>
      </c>
      <c r="Z59" s="2">
        <v>-4.8772046763989554</v>
      </c>
      <c r="AA59" s="2">
        <v>-9.1162998673857913</v>
      </c>
      <c r="AB59" s="2">
        <v>-6.2303330225130624</v>
      </c>
      <c r="AC59" s="2">
        <v>-6.9687648539294145</v>
      </c>
      <c r="AD59" s="2">
        <v>2.1717884057619439</v>
      </c>
    </row>
    <row r="60" spans="1:30">
      <c r="A60" s="1">
        <v>39066</v>
      </c>
      <c r="B60" s="2">
        <v>10.808136800618847</v>
      </c>
      <c r="C60" s="2">
        <v>13.772558000888605</v>
      </c>
      <c r="D60" s="2">
        <v>68.402232279176559</v>
      </c>
      <c r="E60" s="2">
        <v>87.019440266453444</v>
      </c>
      <c r="F60" s="2">
        <v>17.144243264414449</v>
      </c>
      <c r="G60" s="2">
        <v>27.455290469490041</v>
      </c>
      <c r="H60" s="2">
        <v>-65.673443878069747</v>
      </c>
      <c r="I60" s="2">
        <v>48.967140773554497</v>
      </c>
      <c r="J60" s="2">
        <v>21.826496739367414</v>
      </c>
      <c r="K60" s="2">
        <v>-8.8492454014818609</v>
      </c>
      <c r="L60" s="2">
        <v>-34.307517104166983</v>
      </c>
      <c r="M60" s="2">
        <v>-34.586190741535674</v>
      </c>
      <c r="N60" s="2">
        <v>-31.184109826273684</v>
      </c>
      <c r="O60" s="2">
        <v>16.29384843713002</v>
      </c>
      <c r="Q60" s="2">
        <v>1.2340514436210586</v>
      </c>
      <c r="R60" s="2">
        <v>2.5690503341377551</v>
      </c>
      <c r="S60" s="2">
        <v>4.9443185558357188</v>
      </c>
      <c r="T60" s="2">
        <v>7.2462828298681101</v>
      </c>
      <c r="U60" s="2">
        <v>6.3409183810465342</v>
      </c>
      <c r="V60" s="2">
        <v>6.1885322929849336</v>
      </c>
      <c r="W60" s="2">
        <v>-16.481735842859774</v>
      </c>
      <c r="X60" s="2">
        <v>9.9599164333409842</v>
      </c>
      <c r="Y60" s="2">
        <v>2.5292326156611562</v>
      </c>
      <c r="Z60" s="2">
        <v>-2.03898118069164</v>
      </c>
      <c r="AA60" s="2">
        <v>-6.963053671461731</v>
      </c>
      <c r="AB60" s="2">
        <v>-4.9476583441489028</v>
      </c>
      <c r="AC60" s="2">
        <v>-6.6995629709668121</v>
      </c>
      <c r="AD60" s="2">
        <v>2.6206211133858068</v>
      </c>
    </row>
    <row r="61" spans="1:30">
      <c r="A61" s="1">
        <v>39097</v>
      </c>
      <c r="B61" s="2">
        <v>12.261151674074078</v>
      </c>
      <c r="C61" s="2">
        <v>9.2046133312374359</v>
      </c>
      <c r="D61" s="2">
        <v>53.282113295714282</v>
      </c>
      <c r="E61" s="2">
        <v>71.733519347017562</v>
      </c>
      <c r="F61" s="2">
        <v>14.855481894966083</v>
      </c>
      <c r="G61" s="2">
        <v>22.945021311810486</v>
      </c>
      <c r="H61" s="2">
        <v>-59.588168673930426</v>
      </c>
      <c r="I61" s="2">
        <v>55.001636115186614</v>
      </c>
      <c r="J61" s="2">
        <v>26.112893536160911</v>
      </c>
      <c r="K61" s="2">
        <v>2.1373055411352642</v>
      </c>
      <c r="L61" s="2">
        <v>-33.471340241184613</v>
      </c>
      <c r="M61" s="2">
        <v>-33.683836990869388</v>
      </c>
      <c r="N61" s="2">
        <v>-35.106631938975788</v>
      </c>
      <c r="O61" s="2">
        <v>12.483885024273311</v>
      </c>
      <c r="Q61" s="2">
        <v>1.3999537758424301</v>
      </c>
      <c r="R61" s="2">
        <v>1.7169733431290439</v>
      </c>
      <c r="S61" s="2">
        <v>3.8513909953541154</v>
      </c>
      <c r="T61" s="2">
        <v>5.9733936230648466</v>
      </c>
      <c r="U61" s="2">
        <v>5.4944039672264706</v>
      </c>
      <c r="V61" s="2">
        <v>5.1718995837673303</v>
      </c>
      <c r="W61" s="2">
        <v>-14.954544751252948</v>
      </c>
      <c r="X61" s="2">
        <v>11.187332785828957</v>
      </c>
      <c r="Y61" s="2">
        <v>3.0259359900767899</v>
      </c>
      <c r="Z61" s="2">
        <v>0.49246298164959962</v>
      </c>
      <c r="AA61" s="2">
        <v>-6.7933432153508289</v>
      </c>
      <c r="AB61" s="2">
        <v>-4.8185739330548385</v>
      </c>
      <c r="AC61" s="2">
        <v>-7.5422736991376196</v>
      </c>
      <c r="AD61" s="2">
        <v>2.0078456478789977</v>
      </c>
    </row>
    <row r="62" spans="1:30">
      <c r="A62" s="1">
        <v>39128</v>
      </c>
      <c r="B62" s="2">
        <v>13.714166547529313</v>
      </c>
      <c r="C62" s="2">
        <v>4.6366686615862669</v>
      </c>
      <c r="D62" s="2">
        <v>38.161994312251998</v>
      </c>
      <c r="E62" s="2">
        <v>56.44759842758171</v>
      </c>
      <c r="F62" s="2">
        <v>12.56672052551772</v>
      </c>
      <c r="G62" s="2">
        <v>18.43475215413093</v>
      </c>
      <c r="H62" s="2">
        <v>-53.50289346979109</v>
      </c>
      <c r="I62" s="2">
        <v>61.03613145681873</v>
      </c>
      <c r="J62" s="2">
        <v>30.399290332954411</v>
      </c>
      <c r="K62" s="2">
        <v>13.123856483752387</v>
      </c>
      <c r="L62" s="2">
        <v>-32.635163378202243</v>
      </c>
      <c r="M62" s="2">
        <v>-32.781483240203102</v>
      </c>
      <c r="N62" s="2">
        <v>-39.029154051677892</v>
      </c>
      <c r="O62" s="2">
        <v>8.6739216114166062</v>
      </c>
      <c r="Q62" s="2">
        <v>1.5658561080638018</v>
      </c>
      <c r="R62" s="2">
        <v>0.86489635212033267</v>
      </c>
      <c r="S62" s="2">
        <v>2.7584634348725112</v>
      </c>
      <c r="T62" s="2">
        <v>4.7005044162615839</v>
      </c>
      <c r="U62" s="2">
        <v>4.6478895534064071</v>
      </c>
      <c r="V62" s="2">
        <v>4.1552668745497279</v>
      </c>
      <c r="W62" s="2">
        <v>-13.427353659646121</v>
      </c>
      <c r="X62" s="2">
        <v>12.414749138316928</v>
      </c>
      <c r="Y62" s="2">
        <v>3.5226393644924241</v>
      </c>
      <c r="Z62" s="2">
        <v>3.0239071439908387</v>
      </c>
      <c r="AA62" s="2">
        <v>-6.6236327592399267</v>
      </c>
      <c r="AB62" s="2">
        <v>-4.6894895219607742</v>
      </c>
      <c r="AC62" s="2">
        <v>-8.3849844273084262</v>
      </c>
      <c r="AD62" s="2">
        <v>1.3950701823721898</v>
      </c>
    </row>
    <row r="63" spans="1:30">
      <c r="A63" s="1">
        <v>39156</v>
      </c>
      <c r="B63" s="2">
        <v>3.3340935583601037</v>
      </c>
      <c r="C63" s="2">
        <v>-5.3058199546932157</v>
      </c>
      <c r="D63" s="2">
        <v>22.39249498349897</v>
      </c>
      <c r="E63" s="2">
        <v>43.798776733482775</v>
      </c>
      <c r="F63" s="2">
        <v>7.8011839486218495</v>
      </c>
      <c r="G63" s="2">
        <v>14.455941873596601</v>
      </c>
      <c r="H63" s="2">
        <v>-48.90921093150321</v>
      </c>
      <c r="I63" s="2">
        <v>65.2360720247122</v>
      </c>
      <c r="J63" s="2">
        <v>37.422432718542339</v>
      </c>
      <c r="K63" s="2">
        <v>25.290079152602601</v>
      </c>
      <c r="L63" s="2">
        <v>-39.636379754830571</v>
      </c>
      <c r="M63" s="2">
        <v>-35.695944640777839</v>
      </c>
      <c r="N63" s="2">
        <v>-46.723670402844398</v>
      </c>
      <c r="O63" s="2">
        <v>-3.387737345608635</v>
      </c>
      <c r="Q63" s="2">
        <v>0.38068013430643988</v>
      </c>
      <c r="R63" s="2">
        <v>-0.9897158194287442</v>
      </c>
      <c r="S63" s="2">
        <v>1.618596714892256</v>
      </c>
      <c r="T63" s="2">
        <v>3.6472117361505774</v>
      </c>
      <c r="U63" s="2">
        <v>2.8853224916854314</v>
      </c>
      <c r="V63" s="2">
        <v>3.258427122076168</v>
      </c>
      <c r="W63" s="2">
        <v>-12.274500121424703</v>
      </c>
      <c r="X63" s="2">
        <v>13.269017049826461</v>
      </c>
      <c r="Y63" s="2">
        <v>4.3364740809919677</v>
      </c>
      <c r="Z63" s="2">
        <v>5.8271630077886227</v>
      </c>
      <c r="AA63" s="2">
        <v>-8.044599635040413</v>
      </c>
      <c r="AB63" s="2">
        <v>-5.1064119686971923</v>
      </c>
      <c r="AC63" s="2">
        <v>-10.038066625676688</v>
      </c>
      <c r="AD63" s="2">
        <v>-0.5448667359809648</v>
      </c>
    </row>
    <row r="64" spans="1:30">
      <c r="A64" s="1">
        <v>39187</v>
      </c>
      <c r="B64" s="2">
        <v>-7.0459794308091039</v>
      </c>
      <c r="C64" s="2">
        <v>-15.2483085709727</v>
      </c>
      <c r="D64" s="2">
        <v>6.622995654745937</v>
      </c>
      <c r="E64" s="2">
        <v>31.14995503938384</v>
      </c>
      <c r="F64" s="2">
        <v>3.035647371725978</v>
      </c>
      <c r="G64" s="2">
        <v>10.477131593062268</v>
      </c>
      <c r="H64" s="2">
        <v>-44.315528393215338</v>
      </c>
      <c r="I64" s="2">
        <v>69.436012592605664</v>
      </c>
      <c r="J64" s="2">
        <v>44.44557510413027</v>
      </c>
      <c r="K64" s="2">
        <v>37.456301821452811</v>
      </c>
      <c r="L64" s="2">
        <v>-46.637596131458892</v>
      </c>
      <c r="M64" s="2">
        <v>-38.610406041352576</v>
      </c>
      <c r="N64" s="2">
        <v>-54.418186754010911</v>
      </c>
      <c r="O64" s="2">
        <v>-15.449396302633877</v>
      </c>
      <c r="Q64" s="2">
        <v>-0.80449583945092185</v>
      </c>
      <c r="R64" s="2">
        <v>-2.8443279909778214</v>
      </c>
      <c r="S64" s="2">
        <v>0.47872999491200052</v>
      </c>
      <c r="T64" s="2">
        <v>2.5939190560395713</v>
      </c>
      <c r="U64" s="2">
        <v>1.1227554299644551</v>
      </c>
      <c r="V64" s="2">
        <v>2.3615873696026073</v>
      </c>
      <c r="W64" s="2">
        <v>-11.121646583203287</v>
      </c>
      <c r="X64" s="2">
        <v>14.123284961335992</v>
      </c>
      <c r="Y64" s="2">
        <v>5.1503087974915109</v>
      </c>
      <c r="Z64" s="2">
        <v>8.6304188715864054</v>
      </c>
      <c r="AA64" s="2">
        <v>-9.4655665108408957</v>
      </c>
      <c r="AB64" s="2">
        <v>-5.5233344154336095</v>
      </c>
      <c r="AC64" s="2">
        <v>-11.69114882404495</v>
      </c>
      <c r="AD64" s="2">
        <v>-2.4848036543341192</v>
      </c>
    </row>
    <row r="65" spans="1:30">
      <c r="A65" s="1">
        <v>39217</v>
      </c>
      <c r="B65" s="2">
        <v>-16.939715241277241</v>
      </c>
      <c r="C65" s="2">
        <v>-21.57196487205902</v>
      </c>
      <c r="D65" s="2">
        <v>-1.6874046726221001</v>
      </c>
      <c r="E65" s="2">
        <v>24.952648711767296</v>
      </c>
      <c r="F65" s="2">
        <v>0.19022970289626073</v>
      </c>
      <c r="G65" s="2">
        <v>8.4351176445808669</v>
      </c>
      <c r="H65" s="2">
        <v>-41.479883987270959</v>
      </c>
      <c r="I65" s="2">
        <v>69.827110669283854</v>
      </c>
      <c r="J65" s="2">
        <v>47.404029218387656</v>
      </c>
      <c r="K65" s="2">
        <v>45.174516663744917</v>
      </c>
      <c r="L65" s="2">
        <v>-53.897422344039505</v>
      </c>
      <c r="M65" s="2">
        <v>-42.224378406343469</v>
      </c>
      <c r="N65" s="2">
        <v>-65.729668614243337</v>
      </c>
      <c r="O65" s="2">
        <v>-28.235231906058395</v>
      </c>
      <c r="Q65" s="2">
        <v>-1.9341428068185527</v>
      </c>
      <c r="R65" s="2">
        <v>-4.023904895444657</v>
      </c>
      <c r="S65" s="2">
        <v>-0.12197067195114325</v>
      </c>
      <c r="T65" s="2">
        <v>2.077856963526286</v>
      </c>
      <c r="U65" s="2">
        <v>7.0357787224102297E-2</v>
      </c>
      <c r="V65" s="2">
        <v>1.9013092575591057</v>
      </c>
      <c r="W65" s="2">
        <v>-10.409999084865456</v>
      </c>
      <c r="X65" s="2">
        <v>14.202834310132335</v>
      </c>
      <c r="Y65" s="2">
        <v>5.4931315017975431</v>
      </c>
      <c r="Z65" s="2">
        <v>10.408795908043457</v>
      </c>
      <c r="AA65" s="2">
        <v>-10.939020838946258</v>
      </c>
      <c r="AB65" s="2">
        <v>-6.0403240041626525</v>
      </c>
      <c r="AC65" s="2">
        <v>-14.121296275415423</v>
      </c>
      <c r="AD65" s="2">
        <v>-4.5412135236109021</v>
      </c>
    </row>
    <row r="66" spans="1:30">
      <c r="A66" s="1">
        <v>39248</v>
      </c>
      <c r="B66" s="2">
        <v>-26.833451051745378</v>
      </c>
      <c r="C66" s="2">
        <v>-27.89562117314534</v>
      </c>
      <c r="D66" s="2">
        <v>-9.9978049999901373</v>
      </c>
      <c r="E66" s="2">
        <v>18.755342384150747</v>
      </c>
      <c r="F66" s="2">
        <v>-2.655187965933457</v>
      </c>
      <c r="G66" s="2">
        <v>6.3931036960994678</v>
      </c>
      <c r="H66" s="2">
        <v>-38.644239581326573</v>
      </c>
      <c r="I66" s="2">
        <v>70.218208745962031</v>
      </c>
      <c r="J66" s="2">
        <v>50.362483332645056</v>
      </c>
      <c r="K66" s="2">
        <v>52.89273150603703</v>
      </c>
      <c r="L66" s="2">
        <v>-61.157248556620125</v>
      </c>
      <c r="M66" s="2">
        <v>-45.838350771334369</v>
      </c>
      <c r="N66" s="2">
        <v>-77.041150474475785</v>
      </c>
      <c r="O66" s="2">
        <v>-41.021067509482911</v>
      </c>
      <c r="Q66" s="2">
        <v>-3.0637897741861835</v>
      </c>
      <c r="R66" s="2">
        <v>-5.2034817999114926</v>
      </c>
      <c r="S66" s="2">
        <v>-0.72267133881428702</v>
      </c>
      <c r="T66" s="2">
        <v>1.561794871013001</v>
      </c>
      <c r="U66" s="2">
        <v>-0.9820398555162505</v>
      </c>
      <c r="V66" s="2">
        <v>1.4410311455156044</v>
      </c>
      <c r="W66" s="2">
        <v>-9.6983515865276235</v>
      </c>
      <c r="X66" s="2">
        <v>14.282383658928676</v>
      </c>
      <c r="Y66" s="2">
        <v>5.8359542061035761</v>
      </c>
      <c r="Z66" s="2">
        <v>12.187172944500508</v>
      </c>
      <c r="AA66" s="2">
        <v>-12.412475167051619</v>
      </c>
      <c r="AB66" s="2">
        <v>-6.5573135928916955</v>
      </c>
      <c r="AC66" s="2">
        <v>-16.551443726785902</v>
      </c>
      <c r="AD66" s="2">
        <v>-6.5976233928876828</v>
      </c>
    </row>
    <row r="67" spans="1:30">
      <c r="A67" s="1">
        <v>39278</v>
      </c>
      <c r="B67" s="2">
        <v>-28.513496461213876</v>
      </c>
      <c r="C67" s="2">
        <v>-27.814567897398174</v>
      </c>
      <c r="D67" s="2">
        <v>-9.196084732937333</v>
      </c>
      <c r="E67" s="2">
        <v>17.552065417927302</v>
      </c>
      <c r="F67" s="2">
        <v>-3.8568513198345076</v>
      </c>
      <c r="G67" s="2">
        <v>5.941033440972415</v>
      </c>
      <c r="H67" s="2">
        <v>-36.599433877538978</v>
      </c>
      <c r="I67" s="2">
        <v>68.708980829509244</v>
      </c>
      <c r="J67" s="2">
        <v>51.730666921043237</v>
      </c>
      <c r="K67" s="2">
        <v>54.305269724579588</v>
      </c>
      <c r="L67" s="2">
        <v>-62.923103600628814</v>
      </c>
      <c r="M67" s="2">
        <v>-47.603752657567703</v>
      </c>
      <c r="N67" s="2">
        <v>-84.257044652964595</v>
      </c>
      <c r="O67" s="2">
        <v>-49.760224037499349</v>
      </c>
      <c r="Q67" s="2">
        <v>-3.255613998948478</v>
      </c>
      <c r="R67" s="2">
        <v>-5.1883626081732706</v>
      </c>
      <c r="S67" s="2">
        <v>-0.66472059275090922</v>
      </c>
      <c r="T67" s="2">
        <v>1.4615955914816423</v>
      </c>
      <c r="U67" s="2">
        <v>-1.4264834586000315</v>
      </c>
      <c r="V67" s="2">
        <v>1.3391327017289463</v>
      </c>
      <c r="W67" s="2">
        <v>-9.1851769230765701</v>
      </c>
      <c r="X67" s="2">
        <v>13.97540670072218</v>
      </c>
      <c r="Y67" s="2">
        <v>5.9944979521435693</v>
      </c>
      <c r="Z67" s="2">
        <v>12.512640113049557</v>
      </c>
      <c r="AA67" s="2">
        <v>-12.770873106783624</v>
      </c>
      <c r="AB67" s="2">
        <v>-6.8098596289230322</v>
      </c>
      <c r="AC67" s="2">
        <v>-18.101699216198259</v>
      </c>
      <c r="AD67" s="2">
        <v>-8.0031856330712063</v>
      </c>
    </row>
    <row r="68" spans="1:30">
      <c r="A68" s="1">
        <v>39309</v>
      </c>
      <c r="B68" s="2">
        <v>-30.193541870682374</v>
      </c>
      <c r="C68" s="2">
        <v>-27.733514621651011</v>
      </c>
      <c r="D68" s="2">
        <v>-8.3943644658845287</v>
      </c>
      <c r="E68" s="2">
        <v>16.348788451703854</v>
      </c>
      <c r="F68" s="2">
        <v>-5.0585146737355586</v>
      </c>
      <c r="G68" s="2">
        <v>5.4889631858453622</v>
      </c>
      <c r="H68" s="2">
        <v>-34.554628173751375</v>
      </c>
      <c r="I68" s="2">
        <v>67.199752913056457</v>
      </c>
      <c r="J68" s="2">
        <v>53.098850509441419</v>
      </c>
      <c r="K68" s="2">
        <v>55.717807943122139</v>
      </c>
      <c r="L68" s="2">
        <v>-64.688958644637523</v>
      </c>
      <c r="M68" s="2">
        <v>-49.369154543801038</v>
      </c>
      <c r="N68" s="2">
        <v>-91.472938831453405</v>
      </c>
      <c r="O68" s="2">
        <v>-58.499380565515786</v>
      </c>
      <c r="Q68" s="2">
        <v>-3.4474382237107721</v>
      </c>
      <c r="R68" s="2">
        <v>-5.1732434164350494</v>
      </c>
      <c r="S68" s="2">
        <v>-0.60676984668753131</v>
      </c>
      <c r="T68" s="2">
        <v>1.3613963119502832</v>
      </c>
      <c r="U68" s="2">
        <v>-1.8709270616838123</v>
      </c>
      <c r="V68" s="2">
        <v>1.2372342579422879</v>
      </c>
      <c r="W68" s="2">
        <v>-8.6720022596255131</v>
      </c>
      <c r="X68" s="2">
        <v>13.668429742515682</v>
      </c>
      <c r="Y68" s="2">
        <v>6.1530416981835625</v>
      </c>
      <c r="Z68" s="2">
        <v>12.838107281598601</v>
      </c>
      <c r="AA68" s="2">
        <v>-13.129271046515631</v>
      </c>
      <c r="AB68" s="2">
        <v>-7.0624056649543698</v>
      </c>
      <c r="AC68" s="2">
        <v>-19.651954705610617</v>
      </c>
      <c r="AD68" s="2">
        <v>-9.4087478732547307</v>
      </c>
    </row>
    <row r="69" spans="1:30">
      <c r="A69" s="1">
        <v>39340</v>
      </c>
      <c r="B69" s="2">
        <v>-21.432011416775488</v>
      </c>
      <c r="C69" s="2">
        <v>-21.657711541140088</v>
      </c>
      <c r="D69" s="2">
        <v>-0.36408147629378362</v>
      </c>
      <c r="E69" s="2">
        <v>18.300261459897229</v>
      </c>
      <c r="F69" s="2">
        <v>-2.9357249250327633</v>
      </c>
      <c r="G69" s="2">
        <v>6.8971543953057823</v>
      </c>
      <c r="H69" s="2">
        <v>-32.219260857377201</v>
      </c>
      <c r="I69" s="2">
        <v>63.95644309329964</v>
      </c>
      <c r="J69" s="2">
        <v>53.227872208210243</v>
      </c>
      <c r="K69" s="2">
        <v>55.473897085208684</v>
      </c>
      <c r="L69" s="2">
        <v>-61.032498350829819</v>
      </c>
      <c r="M69" s="2">
        <v>-47.601538152508795</v>
      </c>
      <c r="N69" s="2">
        <v>-92.498094433052856</v>
      </c>
      <c r="O69" s="2">
        <v>-59.950086838636885</v>
      </c>
      <c r="Q69" s="2">
        <v>-2.4470641995445916</v>
      </c>
      <c r="R69" s="2">
        <v>-4.0398995646150251</v>
      </c>
      <c r="S69" s="2">
        <v>-2.6316901350943559E-2</v>
      </c>
      <c r="T69" s="2">
        <v>1.5238993722885621</v>
      </c>
      <c r="U69" s="2">
        <v>-1.0857984135978427</v>
      </c>
      <c r="V69" s="2">
        <v>1.5546461893195045</v>
      </c>
      <c r="W69" s="2">
        <v>-8.085906801071669</v>
      </c>
      <c r="X69" s="2">
        <v>13.008740525177148</v>
      </c>
      <c r="Y69" s="2">
        <v>6.1679926036151942</v>
      </c>
      <c r="Z69" s="2">
        <v>12.781907049094189</v>
      </c>
      <c r="AA69" s="2">
        <v>-12.38715586528442</v>
      </c>
      <c r="AB69" s="2">
        <v>-6.8095428373308406</v>
      </c>
      <c r="AC69" s="2">
        <v>-19.872198109902641</v>
      </c>
      <c r="AD69" s="2">
        <v>-9.6420722166921617</v>
      </c>
    </row>
    <row r="70" spans="1:30">
      <c r="A70" s="1">
        <v>39370</v>
      </c>
      <c r="B70" s="2">
        <v>-12.670480962868606</v>
      </c>
      <c r="C70" s="2">
        <v>-15.581908460629169</v>
      </c>
      <c r="D70" s="2">
        <v>7.6662015132969605</v>
      </c>
      <c r="E70" s="2">
        <v>20.251734468090611</v>
      </c>
      <c r="F70" s="2">
        <v>-0.81293517632996748</v>
      </c>
      <c r="G70" s="2">
        <v>8.3053456047662024</v>
      </c>
      <c r="H70" s="2">
        <v>-29.883893541003026</v>
      </c>
      <c r="I70" s="2">
        <v>60.713133273542823</v>
      </c>
      <c r="J70" s="2">
        <v>53.356893906979074</v>
      </c>
      <c r="K70" s="2">
        <v>55.229986227295228</v>
      </c>
      <c r="L70" s="2">
        <v>-57.376038057022136</v>
      </c>
      <c r="M70" s="2">
        <v>-45.833921761216551</v>
      </c>
      <c r="N70" s="2">
        <v>-93.523250034652307</v>
      </c>
      <c r="O70" s="2">
        <v>-61.400793111757977</v>
      </c>
      <c r="Q70" s="2">
        <v>-1.4466901753784116</v>
      </c>
      <c r="R70" s="2">
        <v>-2.9065557127950012</v>
      </c>
      <c r="S70" s="2">
        <v>0.5541360439856442</v>
      </c>
      <c r="T70" s="2">
        <v>1.6864024326268412</v>
      </c>
      <c r="U70" s="2">
        <v>-0.30066976551187274</v>
      </c>
      <c r="V70" s="2">
        <v>1.8720581206967211</v>
      </c>
      <c r="W70" s="2">
        <v>-7.4998113425178241</v>
      </c>
      <c r="X70" s="2">
        <v>12.349051307838609</v>
      </c>
      <c r="Y70" s="2">
        <v>6.1829435090468277</v>
      </c>
      <c r="Z70" s="2">
        <v>12.725706816589774</v>
      </c>
      <c r="AA70" s="2">
        <v>-11.645040684053212</v>
      </c>
      <c r="AB70" s="2">
        <v>-6.5566800097073106</v>
      </c>
      <c r="AC70" s="2">
        <v>-20.092441514194668</v>
      </c>
      <c r="AD70" s="2">
        <v>-9.8753965601295928</v>
      </c>
    </row>
    <row r="71" spans="1:30">
      <c r="A71" s="1">
        <v>39401</v>
      </c>
      <c r="B71" s="2">
        <v>-1.2287144945455926</v>
      </c>
      <c r="C71" s="2">
        <v>-6.861779420196469</v>
      </c>
      <c r="D71" s="2">
        <v>14.318693494993592</v>
      </c>
      <c r="E71" s="2">
        <v>21.088770244799662</v>
      </c>
      <c r="F71" s="2">
        <v>3.6739290730741843</v>
      </c>
      <c r="G71" s="2">
        <v>10.502015684664409</v>
      </c>
      <c r="H71" s="2">
        <v>-26.808441122009963</v>
      </c>
      <c r="I71" s="2">
        <v>58.017443961759298</v>
      </c>
      <c r="J71" s="2">
        <v>46.99601387126333</v>
      </c>
      <c r="K71" s="2">
        <v>46.806648753776841</v>
      </c>
      <c r="L71" s="2">
        <v>-51.501021270411208</v>
      </c>
      <c r="M71" s="2">
        <v>-43.938722520375684</v>
      </c>
      <c r="N71" s="2">
        <v>-91.656636899344164</v>
      </c>
      <c r="O71" s="2">
        <v>-56.596480148520129</v>
      </c>
      <c r="Q71" s="2">
        <v>-0.14029216355822666</v>
      </c>
      <c r="R71" s="2">
        <v>-1.2799551623669281</v>
      </c>
      <c r="S71" s="2">
        <v>1.0349981218986217</v>
      </c>
      <c r="T71" s="2">
        <v>1.7561040758249573</v>
      </c>
      <c r="U71" s="2">
        <v>1.3588283851799985</v>
      </c>
      <c r="V71" s="2">
        <v>2.3671963433860963</v>
      </c>
      <c r="W71" s="2">
        <v>-6.7279804261852307</v>
      </c>
      <c r="X71" s="2">
        <v>11.80074810182184</v>
      </c>
      <c r="Y71" s="2">
        <v>5.4458510913881231</v>
      </c>
      <c r="Z71" s="2">
        <v>10.784860359303982</v>
      </c>
      <c r="AA71" s="2">
        <v>-10.452647277042658</v>
      </c>
      <c r="AB71" s="2">
        <v>-6.2855660727073026</v>
      </c>
      <c r="AC71" s="2">
        <v>-19.691420214818201</v>
      </c>
      <c r="AD71" s="2">
        <v>-9.1026948846872351</v>
      </c>
    </row>
    <row r="72" spans="1:30">
      <c r="A72" s="1">
        <v>39431</v>
      </c>
      <c r="B72" s="2">
        <v>10.213051973777421</v>
      </c>
      <c r="C72" s="2">
        <v>1.8583496202362317</v>
      </c>
      <c r="D72" s="2">
        <v>20.971185476690223</v>
      </c>
      <c r="E72" s="2">
        <v>21.925806021508716</v>
      </c>
      <c r="F72" s="2">
        <v>8.1607933224783356</v>
      </c>
      <c r="G72" s="2">
        <v>12.698685764562617</v>
      </c>
      <c r="H72" s="2">
        <v>-23.732988703016908</v>
      </c>
      <c r="I72" s="2">
        <v>55.321754649975773</v>
      </c>
      <c r="J72" s="2">
        <v>40.635133835547585</v>
      </c>
      <c r="K72" s="2">
        <v>38.383311280258454</v>
      </c>
      <c r="L72" s="2">
        <v>-45.62600448380028</v>
      </c>
      <c r="M72" s="2">
        <v>-42.043523279534817</v>
      </c>
      <c r="N72" s="2">
        <v>-89.790023764036007</v>
      </c>
      <c r="O72" s="2">
        <v>-51.792167185282267</v>
      </c>
      <c r="Q72" s="2">
        <v>1.1661058482619584</v>
      </c>
      <c r="R72" s="2">
        <v>0.34664538806114525</v>
      </c>
      <c r="S72" s="2">
        <v>1.5158601998115995</v>
      </c>
      <c r="T72" s="2">
        <v>1.8258057190230736</v>
      </c>
      <c r="U72" s="2">
        <v>3.0183265358718696</v>
      </c>
      <c r="V72" s="2">
        <v>2.862334566075472</v>
      </c>
      <c r="W72" s="2">
        <v>-5.9561495098526382</v>
      </c>
      <c r="X72" s="2">
        <v>11.252444895805072</v>
      </c>
      <c r="Y72" s="2">
        <v>4.7087586737294185</v>
      </c>
      <c r="Z72" s="2">
        <v>8.8440139020181903</v>
      </c>
      <c r="AA72" s="2">
        <v>-9.2602538700321055</v>
      </c>
      <c r="AB72" s="2">
        <v>-6.0144521357072946</v>
      </c>
      <c r="AC72" s="2">
        <v>-19.290398915441731</v>
      </c>
      <c r="AD72" s="2">
        <v>-8.3299932092448739</v>
      </c>
    </row>
    <row r="73" spans="1:30">
      <c r="A73" s="1">
        <v>39462</v>
      </c>
      <c r="B73" s="2">
        <v>14.342744976690803</v>
      </c>
      <c r="C73" s="2">
        <v>6.4097757766092744</v>
      </c>
      <c r="D73" s="2">
        <v>15.581901027244921</v>
      </c>
      <c r="E73" s="2">
        <v>16.708937985665067</v>
      </c>
      <c r="F73" s="2">
        <v>10.5125556836828</v>
      </c>
      <c r="G73" s="2">
        <v>14.007293088588025</v>
      </c>
      <c r="H73" s="2">
        <v>-20.713501411323747</v>
      </c>
      <c r="I73" s="2">
        <v>53.148338340013538</v>
      </c>
      <c r="J73" s="2">
        <v>33.649067976961959</v>
      </c>
      <c r="K73" s="2">
        <v>29.403879053030035</v>
      </c>
      <c r="L73" s="2">
        <v>-37.171436554202465</v>
      </c>
      <c r="M73" s="2">
        <v>-40.560107573590571</v>
      </c>
      <c r="N73" s="2">
        <v>-86.696711748178444</v>
      </c>
      <c r="O73" s="2">
        <v>-45.624505936670687</v>
      </c>
      <c r="Q73" s="2">
        <v>1.6376259359486023</v>
      </c>
      <c r="R73" s="2">
        <v>1.1956411147140342</v>
      </c>
      <c r="S73" s="2">
        <v>1.1263065519523445</v>
      </c>
      <c r="T73" s="2">
        <v>1.3913866839423015</v>
      </c>
      <c r="U73" s="2">
        <v>3.8881423074998689</v>
      </c>
      <c r="V73" s="2">
        <v>3.1572998913400951</v>
      </c>
      <c r="W73" s="2">
        <v>-5.1983638816928641</v>
      </c>
      <c r="X73" s="2">
        <v>10.810372018358754</v>
      </c>
      <c r="Y73" s="2">
        <v>3.8992203481023746</v>
      </c>
      <c r="Z73" s="2">
        <v>6.7750359842458092</v>
      </c>
      <c r="AA73" s="2">
        <v>-7.5443147630409317</v>
      </c>
      <c r="AB73" s="2">
        <v>-5.8022450687248517</v>
      </c>
      <c r="AC73" s="2">
        <v>-18.625834855266909</v>
      </c>
      <c r="AD73" s="2">
        <v>-7.3380174123244295</v>
      </c>
    </row>
    <row r="74" spans="1:30">
      <c r="A74" s="1">
        <v>39493</v>
      </c>
      <c r="B74" s="2">
        <v>18.472437979604187</v>
      </c>
      <c r="C74" s="2">
        <v>10.961201932982316</v>
      </c>
      <c r="D74" s="2">
        <v>10.192616577799615</v>
      </c>
      <c r="E74" s="2">
        <v>11.492069949821419</v>
      </c>
      <c r="F74" s="2">
        <v>12.864318044887264</v>
      </c>
      <c r="G74" s="2">
        <v>15.315900412613434</v>
      </c>
      <c r="H74" s="2">
        <v>-17.694014119630587</v>
      </c>
      <c r="I74" s="2">
        <v>50.974922030051303</v>
      </c>
      <c r="J74" s="2">
        <v>26.663002118376337</v>
      </c>
      <c r="K74" s="2">
        <v>20.42444682580161</v>
      </c>
      <c r="L74" s="2">
        <v>-28.716868624604651</v>
      </c>
      <c r="M74" s="2">
        <v>-39.076691867646325</v>
      </c>
      <c r="N74" s="2">
        <v>-83.603399732320895</v>
      </c>
      <c r="O74" s="2">
        <v>-39.456844688059114</v>
      </c>
      <c r="Q74" s="2">
        <v>2.1091460236352466</v>
      </c>
      <c r="R74" s="2">
        <v>2.0446368413669234</v>
      </c>
      <c r="S74" s="2">
        <v>0.73675290409308958</v>
      </c>
      <c r="T74" s="2">
        <v>0.95696764886152919</v>
      </c>
      <c r="U74" s="2">
        <v>4.7579580791278682</v>
      </c>
      <c r="V74" s="2">
        <v>3.4522652166047183</v>
      </c>
      <c r="W74" s="2">
        <v>-4.44057825353309</v>
      </c>
      <c r="X74" s="2">
        <v>10.368299140912436</v>
      </c>
      <c r="Y74" s="2">
        <v>3.0896820224753316</v>
      </c>
      <c r="Z74" s="2">
        <v>4.7060580664734264</v>
      </c>
      <c r="AA74" s="2">
        <v>-5.8283756560497597</v>
      </c>
      <c r="AB74" s="2">
        <v>-5.5900380017424096</v>
      </c>
      <c r="AC74" s="2">
        <v>-17.961270795092087</v>
      </c>
      <c r="AD74" s="2">
        <v>-6.3460416154039869</v>
      </c>
    </row>
    <row r="75" spans="1:30">
      <c r="A75" s="1">
        <v>39522</v>
      </c>
      <c r="B75" s="2">
        <v>15.904808669779861</v>
      </c>
      <c r="C75" s="2">
        <v>10.918865652074192</v>
      </c>
      <c r="D75" s="2">
        <v>-1.6640162338784048</v>
      </c>
      <c r="E75" s="2">
        <v>4.9818268046745393</v>
      </c>
      <c r="F75" s="2">
        <v>13.692331125280942</v>
      </c>
      <c r="G75" s="2">
        <v>16.559812159368111</v>
      </c>
      <c r="H75" s="2">
        <v>-14.379924084251883</v>
      </c>
      <c r="I75" s="2">
        <v>49.386441418785196</v>
      </c>
      <c r="J75" s="2">
        <v>21.79782300609434</v>
      </c>
      <c r="K75" s="2">
        <v>12.810106713641087</v>
      </c>
      <c r="L75" s="2">
        <v>-23.618399089371131</v>
      </c>
      <c r="M75" s="2">
        <v>-40.39613465987771</v>
      </c>
      <c r="N75" s="2">
        <v>-82.462508942119342</v>
      </c>
      <c r="O75" s="2">
        <v>-36.961256365014926</v>
      </c>
      <c r="Q75" s="2">
        <v>1.8159792442981249</v>
      </c>
      <c r="R75" s="2">
        <v>2.0367396855440072</v>
      </c>
      <c r="S75" s="2">
        <v>-0.12028008543343273</v>
      </c>
      <c r="T75" s="2">
        <v>0.41484668167885824</v>
      </c>
      <c r="U75" s="2">
        <v>5.0642045130030331</v>
      </c>
      <c r="V75" s="2">
        <v>3.7326478999702095</v>
      </c>
      <c r="W75" s="2">
        <v>-3.6088576478042738</v>
      </c>
      <c r="X75" s="2">
        <v>10.045202184580909</v>
      </c>
      <c r="Y75" s="2">
        <v>2.5259099321232061</v>
      </c>
      <c r="Z75" s="2">
        <v>2.9516151182101837</v>
      </c>
      <c r="AA75" s="2">
        <v>-4.7935902791787646</v>
      </c>
      <c r="AB75" s="2">
        <v>-5.7787882514994857</v>
      </c>
      <c r="AC75" s="2">
        <v>-17.716162958615975</v>
      </c>
      <c r="AD75" s="2">
        <v>-5.944663667467176</v>
      </c>
    </row>
    <row r="76" spans="1:30">
      <c r="A76" s="1">
        <v>39553</v>
      </c>
      <c r="B76" s="2">
        <v>13.337179359955538</v>
      </c>
      <c r="C76" s="2">
        <v>10.876529371166068</v>
      </c>
      <c r="D76" s="2">
        <v>-13.520649045556425</v>
      </c>
      <c r="E76" s="2">
        <v>-1.5284163404723401</v>
      </c>
      <c r="F76" s="2">
        <v>14.52034420567462</v>
      </c>
      <c r="G76" s="2">
        <v>17.803723906122787</v>
      </c>
      <c r="H76" s="2">
        <v>-11.06583404887318</v>
      </c>
      <c r="I76" s="2">
        <v>47.797960807519104</v>
      </c>
      <c r="J76" s="2">
        <v>16.93264389381234</v>
      </c>
      <c r="K76" s="2">
        <v>5.1957666014805657</v>
      </c>
      <c r="L76" s="2">
        <v>-18.519929554137612</v>
      </c>
      <c r="M76" s="2">
        <v>-41.715577452109095</v>
      </c>
      <c r="N76" s="2">
        <v>-81.321618151917804</v>
      </c>
      <c r="O76" s="2">
        <v>-34.465668041970737</v>
      </c>
      <c r="Q76" s="2">
        <v>1.5228124649610035</v>
      </c>
      <c r="R76" s="2">
        <v>2.028842529721091</v>
      </c>
      <c r="S76" s="2">
        <v>-0.97731307495995501</v>
      </c>
      <c r="T76" s="2">
        <v>-0.1272742855038127</v>
      </c>
      <c r="U76" s="2">
        <v>5.3704509468781971</v>
      </c>
      <c r="V76" s="2">
        <v>4.0130305833357003</v>
      </c>
      <c r="W76" s="2">
        <v>-2.7771370420754575</v>
      </c>
      <c r="X76" s="2">
        <v>9.7221052282493847</v>
      </c>
      <c r="Y76" s="2">
        <v>1.96213784177108</v>
      </c>
      <c r="Z76" s="2">
        <v>1.1971721699469415</v>
      </c>
      <c r="AA76" s="2">
        <v>-3.7588049023077694</v>
      </c>
      <c r="AB76" s="2">
        <v>-5.9675385012565627</v>
      </c>
      <c r="AC76" s="2">
        <v>-17.471055122139866</v>
      </c>
      <c r="AD76" s="2">
        <v>-5.5432857195303633</v>
      </c>
    </row>
    <row r="77" spans="1:30">
      <c r="A77" s="1">
        <v>39583</v>
      </c>
      <c r="B77" s="2">
        <v>7.4700439908643697</v>
      </c>
      <c r="C77" s="2">
        <v>6.9351862067621663</v>
      </c>
      <c r="D77" s="2">
        <v>-20.603974790136164</v>
      </c>
      <c r="E77" s="2">
        <v>-6.2555428225130871</v>
      </c>
      <c r="F77" s="2">
        <v>12.895218787219678</v>
      </c>
      <c r="G77" s="2">
        <v>18.021742118428868</v>
      </c>
      <c r="H77" s="2">
        <v>-8.2025492220462954</v>
      </c>
      <c r="I77" s="2">
        <v>47.550154831716569</v>
      </c>
      <c r="J77" s="2">
        <v>15.482879551589736</v>
      </c>
      <c r="K77" s="2">
        <v>0.80021440287327961</v>
      </c>
      <c r="L77" s="2">
        <v>-12.062453762104152</v>
      </c>
      <c r="M77" s="2">
        <v>-40.725929908164424</v>
      </c>
      <c r="N77" s="2">
        <v>-77.680022739818781</v>
      </c>
      <c r="O77" s="2">
        <v>-35.953372937149169</v>
      </c>
      <c r="Q77" s="2">
        <v>0.85291468278891192</v>
      </c>
      <c r="R77" s="2">
        <v>1.2936480238921739</v>
      </c>
      <c r="S77" s="2">
        <v>-1.4893171097554121</v>
      </c>
      <c r="T77" s="2">
        <v>-0.52091156191630983</v>
      </c>
      <c r="U77" s="2">
        <v>4.7693869349847082</v>
      </c>
      <c r="V77" s="2">
        <v>4.0621727604623405</v>
      </c>
      <c r="W77" s="2">
        <v>-2.0585527655108482</v>
      </c>
      <c r="X77" s="2">
        <v>9.6717014927711507</v>
      </c>
      <c r="Y77" s="2">
        <v>1.794140599558667</v>
      </c>
      <c r="Z77" s="2">
        <v>0.18437980120924097</v>
      </c>
      <c r="AA77" s="2">
        <v>-2.4481956155566587</v>
      </c>
      <c r="AB77" s="2">
        <v>-5.8259664511526452</v>
      </c>
      <c r="AC77" s="2">
        <v>-16.688698405399926</v>
      </c>
      <c r="AD77" s="2">
        <v>-5.7825607363463858</v>
      </c>
    </row>
    <row r="78" spans="1:30">
      <c r="A78" s="1">
        <v>39614</v>
      </c>
      <c r="B78" s="2">
        <v>1.6029086217732007</v>
      </c>
      <c r="C78" s="2">
        <v>2.993843042358264</v>
      </c>
      <c r="D78" s="2">
        <v>-27.687300534715906</v>
      </c>
      <c r="E78" s="2">
        <v>-10.982669304553836</v>
      </c>
      <c r="F78" s="2">
        <v>11.270093368764737</v>
      </c>
      <c r="G78" s="2">
        <v>18.239760330734946</v>
      </c>
      <c r="H78" s="2">
        <v>-5.3392643952194128</v>
      </c>
      <c r="I78" s="2">
        <v>47.30234885591404</v>
      </c>
      <c r="J78" s="2">
        <v>14.033115209367129</v>
      </c>
      <c r="K78" s="2">
        <v>-3.5953377957340065</v>
      </c>
      <c r="L78" s="2">
        <v>-5.6049779700706885</v>
      </c>
      <c r="M78" s="2">
        <v>-39.736282364219754</v>
      </c>
      <c r="N78" s="2">
        <v>-74.038427327719759</v>
      </c>
      <c r="O78" s="2">
        <v>-37.441077832327593</v>
      </c>
      <c r="Q78" s="2">
        <v>0.18301690061682052</v>
      </c>
      <c r="R78" s="2">
        <v>0.55845351806325638</v>
      </c>
      <c r="S78" s="2">
        <v>-2.0013211445508694</v>
      </c>
      <c r="T78" s="2">
        <v>-0.91454883832880696</v>
      </c>
      <c r="U78" s="2">
        <v>4.1683229230912193</v>
      </c>
      <c r="V78" s="2">
        <v>4.111314937588979</v>
      </c>
      <c r="W78" s="2">
        <v>-1.3399684889462398</v>
      </c>
      <c r="X78" s="2">
        <v>9.6212977572929148</v>
      </c>
      <c r="Y78" s="2">
        <v>1.6261433573462534</v>
      </c>
      <c r="Z78" s="2">
        <v>-0.8284125675284596</v>
      </c>
      <c r="AA78" s="2">
        <v>-1.137586328805547</v>
      </c>
      <c r="AB78" s="2">
        <v>-5.6843944010487277</v>
      </c>
      <c r="AC78" s="2">
        <v>-15.906341688659984</v>
      </c>
      <c r="AD78" s="2">
        <v>-6.0218357531624083</v>
      </c>
    </row>
    <row r="79" spans="1:30">
      <c r="A79" s="1">
        <v>39644</v>
      </c>
      <c r="B79" s="2">
        <v>-2.6525657792537336</v>
      </c>
      <c r="C79" s="2">
        <v>0.1360353745102727</v>
      </c>
      <c r="D79" s="2">
        <v>-31.65151283425854</v>
      </c>
      <c r="E79" s="2">
        <v>-15.145043661221893</v>
      </c>
      <c r="F79" s="2">
        <v>8.6419039511942195</v>
      </c>
      <c r="G79" s="2">
        <v>17.630188202728803</v>
      </c>
      <c r="H79" s="2">
        <v>-1.0157691441478209</v>
      </c>
      <c r="I79" s="2">
        <v>48.555554680239538</v>
      </c>
      <c r="J79" s="2">
        <v>14.838083283910187</v>
      </c>
      <c r="K79" s="2">
        <v>-4.7735247329591095</v>
      </c>
      <c r="L79" s="2">
        <v>-5.3850328879114251</v>
      </c>
      <c r="M79" s="2">
        <v>-37.615399722550073</v>
      </c>
      <c r="N79" s="2">
        <v>-67.628133253269795</v>
      </c>
      <c r="O79" s="2">
        <v>-43.305386854809221</v>
      </c>
      <c r="Q79" s="2">
        <v>-0.30286465554363279</v>
      </c>
      <c r="R79" s="2">
        <v>2.5375222548899207E-2</v>
      </c>
      <c r="S79" s="2">
        <v>-2.2878663021987098</v>
      </c>
      <c r="T79" s="2">
        <v>-1.2611580757572693</v>
      </c>
      <c r="U79" s="2">
        <v>3.1962686696768401</v>
      </c>
      <c r="V79" s="2">
        <v>3.9739149416478829</v>
      </c>
      <c r="W79" s="2">
        <v>-0.25492250326105786</v>
      </c>
      <c r="X79" s="2">
        <v>9.8761998219607232</v>
      </c>
      <c r="Y79" s="2">
        <v>1.7194222528562284</v>
      </c>
      <c r="Z79" s="2">
        <v>-1.0998821542953072</v>
      </c>
      <c r="AA79" s="2">
        <v>-1.0929462749305028</v>
      </c>
      <c r="AB79" s="2">
        <v>-5.3809957765099554</v>
      </c>
      <c r="AC79" s="2">
        <v>-14.52916051999923</v>
      </c>
      <c r="AD79" s="2">
        <v>-6.9650218947932414</v>
      </c>
    </row>
    <row r="80" spans="1:30">
      <c r="A80" s="1">
        <v>39675</v>
      </c>
      <c r="B80" s="2">
        <v>-6.9080401802806675</v>
      </c>
      <c r="C80" s="2">
        <v>-2.7217722933377191</v>
      </c>
      <c r="D80" s="2">
        <v>-35.615725133801185</v>
      </c>
      <c r="E80" s="2">
        <v>-19.307418017889944</v>
      </c>
      <c r="F80" s="2">
        <v>6.0137145336237019</v>
      </c>
      <c r="G80" s="2">
        <v>17.020616074722657</v>
      </c>
      <c r="H80" s="2">
        <v>3.3077261069237722</v>
      </c>
      <c r="I80" s="2">
        <v>49.808760504565029</v>
      </c>
      <c r="J80" s="2">
        <v>15.643051358453246</v>
      </c>
      <c r="K80" s="2">
        <v>-5.9517116701842125</v>
      </c>
      <c r="L80" s="2">
        <v>-5.1650878057521599</v>
      </c>
      <c r="M80" s="2">
        <v>-35.494517080880378</v>
      </c>
      <c r="N80" s="2">
        <v>-61.217839178819844</v>
      </c>
      <c r="O80" s="2">
        <v>-49.169695877290849</v>
      </c>
      <c r="Q80" s="2">
        <v>-0.78874621170408599</v>
      </c>
      <c r="R80" s="2">
        <v>-0.50770307296545802</v>
      </c>
      <c r="S80" s="2">
        <v>-2.5744114598465511</v>
      </c>
      <c r="T80" s="2">
        <v>-1.6077673131857313</v>
      </c>
      <c r="U80" s="2">
        <v>2.2242144162624613</v>
      </c>
      <c r="V80" s="2">
        <v>3.8365149457067855</v>
      </c>
      <c r="W80" s="2">
        <v>0.83012348242412448</v>
      </c>
      <c r="X80" s="2">
        <v>10.131101886628526</v>
      </c>
      <c r="Y80" s="2">
        <v>1.8127011483662034</v>
      </c>
      <c r="Z80" s="2">
        <v>-1.371351741062155</v>
      </c>
      <c r="AA80" s="2">
        <v>-1.0483062210554583</v>
      </c>
      <c r="AB80" s="2">
        <v>-5.0775971519711804</v>
      </c>
      <c r="AC80" s="2">
        <v>-13.151979351338476</v>
      </c>
      <c r="AD80" s="2">
        <v>-7.9082080364240728</v>
      </c>
    </row>
    <row r="81" spans="1:30">
      <c r="A81" s="1">
        <v>39706</v>
      </c>
      <c r="B81" s="2">
        <v>-6.6627253922875687</v>
      </c>
      <c r="C81" s="2">
        <v>-2.3949265543523444</v>
      </c>
      <c r="D81" s="2">
        <v>-35.786740345796865</v>
      </c>
      <c r="E81" s="2">
        <v>-20.065900445580588</v>
      </c>
      <c r="F81" s="2">
        <v>5.6540556862877729</v>
      </c>
      <c r="G81" s="2">
        <v>17.13667255828755</v>
      </c>
      <c r="H81" s="2">
        <v>7.8771672465400293</v>
      </c>
      <c r="I81" s="2">
        <v>50.963606687410362</v>
      </c>
      <c r="J81" s="2">
        <v>15.704054618032274</v>
      </c>
      <c r="K81" s="2">
        <v>-8.9532616571512964</v>
      </c>
      <c r="L81" s="2">
        <v>-4.1768144332296888</v>
      </c>
      <c r="M81" s="2">
        <v>-31.819107384317292</v>
      </c>
      <c r="N81" s="2">
        <v>-53.062460964200596</v>
      </c>
      <c r="O81" s="2">
        <v>-49.866121689045123</v>
      </c>
      <c r="Q81" s="2">
        <v>-0.76073665984061001</v>
      </c>
      <c r="R81" s="2">
        <v>-0.44673522988956016</v>
      </c>
      <c r="S81" s="2">
        <v>-2.586772952415235</v>
      </c>
      <c r="T81" s="2">
        <v>-1.6709276619043867</v>
      </c>
      <c r="U81" s="2">
        <v>2.0911920739633367</v>
      </c>
      <c r="V81" s="2">
        <v>3.8626745413282468</v>
      </c>
      <c r="W81" s="2">
        <v>1.9768932780279183</v>
      </c>
      <c r="X81" s="2">
        <v>10.365997600219268</v>
      </c>
      <c r="Y81" s="2">
        <v>1.8197701450829618</v>
      </c>
      <c r="Z81" s="2">
        <v>-2.0629478782092017</v>
      </c>
      <c r="AA81" s="2">
        <v>-0.84772625736829765</v>
      </c>
      <c r="AB81" s="2">
        <v>-4.5518187686487419</v>
      </c>
      <c r="AC81" s="2">
        <v>-11.399886051087892</v>
      </c>
      <c r="AD81" s="2">
        <v>-8.0202176818575719</v>
      </c>
    </row>
    <row r="82" spans="1:30">
      <c r="A82" s="1">
        <v>39736</v>
      </c>
      <c r="B82" s="2">
        <v>-6.4174106042944681</v>
      </c>
      <c r="C82" s="2">
        <v>-2.0680808153669705</v>
      </c>
      <c r="D82" s="2">
        <v>-35.957755557792552</v>
      </c>
      <c r="E82" s="2">
        <v>-20.82438287327124</v>
      </c>
      <c r="F82" s="2">
        <v>5.2943968389518457</v>
      </c>
      <c r="G82" s="2">
        <v>17.252729041852447</v>
      </c>
      <c r="H82" s="2">
        <v>12.446608386156285</v>
      </c>
      <c r="I82" s="2">
        <v>52.118452870255688</v>
      </c>
      <c r="J82" s="2">
        <v>15.765057877611298</v>
      </c>
      <c r="K82" s="2">
        <v>-11.954811644118381</v>
      </c>
      <c r="L82" s="2">
        <v>-3.1885410607072195</v>
      </c>
      <c r="M82" s="2">
        <v>-28.143697687754194</v>
      </c>
      <c r="N82" s="2">
        <v>-44.907082749581349</v>
      </c>
      <c r="O82" s="2">
        <v>-50.562547500799397</v>
      </c>
      <c r="Q82" s="2">
        <v>-0.73272710797713381</v>
      </c>
      <c r="R82" s="2">
        <v>-0.38576738681366246</v>
      </c>
      <c r="S82" s="2">
        <v>-2.5991344449839189</v>
      </c>
      <c r="T82" s="2">
        <v>-1.7340880106230425</v>
      </c>
      <c r="U82" s="2">
        <v>1.9581697316642128</v>
      </c>
      <c r="V82" s="2">
        <v>3.888834136949709</v>
      </c>
      <c r="W82" s="2">
        <v>3.1236630736317119</v>
      </c>
      <c r="X82" s="2">
        <v>10.600893313810007</v>
      </c>
      <c r="Y82" s="2">
        <v>1.8268391417997194</v>
      </c>
      <c r="Z82" s="2">
        <v>-2.7545440153562484</v>
      </c>
      <c r="AA82" s="2">
        <v>-0.64714629368113719</v>
      </c>
      <c r="AB82" s="2">
        <v>-4.0260403853263007</v>
      </c>
      <c r="AC82" s="2">
        <v>-9.6477927508373078</v>
      </c>
      <c r="AD82" s="2">
        <v>-8.132227327291071</v>
      </c>
    </row>
    <row r="83" spans="1:30">
      <c r="A83" s="1">
        <v>39767</v>
      </c>
      <c r="B83" s="2">
        <v>-6.4597302868872353</v>
      </c>
      <c r="C83" s="2">
        <v>0.28927431004097937</v>
      </c>
      <c r="D83" s="2">
        <v>-40.5835731289676</v>
      </c>
      <c r="E83" s="2">
        <v>-25.850116497168628</v>
      </c>
      <c r="F83" s="2">
        <v>5.0835950207873415</v>
      </c>
      <c r="G83" s="2">
        <v>15.629188508508193</v>
      </c>
      <c r="H83" s="2">
        <v>15.86464506173761</v>
      </c>
      <c r="I83" s="2">
        <v>50.029806186601959</v>
      </c>
      <c r="J83" s="2">
        <v>12.520327131928028</v>
      </c>
      <c r="K83" s="2">
        <v>-15.347509337369472</v>
      </c>
      <c r="L83" s="2">
        <v>-2.242253673723166</v>
      </c>
      <c r="M83" s="2">
        <v>-24.50409039294339</v>
      </c>
      <c r="N83" s="2">
        <v>-38.221735074155355</v>
      </c>
      <c r="O83" s="2">
        <v>-47.622239836949248</v>
      </c>
      <c r="Q83" s="2">
        <v>-0.73755908469621079</v>
      </c>
      <c r="R83" s="2">
        <v>5.3959494149184044E-2</v>
      </c>
      <c r="S83" s="2">
        <v>-2.9335024164811649</v>
      </c>
      <c r="T83" s="2">
        <v>-2.1525909009522257</v>
      </c>
      <c r="U83" s="2">
        <v>1.8802032036033438</v>
      </c>
      <c r="V83" s="2">
        <v>3.5228816065717803</v>
      </c>
      <c r="W83" s="2">
        <v>3.9814706479189792</v>
      </c>
      <c r="X83" s="2">
        <v>10.17606257835484</v>
      </c>
      <c r="Y83" s="2">
        <v>1.4508429877206879</v>
      </c>
      <c r="Z83" s="2">
        <v>-3.5362656689513119</v>
      </c>
      <c r="AA83" s="2">
        <v>-0.45508780561885376</v>
      </c>
      <c r="AB83" s="2">
        <v>-3.5053836429817307</v>
      </c>
      <c r="AC83" s="2">
        <v>-8.2115193415964622</v>
      </c>
      <c r="AD83" s="2">
        <v>-7.6593229441757318</v>
      </c>
    </row>
    <row r="84" spans="1:30">
      <c r="A84" s="1">
        <v>39797</v>
      </c>
      <c r="B84" s="2">
        <v>-6.5020499694800007</v>
      </c>
      <c r="C84" s="2">
        <v>2.6466294354489279</v>
      </c>
      <c r="D84" s="2">
        <v>-45.209390700142656</v>
      </c>
      <c r="E84" s="2">
        <v>-30.875850121066016</v>
      </c>
      <c r="F84" s="2">
        <v>4.8727932026228373</v>
      </c>
      <c r="G84" s="2">
        <v>14.005647975163939</v>
      </c>
      <c r="H84" s="2">
        <v>19.282681737318931</v>
      </c>
      <c r="I84" s="2">
        <v>47.941159502948224</v>
      </c>
      <c r="J84" s="2">
        <v>9.2755963862447608</v>
      </c>
      <c r="K84" s="2">
        <v>-18.74020703062056</v>
      </c>
      <c r="L84" s="2">
        <v>-1.2959662867391106</v>
      </c>
      <c r="M84" s="2">
        <v>-20.864483098132585</v>
      </c>
      <c r="N84" s="2">
        <v>-31.53638739872936</v>
      </c>
      <c r="O84" s="2">
        <v>-44.681932173099099</v>
      </c>
      <c r="Q84" s="2">
        <v>-0.74239106141528755</v>
      </c>
      <c r="R84" s="2">
        <v>0.49368637511203028</v>
      </c>
      <c r="S84" s="2">
        <v>-3.2678703879784115</v>
      </c>
      <c r="T84" s="2">
        <v>-2.5710937912814091</v>
      </c>
      <c r="U84" s="2">
        <v>1.8022366755424746</v>
      </c>
      <c r="V84" s="2">
        <v>3.156929076193852</v>
      </c>
      <c r="W84" s="2">
        <v>4.8392782222062447</v>
      </c>
      <c r="X84" s="2">
        <v>9.7512318428996689</v>
      </c>
      <c r="Y84" s="2">
        <v>1.0748468336416566</v>
      </c>
      <c r="Z84" s="2">
        <v>-4.317987322546375</v>
      </c>
      <c r="AA84" s="2">
        <v>-0.26302931755656989</v>
      </c>
      <c r="AB84" s="2">
        <v>-2.9847269006371602</v>
      </c>
      <c r="AC84" s="2">
        <v>-6.7752459323556167</v>
      </c>
      <c r="AD84" s="2">
        <v>-7.1864185610603926</v>
      </c>
    </row>
    <row r="85" spans="1:30">
      <c r="A85" s="1">
        <v>39828</v>
      </c>
      <c r="B85" s="2">
        <v>-8.3637641286090769</v>
      </c>
      <c r="C85" s="2">
        <v>5.8036773512329365</v>
      </c>
      <c r="D85" s="2">
        <v>-52.741825649147415</v>
      </c>
      <c r="E85" s="2">
        <v>-37.402281745210672</v>
      </c>
      <c r="F85" s="2">
        <v>5.0676346922570517</v>
      </c>
      <c r="G85" s="2">
        <v>11.652369528465215</v>
      </c>
      <c r="H85" s="2">
        <v>22.933477046598977</v>
      </c>
      <c r="I85" s="2">
        <v>44.947894198446654</v>
      </c>
      <c r="J85" s="2">
        <v>4.0073946135710354</v>
      </c>
      <c r="K85" s="2">
        <v>-23.731896388480429</v>
      </c>
      <c r="L85" s="2">
        <v>1.4554027772262756</v>
      </c>
      <c r="M85" s="2">
        <v>-18.771687887652231</v>
      </c>
      <c r="N85" s="2">
        <v>-26.680966196800924</v>
      </c>
      <c r="O85" s="2">
        <v>-38.910030051590752</v>
      </c>
      <c r="Q85" s="2">
        <v>-0.95495786067632704</v>
      </c>
      <c r="R85" s="2">
        <v>1.0825831510348847</v>
      </c>
      <c r="S85" s="2">
        <v>-3.8123373833973226</v>
      </c>
      <c r="T85" s="2">
        <v>-3.1145628054871826</v>
      </c>
      <c r="U85" s="2">
        <v>1.8743001643741162</v>
      </c>
      <c r="V85" s="2">
        <v>2.6264907011941729</v>
      </c>
      <c r="W85" s="2">
        <v>5.7555000669997121</v>
      </c>
      <c r="X85" s="2">
        <v>9.1424016799640491</v>
      </c>
      <c r="Y85" s="2">
        <v>0.464372880425998</v>
      </c>
      <c r="Z85" s="2">
        <v>-5.4681374425589411</v>
      </c>
      <c r="AA85" s="2">
        <v>0.29538854766584488</v>
      </c>
      <c r="AB85" s="2">
        <v>-2.6853462673923145</v>
      </c>
      <c r="AC85" s="2">
        <v>-5.7321120967545136</v>
      </c>
      <c r="AD85" s="2">
        <v>-6.2580946833475988</v>
      </c>
    </row>
    <row r="86" spans="1:30">
      <c r="A86" s="1">
        <v>39859</v>
      </c>
      <c r="B86" s="2">
        <v>-10.225478287738149</v>
      </c>
      <c r="C86" s="2">
        <v>8.9607252670169437</v>
      </c>
      <c r="D86" s="2">
        <v>-60.274260598152175</v>
      </c>
      <c r="E86" s="2">
        <v>-43.928713369355329</v>
      </c>
      <c r="F86" s="2">
        <v>5.2624761818912642</v>
      </c>
      <c r="G86" s="2">
        <v>9.2990910817664911</v>
      </c>
      <c r="H86" s="2">
        <v>26.584272355879023</v>
      </c>
      <c r="I86" s="2">
        <v>41.954628893945085</v>
      </c>
      <c r="J86" s="2">
        <v>-1.2608071591026899</v>
      </c>
      <c r="K86" s="2">
        <v>-28.723585746340294</v>
      </c>
      <c r="L86" s="2">
        <v>4.2067718411916619</v>
      </c>
      <c r="M86" s="2">
        <v>-16.678892677171884</v>
      </c>
      <c r="N86" s="2">
        <v>-21.825544994872494</v>
      </c>
      <c r="O86" s="2">
        <v>-33.138127930082398</v>
      </c>
      <c r="Q86" s="2">
        <v>-1.1675246599373663</v>
      </c>
      <c r="R86" s="2">
        <v>1.6714799269577385</v>
      </c>
      <c r="S86" s="2">
        <v>-4.3568043788162338</v>
      </c>
      <c r="T86" s="2">
        <v>-3.6580318196929564</v>
      </c>
      <c r="U86" s="2">
        <v>1.9463636532057571</v>
      </c>
      <c r="V86" s="2">
        <v>2.0960523261944943</v>
      </c>
      <c r="W86" s="2">
        <v>6.6717219117931785</v>
      </c>
      <c r="X86" s="2">
        <v>8.533571517028431</v>
      </c>
      <c r="Y86" s="2">
        <v>-0.14610107278966059</v>
      </c>
      <c r="Z86" s="2">
        <v>-6.6182875625715054</v>
      </c>
      <c r="AA86" s="2">
        <v>0.85380641288825976</v>
      </c>
      <c r="AB86" s="2">
        <v>-2.3859656341474693</v>
      </c>
      <c r="AC86" s="2">
        <v>-4.6889782611534114</v>
      </c>
      <c r="AD86" s="2">
        <v>-5.3297708056348023</v>
      </c>
    </row>
    <row r="87" spans="1:30">
      <c r="A87" s="1">
        <v>39887</v>
      </c>
      <c r="B87" s="2">
        <v>-14.237618731856497</v>
      </c>
      <c r="C87" s="2">
        <v>9.7292075598270547</v>
      </c>
      <c r="D87" s="2">
        <v>-62.831715384870911</v>
      </c>
      <c r="E87" s="2">
        <v>-46.946949218657167</v>
      </c>
      <c r="F87" s="2">
        <v>5.7281292714435743</v>
      </c>
      <c r="G87" s="2">
        <v>7.4064772189746915</v>
      </c>
      <c r="H87" s="2">
        <v>29.019338791064182</v>
      </c>
      <c r="I87" s="2">
        <v>39.231024773248052</v>
      </c>
      <c r="J87" s="2">
        <v>-5.4584073705662659</v>
      </c>
      <c r="K87" s="2">
        <v>-32.587834565924162</v>
      </c>
      <c r="L87" s="2">
        <v>6.9221492461872369</v>
      </c>
      <c r="M87" s="2">
        <v>-16.340927906795841</v>
      </c>
      <c r="N87" s="2">
        <v>-17.472908730039933</v>
      </c>
      <c r="O87" s="2">
        <v>-26.93001661529842</v>
      </c>
      <c r="Q87" s="2">
        <v>-1.6256228315659111</v>
      </c>
      <c r="R87" s="2">
        <v>1.8148280029647796</v>
      </c>
      <c r="S87" s="2">
        <v>-4.5416648831646231</v>
      </c>
      <c r="T87" s="2">
        <v>-3.9093663553360196</v>
      </c>
      <c r="U87" s="2">
        <v>2.1185887079483061</v>
      </c>
      <c r="V87" s="2">
        <v>1.6694495910657714</v>
      </c>
      <c r="W87" s="2">
        <v>7.2828383596994222</v>
      </c>
      <c r="X87" s="2">
        <v>7.9795904388786534</v>
      </c>
      <c r="Y87" s="2">
        <v>-0.63251478769384839</v>
      </c>
      <c r="Z87" s="2">
        <v>-7.5086607258382836</v>
      </c>
      <c r="AA87" s="2">
        <v>1.4049194110061616</v>
      </c>
      <c r="AB87" s="2">
        <v>-2.3376187598508653</v>
      </c>
      <c r="AC87" s="2">
        <v>-3.7538622386530491</v>
      </c>
      <c r="AD87" s="2">
        <v>-4.3312892223215211</v>
      </c>
    </row>
    <row r="88" spans="1:30">
      <c r="A88" s="1">
        <v>39918</v>
      </c>
      <c r="B88" s="2">
        <v>-18.249759175974845</v>
      </c>
      <c r="C88" s="2">
        <v>10.497689852637166</v>
      </c>
      <c r="D88" s="2">
        <v>-65.38917017158964</v>
      </c>
      <c r="E88" s="2">
        <v>-49.965185067959013</v>
      </c>
      <c r="F88" s="2">
        <v>6.1937823609958826</v>
      </c>
      <c r="G88" s="2">
        <v>5.5138633561828927</v>
      </c>
      <c r="H88" s="2">
        <v>31.454405226249342</v>
      </c>
      <c r="I88" s="2">
        <v>36.507420652551012</v>
      </c>
      <c r="J88" s="2">
        <v>-9.6560075820298401</v>
      </c>
      <c r="K88" s="2">
        <v>-36.452083385508033</v>
      </c>
      <c r="L88" s="2">
        <v>9.6375266511828102</v>
      </c>
      <c r="M88" s="2">
        <v>-16.002963136419794</v>
      </c>
      <c r="N88" s="2">
        <v>-13.120272465207371</v>
      </c>
      <c r="O88" s="2">
        <v>-20.721905300514443</v>
      </c>
      <c r="Q88" s="2">
        <v>-2.0837210031944555</v>
      </c>
      <c r="R88" s="2">
        <v>1.958176078971821</v>
      </c>
      <c r="S88" s="2">
        <v>-4.7265253875130133</v>
      </c>
      <c r="T88" s="2">
        <v>-4.1607008909790828</v>
      </c>
      <c r="U88" s="2">
        <v>2.290813762690854</v>
      </c>
      <c r="V88" s="2">
        <v>1.2428468559370487</v>
      </c>
      <c r="W88" s="2">
        <v>7.8939548076056658</v>
      </c>
      <c r="X88" s="2">
        <v>7.4256093607288758</v>
      </c>
      <c r="Y88" s="2">
        <v>-1.1189285025980358</v>
      </c>
      <c r="Z88" s="2">
        <v>-8.3990338891050627</v>
      </c>
      <c r="AA88" s="2">
        <v>1.9560324091240631</v>
      </c>
      <c r="AB88" s="2">
        <v>-2.2892718855542604</v>
      </c>
      <c r="AC88" s="2">
        <v>-2.8187462161526864</v>
      </c>
      <c r="AD88" s="2">
        <v>-3.33280763900824</v>
      </c>
    </row>
    <row r="89" spans="1:30">
      <c r="A89" s="1">
        <v>39948</v>
      </c>
      <c r="B89" s="2">
        <v>-19.997219541927763</v>
      </c>
      <c r="C89" s="2">
        <v>10.694055886970382</v>
      </c>
      <c r="D89" s="2">
        <v>-61.036659669985319</v>
      </c>
      <c r="E89" s="2">
        <v>-49.205311120879252</v>
      </c>
      <c r="F89" s="2">
        <v>5.2267041647130519</v>
      </c>
      <c r="G89" s="2">
        <v>3.0036150428510426</v>
      </c>
      <c r="H89" s="2">
        <v>34.347863354916548</v>
      </c>
      <c r="I89" s="2">
        <v>35.040740239658902</v>
      </c>
      <c r="J89" s="2">
        <v>-10.246184394598384</v>
      </c>
      <c r="K89" s="2">
        <v>-32.522369589608729</v>
      </c>
      <c r="L89" s="2">
        <v>14.14246651820671</v>
      </c>
      <c r="M89" s="2">
        <v>-9.3132997307247827</v>
      </c>
      <c r="N89" s="2">
        <v>-5.2554979580289025</v>
      </c>
      <c r="O89" s="2">
        <v>-15.803798070302919</v>
      </c>
      <c r="Q89" s="2">
        <v>-2.2832425328582278</v>
      </c>
      <c r="R89" s="2">
        <v>1.9948050208201331</v>
      </c>
      <c r="S89" s="2">
        <v>-4.4119128709255486</v>
      </c>
      <c r="T89" s="2">
        <v>-4.0974246676578563</v>
      </c>
      <c r="U89" s="2">
        <v>1.933133122248275</v>
      </c>
      <c r="V89" s="2">
        <v>0.67702684511879641</v>
      </c>
      <c r="W89" s="2">
        <v>8.6201115268666317</v>
      </c>
      <c r="X89" s="2">
        <v>7.1272865647466208</v>
      </c>
      <c r="Y89" s="2">
        <v>-1.1873176014616662</v>
      </c>
      <c r="Z89" s="2">
        <v>-7.4935767442505163</v>
      </c>
      <c r="AA89" s="2">
        <v>2.870355004535234</v>
      </c>
      <c r="AB89" s="2">
        <v>-1.3322954663793722</v>
      </c>
      <c r="AC89" s="2">
        <v>-1.1290859258049715</v>
      </c>
      <c r="AD89" s="2">
        <v>-2.54180386263717</v>
      </c>
    </row>
    <row r="90" spans="1:30">
      <c r="A90" s="1">
        <v>39979</v>
      </c>
      <c r="B90" s="2">
        <v>-21.744679907880681</v>
      </c>
      <c r="C90" s="2">
        <v>10.890421921303599</v>
      </c>
      <c r="D90" s="2">
        <v>-56.684149168381019</v>
      </c>
      <c r="E90" s="2">
        <v>-48.44543717379949</v>
      </c>
      <c r="F90" s="2">
        <v>4.2596259684302211</v>
      </c>
      <c r="G90" s="2">
        <v>0.49336672951919258</v>
      </c>
      <c r="H90" s="2">
        <v>37.241321483583739</v>
      </c>
      <c r="I90" s="2">
        <v>33.574059826766785</v>
      </c>
      <c r="J90" s="2">
        <v>-10.836361207166927</v>
      </c>
      <c r="K90" s="2">
        <v>-28.592655793709426</v>
      </c>
      <c r="L90" s="2">
        <v>18.64740638523061</v>
      </c>
      <c r="M90" s="2">
        <v>-2.623636325029775</v>
      </c>
      <c r="N90" s="2">
        <v>2.6092765491495657</v>
      </c>
      <c r="O90" s="2">
        <v>-10.885690840091391</v>
      </c>
      <c r="Q90" s="2">
        <v>-2.482764062522</v>
      </c>
      <c r="R90" s="2">
        <v>2.0314339626684452</v>
      </c>
      <c r="S90" s="2">
        <v>-4.0973003543380848</v>
      </c>
      <c r="T90" s="2">
        <v>-4.0341484443366316</v>
      </c>
      <c r="U90" s="2">
        <v>1.5754524818056963</v>
      </c>
      <c r="V90" s="2">
        <v>0.11120683430054408</v>
      </c>
      <c r="W90" s="2">
        <v>9.3462682461275914</v>
      </c>
      <c r="X90" s="2">
        <v>6.8289637687643632</v>
      </c>
      <c r="Y90" s="2">
        <v>-1.2557067003252962</v>
      </c>
      <c r="Z90" s="2">
        <v>-6.58811959939597</v>
      </c>
      <c r="AA90" s="2">
        <v>3.7846775999464048</v>
      </c>
      <c r="AB90" s="2">
        <v>-0.37531904720448439</v>
      </c>
      <c r="AC90" s="2">
        <v>0.56057436454274356</v>
      </c>
      <c r="AD90" s="2">
        <v>-1.7508000862660986</v>
      </c>
    </row>
    <row r="91" spans="1:30">
      <c r="A91" s="1">
        <v>40009</v>
      </c>
      <c r="B91" s="2">
        <v>-19.082499948275441</v>
      </c>
      <c r="C91" s="2">
        <v>11.720397245123991</v>
      </c>
      <c r="D91" s="2">
        <v>-50.806819186138554</v>
      </c>
      <c r="E91" s="2">
        <v>-43.925467448000788</v>
      </c>
      <c r="F91" s="2">
        <v>4.508564897088216</v>
      </c>
      <c r="G91" s="2">
        <v>-0.15380549019681311</v>
      </c>
      <c r="H91" s="2">
        <v>42.604327361717793</v>
      </c>
      <c r="I91" s="2">
        <v>34.609563212863122</v>
      </c>
      <c r="J91" s="2">
        <v>-7.5184079401856705</v>
      </c>
      <c r="K91" s="2">
        <v>-16.074312725911188</v>
      </c>
      <c r="L91" s="2">
        <v>27.053254596424136</v>
      </c>
      <c r="M91" s="2">
        <v>11.229125358121539</v>
      </c>
      <c r="N91" s="2">
        <v>14.520764712597213</v>
      </c>
      <c r="O91" s="2">
        <v>-3.0714381994567748</v>
      </c>
      <c r="Q91" s="2">
        <v>-2.1788016790941929</v>
      </c>
      <c r="R91" s="2">
        <v>2.1862525797219581</v>
      </c>
      <c r="S91" s="2">
        <v>-3.6724693112316529</v>
      </c>
      <c r="T91" s="2">
        <v>-3.6577615253299212</v>
      </c>
      <c r="U91" s="2">
        <v>1.6675242871423563</v>
      </c>
      <c r="V91" s="2">
        <v>-3.4668372712322461E-2</v>
      </c>
      <c r="W91" s="2">
        <v>10.692195016333505</v>
      </c>
      <c r="X91" s="2">
        <v>7.0395851574963588</v>
      </c>
      <c r="Y91" s="2">
        <v>-0.87122559370077524</v>
      </c>
      <c r="Z91" s="2">
        <v>-3.7037306181153742</v>
      </c>
      <c r="AA91" s="2">
        <v>5.4907285528902428</v>
      </c>
      <c r="AB91" s="2">
        <v>1.6063600698553604</v>
      </c>
      <c r="AC91" s="2">
        <v>3.1196265700896726</v>
      </c>
      <c r="AD91" s="2">
        <v>-0.49399476280963034</v>
      </c>
    </row>
    <row r="92" spans="1:30">
      <c r="A92" s="1">
        <v>40040</v>
      </c>
      <c r="B92" s="2">
        <v>-16.420319988670197</v>
      </c>
      <c r="C92" s="2">
        <v>12.550372568944386</v>
      </c>
      <c r="D92" s="2">
        <v>-44.92948920389609</v>
      </c>
      <c r="E92" s="2">
        <v>-39.405497722202099</v>
      </c>
      <c r="F92" s="2">
        <v>4.7575038257462117</v>
      </c>
      <c r="G92" s="2">
        <v>-0.80097770991281836</v>
      </c>
      <c r="H92" s="2">
        <v>47.967333239851847</v>
      </c>
      <c r="I92" s="2">
        <v>35.645066598959453</v>
      </c>
      <c r="J92" s="2">
        <v>-4.2004546732044146</v>
      </c>
      <c r="K92" s="2">
        <v>-3.555969658112951</v>
      </c>
      <c r="L92" s="2">
        <v>35.459102807617661</v>
      </c>
      <c r="M92" s="2">
        <v>25.081887041272847</v>
      </c>
      <c r="N92" s="2">
        <v>26.432252876044856</v>
      </c>
      <c r="O92" s="2">
        <v>4.7428144411778401</v>
      </c>
      <c r="Q92" s="2">
        <v>-1.8748392956663857</v>
      </c>
      <c r="R92" s="2">
        <v>2.3410711967754723</v>
      </c>
      <c r="S92" s="2">
        <v>-3.2476382681252209</v>
      </c>
      <c r="T92" s="2">
        <v>-3.281374606323213</v>
      </c>
      <c r="U92" s="2">
        <v>1.7595960924790166</v>
      </c>
      <c r="V92" s="2">
        <v>-0.18054357972518889</v>
      </c>
      <c r="W92" s="2">
        <v>12.038121786539419</v>
      </c>
      <c r="X92" s="2">
        <v>7.2502065462283527</v>
      </c>
      <c r="Y92" s="2">
        <v>-0.48674448707625428</v>
      </c>
      <c r="Z92" s="2">
        <v>-0.81934163683477934</v>
      </c>
      <c r="AA92" s="2">
        <v>7.1967795058340798</v>
      </c>
      <c r="AB92" s="2">
        <v>3.5880391869152044</v>
      </c>
      <c r="AC92" s="2">
        <v>5.6786787756366008</v>
      </c>
      <c r="AD92" s="2">
        <v>0.76281056064683794</v>
      </c>
    </row>
    <row r="93" spans="1:30">
      <c r="A93" s="1">
        <v>40071</v>
      </c>
      <c r="B93" s="2">
        <v>-13.280253331090211</v>
      </c>
      <c r="C93" s="2">
        <v>11.156452424708963</v>
      </c>
      <c r="D93" s="2">
        <v>-39.953852134380348</v>
      </c>
      <c r="E93" s="2">
        <v>-32.193111504927892</v>
      </c>
      <c r="F93" s="2">
        <v>5.8093158447919819</v>
      </c>
      <c r="G93" s="2">
        <v>0.29432545873466687</v>
      </c>
      <c r="H93" s="2">
        <v>54.701260391860657</v>
      </c>
      <c r="I93" s="2">
        <v>37.130367994233389</v>
      </c>
      <c r="J93" s="2">
        <v>0.11557446014634376</v>
      </c>
      <c r="K93" s="2">
        <v>9.4617170550551108</v>
      </c>
      <c r="L93" s="2">
        <v>55.607351475495015</v>
      </c>
      <c r="M93" s="2">
        <v>39.276485789833949</v>
      </c>
      <c r="N93" s="2">
        <v>38.299427780990769</v>
      </c>
      <c r="O93" s="2">
        <v>12.052031234688586</v>
      </c>
      <c r="Q93" s="2">
        <v>-1.5163127648372181</v>
      </c>
      <c r="R93" s="2">
        <v>2.0810576965906615</v>
      </c>
      <c r="S93" s="2">
        <v>-2.8879842938294145</v>
      </c>
      <c r="T93" s="2">
        <v>-2.680784781238355</v>
      </c>
      <c r="U93" s="2">
        <v>2.1486161304072282</v>
      </c>
      <c r="V93" s="2">
        <v>6.6342135700628843E-2</v>
      </c>
      <c r="W93" s="2">
        <v>13.728101814243308</v>
      </c>
      <c r="X93" s="2">
        <v>7.5523168500270712</v>
      </c>
      <c r="Y93" s="2">
        <v>1.3392652867298169E-2</v>
      </c>
      <c r="Z93" s="2">
        <v>2.1801026118064128</v>
      </c>
      <c r="AA93" s="2">
        <v>11.286068055466467</v>
      </c>
      <c r="AB93" s="2">
        <v>5.6186191216931158</v>
      </c>
      <c r="AC93" s="2">
        <v>8.2282107650402754</v>
      </c>
      <c r="AD93" s="2">
        <v>1.9383884436311387</v>
      </c>
    </row>
    <row r="94" spans="1:30">
      <c r="A94" s="1">
        <v>40101</v>
      </c>
      <c r="B94" s="2">
        <v>-10.140186673510222</v>
      </c>
      <c r="C94" s="2">
        <v>9.7625322804735397</v>
      </c>
      <c r="D94" s="2">
        <v>-34.978215064864607</v>
      </c>
      <c r="E94" s="2">
        <v>-24.980725287653684</v>
      </c>
      <c r="F94" s="2">
        <v>6.8611278638377513</v>
      </c>
      <c r="G94" s="2">
        <v>1.3896286273821514</v>
      </c>
      <c r="H94" s="2">
        <v>61.435187543869468</v>
      </c>
      <c r="I94" s="2">
        <v>38.615669389507318</v>
      </c>
      <c r="J94" s="2">
        <v>4.431603593497103</v>
      </c>
      <c r="K94" s="2">
        <v>22.479403768223175</v>
      </c>
      <c r="L94" s="2">
        <v>75.755600143372362</v>
      </c>
      <c r="M94" s="2">
        <v>53.471084538395054</v>
      </c>
      <c r="N94" s="2">
        <v>50.166602685936681</v>
      </c>
      <c r="O94" s="2">
        <v>19.361248028199334</v>
      </c>
      <c r="Q94" s="2">
        <v>-1.15778623400805</v>
      </c>
      <c r="R94" s="2">
        <v>1.8210441964058512</v>
      </c>
      <c r="S94" s="2">
        <v>-2.5283303195336084</v>
      </c>
      <c r="T94" s="2">
        <v>-2.0801949561534974</v>
      </c>
      <c r="U94" s="2">
        <v>2.5376361683354389</v>
      </c>
      <c r="V94" s="2">
        <v>0.31322785112644641</v>
      </c>
      <c r="W94" s="2">
        <v>15.418081841947201</v>
      </c>
      <c r="X94" s="2">
        <v>7.8544271538257888</v>
      </c>
      <c r="Y94" s="2">
        <v>0.51352979281085076</v>
      </c>
      <c r="Z94" s="2">
        <v>5.1795468604476058</v>
      </c>
      <c r="AA94" s="2">
        <v>15.375356605098855</v>
      </c>
      <c r="AB94" s="2">
        <v>7.6491990564710273</v>
      </c>
      <c r="AC94" s="2">
        <v>10.777742754443951</v>
      </c>
      <c r="AD94" s="2">
        <v>3.1139663266154396</v>
      </c>
    </row>
    <row r="95" spans="1:30">
      <c r="A95" s="1">
        <v>40132</v>
      </c>
      <c r="B95" s="2">
        <v>-10.546538899508931</v>
      </c>
      <c r="C95" s="2">
        <v>6.0190884595759231</v>
      </c>
      <c r="D95" s="2">
        <v>-31.401869336811558</v>
      </c>
      <c r="E95" s="2">
        <v>-16.437117785573705</v>
      </c>
      <c r="F95" s="2">
        <v>9.6796443427457675</v>
      </c>
      <c r="G95" s="2">
        <v>4.7717073442048026</v>
      </c>
      <c r="H95" s="2">
        <v>68.036544114597746</v>
      </c>
      <c r="I95" s="2">
        <v>42.011173806873622</v>
      </c>
      <c r="J95" s="2">
        <v>10.562137435744578</v>
      </c>
      <c r="K95" s="2">
        <v>35.586664286058749</v>
      </c>
      <c r="L95" s="2">
        <v>88.325176177359765</v>
      </c>
      <c r="M95" s="2">
        <v>63.073128254171088</v>
      </c>
      <c r="N95" s="2">
        <v>56.069712535098326</v>
      </c>
      <c r="O95" s="2">
        <v>24.16415157819425</v>
      </c>
      <c r="Q95" s="2">
        <v>-1.2041827184681309</v>
      </c>
      <c r="R95" s="2">
        <v>1.1227646467185353</v>
      </c>
      <c r="S95" s="2">
        <v>-2.2698213212727496</v>
      </c>
      <c r="T95" s="2">
        <v>-1.3687516722402935</v>
      </c>
      <c r="U95" s="2">
        <v>3.580084217674921</v>
      </c>
      <c r="V95" s="2">
        <v>1.0755619222131392</v>
      </c>
      <c r="W95" s="2">
        <v>17.074791293720022</v>
      </c>
      <c r="X95" s="2">
        <v>8.5450727523180952</v>
      </c>
      <c r="Y95" s="2">
        <v>1.2239299239166459</v>
      </c>
      <c r="Z95" s="2">
        <v>8.1996300781436542</v>
      </c>
      <c r="AA95" s="2">
        <v>17.926477756956938</v>
      </c>
      <c r="AB95" s="2">
        <v>9.0228002161439349</v>
      </c>
      <c r="AC95" s="2">
        <v>12.045960971327988</v>
      </c>
      <c r="AD95" s="2">
        <v>3.8864413190788722</v>
      </c>
    </row>
    <row r="96" spans="1:30">
      <c r="A96" s="1">
        <v>40162</v>
      </c>
      <c r="B96" s="2">
        <v>-10.952891125507641</v>
      </c>
      <c r="C96" s="2">
        <v>2.2756446386783069</v>
      </c>
      <c r="D96" s="2">
        <v>-27.825523608758509</v>
      </c>
      <c r="E96" s="2">
        <v>-7.8935102834937219</v>
      </c>
      <c r="F96" s="2">
        <v>12.498160821653785</v>
      </c>
      <c r="G96" s="2">
        <v>8.1537860610274535</v>
      </c>
      <c r="H96" s="2">
        <v>74.637900685326017</v>
      </c>
      <c r="I96" s="2">
        <v>45.406678224239926</v>
      </c>
      <c r="J96" s="2">
        <v>16.692671277992055</v>
      </c>
      <c r="K96" s="2">
        <v>48.693924803894319</v>
      </c>
      <c r="L96" s="2">
        <v>100.89475221134714</v>
      </c>
      <c r="M96" s="2">
        <v>72.675171969947115</v>
      </c>
      <c r="N96" s="2">
        <v>61.972822384259963</v>
      </c>
      <c r="O96" s="2">
        <v>28.967055128189166</v>
      </c>
      <c r="Q96" s="2">
        <v>-1.2505792029282112</v>
      </c>
      <c r="R96" s="2">
        <v>0.42448509703121928</v>
      </c>
      <c r="S96" s="2">
        <v>-2.0113123230118912</v>
      </c>
      <c r="T96" s="2">
        <v>-0.65730838832708927</v>
      </c>
      <c r="U96" s="2">
        <v>4.622532267014404</v>
      </c>
      <c r="V96" s="2">
        <v>1.837895993299832</v>
      </c>
      <c r="W96" s="2">
        <v>18.731500745492841</v>
      </c>
      <c r="X96" s="2">
        <v>9.2357183508104015</v>
      </c>
      <c r="Y96" s="2">
        <v>1.9343300550224412</v>
      </c>
      <c r="Z96" s="2">
        <v>11.2197132958397</v>
      </c>
      <c r="AA96" s="2">
        <v>20.477598908815015</v>
      </c>
      <c r="AB96" s="2">
        <v>10.396401375816843</v>
      </c>
      <c r="AC96" s="2">
        <v>13.314179188212025</v>
      </c>
      <c r="AD96" s="2">
        <v>4.6589163115423045</v>
      </c>
    </row>
    <row r="97" spans="1:30">
      <c r="A97" s="1">
        <v>40193</v>
      </c>
      <c r="B97" s="2">
        <v>-13.277905945403102</v>
      </c>
      <c r="C97" s="2">
        <v>-1.8588148044684933</v>
      </c>
      <c r="D97" s="2">
        <v>-22.343418437125884</v>
      </c>
      <c r="E97" s="2">
        <v>1.3252752436367334</v>
      </c>
      <c r="F97" s="2">
        <v>16.342753681295108</v>
      </c>
      <c r="G97" s="2">
        <v>12.175355503651765</v>
      </c>
      <c r="H97" s="2">
        <v>79.512249435688162</v>
      </c>
      <c r="I97" s="2">
        <v>48.52186099579221</v>
      </c>
      <c r="J97" s="2">
        <v>21.538854236265362</v>
      </c>
      <c r="K97" s="2">
        <v>52.718063566055136</v>
      </c>
      <c r="L97" s="2">
        <v>113.49875305634529</v>
      </c>
      <c r="M97" s="2">
        <v>70.935829959245098</v>
      </c>
      <c r="N97" s="2">
        <v>61.08975768407349</v>
      </c>
      <c r="O97" s="2">
        <v>28.973934569239415</v>
      </c>
      <c r="Q97" s="2">
        <v>-1.5160447450342351</v>
      </c>
      <c r="R97" s="2">
        <v>-0.34673216073672591</v>
      </c>
      <c r="S97" s="2">
        <v>-1.6150493148907701</v>
      </c>
      <c r="T97" s="2">
        <v>0.11035832008811806</v>
      </c>
      <c r="U97" s="2">
        <v>6.0444818483027642</v>
      </c>
      <c r="V97" s="2">
        <v>2.7443738319451225</v>
      </c>
      <c r="W97" s="2">
        <v>19.954791679627476</v>
      </c>
      <c r="X97" s="2">
        <v>9.8693465265441347</v>
      </c>
      <c r="Y97" s="2">
        <v>2.4959008900441937</v>
      </c>
      <c r="Z97" s="2">
        <v>12.146927180445461</v>
      </c>
      <c r="AA97" s="2">
        <v>23.035706920315839</v>
      </c>
      <c r="AB97" s="2">
        <v>10.147583283159889</v>
      </c>
      <c r="AC97" s="2">
        <v>13.124462451088664</v>
      </c>
      <c r="AD97" s="2">
        <v>4.6600227664436211</v>
      </c>
    </row>
    <row r="98" spans="1:30">
      <c r="A98" s="1">
        <v>40224</v>
      </c>
      <c r="B98" s="2">
        <v>-15.602920765298567</v>
      </c>
      <c r="C98" s="2">
        <v>-5.9932742476152958</v>
      </c>
      <c r="D98" s="2">
        <v>-16.861313265493258</v>
      </c>
      <c r="E98" s="2">
        <v>10.544060770767191</v>
      </c>
      <c r="F98" s="2">
        <v>20.187346540936428</v>
      </c>
      <c r="G98" s="2">
        <v>16.196924946276077</v>
      </c>
      <c r="H98" s="2">
        <v>84.386598186050321</v>
      </c>
      <c r="I98" s="2">
        <v>51.637043767344494</v>
      </c>
      <c r="J98" s="2">
        <v>26.385037194538668</v>
      </c>
      <c r="K98" s="2">
        <v>56.742202328215953</v>
      </c>
      <c r="L98" s="2">
        <v>126.10275390134348</v>
      </c>
      <c r="M98" s="2">
        <v>69.19648794854308</v>
      </c>
      <c r="N98" s="2">
        <v>60.206692983887017</v>
      </c>
      <c r="O98" s="2">
        <v>28.980814010289663</v>
      </c>
      <c r="Q98" s="2">
        <v>-1.7815102871402597</v>
      </c>
      <c r="R98" s="2">
        <v>-1.1179494185046717</v>
      </c>
      <c r="S98" s="2">
        <v>-1.2187863067696492</v>
      </c>
      <c r="T98" s="2">
        <v>0.87802502850332553</v>
      </c>
      <c r="U98" s="2">
        <v>7.4664314295911236</v>
      </c>
      <c r="V98" s="2">
        <v>3.6508516705904128</v>
      </c>
      <c r="W98" s="2">
        <v>21.178082613762118</v>
      </c>
      <c r="X98" s="2">
        <v>10.50297470227787</v>
      </c>
      <c r="Y98" s="2">
        <v>3.0574717250659464</v>
      </c>
      <c r="Z98" s="2">
        <v>13.074141065051222</v>
      </c>
      <c r="AA98" s="2">
        <v>25.59381493181667</v>
      </c>
      <c r="AB98" s="2">
        <v>9.8987651905029317</v>
      </c>
      <c r="AC98" s="2">
        <v>12.934745713965302</v>
      </c>
      <c r="AD98" s="2">
        <v>4.6611292213449378</v>
      </c>
    </row>
    <row r="99" spans="1:30">
      <c r="A99" s="1">
        <v>40252</v>
      </c>
      <c r="B99" s="2">
        <v>-16.411278107692951</v>
      </c>
      <c r="C99" s="2">
        <v>-8.228044570383485</v>
      </c>
      <c r="D99" s="2">
        <v>-10.948249906264866</v>
      </c>
      <c r="E99" s="2">
        <v>16.620383677898928</v>
      </c>
      <c r="F99" s="2">
        <v>21.568883938648359</v>
      </c>
      <c r="G99" s="2">
        <v>19.406964949266822</v>
      </c>
      <c r="H99" s="2">
        <v>86.316194807966852</v>
      </c>
      <c r="I99" s="2">
        <v>51.765667218483166</v>
      </c>
      <c r="J99" s="2">
        <v>30.138900213103646</v>
      </c>
      <c r="K99" s="2">
        <v>52.682605530449322</v>
      </c>
      <c r="L99" s="2">
        <v>98.172717512970678</v>
      </c>
      <c r="M99" s="2">
        <v>53.002204208451495</v>
      </c>
      <c r="N99" s="2">
        <v>53.705662708809271</v>
      </c>
      <c r="O99" s="2">
        <v>21.38278659227452</v>
      </c>
      <c r="Q99" s="2">
        <v>-1.8738069117801657</v>
      </c>
      <c r="R99" s="2">
        <v>-1.5348100658919128</v>
      </c>
      <c r="S99" s="2">
        <v>-0.79137234797454326</v>
      </c>
      <c r="T99" s="2">
        <v>1.3840125896259996</v>
      </c>
      <c r="U99" s="2">
        <v>7.9774027068966662</v>
      </c>
      <c r="V99" s="2">
        <v>4.3744075274245384</v>
      </c>
      <c r="W99" s="2">
        <v>21.662343829981399</v>
      </c>
      <c r="X99" s="2">
        <v>10.529136712239476</v>
      </c>
      <c r="Y99" s="2">
        <v>3.4924656177942373</v>
      </c>
      <c r="Z99" s="2">
        <v>12.138757188087419</v>
      </c>
      <c r="AA99" s="2">
        <v>19.925134746432526</v>
      </c>
      <c r="AB99" s="2">
        <v>7.5821243186316112</v>
      </c>
      <c r="AC99" s="2">
        <v>11.538070870697874</v>
      </c>
      <c r="AD99" s="2">
        <v>3.4391004815684725</v>
      </c>
    </row>
    <row r="100" spans="1:30">
      <c r="A100" s="1">
        <v>40283</v>
      </c>
      <c r="B100" s="2">
        <v>-17.219635450087331</v>
      </c>
      <c r="C100" s="2">
        <v>-10.462814893151673</v>
      </c>
      <c r="D100" s="2">
        <v>-5.0351865470364787</v>
      </c>
      <c r="E100" s="2">
        <v>22.696706585030675</v>
      </c>
      <c r="F100" s="2">
        <v>22.950421336360286</v>
      </c>
      <c r="G100" s="2">
        <v>22.617004952257567</v>
      </c>
      <c r="H100" s="2">
        <v>88.245791429883397</v>
      </c>
      <c r="I100" s="2">
        <v>51.894290669621839</v>
      </c>
      <c r="J100" s="2">
        <v>33.892763231668617</v>
      </c>
      <c r="K100" s="2">
        <v>48.623008732682685</v>
      </c>
      <c r="L100" s="2">
        <v>70.242681124597908</v>
      </c>
      <c r="M100" s="2">
        <v>36.807920468359917</v>
      </c>
      <c r="N100" s="2">
        <v>47.204632433731526</v>
      </c>
      <c r="O100" s="2">
        <v>13.78475917425938</v>
      </c>
      <c r="Q100" s="2">
        <v>-1.9661035364200712</v>
      </c>
      <c r="R100" s="2">
        <v>-1.951670713279154</v>
      </c>
      <c r="S100" s="2">
        <v>-0.36395838917943774</v>
      </c>
      <c r="T100" s="2">
        <v>1.8900001507486741</v>
      </c>
      <c r="U100" s="2">
        <v>8.4883739842022052</v>
      </c>
      <c r="V100" s="2">
        <v>5.097963384258664</v>
      </c>
      <c r="W100" s="2">
        <v>22.146605046200683</v>
      </c>
      <c r="X100" s="2">
        <v>10.555298722201082</v>
      </c>
      <c r="Y100" s="2">
        <v>3.9274595105225276</v>
      </c>
      <c r="Z100" s="2">
        <v>11.203373311123615</v>
      </c>
      <c r="AA100" s="2">
        <v>14.256454561048391</v>
      </c>
      <c r="AB100" s="2">
        <v>5.2654834467602907</v>
      </c>
      <c r="AC100" s="2">
        <v>10.141396027430446</v>
      </c>
      <c r="AD100" s="2">
        <v>2.2170717417920072</v>
      </c>
    </row>
    <row r="101" spans="1:30">
      <c r="A101" s="1">
        <v>40313</v>
      </c>
      <c r="B101" s="2">
        <v>-14.868135006768917</v>
      </c>
      <c r="C101" s="2">
        <v>-10.068656950739825</v>
      </c>
      <c r="D101" s="2">
        <v>-1.7870408401318292</v>
      </c>
      <c r="E101" s="2">
        <v>23.267931410028709</v>
      </c>
      <c r="F101" s="2">
        <v>21.836275329381259</v>
      </c>
      <c r="G101" s="2">
        <v>24.022891637133132</v>
      </c>
      <c r="H101" s="2">
        <v>87.284943738693826</v>
      </c>
      <c r="I101" s="2">
        <v>48.543105961859013</v>
      </c>
      <c r="J101" s="2">
        <v>34.604872812804786</v>
      </c>
      <c r="K101" s="2">
        <v>44.255545000214894</v>
      </c>
      <c r="L101" s="2">
        <v>41.750975496691915</v>
      </c>
      <c r="M101" s="2">
        <v>19.230748929397908</v>
      </c>
      <c r="N101" s="2">
        <v>35.985316381787065</v>
      </c>
      <c r="O101" s="2">
        <v>4.5937027324992439</v>
      </c>
      <c r="Q101" s="2">
        <v>-1.6976139188028614</v>
      </c>
      <c r="R101" s="2">
        <v>-1.8781468556493024</v>
      </c>
      <c r="S101" s="2">
        <v>-0.129172673047249</v>
      </c>
      <c r="T101" s="2">
        <v>1.9375671843759104</v>
      </c>
      <c r="U101" s="2">
        <v>8.0762992844989636</v>
      </c>
      <c r="V101" s="2">
        <v>5.4148558665763566</v>
      </c>
      <c r="W101" s="2">
        <v>21.905465905381295</v>
      </c>
      <c r="X101" s="2">
        <v>9.8736677526421222</v>
      </c>
      <c r="Y101" s="2">
        <v>4.0099780566750054</v>
      </c>
      <c r="Z101" s="2">
        <v>10.197052890134515</v>
      </c>
      <c r="AA101" s="2">
        <v>8.4737779868085905</v>
      </c>
      <c r="AB101" s="2">
        <v>2.7510163265971586</v>
      </c>
      <c r="AC101" s="2">
        <v>7.7310493861467506</v>
      </c>
      <c r="AD101" s="2">
        <v>0.73882817898151587</v>
      </c>
    </row>
    <row r="102" spans="1:30">
      <c r="A102" s="1">
        <v>40344</v>
      </c>
      <c r="B102" s="2">
        <v>-12.516634563450509</v>
      </c>
      <c r="C102" s="2">
        <v>-9.6744990083279774</v>
      </c>
      <c r="D102" s="2">
        <v>1.4611048667728213</v>
      </c>
      <c r="E102" s="2">
        <v>23.839156235026742</v>
      </c>
      <c r="F102" s="2">
        <v>20.722129322402232</v>
      </c>
      <c r="G102" s="2">
        <v>25.428778322008696</v>
      </c>
      <c r="H102" s="2">
        <v>86.324096047504256</v>
      </c>
      <c r="I102" s="2">
        <v>45.191921254096187</v>
      </c>
      <c r="J102" s="2">
        <v>35.316982393940954</v>
      </c>
      <c r="K102" s="2">
        <v>39.888081267747111</v>
      </c>
      <c r="L102" s="2">
        <v>13.259269868785912</v>
      </c>
      <c r="M102" s="2">
        <v>1.6535773904359117</v>
      </c>
      <c r="N102" s="2">
        <v>24.766000329842598</v>
      </c>
      <c r="O102" s="2">
        <v>-4.5973537092608918</v>
      </c>
      <c r="Q102" s="2">
        <v>-1.429124301185652</v>
      </c>
      <c r="R102" s="2">
        <v>-1.804622998019451</v>
      </c>
      <c r="S102" s="2">
        <v>0.10561304308493984</v>
      </c>
      <c r="T102" s="2">
        <v>1.9851342180031468</v>
      </c>
      <c r="U102" s="2">
        <v>7.6642245847957211</v>
      </c>
      <c r="V102" s="2">
        <v>5.7317483488940484</v>
      </c>
      <c r="W102" s="2">
        <v>21.664326764561906</v>
      </c>
      <c r="X102" s="2">
        <v>9.1920367830831644</v>
      </c>
      <c r="Y102" s="2">
        <v>4.0924966028274836</v>
      </c>
      <c r="Z102" s="2">
        <v>9.1907324691454146</v>
      </c>
      <c r="AA102" s="2">
        <v>2.6911014125687887</v>
      </c>
      <c r="AB102" s="2">
        <v>0.23654920643402846</v>
      </c>
      <c r="AC102" s="2">
        <v>5.3207027448630537</v>
      </c>
      <c r="AD102" s="2">
        <v>-0.73941538382897543</v>
      </c>
    </row>
    <row r="103" spans="1:30">
      <c r="A103" s="1">
        <v>40374</v>
      </c>
      <c r="B103" s="2">
        <v>-5.1328485863643021</v>
      </c>
      <c r="C103" s="2">
        <v>-5.2074118787213655</v>
      </c>
      <c r="D103" s="2">
        <v>7.8818600127562419</v>
      </c>
      <c r="E103" s="2">
        <v>26.324365286861976</v>
      </c>
      <c r="F103" s="2">
        <v>19.115767411681759</v>
      </c>
      <c r="G103" s="2">
        <v>23.233268308202049</v>
      </c>
      <c r="H103" s="2">
        <v>83.106375335490995</v>
      </c>
      <c r="I103" s="2">
        <v>38.529749578069897</v>
      </c>
      <c r="J103" s="2">
        <v>31.037305049112639</v>
      </c>
      <c r="K103" s="2">
        <v>31.388126530717351</v>
      </c>
      <c r="L103" s="2">
        <v>-8.2249549676526605</v>
      </c>
      <c r="M103" s="2">
        <v>-14.161645162571203</v>
      </c>
      <c r="N103" s="2">
        <v>14.554139815917834</v>
      </c>
      <c r="O103" s="2">
        <v>-10.120394722089648</v>
      </c>
      <c r="Q103" s="2">
        <v>-0.58605838589390324</v>
      </c>
      <c r="R103" s="2">
        <v>-0.97135936738541118</v>
      </c>
      <c r="S103" s="2">
        <v>0.56972448730205938</v>
      </c>
      <c r="T103" s="2">
        <v>2.1920825461675704</v>
      </c>
      <c r="U103" s="2">
        <v>7.0701003875823796</v>
      </c>
      <c r="V103" s="2">
        <v>5.2368716097419741</v>
      </c>
      <c r="W103" s="2">
        <v>20.856791486071497</v>
      </c>
      <c r="X103" s="2">
        <v>7.8369510641794164</v>
      </c>
      <c r="Y103" s="2">
        <v>3.5965718717861233</v>
      </c>
      <c r="Z103" s="2">
        <v>7.2322323983221768</v>
      </c>
      <c r="AA103" s="2">
        <v>-1.6693368602347838</v>
      </c>
      <c r="AB103" s="2">
        <v>-2.025865825441298</v>
      </c>
      <c r="AC103" s="2">
        <v>3.1267968439119711</v>
      </c>
      <c r="AD103" s="2">
        <v>-1.6277136851272884</v>
      </c>
    </row>
    <row r="104" spans="1:30">
      <c r="A104" s="1">
        <v>40405</v>
      </c>
      <c r="B104" s="2">
        <v>2.2509373907219024</v>
      </c>
      <c r="C104" s="2">
        <v>-0.74032474911475532</v>
      </c>
      <c r="D104" s="2">
        <v>14.302615158739663</v>
      </c>
      <c r="E104" s="2">
        <v>28.80957433869721</v>
      </c>
      <c r="F104" s="2">
        <v>17.509405500961286</v>
      </c>
      <c r="G104" s="2">
        <v>21.037758294395402</v>
      </c>
      <c r="H104" s="2">
        <v>79.888654623477706</v>
      </c>
      <c r="I104" s="2">
        <v>31.867577902043603</v>
      </c>
      <c r="J104" s="2">
        <v>26.757627704284317</v>
      </c>
      <c r="K104" s="2">
        <v>22.888171793687587</v>
      </c>
      <c r="L104" s="2">
        <v>-29.709179804091235</v>
      </c>
      <c r="M104" s="2">
        <v>-29.976867715578322</v>
      </c>
      <c r="N104" s="2">
        <v>4.3422793019930692</v>
      </c>
      <c r="O104" s="2">
        <v>-15.643435734918404</v>
      </c>
      <c r="Q104" s="2">
        <v>0.25700752939784532</v>
      </c>
      <c r="R104" s="2">
        <v>-0.13809573675137177</v>
      </c>
      <c r="S104" s="2">
        <v>1.033835931519179</v>
      </c>
      <c r="T104" s="2">
        <v>2.3990308743319937</v>
      </c>
      <c r="U104" s="2">
        <v>6.475976190369038</v>
      </c>
      <c r="V104" s="2">
        <v>4.7419948705899015</v>
      </c>
      <c r="W104" s="2">
        <v>20.049256207581085</v>
      </c>
      <c r="X104" s="2">
        <v>6.4818653452756685</v>
      </c>
      <c r="Y104" s="2">
        <v>3.1006471407447624</v>
      </c>
      <c r="Z104" s="2">
        <v>5.2737323274989381</v>
      </c>
      <c r="AA104" s="2">
        <v>-6.0297751330383562</v>
      </c>
      <c r="AB104" s="2">
        <v>-4.2882808573166251</v>
      </c>
      <c r="AC104" s="2">
        <v>0.93289094296088892</v>
      </c>
      <c r="AD104" s="2">
        <v>-2.5160119864256014</v>
      </c>
    </row>
    <row r="105" spans="1:30">
      <c r="A105" s="1">
        <v>40436</v>
      </c>
      <c r="B105" s="2">
        <v>6.6221822657963205</v>
      </c>
      <c r="C105" s="2">
        <v>4.1489466421503201</v>
      </c>
      <c r="D105" s="2">
        <v>22.139174226909105</v>
      </c>
      <c r="E105" s="2">
        <v>34.427892348887461</v>
      </c>
      <c r="F105" s="2">
        <v>17.170202305419835</v>
      </c>
      <c r="G105" s="2">
        <v>19.181618411035288</v>
      </c>
      <c r="H105" s="2">
        <v>76.591424470961769</v>
      </c>
      <c r="I105" s="2">
        <v>25.147017915983273</v>
      </c>
      <c r="J105" s="2">
        <v>21.756515922823709</v>
      </c>
      <c r="K105" s="2">
        <v>13.409335346572878</v>
      </c>
      <c r="L105" s="2">
        <v>-45.488548042797063</v>
      </c>
      <c r="M105" s="2">
        <v>-44.128655064555865</v>
      </c>
      <c r="N105" s="2">
        <v>-4.8282202119997661</v>
      </c>
      <c r="O105" s="2">
        <v>-18.685219998118896</v>
      </c>
      <c r="Q105" s="2">
        <v>0.75610752674409221</v>
      </c>
      <c r="R105" s="2">
        <v>0.77391961294686784</v>
      </c>
      <c r="S105" s="2">
        <v>1.600285930643671</v>
      </c>
      <c r="T105" s="2">
        <v>2.8668794516765566</v>
      </c>
      <c r="U105" s="2">
        <v>6.3505195140756632</v>
      </c>
      <c r="V105" s="2">
        <v>4.3236135163209974</v>
      </c>
      <c r="W105" s="2">
        <v>19.221766842354921</v>
      </c>
      <c r="X105" s="2">
        <v>5.1149034441109977</v>
      </c>
      <c r="Y105" s="2">
        <v>2.5211233086208886</v>
      </c>
      <c r="Z105" s="2">
        <v>3.0896851852098961</v>
      </c>
      <c r="AA105" s="2">
        <v>-9.2323557107660914</v>
      </c>
      <c r="AB105" s="2">
        <v>-6.3127364929499103</v>
      </c>
      <c r="AC105" s="2">
        <v>-1.0372900021258176</v>
      </c>
      <c r="AD105" s="2">
        <v>-3.0052373583974523</v>
      </c>
    </row>
    <row r="106" spans="1:30">
      <c r="A106" s="1">
        <v>40466</v>
      </c>
      <c r="B106" s="2">
        <v>10.99342714087074</v>
      </c>
      <c r="C106" s="2">
        <v>9.0382180334153936</v>
      </c>
      <c r="D106" s="2">
        <v>29.975733295078548</v>
      </c>
      <c r="E106" s="2">
        <v>40.046210359077719</v>
      </c>
      <c r="F106" s="2">
        <v>16.830999109878384</v>
      </c>
      <c r="G106" s="2">
        <v>17.325478527675173</v>
      </c>
      <c r="H106" s="2">
        <v>73.294194318445832</v>
      </c>
      <c r="I106" s="2">
        <v>18.426457929922936</v>
      </c>
      <c r="J106" s="2">
        <v>16.755404141363098</v>
      </c>
      <c r="K106" s="2">
        <v>3.9304988994581711</v>
      </c>
      <c r="L106" s="2">
        <v>-61.267916281502885</v>
      </c>
      <c r="M106" s="2">
        <v>-58.280442413533414</v>
      </c>
      <c r="N106" s="2">
        <v>-13.998719725992601</v>
      </c>
      <c r="O106" s="2">
        <v>-21.727004261319394</v>
      </c>
      <c r="Q106" s="2">
        <v>1.2552075240903391</v>
      </c>
      <c r="R106" s="2">
        <v>1.6859349626451068</v>
      </c>
      <c r="S106" s="2">
        <v>2.1667359297681625</v>
      </c>
      <c r="T106" s="2">
        <v>3.3347280290211194</v>
      </c>
      <c r="U106" s="2">
        <v>6.2250628377822892</v>
      </c>
      <c r="V106" s="2">
        <v>3.9052321620520947</v>
      </c>
      <c r="W106" s="2">
        <v>18.394277477128757</v>
      </c>
      <c r="X106" s="2">
        <v>3.7479415429463252</v>
      </c>
      <c r="Y106" s="2">
        <v>1.9415994764970141</v>
      </c>
      <c r="Z106" s="2">
        <v>0.90563804292085548</v>
      </c>
      <c r="AA106" s="2">
        <v>-12.434936288493825</v>
      </c>
      <c r="AB106" s="2">
        <v>-8.3371921285831956</v>
      </c>
      <c r="AC106" s="2">
        <v>-3.0074709472125241</v>
      </c>
      <c r="AD106" s="2">
        <v>-3.4944627303693045</v>
      </c>
    </row>
    <row r="107" spans="1:30">
      <c r="A107" s="1">
        <v>40497</v>
      </c>
      <c r="B107" s="2">
        <v>13.16323884948147</v>
      </c>
      <c r="C107" s="2">
        <v>13.450669451458683</v>
      </c>
      <c r="D107" s="2">
        <v>42.480830724508877</v>
      </c>
      <c r="E107" s="2">
        <v>51.705531646250016</v>
      </c>
      <c r="F107" s="2">
        <v>18.541099883715415</v>
      </c>
      <c r="G107" s="2">
        <v>16.246211757269052</v>
      </c>
      <c r="H107" s="2">
        <v>70.853092279046024</v>
      </c>
      <c r="I107" s="2">
        <v>12.503506940165856</v>
      </c>
      <c r="J107" s="2">
        <v>10.344027786484592</v>
      </c>
      <c r="K107" s="2">
        <v>-8.3170682020159727</v>
      </c>
      <c r="L107" s="2">
        <v>-71.395234868022726</v>
      </c>
      <c r="M107" s="2">
        <v>-68.376550469478886</v>
      </c>
      <c r="N107" s="2">
        <v>-21.871413368518375</v>
      </c>
      <c r="O107" s="2">
        <v>-21.877730536470995</v>
      </c>
      <c r="Q107" s="2">
        <v>1.5029522853560953</v>
      </c>
      <c r="R107" s="2">
        <v>2.509007175458394</v>
      </c>
      <c r="S107" s="2">
        <v>3.0706418872596752</v>
      </c>
      <c r="T107" s="2">
        <v>4.3056230312465313</v>
      </c>
      <c r="U107" s="2">
        <v>6.8575555796913319</v>
      </c>
      <c r="V107" s="2">
        <v>3.6619611149354734</v>
      </c>
      <c r="W107" s="2">
        <v>17.781646303810785</v>
      </c>
      <c r="X107" s="2">
        <v>2.5432133116297346</v>
      </c>
      <c r="Y107" s="2">
        <v>1.198655595870048</v>
      </c>
      <c r="Z107" s="2">
        <v>-1.9163606356311063</v>
      </c>
      <c r="AA107" s="2">
        <v>-14.490376868813891</v>
      </c>
      <c r="AB107" s="2">
        <v>-9.7814706743103628</v>
      </c>
      <c r="AC107" s="2">
        <v>-4.698832576679119</v>
      </c>
      <c r="AD107" s="2">
        <v>-3.5187047908333122</v>
      </c>
    </row>
    <row r="108" spans="1:30">
      <c r="A108" s="1">
        <v>40527</v>
      </c>
      <c r="B108" s="2">
        <v>15.333050558092197</v>
      </c>
      <c r="C108" s="2">
        <v>17.863120869501977</v>
      </c>
      <c r="D108" s="2">
        <v>54.985928153939206</v>
      </c>
      <c r="E108" s="2">
        <v>63.364852933422313</v>
      </c>
      <c r="F108" s="2">
        <v>20.251200657552442</v>
      </c>
      <c r="G108" s="2">
        <v>15.16694498686293</v>
      </c>
      <c r="H108" s="2">
        <v>68.411990239646215</v>
      </c>
      <c r="I108" s="2">
        <v>6.5805559504087752</v>
      </c>
      <c r="J108" s="2">
        <v>3.9326514316060859</v>
      </c>
      <c r="K108" s="2">
        <v>-20.564635303490114</v>
      </c>
      <c r="L108" s="2">
        <v>-81.52255345454256</v>
      </c>
      <c r="M108" s="2">
        <v>-78.47265852542435</v>
      </c>
      <c r="N108" s="2">
        <v>-29.744107011044157</v>
      </c>
      <c r="O108" s="2">
        <v>-22.0284568116226</v>
      </c>
      <c r="Q108" s="2">
        <v>1.7506970466218508</v>
      </c>
      <c r="R108" s="2">
        <v>3.3320793882716813</v>
      </c>
      <c r="S108" s="2">
        <v>3.9745478447511875</v>
      </c>
      <c r="T108" s="2">
        <v>5.2765180334719428</v>
      </c>
      <c r="U108" s="2">
        <v>7.4900483216003737</v>
      </c>
      <c r="V108" s="2">
        <v>3.4186900678188517</v>
      </c>
      <c r="W108" s="2">
        <v>17.169015130492813</v>
      </c>
      <c r="X108" s="2">
        <v>1.3384850803131449</v>
      </c>
      <c r="Y108" s="2">
        <v>0.45571171524308157</v>
      </c>
      <c r="Z108" s="2">
        <v>-4.7383593141830671</v>
      </c>
      <c r="AA108" s="2">
        <v>-16.545817449133956</v>
      </c>
      <c r="AB108" s="2">
        <v>-11.225749220037528</v>
      </c>
      <c r="AC108" s="2">
        <v>-6.3901942061457158</v>
      </c>
      <c r="AD108" s="2">
        <v>-3.5429468512973208</v>
      </c>
    </row>
    <row r="109" spans="1:30">
      <c r="A109" s="1">
        <v>40558</v>
      </c>
      <c r="B109" s="2">
        <v>23.027895305985229</v>
      </c>
      <c r="C109" s="2">
        <v>24.863157776566954</v>
      </c>
      <c r="D109" s="2">
        <v>72.937627655095852</v>
      </c>
      <c r="E109" s="2">
        <v>79.602051748939004</v>
      </c>
      <c r="F109" s="2">
        <v>24.388190567070385</v>
      </c>
      <c r="G109" s="2">
        <v>16.044946211997001</v>
      </c>
      <c r="H109" s="2">
        <v>68.048847536522359</v>
      </c>
      <c r="I109" s="2">
        <v>1.4475161295501442</v>
      </c>
      <c r="J109" s="2">
        <v>-2.3362098984636406</v>
      </c>
      <c r="K109" s="2">
        <v>-30.140293685700438</v>
      </c>
      <c r="L109" s="2">
        <v>-81.873430541795869</v>
      </c>
      <c r="M109" s="2">
        <v>-79.249307816217367</v>
      </c>
      <c r="N109" s="2">
        <v>-33.767355311601086</v>
      </c>
      <c r="O109" s="2">
        <v>-16.529483682718315</v>
      </c>
      <c r="Q109" s="2">
        <v>2.6292790302467814</v>
      </c>
      <c r="R109" s="2">
        <v>4.6378242726941394</v>
      </c>
      <c r="S109" s="2">
        <v>5.2721505397932935</v>
      </c>
      <c r="T109" s="2">
        <v>6.6286220532376481</v>
      </c>
      <c r="U109" s="2">
        <v>9.0201429985649515</v>
      </c>
      <c r="V109" s="2">
        <v>3.6165950559689719</v>
      </c>
      <c r="W109" s="2">
        <v>17.077879022003334</v>
      </c>
      <c r="X109" s="2">
        <v>0.29442478075049933</v>
      </c>
      <c r="Y109" s="2">
        <v>-0.27071766682406823</v>
      </c>
      <c r="Z109" s="2">
        <v>-6.9447154890032952</v>
      </c>
      <c r="AA109" s="2">
        <v>-16.617031462762888</v>
      </c>
      <c r="AB109" s="2">
        <v>-11.336851231033343</v>
      </c>
      <c r="AC109" s="2">
        <v>-7.2545448477890657</v>
      </c>
      <c r="AD109" s="2">
        <v>-2.6585195081100004</v>
      </c>
    </row>
    <row r="110" spans="1:30">
      <c r="A110" s="1">
        <v>40589</v>
      </c>
      <c r="B110" s="2">
        <v>30.722740053878262</v>
      </c>
      <c r="C110" s="2">
        <v>31.863194683631932</v>
      </c>
      <c r="D110" s="2">
        <v>90.889327156252506</v>
      </c>
      <c r="E110" s="2">
        <v>95.839250564455696</v>
      </c>
      <c r="F110" s="2">
        <v>28.525180476588325</v>
      </c>
      <c r="G110" s="2">
        <v>16.922947437131068</v>
      </c>
      <c r="H110" s="2">
        <v>67.685704833398503</v>
      </c>
      <c r="I110" s="2">
        <v>-3.6855236913084868</v>
      </c>
      <c r="J110" s="2">
        <v>-8.6050712285333653</v>
      </c>
      <c r="K110" s="2">
        <v>-39.715952067910763</v>
      </c>
      <c r="L110" s="2">
        <v>-82.22430762904915</v>
      </c>
      <c r="M110" s="2">
        <v>-80.025957107010385</v>
      </c>
      <c r="N110" s="2">
        <v>-37.790603612158009</v>
      </c>
      <c r="O110" s="2">
        <v>-11.030510553814029</v>
      </c>
      <c r="Q110" s="2">
        <v>3.5078610138717119</v>
      </c>
      <c r="R110" s="2">
        <v>5.9435691571165981</v>
      </c>
      <c r="S110" s="2">
        <v>6.5697532348353995</v>
      </c>
      <c r="T110" s="2">
        <v>7.9807260730033542</v>
      </c>
      <c r="U110" s="2">
        <v>10.550237675529528</v>
      </c>
      <c r="V110" s="2">
        <v>3.8145000441190913</v>
      </c>
      <c r="W110" s="2">
        <v>16.986742913513854</v>
      </c>
      <c r="X110" s="2">
        <v>-0.74963551881214607</v>
      </c>
      <c r="Y110" s="2">
        <v>-0.99714704889121775</v>
      </c>
      <c r="Z110" s="2">
        <v>-9.1510716638235223</v>
      </c>
      <c r="AA110" s="2">
        <v>-16.688245476391813</v>
      </c>
      <c r="AB110" s="2">
        <v>-11.447953242029156</v>
      </c>
      <c r="AC110" s="2">
        <v>-8.118895489432413</v>
      </c>
      <c r="AD110" s="2">
        <v>-1.7740921649226793</v>
      </c>
    </row>
    <row r="111" spans="1:30">
      <c r="A111" s="1">
        <v>40617</v>
      </c>
      <c r="B111" s="2">
        <v>42.33838997685762</v>
      </c>
      <c r="C111" s="2">
        <v>39.634470283868858</v>
      </c>
      <c r="D111" s="2">
        <v>105.07356810158983</v>
      </c>
      <c r="E111" s="2">
        <v>108.48876162166573</v>
      </c>
      <c r="F111" s="2">
        <v>33.054516137654176</v>
      </c>
      <c r="G111" s="2">
        <v>17.980344564607012</v>
      </c>
      <c r="H111" s="2">
        <v>69.081903656022718</v>
      </c>
      <c r="I111" s="2">
        <v>-8.5349451986124087</v>
      </c>
      <c r="J111" s="2">
        <v>-13.661760858642829</v>
      </c>
      <c r="K111" s="2">
        <v>-44.181687488019776</v>
      </c>
      <c r="L111" s="2">
        <v>-75.608514209919718</v>
      </c>
      <c r="M111" s="2">
        <v>-73.752615743671669</v>
      </c>
      <c r="N111" s="2">
        <v>-40.864987592117849</v>
      </c>
      <c r="O111" s="2">
        <v>-3.979420774781429</v>
      </c>
      <c r="Q111" s="2">
        <v>4.8341126907776486</v>
      </c>
      <c r="R111" s="2">
        <v>7.3931762799311933</v>
      </c>
      <c r="S111" s="2">
        <v>7.5950327230872174</v>
      </c>
      <c r="T111" s="2">
        <v>9.0340761577593476</v>
      </c>
      <c r="U111" s="2">
        <v>12.225444175124359</v>
      </c>
      <c r="V111" s="2">
        <v>4.052841586240679</v>
      </c>
      <c r="W111" s="2">
        <v>17.337139951033741</v>
      </c>
      <c r="X111" s="2">
        <v>-1.7360078533977639</v>
      </c>
      <c r="Y111" s="2">
        <v>-1.5831111865386722</v>
      </c>
      <c r="Z111" s="2">
        <v>-10.1800351591771</v>
      </c>
      <c r="AA111" s="2">
        <v>-15.345504044045306</v>
      </c>
      <c r="AB111" s="2">
        <v>-10.550532939979464</v>
      </c>
      <c r="AC111" s="2">
        <v>-8.7793930693030049</v>
      </c>
      <c r="AD111" s="2">
        <v>-0.64003014031197103</v>
      </c>
    </row>
    <row r="112" spans="1:30">
      <c r="A112" s="1">
        <v>40648</v>
      </c>
      <c r="B112" s="2">
        <v>53.954039899836971</v>
      </c>
      <c r="C112" s="2">
        <v>47.405745884105784</v>
      </c>
      <c r="D112" s="2">
        <v>119.25780904692714</v>
      </c>
      <c r="E112" s="2">
        <v>121.13827267887578</v>
      </c>
      <c r="F112" s="2">
        <v>37.583851798720019</v>
      </c>
      <c r="G112" s="2">
        <v>19.037741692082953</v>
      </c>
      <c r="H112" s="2">
        <v>70.478102478646932</v>
      </c>
      <c r="I112" s="2">
        <v>-13.384366705916335</v>
      </c>
      <c r="J112" s="2">
        <v>-18.718450488752286</v>
      </c>
      <c r="K112" s="2">
        <v>-48.647422908128782</v>
      </c>
      <c r="L112" s="2">
        <v>-68.992720790790315</v>
      </c>
      <c r="M112" s="2">
        <v>-67.479274380332967</v>
      </c>
      <c r="N112" s="2">
        <v>-43.939371572077697</v>
      </c>
      <c r="O112" s="2">
        <v>3.0716690042511683</v>
      </c>
      <c r="Q112" s="2">
        <v>6.1603643676835853</v>
      </c>
      <c r="R112" s="2">
        <v>8.8427834027457877</v>
      </c>
      <c r="S112" s="2">
        <v>8.6203122113390336</v>
      </c>
      <c r="T112" s="2">
        <v>10.087426242515344</v>
      </c>
      <c r="U112" s="2">
        <v>13.90065067471919</v>
      </c>
      <c r="V112" s="2">
        <v>4.2911831283622659</v>
      </c>
      <c r="W112" s="2">
        <v>17.687536988553628</v>
      </c>
      <c r="X112" s="2">
        <v>-2.7223801879833824</v>
      </c>
      <c r="Y112" s="2">
        <v>-2.1690753241861263</v>
      </c>
      <c r="Z112" s="2">
        <v>-11.208998654530676</v>
      </c>
      <c r="AA112" s="2">
        <v>-14.002762611698802</v>
      </c>
      <c r="AB112" s="2">
        <v>-9.6531126379297714</v>
      </c>
      <c r="AC112" s="2">
        <v>-9.4398906491736003</v>
      </c>
      <c r="AD112" s="2">
        <v>0.49403188429873662</v>
      </c>
    </row>
    <row r="113" spans="1:30">
      <c r="A113" s="1">
        <v>40678</v>
      </c>
      <c r="B113" s="2">
        <v>59.658177738652476</v>
      </c>
      <c r="C113" s="2">
        <v>53.432685204078624</v>
      </c>
      <c r="D113" s="2">
        <v>130.36139983264079</v>
      </c>
      <c r="E113" s="2">
        <v>128.59356185336779</v>
      </c>
      <c r="F113" s="2">
        <v>39.403314271088043</v>
      </c>
      <c r="G113" s="2">
        <v>19.741230456669555</v>
      </c>
      <c r="H113" s="2">
        <v>70.024246853286897</v>
      </c>
      <c r="I113" s="2">
        <v>-18.82355547441713</v>
      </c>
      <c r="J113" s="2">
        <v>-24.022244392942817</v>
      </c>
      <c r="K113" s="2">
        <v>-54.597090744024882</v>
      </c>
      <c r="L113" s="2">
        <v>-64.082405907731271</v>
      </c>
      <c r="M113" s="2">
        <v>-63.970250816426308</v>
      </c>
      <c r="N113" s="2">
        <v>-46.943112958014915</v>
      </c>
      <c r="O113" s="2">
        <v>7.8897830345461557</v>
      </c>
      <c r="Q113" s="2">
        <v>6.8116514178438621</v>
      </c>
      <c r="R113" s="2">
        <v>9.9670125018576012</v>
      </c>
      <c r="S113" s="2">
        <v>9.4229130641027741</v>
      </c>
      <c r="T113" s="2">
        <v>10.708243082653642</v>
      </c>
      <c r="U113" s="2">
        <v>14.573591606361809</v>
      </c>
      <c r="V113" s="2">
        <v>4.4497523098551444</v>
      </c>
      <c r="W113" s="2">
        <v>17.573635111535147</v>
      </c>
      <c r="X113" s="2">
        <v>-3.8287111834964445</v>
      </c>
      <c r="Y113" s="2">
        <v>-2.7836736580098207</v>
      </c>
      <c r="Z113" s="2">
        <v>-12.579879469603005</v>
      </c>
      <c r="AA113" s="2">
        <v>-13.006165103033139</v>
      </c>
      <c r="AB113" s="2">
        <v>-9.1511362900422331</v>
      </c>
      <c r="AC113" s="2">
        <v>-10.085211444786966</v>
      </c>
      <c r="AD113" s="2">
        <v>1.2689532543612307</v>
      </c>
    </row>
    <row r="114" spans="1:30">
      <c r="A114" s="1">
        <v>40709</v>
      </c>
      <c r="B114" s="2">
        <v>65.362315577467982</v>
      </c>
      <c r="C114" s="2">
        <v>59.459624524051456</v>
      </c>
      <c r="D114" s="2">
        <v>141.46499061835442</v>
      </c>
      <c r="E114" s="2">
        <v>136.04885102785977</v>
      </c>
      <c r="F114" s="2">
        <v>41.222776743456066</v>
      </c>
      <c r="G114" s="2">
        <v>20.444719221256154</v>
      </c>
      <c r="H114" s="2">
        <v>69.570391227926876</v>
      </c>
      <c r="I114" s="2">
        <v>-24.262744242917925</v>
      </c>
      <c r="J114" s="2">
        <v>-29.326038297133344</v>
      </c>
      <c r="K114" s="2">
        <v>-60.54675857992099</v>
      </c>
      <c r="L114" s="2">
        <v>-59.17209102467222</v>
      </c>
      <c r="M114" s="2">
        <v>-60.461227252519656</v>
      </c>
      <c r="N114" s="2">
        <v>-49.946854343952133</v>
      </c>
      <c r="O114" s="2">
        <v>12.707897064841143</v>
      </c>
      <c r="Q114" s="2">
        <v>7.4629384680041388</v>
      </c>
      <c r="R114" s="2">
        <v>11.091241600969415</v>
      </c>
      <c r="S114" s="2">
        <v>10.225513916866513</v>
      </c>
      <c r="T114" s="2">
        <v>11.329059922791938</v>
      </c>
      <c r="U114" s="2">
        <v>15.246532538004429</v>
      </c>
      <c r="V114" s="2">
        <v>4.608321491348021</v>
      </c>
      <c r="W114" s="2">
        <v>17.459733234516669</v>
      </c>
      <c r="X114" s="2">
        <v>-4.935042179009506</v>
      </c>
      <c r="Y114" s="2">
        <v>-3.3982719918335147</v>
      </c>
      <c r="Z114" s="2">
        <v>-13.950760284675335</v>
      </c>
      <c r="AA114" s="2">
        <v>-12.009567594367473</v>
      </c>
      <c r="AB114" s="2">
        <v>-8.6491599421546947</v>
      </c>
      <c r="AC114" s="2">
        <v>-10.730532240400333</v>
      </c>
      <c r="AD114" s="2">
        <v>2.0438746244237254</v>
      </c>
    </row>
    <row r="115" spans="1:30">
      <c r="A115" s="1">
        <v>40739</v>
      </c>
      <c r="B115" s="2">
        <v>64.941348789980935</v>
      </c>
      <c r="C115" s="2">
        <v>61.110272909476969</v>
      </c>
      <c r="D115" s="2">
        <v>138.43654372687533</v>
      </c>
      <c r="E115" s="2">
        <v>130.12438034933555</v>
      </c>
      <c r="F115" s="2">
        <v>40.476887216703254</v>
      </c>
      <c r="G115" s="2">
        <v>20.014879757823412</v>
      </c>
      <c r="H115" s="2">
        <v>66.790983434047732</v>
      </c>
      <c r="I115" s="2">
        <v>-29.615868804564965</v>
      </c>
      <c r="J115" s="2">
        <v>-34.901281689493985</v>
      </c>
      <c r="K115" s="2">
        <v>-69.628297267503214</v>
      </c>
      <c r="L115" s="2">
        <v>-57.231866427180528</v>
      </c>
      <c r="M115" s="2">
        <v>-64.541457177298781</v>
      </c>
      <c r="N115" s="2">
        <v>-55.349239957534486</v>
      </c>
      <c r="O115" s="2">
        <v>15.726932379484673</v>
      </c>
      <c r="Q115" s="2">
        <v>7.4148733221424434</v>
      </c>
      <c r="R115" s="2">
        <v>11.399143646896377</v>
      </c>
      <c r="S115" s="2">
        <v>10.006608690209729</v>
      </c>
      <c r="T115" s="2">
        <v>10.83571740044987</v>
      </c>
      <c r="U115" s="2">
        <v>14.970660075308214</v>
      </c>
      <c r="V115" s="2">
        <v>4.5114339569324278</v>
      </c>
      <c r="W115" s="2">
        <v>16.762199157525789</v>
      </c>
      <c r="X115" s="2">
        <v>-6.0238677148485138</v>
      </c>
      <c r="Y115" s="2">
        <v>-4.0443256208968732</v>
      </c>
      <c r="Z115" s="2">
        <v>-16.043264858297217</v>
      </c>
      <c r="AA115" s="2">
        <v>-11.615779610060558</v>
      </c>
      <c r="AB115" s="2">
        <v>-9.2328490735841218</v>
      </c>
      <c r="AC115" s="2">
        <v>-11.891175363236751</v>
      </c>
      <c r="AD115" s="2">
        <v>2.5294411692544174</v>
      </c>
    </row>
    <row r="116" spans="1:30">
      <c r="A116" s="1">
        <v>40770</v>
      </c>
      <c r="B116" s="2">
        <v>64.520382002493889</v>
      </c>
      <c r="C116" s="2">
        <v>62.760921294902488</v>
      </c>
      <c r="D116" s="2">
        <v>135.40809683539621</v>
      </c>
      <c r="E116" s="2">
        <v>124.19990967081131</v>
      </c>
      <c r="F116" s="2">
        <v>39.730997689950456</v>
      </c>
      <c r="G116" s="2">
        <v>19.585040294390669</v>
      </c>
      <c r="H116" s="2">
        <v>64.011575640168573</v>
      </c>
      <c r="I116" s="2">
        <v>-34.968993366212004</v>
      </c>
      <c r="J116" s="2">
        <v>-40.476525081854632</v>
      </c>
      <c r="K116" s="2">
        <v>-78.70983595508541</v>
      </c>
      <c r="L116" s="2">
        <v>-55.291641829688835</v>
      </c>
      <c r="M116" s="2">
        <v>-68.621687102077914</v>
      </c>
      <c r="N116" s="2">
        <v>-60.751625571116847</v>
      </c>
      <c r="O116" s="2">
        <v>18.745967694128204</v>
      </c>
      <c r="Q116" s="2">
        <v>7.3668081762807471</v>
      </c>
      <c r="R116" s="2">
        <v>11.707045692823341</v>
      </c>
      <c r="S116" s="2">
        <v>9.7877034635529441</v>
      </c>
      <c r="T116" s="2">
        <v>10.342374878107799</v>
      </c>
      <c r="U116" s="2">
        <v>14.694787612612005</v>
      </c>
      <c r="V116" s="2">
        <v>4.4145464225168336</v>
      </c>
      <c r="W116" s="2">
        <v>16.064665080534905</v>
      </c>
      <c r="X116" s="2">
        <v>-7.1126932506875216</v>
      </c>
      <c r="Y116" s="2">
        <v>-4.6903792499602321</v>
      </c>
      <c r="Z116" s="2">
        <v>-18.135769431919094</v>
      </c>
      <c r="AA116" s="2">
        <v>-11.221991625753645</v>
      </c>
      <c r="AB116" s="2">
        <v>-9.8165382050135523</v>
      </c>
      <c r="AC116" s="2">
        <v>-13.051818486073172</v>
      </c>
      <c r="AD116" s="2">
        <v>3.0150077140851095</v>
      </c>
    </row>
    <row r="117" spans="1:30">
      <c r="A117" s="1">
        <v>40801</v>
      </c>
      <c r="B117" s="2">
        <v>50.777923834295017</v>
      </c>
      <c r="C117" s="2">
        <v>60.275020413327212</v>
      </c>
      <c r="D117" s="2">
        <v>119.67732415059311</v>
      </c>
      <c r="E117" s="2">
        <v>109.10895007670702</v>
      </c>
      <c r="F117" s="2">
        <v>35.284596666609012</v>
      </c>
      <c r="G117" s="2">
        <v>17.20297513490981</v>
      </c>
      <c r="H117" s="2">
        <v>61.232556683585237</v>
      </c>
      <c r="I117" s="2">
        <v>-38.076297459637232</v>
      </c>
      <c r="J117" s="2">
        <v>-42.9850010720927</v>
      </c>
      <c r="K117" s="2">
        <v>-82.036731837999795</v>
      </c>
      <c r="L117" s="2">
        <v>-57.272247388758124</v>
      </c>
      <c r="M117" s="2">
        <v>-73.638951823427234</v>
      </c>
      <c r="N117" s="2">
        <v>-68.112755110141393</v>
      </c>
      <c r="O117" s="2">
        <v>16.447985254026754</v>
      </c>
      <c r="Q117" s="2">
        <v>5.7977217875521356</v>
      </c>
      <c r="R117" s="2">
        <v>11.243340657779578</v>
      </c>
      <c r="S117" s="2">
        <v>8.6506360215773199</v>
      </c>
      <c r="T117" s="2">
        <v>9.085720490787546</v>
      </c>
      <c r="U117" s="2">
        <v>13.050255069322008</v>
      </c>
      <c r="V117" s="2">
        <v>3.8776194073092105</v>
      </c>
      <c r="W117" s="2">
        <v>15.367228588095967</v>
      </c>
      <c r="X117" s="2">
        <v>-7.7447189032902131</v>
      </c>
      <c r="Y117" s="2">
        <v>-4.98105893923303</v>
      </c>
      <c r="Z117" s="2">
        <v>-18.902329492989047</v>
      </c>
      <c r="AA117" s="2">
        <v>-11.623975330022347</v>
      </c>
      <c r="AB117" s="2">
        <v>-10.534272975196735</v>
      </c>
      <c r="AC117" s="2">
        <v>-14.633276195107666</v>
      </c>
      <c r="AD117" s="2">
        <v>2.6454117083313928</v>
      </c>
    </row>
    <row r="118" spans="1:30">
      <c r="A118" s="1">
        <v>40831</v>
      </c>
      <c r="B118" s="2">
        <v>37.035465666096144</v>
      </c>
      <c r="C118" s="2">
        <v>57.789119531751943</v>
      </c>
      <c r="D118" s="2">
        <v>103.94655146579005</v>
      </c>
      <c r="E118" s="2">
        <v>94.017990482602727</v>
      </c>
      <c r="F118" s="2">
        <v>30.838195643267561</v>
      </c>
      <c r="G118" s="2">
        <v>14.820909975428947</v>
      </c>
      <c r="H118" s="2">
        <v>58.453537727001908</v>
      </c>
      <c r="I118" s="2">
        <v>-41.183601553062445</v>
      </c>
      <c r="J118" s="2">
        <v>-45.493477062330768</v>
      </c>
      <c r="K118" s="2">
        <v>-85.363627720914167</v>
      </c>
      <c r="L118" s="2">
        <v>-59.252852947827414</v>
      </c>
      <c r="M118" s="2">
        <v>-78.656216544776555</v>
      </c>
      <c r="N118" s="2">
        <v>-75.473884649165953</v>
      </c>
      <c r="O118" s="2">
        <v>14.150002813925303</v>
      </c>
      <c r="Q118" s="2">
        <v>4.2286353988235259</v>
      </c>
      <c r="R118" s="2">
        <v>10.779635622735816</v>
      </c>
      <c r="S118" s="2">
        <v>7.513568579601702</v>
      </c>
      <c r="T118" s="2">
        <v>7.8290661034672935</v>
      </c>
      <c r="U118" s="2">
        <v>11.40572252603201</v>
      </c>
      <c r="V118" s="2">
        <v>3.3406923921015861</v>
      </c>
      <c r="W118" s="2">
        <v>14.669792095657034</v>
      </c>
      <c r="X118" s="2">
        <v>-8.3767445558929019</v>
      </c>
      <c r="Y118" s="2">
        <v>-5.271738628505827</v>
      </c>
      <c r="Z118" s="2">
        <v>-19.668889554058993</v>
      </c>
      <c r="AA118" s="2">
        <v>-12.02595903429105</v>
      </c>
      <c r="AB118" s="2">
        <v>-11.25200774537992</v>
      </c>
      <c r="AC118" s="2">
        <v>-16.214733904142165</v>
      </c>
      <c r="AD118" s="2">
        <v>2.2758157025776762</v>
      </c>
    </row>
    <row r="119" spans="1:30">
      <c r="A119" s="1">
        <v>40862</v>
      </c>
      <c r="B119" s="2">
        <v>21.359544506745877</v>
      </c>
      <c r="C119" s="2">
        <v>44.330010055048341</v>
      </c>
      <c r="D119" s="2">
        <v>80.662557372046237</v>
      </c>
      <c r="E119" s="2">
        <v>73.444216754884252</v>
      </c>
      <c r="F119" s="2">
        <v>23.563490681755251</v>
      </c>
      <c r="G119" s="2">
        <v>12.450069497949626</v>
      </c>
      <c r="H119" s="2">
        <v>54.184559007101043</v>
      </c>
      <c r="I119" s="2">
        <v>-42.577665780067278</v>
      </c>
      <c r="J119" s="2">
        <v>-45.316820427692306</v>
      </c>
      <c r="K119" s="2">
        <v>-85.769208316144642</v>
      </c>
      <c r="L119" s="2">
        <v>-57.523354101803925</v>
      </c>
      <c r="M119" s="2">
        <v>-77.949791434886919</v>
      </c>
      <c r="N119" s="2">
        <v>-80.546145621206662</v>
      </c>
      <c r="O119" s="2">
        <v>10.832556408569141</v>
      </c>
      <c r="Q119" s="2">
        <v>2.4387900726912304</v>
      </c>
      <c r="R119" s="2">
        <v>8.2690540956083876</v>
      </c>
      <c r="S119" s="2">
        <v>5.8305316345236173</v>
      </c>
      <c r="T119" s="2">
        <v>6.115846817612721</v>
      </c>
      <c r="U119" s="2">
        <v>8.7151219730819509</v>
      </c>
      <c r="V119" s="2">
        <v>2.8062954651158369</v>
      </c>
      <c r="W119" s="2">
        <v>13.598427851217112</v>
      </c>
      <c r="X119" s="2">
        <v>-8.6602972196656829</v>
      </c>
      <c r="Y119" s="2">
        <v>-5.2512678343405561</v>
      </c>
      <c r="Z119" s="2">
        <v>-19.762340595747833</v>
      </c>
      <c r="AA119" s="2">
        <v>-11.674939948502125</v>
      </c>
      <c r="AB119" s="2">
        <v>-11.150951514134878</v>
      </c>
      <c r="AC119" s="2">
        <v>-17.304453379114417</v>
      </c>
      <c r="AD119" s="2">
        <v>1.7422542099722178</v>
      </c>
    </row>
    <row r="120" spans="1:30">
      <c r="A120" s="1">
        <v>40892</v>
      </c>
      <c r="B120" s="2">
        <v>5.6836233473956108</v>
      </c>
      <c r="C120" s="2">
        <v>30.870900578344738</v>
      </c>
      <c r="D120" s="2">
        <v>57.378563278302416</v>
      </c>
      <c r="E120" s="2">
        <v>52.870443027165763</v>
      </c>
      <c r="F120" s="2">
        <v>16.288785720242934</v>
      </c>
      <c r="G120" s="2">
        <v>10.079229020470306</v>
      </c>
      <c r="H120" s="2">
        <v>49.915580287200179</v>
      </c>
      <c r="I120" s="2">
        <v>-43.971730007072097</v>
      </c>
      <c r="J120" s="2">
        <v>-45.140163793053858</v>
      </c>
      <c r="K120" s="2">
        <v>-86.174788911375131</v>
      </c>
      <c r="L120" s="2">
        <v>-55.793855255780464</v>
      </c>
      <c r="M120" s="2">
        <v>-77.243366324997282</v>
      </c>
      <c r="N120" s="2">
        <v>-85.618406593247371</v>
      </c>
      <c r="O120" s="2">
        <v>7.5151100032129783</v>
      </c>
      <c r="Q120" s="2">
        <v>0.64894474655893608</v>
      </c>
      <c r="R120" s="2">
        <v>5.7584725684809568</v>
      </c>
      <c r="S120" s="2">
        <v>4.1474946894455336</v>
      </c>
      <c r="T120" s="2">
        <v>4.4026275317581467</v>
      </c>
      <c r="U120" s="2">
        <v>6.0245214201318911</v>
      </c>
      <c r="V120" s="2">
        <v>2.2718985381300887</v>
      </c>
      <c r="W120" s="2">
        <v>12.527063606777192</v>
      </c>
      <c r="X120" s="2">
        <v>-8.9438498834384639</v>
      </c>
      <c r="Y120" s="2">
        <v>-5.2307970401752879</v>
      </c>
      <c r="Z120" s="2">
        <v>-19.855791637436678</v>
      </c>
      <c r="AA120" s="2">
        <v>-11.323920862713202</v>
      </c>
      <c r="AB120" s="2">
        <v>-11.049895282889835</v>
      </c>
      <c r="AC120" s="2">
        <v>-18.394172854086669</v>
      </c>
      <c r="AD120" s="2">
        <v>1.2086927173667594</v>
      </c>
    </row>
    <row r="121" spans="1:30">
      <c r="A121" s="1">
        <v>40923</v>
      </c>
      <c r="B121" s="2">
        <v>5.7308624919980895</v>
      </c>
      <c r="C121" s="2">
        <v>27.806182059900216</v>
      </c>
      <c r="D121" s="2">
        <v>48.326642710417616</v>
      </c>
      <c r="E121" s="2">
        <v>42.319266079245821</v>
      </c>
      <c r="F121" s="2">
        <v>11.439893391333895</v>
      </c>
      <c r="G121" s="2">
        <v>8.2800216929251391</v>
      </c>
      <c r="H121" s="2">
        <v>44.63597678130634</v>
      </c>
      <c r="I121" s="2">
        <v>-43.795019591728547</v>
      </c>
      <c r="J121" s="2">
        <v>-42.374605983145969</v>
      </c>
      <c r="K121" s="2">
        <v>-79.076261298640929</v>
      </c>
      <c r="L121" s="2">
        <v>-50.888216573599578</v>
      </c>
      <c r="M121" s="2">
        <v>-69.125364297461303</v>
      </c>
      <c r="N121" s="2">
        <v>-86.868962663417989</v>
      </c>
      <c r="O121" s="2">
        <v>5.6263993595958581</v>
      </c>
      <c r="Q121" s="2">
        <v>0.6543384176113578</v>
      </c>
      <c r="R121" s="2">
        <v>5.1867983643614268</v>
      </c>
      <c r="S121" s="2">
        <v>3.4931947150371161</v>
      </c>
      <c r="T121" s="2">
        <v>3.524009924950958</v>
      </c>
      <c r="U121" s="2">
        <v>4.2311246500385806</v>
      </c>
      <c r="V121" s="2">
        <v>1.866350009672098</v>
      </c>
      <c r="W121" s="2">
        <v>11.202067912920546</v>
      </c>
      <c r="X121" s="2">
        <v>-8.9079069849575863</v>
      </c>
      <c r="Y121" s="2">
        <v>-4.9103269667209712</v>
      </c>
      <c r="Z121" s="2">
        <v>-18.220198594603751</v>
      </c>
      <c r="AA121" s="2">
        <v>-10.32827243577777</v>
      </c>
      <c r="AB121" s="2">
        <v>-9.8885907388447318</v>
      </c>
      <c r="AC121" s="2">
        <v>-18.662841069646056</v>
      </c>
      <c r="AD121" s="2">
        <v>0.90492194100059986</v>
      </c>
    </row>
    <row r="122" spans="1:30">
      <c r="A122" s="1">
        <v>40954</v>
      </c>
      <c r="B122" s="2">
        <v>5.7781016366005682</v>
      </c>
      <c r="C122" s="2">
        <v>24.741463541455687</v>
      </c>
      <c r="D122" s="2">
        <v>39.274722142532823</v>
      </c>
      <c r="E122" s="2">
        <v>31.76808913132588</v>
      </c>
      <c r="F122" s="2">
        <v>6.591001062424855</v>
      </c>
      <c r="G122" s="2">
        <v>6.480814365379973</v>
      </c>
      <c r="H122" s="2">
        <v>39.356373275412508</v>
      </c>
      <c r="I122" s="2">
        <v>-43.618309176384997</v>
      </c>
      <c r="J122" s="2">
        <v>-39.609048173238079</v>
      </c>
      <c r="K122" s="2">
        <v>-71.977733685906728</v>
      </c>
      <c r="L122" s="2">
        <v>-45.982577891418693</v>
      </c>
      <c r="M122" s="2">
        <v>-61.007362269925316</v>
      </c>
      <c r="N122" s="2">
        <v>-88.119518733588606</v>
      </c>
      <c r="O122" s="2">
        <v>3.7376887159787375</v>
      </c>
      <c r="Q122" s="2">
        <v>0.65973208866377964</v>
      </c>
      <c r="R122" s="2">
        <v>4.6151241602418951</v>
      </c>
      <c r="S122" s="2">
        <v>2.8388947406287</v>
      </c>
      <c r="T122" s="2">
        <v>2.6453923181437684</v>
      </c>
      <c r="U122" s="2">
        <v>2.4377278799452697</v>
      </c>
      <c r="V122" s="2">
        <v>1.4608014812141075</v>
      </c>
      <c r="W122" s="2">
        <v>9.8770722190638995</v>
      </c>
      <c r="X122" s="2">
        <v>-8.8719640864767069</v>
      </c>
      <c r="Y122" s="2">
        <v>-4.5898568932666555</v>
      </c>
      <c r="Z122" s="2">
        <v>-16.584605551770824</v>
      </c>
      <c r="AA122" s="2">
        <v>-9.3326240088423376</v>
      </c>
      <c r="AB122" s="2">
        <v>-8.7272861947996265</v>
      </c>
      <c r="AC122" s="2">
        <v>-18.93150928520544</v>
      </c>
      <c r="AD122" s="2">
        <v>0.60115116463444018</v>
      </c>
    </row>
    <row r="123" spans="1:30">
      <c r="A123" s="1">
        <v>40983</v>
      </c>
      <c r="B123" s="2">
        <v>20.518318275593579</v>
      </c>
      <c r="C123" s="2">
        <v>28.596072069508558</v>
      </c>
      <c r="D123" s="2">
        <v>30.91620731243426</v>
      </c>
      <c r="E123" s="2">
        <v>23.062627236321639</v>
      </c>
      <c r="F123" s="2">
        <v>4.8597311856810466</v>
      </c>
      <c r="G123" s="2">
        <v>4.8611387793726522</v>
      </c>
      <c r="H123" s="2">
        <v>33.959319602239376</v>
      </c>
      <c r="I123" s="2">
        <v>-45.243228441432365</v>
      </c>
      <c r="J123" s="2">
        <v>-36.644700492423766</v>
      </c>
      <c r="K123" s="2">
        <v>-63.514705947428624</v>
      </c>
      <c r="L123" s="2">
        <v>-44.927775893683418</v>
      </c>
      <c r="M123" s="2">
        <v>-51.085855381541471</v>
      </c>
      <c r="N123" s="2">
        <v>-84.639915965423683</v>
      </c>
      <c r="O123" s="2">
        <v>1.3715334839950506</v>
      </c>
      <c r="Q123" s="2">
        <v>2.3427405440707232</v>
      </c>
      <c r="R123" s="2">
        <v>5.3341397074137094</v>
      </c>
      <c r="S123" s="2">
        <v>2.2347162131646856</v>
      </c>
      <c r="T123" s="2">
        <v>1.9204710952229755</v>
      </c>
      <c r="U123" s="2">
        <v>1.7974055971424348</v>
      </c>
      <c r="V123" s="2">
        <v>1.0957201254257134</v>
      </c>
      <c r="W123" s="2">
        <v>8.5226006439760038</v>
      </c>
      <c r="X123" s="2">
        <v>-9.2024726649873418</v>
      </c>
      <c r="Y123" s="2">
        <v>-4.2463512483615737</v>
      </c>
      <c r="Z123" s="2">
        <v>-14.63461394146487</v>
      </c>
      <c r="AA123" s="2">
        <v>-9.1185413953819872</v>
      </c>
      <c r="AB123" s="2">
        <v>-7.3079848698956518</v>
      </c>
      <c r="AC123" s="2">
        <v>-18.183954906095657</v>
      </c>
      <c r="AD123" s="2">
        <v>0.22059058789834396</v>
      </c>
    </row>
    <row r="124" spans="1:30">
      <c r="A124" s="1">
        <v>41014</v>
      </c>
      <c r="B124" s="2">
        <v>35.258534914586591</v>
      </c>
      <c r="C124" s="2">
        <v>32.450680597561423</v>
      </c>
      <c r="D124" s="2">
        <v>22.557692482335689</v>
      </c>
      <c r="E124" s="2">
        <v>14.357165341317408</v>
      </c>
      <c r="F124" s="2">
        <v>3.1284613089372373</v>
      </c>
      <c r="G124" s="2">
        <v>3.2414631933653322</v>
      </c>
      <c r="H124" s="2">
        <v>28.562265929066243</v>
      </c>
      <c r="I124" s="2">
        <v>-46.868147706479718</v>
      </c>
      <c r="J124" s="2">
        <v>-33.680352811609467</v>
      </c>
      <c r="K124" s="2">
        <v>-55.051678208950534</v>
      </c>
      <c r="L124" s="2">
        <v>-43.872973895948142</v>
      </c>
      <c r="M124" s="2">
        <v>-41.164348493157625</v>
      </c>
      <c r="N124" s="2">
        <v>-81.160313197258759</v>
      </c>
      <c r="O124" s="2">
        <v>-0.9946217479886359</v>
      </c>
      <c r="Q124" s="2">
        <v>4.0257489994776678</v>
      </c>
      <c r="R124" s="2">
        <v>6.0531552545855218</v>
      </c>
      <c r="S124" s="2">
        <v>1.6305376857006706</v>
      </c>
      <c r="T124" s="2">
        <v>1.1955498723021831</v>
      </c>
      <c r="U124" s="2">
        <v>1.1570833143395998</v>
      </c>
      <c r="V124" s="2">
        <v>0.73063876963731933</v>
      </c>
      <c r="W124" s="2">
        <v>7.168129068888109</v>
      </c>
      <c r="X124" s="2">
        <v>-9.532981243497975</v>
      </c>
      <c r="Y124" s="2">
        <v>-3.9028456034564933</v>
      </c>
      <c r="Z124" s="2">
        <v>-12.684622331158918</v>
      </c>
      <c r="AA124" s="2">
        <v>-8.9044587819216332</v>
      </c>
      <c r="AB124" s="2">
        <v>-5.888683544991677</v>
      </c>
      <c r="AC124" s="2">
        <v>-17.436400526985874</v>
      </c>
      <c r="AD124" s="2">
        <v>-0.15996998883775226</v>
      </c>
    </row>
    <row r="125" spans="1:30">
      <c r="A125" s="1">
        <v>41044</v>
      </c>
      <c r="B125" s="2">
        <v>49.683074075799247</v>
      </c>
      <c r="C125" s="2">
        <v>37.27798548208262</v>
      </c>
      <c r="D125" s="2">
        <v>23.140801098797933</v>
      </c>
      <c r="E125" s="2">
        <v>11.613813262549012</v>
      </c>
      <c r="F125" s="2">
        <v>2.7794358840090703</v>
      </c>
      <c r="G125" s="2">
        <v>2.3549119175600222</v>
      </c>
      <c r="H125" s="2">
        <v>21.229990240151899</v>
      </c>
      <c r="I125" s="2">
        <v>-52.390234933827742</v>
      </c>
      <c r="J125" s="2">
        <v>-33.882483532578775</v>
      </c>
      <c r="K125" s="2">
        <v>-53.363556159003281</v>
      </c>
      <c r="L125" s="2">
        <v>-52.240285396813583</v>
      </c>
      <c r="M125" s="2">
        <v>-35.59139858961516</v>
      </c>
      <c r="N125" s="2">
        <v>-72.555062631075529</v>
      </c>
      <c r="O125" s="2">
        <v>-5.980913138738492</v>
      </c>
      <c r="Q125" s="2">
        <v>5.6727140318266054</v>
      </c>
      <c r="R125" s="2">
        <v>6.9536117439147995</v>
      </c>
      <c r="S125" s="2">
        <v>1.672686525824411</v>
      </c>
      <c r="T125" s="2">
        <v>0.96710545799898129</v>
      </c>
      <c r="U125" s="2">
        <v>1.0279938177519425</v>
      </c>
      <c r="V125" s="2">
        <v>0.53080656586569919</v>
      </c>
      <c r="W125" s="2">
        <v>5.3279845006197215</v>
      </c>
      <c r="X125" s="2">
        <v>-10.656173785540561</v>
      </c>
      <c r="Y125" s="2">
        <v>-3.9262683092716957</v>
      </c>
      <c r="Z125" s="2">
        <v>-12.295657065264422</v>
      </c>
      <c r="AA125" s="2">
        <v>-10.602688324137285</v>
      </c>
      <c r="AB125" s="2">
        <v>-5.0914563424402175</v>
      </c>
      <c r="AC125" s="2">
        <v>-15.587657100597633</v>
      </c>
      <c r="AD125" s="2">
        <v>-0.96194016466900523</v>
      </c>
    </row>
    <row r="126" spans="1:30">
      <c r="A126" s="1">
        <v>41075</v>
      </c>
      <c r="B126" s="2">
        <v>64.107613237011918</v>
      </c>
      <c r="C126" s="2">
        <v>42.105290366603811</v>
      </c>
      <c r="D126" s="2">
        <v>23.723909715260177</v>
      </c>
      <c r="E126" s="2">
        <v>8.8704611837806162</v>
      </c>
      <c r="F126" s="2">
        <v>2.4304104590809033</v>
      </c>
      <c r="G126" s="2">
        <v>1.4683606417547139</v>
      </c>
      <c r="H126" s="2">
        <v>13.897714551237558</v>
      </c>
      <c r="I126" s="2">
        <v>-57.912322161175766</v>
      </c>
      <c r="J126" s="2">
        <v>-34.084614253548096</v>
      </c>
      <c r="K126" s="2">
        <v>-51.675434109056027</v>
      </c>
      <c r="L126" s="2">
        <v>-60.607596897679024</v>
      </c>
      <c r="M126" s="2">
        <v>-30.018448686072709</v>
      </c>
      <c r="N126" s="2">
        <v>-63.949812064892306</v>
      </c>
      <c r="O126" s="2">
        <v>-10.967204529488349</v>
      </c>
      <c r="Q126" s="2">
        <v>7.3196790641755465</v>
      </c>
      <c r="R126" s="2">
        <v>7.8540682332440754</v>
      </c>
      <c r="S126" s="2">
        <v>1.7148353659481512</v>
      </c>
      <c r="T126" s="2">
        <v>0.73866104369577945</v>
      </c>
      <c r="U126" s="2">
        <v>0.89890432116428565</v>
      </c>
      <c r="V126" s="2">
        <v>0.33097436209407954</v>
      </c>
      <c r="W126" s="2">
        <v>3.4878399323513336</v>
      </c>
      <c r="X126" s="2">
        <v>-11.779366327583151</v>
      </c>
      <c r="Y126" s="2">
        <v>-3.9496910150868998</v>
      </c>
      <c r="Z126" s="2">
        <v>-11.906691799369925</v>
      </c>
      <c r="AA126" s="2">
        <v>-12.300917866352934</v>
      </c>
      <c r="AB126" s="2">
        <v>-4.2942291398887598</v>
      </c>
      <c r="AC126" s="2">
        <v>-13.738913674209396</v>
      </c>
      <c r="AD126" s="2">
        <v>-1.7639103405002585</v>
      </c>
    </row>
    <row r="127" spans="1:30">
      <c r="A127" s="1">
        <v>41105</v>
      </c>
      <c r="B127" s="2">
        <v>64.729654955245167</v>
      </c>
      <c r="C127" s="2">
        <v>39.162411415350249</v>
      </c>
      <c r="D127" s="2">
        <v>29.97732016452305</v>
      </c>
      <c r="E127" s="2">
        <v>12.811858149223083</v>
      </c>
      <c r="F127" s="2">
        <v>1.2304069926481911</v>
      </c>
      <c r="G127" s="2">
        <v>0.47632791671953534</v>
      </c>
      <c r="H127" s="2">
        <v>4.2193782814699841</v>
      </c>
      <c r="I127" s="2">
        <v>-64.537341268622768</v>
      </c>
      <c r="J127" s="2">
        <v>-36.644185409379844</v>
      </c>
      <c r="K127" s="2">
        <v>-56.510407874995849</v>
      </c>
      <c r="L127" s="2">
        <v>-69.966165169221171</v>
      </c>
      <c r="M127" s="2">
        <v>-28.769711340123973</v>
      </c>
      <c r="N127" s="2">
        <v>-55.212886410008743</v>
      </c>
      <c r="O127" s="2">
        <v>-18.658441532227819</v>
      </c>
      <c r="Q127" s="2">
        <v>7.390702543479982</v>
      </c>
      <c r="R127" s="2">
        <v>7.3051212509509433</v>
      </c>
      <c r="S127" s="2">
        <v>2.1668506334522193</v>
      </c>
      <c r="T127" s="2">
        <v>1.0668690518021045</v>
      </c>
      <c r="U127" s="2">
        <v>0.45507463907988199</v>
      </c>
      <c r="V127" s="2">
        <v>0.10736621774025014</v>
      </c>
      <c r="W127" s="2">
        <v>1.0589162704091146</v>
      </c>
      <c r="X127" s="2">
        <v>-13.126895214037871</v>
      </c>
      <c r="Y127" s="2">
        <v>-4.2462915610535266</v>
      </c>
      <c r="Z127" s="2">
        <v>-13.020732609701419</v>
      </c>
      <c r="AA127" s="2">
        <v>-14.200332882745128</v>
      </c>
      <c r="AB127" s="2">
        <v>-4.1155935163387545</v>
      </c>
      <c r="AC127" s="2">
        <v>-11.861881303439867</v>
      </c>
      <c r="AD127" s="2">
        <v>-3.0009304438358608</v>
      </c>
    </row>
    <row r="128" spans="1:30">
      <c r="A128" s="1">
        <v>41136</v>
      </c>
      <c r="B128" s="2">
        <v>65.351696673478415</v>
      </c>
      <c r="C128" s="2">
        <v>36.219532464096694</v>
      </c>
      <c r="D128" s="2">
        <v>36.230730613785923</v>
      </c>
      <c r="E128" s="2">
        <v>16.753255114665549</v>
      </c>
      <c r="F128" s="2">
        <v>3.0403526215478482E-2</v>
      </c>
      <c r="G128" s="2">
        <v>-0.51570480831564325</v>
      </c>
      <c r="H128" s="2">
        <v>-5.4589579882975894</v>
      </c>
      <c r="I128" s="2">
        <v>-71.162360376069756</v>
      </c>
      <c r="J128" s="2">
        <v>-39.203756565211606</v>
      </c>
      <c r="K128" s="2">
        <v>-61.345381640935678</v>
      </c>
      <c r="L128" s="2">
        <v>-79.324733440763339</v>
      </c>
      <c r="M128" s="2">
        <v>-27.520973994175236</v>
      </c>
      <c r="N128" s="2">
        <v>-46.475960755125172</v>
      </c>
      <c r="O128" s="2">
        <v>-26.349678534967289</v>
      </c>
      <c r="Q128" s="2">
        <v>7.4617260227844184</v>
      </c>
      <c r="R128" s="2">
        <v>6.7561742686578121</v>
      </c>
      <c r="S128" s="2">
        <v>2.6188659009562878</v>
      </c>
      <c r="T128" s="2">
        <v>1.3950770599084297</v>
      </c>
      <c r="U128" s="2">
        <v>1.1244956995478225E-2</v>
      </c>
      <c r="V128" s="2">
        <v>-0.11624192661357925</v>
      </c>
      <c r="W128" s="2">
        <v>-1.3700073915331044</v>
      </c>
      <c r="X128" s="2">
        <v>-14.474424100492589</v>
      </c>
      <c r="Y128" s="2">
        <v>-4.5428921070201556</v>
      </c>
      <c r="Z128" s="2">
        <v>-14.134773420032912</v>
      </c>
      <c r="AA128" s="2">
        <v>-16.099747899137327</v>
      </c>
      <c r="AB128" s="2">
        <v>-3.9369578927887501</v>
      </c>
      <c r="AC128" s="2">
        <v>-9.9848489326703351</v>
      </c>
      <c r="AD128" s="2">
        <v>-4.2379505471714642</v>
      </c>
    </row>
    <row r="129" spans="1:30">
      <c r="A129" s="1">
        <v>41167</v>
      </c>
      <c r="B129" s="2">
        <v>55.687291707088271</v>
      </c>
      <c r="C129" s="2">
        <v>27.526715629694024</v>
      </c>
      <c r="D129" s="2">
        <v>33.963939875273098</v>
      </c>
      <c r="E129" s="2">
        <v>13.540456591123622</v>
      </c>
      <c r="F129" s="2">
        <v>-3.809209837578551</v>
      </c>
      <c r="G129" s="2">
        <v>-3.002389149492104</v>
      </c>
      <c r="H129" s="2">
        <v>-16.34573773933095</v>
      </c>
      <c r="I129" s="2">
        <v>-79.253118014140483</v>
      </c>
      <c r="J129" s="2">
        <v>-43.820864702467901</v>
      </c>
      <c r="K129" s="2">
        <v>-72.620930638478299</v>
      </c>
      <c r="L129" s="2">
        <v>-89.6053186718799</v>
      </c>
      <c r="M129" s="2">
        <v>-30.726953550248869</v>
      </c>
      <c r="N129" s="2">
        <v>-41.833912782447662</v>
      </c>
      <c r="O129" s="2">
        <v>-33.678743221692571</v>
      </c>
      <c r="Q129" s="2">
        <v>6.358263592531924</v>
      </c>
      <c r="R129" s="2">
        <v>5.1346683732693448</v>
      </c>
      <c r="S129" s="2">
        <v>2.4550154660043653</v>
      </c>
      <c r="T129" s="2">
        <v>1.1275409012560462</v>
      </c>
      <c r="U129" s="2">
        <v>-1.4088629228972902</v>
      </c>
      <c r="V129" s="2">
        <v>-0.67675052385211809</v>
      </c>
      <c r="W129" s="2">
        <v>-4.1022080717511917</v>
      </c>
      <c r="X129" s="2">
        <v>-16.120084204076175</v>
      </c>
      <c r="Y129" s="2">
        <v>-5.0779179808572783</v>
      </c>
      <c r="Z129" s="2">
        <v>-16.7328064912037</v>
      </c>
      <c r="AA129" s="2">
        <v>-18.186295477644745</v>
      </c>
      <c r="AB129" s="2">
        <v>-4.3955828862237505</v>
      </c>
      <c r="AC129" s="2">
        <v>-8.987555988268273</v>
      </c>
      <c r="AD129" s="2">
        <v>-5.4167206660609244</v>
      </c>
    </row>
    <row r="130" spans="1:30">
      <c r="A130" s="1">
        <v>41197</v>
      </c>
      <c r="B130" s="2">
        <v>46.022886740698134</v>
      </c>
      <c r="C130" s="2">
        <v>18.833898795291351</v>
      </c>
      <c r="D130" s="2">
        <v>31.697149136760277</v>
      </c>
      <c r="E130" s="2">
        <v>10.327658067581694</v>
      </c>
      <c r="F130" s="2">
        <v>-7.6488232013725792</v>
      </c>
      <c r="G130" s="2">
        <v>-5.489073490668563</v>
      </c>
      <c r="H130" s="2">
        <v>-27.232517490364309</v>
      </c>
      <c r="I130" s="2">
        <v>-87.343875652211224</v>
      </c>
      <c r="J130" s="2">
        <v>-48.437972839724196</v>
      </c>
      <c r="K130" s="2">
        <v>-83.896479636020914</v>
      </c>
      <c r="L130" s="2">
        <v>-99.885903902996461</v>
      </c>
      <c r="M130" s="2">
        <v>-33.932933106322501</v>
      </c>
      <c r="N130" s="2">
        <v>-37.191864809770159</v>
      </c>
      <c r="O130" s="2">
        <v>-41.007807908417846</v>
      </c>
      <c r="Q130" s="2">
        <v>5.2548011622794313</v>
      </c>
      <c r="R130" s="2">
        <v>3.513162477880877</v>
      </c>
      <c r="S130" s="2">
        <v>2.2911650310524432</v>
      </c>
      <c r="T130" s="2">
        <v>0.86000474260366289</v>
      </c>
      <c r="U130" s="2">
        <v>-2.8289708027900575</v>
      </c>
      <c r="V130" s="2">
        <v>-1.2372591210906567</v>
      </c>
      <c r="W130" s="2">
        <v>-6.8344087519692787</v>
      </c>
      <c r="X130" s="2">
        <v>-17.765744307659762</v>
      </c>
      <c r="Y130" s="2">
        <v>-5.6129438546944002</v>
      </c>
      <c r="Z130" s="2">
        <v>-19.330839562374486</v>
      </c>
      <c r="AA130" s="2">
        <v>-20.272843056152162</v>
      </c>
      <c r="AB130" s="2">
        <v>-4.8542078796587527</v>
      </c>
      <c r="AC130" s="2">
        <v>-7.9902630438662108</v>
      </c>
      <c r="AD130" s="2">
        <v>-6.5954907849503837</v>
      </c>
    </row>
    <row r="131" spans="1:30">
      <c r="A131" s="1">
        <v>41228</v>
      </c>
      <c r="B131" s="2">
        <v>33.70358551998229</v>
      </c>
      <c r="C131" s="2">
        <v>6.9887706830861314</v>
      </c>
      <c r="D131" s="2">
        <v>25.001331682927955</v>
      </c>
      <c r="E131" s="2">
        <v>4.036080528406238</v>
      </c>
      <c r="F131" s="2">
        <v>-13.542422790871901</v>
      </c>
      <c r="G131" s="2">
        <v>-7.8823521884670864</v>
      </c>
      <c r="H131" s="2">
        <v>-37.435787886470699</v>
      </c>
      <c r="I131" s="2">
        <v>-94.483760916113653</v>
      </c>
      <c r="J131" s="2">
        <v>-52.837727910721995</v>
      </c>
      <c r="K131" s="2">
        <v>-91.479139335613311</v>
      </c>
      <c r="L131" s="2">
        <v>-99.279175962345306</v>
      </c>
      <c r="M131" s="2">
        <v>-33.440184933425208</v>
      </c>
      <c r="N131" s="2">
        <v>-33.539580126041322</v>
      </c>
      <c r="O131" s="2">
        <v>-41.192592577283342</v>
      </c>
      <c r="Q131" s="2">
        <v>3.8482079875005382</v>
      </c>
      <c r="R131" s="2">
        <v>1.3036433505987883</v>
      </c>
      <c r="S131" s="2">
        <v>1.8071712580370813</v>
      </c>
      <c r="T131" s="2">
        <v>0.33609249776144423</v>
      </c>
      <c r="U131" s="2">
        <v>-5.0087598661635084</v>
      </c>
      <c r="V131" s="2">
        <v>-1.7767137126892349</v>
      </c>
      <c r="W131" s="2">
        <v>-9.3950725069281198</v>
      </c>
      <c r="X131" s="2">
        <v>-19.217996970337516</v>
      </c>
      <c r="Y131" s="2">
        <v>-6.1227830725665537</v>
      </c>
      <c r="Z131" s="2">
        <v>-21.07798293173667</v>
      </c>
      <c r="AA131" s="2">
        <v>-20.149701553317602</v>
      </c>
      <c r="AB131" s="2">
        <v>-4.783718775281276</v>
      </c>
      <c r="AC131" s="2">
        <v>-7.2056098546985918</v>
      </c>
      <c r="AD131" s="2">
        <v>-6.6252106271673661</v>
      </c>
    </row>
    <row r="132" spans="1:30">
      <c r="A132" s="1">
        <v>41258</v>
      </c>
      <c r="B132" s="2">
        <v>21.38428429926644</v>
      </c>
      <c r="C132" s="2">
        <v>-4.856357429119087</v>
      </c>
      <c r="D132" s="2">
        <v>18.305514229095635</v>
      </c>
      <c r="E132" s="2">
        <v>-2.2554970107692185</v>
      </c>
      <c r="F132" s="2">
        <v>-19.43602238037122</v>
      </c>
      <c r="G132" s="2">
        <v>-10.275630886265613</v>
      </c>
      <c r="H132" s="2">
        <v>-47.639058282577089</v>
      </c>
      <c r="I132" s="2">
        <v>-101.62364618001608</v>
      </c>
      <c r="J132" s="2">
        <v>-57.237482981719786</v>
      </c>
      <c r="K132" s="2">
        <v>-99.061799035205709</v>
      </c>
      <c r="L132" s="2">
        <v>-98.672448021694123</v>
      </c>
      <c r="M132" s="2">
        <v>-32.947436760527907</v>
      </c>
      <c r="N132" s="2">
        <v>-29.887295442312492</v>
      </c>
      <c r="O132" s="2">
        <v>-41.377377246148839</v>
      </c>
      <c r="Q132" s="2">
        <v>2.4416148127216433</v>
      </c>
      <c r="R132" s="2">
        <v>-0.90587577668329977</v>
      </c>
      <c r="S132" s="2">
        <v>1.3231774850217197</v>
      </c>
      <c r="T132" s="2">
        <v>-0.18781974708077437</v>
      </c>
      <c r="U132" s="2">
        <v>-7.1885489295369576</v>
      </c>
      <c r="V132" s="2">
        <v>-2.3161683042878143</v>
      </c>
      <c r="W132" s="2">
        <v>-11.95573626188696</v>
      </c>
      <c r="X132" s="2">
        <v>-20.670249633015271</v>
      </c>
      <c r="Y132" s="2">
        <v>-6.6326222904387064</v>
      </c>
      <c r="Z132" s="2">
        <v>-22.825126301098852</v>
      </c>
      <c r="AA132" s="2">
        <v>-20.026560050483038</v>
      </c>
      <c r="AB132" s="2">
        <v>-4.7132296709037993</v>
      </c>
      <c r="AC132" s="2">
        <v>-6.4209566655309729</v>
      </c>
      <c r="AD132" s="2">
        <v>-6.6549304693843485</v>
      </c>
    </row>
    <row r="133" spans="1:30">
      <c r="A133" s="1">
        <v>41289</v>
      </c>
      <c r="B133" s="2">
        <v>15.710943050638797</v>
      </c>
      <c r="C133" s="2">
        <v>-11.243086678577193</v>
      </c>
      <c r="D133" s="2">
        <v>6.4844152429939248</v>
      </c>
      <c r="E133" s="2">
        <v>-12.674453412137273</v>
      </c>
      <c r="F133" s="2">
        <v>-22.605087343867631</v>
      </c>
      <c r="G133" s="2">
        <v>-12.637357830524095</v>
      </c>
      <c r="H133" s="2">
        <v>-50.144321395116854</v>
      </c>
      <c r="I133" s="2">
        <v>-105.19432739897472</v>
      </c>
      <c r="J133" s="2">
        <v>-60.16829072092888</v>
      </c>
      <c r="K133" s="2">
        <v>-101.29488137543031</v>
      </c>
      <c r="L133" s="2">
        <v>-89.56160412064699</v>
      </c>
      <c r="M133" s="2">
        <v>-29.635052280026738</v>
      </c>
      <c r="N133" s="2">
        <v>-24.577664756186458</v>
      </c>
      <c r="O133" s="2">
        <v>-36.9386937710469</v>
      </c>
      <c r="Q133" s="2">
        <v>1.7938440556358364</v>
      </c>
      <c r="R133" s="2">
        <v>-2.097217930501718</v>
      </c>
      <c r="S133" s="2">
        <v>0.46871298700932984</v>
      </c>
      <c r="T133" s="2">
        <v>-1.0554270845354952</v>
      </c>
      <c r="U133" s="2">
        <v>-8.3606497897408492</v>
      </c>
      <c r="V133" s="2">
        <v>-2.8485110044314528</v>
      </c>
      <c r="W133" s="2">
        <v>-12.5844696189255</v>
      </c>
      <c r="X133" s="2">
        <v>-21.396526192951459</v>
      </c>
      <c r="Y133" s="2">
        <v>-6.9722413604505169</v>
      </c>
      <c r="Z133" s="2">
        <v>-23.339657502357024</v>
      </c>
      <c r="AA133" s="2">
        <v>-18.177423172326513</v>
      </c>
      <c r="AB133" s="2">
        <v>-4.2393831338146644</v>
      </c>
      <c r="AC133" s="2">
        <v>-5.280240918554342</v>
      </c>
      <c r="AD133" s="2">
        <v>-5.9410348126663273</v>
      </c>
    </row>
    <row r="134" spans="1:30">
      <c r="A134" s="1">
        <v>41320</v>
      </c>
      <c r="B134" s="2">
        <v>10.037601802011149</v>
      </c>
      <c r="C134" s="2">
        <v>-17.629815928035299</v>
      </c>
      <c r="D134" s="2">
        <v>-5.3366837431077849</v>
      </c>
      <c r="E134" s="2">
        <v>-23.093409813505325</v>
      </c>
      <c r="F134" s="2">
        <v>-25.774152307364048</v>
      </c>
      <c r="G134" s="2">
        <v>-14.999084774782581</v>
      </c>
      <c r="H134" s="2">
        <v>-52.64958450765662</v>
      </c>
      <c r="I134" s="2">
        <v>-108.76500861793333</v>
      </c>
      <c r="J134" s="2">
        <v>-63.099098460137981</v>
      </c>
      <c r="K134" s="2">
        <v>-103.52796371565492</v>
      </c>
      <c r="L134" s="2">
        <v>-80.450760219599829</v>
      </c>
      <c r="M134" s="2">
        <v>-26.322667799525568</v>
      </c>
      <c r="N134" s="2">
        <v>-19.26803407006043</v>
      </c>
      <c r="O134" s="2">
        <v>-32.500010295944953</v>
      </c>
      <c r="Q134" s="2">
        <v>1.146073298550029</v>
      </c>
      <c r="R134" s="2">
        <v>-3.2885600843201361</v>
      </c>
      <c r="S134" s="2">
        <v>-0.38575151100306004</v>
      </c>
      <c r="T134" s="2">
        <v>-1.9230344219902151</v>
      </c>
      <c r="U134" s="2">
        <v>-9.5327506499447452</v>
      </c>
      <c r="V134" s="2">
        <v>-3.380853704575093</v>
      </c>
      <c r="W134" s="2">
        <v>-13.213202975964043</v>
      </c>
      <c r="X134" s="2">
        <v>-22.12280275288764</v>
      </c>
      <c r="Y134" s="2">
        <v>-7.3118604304623283</v>
      </c>
      <c r="Z134" s="2">
        <v>-23.854188703615193</v>
      </c>
      <c r="AA134" s="2">
        <v>-16.328286294169981</v>
      </c>
      <c r="AB134" s="2">
        <v>-3.7655365967255308</v>
      </c>
      <c r="AC134" s="2">
        <v>-4.1395251715777128</v>
      </c>
      <c r="AD134" s="2">
        <v>-5.227139155948306</v>
      </c>
    </row>
    <row r="135" spans="1:30">
      <c r="A135" s="1">
        <v>41348</v>
      </c>
      <c r="B135" s="2">
        <v>14.583039747811817</v>
      </c>
      <c r="C135" s="2">
        <v>-14.076396537030494</v>
      </c>
      <c r="D135" s="2">
        <v>-14.753931139812615</v>
      </c>
      <c r="E135" s="2">
        <v>-32.54106581714894</v>
      </c>
      <c r="F135" s="2">
        <v>-23.991363487883568</v>
      </c>
      <c r="G135" s="2">
        <v>-15.956079490763543</v>
      </c>
      <c r="H135" s="2">
        <v>-50.888650549971054</v>
      </c>
      <c r="I135" s="2">
        <v>-109.51497124443196</v>
      </c>
      <c r="J135" s="2">
        <v>-64.389531289988213</v>
      </c>
      <c r="K135" s="2">
        <v>-100.44012019009052</v>
      </c>
      <c r="L135" s="2">
        <v>-60.17149137591533</v>
      </c>
      <c r="M135" s="2">
        <v>-18.40219445918013</v>
      </c>
      <c r="N135" s="2">
        <v>-8.8139638252490009</v>
      </c>
      <c r="O135" s="2">
        <v>-21.089195057284311</v>
      </c>
      <c r="Q135" s="2">
        <v>1.6650623123256576</v>
      </c>
      <c r="R135" s="2">
        <v>-2.6257265516384463</v>
      </c>
      <c r="S135" s="2">
        <v>-1.0664584045790753</v>
      </c>
      <c r="T135" s="2">
        <v>-2.7097596327256266</v>
      </c>
      <c r="U135" s="2">
        <v>-8.8733737255381531</v>
      </c>
      <c r="V135" s="2">
        <v>-3.5965641415360654</v>
      </c>
      <c r="W135" s="2">
        <v>-12.771270185273485</v>
      </c>
      <c r="X135" s="2">
        <v>-22.275345151117463</v>
      </c>
      <c r="Y135" s="2">
        <v>-7.4613944963525434</v>
      </c>
      <c r="Z135" s="2">
        <v>-23.142709413359327</v>
      </c>
      <c r="AA135" s="2">
        <v>-12.212405889655775</v>
      </c>
      <c r="AB135" s="2">
        <v>-2.6324891239690951</v>
      </c>
      <c r="AC135" s="2">
        <v>-1.8935831742526699</v>
      </c>
      <c r="AD135" s="2">
        <v>-3.3918806870383218</v>
      </c>
    </row>
    <row r="136" spans="1:30">
      <c r="A136" s="1">
        <v>41379</v>
      </c>
      <c r="B136" s="2">
        <v>19.128477693612481</v>
      </c>
      <c r="C136" s="2">
        <v>-10.522977146025688</v>
      </c>
      <c r="D136" s="2">
        <v>-24.171178536517445</v>
      </c>
      <c r="E136" s="2">
        <v>-41.988721820792563</v>
      </c>
      <c r="F136" s="2">
        <v>-22.208574668403095</v>
      </c>
      <c r="G136" s="2">
        <v>-16.913074206744504</v>
      </c>
      <c r="H136" s="2">
        <v>-49.127716592285481</v>
      </c>
      <c r="I136" s="2">
        <v>-110.26493387093059</v>
      </c>
      <c r="J136" s="2">
        <v>-65.679964119838431</v>
      </c>
      <c r="K136" s="2">
        <v>-97.35227666452613</v>
      </c>
      <c r="L136" s="2">
        <v>-39.892222532230825</v>
      </c>
      <c r="M136" s="2">
        <v>-10.48172111883469</v>
      </c>
      <c r="N136" s="2">
        <v>1.6401064195624255</v>
      </c>
      <c r="O136" s="2">
        <v>-9.678379818623668</v>
      </c>
      <c r="Q136" s="2">
        <v>2.1840513261012857</v>
      </c>
      <c r="R136" s="2">
        <v>-1.9628930189567557</v>
      </c>
      <c r="S136" s="2">
        <v>-1.7471652981550905</v>
      </c>
      <c r="T136" s="2">
        <v>-3.4964848434610381</v>
      </c>
      <c r="U136" s="2">
        <v>-8.2139968011315627</v>
      </c>
      <c r="V136" s="2">
        <v>-3.8122745784970382</v>
      </c>
      <c r="W136" s="2">
        <v>-12.329337394582925</v>
      </c>
      <c r="X136" s="2">
        <v>-22.427887549347279</v>
      </c>
      <c r="Y136" s="2">
        <v>-7.6109285622427576</v>
      </c>
      <c r="Z136" s="2">
        <v>-22.431230123103457</v>
      </c>
      <c r="AA136" s="2">
        <v>-8.0965254851415676</v>
      </c>
      <c r="AB136" s="2">
        <v>-1.4994416512126589</v>
      </c>
      <c r="AC136" s="2">
        <v>0.35235882307237193</v>
      </c>
      <c r="AD136" s="2">
        <v>-1.5566222181283378</v>
      </c>
    </row>
    <row r="137" spans="1:30">
      <c r="A137" s="1">
        <v>41409</v>
      </c>
      <c r="B137" s="2">
        <v>27.581206475035213</v>
      </c>
      <c r="C137" s="2">
        <v>-1.3200227353876599</v>
      </c>
      <c r="D137" s="2">
        <v>-30.018193794187816</v>
      </c>
      <c r="E137" s="2">
        <v>-47.098293443395015</v>
      </c>
      <c r="F137" s="2">
        <v>-17.985352676609182</v>
      </c>
      <c r="G137" s="2">
        <v>-16.357068250170325</v>
      </c>
      <c r="H137" s="2">
        <v>-42.878663925599554</v>
      </c>
      <c r="I137" s="2">
        <v>-108.09817096900113</v>
      </c>
      <c r="J137" s="2">
        <v>-65.441999805287637</v>
      </c>
      <c r="K137" s="2">
        <v>-92.923852071164333</v>
      </c>
      <c r="L137" s="2">
        <v>-13.780549985084527</v>
      </c>
      <c r="M137" s="2">
        <v>0.20870404389543329</v>
      </c>
      <c r="N137" s="2">
        <v>18.322467531849284</v>
      </c>
      <c r="O137" s="2">
        <v>2.8442694827260637</v>
      </c>
      <c r="Q137" s="2">
        <v>3.1491669929065704</v>
      </c>
      <c r="R137" s="2">
        <v>-0.24622912092280175</v>
      </c>
      <c r="S137" s="2">
        <v>-2.1698051020252778</v>
      </c>
      <c r="T137" s="2">
        <v>-3.9219690916183896</v>
      </c>
      <c r="U137" s="2">
        <v>-6.6520085849126414</v>
      </c>
      <c r="V137" s="2">
        <v>-3.6869486118613919</v>
      </c>
      <c r="W137" s="2">
        <v>-10.761043892088093</v>
      </c>
      <c r="X137" s="2">
        <v>-21.987167975094827</v>
      </c>
      <c r="Y137" s="2">
        <v>-7.5833534954369259</v>
      </c>
      <c r="Z137" s="2">
        <v>-21.41086352727319</v>
      </c>
      <c r="AA137" s="2">
        <v>-2.7969004249727552</v>
      </c>
      <c r="AB137" s="2">
        <v>2.9855739591373418E-2</v>
      </c>
      <c r="AC137" s="2">
        <v>3.9363806020749679</v>
      </c>
      <c r="AD137" s="2">
        <v>0.45745808225424645</v>
      </c>
    </row>
    <row r="138" spans="1:30">
      <c r="A138" s="1">
        <v>41440</v>
      </c>
      <c r="B138" s="2">
        <v>36.033935256457944</v>
      </c>
      <c r="C138" s="2">
        <v>7.8829316752503669</v>
      </c>
      <c r="D138" s="2">
        <v>-35.865209051858187</v>
      </c>
      <c r="E138" s="2">
        <v>-52.207865065997474</v>
      </c>
      <c r="F138" s="2">
        <v>-13.762130684815276</v>
      </c>
      <c r="G138" s="2">
        <v>-15.801062293596146</v>
      </c>
      <c r="H138" s="2">
        <v>-36.62961125891362</v>
      </c>
      <c r="I138" s="2">
        <v>-105.9314080670717</v>
      </c>
      <c r="J138" s="2">
        <v>-65.204035490736842</v>
      </c>
      <c r="K138" s="2">
        <v>-88.495427477802536</v>
      </c>
      <c r="L138" s="2">
        <v>12.331122562061775</v>
      </c>
      <c r="M138" s="2">
        <v>10.899129206625558</v>
      </c>
      <c r="N138" s="2">
        <v>35.004828644136133</v>
      </c>
      <c r="O138" s="2">
        <v>15.366918784075795</v>
      </c>
      <c r="Q138" s="2">
        <v>4.1142826597118551</v>
      </c>
      <c r="R138" s="2">
        <v>1.4704347771111519</v>
      </c>
      <c r="S138" s="2">
        <v>-2.5924449058954653</v>
      </c>
      <c r="T138" s="2">
        <v>-4.3474533397757416</v>
      </c>
      <c r="U138" s="2">
        <v>-5.0900203686937235</v>
      </c>
      <c r="V138" s="2">
        <v>-3.5616226452257456</v>
      </c>
      <c r="W138" s="2">
        <v>-9.1927503895932556</v>
      </c>
      <c r="X138" s="2">
        <v>-21.546448400842383</v>
      </c>
      <c r="Y138" s="2">
        <v>-7.5557784286310943</v>
      </c>
      <c r="Z138" s="2">
        <v>-20.390496931442915</v>
      </c>
      <c r="AA138" s="2">
        <v>2.5027246351960581</v>
      </c>
      <c r="AB138" s="2">
        <v>1.5591531303954058</v>
      </c>
      <c r="AC138" s="2">
        <v>7.5204023810775622</v>
      </c>
      <c r="AD138" s="2">
        <v>2.47153838263683</v>
      </c>
    </row>
    <row r="139" spans="1:30">
      <c r="A139" s="1">
        <v>41470</v>
      </c>
      <c r="B139" s="2">
        <v>33.233324800895851</v>
      </c>
      <c r="C139" s="2">
        <v>13.163878639450196</v>
      </c>
      <c r="D139" s="2">
        <v>-44.436351744802032</v>
      </c>
      <c r="E139" s="2">
        <v>-58.086402704368282</v>
      </c>
      <c r="F139" s="2">
        <v>-9.0959609916308271</v>
      </c>
      <c r="G139" s="2">
        <v>-15.2172394964905</v>
      </c>
      <c r="H139" s="2">
        <v>-30.838167735361711</v>
      </c>
      <c r="I139" s="2">
        <v>-103.61474906165333</v>
      </c>
      <c r="J139" s="2">
        <v>-63.99513126103345</v>
      </c>
      <c r="K139" s="2">
        <v>-85.670711844652843</v>
      </c>
      <c r="L139" s="2">
        <v>22.216911955725713</v>
      </c>
      <c r="M139" s="2">
        <v>13.682642461528266</v>
      </c>
      <c r="N139" s="2">
        <v>42.560676654432257</v>
      </c>
      <c r="O139" s="2">
        <v>12.223443412666771</v>
      </c>
      <c r="Q139" s="2">
        <v>3.7945145591166862</v>
      </c>
      <c r="R139" s="2">
        <v>2.4555109381312028</v>
      </c>
      <c r="S139" s="2">
        <v>-3.2119928131695255</v>
      </c>
      <c r="T139" s="2">
        <v>-4.8369709259981555</v>
      </c>
      <c r="U139" s="2">
        <v>-3.3642048444816028</v>
      </c>
      <c r="V139" s="2">
        <v>-3.4300266514669446</v>
      </c>
      <c r="W139" s="2">
        <v>-7.7393007657050514</v>
      </c>
      <c r="X139" s="2">
        <v>-21.075239959140283</v>
      </c>
      <c r="Y139" s="2">
        <v>-7.4156918153972953</v>
      </c>
      <c r="Z139" s="2">
        <v>-19.739645728261994</v>
      </c>
      <c r="AA139" s="2">
        <v>4.5091444505340901</v>
      </c>
      <c r="AB139" s="2">
        <v>1.9573430520490029</v>
      </c>
      <c r="AC139" s="2">
        <v>9.1436932117615708</v>
      </c>
      <c r="AD139" s="2">
        <v>1.9659575212762601</v>
      </c>
    </row>
    <row r="140" spans="1:30">
      <c r="A140" s="1">
        <v>41501</v>
      </c>
      <c r="B140" s="2">
        <v>30.432714345333757</v>
      </c>
      <c r="C140" s="2">
        <v>18.444825603650028</v>
      </c>
      <c r="D140" s="2">
        <v>-53.007494437745869</v>
      </c>
      <c r="E140" s="2">
        <v>-63.964940342739069</v>
      </c>
      <c r="F140" s="2">
        <v>-4.4297912984463785</v>
      </c>
      <c r="G140" s="2">
        <v>-14.633416699384846</v>
      </c>
      <c r="H140" s="2">
        <v>-25.046724211809803</v>
      </c>
      <c r="I140" s="2">
        <v>-101.29809005623498</v>
      </c>
      <c r="J140" s="2">
        <v>-62.786227031330057</v>
      </c>
      <c r="K140" s="2">
        <v>-82.845996211503135</v>
      </c>
      <c r="L140" s="2">
        <v>32.102701349389648</v>
      </c>
      <c r="M140" s="2">
        <v>16.466155716430968</v>
      </c>
      <c r="N140" s="2">
        <v>50.116524664728381</v>
      </c>
      <c r="O140" s="2">
        <v>9.0799680412577484</v>
      </c>
      <c r="Q140" s="2">
        <v>3.4747464585215178</v>
      </c>
      <c r="R140" s="2">
        <v>3.4405870991512542</v>
      </c>
      <c r="S140" s="2">
        <v>-3.8315407204435843</v>
      </c>
      <c r="T140" s="2">
        <v>-5.3264885122205676</v>
      </c>
      <c r="U140" s="2">
        <v>-1.6383893202694821</v>
      </c>
      <c r="V140" s="2">
        <v>-3.2984306577081419</v>
      </c>
      <c r="W140" s="2">
        <v>-6.2858511418168463</v>
      </c>
      <c r="X140" s="2">
        <v>-20.604031517438194</v>
      </c>
      <c r="Y140" s="2">
        <v>-7.2756052021634954</v>
      </c>
      <c r="Z140" s="2">
        <v>-19.08879452508107</v>
      </c>
      <c r="AA140" s="2">
        <v>6.515564265872122</v>
      </c>
      <c r="AB140" s="2">
        <v>2.3555329737025992</v>
      </c>
      <c r="AC140" s="2">
        <v>10.76698404244558</v>
      </c>
      <c r="AD140" s="2">
        <v>1.4603766599156898</v>
      </c>
    </row>
    <row r="141" spans="1:30">
      <c r="A141" s="1">
        <v>41532</v>
      </c>
      <c r="B141" s="2">
        <v>25.338558118257353</v>
      </c>
      <c r="C141" s="2">
        <v>16.231677410390532</v>
      </c>
      <c r="D141" s="2">
        <v>-63.502932137463183</v>
      </c>
      <c r="E141" s="2">
        <v>-71.218473360401916</v>
      </c>
      <c r="F141" s="2">
        <v>-3.3501627272668926</v>
      </c>
      <c r="G141" s="2">
        <v>-14.306500772970253</v>
      </c>
      <c r="H141" s="2">
        <v>-20.547917358640778</v>
      </c>
      <c r="I141" s="2">
        <v>-101.64697599250077</v>
      </c>
      <c r="J141" s="2">
        <v>-61.164336983179112</v>
      </c>
      <c r="K141" s="2">
        <v>-79.876720837431478</v>
      </c>
      <c r="L141" s="2">
        <v>26.645947825138691</v>
      </c>
      <c r="M141" s="2">
        <v>11.639397396872916</v>
      </c>
      <c r="N141" s="2">
        <v>53.428724328594846</v>
      </c>
      <c r="O141" s="2">
        <v>7.1203071174580472</v>
      </c>
      <c r="Q141" s="2">
        <v>2.8931058888263879</v>
      </c>
      <c r="R141" s="2">
        <v>3.0277597140697874</v>
      </c>
      <c r="S141" s="2">
        <v>-4.5901824436922505</v>
      </c>
      <c r="T141" s="2">
        <v>-5.9305047136673874</v>
      </c>
      <c r="U141" s="2">
        <v>-1.239081135818751</v>
      </c>
      <c r="V141" s="2">
        <v>-3.2247425002305867</v>
      </c>
      <c r="W141" s="2">
        <v>-5.1568080799112819</v>
      </c>
      <c r="X141" s="2">
        <v>-20.674994916874656</v>
      </c>
      <c r="Y141" s="2">
        <v>-7.0876622052738121</v>
      </c>
      <c r="Z141" s="2">
        <v>-18.404634878315097</v>
      </c>
      <c r="AA141" s="2">
        <v>5.4080615705901485</v>
      </c>
      <c r="AB141" s="2">
        <v>1.6650507158148611</v>
      </c>
      <c r="AC141" s="2">
        <v>11.478573706030989</v>
      </c>
      <c r="AD141" s="2">
        <v>1.1451945952363649</v>
      </c>
    </row>
    <row r="142" spans="1:30">
      <c r="A142" s="1">
        <v>41562</v>
      </c>
      <c r="B142" s="2">
        <v>20.244401891180946</v>
      </c>
      <c r="C142" s="2">
        <v>14.018529217131036</v>
      </c>
      <c r="D142" s="2">
        <v>-73.998369837180476</v>
      </c>
      <c r="E142" s="2">
        <v>-78.472006378064762</v>
      </c>
      <c r="F142" s="2">
        <v>-2.2705341560874079</v>
      </c>
      <c r="G142" s="2">
        <v>-13.979584846555657</v>
      </c>
      <c r="H142" s="2">
        <v>-16.049110505471752</v>
      </c>
      <c r="I142" s="2">
        <v>-101.99586192876659</v>
      </c>
      <c r="J142" s="2">
        <v>-59.542446935028153</v>
      </c>
      <c r="K142" s="2">
        <v>-76.907445463359821</v>
      </c>
      <c r="L142" s="2">
        <v>21.189194300887731</v>
      </c>
      <c r="M142" s="2">
        <v>6.8126390773148584</v>
      </c>
      <c r="N142" s="2">
        <v>56.740923992461305</v>
      </c>
      <c r="O142" s="2">
        <v>5.1606461936583443</v>
      </c>
      <c r="Q142" s="2">
        <v>2.311465319131258</v>
      </c>
      <c r="R142" s="2">
        <v>2.6149323289883206</v>
      </c>
      <c r="S142" s="2">
        <v>-5.3488241669409158</v>
      </c>
      <c r="T142" s="2">
        <v>-6.534520915114209</v>
      </c>
      <c r="U142" s="2">
        <v>-0.83977295136802033</v>
      </c>
      <c r="V142" s="2">
        <v>-3.1510543427530311</v>
      </c>
      <c r="W142" s="2">
        <v>-4.0277650180057183</v>
      </c>
      <c r="X142" s="2">
        <v>-20.745958316311125</v>
      </c>
      <c r="Y142" s="2">
        <v>-6.899719208384127</v>
      </c>
      <c r="Z142" s="2">
        <v>-17.720475231549123</v>
      </c>
      <c r="AA142" s="2">
        <v>4.3005588753081732</v>
      </c>
      <c r="AB142" s="2">
        <v>0.97456845792712243</v>
      </c>
      <c r="AC142" s="2">
        <v>12.190163369616394</v>
      </c>
      <c r="AD142" s="2">
        <v>0.83001253055703972</v>
      </c>
    </row>
    <row r="143" spans="1:30">
      <c r="A143" s="1">
        <v>41593</v>
      </c>
      <c r="B143" s="2">
        <v>8.9834188237227615</v>
      </c>
      <c r="C143" s="2">
        <v>5.7610346868710662</v>
      </c>
      <c r="D143" s="2">
        <v>-88.711696345712468</v>
      </c>
      <c r="E143" s="2">
        <v>-89.492611598290011</v>
      </c>
      <c r="F143" s="2">
        <v>-4.9324134266949198</v>
      </c>
      <c r="G143" s="2">
        <v>-14.62255253221025</v>
      </c>
      <c r="H143" s="2">
        <v>-15.213379361928968</v>
      </c>
      <c r="I143" s="2">
        <v>-104.57118066851233</v>
      </c>
      <c r="J143" s="2">
        <v>-58.774058927202582</v>
      </c>
      <c r="K143" s="2">
        <v>-75.352419066954283</v>
      </c>
      <c r="L143" s="2">
        <v>6.5549945050181542</v>
      </c>
      <c r="M143" s="2">
        <v>-0.58604353775256768</v>
      </c>
      <c r="N143" s="2">
        <v>57.769416342257649</v>
      </c>
      <c r="O143" s="2">
        <v>-0.78821375742474231</v>
      </c>
      <c r="Q143" s="2">
        <v>1.0257087944550174</v>
      </c>
      <c r="R143" s="2">
        <v>1.0746288442808074</v>
      </c>
      <c r="S143" s="2">
        <v>-6.4123475469571343</v>
      </c>
      <c r="T143" s="2">
        <v>-7.4522287530128057</v>
      </c>
      <c r="U143" s="2">
        <v>-1.8242876327571027</v>
      </c>
      <c r="V143" s="2">
        <v>-3.295981830970319</v>
      </c>
      <c r="W143" s="2">
        <v>-3.8180257515665037</v>
      </c>
      <c r="X143" s="2">
        <v>-21.269778147975405</v>
      </c>
      <c r="Y143" s="2">
        <v>-6.8106791744253075</v>
      </c>
      <c r="Z143" s="2">
        <v>-17.362176934474135</v>
      </c>
      <c r="AA143" s="2">
        <v>1.3304016847384845</v>
      </c>
      <c r="AB143" s="2">
        <v>-8.3835286206118062E-2</v>
      </c>
      <c r="AC143" s="2">
        <v>12.411123637554292</v>
      </c>
      <c r="AD143" s="2">
        <v>-0.12677235967540842</v>
      </c>
    </row>
    <row r="144" spans="1:30">
      <c r="A144" s="1">
        <v>41623</v>
      </c>
      <c r="B144" s="2">
        <v>-2.2775642437354247</v>
      </c>
      <c r="C144" s="2">
        <v>-2.4964598433889043</v>
      </c>
      <c r="D144" s="2">
        <v>-103.42502285424446</v>
      </c>
      <c r="E144" s="2">
        <v>-100.51321681851526</v>
      </c>
      <c r="F144" s="2">
        <v>-7.5942926973024338</v>
      </c>
      <c r="G144" s="2">
        <v>-15.265520217864836</v>
      </c>
      <c r="H144" s="2">
        <v>-14.377648218386184</v>
      </c>
      <c r="I144" s="2">
        <v>-107.14649940825805</v>
      </c>
      <c r="J144" s="2">
        <v>-58.00567091937701</v>
      </c>
      <c r="K144" s="2">
        <v>-73.797392670548732</v>
      </c>
      <c r="L144" s="2">
        <v>-8.0792052908514229</v>
      </c>
      <c r="M144" s="2">
        <v>-7.9847261528199942</v>
      </c>
      <c r="N144" s="2">
        <v>58.797908692053994</v>
      </c>
      <c r="O144" s="2">
        <v>-6.7370737085078307</v>
      </c>
      <c r="Q144" s="2">
        <v>-0.26004773022122329</v>
      </c>
      <c r="R144" s="2">
        <v>-0.46567464042670587</v>
      </c>
      <c r="S144" s="2">
        <v>-7.4758709269733519</v>
      </c>
      <c r="T144" s="2">
        <v>-8.3699365909114025</v>
      </c>
      <c r="U144" s="2">
        <v>-2.808802314146186</v>
      </c>
      <c r="V144" s="2">
        <v>-3.4409093191876052</v>
      </c>
      <c r="W144" s="2">
        <v>-3.6082864851272887</v>
      </c>
      <c r="X144" s="2">
        <v>-21.793597979639685</v>
      </c>
      <c r="Y144" s="2">
        <v>-6.7216391404664888</v>
      </c>
      <c r="Z144" s="2">
        <v>-17.003878637399144</v>
      </c>
      <c r="AA144" s="2">
        <v>-1.6397555058312048</v>
      </c>
      <c r="AB144" s="2">
        <v>-1.1422390303393586</v>
      </c>
      <c r="AC144" s="2">
        <v>12.632083905492188</v>
      </c>
      <c r="AD144" s="2">
        <v>-1.083557249907857</v>
      </c>
    </row>
    <row r="145" spans="1:30">
      <c r="A145" s="1">
        <v>41654</v>
      </c>
      <c r="B145" s="2">
        <v>0.11631385950958606</v>
      </c>
      <c r="C145" s="2">
        <v>-5.2057870494301577</v>
      </c>
      <c r="D145" s="2">
        <v>-117.62536191261135</v>
      </c>
      <c r="E145" s="2">
        <v>-113.22739675285588</v>
      </c>
      <c r="F145" s="2">
        <v>-9.4445769273103881</v>
      </c>
      <c r="G145" s="2">
        <v>-16.752689661732386</v>
      </c>
      <c r="H145" s="2">
        <v>-17.006248024634907</v>
      </c>
      <c r="I145" s="2">
        <v>-110.9453567686714</v>
      </c>
      <c r="J145" s="2">
        <v>-58.444099434914449</v>
      </c>
      <c r="K145" s="2">
        <v>-72.204417286795803</v>
      </c>
      <c r="L145" s="2">
        <v>-17.669121923666118</v>
      </c>
      <c r="M145" s="2">
        <v>-9.4389128241989422</v>
      </c>
      <c r="N145" s="2">
        <v>61.057043646247735</v>
      </c>
      <c r="O145" s="2">
        <v>-5.1714067433442334</v>
      </c>
      <c r="Q145" s="2">
        <v>1.3280483851085517E-2</v>
      </c>
      <c r="R145" s="2">
        <v>-0.97105628147840495</v>
      </c>
      <c r="S145" s="2">
        <v>-8.5023140351292863</v>
      </c>
      <c r="T145" s="2">
        <v>-9.428671782403816</v>
      </c>
      <c r="U145" s="2">
        <v>-3.4931428886042379</v>
      </c>
      <c r="V145" s="2">
        <v>-3.7761232605131267</v>
      </c>
      <c r="W145" s="2">
        <v>-4.2679730355024992</v>
      </c>
      <c r="X145" s="2">
        <v>-22.566285566747762</v>
      </c>
      <c r="Y145" s="2">
        <v>-6.7724437984184505</v>
      </c>
      <c r="Z145" s="2">
        <v>-16.636836400302482</v>
      </c>
      <c r="AA145" s="2">
        <v>-3.5861249856272752</v>
      </c>
      <c r="AB145" s="2">
        <v>-1.3502647962401313</v>
      </c>
      <c r="AC145" s="2">
        <v>13.117434199916216</v>
      </c>
      <c r="AD145" s="2">
        <v>-0.83174320356576981</v>
      </c>
    </row>
    <row r="146" spans="1:30">
      <c r="A146" s="1">
        <v>41685</v>
      </c>
      <c r="B146" s="2">
        <v>2.5101919627545968</v>
      </c>
      <c r="C146" s="2">
        <v>-7.9151142554714129</v>
      </c>
      <c r="D146" s="2">
        <v>-131.82570097097823</v>
      </c>
      <c r="E146" s="2">
        <v>-125.94157668719652</v>
      </c>
      <c r="F146" s="2">
        <v>-11.294861157318341</v>
      </c>
      <c r="G146" s="2">
        <v>-18.239859105599933</v>
      </c>
      <c r="H146" s="2">
        <v>-19.634847830883629</v>
      </c>
      <c r="I146" s="2">
        <v>-114.74421412908477</v>
      </c>
      <c r="J146" s="2">
        <v>-58.882527950451873</v>
      </c>
      <c r="K146" s="2">
        <v>-70.611441903042873</v>
      </c>
      <c r="L146" s="2">
        <v>-27.259038556480817</v>
      </c>
      <c r="M146" s="2">
        <v>-10.893099495577891</v>
      </c>
      <c r="N146" s="2">
        <v>63.316178600441475</v>
      </c>
      <c r="O146" s="2">
        <v>-3.6057397781806375</v>
      </c>
      <c r="Q146" s="2">
        <v>0.28660869792339433</v>
      </c>
      <c r="R146" s="2">
        <v>-1.4764379225301045</v>
      </c>
      <c r="S146" s="2">
        <v>-9.5287571432852207</v>
      </c>
      <c r="T146" s="2">
        <v>-10.487406973896228</v>
      </c>
      <c r="U146" s="2">
        <v>-4.1774834630622895</v>
      </c>
      <c r="V146" s="2">
        <v>-4.1113372018386469</v>
      </c>
      <c r="W146" s="2">
        <v>-4.9276595858777101</v>
      </c>
      <c r="X146" s="2">
        <v>-23.338973153855839</v>
      </c>
      <c r="Y146" s="2">
        <v>-6.8232484563704121</v>
      </c>
      <c r="Z146" s="2">
        <v>-16.269794163205816</v>
      </c>
      <c r="AA146" s="2">
        <v>-5.5324944654233459</v>
      </c>
      <c r="AB146" s="2">
        <v>-1.558290562140904</v>
      </c>
      <c r="AC146" s="2">
        <v>13.602784494340247</v>
      </c>
      <c r="AD146" s="2">
        <v>-0.57992915722368288</v>
      </c>
    </row>
    <row r="147" spans="1:30">
      <c r="A147" s="1">
        <v>41713</v>
      </c>
      <c r="B147" s="2">
        <v>12.429918712241818</v>
      </c>
      <c r="C147" s="2">
        <v>-6.2530085477134962</v>
      </c>
      <c r="D147" s="2">
        <v>-138.00711975341122</v>
      </c>
      <c r="E147" s="2">
        <v>-133.52288966227582</v>
      </c>
      <c r="F147" s="2">
        <v>-10.979299369677717</v>
      </c>
      <c r="G147" s="2">
        <v>-19.604926684218306</v>
      </c>
      <c r="H147" s="2">
        <v>-20.579781554901334</v>
      </c>
      <c r="I147" s="2">
        <v>-116.47051771381892</v>
      </c>
      <c r="J147" s="2">
        <v>-59.257945229583441</v>
      </c>
      <c r="K147" s="2">
        <v>-67.731086248482157</v>
      </c>
      <c r="L147" s="2">
        <v>-20.569877147486565</v>
      </c>
      <c r="M147" s="2">
        <v>-1.8070892336728288</v>
      </c>
      <c r="N147" s="2">
        <v>69.744980982947581</v>
      </c>
      <c r="O147" s="2">
        <v>3.5102614060240462</v>
      </c>
      <c r="Q147" s="2">
        <v>1.4192232587263462</v>
      </c>
      <c r="R147" s="2">
        <v>-1.1663986964391893</v>
      </c>
      <c r="S147" s="2">
        <v>-9.9755686371358223</v>
      </c>
      <c r="T147" s="2">
        <v>-11.118718067957031</v>
      </c>
      <c r="U147" s="2">
        <v>-4.0607707269708913</v>
      </c>
      <c r="V147" s="2">
        <v>-4.4190288943295428</v>
      </c>
      <c r="W147" s="2">
        <v>-5.1648048779258131</v>
      </c>
      <c r="X147" s="2">
        <v>-23.690103302990767</v>
      </c>
      <c r="Y147" s="2">
        <v>-6.8667514352588999</v>
      </c>
      <c r="Z147" s="2">
        <v>-15.606122775771519</v>
      </c>
      <c r="AA147" s="2">
        <v>-4.1748622658538732</v>
      </c>
      <c r="AB147" s="2">
        <v>-0.25850953614459915</v>
      </c>
      <c r="AC147" s="2">
        <v>14.983941969395476</v>
      </c>
      <c r="AD147" s="2">
        <v>0.56457289323787752</v>
      </c>
    </row>
    <row r="148" spans="1:30">
      <c r="A148" s="1">
        <v>41744</v>
      </c>
      <c r="B148" s="2">
        <v>22.34964546172904</v>
      </c>
      <c r="C148" s="2">
        <v>-4.5909028399555769</v>
      </c>
      <c r="D148" s="2">
        <v>-144.18853853584417</v>
      </c>
      <c r="E148" s="2">
        <v>-141.10420263735509</v>
      </c>
      <c r="F148" s="2">
        <v>-10.663737582037093</v>
      </c>
      <c r="G148" s="2">
        <v>-20.969994262836675</v>
      </c>
      <c r="H148" s="2">
        <v>-21.524715278919039</v>
      </c>
      <c r="I148" s="2">
        <v>-118.19682129855306</v>
      </c>
      <c r="J148" s="2">
        <v>-59.633362508714995</v>
      </c>
      <c r="K148" s="2">
        <v>-64.85073059392144</v>
      </c>
      <c r="L148" s="2">
        <v>-13.880715738492313</v>
      </c>
      <c r="M148" s="2">
        <v>7.2789210282322374</v>
      </c>
      <c r="N148" s="2">
        <v>76.173783365453673</v>
      </c>
      <c r="O148" s="2">
        <v>10.626262590228729</v>
      </c>
      <c r="Q148" s="2">
        <v>2.5518378195292981</v>
      </c>
      <c r="R148" s="2">
        <v>-0.85635947034827364</v>
      </c>
      <c r="S148" s="2">
        <v>-10.422380130986424</v>
      </c>
      <c r="T148" s="2">
        <v>-11.750029162017833</v>
      </c>
      <c r="U148" s="2">
        <v>-3.944057990879493</v>
      </c>
      <c r="V148" s="2">
        <v>-4.7267205868204369</v>
      </c>
      <c r="W148" s="2">
        <v>-5.4019501699739161</v>
      </c>
      <c r="X148" s="2">
        <v>-24.041233452125688</v>
      </c>
      <c r="Y148" s="2">
        <v>-6.9102544141473849</v>
      </c>
      <c r="Z148" s="2">
        <v>-14.94245138833722</v>
      </c>
      <c r="AA148" s="2">
        <v>-2.8172300662843996</v>
      </c>
      <c r="AB148" s="2">
        <v>1.0412714898517064</v>
      </c>
      <c r="AC148" s="2">
        <v>16.365099444450703</v>
      </c>
      <c r="AD148" s="2">
        <v>1.7090749436994377</v>
      </c>
    </row>
    <row r="149" spans="1:30">
      <c r="A149" s="1">
        <v>41774</v>
      </c>
      <c r="B149" s="2">
        <v>28.028184000777209</v>
      </c>
      <c r="C149" s="2">
        <v>-0.42395260570787663</v>
      </c>
      <c r="D149" s="2">
        <v>-140.82793024101986</v>
      </c>
      <c r="E149" s="2">
        <v>-143.93068559989064</v>
      </c>
      <c r="F149" s="2">
        <v>-9.0516188936212512</v>
      </c>
      <c r="G149" s="2">
        <v>-22.831227018499629</v>
      </c>
      <c r="H149" s="2">
        <v>-17.464989671366613</v>
      </c>
      <c r="I149" s="2">
        <v>-117.04394752347626</v>
      </c>
      <c r="J149" s="2">
        <v>-59.513039421712932</v>
      </c>
      <c r="K149" s="2">
        <v>-64.390057909034368</v>
      </c>
      <c r="L149" s="2">
        <v>-8.1459601303440508</v>
      </c>
      <c r="M149" s="2">
        <v>13.138650445698664</v>
      </c>
      <c r="N149" s="2">
        <v>76.189858618429241</v>
      </c>
      <c r="O149" s="2">
        <v>16.63174847420958</v>
      </c>
      <c r="Q149" s="2">
        <v>3.2002019928407401</v>
      </c>
      <c r="R149" s="2">
        <v>-7.9081575353113054E-2</v>
      </c>
      <c r="S149" s="2">
        <v>-10.179465281611638</v>
      </c>
      <c r="T149" s="2">
        <v>-11.985396051274092</v>
      </c>
      <c r="U149" s="2">
        <v>-3.3478046091380751</v>
      </c>
      <c r="V149" s="2">
        <v>-5.1462498948778901</v>
      </c>
      <c r="W149" s="2">
        <v>-4.383101132874522</v>
      </c>
      <c r="X149" s="2">
        <v>-23.80673892627507</v>
      </c>
      <c r="Y149" s="2">
        <v>-6.8963114951486721</v>
      </c>
      <c r="Z149" s="2">
        <v>-14.836306412994336</v>
      </c>
      <c r="AA149" s="2">
        <v>-1.6533040680546285</v>
      </c>
      <c r="AB149" s="2">
        <v>1.879523362208531</v>
      </c>
      <c r="AC149" s="2">
        <v>16.36855303572472</v>
      </c>
      <c r="AD149" s="2">
        <v>2.6749672658494976</v>
      </c>
    </row>
    <row r="150" spans="1:30">
      <c r="A150" s="1">
        <v>41805</v>
      </c>
      <c r="B150" s="2">
        <v>33.706722539825385</v>
      </c>
      <c r="C150" s="2">
        <v>3.7429976285398228</v>
      </c>
      <c r="D150" s="2">
        <v>-137.46732194619548</v>
      </c>
      <c r="E150" s="2">
        <v>-146.75716856242622</v>
      </c>
      <c r="F150" s="2">
        <v>-7.4395002052054089</v>
      </c>
      <c r="G150" s="2">
        <v>-24.692459774162582</v>
      </c>
      <c r="H150" s="2">
        <v>-13.405264063814183</v>
      </c>
      <c r="I150" s="2">
        <v>-115.89107374839945</v>
      </c>
      <c r="J150" s="2">
        <v>-59.392716334710855</v>
      </c>
      <c r="K150" s="2">
        <v>-63.929385224147296</v>
      </c>
      <c r="L150" s="2">
        <v>-2.411204522195785</v>
      </c>
      <c r="M150" s="2">
        <v>18.998379863165091</v>
      </c>
      <c r="N150" s="2">
        <v>76.205933871404795</v>
      </c>
      <c r="O150" s="2">
        <v>22.637234358190426</v>
      </c>
      <c r="Q150" s="2">
        <v>3.8485661661521826</v>
      </c>
      <c r="R150" s="2">
        <v>0.6981963196420472</v>
      </c>
      <c r="S150" s="2">
        <v>-9.9365504322368476</v>
      </c>
      <c r="T150" s="2">
        <v>-12.220762940530355</v>
      </c>
      <c r="U150" s="2">
        <v>-2.7515512273966567</v>
      </c>
      <c r="V150" s="2">
        <v>-5.5657792029353423</v>
      </c>
      <c r="W150" s="2">
        <v>-3.3642520957751265</v>
      </c>
      <c r="X150" s="2">
        <v>-23.572244400424445</v>
      </c>
      <c r="Y150" s="2">
        <v>-6.8823685761499585</v>
      </c>
      <c r="Z150" s="2">
        <v>-14.730161437651452</v>
      </c>
      <c r="AA150" s="2">
        <v>-0.48937806982485649</v>
      </c>
      <c r="AB150" s="2">
        <v>2.7177752345653556</v>
      </c>
      <c r="AC150" s="2">
        <v>16.372006626998736</v>
      </c>
      <c r="AD150" s="2">
        <v>3.6408595879995569</v>
      </c>
    </row>
    <row r="151" spans="1:30">
      <c r="A151" s="1">
        <v>41835</v>
      </c>
      <c r="B151" s="2">
        <v>27.370537906371709</v>
      </c>
      <c r="C151" s="2">
        <v>-0.41854592767584631</v>
      </c>
      <c r="D151" s="2">
        <v>-134.67806313306889</v>
      </c>
      <c r="E151" s="2">
        <v>-149.33993677453196</v>
      </c>
      <c r="F151" s="2">
        <v>-7.5413021373910123</v>
      </c>
      <c r="G151" s="2">
        <v>-26.34095554429539</v>
      </c>
      <c r="H151" s="2">
        <v>-10.48205579065303</v>
      </c>
      <c r="I151" s="2">
        <v>-114.12075246970707</v>
      </c>
      <c r="J151" s="2">
        <v>-58.15566116736602</v>
      </c>
      <c r="K151" s="2">
        <v>-65.990927543888859</v>
      </c>
      <c r="L151" s="2">
        <v>-3.4227739320741843</v>
      </c>
      <c r="M151" s="2">
        <v>14.036612727768624</v>
      </c>
      <c r="N151" s="2">
        <v>70.342168147645381</v>
      </c>
      <c r="O151" s="2">
        <v>22.35013283035337</v>
      </c>
      <c r="Q151" s="2">
        <v>3.1251132770737087</v>
      </c>
      <c r="R151" s="2">
        <v>-7.8073046073086308E-2</v>
      </c>
      <c r="S151" s="2">
        <v>-9.7349344374476185</v>
      </c>
      <c r="T151" s="2">
        <v>-12.435835215088826</v>
      </c>
      <c r="U151" s="2">
        <v>-2.7892033846290274</v>
      </c>
      <c r="V151" s="2">
        <v>-5.9373567435063581</v>
      </c>
      <c r="W151" s="2">
        <v>-2.6306291315012378</v>
      </c>
      <c r="X151" s="2">
        <v>-23.212161052338416</v>
      </c>
      <c r="Y151" s="2">
        <v>-6.7390198604132063</v>
      </c>
      <c r="Z151" s="2">
        <v>-15.205167588170061</v>
      </c>
      <c r="AA151" s="2">
        <v>-0.69468619725377645</v>
      </c>
      <c r="AB151" s="2">
        <v>2.0079795605454849</v>
      </c>
      <c r="AC151" s="2">
        <v>15.112241062671984</v>
      </c>
      <c r="AD151" s="2">
        <v>3.5946836137698841</v>
      </c>
    </row>
    <row r="152" spans="1:30">
      <c r="A152" s="1">
        <v>41866</v>
      </c>
      <c r="B152" s="2">
        <v>21.03435327291804</v>
      </c>
      <c r="C152" s="2">
        <v>-4.5800894838915154</v>
      </c>
      <c r="D152" s="2">
        <v>-131.88880431994227</v>
      </c>
      <c r="E152" s="2">
        <v>-151.92270498663777</v>
      </c>
      <c r="F152" s="2">
        <v>-7.6431040695766157</v>
      </c>
      <c r="G152" s="2">
        <v>-27.989451314428202</v>
      </c>
      <c r="H152" s="2">
        <v>-7.5588475174918752</v>
      </c>
      <c r="I152" s="2">
        <v>-112.35043119101469</v>
      </c>
      <c r="J152" s="2">
        <v>-56.918606000021185</v>
      </c>
      <c r="K152" s="2">
        <v>-68.052469863630421</v>
      </c>
      <c r="L152" s="2">
        <v>-4.4343433419525837</v>
      </c>
      <c r="M152" s="2">
        <v>9.0748455923721565</v>
      </c>
      <c r="N152" s="2">
        <v>64.478402423885953</v>
      </c>
      <c r="O152" s="2">
        <v>22.063031302516318</v>
      </c>
      <c r="Q152" s="2">
        <v>2.4016603879952361</v>
      </c>
      <c r="R152" s="2">
        <v>-0.8543424117882199</v>
      </c>
      <c r="S152" s="2">
        <v>-9.5333184426583859</v>
      </c>
      <c r="T152" s="2">
        <v>-12.650907489647301</v>
      </c>
      <c r="U152" s="2">
        <v>-2.8268555418613981</v>
      </c>
      <c r="V152" s="2">
        <v>-6.3089342840773739</v>
      </c>
      <c r="W152" s="2">
        <v>-1.8970061672273484</v>
      </c>
      <c r="X152" s="2">
        <v>-22.852077704252387</v>
      </c>
      <c r="Y152" s="2">
        <v>-6.5956711446764551</v>
      </c>
      <c r="Z152" s="2">
        <v>-15.680173738688675</v>
      </c>
      <c r="AA152" s="2">
        <v>-0.89999432468269636</v>
      </c>
      <c r="AB152" s="2">
        <v>1.2981838865256141</v>
      </c>
      <c r="AC152" s="2">
        <v>13.852475498345234</v>
      </c>
      <c r="AD152" s="2">
        <v>3.5485076395402122</v>
      </c>
    </row>
    <row r="153" spans="1:30">
      <c r="A153" s="1">
        <v>41897</v>
      </c>
      <c r="B153" s="2">
        <v>9.5602857079909818</v>
      </c>
      <c r="C153" s="2">
        <v>-11.978147898216424</v>
      </c>
      <c r="D153" s="2">
        <v>-133.73585529135838</v>
      </c>
      <c r="E153" s="2">
        <v>-157.59489495788645</v>
      </c>
      <c r="F153" s="2">
        <v>-10.485826320387078</v>
      </c>
      <c r="G153" s="2">
        <v>-30.427455762853484</v>
      </c>
      <c r="H153" s="2">
        <v>-5.0751498440900109</v>
      </c>
      <c r="I153" s="2">
        <v>-111.2492439889546</v>
      </c>
      <c r="J153" s="2">
        <v>-54.324646821112623</v>
      </c>
      <c r="K153" s="2">
        <v>-69.230400024854163</v>
      </c>
      <c r="L153" s="2">
        <v>-11.685713607039148</v>
      </c>
      <c r="M153" s="2">
        <v>-1.0124633797368252</v>
      </c>
      <c r="N153" s="2">
        <v>54.398616144319185</v>
      </c>
      <c r="O153" s="2">
        <v>17.766373561563505</v>
      </c>
      <c r="Q153" s="2">
        <v>1.0915743015669943</v>
      </c>
      <c r="R153" s="2">
        <v>-2.2343318400459022</v>
      </c>
      <c r="S153" s="2">
        <v>-9.6668288280252561</v>
      </c>
      <c r="T153" s="2">
        <v>-13.12324209293312</v>
      </c>
      <c r="U153" s="2">
        <v>-3.8782562653794037</v>
      </c>
      <c r="V153" s="2">
        <v>-6.8584702387702263</v>
      </c>
      <c r="W153" s="2">
        <v>-1.2736849806220496</v>
      </c>
      <c r="X153" s="2">
        <v>-22.628096227353367</v>
      </c>
      <c r="Y153" s="2">
        <v>-6.29508574898371</v>
      </c>
      <c r="Z153" s="2">
        <v>-15.951584160926721</v>
      </c>
      <c r="AA153" s="2">
        <v>-2.3717324336846652</v>
      </c>
      <c r="AB153" s="2">
        <v>-0.14483592386149205</v>
      </c>
      <c r="AC153" s="2">
        <v>11.686944293829388</v>
      </c>
      <c r="AD153" s="2">
        <v>2.8574546917740657</v>
      </c>
    </row>
    <row r="154" spans="1:30">
      <c r="A154" s="1">
        <v>41927</v>
      </c>
      <c r="B154" s="2">
        <v>-1.9137818569360769</v>
      </c>
      <c r="C154" s="2">
        <v>-19.376206312541335</v>
      </c>
      <c r="D154" s="2">
        <v>-135.58290626277443</v>
      </c>
      <c r="E154" s="2">
        <v>-163.26708492913514</v>
      </c>
      <c r="F154" s="2">
        <v>-13.328548571197542</v>
      </c>
      <c r="G154" s="2">
        <v>-32.865460211278773</v>
      </c>
      <c r="H154" s="2">
        <v>-2.5914521706881462</v>
      </c>
      <c r="I154" s="2">
        <v>-110.14805678689454</v>
      </c>
      <c r="J154" s="2">
        <v>-51.730687642204074</v>
      </c>
      <c r="K154" s="2">
        <v>-70.408330186077905</v>
      </c>
      <c r="L154" s="2">
        <v>-18.937083872125708</v>
      </c>
      <c r="M154" s="2">
        <v>-11.099772351845806</v>
      </c>
      <c r="N154" s="2">
        <v>44.318829864752409</v>
      </c>
      <c r="O154" s="2">
        <v>13.469715820610686</v>
      </c>
      <c r="Q154" s="2">
        <v>-0.21851178486124739</v>
      </c>
      <c r="R154" s="2">
        <v>-3.614321268303585</v>
      </c>
      <c r="S154" s="2">
        <v>-9.8003392133921228</v>
      </c>
      <c r="T154" s="2">
        <v>-13.595576696218941</v>
      </c>
      <c r="U154" s="2">
        <v>-4.9296569888974089</v>
      </c>
      <c r="V154" s="2">
        <v>-7.4080061934630805</v>
      </c>
      <c r="W154" s="2">
        <v>-0.6503637940167506</v>
      </c>
      <c r="X154" s="2">
        <v>-22.404114750454351</v>
      </c>
      <c r="Y154" s="2">
        <v>-5.9945003532909658</v>
      </c>
      <c r="Z154" s="2">
        <v>-16.222994583164766</v>
      </c>
      <c r="AA154" s="2">
        <v>-3.8434705426866338</v>
      </c>
      <c r="AB154" s="2">
        <v>-1.5878557342485979</v>
      </c>
      <c r="AC154" s="2">
        <v>9.5214130893135422</v>
      </c>
      <c r="AD154" s="2">
        <v>2.1664017440079193</v>
      </c>
    </row>
    <row r="155" spans="1:30">
      <c r="A155" s="1">
        <v>41958</v>
      </c>
      <c r="B155" s="2">
        <v>-11.158217455267337</v>
      </c>
      <c r="C155" s="2">
        <v>-25.113591494697197</v>
      </c>
      <c r="D155" s="2">
        <v>-143.59431622178585</v>
      </c>
      <c r="E155" s="2">
        <v>-171.89768710286296</v>
      </c>
      <c r="F155" s="2">
        <v>-18.474121252397278</v>
      </c>
      <c r="G155" s="2">
        <v>-34.300452523447085</v>
      </c>
      <c r="H155" s="2">
        <v>-3.6602514828361339</v>
      </c>
      <c r="I155" s="2">
        <v>-111.34503278508627</v>
      </c>
      <c r="J155" s="2">
        <v>-48.589232661546646</v>
      </c>
      <c r="K155" s="2">
        <v>-66.903407693781773</v>
      </c>
      <c r="L155" s="2">
        <v>-25.392447673836948</v>
      </c>
      <c r="M155" s="2">
        <v>-13.190050789603497</v>
      </c>
      <c r="N155" s="2">
        <v>39.988263938612498</v>
      </c>
      <c r="O155" s="2">
        <v>8.6898767187189865</v>
      </c>
      <c r="Q155" s="2">
        <v>-1.274022952607514</v>
      </c>
      <c r="R155" s="2">
        <v>-4.6845386758718472</v>
      </c>
      <c r="S155" s="2">
        <v>-10.379427959459345</v>
      </c>
      <c r="T155" s="2">
        <v>-14.314264200429605</v>
      </c>
      <c r="U155" s="2">
        <v>-6.8327830640478995</v>
      </c>
      <c r="V155" s="2">
        <v>-7.7314592005950669</v>
      </c>
      <c r="W155" s="2">
        <v>-0.91859501338997029</v>
      </c>
      <c r="X155" s="2">
        <v>-22.647579668486546</v>
      </c>
      <c r="Y155" s="2">
        <v>-5.6304716915873634</v>
      </c>
      <c r="Z155" s="2">
        <v>-15.41541487694734</v>
      </c>
      <c r="AA155" s="2">
        <v>-5.1536511798819467</v>
      </c>
      <c r="AB155" s="2">
        <v>-1.8868763356051488</v>
      </c>
      <c r="AC155" s="2">
        <v>8.5910386363075713</v>
      </c>
      <c r="AD155" s="2">
        <v>1.3976363220551682</v>
      </c>
    </row>
    <row r="156" spans="1:30">
      <c r="A156" s="1">
        <v>41988</v>
      </c>
      <c r="B156" s="2">
        <v>-20.402653053598602</v>
      </c>
      <c r="C156" s="2">
        <v>-30.850976676853058</v>
      </c>
      <c r="D156" s="2">
        <v>-151.60572618079726</v>
      </c>
      <c r="E156" s="2">
        <v>-180.52828927659078</v>
      </c>
      <c r="F156" s="2">
        <v>-23.61969393359702</v>
      </c>
      <c r="G156" s="2">
        <v>-35.735444835615404</v>
      </c>
      <c r="H156" s="2">
        <v>-4.7290507949841221</v>
      </c>
      <c r="I156" s="2">
        <v>-112.54200878327801</v>
      </c>
      <c r="J156" s="2">
        <v>-45.447777680889217</v>
      </c>
      <c r="K156" s="2">
        <v>-63.398485201485641</v>
      </c>
      <c r="L156" s="2">
        <v>-31.847811475548184</v>
      </c>
      <c r="M156" s="2">
        <v>-15.280329227361191</v>
      </c>
      <c r="N156" s="2">
        <v>35.657698012472594</v>
      </c>
      <c r="O156" s="2">
        <v>3.9100376168272848</v>
      </c>
      <c r="Q156" s="2">
        <v>-2.3295341203537809</v>
      </c>
      <c r="R156" s="2">
        <v>-5.7547560834401077</v>
      </c>
      <c r="S156" s="2">
        <v>-10.958516705526568</v>
      </c>
      <c r="T156" s="2">
        <v>-15.032951704640267</v>
      </c>
      <c r="U156" s="2">
        <v>-8.7359091391983927</v>
      </c>
      <c r="V156" s="2">
        <v>-8.0549122077270532</v>
      </c>
      <c r="W156" s="2">
        <v>-1.1868262327631902</v>
      </c>
      <c r="X156" s="2">
        <v>-22.891044586518746</v>
      </c>
      <c r="Y156" s="2">
        <v>-5.2664430298837619</v>
      </c>
      <c r="Z156" s="2">
        <v>-14.60783517072991</v>
      </c>
      <c r="AA156" s="2">
        <v>-6.4638318170772591</v>
      </c>
      <c r="AB156" s="2">
        <v>-2.1858969369617007</v>
      </c>
      <c r="AC156" s="2">
        <v>7.6606641833015994</v>
      </c>
      <c r="AD156" s="2">
        <v>0.62887090010241642</v>
      </c>
    </row>
    <row r="157" spans="1:30">
      <c r="A157" s="1">
        <v>42019</v>
      </c>
      <c r="B157" s="2">
        <v>-22.598886854422449</v>
      </c>
      <c r="C157" s="2">
        <v>-33.707343987745872</v>
      </c>
      <c r="D157" s="2">
        <v>-156.86152111645768</v>
      </c>
      <c r="E157" s="2">
        <v>-186.77778333556705</v>
      </c>
      <c r="F157" s="2">
        <v>-27.309122178034642</v>
      </c>
      <c r="G157" s="2">
        <v>-36.040688875840409</v>
      </c>
      <c r="H157" s="2">
        <v>-8.3964945119580285</v>
      </c>
      <c r="I157" s="2">
        <v>-114.23756759748338</v>
      </c>
      <c r="J157" s="2">
        <v>-40.458369179626118</v>
      </c>
      <c r="K157" s="2">
        <v>-53.168971057784816</v>
      </c>
      <c r="L157" s="2">
        <v>-22.891195741740407</v>
      </c>
      <c r="M157" s="2">
        <v>-7.3362082691710917</v>
      </c>
      <c r="N157" s="2">
        <v>37.742605995836229</v>
      </c>
      <c r="O157" s="2">
        <v>1.4981876849935436</v>
      </c>
      <c r="Q157" s="2">
        <v>-2.580295703264246</v>
      </c>
      <c r="R157" s="2">
        <v>-6.2875657034101886</v>
      </c>
      <c r="S157" s="2">
        <v>-11.338421330860911</v>
      </c>
      <c r="T157" s="2">
        <v>-15.553359573919339</v>
      </c>
      <c r="U157" s="2">
        <v>-10.100470001401359</v>
      </c>
      <c r="V157" s="2">
        <v>-8.123715435369931</v>
      </c>
      <c r="W157" s="2">
        <v>-2.1072262451935466</v>
      </c>
      <c r="X157" s="2">
        <v>-23.235921249328118</v>
      </c>
      <c r="Y157" s="2">
        <v>-4.6882753621658955</v>
      </c>
      <c r="Z157" s="2">
        <v>-12.250822128337372</v>
      </c>
      <c r="AA157" s="2">
        <v>-4.6459970877436332</v>
      </c>
      <c r="AB157" s="2">
        <v>-1.049466601529732</v>
      </c>
      <c r="AC157" s="2">
        <v>8.1085837295394594</v>
      </c>
      <c r="AD157" s="2">
        <v>0.24096101631593655</v>
      </c>
    </row>
    <row r="158" spans="1:30">
      <c r="A158" s="1">
        <v>42050</v>
      </c>
      <c r="B158" s="2">
        <v>-24.795120655246293</v>
      </c>
      <c r="C158" s="2">
        <v>-36.56371129863868</v>
      </c>
      <c r="D158" s="2">
        <v>-162.11731605211813</v>
      </c>
      <c r="E158" s="2">
        <v>-193.02727739454332</v>
      </c>
      <c r="F158" s="2">
        <v>-30.998550422472263</v>
      </c>
      <c r="G158" s="2">
        <v>-36.345932916065408</v>
      </c>
      <c r="H158" s="2">
        <v>-12.063938228931933</v>
      </c>
      <c r="I158" s="2">
        <v>-115.93312641168875</v>
      </c>
      <c r="J158" s="2">
        <v>-35.468960678363025</v>
      </c>
      <c r="K158" s="2">
        <v>-42.939456914083983</v>
      </c>
      <c r="L158" s="2">
        <v>-13.934580007932635</v>
      </c>
      <c r="M158" s="2">
        <v>0.60791268901900763</v>
      </c>
      <c r="N158" s="2">
        <v>39.827513979199864</v>
      </c>
      <c r="O158" s="2">
        <v>-0.91366224684019803</v>
      </c>
      <c r="Q158" s="2">
        <v>-2.831057286174711</v>
      </c>
      <c r="R158" s="2">
        <v>-6.8203753233802669</v>
      </c>
      <c r="S158" s="2">
        <v>-11.718325956195253</v>
      </c>
      <c r="T158" s="2">
        <v>-16.07376744319841</v>
      </c>
      <c r="U158" s="2">
        <v>-11.465030863604323</v>
      </c>
      <c r="V158" s="2">
        <v>-8.1925186630128071</v>
      </c>
      <c r="W158" s="2">
        <v>-3.0276262576239024</v>
      </c>
      <c r="X158" s="2">
        <v>-23.580797912137488</v>
      </c>
      <c r="Y158" s="2">
        <v>-4.110107694448029</v>
      </c>
      <c r="Z158" s="2">
        <v>-9.8938090859448327</v>
      </c>
      <c r="AA158" s="2">
        <v>-2.8281623584100073</v>
      </c>
      <c r="AB158" s="2">
        <v>8.6963733902236093E-2</v>
      </c>
      <c r="AC158" s="2">
        <v>8.5565032757773185</v>
      </c>
      <c r="AD158" s="2">
        <v>-0.14694886747054325</v>
      </c>
    </row>
    <row r="159" spans="1:30">
      <c r="A159" s="1">
        <v>42078</v>
      </c>
      <c r="B159" s="2">
        <v>-20.707924845278352</v>
      </c>
      <c r="C159" s="2">
        <v>-35.241690997973762</v>
      </c>
      <c r="D159" s="2">
        <v>-158.13686761538574</v>
      </c>
      <c r="E159" s="2">
        <v>-194.62733195042443</v>
      </c>
      <c r="F159" s="2">
        <v>-29.481617722610917</v>
      </c>
      <c r="G159" s="2">
        <v>-35.628553210886537</v>
      </c>
      <c r="H159" s="2">
        <v>-12.629627887309828</v>
      </c>
      <c r="I159" s="2">
        <v>-115.57947417722504</v>
      </c>
      <c r="J159" s="2">
        <v>-29.708953575133137</v>
      </c>
      <c r="K159" s="2">
        <v>-24.105975890988653</v>
      </c>
      <c r="L159" s="2">
        <v>3.6881605307564769</v>
      </c>
      <c r="M159" s="2">
        <v>19.534246988627313</v>
      </c>
      <c r="N159" s="2">
        <v>45.505184179429811</v>
      </c>
      <c r="O159" s="2">
        <v>2.4736023131240881</v>
      </c>
      <c r="Q159" s="2">
        <v>-2.3643894429841916</v>
      </c>
      <c r="R159" s="2">
        <v>-6.5737735886160378</v>
      </c>
      <c r="S159" s="2">
        <v>-11.430607201842928</v>
      </c>
      <c r="T159" s="2">
        <v>-16.207007186175744</v>
      </c>
      <c r="U159" s="2">
        <v>-10.903982686031705</v>
      </c>
      <c r="V159" s="2">
        <v>-8.0308184079466685</v>
      </c>
      <c r="W159" s="2">
        <v>-3.1695945627387108</v>
      </c>
      <c r="X159" s="2">
        <v>-23.508865047647571</v>
      </c>
      <c r="Y159" s="2">
        <v>-3.4426438313328522</v>
      </c>
      <c r="Z159" s="2">
        <v>-5.5543302229703677</v>
      </c>
      <c r="AA159" s="2">
        <v>0.74854906132233456</v>
      </c>
      <c r="AB159" s="2">
        <v>2.7944326344641026</v>
      </c>
      <c r="AC159" s="2">
        <v>9.7762882639245205</v>
      </c>
      <c r="AD159" s="2">
        <v>0.39784182803131274</v>
      </c>
    </row>
    <row r="160" spans="1:30">
      <c r="A160" s="1">
        <v>42109</v>
      </c>
      <c r="B160" s="2">
        <v>-16.620729035310408</v>
      </c>
      <c r="C160" s="2">
        <v>-33.919670697308845</v>
      </c>
      <c r="D160" s="2">
        <v>-154.15641917865335</v>
      </c>
      <c r="E160" s="2">
        <v>-196.22738650630555</v>
      </c>
      <c r="F160" s="2">
        <v>-27.96468502274957</v>
      </c>
      <c r="G160" s="2">
        <v>-34.911173505707666</v>
      </c>
      <c r="H160" s="2">
        <v>-13.195317545687725</v>
      </c>
      <c r="I160" s="2">
        <v>-115.2258219427613</v>
      </c>
      <c r="J160" s="2">
        <v>-23.948946471903234</v>
      </c>
      <c r="K160" s="2">
        <v>-5.272494867893319</v>
      </c>
      <c r="L160" s="2">
        <v>21.310901069445588</v>
      </c>
      <c r="M160" s="2">
        <v>38.460581288235623</v>
      </c>
      <c r="N160" s="2">
        <v>51.182854379659751</v>
      </c>
      <c r="O160" s="2">
        <v>5.8608668730883746</v>
      </c>
      <c r="Q160" s="2">
        <v>-1.8977215997936716</v>
      </c>
      <c r="R160" s="2">
        <v>-6.3271718538518078</v>
      </c>
      <c r="S160" s="2">
        <v>-11.1428884474906</v>
      </c>
      <c r="T160" s="2">
        <v>-16.340246929153075</v>
      </c>
      <c r="U160" s="2">
        <v>-10.342934508459088</v>
      </c>
      <c r="V160" s="2">
        <v>-7.8691181528805307</v>
      </c>
      <c r="W160" s="2">
        <v>-3.3115628678535196</v>
      </c>
      <c r="X160" s="2">
        <v>-23.436932183157648</v>
      </c>
      <c r="Y160" s="2">
        <v>-2.7751799682176745</v>
      </c>
      <c r="Z160" s="2">
        <v>-1.2148513599959032</v>
      </c>
      <c r="AA160" s="2">
        <v>4.3252604810546762</v>
      </c>
      <c r="AB160" s="2">
        <v>5.5019015350259703</v>
      </c>
      <c r="AC160" s="2">
        <v>10.996073252071721</v>
      </c>
      <c r="AD160" s="2">
        <v>0.94263252353316862</v>
      </c>
    </row>
    <row r="161" spans="1:30">
      <c r="A161" s="1">
        <v>42139</v>
      </c>
      <c r="B161" s="2">
        <v>-13.749550046329368</v>
      </c>
      <c r="C161" s="2">
        <v>-32.713663822053505</v>
      </c>
      <c r="D161" s="2">
        <v>-145.44029353572898</v>
      </c>
      <c r="E161" s="2">
        <v>-194.04606847317351</v>
      </c>
      <c r="F161" s="2">
        <v>-22.507087818351664</v>
      </c>
      <c r="G161" s="2">
        <v>-34.40772624982381</v>
      </c>
      <c r="H161" s="2">
        <v>-9.0411315293373278</v>
      </c>
      <c r="I161" s="2">
        <v>-110.05453620636492</v>
      </c>
      <c r="J161" s="2">
        <v>-20.596302261978202</v>
      </c>
      <c r="K161" s="2">
        <v>18.439055489101754</v>
      </c>
      <c r="L161" s="2">
        <v>29.950097063742447</v>
      </c>
      <c r="M161" s="2">
        <v>54.210396562705675</v>
      </c>
      <c r="N161" s="2">
        <v>49.460869118901975</v>
      </c>
      <c r="O161" s="2">
        <v>12.18751229131424</v>
      </c>
      <c r="Q161" s="2">
        <v>-1.5698961251897947</v>
      </c>
      <c r="R161" s="2">
        <v>-6.1022105673829286</v>
      </c>
      <c r="S161" s="2">
        <v>-10.512860737643098</v>
      </c>
      <c r="T161" s="2">
        <v>-16.158604213898101</v>
      </c>
      <c r="U161" s="2">
        <v>-8.3244039792320912</v>
      </c>
      <c r="V161" s="2">
        <v>-7.7556391276152858</v>
      </c>
      <c r="W161" s="2">
        <v>-2.2690075742601423</v>
      </c>
      <c r="X161" s="2">
        <v>-22.385092664374621</v>
      </c>
      <c r="Y161" s="2">
        <v>-2.3866789098157719</v>
      </c>
      <c r="Z161" s="2">
        <v>4.2485980924104023</v>
      </c>
      <c r="AA161" s="2">
        <v>6.0786717000571677</v>
      </c>
      <c r="AB161" s="2">
        <v>7.7549598594847344</v>
      </c>
      <c r="AC161" s="2">
        <v>10.626123660635781</v>
      </c>
      <c r="AD161" s="2">
        <v>1.9601785393735258</v>
      </c>
    </row>
    <row r="162" spans="1:30">
      <c r="A162" s="1">
        <v>42170</v>
      </c>
      <c r="B162" s="2">
        <v>-10.878371057348332</v>
      </c>
      <c r="C162" s="2">
        <v>-31.507656946798164</v>
      </c>
      <c r="D162" s="2">
        <v>-136.72416789280462</v>
      </c>
      <c r="E162" s="2">
        <v>-191.86475044004146</v>
      </c>
      <c r="F162" s="2">
        <v>-17.049490613953758</v>
      </c>
      <c r="G162" s="2">
        <v>-33.904278993939961</v>
      </c>
      <c r="H162" s="2">
        <v>-4.8869455129869301</v>
      </c>
      <c r="I162" s="2">
        <v>-104.88325046996853</v>
      </c>
      <c r="J162" s="2">
        <v>-17.243658052053171</v>
      </c>
      <c r="K162" s="2">
        <v>42.15060584609683</v>
      </c>
      <c r="L162" s="2">
        <v>38.589293058039303</v>
      </c>
      <c r="M162" s="2">
        <v>69.960211837175734</v>
      </c>
      <c r="N162" s="2">
        <v>47.738883858144192</v>
      </c>
      <c r="O162" s="2">
        <v>18.514157709540108</v>
      </c>
      <c r="Q162" s="2">
        <v>-1.2420706505859176</v>
      </c>
      <c r="R162" s="2">
        <v>-5.8772492809140484</v>
      </c>
      <c r="S162" s="2">
        <v>-9.8828330277955949</v>
      </c>
      <c r="T162" s="2">
        <v>-15.976961498643131</v>
      </c>
      <c r="U162" s="2">
        <v>-6.3058734500050946</v>
      </c>
      <c r="V162" s="2">
        <v>-7.6421601023500427</v>
      </c>
      <c r="W162" s="2">
        <v>-1.2264522806667648</v>
      </c>
      <c r="X162" s="2">
        <v>-21.333253145591598</v>
      </c>
      <c r="Y162" s="2">
        <v>-1.9981778514138693</v>
      </c>
      <c r="Z162" s="2">
        <v>9.7120475448167074</v>
      </c>
      <c r="AA162" s="2">
        <v>7.8320829190596566</v>
      </c>
      <c r="AB162" s="2">
        <v>10.0080181839435</v>
      </c>
      <c r="AC162" s="2">
        <v>10.256174069199838</v>
      </c>
      <c r="AD162" s="2">
        <v>2.9777245552138831</v>
      </c>
    </row>
    <row r="163" spans="1:30">
      <c r="A163" s="1">
        <v>42200</v>
      </c>
      <c r="B163" s="2">
        <v>-11.622222447831561</v>
      </c>
      <c r="C163" s="2">
        <v>-33.093229719479226</v>
      </c>
      <c r="D163" s="2">
        <v>-131.12892377931752</v>
      </c>
      <c r="E163" s="2">
        <v>-190.59564577626463</v>
      </c>
      <c r="F163" s="2">
        <v>-13.179962849166831</v>
      </c>
      <c r="G163" s="2">
        <v>-34.966970870774517</v>
      </c>
      <c r="H163" s="2">
        <v>0.82717875111806294</v>
      </c>
      <c r="I163" s="2">
        <v>-97.699288337613652</v>
      </c>
      <c r="J163" s="2">
        <v>-16.598642543890243</v>
      </c>
      <c r="K163" s="2">
        <v>62.229152535555315</v>
      </c>
      <c r="L163" s="2">
        <v>39.754931229965536</v>
      </c>
      <c r="M163" s="2">
        <v>76.969298788248921</v>
      </c>
      <c r="N163" s="2">
        <v>41.30273464668111</v>
      </c>
      <c r="O163" s="2">
        <v>19.992666978519072</v>
      </c>
      <c r="Q163" s="2">
        <v>-1.3270021146485118</v>
      </c>
      <c r="R163" s="2">
        <v>-6.1730125124933375</v>
      </c>
      <c r="S163" s="2">
        <v>-9.4783919975404078</v>
      </c>
      <c r="T163" s="2">
        <v>-15.871280615081108</v>
      </c>
      <c r="U163" s="2">
        <v>-4.8747015195042964</v>
      </c>
      <c r="V163" s="2">
        <v>-7.8816951021560584</v>
      </c>
      <c r="W163" s="2">
        <v>0.20759291527434467</v>
      </c>
      <c r="X163" s="2">
        <v>-19.872035247870617</v>
      </c>
      <c r="Y163" s="2">
        <v>-1.9234340993434573</v>
      </c>
      <c r="Z163" s="2">
        <v>14.338405723174906</v>
      </c>
      <c r="AA163" s="2">
        <v>8.068660842433804</v>
      </c>
      <c r="AB163" s="2">
        <v>11.010689099555373</v>
      </c>
      <c r="AC163" s="2">
        <v>8.8734382087583228</v>
      </c>
      <c r="AD163" s="2">
        <v>3.2155205934901145</v>
      </c>
    </row>
    <row r="164" spans="1:30">
      <c r="A164" s="1">
        <v>42231</v>
      </c>
      <c r="B164" s="2">
        <v>-12.366073838314794</v>
      </c>
      <c r="C164" s="2">
        <v>-34.678802492160287</v>
      </c>
      <c r="D164" s="2">
        <v>-125.53367966583043</v>
      </c>
      <c r="E164" s="2">
        <v>-189.32654111248786</v>
      </c>
      <c r="F164" s="2">
        <v>-9.3104350843799004</v>
      </c>
      <c r="G164" s="2">
        <v>-36.029662747609066</v>
      </c>
      <c r="H164" s="2">
        <v>6.5413030152230558</v>
      </c>
      <c r="I164" s="2">
        <v>-90.515326205258773</v>
      </c>
      <c r="J164" s="2">
        <v>-15.953627035727315</v>
      </c>
      <c r="K164" s="2">
        <v>82.307699225013792</v>
      </c>
      <c r="L164" s="2">
        <v>40.920569401891768</v>
      </c>
      <c r="M164" s="2">
        <v>83.978385739322121</v>
      </c>
      <c r="N164" s="2">
        <v>34.86658543521802</v>
      </c>
      <c r="O164" s="2">
        <v>21.471176247498036</v>
      </c>
      <c r="Q164" s="2">
        <v>-1.4119335787111065</v>
      </c>
      <c r="R164" s="2">
        <v>-6.4687757440726266</v>
      </c>
      <c r="S164" s="2">
        <v>-9.0739509672852208</v>
      </c>
      <c r="T164" s="2">
        <v>-15.765599731519087</v>
      </c>
      <c r="U164" s="2">
        <v>-3.4435295890034965</v>
      </c>
      <c r="V164" s="2">
        <v>-8.1212301019620732</v>
      </c>
      <c r="W164" s="2">
        <v>1.6416381112154541</v>
      </c>
      <c r="X164" s="2">
        <v>-18.410817350149635</v>
      </c>
      <c r="Y164" s="2">
        <v>-1.8486903472730456</v>
      </c>
      <c r="Z164" s="2">
        <v>18.964763901533104</v>
      </c>
      <c r="AA164" s="2">
        <v>8.3052387658079532</v>
      </c>
      <c r="AB164" s="2">
        <v>12.013360015167247</v>
      </c>
      <c r="AC164" s="2">
        <v>7.4907023483168045</v>
      </c>
      <c r="AD164" s="2">
        <v>3.4533166317663464</v>
      </c>
    </row>
    <row r="165" spans="1:30">
      <c r="A165" s="1">
        <v>42262</v>
      </c>
      <c r="B165" s="2">
        <v>-11.312054394567809</v>
      </c>
      <c r="C165" s="2">
        <v>-35.603547473622697</v>
      </c>
      <c r="D165" s="2">
        <v>-125.83322905482818</v>
      </c>
      <c r="E165" s="2">
        <v>-189.39381418295397</v>
      </c>
      <c r="F165" s="2">
        <v>-7.3419679148239148</v>
      </c>
      <c r="G165" s="2">
        <v>-37.862742141738792</v>
      </c>
      <c r="H165" s="2">
        <v>13.673784253906609</v>
      </c>
      <c r="I165" s="2">
        <v>-80.424938768109087</v>
      </c>
      <c r="J165" s="2">
        <v>-12.150642919325136</v>
      </c>
      <c r="K165" s="2">
        <v>83.348913155868914</v>
      </c>
      <c r="L165" s="2">
        <v>40.074005834967167</v>
      </c>
      <c r="M165" s="2">
        <v>85.371183276320977</v>
      </c>
      <c r="N165" s="2">
        <v>25.884021856265193</v>
      </c>
      <c r="O165" s="2">
        <v>22.320787831143182</v>
      </c>
      <c r="Q165" s="2">
        <v>-1.2915877466629633</v>
      </c>
      <c r="R165" s="2">
        <v>-6.6412721244447361</v>
      </c>
      <c r="S165" s="2">
        <v>-9.0956032957701449</v>
      </c>
      <c r="T165" s="2">
        <v>-15.771201694642944</v>
      </c>
      <c r="U165" s="2">
        <v>-2.7154782270730284</v>
      </c>
      <c r="V165" s="2">
        <v>-8.53441352971649</v>
      </c>
      <c r="W165" s="2">
        <v>3.4316412652816721</v>
      </c>
      <c r="X165" s="2">
        <v>-16.358432545433388</v>
      </c>
      <c r="Y165" s="2">
        <v>-1.4080043508484774</v>
      </c>
      <c r="Z165" s="2">
        <v>19.204673126983224</v>
      </c>
      <c r="AA165" s="2">
        <v>8.1334202242649365</v>
      </c>
      <c r="AB165" s="2">
        <v>12.212603881227546</v>
      </c>
      <c r="AC165" s="2">
        <v>5.5608973715781573</v>
      </c>
      <c r="AD165" s="2">
        <v>3.5899639108219135</v>
      </c>
    </row>
    <row r="166" spans="1:30">
      <c r="A166" s="1">
        <v>42292</v>
      </c>
      <c r="B166" s="2">
        <v>-10.258034950820825</v>
      </c>
      <c r="C166" s="2">
        <v>-36.528292455085094</v>
      </c>
      <c r="D166" s="2">
        <v>-126.13277844382593</v>
      </c>
      <c r="E166" s="2">
        <v>-189.46108725342009</v>
      </c>
      <c r="F166" s="2">
        <v>-5.3735007452679273</v>
      </c>
      <c r="G166" s="2">
        <v>-39.695821535868518</v>
      </c>
      <c r="H166" s="2">
        <v>20.80626549259016</v>
      </c>
      <c r="I166" s="2">
        <v>-70.334551330959371</v>
      </c>
      <c r="J166" s="2">
        <v>-8.3476588029229575</v>
      </c>
      <c r="K166" s="2">
        <v>84.390127086724064</v>
      </c>
      <c r="L166" s="2">
        <v>39.227442268042559</v>
      </c>
      <c r="M166" s="2">
        <v>86.763980813319847</v>
      </c>
      <c r="N166" s="2">
        <v>16.901458277312358</v>
      </c>
      <c r="O166" s="2">
        <v>23.170399414788331</v>
      </c>
      <c r="Q166" s="2">
        <v>-1.1712419146148201</v>
      </c>
      <c r="R166" s="2">
        <v>-6.813768504816843</v>
      </c>
      <c r="S166" s="2">
        <v>-9.1172556242550673</v>
      </c>
      <c r="T166" s="2">
        <v>-15.776803657766798</v>
      </c>
      <c r="U166" s="2">
        <v>-1.9874268651425597</v>
      </c>
      <c r="V166" s="2">
        <v>-8.9475969574709069</v>
      </c>
      <c r="W166" s="2">
        <v>5.2216444193478893</v>
      </c>
      <c r="X166" s="2">
        <v>-14.306047740717135</v>
      </c>
      <c r="Y166" s="2">
        <v>-0.96731835442390923</v>
      </c>
      <c r="Z166" s="2">
        <v>19.444582352433351</v>
      </c>
      <c r="AA166" s="2">
        <v>7.9616016827219172</v>
      </c>
      <c r="AB166" s="2">
        <v>12.411847747287842</v>
      </c>
      <c r="AC166" s="2">
        <v>3.6310923948395097</v>
      </c>
      <c r="AD166" s="2">
        <v>3.726611189877481</v>
      </c>
    </row>
    <row r="167" spans="1:30">
      <c r="A167" s="1">
        <v>42323</v>
      </c>
      <c r="B167" s="2">
        <v>-5.4161529534031816</v>
      </c>
      <c r="C167" s="2">
        <v>-37.240471284562801</v>
      </c>
      <c r="D167" s="2">
        <v>-123.27587805468711</v>
      </c>
      <c r="E167" s="2">
        <v>-187.26037300142869</v>
      </c>
      <c r="F167" s="2">
        <v>-6.7362111036062959</v>
      </c>
      <c r="G167" s="2">
        <v>-40.651345731023298</v>
      </c>
      <c r="H167" s="2">
        <v>28.363822742531589</v>
      </c>
      <c r="I167" s="2">
        <v>-61.182382668928128</v>
      </c>
      <c r="J167" s="2">
        <v>-4.8949534518522073</v>
      </c>
      <c r="K167" s="2">
        <v>89.211813195562243</v>
      </c>
      <c r="L167" s="2">
        <v>41.907909874121586</v>
      </c>
      <c r="M167" s="2">
        <v>85.28380841936918</v>
      </c>
      <c r="N167" s="2">
        <v>28.115457995092797</v>
      </c>
      <c r="O167" s="2">
        <v>21.789306120237605</v>
      </c>
      <c r="Q167" s="2">
        <v>-0.61840551191366844</v>
      </c>
      <c r="R167" s="2">
        <v>-6.9466140705946371</v>
      </c>
      <c r="S167" s="2">
        <v>-8.9107502934269469</v>
      </c>
      <c r="T167" s="2">
        <v>-15.593545780574969</v>
      </c>
      <c r="U167" s="2">
        <v>-2.4914348301465137</v>
      </c>
      <c r="V167" s="2">
        <v>-9.1629759331555753</v>
      </c>
      <c r="W167" s="2">
        <v>7.1183267745794403</v>
      </c>
      <c r="X167" s="2">
        <v>-12.444496634859981</v>
      </c>
      <c r="Y167" s="2">
        <v>-0.5672223110471819</v>
      </c>
      <c r="Z167" s="2">
        <v>20.55556151382908</v>
      </c>
      <c r="AA167" s="2">
        <v>8.505629388051716</v>
      </c>
      <c r="AB167" s="2">
        <v>12.200104645816019</v>
      </c>
      <c r="AC167" s="2">
        <v>6.040296880207741</v>
      </c>
      <c r="AD167" s="2">
        <v>3.5044830498484147</v>
      </c>
    </row>
    <row r="168" spans="1:30">
      <c r="A168" s="1">
        <v>42353</v>
      </c>
      <c r="B168" s="2">
        <v>-0.5742709559855399</v>
      </c>
      <c r="C168" s="2">
        <v>-37.952650114040509</v>
      </c>
      <c r="D168" s="2">
        <v>-120.4189776655483</v>
      </c>
      <c r="E168" s="2">
        <v>-185.05965874943729</v>
      </c>
      <c r="F168" s="2">
        <v>-8.0989214619446628</v>
      </c>
      <c r="G168" s="2">
        <v>-41.606869926178085</v>
      </c>
      <c r="H168" s="2">
        <v>35.921379992473021</v>
      </c>
      <c r="I168" s="2">
        <v>-52.030214006896884</v>
      </c>
      <c r="J168" s="2">
        <v>-1.442248100781458</v>
      </c>
      <c r="K168" s="2">
        <v>94.033499304400451</v>
      </c>
      <c r="L168" s="2">
        <v>44.588377480200613</v>
      </c>
      <c r="M168" s="2">
        <v>83.803636025418513</v>
      </c>
      <c r="N168" s="2">
        <v>39.329457712873229</v>
      </c>
      <c r="O168" s="2">
        <v>20.408212825686881</v>
      </c>
      <c r="Q168" s="2">
        <v>-6.5569109212516977E-2</v>
      </c>
      <c r="R168" s="2">
        <v>-7.079459636372432</v>
      </c>
      <c r="S168" s="2">
        <v>-8.7042449625988265</v>
      </c>
      <c r="T168" s="2">
        <v>-15.410287903383141</v>
      </c>
      <c r="U168" s="2">
        <v>-2.995442795150467</v>
      </c>
      <c r="V168" s="2">
        <v>-9.3783549088402438</v>
      </c>
      <c r="W168" s="2">
        <v>9.0150091298109913</v>
      </c>
      <c r="X168" s="2">
        <v>-10.582945529002826</v>
      </c>
      <c r="Y168" s="2">
        <v>-0.16712626767045458</v>
      </c>
      <c r="Z168" s="2">
        <v>21.66654067522482</v>
      </c>
      <c r="AA168" s="2">
        <v>9.0496570933815157</v>
      </c>
      <c r="AB168" s="2">
        <v>11.988361544344194</v>
      </c>
      <c r="AC168" s="2">
        <v>8.449501365575971</v>
      </c>
      <c r="AD168" s="2">
        <v>3.2823549098193494</v>
      </c>
    </row>
    <row r="169" spans="1:30">
      <c r="A169" s="1">
        <v>42384</v>
      </c>
      <c r="B169" s="2">
        <v>7.5387201453791723</v>
      </c>
      <c r="C169" s="2">
        <v>-35.538227467939336</v>
      </c>
      <c r="D169" s="2">
        <v>-108.77931410221007</v>
      </c>
      <c r="E169" s="2">
        <v>-179.18402051923044</v>
      </c>
      <c r="F169" s="2">
        <v>-9.5808035407885566</v>
      </c>
      <c r="G169" s="2">
        <v>-41.961074636871707</v>
      </c>
      <c r="H169" s="2">
        <v>40.999598086131449</v>
      </c>
      <c r="I169" s="2">
        <v>-46.86954048627436</v>
      </c>
      <c r="J169" s="2">
        <v>4.2075206675384225</v>
      </c>
      <c r="K169" s="2">
        <v>93.396230545683721</v>
      </c>
      <c r="L169" s="2">
        <v>49.552519917730841</v>
      </c>
      <c r="M169" s="2">
        <v>86.550002426525879</v>
      </c>
      <c r="N169" s="2">
        <v>50.260814525744465</v>
      </c>
      <c r="O169" s="2">
        <v>20.203979849646167</v>
      </c>
      <c r="Q169" s="2">
        <v>0.86075598875910309</v>
      </c>
      <c r="R169" s="2">
        <v>-6.6290877225045959</v>
      </c>
      <c r="S169" s="2">
        <v>-7.8628951612500497</v>
      </c>
      <c r="T169" s="2">
        <v>-14.921011756677357</v>
      </c>
      <c r="U169" s="2">
        <v>-3.5435272551854329</v>
      </c>
      <c r="V169" s="2">
        <v>-9.4581940674494298</v>
      </c>
      <c r="W169" s="2">
        <v>10.28946413368598</v>
      </c>
      <c r="X169" s="2">
        <v>-9.5332645349082057</v>
      </c>
      <c r="Y169" s="2">
        <v>0.48756328743368482</v>
      </c>
      <c r="Z169" s="2">
        <v>21.519705668722622</v>
      </c>
      <c r="AA169" s="2">
        <v>10.057179442502651</v>
      </c>
      <c r="AB169" s="2">
        <v>12.381237497121807</v>
      </c>
      <c r="AC169" s="2">
        <v>10.797983131896416</v>
      </c>
      <c r="AD169" s="2">
        <v>3.249507099117841</v>
      </c>
    </row>
    <row r="170" spans="1:30">
      <c r="A170" s="1">
        <v>42415</v>
      </c>
      <c r="B170" s="2">
        <v>15.651711246743883</v>
      </c>
      <c r="C170" s="2">
        <v>-33.123804821838164</v>
      </c>
      <c r="D170" s="2">
        <v>-97.139650538871848</v>
      </c>
      <c r="E170" s="2">
        <v>-173.30838228902357</v>
      </c>
      <c r="F170" s="2">
        <v>-11.062685619632454</v>
      </c>
      <c r="G170" s="2">
        <v>-42.31527934756533</v>
      </c>
      <c r="H170" s="2">
        <v>46.077816179789878</v>
      </c>
      <c r="I170" s="2">
        <v>-41.708866965651829</v>
      </c>
      <c r="J170" s="2">
        <v>9.8572894358583003</v>
      </c>
      <c r="K170" s="2">
        <v>92.758961786966992</v>
      </c>
      <c r="L170" s="2">
        <v>54.516662355261083</v>
      </c>
      <c r="M170" s="2">
        <v>89.296368827633245</v>
      </c>
      <c r="N170" s="2">
        <v>61.192171338615701</v>
      </c>
      <c r="O170" s="2">
        <v>19.999746873605456</v>
      </c>
      <c r="Q170" s="2">
        <v>1.787081086730723</v>
      </c>
      <c r="R170" s="2">
        <v>-6.1787158086367597</v>
      </c>
      <c r="S170" s="2">
        <v>-7.0215453599012729</v>
      </c>
      <c r="T170" s="2">
        <v>-14.43173560997157</v>
      </c>
      <c r="U170" s="2">
        <v>-4.0916117152204006</v>
      </c>
      <c r="V170" s="2">
        <v>-9.5380332260586158</v>
      </c>
      <c r="W170" s="2">
        <v>11.563919137560967</v>
      </c>
      <c r="X170" s="2">
        <v>-8.4835835408135818</v>
      </c>
      <c r="Y170" s="2">
        <v>1.142252842537824</v>
      </c>
      <c r="Z170" s="2">
        <v>21.372870662220425</v>
      </c>
      <c r="AA170" s="2">
        <v>11.06470179162379</v>
      </c>
      <c r="AB170" s="2">
        <v>12.774113449899417</v>
      </c>
      <c r="AC170" s="2">
        <v>13.146464898216857</v>
      </c>
      <c r="AD170" s="2">
        <v>3.2166592884163334</v>
      </c>
    </row>
    <row r="171" spans="1:30">
      <c r="A171" s="1">
        <v>42444</v>
      </c>
      <c r="B171" s="2">
        <v>23.460342193145067</v>
      </c>
      <c r="C171" s="2">
        <v>-26.795410411096842</v>
      </c>
      <c r="D171" s="2">
        <v>-82.062876575516142</v>
      </c>
      <c r="E171" s="2">
        <v>-166.92805033762534</v>
      </c>
      <c r="F171" s="2">
        <v>-8.3492994607165656</v>
      </c>
      <c r="G171" s="2">
        <v>-43.45907355072579</v>
      </c>
      <c r="H171" s="2">
        <v>52.091487573825347</v>
      </c>
      <c r="I171" s="2">
        <v>-38.456885982377244</v>
      </c>
      <c r="J171" s="2">
        <v>13.398986785825826</v>
      </c>
      <c r="K171" s="2">
        <v>93.001736291797286</v>
      </c>
      <c r="L171" s="2">
        <v>59.577283155674429</v>
      </c>
      <c r="M171" s="2">
        <v>89.627253456763157</v>
      </c>
      <c r="N171" s="2">
        <v>73.123404019440613</v>
      </c>
      <c r="O171" s="2">
        <v>23.298470707731411</v>
      </c>
      <c r="Q171" s="2">
        <v>2.6786549509289177</v>
      </c>
      <c r="R171" s="2">
        <v>-4.9982550856235379</v>
      </c>
      <c r="S171" s="2">
        <v>-5.9317509075080332</v>
      </c>
      <c r="T171" s="2">
        <v>-13.900432607714736</v>
      </c>
      <c r="U171" s="2">
        <v>-3.0880468506422467</v>
      </c>
      <c r="V171" s="2">
        <v>-9.7958490146277946</v>
      </c>
      <c r="W171" s="2">
        <v>13.073140178965078</v>
      </c>
      <c r="X171" s="2">
        <v>-7.8221306088155309</v>
      </c>
      <c r="Y171" s="2">
        <v>1.5526611897547109</v>
      </c>
      <c r="Z171" s="2">
        <v>21.428809064201886</v>
      </c>
      <c r="AA171" s="2">
        <v>12.091805389275683</v>
      </c>
      <c r="AB171" s="2">
        <v>12.821447488750341</v>
      </c>
      <c r="AC171" s="2">
        <v>15.709758996132601</v>
      </c>
      <c r="AD171" s="2">
        <v>3.7472095362779814</v>
      </c>
    </row>
    <row r="172" spans="1:30">
      <c r="A172" s="1">
        <v>42475</v>
      </c>
      <c r="B172" s="2">
        <v>31.268973139546247</v>
      </c>
      <c r="C172" s="2">
        <v>-20.467016000355521</v>
      </c>
      <c r="D172" s="2">
        <v>-66.986102612160437</v>
      </c>
      <c r="E172" s="2">
        <v>-160.54771838622713</v>
      </c>
      <c r="F172" s="2">
        <v>-5.6359133018006773</v>
      </c>
      <c r="G172" s="2">
        <v>-44.602867753886258</v>
      </c>
      <c r="H172" s="2">
        <v>58.105158967860817</v>
      </c>
      <c r="I172" s="2">
        <v>-35.204904999102652</v>
      </c>
      <c r="J172" s="2">
        <v>16.940684135793354</v>
      </c>
      <c r="K172" s="2">
        <v>93.244510796627566</v>
      </c>
      <c r="L172" s="2">
        <v>64.637903956087797</v>
      </c>
      <c r="M172" s="2">
        <v>89.958138085893069</v>
      </c>
      <c r="N172" s="2">
        <v>85.054636700265519</v>
      </c>
      <c r="O172" s="2">
        <v>26.597194541857366</v>
      </c>
      <c r="Q172" s="2">
        <v>3.5702288151271113</v>
      </c>
      <c r="R172" s="2">
        <v>-3.8177943626103166</v>
      </c>
      <c r="S172" s="2">
        <v>-4.8419564551147927</v>
      </c>
      <c r="T172" s="2">
        <v>-13.369129605457905</v>
      </c>
      <c r="U172" s="2">
        <v>-2.0844819860640933</v>
      </c>
      <c r="V172" s="2">
        <v>-10.053664803196977</v>
      </c>
      <c r="W172" s="2">
        <v>14.58236122036919</v>
      </c>
      <c r="X172" s="2">
        <v>-7.1606776768174791</v>
      </c>
      <c r="Y172" s="2">
        <v>1.963069536971598</v>
      </c>
      <c r="Z172" s="2">
        <v>21.484747466183343</v>
      </c>
      <c r="AA172" s="2">
        <v>13.118908986927579</v>
      </c>
      <c r="AB172" s="2">
        <v>12.868781527601261</v>
      </c>
      <c r="AC172" s="2">
        <v>18.273053094048343</v>
      </c>
      <c r="AD172" s="2">
        <v>4.2777597841396293</v>
      </c>
    </row>
    <row r="173" spans="1:30">
      <c r="A173" s="1">
        <v>42505</v>
      </c>
      <c r="B173" s="2">
        <v>35.282241110830206</v>
      </c>
      <c r="C173" s="2">
        <v>-13.546674742626934</v>
      </c>
      <c r="D173" s="2">
        <v>-53.195297234802212</v>
      </c>
      <c r="E173" s="2">
        <v>-154.01202819271953</v>
      </c>
      <c r="F173" s="2">
        <v>-2.8815241876906774</v>
      </c>
      <c r="G173" s="2">
        <v>-45.990852315533544</v>
      </c>
      <c r="H173" s="2">
        <v>62.968115265065997</v>
      </c>
      <c r="I173" s="2">
        <v>-37.813279683287696</v>
      </c>
      <c r="J173" s="2">
        <v>16.172066613687207</v>
      </c>
      <c r="K173" s="2">
        <v>88.802273482879158</v>
      </c>
      <c r="L173" s="2">
        <v>61.366221439328335</v>
      </c>
      <c r="M173" s="2">
        <v>85.157554648097815</v>
      </c>
      <c r="N173" s="2">
        <v>83.673916909932842</v>
      </c>
      <c r="O173" s="2">
        <v>29.397449733107212</v>
      </c>
      <c r="Q173" s="2">
        <v>4.0284557255523712</v>
      </c>
      <c r="R173" s="2">
        <v>-2.5269154264411724</v>
      </c>
      <c r="S173" s="2">
        <v>-3.8451156700232083</v>
      </c>
      <c r="T173" s="2">
        <v>-12.82488961166414</v>
      </c>
      <c r="U173" s="2">
        <v>-1.0657518914867108</v>
      </c>
      <c r="V173" s="2">
        <v>-10.366522075330524</v>
      </c>
      <c r="W173" s="2">
        <v>15.802793047497287</v>
      </c>
      <c r="X173" s="2">
        <v>-7.6912210875807165</v>
      </c>
      <c r="Y173" s="2">
        <v>1.8740029071274598</v>
      </c>
      <c r="Z173" s="2">
        <v>20.461198240010631</v>
      </c>
      <c r="AA173" s="2">
        <v>12.454888303326079</v>
      </c>
      <c r="AB173" s="2">
        <v>12.182043665074337</v>
      </c>
      <c r="AC173" s="2">
        <v>17.97642063501306</v>
      </c>
      <c r="AD173" s="2">
        <v>4.7281388278242984</v>
      </c>
    </row>
    <row r="174" spans="1:30">
      <c r="A174" s="1">
        <v>42536</v>
      </c>
      <c r="B174" s="2">
        <v>39.295509082114165</v>
      </c>
      <c r="C174" s="2">
        <v>-6.6263334848983453</v>
      </c>
      <c r="D174" s="2">
        <v>-39.404491857443979</v>
      </c>
      <c r="E174" s="2">
        <v>-147.47633799921192</v>
      </c>
      <c r="F174" s="2">
        <v>-0.1271350735806771</v>
      </c>
      <c r="G174" s="2">
        <v>-47.378836877180831</v>
      </c>
      <c r="H174" s="2">
        <v>67.831071562271177</v>
      </c>
      <c r="I174" s="2">
        <v>-40.421654367472733</v>
      </c>
      <c r="J174" s="2">
        <v>15.403449091581059</v>
      </c>
      <c r="K174" s="2">
        <v>84.360036169130765</v>
      </c>
      <c r="L174" s="2">
        <v>58.09453892256888</v>
      </c>
      <c r="M174" s="2">
        <v>80.356971210302561</v>
      </c>
      <c r="N174" s="2">
        <v>82.293197119600165</v>
      </c>
      <c r="O174" s="2">
        <v>32.197704924357062</v>
      </c>
      <c r="Q174" s="2">
        <v>4.4866826359776315</v>
      </c>
      <c r="R174" s="2">
        <v>-1.2360364902720278</v>
      </c>
      <c r="S174" s="2">
        <v>-2.8482748849316231</v>
      </c>
      <c r="T174" s="2">
        <v>-12.280649617870376</v>
      </c>
      <c r="U174" s="2">
        <v>-4.7021796909328492E-2</v>
      </c>
      <c r="V174" s="2">
        <v>-10.679379347464067</v>
      </c>
      <c r="W174" s="2">
        <v>17.023224874625384</v>
      </c>
      <c r="X174" s="2">
        <v>-8.2217644983439531</v>
      </c>
      <c r="Y174" s="2">
        <v>1.7849362772833215</v>
      </c>
      <c r="Z174" s="2">
        <v>19.437649013837927</v>
      </c>
      <c r="AA174" s="2">
        <v>11.790867619724578</v>
      </c>
      <c r="AB174" s="2">
        <v>11.495305802547412</v>
      </c>
      <c r="AC174" s="2">
        <v>17.67978817597778</v>
      </c>
      <c r="AD174" s="2">
        <v>5.1785178715089675</v>
      </c>
    </row>
    <row r="175" spans="1:30">
      <c r="A175" s="1">
        <v>42566</v>
      </c>
      <c r="B175" s="2">
        <v>38.771459131490396</v>
      </c>
      <c r="C175" s="2">
        <v>-3.2185229706975029</v>
      </c>
      <c r="D175" s="2">
        <v>-33.701692390652845</v>
      </c>
      <c r="E175" s="2">
        <v>-144.11630534799787</v>
      </c>
      <c r="F175" s="2">
        <v>1.3133298995541343</v>
      </c>
      <c r="G175" s="2">
        <v>-49.16187080340228</v>
      </c>
      <c r="H175" s="2">
        <v>71.226085912708314</v>
      </c>
      <c r="I175" s="2">
        <v>-44.413179820951783</v>
      </c>
      <c r="J175" s="2">
        <v>13.97642902117973</v>
      </c>
      <c r="K175" s="2">
        <v>80.311943611146773</v>
      </c>
      <c r="L175" s="2">
        <v>55.206406460746983</v>
      </c>
      <c r="M175" s="2">
        <v>75.169623527138441</v>
      </c>
      <c r="N175" s="2">
        <v>72.113375231443499</v>
      </c>
      <c r="O175" s="2">
        <v>33.801285948961244</v>
      </c>
      <c r="Q175" s="2">
        <v>4.4268476607153104</v>
      </c>
      <c r="R175" s="2">
        <v>-0.60036396381608803</v>
      </c>
      <c r="S175" s="2">
        <v>-2.4360594310735593</v>
      </c>
      <c r="T175" s="2">
        <v>-12.000852978938479</v>
      </c>
      <c r="U175" s="2">
        <v>0.48574425665939341</v>
      </c>
      <c r="V175" s="2">
        <v>-11.081282326570088</v>
      </c>
      <c r="W175" s="2">
        <v>17.875254651082845</v>
      </c>
      <c r="X175" s="2">
        <v>-9.033640775581592</v>
      </c>
      <c r="Y175" s="2">
        <v>1.6195746185452857</v>
      </c>
      <c r="Z175" s="2">
        <v>18.504915863275162</v>
      </c>
      <c r="AA175" s="2">
        <v>11.204692255273207</v>
      </c>
      <c r="AB175" s="2">
        <v>10.753240154427735</v>
      </c>
      <c r="AC175" s="2">
        <v>15.492765421348089</v>
      </c>
      <c r="AD175" s="2">
        <v>5.4364298256011816</v>
      </c>
    </row>
    <row r="176" spans="1:30">
      <c r="A176" s="1">
        <v>42597</v>
      </c>
      <c r="B176" s="2">
        <v>38.247409180866619</v>
      </c>
      <c r="C176" s="2">
        <v>0.18928754350333898</v>
      </c>
      <c r="D176" s="2">
        <v>-27.998892923861703</v>
      </c>
      <c r="E176" s="2">
        <v>-140.75627269678381</v>
      </c>
      <c r="F176" s="2">
        <v>2.7537948726889439</v>
      </c>
      <c r="G176" s="2">
        <v>-50.944904729623723</v>
      </c>
      <c r="H176" s="2">
        <v>74.621100263145451</v>
      </c>
      <c r="I176" s="2">
        <v>-48.404705274430832</v>
      </c>
      <c r="J176" s="2">
        <v>12.549408950778396</v>
      </c>
      <c r="K176" s="2">
        <v>76.263851053162782</v>
      </c>
      <c r="L176" s="2">
        <v>52.318273998925086</v>
      </c>
      <c r="M176" s="2">
        <v>69.982275843974307</v>
      </c>
      <c r="N176" s="2">
        <v>61.933553343286832</v>
      </c>
      <c r="O176" s="2">
        <v>35.404866973565426</v>
      </c>
      <c r="Q176" s="2">
        <v>4.3670126854529885</v>
      </c>
      <c r="R176" s="2">
        <v>3.5308562639851833E-2</v>
      </c>
      <c r="S176" s="2">
        <v>-2.0238439772154955</v>
      </c>
      <c r="T176" s="2">
        <v>-11.72105634000658</v>
      </c>
      <c r="U176" s="2">
        <v>1.0185103102281148</v>
      </c>
      <c r="V176" s="2">
        <v>-11.483185305676106</v>
      </c>
      <c r="W176" s="2">
        <v>18.727284427540297</v>
      </c>
      <c r="X176" s="2">
        <v>-9.8455170528192308</v>
      </c>
      <c r="Y176" s="2">
        <v>1.4542129598072497</v>
      </c>
      <c r="Z176" s="2">
        <v>17.572182712712394</v>
      </c>
      <c r="AA176" s="2">
        <v>10.618516890821834</v>
      </c>
      <c r="AB176" s="2">
        <v>10.011174506308055</v>
      </c>
      <c r="AC176" s="2">
        <v>13.305742666718398</v>
      </c>
      <c r="AD176" s="2">
        <v>5.6943417796933948</v>
      </c>
    </row>
    <row r="177" spans="1:30">
      <c r="A177" s="1">
        <v>42628</v>
      </c>
      <c r="B177" s="2">
        <v>38.620259032562821</v>
      </c>
      <c r="C177" s="2">
        <v>1.9457892269128241</v>
      </c>
      <c r="D177" s="2">
        <v>-25.28211075830373</v>
      </c>
      <c r="E177" s="2">
        <v>-136.08653007848221</v>
      </c>
      <c r="F177" s="2">
        <v>1.7753617848957242</v>
      </c>
      <c r="G177" s="2">
        <v>-51.467777868616437</v>
      </c>
      <c r="H177" s="2">
        <v>74.572346964334812</v>
      </c>
      <c r="I177" s="2">
        <v>-52.906561936395036</v>
      </c>
      <c r="J177" s="2">
        <v>9.83432995884076</v>
      </c>
      <c r="K177" s="2">
        <v>68.799313251140319</v>
      </c>
      <c r="L177" s="2">
        <v>42.23393261118656</v>
      </c>
      <c r="M177" s="2">
        <v>60.295533591426043</v>
      </c>
      <c r="N177" s="2">
        <v>53.201043368794039</v>
      </c>
      <c r="O177" s="2">
        <v>33.595882900267959</v>
      </c>
      <c r="Q177" s="2">
        <v>4.4095839358199571</v>
      </c>
      <c r="R177" s="2">
        <v>0.36295584765295669</v>
      </c>
      <c r="S177" s="2">
        <v>-1.8274668119424686</v>
      </c>
      <c r="T177" s="2">
        <v>-11.332197532695371</v>
      </c>
      <c r="U177" s="2">
        <v>0.65662998367617775</v>
      </c>
      <c r="V177" s="2">
        <v>-11.601043002697619</v>
      </c>
      <c r="W177" s="2">
        <v>18.715049055904288</v>
      </c>
      <c r="X177" s="2">
        <v>-10.761194697862749</v>
      </c>
      <c r="Y177" s="2">
        <v>1.1395923213005084</v>
      </c>
      <c r="Z177" s="2">
        <v>15.852256164134994</v>
      </c>
      <c r="AA177" s="2">
        <v>8.5717989627664242</v>
      </c>
      <c r="AB177" s="2">
        <v>8.6254569668542693</v>
      </c>
      <c r="AC177" s="2">
        <v>11.429658956308343</v>
      </c>
      <c r="AD177" s="2">
        <v>5.4033938262645975</v>
      </c>
    </row>
    <row r="178" spans="1:30">
      <c r="A178" s="1">
        <v>42658</v>
      </c>
      <c r="B178" s="2">
        <v>38.993108884259023</v>
      </c>
      <c r="C178" s="2">
        <v>3.7022909103223096</v>
      </c>
      <c r="D178" s="2">
        <v>-22.565328592745765</v>
      </c>
      <c r="E178" s="2">
        <v>-131.41678746018059</v>
      </c>
      <c r="F178" s="2">
        <v>0.79692869710250536</v>
      </c>
      <c r="G178" s="2">
        <v>-51.990651007609145</v>
      </c>
      <c r="H178" s="2">
        <v>74.52359366552416</v>
      </c>
      <c r="I178" s="2">
        <v>-57.408418598359262</v>
      </c>
      <c r="J178" s="2">
        <v>7.1192509669031221</v>
      </c>
      <c r="K178" s="2">
        <v>61.334775449117842</v>
      </c>
      <c r="L178" s="2">
        <v>32.149591223448034</v>
      </c>
      <c r="M178" s="2">
        <v>50.608791338877772</v>
      </c>
      <c r="N178" s="2">
        <v>44.468533394301254</v>
      </c>
      <c r="O178" s="2">
        <v>31.7868988269705</v>
      </c>
      <c r="Q178" s="2">
        <v>4.4521551861869266</v>
      </c>
      <c r="R178" s="2">
        <v>0.69060313266606177</v>
      </c>
      <c r="S178" s="2">
        <v>-1.631089646669442</v>
      </c>
      <c r="T178" s="2">
        <v>-10.943338725384157</v>
      </c>
      <c r="U178" s="2">
        <v>0.29474965712424134</v>
      </c>
      <c r="V178" s="2">
        <v>-11.71890069971913</v>
      </c>
      <c r="W178" s="2">
        <v>18.702813684268268</v>
      </c>
      <c r="X178" s="2">
        <v>-11.676872342906274</v>
      </c>
      <c r="Y178" s="2">
        <v>0.82497168279376676</v>
      </c>
      <c r="Z178" s="2">
        <v>14.132329615557587</v>
      </c>
      <c r="AA178" s="2">
        <v>6.525081034711012</v>
      </c>
      <c r="AB178" s="2">
        <v>7.2397394274004814</v>
      </c>
      <c r="AC178" s="2">
        <v>9.553575245898287</v>
      </c>
      <c r="AD178" s="2">
        <v>5.1124458728358002</v>
      </c>
    </row>
    <row r="179" spans="1:30">
      <c r="A179" s="1">
        <v>42689</v>
      </c>
      <c r="B179" s="2">
        <v>43.830261419202678</v>
      </c>
      <c r="C179" s="2">
        <v>9.8182055757359556</v>
      </c>
      <c r="D179" s="2">
        <v>-11.034326596399818</v>
      </c>
      <c r="E179" s="2">
        <v>-120.05880614500522</v>
      </c>
      <c r="F179" s="2">
        <v>1.5798731571085809</v>
      </c>
      <c r="G179" s="2">
        <v>-50.947255821212494</v>
      </c>
      <c r="H179" s="2">
        <v>72.969120075800475</v>
      </c>
      <c r="I179" s="2">
        <v>-60.105508787692756</v>
      </c>
      <c r="J179" s="2">
        <v>4.9352571912124805</v>
      </c>
      <c r="K179" s="2">
        <v>56.025330921035049</v>
      </c>
      <c r="L179" s="2">
        <v>23.404099271921034</v>
      </c>
      <c r="M179" s="2">
        <v>42.192269511645726</v>
      </c>
      <c r="N179" s="2">
        <v>38.020813205266123</v>
      </c>
      <c r="O179" s="2">
        <v>29.461353667455114</v>
      </c>
      <c r="Q179" s="2">
        <v>5.0044515883217224</v>
      </c>
      <c r="R179" s="2">
        <v>1.8314291588643306</v>
      </c>
      <c r="S179" s="2">
        <v>-0.79759422936756796</v>
      </c>
      <c r="T179" s="2">
        <v>-9.9975369053068732</v>
      </c>
      <c r="U179" s="2">
        <v>0.58432714626870841</v>
      </c>
      <c r="V179" s="2">
        <v>-11.483715251124581</v>
      </c>
      <c r="W179" s="2">
        <v>18.312695219823265</v>
      </c>
      <c r="X179" s="2">
        <v>-12.225460487416706</v>
      </c>
      <c r="Y179" s="2">
        <v>0.57189266806051098</v>
      </c>
      <c r="Z179" s="2">
        <v>12.908964573508449</v>
      </c>
      <c r="AA179" s="2">
        <v>4.7500959882290932</v>
      </c>
      <c r="AB179" s="2">
        <v>6.0357307304494556</v>
      </c>
      <c r="AC179" s="2">
        <v>8.1683534882061686</v>
      </c>
      <c r="AD179" s="2">
        <v>4.7384168171051435</v>
      </c>
    </row>
    <row r="180" spans="1:30">
      <c r="A180" s="1">
        <v>42719</v>
      </c>
      <c r="B180" s="2">
        <v>48.667413954146333</v>
      </c>
      <c r="C180" s="2">
        <v>15.934120241149603</v>
      </c>
      <c r="D180" s="2">
        <v>0.49667539994612842</v>
      </c>
      <c r="E180" s="2">
        <v>-108.70082482982986</v>
      </c>
      <c r="F180" s="2">
        <v>2.3628176171146564</v>
      </c>
      <c r="G180" s="2">
        <v>-49.903860634815842</v>
      </c>
      <c r="H180" s="2">
        <v>71.414646486076791</v>
      </c>
      <c r="I180" s="2">
        <v>-62.80259897702625</v>
      </c>
      <c r="J180" s="2">
        <v>2.7512634155218394</v>
      </c>
      <c r="K180" s="2">
        <v>50.71588639295225</v>
      </c>
      <c r="L180" s="2">
        <v>14.658607320394033</v>
      </c>
      <c r="M180" s="2">
        <v>33.77574768441368</v>
      </c>
      <c r="N180" s="2">
        <v>31.573093016230999</v>
      </c>
      <c r="O180" s="2">
        <v>27.135808507939728</v>
      </c>
      <c r="Q180" s="2">
        <v>5.5567479904565191</v>
      </c>
      <c r="R180" s="2">
        <v>2.9722551850626</v>
      </c>
      <c r="S180" s="2">
        <v>3.5901187934305995E-2</v>
      </c>
      <c r="T180" s="2">
        <v>-9.0517350852295912</v>
      </c>
      <c r="U180" s="2">
        <v>0.87390463541317542</v>
      </c>
      <c r="V180" s="2">
        <v>-11.24852980253003</v>
      </c>
      <c r="W180" s="2">
        <v>17.922576755378259</v>
      </c>
      <c r="X180" s="2">
        <v>-12.774048631927139</v>
      </c>
      <c r="Y180" s="2">
        <v>0.3188136533272552</v>
      </c>
      <c r="Z180" s="2">
        <v>11.685599531459307</v>
      </c>
      <c r="AA180" s="2">
        <v>2.9751109417471726</v>
      </c>
      <c r="AB180" s="2">
        <v>4.8317220334984308</v>
      </c>
      <c r="AC180" s="2">
        <v>6.783131730514051</v>
      </c>
      <c r="AD180" s="2">
        <v>4.3643877613744868</v>
      </c>
    </row>
    <row r="181" spans="1:30">
      <c r="A181" s="1">
        <v>42750</v>
      </c>
      <c r="B181" s="2">
        <v>57.096060331961667</v>
      </c>
      <c r="C181" s="2">
        <v>27.981814197664026</v>
      </c>
      <c r="D181" s="2">
        <v>18.694010631448414</v>
      </c>
      <c r="E181" s="2">
        <v>-91.985778889608966</v>
      </c>
      <c r="F181" s="2">
        <v>4.1066583359721047</v>
      </c>
      <c r="G181" s="2">
        <v>-48.648375199310017</v>
      </c>
      <c r="H181" s="2">
        <v>71.901114993331547</v>
      </c>
      <c r="I181" s="2">
        <v>-60.552170613353368</v>
      </c>
      <c r="J181" s="2">
        <v>1.411167763058133</v>
      </c>
      <c r="K181" s="2">
        <v>47.971581107177443</v>
      </c>
      <c r="L181" s="2">
        <v>15.348708761672855</v>
      </c>
      <c r="M181" s="2">
        <v>28.676497790922355</v>
      </c>
      <c r="N181" s="2">
        <v>27.498455906007301</v>
      </c>
      <c r="O181" s="2">
        <v>26.704198902734539</v>
      </c>
      <c r="Q181" s="2">
        <v>6.5191139765827186</v>
      </c>
      <c r="R181" s="2">
        <v>5.2195597295470604</v>
      </c>
      <c r="S181" s="2">
        <v>1.3512591704729855</v>
      </c>
      <c r="T181" s="2">
        <v>-7.6598397796955169</v>
      </c>
      <c r="U181" s="2">
        <v>1.5188763321676346</v>
      </c>
      <c r="V181" s="2">
        <v>-10.965538363425274</v>
      </c>
      <c r="W181" s="2">
        <v>18.04466332430145</v>
      </c>
      <c r="X181" s="2">
        <v>-12.316311502756076</v>
      </c>
      <c r="Y181" s="2">
        <v>0.1635247092154134</v>
      </c>
      <c r="Z181" s="2">
        <v>11.053275917648074</v>
      </c>
      <c r="AA181" s="2">
        <v>3.1151739302691226</v>
      </c>
      <c r="AB181" s="2">
        <v>4.1022590384848154</v>
      </c>
      <c r="AC181" s="2">
        <v>5.9077407683907026</v>
      </c>
      <c r="AD181" s="2">
        <v>4.2949698305213095</v>
      </c>
    </row>
    <row r="182" spans="1:30">
      <c r="A182" s="1">
        <v>42781</v>
      </c>
      <c r="B182" s="2">
        <v>65.524706709776993</v>
      </c>
      <c r="C182" s="2">
        <v>40.029508154178451</v>
      </c>
      <c r="D182" s="2">
        <v>36.891345862950708</v>
      </c>
      <c r="E182" s="2">
        <v>-75.270732949388076</v>
      </c>
      <c r="F182" s="2">
        <v>5.8504990548295535</v>
      </c>
      <c r="G182" s="2">
        <v>-47.392889763804192</v>
      </c>
      <c r="H182" s="2">
        <v>72.387583500586302</v>
      </c>
      <c r="I182" s="2">
        <v>-58.301742249680487</v>
      </c>
      <c r="J182" s="2">
        <v>7.1072110594426086E-2</v>
      </c>
      <c r="K182" s="2">
        <v>45.227275821402635</v>
      </c>
      <c r="L182" s="2">
        <v>16.038810202951673</v>
      </c>
      <c r="M182" s="2">
        <v>23.57724789743104</v>
      </c>
      <c r="N182" s="2">
        <v>23.42381879578361</v>
      </c>
      <c r="O182" s="2">
        <v>26.272589297529347</v>
      </c>
      <c r="Q182" s="2">
        <v>7.4814799627089172</v>
      </c>
      <c r="R182" s="2">
        <v>7.466864274031523</v>
      </c>
      <c r="S182" s="2">
        <v>2.666617153011666</v>
      </c>
      <c r="T182" s="2">
        <v>-6.2679444741614443</v>
      </c>
      <c r="U182" s="2">
        <v>2.1638480289220938</v>
      </c>
      <c r="V182" s="2">
        <v>-10.682546924320521</v>
      </c>
      <c r="W182" s="2">
        <v>18.16674989322464</v>
      </c>
      <c r="X182" s="2">
        <v>-11.858574373585011</v>
      </c>
      <c r="Y182" s="2">
        <v>8.2357651035715011E-3</v>
      </c>
      <c r="Z182" s="2">
        <v>10.420952303836845</v>
      </c>
      <c r="AA182" s="2">
        <v>3.2552369187910712</v>
      </c>
      <c r="AB182" s="2">
        <v>3.3727960434712028</v>
      </c>
      <c r="AC182" s="2">
        <v>5.0323498062673542</v>
      </c>
      <c r="AD182" s="2">
        <v>4.2255518996681323</v>
      </c>
    </row>
    <row r="183" spans="1:30">
      <c r="A183" s="1">
        <v>42809</v>
      </c>
      <c r="B183" s="2">
        <v>74.699188112262348</v>
      </c>
      <c r="C183" s="2">
        <v>51.434772716983723</v>
      </c>
      <c r="D183" s="2">
        <v>55.671132421147014</v>
      </c>
      <c r="E183" s="2">
        <v>-58.460191002245594</v>
      </c>
      <c r="F183" s="2">
        <v>7.5077913112732961</v>
      </c>
      <c r="G183" s="2">
        <v>-46.112352463001059</v>
      </c>
      <c r="H183" s="2">
        <v>73.236588284984947</v>
      </c>
      <c r="I183" s="2">
        <v>-55.938106711698651</v>
      </c>
      <c r="J183" s="2">
        <v>-1.2727075866470408</v>
      </c>
      <c r="K183" s="2">
        <v>43.026098776347432</v>
      </c>
      <c r="L183" s="2">
        <v>17.278970917684742</v>
      </c>
      <c r="M183" s="2">
        <v>19.88941712408278</v>
      </c>
      <c r="N183" s="2">
        <v>20.032958356469017</v>
      </c>
      <c r="O183" s="2">
        <v>26.12208341706469</v>
      </c>
      <c r="Q183" s="2">
        <v>8.5290039002818911</v>
      </c>
      <c r="R183" s="2">
        <v>9.5943338939898428</v>
      </c>
      <c r="S183" s="2">
        <v>4.0240764647977691</v>
      </c>
      <c r="T183" s="2">
        <v>-4.8680970251389946</v>
      </c>
      <c r="U183" s="2">
        <v>2.7768091710136074</v>
      </c>
      <c r="V183" s="2">
        <v>-10.393908694570289</v>
      </c>
      <c r="W183" s="2">
        <v>18.379820378941243</v>
      </c>
      <c r="X183" s="2">
        <v>-11.377810905159505</v>
      </c>
      <c r="Y183" s="2">
        <v>-0.14748008243307242</v>
      </c>
      <c r="Z183" s="2">
        <v>9.9137724973545414</v>
      </c>
      <c r="AA183" s="2">
        <v>3.506939937453295</v>
      </c>
      <c r="AB183" s="2">
        <v>2.8452407878514134</v>
      </c>
      <c r="AC183" s="2">
        <v>4.3038607403454474</v>
      </c>
      <c r="AD183" s="2">
        <v>4.2013452863835985</v>
      </c>
    </row>
    <row r="184" spans="1:30">
      <c r="A184" s="1">
        <v>42840</v>
      </c>
      <c r="B184" s="2">
        <v>83.873669514747675</v>
      </c>
      <c r="C184" s="2">
        <v>62.840037279788987</v>
      </c>
      <c r="D184" s="2">
        <v>74.450918979343314</v>
      </c>
      <c r="E184" s="2">
        <v>-41.649649055103133</v>
      </c>
      <c r="F184" s="2">
        <v>9.1650835677170406</v>
      </c>
      <c r="G184" s="2">
        <v>-44.831815162197927</v>
      </c>
      <c r="H184" s="2">
        <v>74.085593069383592</v>
      </c>
      <c r="I184" s="2">
        <v>-53.574471173716816</v>
      </c>
      <c r="J184" s="2">
        <v>-2.6164872838885058</v>
      </c>
      <c r="K184" s="2">
        <v>40.824921731292235</v>
      </c>
      <c r="L184" s="2">
        <v>18.519131632417807</v>
      </c>
      <c r="M184" s="2">
        <v>16.201586350734516</v>
      </c>
      <c r="N184" s="2">
        <v>16.64209791715443</v>
      </c>
      <c r="O184" s="2">
        <v>25.971577536600037</v>
      </c>
      <c r="Q184" s="2">
        <v>9.5765278378548597</v>
      </c>
      <c r="R184" s="2">
        <v>11.721803513948158</v>
      </c>
      <c r="S184" s="2">
        <v>5.3815357765838723</v>
      </c>
      <c r="T184" s="2">
        <v>-3.4682495761165479</v>
      </c>
      <c r="U184" s="2">
        <v>3.3897703131051209</v>
      </c>
      <c r="V184" s="2">
        <v>-10.105270464820061</v>
      </c>
      <c r="W184" s="2">
        <v>18.592890864657853</v>
      </c>
      <c r="X184" s="2">
        <v>-10.897047436733999</v>
      </c>
      <c r="Y184" s="2">
        <v>-0.30319592996971617</v>
      </c>
      <c r="Z184" s="2">
        <v>9.4065926908722375</v>
      </c>
      <c r="AA184" s="2">
        <v>3.7586429561155179</v>
      </c>
      <c r="AB184" s="2">
        <v>2.3176855322316245</v>
      </c>
      <c r="AC184" s="2">
        <v>3.5753716744235402</v>
      </c>
      <c r="AD184" s="2">
        <v>4.1771386730990665</v>
      </c>
    </row>
    <row r="185" spans="1:30">
      <c r="A185" s="1">
        <v>42870</v>
      </c>
      <c r="B185" s="2">
        <v>93.68620066704068</v>
      </c>
      <c r="C185" s="2">
        <v>75.378700527945156</v>
      </c>
      <c r="D185" s="2">
        <v>94.090603143821582</v>
      </c>
      <c r="E185" s="2">
        <v>-24.234613517030496</v>
      </c>
      <c r="F185" s="2">
        <v>11.071170617498058</v>
      </c>
      <c r="G185" s="2">
        <v>-43.484370994229685</v>
      </c>
      <c r="H185" s="2">
        <v>75.300837714041606</v>
      </c>
      <c r="I185" s="2">
        <v>-50.697464166999552</v>
      </c>
      <c r="J185" s="2">
        <v>-3.9168645634607495</v>
      </c>
      <c r="K185" s="2">
        <v>38.791488626794226</v>
      </c>
      <c r="L185" s="2">
        <v>21.732504101831182</v>
      </c>
      <c r="M185" s="2">
        <v>13.068783660553335</v>
      </c>
      <c r="N185" s="2">
        <v>13.688813978895476</v>
      </c>
      <c r="O185" s="2">
        <v>26.306609407444331</v>
      </c>
      <c r="Q185" s="2">
        <v>10.69690301976137</v>
      </c>
      <c r="R185" s="2">
        <v>14.060690524279721</v>
      </c>
      <c r="S185" s="2">
        <v>6.8011510670448549</v>
      </c>
      <c r="T185" s="2">
        <v>-2.0180647367901634</v>
      </c>
      <c r="U185" s="2">
        <v>4.0947499510759791</v>
      </c>
      <c r="V185" s="2">
        <v>-9.8015511595833491</v>
      </c>
      <c r="W185" s="2">
        <v>18.897874736904448</v>
      </c>
      <c r="X185" s="2">
        <v>-10.311864211567709</v>
      </c>
      <c r="Y185" s="2">
        <v>-0.45388234874926819</v>
      </c>
      <c r="Z185" s="2">
        <v>8.9380632689655375</v>
      </c>
      <c r="AA185" s="2">
        <v>4.4108290325076567</v>
      </c>
      <c r="AB185" s="2">
        <v>1.8695287089931361</v>
      </c>
      <c r="AC185" s="2">
        <v>2.9408911064119247</v>
      </c>
      <c r="AD185" s="2">
        <v>4.231023524046309</v>
      </c>
    </row>
    <row r="186" spans="1:30">
      <c r="A186" s="1">
        <v>42901</v>
      </c>
      <c r="B186" s="2">
        <v>103.49873181933368</v>
      </c>
      <c r="C186" s="2">
        <v>87.917363776101311</v>
      </c>
      <c r="D186" s="2">
        <v>113.73028730829985</v>
      </c>
      <c r="E186" s="2">
        <v>-6.8195779789578506</v>
      </c>
      <c r="F186" s="2">
        <v>12.977257667279074</v>
      </c>
      <c r="G186" s="2">
        <v>-42.136926826261444</v>
      </c>
      <c r="H186" s="2">
        <v>76.51608235869962</v>
      </c>
      <c r="I186" s="2">
        <v>-47.820457160282288</v>
      </c>
      <c r="J186" s="2">
        <v>-5.217241843032995</v>
      </c>
      <c r="K186" s="2">
        <v>36.758055522296225</v>
      </c>
      <c r="L186" s="2">
        <v>24.945876571244554</v>
      </c>
      <c r="M186" s="2">
        <v>9.9359809703721513</v>
      </c>
      <c r="N186" s="2">
        <v>10.735530040636499</v>
      </c>
      <c r="O186" s="2">
        <v>26.641641278288624</v>
      </c>
      <c r="Q186" s="2">
        <v>11.817278201667881</v>
      </c>
      <c r="R186" s="2">
        <v>16.399577534611282</v>
      </c>
      <c r="S186" s="2">
        <v>8.2207663575058376</v>
      </c>
      <c r="T186" s="2">
        <v>-0.56787989746377809</v>
      </c>
      <c r="U186" s="2">
        <v>4.7997295890468363</v>
      </c>
      <c r="V186" s="2">
        <v>-9.497831854346634</v>
      </c>
      <c r="W186" s="2">
        <v>19.20285860915105</v>
      </c>
      <c r="X186" s="2">
        <v>-9.7266809864014174</v>
      </c>
      <c r="Y186" s="2">
        <v>-0.60456876752882038</v>
      </c>
      <c r="Z186" s="2">
        <v>8.4695338470588393</v>
      </c>
      <c r="AA186" s="2">
        <v>5.0630151088997941</v>
      </c>
      <c r="AB186" s="2">
        <v>1.4213718857546473</v>
      </c>
      <c r="AC186" s="2">
        <v>2.3064105384003049</v>
      </c>
      <c r="AD186" s="2">
        <v>4.2849083749935506</v>
      </c>
    </row>
    <row r="188" spans="1:30">
      <c r="Q188" s="2"/>
    </row>
  </sheetData>
  <mergeCells count="2">
    <mergeCell ref="B2:O2"/>
    <mergeCell ref="Q2:AD2"/>
  </mergeCell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186"/>
  <sheetViews>
    <sheetView workbookViewId="0">
      <pane ySplit="3" topLeftCell="A4" activePane="bottomLeft" state="frozen"/>
      <selection pane="bottomLeft" activeCell="J3" sqref="J3"/>
    </sheetView>
  </sheetViews>
  <sheetFormatPr defaultColWidth="8.85546875" defaultRowHeight="15"/>
  <cols>
    <col min="1" max="1" width="11.7109375" customWidth="1"/>
    <col min="2" max="15" width="8.85546875" style="2"/>
    <col min="16" max="16" width="8.85546875" style="27"/>
    <col min="17" max="17" width="8.85546875" style="6"/>
    <col min="18" max="30" width="8.85546875" style="7"/>
  </cols>
  <sheetData>
    <row r="1" spans="1:35">
      <c r="A1" t="s">
        <v>480</v>
      </c>
    </row>
    <row r="2" spans="1:35">
      <c r="B2" s="317" t="s">
        <v>437</v>
      </c>
      <c r="C2" s="317"/>
      <c r="D2" s="317"/>
      <c r="E2" s="317"/>
      <c r="F2" s="317"/>
      <c r="G2" s="317"/>
      <c r="H2" s="317"/>
      <c r="I2" s="317"/>
      <c r="J2" s="317"/>
      <c r="K2" s="317"/>
      <c r="L2" s="317"/>
      <c r="M2" s="317"/>
      <c r="N2" s="317"/>
      <c r="O2" s="317"/>
      <c r="Q2" s="317" t="s">
        <v>438</v>
      </c>
      <c r="R2" s="317"/>
      <c r="S2" s="317"/>
      <c r="T2" s="317"/>
      <c r="U2" s="317"/>
      <c r="V2" s="317"/>
      <c r="W2" s="317"/>
      <c r="X2" s="317"/>
      <c r="Y2" s="317"/>
      <c r="Z2" s="317"/>
      <c r="AA2" s="317"/>
      <c r="AB2" s="317"/>
      <c r="AC2" s="317"/>
      <c r="AD2" s="317"/>
    </row>
    <row r="3" spans="1:35"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5">
      <c r="A4" s="1">
        <v>37361</v>
      </c>
      <c r="B4" s="2">
        <f>STDEV('Table S3'!B4,'Table S4'!B4,'Table S5'!B4,'Table S6'!B4,'Table S7'!B4)</f>
        <v>13.580687828225996</v>
      </c>
      <c r="C4" s="2">
        <f>STDEV('Table S3'!C4,'Table S4'!C4,'Table S5'!C4,'Table S6'!C4,'Table S7'!C4)</f>
        <v>17.202558673178952</v>
      </c>
      <c r="D4" s="2">
        <f>STDEV('Table S3'!D4,'Table S4'!D4,'Table S5'!D4,'Table S6'!D4,'Table S7'!D4)</f>
        <v>17.445802034409549</v>
      </c>
      <c r="E4" s="2">
        <f>STDEV('Table S3'!E4,'Table S4'!E4,'Table S5'!E4,'Table S6'!E4,'Table S7'!E4)</f>
        <v>12.8738118333101</v>
      </c>
      <c r="F4" s="2">
        <f>STDEV('Table S3'!F4,'Table S4'!F4,'Table S5'!F4,'Table S6'!F4,'Table S7'!F4)</f>
        <v>13.83532845385435</v>
      </c>
      <c r="G4" s="2">
        <f>STDEV('Table S3'!G4,'Table S4'!G4,'Table S5'!G4,'Table S6'!G4,'Table S7'!G4)</f>
        <v>16.052440751588218</v>
      </c>
      <c r="H4" s="2">
        <f>STDEV('Table S3'!H4,'Table S4'!H4,'Table S5'!H4,'Table S6'!H4,'Table S7'!H4)</f>
        <v>12.850290099768532</v>
      </c>
      <c r="I4" s="2">
        <f>STDEV('Table S3'!I4,'Table S4'!I4,'Table S5'!I4,'Table S6'!I4,'Table S7'!I4)</f>
        <v>15.94845725876689</v>
      </c>
      <c r="J4" s="2">
        <f>STDEV('Table S3'!J4,'Table S4'!J4,'Table S5'!J4,'Table S6'!J4,'Table S7'!J4)</f>
        <v>6.0091880001021014</v>
      </c>
      <c r="K4" s="2">
        <f>STDEV('Table S3'!K4,'Table S4'!K4,'Table S5'!K4,'Table S6'!K4,'Table S7'!K4)</f>
        <v>10.000125243476877</v>
      </c>
      <c r="L4" s="2">
        <f>STDEV('Table S3'!L4,'Table S4'!L4,'Table S5'!L4,'Table S6'!L4,'Table S7'!L4)</f>
        <v>10.591525859908888</v>
      </c>
      <c r="M4" s="2">
        <f>STDEV('Table S3'!M4,'Table S4'!M4,'Table S5'!M4,'Table S6'!M4,'Table S7'!M4)</f>
        <v>11.264440109008452</v>
      </c>
      <c r="N4" s="2">
        <f>STDEV('Table S4'!N4,'Table S5'!N4,'Table S6'!N4,'Table S7'!N4)</f>
        <v>36.480925539294901</v>
      </c>
      <c r="O4" s="2">
        <f>STDEV('Table S3'!O4,'Table S4'!O4,'Table S5'!O4,'Table S6'!O4,'Table S7'!O4)</f>
        <v>22.583644810775279</v>
      </c>
      <c r="Q4" s="6">
        <v>1.5506157748511877</v>
      </c>
      <c r="R4" s="6">
        <v>3.2088620795427625</v>
      </c>
      <c r="S4" s="6">
        <v>1.2610349084532253</v>
      </c>
      <c r="T4" s="6">
        <v>1.0720280589833986</v>
      </c>
      <c r="U4" s="6">
        <v>5.1170930759572073</v>
      </c>
      <c r="V4" s="6">
        <v>3.6182843551709905</v>
      </c>
      <c r="W4" s="6">
        <v>3.2249730548884092</v>
      </c>
      <c r="X4" s="6">
        <v>3.2439162064331852</v>
      </c>
      <c r="Y4" s="6">
        <v>0.69633869626383138</v>
      </c>
      <c r="Z4" s="6">
        <v>2.3041588577252372</v>
      </c>
      <c r="AA4" s="6">
        <v>2.1496560885271081</v>
      </c>
      <c r="AB4" s="6">
        <v>1.6114119509139861</v>
      </c>
      <c r="AC4" s="6">
        <v>7.8375255619365767</v>
      </c>
      <c r="AD4" s="6">
        <v>3.632240513141042</v>
      </c>
      <c r="AF4" s="109"/>
      <c r="AG4" s="110"/>
      <c r="AI4" t="s">
        <v>94</v>
      </c>
    </row>
    <row r="5" spans="1:35">
      <c r="A5" s="1">
        <v>37391</v>
      </c>
      <c r="B5" s="2">
        <f>STDEV('Table S3'!B5,'Table S4'!B5,'Table S5'!B5,'Table S6'!B5,'Table S7'!B5)</f>
        <v>12.959691555216002</v>
      </c>
      <c r="C5" s="2">
        <f>STDEV('Table S3'!C5,'Table S4'!C5,'Table S5'!C5,'Table S6'!C5,'Table S7'!C5)</f>
        <v>14.867530144224848</v>
      </c>
      <c r="D5" s="2">
        <f>STDEV('Table S3'!D5,'Table S4'!D5,'Table S5'!D5,'Table S6'!D5,'Table S7'!D5)</f>
        <v>17.272457363420916</v>
      </c>
      <c r="E5" s="2">
        <f>STDEV('Table S3'!E5,'Table S4'!E5,'Table S5'!E5,'Table S6'!E5,'Table S7'!E5)</f>
        <v>14.061286393428011</v>
      </c>
      <c r="F5" s="2">
        <f>STDEV('Table S3'!F5,'Table S4'!F5,'Table S5'!F5,'Table S6'!F5,'Table S7'!F5)</f>
        <v>14.217472778802867</v>
      </c>
      <c r="G5" s="2">
        <f>STDEV('Table S3'!G5,'Table S4'!G5,'Table S5'!G5,'Table S6'!G5,'Table S7'!G5)</f>
        <v>15.047295741431469</v>
      </c>
      <c r="H5" s="2">
        <f>STDEV('Table S3'!H5,'Table S4'!H5,'Table S5'!H5,'Table S6'!H5,'Table S7'!H5)</f>
        <v>11.753147649783491</v>
      </c>
      <c r="I5" s="2">
        <f>STDEV('Table S3'!I5,'Table S4'!I5,'Table S5'!I5,'Table S6'!I5,'Table S7'!I5)</f>
        <v>16.321590952471482</v>
      </c>
      <c r="J5" s="2">
        <f>STDEV('Table S3'!J5,'Table S4'!J5,'Table S5'!J5,'Table S6'!J5,'Table S7'!J5)</f>
        <v>5.0487119603174646</v>
      </c>
      <c r="K5" s="2">
        <f>STDEV('Table S3'!K5,'Table S4'!K5,'Table S5'!K5,'Table S6'!K5,'Table S7'!K5)</f>
        <v>8.1936580277804758</v>
      </c>
      <c r="L5" s="2">
        <f>STDEV('Table S3'!L5,'Table S4'!L5,'Table S5'!L5,'Table S6'!L5,'Table S7'!L5)</f>
        <v>11.111934543375499</v>
      </c>
      <c r="M5" s="2">
        <f>STDEV('Table S3'!M5,'Table S4'!M5,'Table S5'!M5,'Table S6'!M5,'Table S7'!M5)</f>
        <v>10.05507914834361</v>
      </c>
      <c r="N5" s="2">
        <f>STDEV('Table S4'!N5,'Table S5'!N5,'Table S6'!N5,'Table S7'!N5)</f>
        <v>33.85463235171752</v>
      </c>
      <c r="O5" s="2">
        <f>STDEV('Table S3'!O5,'Table S4'!O5,'Table S5'!O5,'Table S6'!O5,'Table S7'!O5)</f>
        <v>21.201101674549577</v>
      </c>
      <c r="Q5" s="6">
        <v>1.4797116623914528</v>
      </c>
      <c r="R5" s="6">
        <v>2.7732998679228378</v>
      </c>
      <c r="S5" s="6">
        <v>1.2485050356001539</v>
      </c>
      <c r="T5" s="6">
        <v>1.1709114405535372</v>
      </c>
      <c r="U5" s="6">
        <v>5.258431829549691</v>
      </c>
      <c r="V5" s="6">
        <v>3.3917206493016185</v>
      </c>
      <c r="W5" s="6">
        <v>2.949628699927914</v>
      </c>
      <c r="X5" s="6">
        <v>3.3198115997326991</v>
      </c>
      <c r="Y5" s="6">
        <v>0.58503969324962746</v>
      </c>
      <c r="Z5" s="6">
        <v>1.8879253271549827</v>
      </c>
      <c r="AA5" s="6">
        <v>2.255278234923491</v>
      </c>
      <c r="AB5" s="6">
        <v>1.4384092374079984</v>
      </c>
      <c r="AC5" s="6">
        <v>7.27329535981064</v>
      </c>
      <c r="AD5" s="6">
        <v>3.4098791878261809</v>
      </c>
      <c r="AF5" s="109"/>
      <c r="AG5" s="110"/>
    </row>
    <row r="6" spans="1:35">
      <c r="A6" s="1">
        <v>37422</v>
      </c>
      <c r="B6" s="2">
        <f>STDEV('Table S3'!B6,'Table S4'!B6,'Table S5'!B6,'Table S6'!B6,'Table S7'!B6)</f>
        <v>12.395599276827372</v>
      </c>
      <c r="C6" s="2">
        <f>STDEV('Table S3'!C6,'Table S4'!C6,'Table S5'!C6,'Table S6'!C6,'Table S7'!C6)</f>
        <v>12.634496600397851</v>
      </c>
      <c r="D6" s="2">
        <f>STDEV('Table S3'!D6,'Table S4'!D6,'Table S5'!D6,'Table S6'!D6,'Table S7'!D6)</f>
        <v>17.224848664903931</v>
      </c>
      <c r="E6" s="2">
        <f>STDEV('Table S3'!E6,'Table S4'!E6,'Table S5'!E6,'Table S6'!E6,'Table S7'!E6)</f>
        <v>15.40043437421515</v>
      </c>
      <c r="F6" s="2">
        <f>STDEV('Table S3'!F6,'Table S4'!F6,'Table S5'!F6,'Table S6'!F6,'Table S7'!F6)</f>
        <v>14.638134836949508</v>
      </c>
      <c r="G6" s="2">
        <f>STDEV('Table S3'!G6,'Table S4'!G6,'Table S5'!G6,'Table S6'!G6,'Table S7'!G6)</f>
        <v>14.12421423498345</v>
      </c>
      <c r="H6" s="2">
        <f>STDEV('Table S3'!H6,'Table S4'!H6,'Table S5'!H6,'Table S6'!H6,'Table S7'!H6)</f>
        <v>10.715565495554245</v>
      </c>
      <c r="I6" s="2">
        <f>STDEV('Table S3'!I6,'Table S4'!I6,'Table S5'!I6,'Table S6'!I6,'Table S7'!I6)</f>
        <v>16.776355440391061</v>
      </c>
      <c r="J6" s="2">
        <f>STDEV('Table S3'!J6,'Table S4'!J6,'Table S5'!J6,'Table S6'!J6,'Table S7'!J6)</f>
        <v>4.2540552831554974</v>
      </c>
      <c r="K6" s="2">
        <f>STDEV('Table S3'!K6,'Table S4'!K6,'Table S5'!K6,'Table S6'!K6,'Table S7'!K6)</f>
        <v>6.5692501575340501</v>
      </c>
      <c r="L6" s="2">
        <f>STDEV('Table S3'!L6,'Table S4'!L6,'Table S5'!L6,'Table S6'!L6,'Table S7'!L6)</f>
        <v>11.742016125327273</v>
      </c>
      <c r="M6" s="2">
        <f>STDEV('Table S3'!M6,'Table S4'!M6,'Table S5'!M6,'Table S6'!M6,'Table S7'!M6)</f>
        <v>9.309128530208211</v>
      </c>
      <c r="N6" s="2">
        <f>STDEV('Table S4'!N6,'Table S5'!N6,'Table S6'!N6,'Table S7'!N6)</f>
        <v>31.250300981397586</v>
      </c>
      <c r="O6" s="2">
        <f>STDEV('Table S3'!O6,'Table S4'!O6,'Table S5'!O6,'Table S6'!O6,'Table S7'!O6)</f>
        <v>19.846262007423547</v>
      </c>
      <c r="Q6" s="6">
        <v>1.4153047342295955</v>
      </c>
      <c r="R6" s="6">
        <v>2.3567631888586127</v>
      </c>
      <c r="S6" s="6">
        <v>1.2450637360452508</v>
      </c>
      <c r="T6" s="6">
        <v>1.2824249712096438</v>
      </c>
      <c r="U6" s="6">
        <v>5.4140166363896345</v>
      </c>
      <c r="V6" s="6">
        <v>3.1836543854222095</v>
      </c>
      <c r="W6" s="6">
        <v>2.6892318945917708</v>
      </c>
      <c r="X6" s="6">
        <v>3.4123106965755419</v>
      </c>
      <c r="Y6" s="6">
        <v>0.49295567215677588</v>
      </c>
      <c r="Z6" s="6">
        <v>1.5136406365478929</v>
      </c>
      <c r="AA6" s="6">
        <v>2.3831595927964235</v>
      </c>
      <c r="AB6" s="6">
        <v>1.3316987636318751</v>
      </c>
      <c r="AC6" s="6">
        <v>6.713783412542476</v>
      </c>
      <c r="AD6" s="6">
        <v>3.1919735499639663</v>
      </c>
      <c r="AF6" s="109"/>
      <c r="AG6" s="110"/>
    </row>
    <row r="7" spans="1:35">
      <c r="A7" s="1">
        <v>37452</v>
      </c>
      <c r="B7" s="2">
        <f>STDEV('Table S3'!B7,'Table S4'!B7,'Table S5'!B7,'Table S6'!B7,'Table S7'!B7)</f>
        <v>11.803932804089243</v>
      </c>
      <c r="C7" s="2">
        <f>STDEV('Table S3'!C7,'Table S4'!C7,'Table S5'!C7,'Table S6'!C7,'Table S7'!C7)</f>
        <v>10.621975105877349</v>
      </c>
      <c r="D7" s="2">
        <f>STDEV('Table S3'!D7,'Table S4'!D7,'Table S5'!D7,'Table S6'!D7,'Table S7'!D7)</f>
        <v>17.36186791552861</v>
      </c>
      <c r="E7" s="2">
        <f>STDEV('Table S3'!E7,'Table S4'!E7,'Table S5'!E7,'Table S6'!E7,'Table S7'!E7)</f>
        <v>17.04544915349209</v>
      </c>
      <c r="F7" s="2">
        <f>STDEV('Table S3'!F7,'Table S4'!F7,'Table S5'!F7,'Table S6'!F7,'Table S7'!F7)</f>
        <v>15.091959681192119</v>
      </c>
      <c r="G7" s="2">
        <f>STDEV('Table S3'!G7,'Table S4'!G7,'Table S5'!G7,'Table S6'!G7,'Table S7'!G7)</f>
        <v>13.284422478864983</v>
      </c>
      <c r="H7" s="2">
        <f>STDEV('Table S3'!H7,'Table S4'!H7,'Table S5'!H7,'Table S6'!H7,'Table S7'!H7)</f>
        <v>9.7629602940724283</v>
      </c>
      <c r="I7" s="2">
        <f>STDEV('Table S3'!I7,'Table S4'!I7,'Table S5'!I7,'Table S6'!I7,'Table S7'!I7)</f>
        <v>17.266074094099686</v>
      </c>
      <c r="J7" s="2">
        <f>STDEV('Table S3'!J7,'Table S4'!J7,'Table S5'!J7,'Table S6'!J7,'Table S7'!J7)</f>
        <v>3.8558919618854519</v>
      </c>
      <c r="K7" s="2">
        <f>STDEV('Table S3'!K7,'Table S4'!K7,'Table S5'!K7,'Table S6'!K7,'Table S7'!K7)</f>
        <v>5.3242432995841167</v>
      </c>
      <c r="L7" s="2">
        <f>STDEV('Table S3'!L7,'Table S4'!L7,'Table S5'!L7,'Table S6'!L7,'Table S7'!L7)</f>
        <v>12.410408077360412</v>
      </c>
      <c r="M7" s="2">
        <f>STDEV('Table S3'!M7,'Table S4'!M7,'Table S5'!M7,'Table S6'!M7,'Table S7'!M7)</f>
        <v>9.389550416633714</v>
      </c>
      <c r="N7" s="2">
        <f>STDEV('Table S4'!N7,'Table S5'!N7,'Table S6'!N7,'Table S7'!N7)</f>
        <v>28.6518336590808</v>
      </c>
      <c r="O7" s="2">
        <f>STDEV('Table S3'!O7,'Table S4'!O7,'Table S5'!O7,'Table S6'!O7,'Table S7'!O7)</f>
        <v>18.384809674667373</v>
      </c>
      <c r="Q7" s="6">
        <v>1.3477494397053016</v>
      </c>
      <c r="R7" s="6">
        <v>1.9813595043997252</v>
      </c>
      <c r="S7" s="6">
        <v>1.2549678985381545</v>
      </c>
      <c r="T7" s="6">
        <v>1.4194086419095933</v>
      </c>
      <c r="U7" s="6">
        <v>5.5818669318066734</v>
      </c>
      <c r="V7" s="6">
        <v>2.9943619644260826</v>
      </c>
      <c r="W7" s="6">
        <v>2.4501613302018868</v>
      </c>
      <c r="X7" s="6">
        <v>3.5119194707398758</v>
      </c>
      <c r="Y7" s="6">
        <v>0.44681690465132423</v>
      </c>
      <c r="Z7" s="6">
        <v>1.2267748713870752</v>
      </c>
      <c r="AA7" s="6">
        <v>2.518816423381069</v>
      </c>
      <c r="AB7" s="6">
        <v>1.3432033557507028</v>
      </c>
      <c r="AC7" s="6">
        <v>6.1555312914832596</v>
      </c>
      <c r="AD7" s="6">
        <v>2.9569208640251272</v>
      </c>
      <c r="AF7" s="109"/>
      <c r="AG7" s="110"/>
    </row>
    <row r="8" spans="1:35">
      <c r="A8" s="1">
        <v>37483</v>
      </c>
      <c r="B8" s="2">
        <f>STDEV('Table S3'!B8,'Table S4'!B8,'Table S5'!B8,'Table S6'!B8,'Table S7'!B8)</f>
        <v>11.276220290497422</v>
      </c>
      <c r="C8" s="2">
        <f>STDEV('Table S3'!C8,'Table S4'!C8,'Table S5'!C8,'Table S6'!C8,'Table S7'!C8)</f>
        <v>8.9084595306621779</v>
      </c>
      <c r="D8" s="2">
        <f>STDEV('Table S3'!D8,'Table S4'!D8,'Table S5'!D8,'Table S6'!D8,'Table S7'!D8)</f>
        <v>17.566353942885627</v>
      </c>
      <c r="E8" s="2">
        <f>STDEV('Table S3'!E8,'Table S4'!E8,'Table S5'!E8,'Table S6'!E8,'Table S7'!E8)</f>
        <v>18.785869154676629</v>
      </c>
      <c r="F8" s="2">
        <f>STDEV('Table S3'!F8,'Table S4'!F8,'Table S5'!F8,'Table S6'!F8,'Table S7'!F8)</f>
        <v>15.575177722089002</v>
      </c>
      <c r="G8" s="2">
        <f>STDEV('Table S3'!G8,'Table S4'!G8,'Table S5'!G8,'Table S6'!G8,'Table S7'!G8)</f>
        <v>12.563657148465397</v>
      </c>
      <c r="H8" s="2">
        <f>STDEV('Table S3'!H8,'Table S4'!H8,'Table S5'!H8,'Table S6'!H8,'Table S7'!H8)</f>
        <v>8.9026663048102499</v>
      </c>
      <c r="I8" s="2">
        <f>STDEV('Table S3'!I8,'Table S4'!I8,'Table S5'!I8,'Table S6'!I8,'Table S7'!I8)</f>
        <v>17.818463441630467</v>
      </c>
      <c r="J8" s="2">
        <f>STDEV('Table S3'!J8,'Table S4'!J8,'Table S5'!J8,'Table S6'!J8,'Table S7'!J8)</f>
        <v>3.8259066697224484</v>
      </c>
      <c r="K8" s="2">
        <f>STDEV('Table S3'!K8,'Table S4'!K8,'Table S5'!K8,'Table S6'!K8,'Table S7'!K8)</f>
        <v>4.8049583010796395</v>
      </c>
      <c r="L8" s="2">
        <f>STDEV('Table S3'!L8,'Table S4'!L8,'Table S5'!L8,'Table S6'!L8,'Table S7'!L8)</f>
        <v>13.172066288816797</v>
      </c>
      <c r="M8" s="2">
        <f>STDEV('Table S3'!M8,'Table S4'!M8,'Table S5'!M8,'Table S6'!M8,'Table S7'!M8)</f>
        <v>10.050080927098195</v>
      </c>
      <c r="N8" s="2">
        <f>STDEV('Table S4'!N8,'Table S5'!N8,'Table S6'!N8,'Table S7'!N8)</f>
        <v>26.078940819095887</v>
      </c>
      <c r="O8" s="2">
        <f>STDEV('Table S3'!O8,'Table S4'!O8,'Table S5'!O8,'Table S6'!O8,'Table S7'!O8)</f>
        <v>16.958568194895552</v>
      </c>
      <c r="Q8" s="6">
        <v>1.2874962803284147</v>
      </c>
      <c r="R8" s="6">
        <v>1.6617305900925385</v>
      </c>
      <c r="S8" s="6">
        <v>1.2697487620536017</v>
      </c>
      <c r="T8" s="6">
        <v>1.5643368962482322</v>
      </c>
      <c r="U8" s="6">
        <v>5.7605885067586717</v>
      </c>
      <c r="V8" s="6">
        <v>2.8318985758926942</v>
      </c>
      <c r="W8" s="6">
        <v>2.2342576491867043</v>
      </c>
      <c r="X8" s="6">
        <v>3.6242754640276371</v>
      </c>
      <c r="Y8" s="6">
        <v>0.44334223898076758</v>
      </c>
      <c r="Z8" s="6">
        <v>1.107124857026663</v>
      </c>
      <c r="AA8" s="6">
        <v>2.6734025739782572</v>
      </c>
      <c r="AB8" s="6">
        <v>1.4376942268641781</v>
      </c>
      <c r="AC8" s="6">
        <v>5.6027735666337408</v>
      </c>
      <c r="AD8" s="6">
        <v>2.7275313156260261</v>
      </c>
      <c r="AF8" s="109"/>
      <c r="AG8" s="110"/>
    </row>
    <row r="9" spans="1:35">
      <c r="A9" s="1">
        <v>37514</v>
      </c>
      <c r="B9" s="2">
        <f>STDEV('Table S3'!B9,'Table S4'!B9,'Table S5'!B9,'Table S6'!B9,'Table S7'!B9)</f>
        <v>10.71029912780226</v>
      </c>
      <c r="C9" s="2">
        <f>STDEV('Table S3'!C9,'Table S4'!C9,'Table S5'!C9,'Table S6'!C9,'Table S7'!C9)</f>
        <v>7.6844179625450737</v>
      </c>
      <c r="D9" s="2">
        <f>STDEV('Table S3'!D9,'Table S4'!D9,'Table S5'!D9,'Table S6'!D9,'Table S7'!D9)</f>
        <v>17.462981875116501</v>
      </c>
      <c r="E9" s="2">
        <f>STDEV('Table S3'!E9,'Table S4'!E9,'Table S5'!E9,'Table S6'!E9,'Table S7'!E9)</f>
        <v>20.53330245284609</v>
      </c>
      <c r="F9" s="2">
        <f>STDEV('Table S3'!F9,'Table S4'!F9,'Table S5'!F9,'Table S6'!F9,'Table S7'!F9)</f>
        <v>15.968533015304972</v>
      </c>
      <c r="G9" s="2">
        <f>STDEV('Table S3'!G9,'Table S4'!G9,'Table S5'!G9,'Table S6'!G9,'Table S7'!G9)</f>
        <v>11.971095626641453</v>
      </c>
      <c r="H9" s="2">
        <f>STDEV('Table S3'!H9,'Table S4'!H9,'Table S5'!H9,'Table S6'!H9,'Table S7'!H9)</f>
        <v>8.4998286103518765</v>
      </c>
      <c r="I9" s="2">
        <f>STDEV('Table S3'!I9,'Table S4'!I9,'Table S5'!I9,'Table S6'!I9,'Table S7'!I9)</f>
        <v>18.08035529243493</v>
      </c>
      <c r="J9" s="2">
        <f>STDEV('Table S3'!J9,'Table S4'!J9,'Table S5'!J9,'Table S6'!J9,'Table S7'!J9)</f>
        <v>4.4329296684835473</v>
      </c>
      <c r="K9" s="2">
        <f>STDEV('Table S3'!K9,'Table S4'!K9,'Table S5'!K9,'Table S6'!K9,'Table S7'!K9)</f>
        <v>5.6371574496042998</v>
      </c>
      <c r="L9" s="2">
        <f>STDEV('Table S3'!L9,'Table S4'!L9,'Table S5'!L9,'Table S6'!L9,'Table S7'!L9)</f>
        <v>14.149360812701117</v>
      </c>
      <c r="M9" s="2">
        <f>STDEV('Table S3'!M9,'Table S4'!M9,'Table S5'!M9,'Table S6'!M9,'Table S7'!M9)</f>
        <v>11.049498964466228</v>
      </c>
      <c r="N9" s="2">
        <f>STDEV('Table S4'!N9,'Table S5'!N9,'Table S6'!N9,'Table S7'!N9)</f>
        <v>23.69919231981298</v>
      </c>
      <c r="O9" s="2">
        <f>STDEV('Table S3'!O9,'Table S4'!O9,'Table S5'!O9,'Table S6'!O9,'Table S7'!O9)</f>
        <v>15.386879314506618</v>
      </c>
      <c r="Q9" s="6">
        <v>1.2228805338142064</v>
      </c>
      <c r="R9" s="6">
        <v>1.4334052202253829</v>
      </c>
      <c r="S9" s="6">
        <v>1.262276718879046</v>
      </c>
      <c r="T9" s="6">
        <v>1.7098491618533995</v>
      </c>
      <c r="U9" s="6">
        <v>5.9060737154416501</v>
      </c>
      <c r="V9" s="6">
        <v>2.6983328386274903</v>
      </c>
      <c r="W9" s="6">
        <v>2.1331594871969584</v>
      </c>
      <c r="X9" s="6">
        <v>3.6775442664812648</v>
      </c>
      <c r="Y9" s="6">
        <v>0.51368345705420493</v>
      </c>
      <c r="Z9" s="6">
        <v>1.2988743594356753</v>
      </c>
      <c r="AA9" s="6">
        <v>2.8717542705458188</v>
      </c>
      <c r="AB9" s="6">
        <v>1.5806639753637872</v>
      </c>
      <c r="AC9" s="6">
        <v>5.0915107787962999</v>
      </c>
      <c r="AD9" s="6">
        <v>2.4747487345486721</v>
      </c>
      <c r="AF9" s="109"/>
      <c r="AG9" s="110"/>
    </row>
    <row r="10" spans="1:35">
      <c r="A10" s="1">
        <v>37544</v>
      </c>
      <c r="B10" s="2">
        <f>STDEV('Table S3'!B10,'Table S4'!B10,'Table S5'!B10,'Table S6'!B10,'Table S7'!B10)</f>
        <v>10.221660328665713</v>
      </c>
      <c r="C10" s="2">
        <f>STDEV('Table S3'!C10,'Table S4'!C10,'Table S5'!C10,'Table S6'!C10,'Table S7'!C10)</f>
        <v>7.2967465535050193</v>
      </c>
      <c r="D10" s="2">
        <f>STDEV('Table S3'!D10,'Table S4'!D10,'Table S5'!D10,'Table S6'!D10,'Table S7'!D10)</f>
        <v>17.383370615694133</v>
      </c>
      <c r="E10" s="2">
        <f>STDEV('Table S3'!E10,'Table S4'!E10,'Table S5'!E10,'Table S6'!E10,'Table S7'!E10)</f>
        <v>22.350994560835456</v>
      </c>
      <c r="F10" s="2">
        <f>STDEV('Table S3'!F10,'Table S4'!F10,'Table S5'!F10,'Table S6'!F10,'Table S7'!F10)</f>
        <v>16.390774246076848</v>
      </c>
      <c r="G10" s="2">
        <f>STDEV('Table S3'!G10,'Table S4'!G10,'Table S5'!G10,'Table S6'!G10,'Table S7'!G10)</f>
        <v>11.592858498541071</v>
      </c>
      <c r="H10" s="2">
        <f>STDEV('Table S3'!H10,'Table S4'!H10,'Table S5'!H10,'Table S6'!H10,'Table S7'!H10)</f>
        <v>8.2365169966778993</v>
      </c>
      <c r="I10" s="2">
        <f>STDEV('Table S3'!I10,'Table S4'!I10,'Table S5'!I10,'Table S6'!I10,'Table S7'!I10)</f>
        <v>18.413017045662713</v>
      </c>
      <c r="J10" s="2">
        <f>STDEV('Table S3'!J10,'Table S4'!J10,'Table S5'!J10,'Table S6'!J10,'Table S7'!J10)</f>
        <v>5.2334029831321391</v>
      </c>
      <c r="K10" s="2">
        <f>STDEV('Table S3'!K10,'Table S4'!K10,'Table S5'!K10,'Table S6'!K10,'Table S7'!K10)</f>
        <v>7.0960597276446311</v>
      </c>
      <c r="L10" s="2">
        <f>STDEV('Table S3'!L10,'Table S4'!L10,'Table S5'!L10,'Table S6'!L10,'Table S7'!L10)</f>
        <v>15.232712028262817</v>
      </c>
      <c r="M10" s="2">
        <f>STDEV('Table S3'!M10,'Table S4'!M10,'Table S5'!M10,'Table S6'!M10,'Table S7'!M10)</f>
        <v>12.288601320392333</v>
      </c>
      <c r="N10" s="2">
        <f>STDEV('Table S4'!N10,'Table S5'!N10,'Table S6'!N10,'Table S7'!N10)</f>
        <v>21.354372534435274</v>
      </c>
      <c r="O10" s="2">
        <f>STDEV('Table S3'!O10,'Table S4'!O10,'Table S5'!O10,'Table S6'!O10,'Table S7'!O10)</f>
        <v>13.858547114905406</v>
      </c>
      <c r="Q10" s="6">
        <v>1.1670887330063937</v>
      </c>
      <c r="R10" s="6">
        <v>1.3610913216115053</v>
      </c>
      <c r="S10" s="6">
        <v>1.2565221782142189</v>
      </c>
      <c r="T10" s="6">
        <v>1.86121201906989</v>
      </c>
      <c r="U10" s="6">
        <v>6.0622425903312447</v>
      </c>
      <c r="V10" s="6">
        <v>2.6130766770051514</v>
      </c>
      <c r="W10" s="6">
        <v>2.067077488071269</v>
      </c>
      <c r="X10" s="6">
        <v>3.7452076670877954</v>
      </c>
      <c r="Y10" s="6">
        <v>0.60644150428236909</v>
      </c>
      <c r="Z10" s="6">
        <v>1.6350244100257822</v>
      </c>
      <c r="AA10" s="6">
        <v>3.091631233256221</v>
      </c>
      <c r="AB10" s="6">
        <v>1.7579212846860843</v>
      </c>
      <c r="AC10" s="6">
        <v>4.5877520409255395</v>
      </c>
      <c r="AD10" s="6">
        <v>2.228939425225811</v>
      </c>
      <c r="AF10" s="109"/>
      <c r="AG10" s="110"/>
    </row>
    <row r="11" spans="1:35">
      <c r="A11" s="1">
        <v>37575</v>
      </c>
      <c r="B11" s="2">
        <f>STDEV('Table S3'!B11,'Table S4'!B11,'Table S5'!B11,'Table S6'!B11,'Table S7'!B11)</f>
        <v>9.2912917203196947</v>
      </c>
      <c r="C11" s="2">
        <f>STDEV('Table S3'!C11,'Table S4'!C11,'Table S5'!C11,'Table S6'!C11,'Table S7'!C11)</f>
        <v>7.4741383929532574</v>
      </c>
      <c r="D11" s="2">
        <f>STDEV('Table S3'!D11,'Table S4'!D11,'Table S5'!D11,'Table S6'!D11,'Table S7'!D11)</f>
        <v>16.22908682760124</v>
      </c>
      <c r="E11" s="2">
        <f>STDEV('Table S3'!E11,'Table S4'!E11,'Table S5'!E11,'Table S6'!E11,'Table S7'!E11)</f>
        <v>23.281399477333963</v>
      </c>
      <c r="F11" s="2">
        <f>STDEV('Table S3'!F11,'Table S4'!F11,'Table S5'!F11,'Table S6'!F11,'Table S7'!F11)</f>
        <v>16.305757002825398</v>
      </c>
      <c r="G11" s="2">
        <f>STDEV('Table S3'!G11,'Table S4'!G11,'Table S5'!G11,'Table S6'!G11,'Table S7'!G11)</f>
        <v>11.245969710417659</v>
      </c>
      <c r="H11" s="2">
        <f>STDEV('Table S3'!H11,'Table S4'!H11,'Table S5'!H11,'Table S6'!H11,'Table S7'!H11)</f>
        <v>8.0507973891285012</v>
      </c>
      <c r="I11" s="2">
        <f>STDEV('Table S3'!I11,'Table S4'!I11,'Table S5'!I11,'Table S6'!I11,'Table S7'!I11)</f>
        <v>18.412707316085239</v>
      </c>
      <c r="J11" s="2">
        <f>STDEV('Table S3'!J11,'Table S4'!J11,'Table S5'!J11,'Table S6'!J11,'Table S7'!J11)</f>
        <v>6.0338312342892548</v>
      </c>
      <c r="K11" s="2">
        <f>STDEV('Table S3'!K11,'Table S4'!K11,'Table S5'!K11,'Table S6'!K11,'Table S7'!K11)</f>
        <v>7.9552210791502462</v>
      </c>
      <c r="L11" s="2">
        <f>STDEV('Table S3'!L11,'Table S4'!L11,'Table S5'!L11,'Table S6'!L11,'Table S7'!L11)</f>
        <v>14.980714005876068</v>
      </c>
      <c r="M11" s="2">
        <f>STDEV('Table S3'!M11,'Table S4'!M11,'Table S5'!M11,'Table S6'!M11,'Table S7'!M11)</f>
        <v>12.706248150394725</v>
      </c>
      <c r="N11" s="2">
        <f>STDEV('Table S4'!N11,'Table S5'!N11,'Table S6'!N11,'Table S7'!N11)</f>
        <v>19.100144764145369</v>
      </c>
      <c r="O11" s="2">
        <f>STDEV('Table S3'!O11,'Table S4'!O11,'Table S5'!O11,'Table S6'!O11,'Table S7'!O11)</f>
        <v>12.805184228829935</v>
      </c>
      <c r="Q11" s="6">
        <v>1.060861106042662</v>
      </c>
      <c r="R11" s="6">
        <v>1.3941809309911428</v>
      </c>
      <c r="S11" s="6">
        <v>1.1730870831595004</v>
      </c>
      <c r="T11" s="6">
        <v>1.9386886972765538</v>
      </c>
      <c r="U11" s="6">
        <v>6.0307983677939925</v>
      </c>
      <c r="V11" s="6">
        <v>2.5348865566069816</v>
      </c>
      <c r="W11" s="6">
        <v>2.0204683667626342</v>
      </c>
      <c r="X11" s="6">
        <v>3.7451446680917373</v>
      </c>
      <c r="Y11" s="6">
        <v>0.6991943295982046</v>
      </c>
      <c r="Z11" s="6">
        <v>1.8329863545102456</v>
      </c>
      <c r="AA11" s="6">
        <v>3.0404857146326068</v>
      </c>
      <c r="AB11" s="6">
        <v>1.8176669166584165</v>
      </c>
      <c r="AC11" s="6">
        <v>4.1034560009842265</v>
      </c>
      <c r="AD11" s="6">
        <v>2.0595218054438624</v>
      </c>
      <c r="AF11" s="109"/>
      <c r="AG11" s="110"/>
    </row>
    <row r="12" spans="1:35">
      <c r="A12" s="1">
        <v>37605</v>
      </c>
      <c r="B12" s="2">
        <f>STDEV('Table S3'!B12,'Table S4'!B12,'Table S5'!B12,'Table S6'!B12,'Table S7'!B12)</f>
        <v>8.5577882035741446</v>
      </c>
      <c r="C12" s="2">
        <f>STDEV('Table S3'!C12,'Table S4'!C12,'Table S5'!C12,'Table S6'!C12,'Table S7'!C12)</f>
        <v>8.0444859229688852</v>
      </c>
      <c r="D12" s="2">
        <f>STDEV('Table S3'!D12,'Table S4'!D12,'Table S5'!D12,'Table S6'!D12,'Table S7'!D12)</f>
        <v>15.200036540566385</v>
      </c>
      <c r="E12" s="2">
        <f>STDEV('Table S3'!E12,'Table S4'!E12,'Table S5'!E12,'Table S6'!E12,'Table S7'!E12)</f>
        <v>24.344476518919912</v>
      </c>
      <c r="F12" s="2">
        <f>STDEV('Table S3'!F12,'Table S4'!F12,'Table S5'!F12,'Table S6'!F12,'Table S7'!F12)</f>
        <v>16.239480853641439</v>
      </c>
      <c r="G12" s="2">
        <f>STDEV('Table S3'!G12,'Table S4'!G12,'Table S5'!G12,'Table S6'!G12,'Table S7'!G12)</f>
        <v>10.971278499848365</v>
      </c>
      <c r="H12" s="2">
        <f>STDEV('Table S3'!H12,'Table S4'!H12,'Table S5'!H12,'Table S6'!H12,'Table S7'!H12)</f>
        <v>7.9079000090452007</v>
      </c>
      <c r="I12" s="2">
        <f>STDEV('Table S3'!I12,'Table S4'!I12,'Table S5'!I12,'Table S6'!I12,'Table S7'!I12)</f>
        <v>18.459191366312165</v>
      </c>
      <c r="J12" s="2">
        <f>STDEV('Table S3'!J12,'Table S4'!J12,'Table S5'!J12,'Table S6'!J12,'Table S7'!J12)</f>
        <v>6.8968643636888958</v>
      </c>
      <c r="K12" s="2">
        <f>STDEV('Table S3'!K12,'Table S4'!K12,'Table S5'!K12,'Table S6'!K12,'Table S7'!K12)</f>
        <v>9.5642550550847574</v>
      </c>
      <c r="L12" s="2">
        <f>STDEV('Table S3'!L12,'Table S4'!L12,'Table S5'!L12,'Table S6'!L12,'Table S7'!L12)</f>
        <v>14.797732131373868</v>
      </c>
      <c r="M12" s="2">
        <f>STDEV('Table S3'!M12,'Table S4'!M12,'Table S5'!M12,'Table S6'!M12,'Table S7'!M12)</f>
        <v>13.217520968742464</v>
      </c>
      <c r="N12" s="2">
        <f>STDEV('Table S4'!N12,'Table S5'!N12,'Table S6'!N12,'Table S7'!N12)</f>
        <v>16.888069091826104</v>
      </c>
      <c r="O12" s="2">
        <f>STDEV('Table S3'!O12,'Table S4'!O12,'Table S5'!O12,'Table S6'!O12,'Table S7'!O12)</f>
        <v>11.912190274930065</v>
      </c>
      <c r="Q12" s="6">
        <v>0.97711114150768863</v>
      </c>
      <c r="R12" s="6">
        <v>1.5005701371550781</v>
      </c>
      <c r="S12" s="6">
        <v>1.09870424126176</v>
      </c>
      <c r="T12" s="6">
        <v>2.0272132486834988</v>
      </c>
      <c r="U12" s="6">
        <v>6.0062856700852612</v>
      </c>
      <c r="V12" s="6">
        <v>2.4729700589798207</v>
      </c>
      <c r="W12" s="6">
        <v>1.9846061257700289</v>
      </c>
      <c r="X12" s="6">
        <v>3.7545995239078942</v>
      </c>
      <c r="Y12" s="6">
        <v>0.79920174559990553</v>
      </c>
      <c r="Z12" s="6">
        <v>2.2037287000072441</v>
      </c>
      <c r="AA12" s="6">
        <v>3.0033477133836399</v>
      </c>
      <c r="AB12" s="6">
        <v>1.8908060271415157</v>
      </c>
      <c r="AC12" s="6">
        <v>3.6282158756188281</v>
      </c>
      <c r="AD12" s="6">
        <v>1.915897122868377</v>
      </c>
      <c r="AF12" s="109"/>
      <c r="AG12" s="110"/>
    </row>
    <row r="13" spans="1:35">
      <c r="A13" s="1">
        <v>37636</v>
      </c>
      <c r="B13" s="2">
        <f>STDEV('Table S3'!B13,'Table S4'!B13,'Table S5'!B13,'Table S6'!B13,'Table S7'!B13)</f>
        <v>8.477090410019759</v>
      </c>
      <c r="C13" s="2">
        <f>STDEV('Table S3'!C13,'Table S4'!C13,'Table S5'!C13,'Table S6'!C13,'Table S7'!C13)</f>
        <v>7.7775098935038951</v>
      </c>
      <c r="D13" s="2">
        <f>STDEV('Table S3'!D13,'Table S4'!D13,'Table S5'!D13,'Table S6'!D13,'Table S7'!D13)</f>
        <v>14.841511875430102</v>
      </c>
      <c r="E13" s="2">
        <f>STDEV('Table S3'!E13,'Table S4'!E13,'Table S5'!E13,'Table S6'!E13,'Table S7'!E13)</f>
        <v>25.388561596015204</v>
      </c>
      <c r="F13" s="2">
        <f>STDEV('Table S3'!F13,'Table S4'!F13,'Table S5'!F13,'Table S6'!F13,'Table S7'!F13)</f>
        <v>15.836322348375619</v>
      </c>
      <c r="G13" s="2">
        <f>STDEV('Table S3'!G13,'Table S4'!G13,'Table S5'!G13,'Table S6'!G13,'Table S7'!G13)</f>
        <v>10.384979778189798</v>
      </c>
      <c r="H13" s="2">
        <f>STDEV('Table S3'!H13,'Table S4'!H13,'Table S5'!H13,'Table S6'!H13,'Table S7'!H13)</f>
        <v>7.8504977371032059</v>
      </c>
      <c r="I13" s="2">
        <f>STDEV('Table S3'!I13,'Table S4'!I13,'Table S5'!I13,'Table S6'!I13,'Table S7'!I13)</f>
        <v>18.580508583250342</v>
      </c>
      <c r="J13" s="2">
        <f>STDEV('Table S3'!J13,'Table S4'!J13,'Table S5'!J13,'Table S6'!J13,'Table S7'!J13)</f>
        <v>6.9570018727843808</v>
      </c>
      <c r="K13" s="2">
        <f>STDEV('Table S3'!K13,'Table S4'!K13,'Table S5'!K13,'Table S6'!K13,'Table S7'!K13)</f>
        <v>9.513903868120563</v>
      </c>
      <c r="L13" s="2">
        <f>STDEV('Table S3'!L13,'Table S4'!L13,'Table S5'!L13,'Table S6'!L13,'Table S7'!L13)</f>
        <v>13.637116041073572</v>
      </c>
      <c r="M13" s="2">
        <f>STDEV('Table S3'!M13,'Table S4'!M13,'Table S5'!M13,'Table S6'!M13,'Table S7'!M13)</f>
        <v>13.75047206165565</v>
      </c>
      <c r="N13" s="2">
        <f>STDEV('Table S4'!N13,'Table S5'!N13,'Table S6'!N13,'Table S7'!N13)</f>
        <v>14.033163154588149</v>
      </c>
      <c r="O13" s="2">
        <f>STDEV('Table S3'!O13,'Table S4'!O13,'Table S5'!O13,'Table S6'!O13,'Table S7'!O13)</f>
        <v>9.7948752404968396</v>
      </c>
      <c r="Q13" s="6">
        <v>0.96789722883523599</v>
      </c>
      <c r="R13" s="6">
        <v>1.4507700304748554</v>
      </c>
      <c r="S13" s="6">
        <v>1.072789002891714</v>
      </c>
      <c r="T13" s="6">
        <v>2.1141563012233782</v>
      </c>
      <c r="U13" s="6">
        <v>5.8571746748031606</v>
      </c>
      <c r="V13" s="6">
        <v>2.3408159819230931</v>
      </c>
      <c r="W13" s="6">
        <v>1.9702001645921061</v>
      </c>
      <c r="X13" s="6">
        <v>3.7792754458331195</v>
      </c>
      <c r="Y13" s="6">
        <v>0.80617042001638128</v>
      </c>
      <c r="Z13" s="6">
        <v>2.1921271319652633</v>
      </c>
      <c r="AA13" s="6">
        <v>2.7677890716962921</v>
      </c>
      <c r="AB13" s="6">
        <v>1.9670462798360255</v>
      </c>
      <c r="AC13" s="6">
        <v>3.0148707389685629</v>
      </c>
      <c r="AD13" s="6">
        <v>1.5753587593053091</v>
      </c>
      <c r="AF13" s="109"/>
      <c r="AG13" s="110"/>
    </row>
    <row r="14" spans="1:35">
      <c r="A14" s="1">
        <v>37667</v>
      </c>
      <c r="B14" s="2">
        <f>STDEV('Table S3'!B14,'Table S4'!B14,'Table S5'!B14,'Table S6'!B14,'Table S7'!B14)</f>
        <v>8.5719897703066827</v>
      </c>
      <c r="C14" s="2">
        <f>STDEV('Table S3'!C14,'Table S4'!C14,'Table S5'!C14,'Table S6'!C14,'Table S7'!C14)</f>
        <v>7.5602641452980075</v>
      </c>
      <c r="D14" s="2">
        <f>STDEV('Table S3'!D14,'Table S4'!D14,'Table S5'!D14,'Table S6'!D14,'Table S7'!D14)</f>
        <v>14.670902334570354</v>
      </c>
      <c r="E14" s="2">
        <f>STDEV('Table S3'!E14,'Table S4'!E14,'Table S5'!E14,'Table S6'!E14,'Table S7'!E14)</f>
        <v>26.445610225736001</v>
      </c>
      <c r="F14" s="2">
        <f>STDEV('Table S3'!F14,'Table S4'!F14,'Table S5'!F14,'Table S6'!F14,'Table S7'!F14)</f>
        <v>15.45194822101343</v>
      </c>
      <c r="G14" s="2">
        <f>STDEV('Table S3'!G14,'Table S4'!G14,'Table S5'!G14,'Table S6'!G14,'Table S7'!G14)</f>
        <v>9.8109993035490994</v>
      </c>
      <c r="H14" s="2">
        <f>STDEV('Table S3'!H14,'Table S4'!H14,'Table S5'!H14,'Table S6'!H14,'Table S7'!H14)</f>
        <v>7.8199800960873915</v>
      </c>
      <c r="I14" s="2">
        <f>STDEV('Table S3'!I14,'Table S4'!I14,'Table S5'!I14,'Table S6'!I14,'Table S7'!I14)</f>
        <v>18.710036469269838</v>
      </c>
      <c r="J14" s="2">
        <f>STDEV('Table S3'!J14,'Table S4'!J14,'Table S5'!J14,'Table S6'!J14,'Table S7'!J14)</f>
        <v>7.0191134481539805</v>
      </c>
      <c r="K14" s="2">
        <f>STDEV('Table S3'!K14,'Table S4'!K14,'Table S5'!K14,'Table S6'!K14,'Table S7'!K14)</f>
        <v>9.821588548698621</v>
      </c>
      <c r="L14" s="2">
        <f>STDEV('Table S3'!L14,'Table S4'!L14,'Table S5'!L14,'Table S6'!L14,'Table S7'!L14)</f>
        <v>12.745483209189782</v>
      </c>
      <c r="M14" s="2">
        <f>STDEV('Table S3'!M14,'Table S4'!M14,'Table S5'!M14,'Table S6'!M14,'Table S7'!M14)</f>
        <v>14.315850730301106</v>
      </c>
      <c r="N14" s="2">
        <f>STDEV('Table S4'!N14,'Table S5'!N14,'Table S6'!N14,'Table S7'!N14)</f>
        <v>11.258023296185648</v>
      </c>
      <c r="O14" s="2">
        <f>STDEV('Table S3'!O14,'Table S4'!O14,'Table S5'!O14,'Table S6'!O14,'Table S7'!O14)</f>
        <v>8.0703040258170802</v>
      </c>
      <c r="Q14" s="6">
        <v>0.97873264799407633</v>
      </c>
      <c r="R14" s="6">
        <v>1.4102463120790183</v>
      </c>
      <c r="S14" s="6">
        <v>1.0604568334497488</v>
      </c>
      <c r="T14" s="6">
        <v>2.2021788547174883</v>
      </c>
      <c r="U14" s="6">
        <v>5.7150112131793636</v>
      </c>
      <c r="V14" s="6">
        <v>2.211438487017181</v>
      </c>
      <c r="W14" s="6">
        <v>1.9625413048145721</v>
      </c>
      <c r="X14" s="6">
        <v>3.8056214178494847</v>
      </c>
      <c r="Y14" s="6">
        <v>0.81336784725863509</v>
      </c>
      <c r="Z14" s="6">
        <v>2.2630216822712952</v>
      </c>
      <c r="AA14" s="6">
        <v>2.586823272137158</v>
      </c>
      <c r="AB14" s="6">
        <v>2.0479253945217639</v>
      </c>
      <c r="AC14" s="6">
        <v>2.4186624669292285</v>
      </c>
      <c r="AD14" s="6">
        <v>1.2979873479922899</v>
      </c>
      <c r="AF14" s="132"/>
      <c r="AG14" s="111"/>
    </row>
    <row r="15" spans="1:35">
      <c r="A15" s="1">
        <v>37695</v>
      </c>
      <c r="B15" s="2">
        <f>STDEV('Table S3'!B15,'Table S4'!B15,'Table S5'!B15,'Table S6'!B15,'Table S7'!B15)</f>
        <v>9.5100398424499932</v>
      </c>
      <c r="C15" s="2">
        <f>STDEV('Table S3'!C15,'Table S4'!C15,'Table S5'!C15,'Table S6'!C15,'Table S7'!C15)</f>
        <v>6.0103017482103995</v>
      </c>
      <c r="D15" s="2">
        <f>STDEV('Table S3'!D15,'Table S4'!D15,'Table S5'!D15,'Table S6'!D15,'Table S7'!D15)</f>
        <v>14.16375570739239</v>
      </c>
      <c r="E15" s="2">
        <f>STDEV('Table S3'!E15,'Table S4'!E15,'Table S5'!E15,'Table S6'!E15,'Table S7'!E15)</f>
        <v>25.875176124649279</v>
      </c>
      <c r="F15" s="2">
        <f>STDEV('Table S3'!F15,'Table S4'!F15,'Table S5'!F15,'Table S6'!F15,'Table S7'!F15)</f>
        <v>14.963992962254768</v>
      </c>
      <c r="G15" s="2">
        <f>STDEV('Table S3'!G15,'Table S4'!G15,'Table S5'!G15,'Table S6'!G15,'Table S7'!G15)</f>
        <v>8.8577915014635895</v>
      </c>
      <c r="H15" s="2">
        <f>STDEV('Table S3'!H15,'Table S4'!H15,'Table S5'!H15,'Table S6'!H15,'Table S7'!H15)</f>
        <v>7.5391912025821206</v>
      </c>
      <c r="I15" s="2">
        <f>STDEV('Table S3'!I15,'Table S4'!I15,'Table S5'!I15,'Table S6'!I15,'Table S7'!I15)</f>
        <v>19.056033148718839</v>
      </c>
      <c r="J15" s="2">
        <f>STDEV('Table S3'!J15,'Table S4'!J15,'Table S5'!J15,'Table S6'!J15,'Table S7'!J15)</f>
        <v>6.9574792636150056</v>
      </c>
      <c r="K15" s="2">
        <f>STDEV('Table S3'!K15,'Table S4'!K15,'Table S5'!K15,'Table S6'!K15,'Table S7'!K15)</f>
        <v>8.8955598972007994</v>
      </c>
      <c r="L15" s="2">
        <f>STDEV('Table S3'!L15,'Table S4'!L15,'Table S5'!L15,'Table S6'!L15,'Table S7'!L15)</f>
        <v>11.227411263468721</v>
      </c>
      <c r="M15" s="2">
        <f>STDEV('Table S3'!M15,'Table S4'!M15,'Table S5'!M15,'Table S6'!M15,'Table S7'!M15)</f>
        <v>13.617204444738222</v>
      </c>
      <c r="N15" s="2">
        <f>STDEV('Table S4'!N15,'Table S5'!N15,'Table S6'!N15,'Table S7'!N15)</f>
        <v>8.549622028649372</v>
      </c>
      <c r="O15" s="2">
        <f>STDEV('Table S3'!O15,'Table S4'!O15,'Table S5'!O15,'Table S6'!O15,'Table S7'!O15)</f>
        <v>7.2707758416298907</v>
      </c>
      <c r="Q15" s="6">
        <v>1.0858373291312553</v>
      </c>
      <c r="R15" s="6">
        <v>1.1211256263006786</v>
      </c>
      <c r="S15" s="6">
        <v>1.0237987537974442</v>
      </c>
      <c r="T15" s="6">
        <v>2.154677666251795</v>
      </c>
      <c r="U15" s="6">
        <v>5.5345375450406609</v>
      </c>
      <c r="V15" s="6">
        <v>1.9965816355958987</v>
      </c>
      <c r="W15" s="6">
        <v>1.8920731201560217</v>
      </c>
      <c r="X15" s="6">
        <v>3.8759971424494117</v>
      </c>
      <c r="Y15" s="6">
        <v>0.80622573958844312</v>
      </c>
      <c r="Z15" s="6">
        <v>2.049652642593728</v>
      </c>
      <c r="AA15" s="6">
        <v>2.2787153900336117</v>
      </c>
      <c r="AB15" s="6">
        <v>1.9479819474331368</v>
      </c>
      <c r="AC15" s="6">
        <v>1.8367922470130023</v>
      </c>
      <c r="AD15" s="6">
        <v>1.1693952324885435</v>
      </c>
      <c r="AF15" s="109"/>
      <c r="AG15" s="110"/>
    </row>
    <row r="16" spans="1:35">
      <c r="A16" s="1">
        <v>37726</v>
      </c>
      <c r="B16" s="2">
        <f>STDEV('Table S3'!B16,'Table S4'!B16,'Table S5'!B16,'Table S6'!B16,'Table S7'!B16)</f>
        <v>10.539941539575624</v>
      </c>
      <c r="C16" s="2">
        <f>STDEV('Table S3'!C16,'Table S4'!C16,'Table S5'!C16,'Table S6'!C16,'Table S7'!C16)</f>
        <v>4.495932526653398</v>
      </c>
      <c r="D16" s="2">
        <f>STDEV('Table S3'!D16,'Table S4'!D16,'Table S5'!D16,'Table S6'!D16,'Table S7'!D16)</f>
        <v>13.665409279558995</v>
      </c>
      <c r="E16" s="2">
        <f>STDEV('Table S3'!E16,'Table S4'!E16,'Table S5'!E16,'Table S6'!E16,'Table S7'!E16)</f>
        <v>25.334111673255649</v>
      </c>
      <c r="F16" s="2">
        <f>STDEV('Table S3'!F16,'Table S4'!F16,'Table S5'!F16,'Table S6'!F16,'Table S7'!F16)</f>
        <v>14.490669532598845</v>
      </c>
      <c r="G16" s="2">
        <f>STDEV('Table S3'!G16,'Table S4'!G16,'Table S5'!G16,'Table S6'!G16,'Table S7'!G16)</f>
        <v>7.9855655756436654</v>
      </c>
      <c r="H16" s="2">
        <f>STDEV('Table S3'!H16,'Table S4'!H16,'Table S5'!H16,'Table S6'!H16,'Table S7'!H16)</f>
        <v>7.2966044118542932</v>
      </c>
      <c r="I16" s="2">
        <f>STDEV('Table S3'!I16,'Table S4'!I16,'Table S5'!I16,'Table S6'!I16,'Table S7'!I16)</f>
        <v>19.426173258443804</v>
      </c>
      <c r="J16" s="2">
        <f>STDEV('Table S3'!J16,'Table S4'!J16,'Table S5'!J16,'Table S6'!J16,'Table S7'!J16)</f>
        <v>6.949107614628641</v>
      </c>
      <c r="K16" s="2">
        <f>STDEV('Table S3'!K16,'Table S4'!K16,'Table S5'!K16,'Table S6'!K16,'Table S7'!K16)</f>
        <v>8.4056516241183772</v>
      </c>
      <c r="L16" s="2">
        <f>STDEV('Table S3'!L16,'Table S4'!L16,'Table S5'!L16,'Table S6'!L16,'Table S7'!L16)</f>
        <v>9.9925014211753567</v>
      </c>
      <c r="M16" s="2">
        <f>STDEV('Table S3'!M16,'Table S4'!M16,'Table S5'!M16,'Table S6'!M16,'Table S7'!M16)</f>
        <v>12.92181145947205</v>
      </c>
      <c r="N16" s="2">
        <f>STDEV('Table S4'!N16,'Table S5'!N16,'Table S6'!N16,'Table S7'!N16)</f>
        <v>6.2992904964241676</v>
      </c>
      <c r="O16" s="2">
        <f>STDEV('Table S3'!O16,'Table S4'!O16,'Table S5'!O16,'Table S6'!O16,'Table S7'!O16)</f>
        <v>7.5737496446640149</v>
      </c>
      <c r="Q16" s="6">
        <v>1.2034294451056655</v>
      </c>
      <c r="R16" s="6">
        <v>0.83864427792676488</v>
      </c>
      <c r="S16" s="6">
        <v>0.98777677895436278</v>
      </c>
      <c r="T16" s="6">
        <v>2.1096221472553442</v>
      </c>
      <c r="U16" s="6">
        <v>5.3594755613184111</v>
      </c>
      <c r="V16" s="6">
        <v>1.7999784230123845</v>
      </c>
      <c r="W16" s="6">
        <v>1.8311923262210126</v>
      </c>
      <c r="X16" s="6">
        <v>3.9512836407674694</v>
      </c>
      <c r="Y16" s="6">
        <v>0.80525564127555227</v>
      </c>
      <c r="Z16" s="6">
        <v>1.9367714076679876</v>
      </c>
      <c r="AA16" s="6">
        <v>2.0280780884417502</v>
      </c>
      <c r="AB16" s="6">
        <v>1.8485038947118551</v>
      </c>
      <c r="AC16" s="6">
        <v>1.3533332709612718</v>
      </c>
      <c r="AD16" s="6">
        <v>1.2181240240995368</v>
      </c>
      <c r="AF16" s="109"/>
      <c r="AG16" s="110"/>
    </row>
    <row r="17" spans="1:33">
      <c r="A17" s="1">
        <v>37756</v>
      </c>
      <c r="B17" s="2">
        <f>STDEV('Table S3'!B17,'Table S4'!B17,'Table S5'!B17,'Table S6'!B17,'Table S7'!B17)</f>
        <v>12.086016187581707</v>
      </c>
      <c r="C17" s="2">
        <f>STDEV('Table S3'!C17,'Table S4'!C17,'Table S5'!C17,'Table S6'!C17,'Table S7'!C17)</f>
        <v>3.9932181702008869</v>
      </c>
      <c r="D17" s="2">
        <f>STDEV('Table S3'!D17,'Table S4'!D17,'Table S5'!D17,'Table S6'!D17,'Table S7'!D17)</f>
        <v>12.081600081662888</v>
      </c>
      <c r="E17" s="2">
        <f>STDEV('Table S3'!E17,'Table S4'!E17,'Table S5'!E17,'Table S6'!E17,'Table S7'!E17)</f>
        <v>23.699582336252</v>
      </c>
      <c r="F17" s="2">
        <f>STDEV('Table S3'!F17,'Table S4'!F17,'Table S5'!F17,'Table S6'!F17,'Table S7'!F17)</f>
        <v>14.287354400666336</v>
      </c>
      <c r="G17" s="2">
        <f>STDEV('Table S3'!G17,'Table S4'!G17,'Table S5'!G17,'Table S6'!G17,'Table S7'!G17)</f>
        <v>7.6324727829847108</v>
      </c>
      <c r="H17" s="2">
        <f>STDEV('Table S3'!H17,'Table S4'!H17,'Table S5'!H17,'Table S6'!H17,'Table S7'!H17)</f>
        <v>6.2585126715365602</v>
      </c>
      <c r="I17" s="2">
        <f>STDEV('Table S3'!I17,'Table S4'!I17,'Table S5'!I17,'Table S6'!I17,'Table S7'!I17)</f>
        <v>19.679990576290646</v>
      </c>
      <c r="J17" s="2">
        <f>STDEV('Table S3'!J17,'Table S4'!J17,'Table S5'!J17,'Table S6'!J17,'Table S7'!J17)</f>
        <v>6.5125963864359342</v>
      </c>
      <c r="K17" s="2">
        <f>STDEV('Table S3'!K17,'Table S4'!K17,'Table S5'!K17,'Table S6'!K17,'Table S7'!K17)</f>
        <v>7.5799500174814458</v>
      </c>
      <c r="L17" s="2">
        <f>STDEV('Table S3'!L17,'Table S4'!L17,'Table S5'!L17,'Table S6'!L17,'Table S7'!L17)</f>
        <v>8.8774392880865598</v>
      </c>
      <c r="M17" s="2">
        <f>STDEV('Table S3'!M17,'Table S4'!M17,'Table S5'!M17,'Table S6'!M17,'Table S7'!M17)</f>
        <v>10.733048860264093</v>
      </c>
      <c r="N17" s="2">
        <f>STDEV('Table S4'!N17,'Table S5'!N17,'Table S6'!N17,'Table S7'!N17)</f>
        <v>4.6739785348730063</v>
      </c>
      <c r="O17" s="2">
        <f>STDEV('Table S3'!O17,'Table S4'!O17,'Table S5'!O17,'Table S6'!O17,'Table S7'!O17)</f>
        <v>8.0600512771270179</v>
      </c>
      <c r="Q17" s="6">
        <v>1.379957156265704</v>
      </c>
      <c r="R17" s="6">
        <v>0.74487095816025217</v>
      </c>
      <c r="S17" s="6">
        <v>0.87329429870283848</v>
      </c>
      <c r="T17" s="6">
        <v>1.9735116203043765</v>
      </c>
      <c r="U17" s="6">
        <v>5.2842780365672493</v>
      </c>
      <c r="V17" s="6">
        <v>1.7203898951758856</v>
      </c>
      <c r="W17" s="6">
        <v>1.5706676326121727</v>
      </c>
      <c r="X17" s="6">
        <v>4.0029100832175173</v>
      </c>
      <c r="Y17" s="6">
        <v>0.75467315666380963</v>
      </c>
      <c r="Z17" s="6">
        <v>1.7465190233779524</v>
      </c>
      <c r="AA17" s="6">
        <v>1.801765077910048</v>
      </c>
      <c r="AB17" s="6">
        <v>1.535394838607359</v>
      </c>
      <c r="AC17" s="6">
        <v>1.0041528744535817</v>
      </c>
      <c r="AD17" s="6">
        <v>1.2963383471567238</v>
      </c>
      <c r="AF17" s="109"/>
      <c r="AG17" s="110"/>
    </row>
    <row r="18" spans="1:33">
      <c r="A18" s="1">
        <v>37787</v>
      </c>
      <c r="B18" s="2">
        <f>STDEV('Table S3'!B18,'Table S4'!B18,'Table S5'!B18,'Table S6'!B18,'Table S7'!B18)</f>
        <v>13.67161606204415</v>
      </c>
      <c r="C18" s="2">
        <f>STDEV('Table S3'!C18,'Table S4'!C18,'Table S5'!C18,'Table S6'!C18,'Table S7'!C18)</f>
        <v>3.9685318320141127</v>
      </c>
      <c r="D18" s="2">
        <f>STDEV('Table S3'!D18,'Table S4'!D18,'Table S5'!D18,'Table S6'!D18,'Table S7'!D18)</f>
        <v>10.777863565981722</v>
      </c>
      <c r="E18" s="2">
        <f>STDEV('Table S3'!E18,'Table S4'!E18,'Table S5'!E18,'Table S6'!E18,'Table S7'!E18)</f>
        <v>22.161069523683494</v>
      </c>
      <c r="F18" s="2">
        <f>STDEV('Table S3'!F18,'Table S4'!F18,'Table S5'!F18,'Table S6'!F18,'Table S7'!F18)</f>
        <v>14.132988904527272</v>
      </c>
      <c r="G18" s="2">
        <f>STDEV('Table S3'!G18,'Table S4'!G18,'Table S5'!G18,'Table S6'!G18,'Table S7'!G18)</f>
        <v>7.4927889492473829</v>
      </c>
      <c r="H18" s="2">
        <f>STDEV('Table S3'!H18,'Table S4'!H18,'Table S5'!H18,'Table S6'!H18,'Table S7'!H18)</f>
        <v>5.2430961893273871</v>
      </c>
      <c r="I18" s="2">
        <f>STDEV('Table S3'!I18,'Table S4'!I18,'Table S5'!I18,'Table S6'!I18,'Table S7'!I18)</f>
        <v>20.053817009969652</v>
      </c>
      <c r="J18" s="2">
        <f>STDEV('Table S3'!J18,'Table S4'!J18,'Table S5'!J18,'Table S6'!J18,'Table S7'!J18)</f>
        <v>6.2542130445210917</v>
      </c>
      <c r="K18" s="2">
        <f>STDEV('Table S3'!K18,'Table S4'!K18,'Table S5'!K18,'Table S6'!K18,'Table S7'!K18)</f>
        <v>7.1889882655848574</v>
      </c>
      <c r="L18" s="2">
        <f>STDEV('Table S3'!L18,'Table S4'!L18,'Table S5'!L18,'Table S6'!L18,'Table S7'!L18)</f>
        <v>8.0097142789843492</v>
      </c>
      <c r="M18" s="2">
        <f>STDEV('Table S3'!M18,'Table S4'!M18,'Table S5'!M18,'Table S6'!M18,'Table S7'!M18)</f>
        <v>8.5707792956943756</v>
      </c>
      <c r="N18" s="2">
        <f>STDEV('Table S4'!N18,'Table S5'!N18,'Table S6'!N18,'Table S7'!N18)</f>
        <v>4.330723701525395</v>
      </c>
      <c r="O18" s="2">
        <f>STDEV('Table S3'!O18,'Table S4'!O18,'Table S5'!O18,'Table S6'!O18,'Table S7'!O18)</f>
        <v>9.4109547127403399</v>
      </c>
      <c r="Q18" s="6">
        <v>1.560997778732077</v>
      </c>
      <c r="R18" s="6">
        <v>0.74026611675292053</v>
      </c>
      <c r="S18" s="6">
        <v>0.77905631213985682</v>
      </c>
      <c r="T18" s="6">
        <v>1.8453965813761719</v>
      </c>
      <c r="U18" s="6">
        <v>5.2271848772617426</v>
      </c>
      <c r="V18" s="6">
        <v>1.688904600316157</v>
      </c>
      <c r="W18" s="6">
        <v>1.3158336351545477</v>
      </c>
      <c r="X18" s="6">
        <v>4.0789463798278272</v>
      </c>
      <c r="Y18" s="6">
        <v>0.72473195338605956</v>
      </c>
      <c r="Z18" s="6">
        <v>1.6564363532382038</v>
      </c>
      <c r="AA18" s="6">
        <v>1.6256516100626635</v>
      </c>
      <c r="AB18" s="6">
        <v>1.2260756905869674</v>
      </c>
      <c r="AC18" s="6">
        <v>0.93040834931201422</v>
      </c>
      <c r="AD18" s="6">
        <v>1.5136109012235923</v>
      </c>
    </row>
    <row r="19" spans="1:33">
      <c r="A19" s="1">
        <v>37817</v>
      </c>
      <c r="B19" s="2">
        <f>STDEV('Table S3'!B19,'Table S4'!B19,'Table S5'!B19,'Table S6'!B19,'Table S7'!B19)</f>
        <v>14.243223355676486</v>
      </c>
      <c r="C19" s="2">
        <f>STDEV('Table S3'!C19,'Table S4'!C19,'Table S5'!C19,'Table S6'!C19,'Table S7'!C19)</f>
        <v>4.257194943140262</v>
      </c>
      <c r="D19" s="2">
        <f>STDEV('Table S3'!D19,'Table S4'!D19,'Table S5'!D19,'Table S6'!D19,'Table S7'!D19)</f>
        <v>11.901437810944619</v>
      </c>
      <c r="E19" s="2">
        <f>STDEV('Table S3'!E19,'Table S4'!E19,'Table S5'!E19,'Table S6'!E19,'Table S7'!E19)</f>
        <v>22.644763932188113</v>
      </c>
      <c r="F19" s="2">
        <f>STDEV('Table S3'!F19,'Table S4'!F19,'Table S5'!F19,'Table S6'!F19,'Table S7'!F19)</f>
        <v>14.69811407994727</v>
      </c>
      <c r="G19" s="2">
        <f>STDEV('Table S3'!G19,'Table S4'!G19,'Table S5'!G19,'Table S6'!G19,'Table S7'!G19)</f>
        <v>7.9608133574385116</v>
      </c>
      <c r="H19" s="2">
        <f>STDEV('Table S3'!H19,'Table S4'!H19,'Table S5'!H19,'Table S6'!H19,'Table S7'!H19)</f>
        <v>4.7090373974740594</v>
      </c>
      <c r="I19" s="2">
        <f>STDEV('Table S3'!I19,'Table S4'!I19,'Table S5'!I19,'Table S6'!I19,'Table S7'!I19)</f>
        <v>20.200124645148637</v>
      </c>
      <c r="J19" s="2">
        <f>STDEV('Table S3'!J19,'Table S4'!J19,'Table S5'!J19,'Table S6'!J19,'Table S7'!J19)</f>
        <v>6.4107462383856237</v>
      </c>
      <c r="K19" s="2">
        <f>STDEV('Table S3'!K19,'Table S4'!K19,'Table S5'!K19,'Table S6'!K19,'Table S7'!K19)</f>
        <v>5.6402617945787057</v>
      </c>
      <c r="L19" s="2">
        <f>STDEV('Table S3'!L19,'Table S4'!L19,'Table S5'!L19,'Table S6'!L19,'Table S7'!L19)</f>
        <v>7.3817886142598361</v>
      </c>
      <c r="M19" s="2">
        <f>STDEV('Table S3'!M19,'Table S4'!M19,'Table S5'!M19,'Table S6'!M19,'Table S7'!M19)</f>
        <v>7.122493885503145</v>
      </c>
      <c r="N19" s="2">
        <f>STDEV('Table S4'!N19,'Table S5'!N19,'Table S6'!N19,'Table S7'!N19)</f>
        <v>4.7010522376092725</v>
      </c>
      <c r="O19" s="2">
        <f>STDEV('Table S3'!O19,'Table S4'!O19,'Table S5'!O19,'Table S6'!O19,'Table S7'!O19)</f>
        <v>10.02366118855913</v>
      </c>
      <c r="Q19" s="6">
        <v>1.6262627563044298</v>
      </c>
      <c r="R19" s="6">
        <v>0.79411160152372562</v>
      </c>
      <c r="S19" s="6">
        <v>0.86027162928850986</v>
      </c>
      <c r="T19" s="6">
        <v>1.8856747821611684</v>
      </c>
      <c r="U19" s="6">
        <v>5.4362003792670572</v>
      </c>
      <c r="V19" s="6">
        <v>1.7943991740200702</v>
      </c>
      <c r="W19" s="6">
        <v>1.1818035704570773</v>
      </c>
      <c r="X19" s="6">
        <v>4.1087053528232325</v>
      </c>
      <c r="Y19" s="6">
        <v>0.74287086335788766</v>
      </c>
      <c r="Z19" s="6">
        <v>1.2995896408742633</v>
      </c>
      <c r="AA19" s="6">
        <v>1.4982078171501763</v>
      </c>
      <c r="AB19" s="6">
        <v>1.0188941178028814</v>
      </c>
      <c r="AC19" s="6">
        <v>1.0099693616757384</v>
      </c>
      <c r="AD19" s="6">
        <v>1.6121555472619076</v>
      </c>
    </row>
    <row r="20" spans="1:33">
      <c r="A20" s="1">
        <v>37848</v>
      </c>
      <c r="B20" s="2">
        <f>STDEV('Table S3'!B20,'Table S4'!B20,'Table S5'!B20,'Table S6'!B20,'Table S7'!B20)</f>
        <v>14.827994755730341</v>
      </c>
      <c r="C20" s="2">
        <f>STDEV('Table S3'!C20,'Table S4'!C20,'Table S5'!C20,'Table S6'!C20,'Table S7'!C20)</f>
        <v>4.6358318914098566</v>
      </c>
      <c r="D20" s="2">
        <f>STDEV('Table S3'!D20,'Table S4'!D20,'Table S5'!D20,'Table S6'!D20,'Table S7'!D20)</f>
        <v>13.097512493892726</v>
      </c>
      <c r="E20" s="2">
        <f>STDEV('Table S3'!E20,'Table S4'!E20,'Table S5'!E20,'Table S6'!E20,'Table S7'!E20)</f>
        <v>23.271395203878338</v>
      </c>
      <c r="F20" s="2">
        <f>STDEV('Table S3'!F20,'Table S4'!F20,'Table S5'!F20,'Table S6'!F20,'Table S7'!F20)</f>
        <v>15.288107247989888</v>
      </c>
      <c r="G20" s="2">
        <f>STDEV('Table S3'!G20,'Table S4'!G20,'Table S5'!G20,'Table S6'!G20,'Table S7'!G20)</f>
        <v>8.5959226639948234</v>
      </c>
      <c r="H20" s="2">
        <f>STDEV('Table S3'!H20,'Table S4'!H20,'Table S5'!H20,'Table S6'!H20,'Table S7'!H20)</f>
        <v>4.1941100789378094</v>
      </c>
      <c r="I20" s="2">
        <f>STDEV('Table S3'!I20,'Table S4'!I20,'Table S5'!I20,'Table S6'!I20,'Table S7'!I20)</f>
        <v>20.376468732786208</v>
      </c>
      <c r="J20" s="2">
        <f>STDEV('Table S3'!J20,'Table S4'!J20,'Table S5'!J20,'Table S6'!J20,'Table S7'!J20)</f>
        <v>6.6103175780314167</v>
      </c>
      <c r="K20" s="2">
        <f>STDEV('Table S3'!K20,'Table S4'!K20,'Table S5'!K20,'Table S6'!K20,'Table S7'!K20)</f>
        <v>4.6729128078699134</v>
      </c>
      <c r="L20" s="2">
        <f>STDEV('Table S3'!L20,'Table S4'!L20,'Table S5'!L20,'Table S6'!L20,'Table S7'!L20)</f>
        <v>6.8473358004767579</v>
      </c>
      <c r="M20" s="2">
        <f>STDEV('Table S3'!M20,'Table S4'!M20,'Table S5'!M20,'Table S6'!M20,'Table S7'!M20)</f>
        <v>5.9896711548849426</v>
      </c>
      <c r="N20" s="2">
        <f>STDEV('Table S4'!N20,'Table S5'!N20,'Table S6'!N20,'Table S7'!N20)</f>
        <v>5.3367435430806509</v>
      </c>
      <c r="O20" s="2">
        <f>STDEV('Table S3'!O20,'Table S4'!O20,'Table S5'!O20,'Table S6'!O20,'Table S7'!O20)</f>
        <v>10.802092717949835</v>
      </c>
      <c r="Q20" s="6">
        <v>1.6930307852197788</v>
      </c>
      <c r="R20" s="6">
        <v>0.86474026603224619</v>
      </c>
      <c r="S20" s="6">
        <v>0.94672749559604796</v>
      </c>
      <c r="T20" s="6">
        <v>1.9378556214173568</v>
      </c>
      <c r="U20" s="6">
        <v>5.6544134824197965</v>
      </c>
      <c r="V20" s="6">
        <v>1.937555352155089</v>
      </c>
      <c r="W20" s="6">
        <v>1.0525748359606273</v>
      </c>
      <c r="X20" s="6">
        <v>4.1445737402487142</v>
      </c>
      <c r="Y20" s="6">
        <v>0.7659969906247025</v>
      </c>
      <c r="Z20" s="6">
        <v>1.0766998587997303</v>
      </c>
      <c r="AA20" s="6">
        <v>1.3897352740647626</v>
      </c>
      <c r="AB20" s="6">
        <v>0.85684042771975566</v>
      </c>
      <c r="AC20" s="6">
        <v>1.1465406460519039</v>
      </c>
      <c r="AD20" s="6">
        <v>1.7373545822914618</v>
      </c>
    </row>
    <row r="21" spans="1:33">
      <c r="A21" s="1">
        <v>37879</v>
      </c>
      <c r="B21" s="2">
        <f>STDEV('Table S3'!B21,'Table S4'!B21,'Table S5'!B21,'Table S6'!B21,'Table S7'!B21)</f>
        <v>14.008608528591447</v>
      </c>
      <c r="C21" s="2">
        <f>STDEV('Table S3'!C21,'Table S4'!C21,'Table S5'!C21,'Table S6'!C21,'Table S7'!C21)</f>
        <v>4.9145143782297751</v>
      </c>
      <c r="D21" s="2">
        <f>STDEV('Table S3'!D21,'Table S4'!D21,'Table S5'!D21,'Table S6'!D21,'Table S7'!D21)</f>
        <v>14.500538565274772</v>
      </c>
      <c r="E21" s="2">
        <f>STDEV('Table S3'!E21,'Table S4'!E21,'Table S5'!E21,'Table S6'!E21,'Table S7'!E21)</f>
        <v>24.09124209929735</v>
      </c>
      <c r="F21" s="2">
        <f>STDEV('Table S3'!F21,'Table S4'!F21,'Table S5'!F21,'Table S6'!F21,'Table S7'!F21)</f>
        <v>15.886084324257125</v>
      </c>
      <c r="G21" s="2">
        <f>STDEV('Table S3'!G21,'Table S4'!G21,'Table S5'!G21,'Table S6'!G21,'Table S7'!G21)</f>
        <v>9.3293525118672154</v>
      </c>
      <c r="H21" s="2">
        <f>STDEV('Table S3'!H21,'Table S4'!H21,'Table S5'!H21,'Table S6'!H21,'Table S7'!H21)</f>
        <v>4.460891329875361</v>
      </c>
      <c r="I21" s="2">
        <f>STDEV('Table S3'!I21,'Table S4'!I21,'Table S5'!I21,'Table S6'!I21,'Table S7'!I21)</f>
        <v>20.144335969687926</v>
      </c>
      <c r="J21" s="2">
        <f>STDEV('Table S3'!J21,'Table S4'!J21,'Table S5'!J21,'Table S6'!J21,'Table S7'!J21)</f>
        <v>7.2664952040939603</v>
      </c>
      <c r="K21" s="2">
        <f>STDEV('Table S3'!K21,'Table S4'!K21,'Table S5'!K21,'Table S6'!K21,'Table S7'!K21)</f>
        <v>4.1324804493641221</v>
      </c>
      <c r="L21" s="2">
        <f>STDEV('Table S3'!L21,'Table S4'!L21,'Table S5'!L21,'Table S6'!L21,'Table S7'!L21)</f>
        <v>6.2428718038460147</v>
      </c>
      <c r="M21" s="2">
        <f>STDEV('Table S3'!M21,'Table S4'!M21,'Table S5'!M21,'Table S6'!M21,'Table S7'!M21)</f>
        <v>5.2831125581089085</v>
      </c>
      <c r="N21" s="2">
        <f>STDEV('Table S4'!N21,'Table S5'!N21,'Table S6'!N21,'Table S7'!N21)</f>
        <v>5.0769684849427614</v>
      </c>
      <c r="O21" s="2">
        <f>STDEV('Table S3'!O21,'Table S4'!O21,'Table S5'!O21,'Table S6'!O21,'Table S7'!O21)</f>
        <v>10.819451722448244</v>
      </c>
      <c r="Q21" s="6">
        <v>1.5994749045775141</v>
      </c>
      <c r="R21" s="6">
        <v>0.91672402502871275</v>
      </c>
      <c r="S21" s="6">
        <v>1.0481424291137562</v>
      </c>
      <c r="T21" s="6">
        <v>2.0061259120926889</v>
      </c>
      <c r="U21" s="6">
        <v>5.8755794899167668</v>
      </c>
      <c r="V21" s="6">
        <v>2.1028733735849174</v>
      </c>
      <c r="W21" s="6">
        <v>1.1195275926021699</v>
      </c>
      <c r="X21" s="6">
        <v>4.0973579362345234</v>
      </c>
      <c r="Y21" s="6">
        <v>0.84203419775520405</v>
      </c>
      <c r="Z21" s="6">
        <v>0.95217721777933539</v>
      </c>
      <c r="AA21" s="6">
        <v>1.2670532613085872</v>
      </c>
      <c r="AB21" s="6">
        <v>0.75576510077515369</v>
      </c>
      <c r="AC21" s="6">
        <v>1.0907308323366178</v>
      </c>
      <c r="AD21" s="6">
        <v>1.7401465177799633</v>
      </c>
    </row>
    <row r="22" spans="1:33">
      <c r="A22" s="1">
        <v>37909</v>
      </c>
      <c r="B22" s="2">
        <f>STDEV('Table S3'!B22,'Table S4'!B22,'Table S5'!B22,'Table S6'!B22,'Table S7'!B22)</f>
        <v>13.247796169671245</v>
      </c>
      <c r="C22" s="2">
        <f>STDEV('Table S3'!C22,'Table S4'!C22,'Table S5'!C22,'Table S6'!C22,'Table S7'!C22)</f>
        <v>5.2144817911335224</v>
      </c>
      <c r="D22" s="2">
        <f>STDEV('Table S3'!D22,'Table S4'!D22,'Table S5'!D22,'Table S6'!D22,'Table S7'!D22)</f>
        <v>16.126164879561806</v>
      </c>
      <c r="E22" s="2">
        <f>STDEV('Table S3'!E22,'Table S4'!E22,'Table S5'!E22,'Table S6'!E22,'Table S7'!E22)</f>
        <v>24.917224876228289</v>
      </c>
      <c r="F22" s="2">
        <f>STDEV('Table S3'!F22,'Table S4'!F22,'Table S5'!F22,'Table S6'!F22,'Table S7'!F22)</f>
        <v>16.500529639025565</v>
      </c>
      <c r="G22" s="2">
        <f>STDEV('Table S3'!G22,'Table S4'!G22,'Table S5'!G22,'Table S6'!G22,'Table S7'!G22)</f>
        <v>10.114622797411922</v>
      </c>
      <c r="H22" s="2">
        <f>STDEV('Table S3'!H22,'Table S4'!H22,'Table S5'!H22,'Table S6'!H22,'Table S7'!H22)</f>
        <v>4.7816967563143358</v>
      </c>
      <c r="I22" s="2">
        <f>STDEV('Table S3'!I22,'Table S4'!I22,'Table S5'!I22,'Table S6'!I22,'Table S7'!I22)</f>
        <v>19.91228374571013</v>
      </c>
      <c r="J22" s="2">
        <f>STDEV('Table S3'!J22,'Table S4'!J22,'Table S5'!J22,'Table S6'!J22,'Table S7'!J22)</f>
        <v>7.9559234303486175</v>
      </c>
      <c r="K22" s="2">
        <f>STDEV('Table S3'!K22,'Table S4'!K22,'Table S5'!K22,'Table S6'!K22,'Table S7'!K22)</f>
        <v>3.9190329880813244</v>
      </c>
      <c r="L22" s="2">
        <f>STDEV('Table S3'!L22,'Table S4'!L22,'Table S5'!L22,'Table S6'!L22,'Table S7'!L22)</f>
        <v>5.7261366344996132</v>
      </c>
      <c r="M22" s="2">
        <f>STDEV('Table S3'!M22,'Table S4'!M22,'Table S5'!M22,'Table S6'!M22,'Table S7'!M22)</f>
        <v>4.8823746708339826</v>
      </c>
      <c r="N22" s="2">
        <f>STDEV('Table S4'!N22,'Table S5'!N22,'Table S6'!N22,'Table S7'!N22)</f>
        <v>4.8501179630829725</v>
      </c>
      <c r="O22" s="2">
        <f>STDEV('Table S3'!O22,'Table S4'!O22,'Table S5'!O22,'Table S6'!O22,'Table S7'!O22)</f>
        <v>10.873994198402697</v>
      </c>
      <c r="Q22" s="6">
        <v>1.5126068710607234</v>
      </c>
      <c r="R22" s="6">
        <v>0.97267814642730033</v>
      </c>
      <c r="S22" s="6">
        <v>1.1656475759893661</v>
      </c>
      <c r="T22" s="6">
        <v>2.0749071498932818</v>
      </c>
      <c r="U22" s="6">
        <v>6.1028363907010785</v>
      </c>
      <c r="V22" s="6">
        <v>2.2798764370278364</v>
      </c>
      <c r="W22" s="6">
        <v>1.2000385264484272</v>
      </c>
      <c r="X22" s="6">
        <v>4.0501585138774407</v>
      </c>
      <c r="Y22" s="6">
        <v>0.92192445118536737</v>
      </c>
      <c r="Z22" s="6">
        <v>0.90299614788278215</v>
      </c>
      <c r="AA22" s="6">
        <v>1.1621766913380416</v>
      </c>
      <c r="AB22" s="6">
        <v>0.69843834378681369</v>
      </c>
      <c r="AC22" s="6">
        <v>1.0419944930707827</v>
      </c>
      <c r="AD22" s="6">
        <v>1.7489188569000977</v>
      </c>
    </row>
    <row r="23" spans="1:33">
      <c r="A23" s="1">
        <v>37940</v>
      </c>
      <c r="B23" s="2">
        <f>STDEV('Table S3'!B23,'Table S4'!B23,'Table S5'!B23,'Table S6'!B23,'Table S7'!B23)</f>
        <v>12.657080289822185</v>
      </c>
      <c r="C23" s="2">
        <f>STDEV('Table S3'!C23,'Table S4'!C23,'Table S5'!C23,'Table S6'!C23,'Table S7'!C23)</f>
        <v>5.8033853570784393</v>
      </c>
      <c r="D23" s="2">
        <f>STDEV('Table S3'!D23,'Table S4'!D23,'Table S5'!D23,'Table S6'!D23,'Table S7'!D23)</f>
        <v>17.186470019328304</v>
      </c>
      <c r="E23" s="2">
        <f>STDEV('Table S3'!E23,'Table S4'!E23,'Table S5'!E23,'Table S6'!E23,'Table S7'!E23)</f>
        <v>24.677084219447565</v>
      </c>
      <c r="F23" s="2">
        <f>STDEV('Table S3'!F23,'Table S4'!F23,'Table S5'!F23,'Table S6'!F23,'Table S7'!F23)</f>
        <v>16.937247761484997</v>
      </c>
      <c r="G23" s="2">
        <f>STDEV('Table S3'!G23,'Table S4'!G23,'Table S5'!G23,'Table S6'!G23,'Table S7'!G23)</f>
        <v>11.026116907106731</v>
      </c>
      <c r="H23" s="2">
        <f>STDEV('Table S3'!H23,'Table S4'!H23,'Table S5'!H23,'Table S6'!H23,'Table S7'!H23)</f>
        <v>5.5486713425043055</v>
      </c>
      <c r="I23" s="2">
        <f>STDEV('Table S3'!I23,'Table S4'!I23,'Table S5'!I23,'Table S6'!I23,'Table S7'!I23)</f>
        <v>19.289135669087148</v>
      </c>
      <c r="J23" s="2">
        <f>STDEV('Table S3'!J23,'Table S4'!J23,'Table S5'!J23,'Table S6'!J23,'Table S7'!J23)</f>
        <v>8.2978125095209485</v>
      </c>
      <c r="K23" s="2">
        <f>STDEV('Table S3'!K23,'Table S4'!K23,'Table S5'!K23,'Table S6'!K23,'Table S7'!K23)</f>
        <v>4.418795724179585</v>
      </c>
      <c r="L23" s="2">
        <f>STDEV('Table S3'!L23,'Table S4'!L23,'Table S5'!L23,'Table S6'!L23,'Table S7'!L23)</f>
        <v>5.9651958862599166</v>
      </c>
      <c r="M23" s="2">
        <f>STDEV('Table S3'!M23,'Table S4'!M23,'Table S5'!M23,'Table S6'!M23,'Table S7'!M23)</f>
        <v>4.2679907291481722</v>
      </c>
      <c r="N23" s="2">
        <f>STDEV('Table S4'!N23,'Table S5'!N23,'Table S6'!N23,'Table S7'!N23)</f>
        <v>3.4947523682480592</v>
      </c>
      <c r="O23" s="2">
        <f>STDEV('Table S3'!O23,'Table S4'!O23,'Table S5'!O23,'Table S6'!O23,'Table S7'!O23)</f>
        <v>9.9503004337543093</v>
      </c>
      <c r="Q23" s="6">
        <v>1.4451601133313174</v>
      </c>
      <c r="R23" s="6">
        <v>1.0825286841972697</v>
      </c>
      <c r="S23" s="6">
        <v>1.2422896124071079</v>
      </c>
      <c r="T23" s="6">
        <v>2.0549101571218373</v>
      </c>
      <c r="U23" s="6">
        <v>6.2643596453195567</v>
      </c>
      <c r="V23" s="6">
        <v>2.4853308553294853</v>
      </c>
      <c r="W23" s="6">
        <v>1.3925223034715928</v>
      </c>
      <c r="X23" s="6">
        <v>3.9234101950923259</v>
      </c>
      <c r="Y23" s="6">
        <v>0.96154221579077803</v>
      </c>
      <c r="Z23" s="6">
        <v>1.0181479791953907</v>
      </c>
      <c r="AA23" s="6">
        <v>1.2106961570753125</v>
      </c>
      <c r="AB23" s="6">
        <v>0.61054887777683342</v>
      </c>
      <c r="AC23" s="6">
        <v>0.75080910404204482</v>
      </c>
      <c r="AD23" s="6">
        <v>1.6003565702628741</v>
      </c>
    </row>
    <row r="24" spans="1:33">
      <c r="A24" s="1">
        <v>37970</v>
      </c>
      <c r="B24" s="2">
        <f>STDEV('Table S3'!B24,'Table S4'!B24,'Table S5'!B24,'Table S6'!B24,'Table S7'!B24)</f>
        <v>12.367300068810096</v>
      </c>
      <c r="C24" s="2">
        <f>STDEV('Table S3'!C24,'Table S4'!C24,'Table S5'!C24,'Table S6'!C24,'Table S7'!C24)</f>
        <v>6.4466630988317455</v>
      </c>
      <c r="D24" s="2">
        <f>STDEV('Table S3'!D24,'Table S4'!D24,'Table S5'!D24,'Table S6'!D24,'Table S7'!D24)</f>
        <v>18.416143874409286</v>
      </c>
      <c r="E24" s="2">
        <f>STDEV('Table S3'!E24,'Table S4'!E24,'Table S5'!E24,'Table S6'!E24,'Table S7'!E24)</f>
        <v>24.444581443465509</v>
      </c>
      <c r="F24" s="2">
        <f>STDEV('Table S3'!F24,'Table S4'!F24,'Table S5'!F24,'Table S6'!F24,'Table S7'!F24)</f>
        <v>17.384808616102863</v>
      </c>
      <c r="G24" s="2">
        <f>STDEV('Table S3'!G24,'Table S4'!G24,'Table S5'!G24,'Table S6'!G24,'Table S7'!G24)</f>
        <v>11.976513018250657</v>
      </c>
      <c r="H24" s="2">
        <f>STDEV('Table S3'!H24,'Table S4'!H24,'Table S5'!H24,'Table S6'!H24,'Table S7'!H24)</f>
        <v>6.4110563546585277</v>
      </c>
      <c r="I24" s="2">
        <f>STDEV('Table S3'!I24,'Table S4'!I24,'Table S5'!I24,'Table S6'!I24,'Table S7'!I24)</f>
        <v>18.678192237092841</v>
      </c>
      <c r="J24" s="2">
        <f>STDEV('Table S3'!J24,'Table S4'!J24,'Table S5'!J24,'Table S6'!J24,'Table S7'!J24)</f>
        <v>8.6624551403586789</v>
      </c>
      <c r="K24" s="2">
        <f>STDEV('Table S3'!K24,'Table S4'!K24,'Table S5'!K24,'Table S6'!K24,'Table S7'!K24)</f>
        <v>5.2838825448341282</v>
      </c>
      <c r="L24" s="2">
        <f>STDEV('Table S3'!L24,'Table S4'!L24,'Table S5'!L24,'Table S6'!L24,'Table S7'!L24)</f>
        <v>6.2619553196000171</v>
      </c>
      <c r="M24" s="2">
        <f>STDEV('Table S3'!M24,'Table S4'!M24,'Table S5'!M24,'Table S6'!M24,'Table S7'!M24)</f>
        <v>3.7119609390134816</v>
      </c>
      <c r="N24" s="2">
        <f>STDEV('Table S4'!N24,'Table S5'!N24,'Table S6'!N24,'Table S7'!N24)</f>
        <v>2.3181533847986149</v>
      </c>
      <c r="O24" s="2">
        <f>STDEV('Table S3'!O24,'Table S4'!O24,'Table S5'!O24,'Table S6'!O24,'Table S7'!O24)</f>
        <v>9.0634189384354684</v>
      </c>
      <c r="Q24" s="6">
        <v>1.4120735872565988</v>
      </c>
      <c r="R24" s="6">
        <v>1.2025218544774807</v>
      </c>
      <c r="S24" s="6">
        <v>1.3311741276739264</v>
      </c>
      <c r="T24" s="6">
        <v>2.0355491859602597</v>
      </c>
      <c r="U24" s="6">
        <v>6.4298931603259559</v>
      </c>
      <c r="V24" s="6">
        <v>2.6995539403657709</v>
      </c>
      <c r="W24" s="6">
        <v>1.6089507580468774</v>
      </c>
      <c r="X24" s="6">
        <v>3.7991443010246835</v>
      </c>
      <c r="Y24" s="6">
        <v>1.0037966392096234</v>
      </c>
      <c r="Z24" s="6">
        <v>1.2174752288028661</v>
      </c>
      <c r="AA24" s="6">
        <v>1.2709264516660193</v>
      </c>
      <c r="AB24" s="6">
        <v>0.53100714820869555</v>
      </c>
      <c r="AC24" s="6">
        <v>0.49802975503674962</v>
      </c>
      <c r="AD24" s="6">
        <v>1.4577149849632685</v>
      </c>
    </row>
    <row r="25" spans="1:33">
      <c r="A25" s="1">
        <v>38001</v>
      </c>
      <c r="B25" s="2">
        <f>STDEV('Table S3'!B25,'Table S4'!B25,'Table S5'!B25,'Table S6'!B25,'Table S7'!B25)</f>
        <v>12.600952491803088</v>
      </c>
      <c r="C25" s="2">
        <f>STDEV('Table S3'!C25,'Table S4'!C25,'Table S5'!C25,'Table S6'!C25,'Table S7'!C25)</f>
        <v>6.420763264184151</v>
      </c>
      <c r="D25" s="2">
        <f>STDEV('Table S3'!D25,'Table S4'!D25,'Table S5'!D25,'Table S6'!D25,'Table S7'!D25)</f>
        <v>18.545548437106731</v>
      </c>
      <c r="E25" s="2">
        <f>STDEV('Table S3'!E25,'Table S4'!E25,'Table S5'!E25,'Table S6'!E25,'Table S7'!E25)</f>
        <v>23.288983105783753</v>
      </c>
      <c r="F25" s="2">
        <f>STDEV('Table S3'!F25,'Table S4'!F25,'Table S5'!F25,'Table S6'!F25,'Table S7'!F25)</f>
        <v>17.120354061451064</v>
      </c>
      <c r="G25" s="2">
        <f>STDEV('Table S3'!G25,'Table S4'!G25,'Table S5'!G25,'Table S6'!G25,'Table S7'!G25)</f>
        <v>12.16645031684393</v>
      </c>
      <c r="H25" s="2">
        <f>STDEV('Table S3'!H25,'Table S4'!H25,'Table S5'!H25,'Table S6'!H25,'Table S7'!H25)</f>
        <v>6.7827624025482383</v>
      </c>
      <c r="I25" s="2">
        <f>STDEV('Table S3'!I25,'Table S4'!I25,'Table S5'!I25,'Table S6'!I25,'Table S7'!I25)</f>
        <v>18.349776819300416</v>
      </c>
      <c r="J25" s="2">
        <f>STDEV('Table S3'!J25,'Table S4'!J25,'Table S5'!J25,'Table S6'!J25,'Table S7'!J25)</f>
        <v>8.7989406347684014</v>
      </c>
      <c r="K25" s="2">
        <f>STDEV('Table S3'!K25,'Table S4'!K25,'Table S5'!K25,'Table S6'!K25,'Table S7'!K25)</f>
        <v>6.3440611241120637</v>
      </c>
      <c r="L25" s="2">
        <f>STDEV('Table S3'!L25,'Table S4'!L25,'Table S5'!L25,'Table S6'!L25,'Table S7'!L25)</f>
        <v>6.2566221449859478</v>
      </c>
      <c r="M25" s="2">
        <f>STDEV('Table S3'!M25,'Table S4'!M25,'Table S5'!M25,'Table S6'!M25,'Table S7'!M25)</f>
        <v>3.843350856017357</v>
      </c>
      <c r="N25" s="2">
        <f>STDEV('Table S4'!N25,'Table S5'!N25,'Table S6'!N25,'Table S7'!N25)</f>
        <v>2.3284869126186707</v>
      </c>
      <c r="O25" s="2">
        <f>STDEV('Table S3'!O25,'Table S4'!O25,'Table S5'!O25,'Table S6'!O25,'Table S7'!O25)</f>
        <v>7.2422630740530369</v>
      </c>
      <c r="Q25" s="6">
        <v>1.4387515536090929</v>
      </c>
      <c r="R25" s="6">
        <v>1.1976906547213264</v>
      </c>
      <c r="S25" s="6">
        <v>1.3405278776793859</v>
      </c>
      <c r="T25" s="6">
        <v>1.9393202011848247</v>
      </c>
      <c r="U25" s="6">
        <v>6.3320827921061058</v>
      </c>
      <c r="V25" s="6">
        <v>2.7423665672178892</v>
      </c>
      <c r="W25" s="6">
        <v>1.7022359663555187</v>
      </c>
      <c r="X25" s="6">
        <v>3.7323446050457045</v>
      </c>
      <c r="Y25" s="6">
        <v>1.0196124418163275</v>
      </c>
      <c r="Z25" s="6">
        <v>1.4617541557900326</v>
      </c>
      <c r="AA25" s="6">
        <v>1.2698440305463481</v>
      </c>
      <c r="AB25" s="6">
        <v>0.54980287000585104</v>
      </c>
      <c r="AC25" s="6">
        <v>0.50024979982008255</v>
      </c>
      <c r="AD25" s="6">
        <v>1.1648093815153202</v>
      </c>
    </row>
    <row r="26" spans="1:33">
      <c r="A26" s="1">
        <v>38032</v>
      </c>
      <c r="B26" s="2">
        <f>STDEV('Table S3'!B26,'Table S4'!B26,'Table S5'!B26,'Table S6'!B26,'Table S7'!B26)</f>
        <v>12.849431733723558</v>
      </c>
      <c r="C26" s="2">
        <f>STDEV('Table S3'!C26,'Table S4'!C26,'Table S5'!C26,'Table S6'!C26,'Table S7'!C26)</f>
        <v>6.4130296931347495</v>
      </c>
      <c r="D26" s="2">
        <f>STDEV('Table S3'!D26,'Table S4'!D26,'Table S5'!D26,'Table S6'!D26,'Table S7'!D26)</f>
        <v>18.747727220518907</v>
      </c>
      <c r="E26" s="2">
        <f>STDEV('Table S3'!E26,'Table S4'!E26,'Table S5'!E26,'Table S6'!E26,'Table S7'!E26)</f>
        <v>22.192726224544945</v>
      </c>
      <c r="F26" s="2">
        <f>STDEV('Table S3'!F26,'Table S4'!F26,'Table S5'!F26,'Table S6'!F26,'Table S7'!F26)</f>
        <v>16.8632055681636</v>
      </c>
      <c r="G26" s="2">
        <f>STDEV('Table S3'!G26,'Table S4'!G26,'Table S5'!G26,'Table S6'!G26,'Table S7'!G26)</f>
        <v>12.376372596445178</v>
      </c>
      <c r="H26" s="2">
        <f>STDEV('Table S3'!H26,'Table S4'!H26,'Table S5'!H26,'Table S6'!H26,'Table S7'!H26)</f>
        <v>7.2428969543025525</v>
      </c>
      <c r="I26" s="2">
        <f>STDEV('Table S3'!I26,'Table S4'!I26,'Table S5'!I26,'Table S6'!I26,'Table S7'!I26)</f>
        <v>18.039039879441237</v>
      </c>
      <c r="J26" s="2">
        <f>STDEV('Table S3'!J26,'Table S4'!J26,'Table S5'!J26,'Table S6'!J26,'Table S7'!J26)</f>
        <v>8.9458774877856104</v>
      </c>
      <c r="K26" s="2">
        <f>STDEV('Table S3'!K26,'Table S4'!K26,'Table S5'!K26,'Table S6'!K26,'Table S7'!K26)</f>
        <v>7.6330180470591342</v>
      </c>
      <c r="L26" s="2">
        <f>STDEV('Table S3'!L26,'Table S4'!L26,'Table S5'!L26,'Table S6'!L26,'Table S7'!L26)</f>
        <v>6.3009178507746233</v>
      </c>
      <c r="M26" s="2">
        <f>STDEV('Table S3'!M26,'Table S4'!M26,'Table S5'!M26,'Table S6'!M26,'Table S7'!M26)</f>
        <v>4.4330136625496213</v>
      </c>
      <c r="N26" s="2">
        <f>STDEV('Table S4'!N26,'Table S5'!N26,'Table S6'!N26,'Table S7'!N26)</f>
        <v>3.7087953202290027</v>
      </c>
      <c r="O26" s="2">
        <f>STDEV('Table S3'!O26,'Table S4'!O26,'Table S5'!O26,'Table S6'!O26,'Table S7'!O26)</f>
        <v>5.708208175592552</v>
      </c>
      <c r="Q26" s="6">
        <v>1.4671224164930883</v>
      </c>
      <c r="R26" s="6">
        <v>1.1962480807791973</v>
      </c>
      <c r="S26" s="6">
        <v>1.355141966680768</v>
      </c>
      <c r="T26" s="6">
        <v>1.8480326981703066</v>
      </c>
      <c r="U26" s="6">
        <v>6.2369746218242845</v>
      </c>
      <c r="V26" s="6">
        <v>2.7896838887291286</v>
      </c>
      <c r="W26" s="6">
        <v>1.8177136341365401</v>
      </c>
      <c r="X26" s="6">
        <v>3.6691407114783474</v>
      </c>
      <c r="Y26" s="6">
        <v>1.0366393374071088</v>
      </c>
      <c r="Z26" s="6">
        <v>1.7587465872770363</v>
      </c>
      <c r="AA26" s="6">
        <v>1.2788342869932177</v>
      </c>
      <c r="AB26" s="6">
        <v>0.63415590346871087</v>
      </c>
      <c r="AC26" s="6">
        <v>0.79679387780267874</v>
      </c>
      <c r="AD26" s="6">
        <v>0.91807966192142798</v>
      </c>
    </row>
    <row r="27" spans="1:33">
      <c r="A27" s="1">
        <v>38061</v>
      </c>
      <c r="B27" s="2">
        <f>STDEV('Table S3'!B27,'Table S4'!B27,'Table S5'!B27,'Table S6'!B27,'Table S7'!B27)</f>
        <v>12.302666496986806</v>
      </c>
      <c r="C27" s="2">
        <f>STDEV('Table S3'!C27,'Table S4'!C27,'Table S5'!C27,'Table S6'!C27,'Table S7'!C27)</f>
        <v>6.0900117940047132</v>
      </c>
      <c r="D27" s="2">
        <f>STDEV('Table S3'!D27,'Table S4'!D27,'Table S5'!D27,'Table S6'!D27,'Table S7'!D27)</f>
        <v>15.876634841059655</v>
      </c>
      <c r="E27" s="2">
        <f>STDEV('Table S3'!E27,'Table S4'!E27,'Table S5'!E27,'Table S6'!E27,'Table S7'!E27)</f>
        <v>19.767623091109527</v>
      </c>
      <c r="F27" s="2">
        <f>STDEV('Table S3'!F27,'Table S4'!F27,'Table S5'!F27,'Table S6'!F27,'Table S7'!F27)</f>
        <v>16.340520197177181</v>
      </c>
      <c r="G27" s="2">
        <f>STDEV('Table S3'!G27,'Table S4'!G27,'Table S5'!G27,'Table S6'!G27,'Table S7'!G27)</f>
        <v>12.243005447259419</v>
      </c>
      <c r="H27" s="2">
        <f>STDEV('Table S3'!H27,'Table S4'!H27,'Table S5'!H27,'Table S6'!H27,'Table S7'!H27)</f>
        <v>7.5616592122091362</v>
      </c>
      <c r="I27" s="2">
        <f>STDEV('Table S3'!I27,'Table S4'!I27,'Table S5'!I27,'Table S6'!I27,'Table S7'!I27)</f>
        <v>17.701120742131344</v>
      </c>
      <c r="J27" s="2">
        <f>STDEV('Table S3'!J27,'Table S4'!J27,'Table S5'!J27,'Table S6'!J27,'Table S7'!J27)</f>
        <v>8.568307309893294</v>
      </c>
      <c r="K27" s="2">
        <f>STDEV('Table S3'!K27,'Table S4'!K27,'Table S5'!K27,'Table S6'!K27,'Table S7'!K27)</f>
        <v>8.808620409966947</v>
      </c>
      <c r="L27" s="2">
        <f>STDEV('Table S3'!L27,'Table S4'!L27,'Table S5'!L27,'Table S6'!L27,'Table S7'!L27)</f>
        <v>6.8360394061984238</v>
      </c>
      <c r="M27" s="2">
        <f>STDEV('Table S3'!M27,'Table S4'!M27,'Table S5'!M27,'Table S6'!M27,'Table S7'!M27)</f>
        <v>5.4430318485499232</v>
      </c>
      <c r="N27" s="2">
        <f>STDEV('Table S4'!N27,'Table S5'!N27,'Table S6'!N27,'Table S7'!N27)</f>
        <v>5.4587865879696187</v>
      </c>
      <c r="O27" s="2">
        <f>STDEV('Table S3'!O27,'Table S4'!O27,'Table S5'!O27,'Table S6'!O27,'Table S7'!O27)</f>
        <v>5.201281947646871</v>
      </c>
      <c r="Q27" s="6">
        <v>1.4046938552929595</v>
      </c>
      <c r="R27" s="6">
        <v>1.135994259982875</v>
      </c>
      <c r="S27" s="6">
        <v>1.1476107962163151</v>
      </c>
      <c r="T27" s="6">
        <v>1.6460895100428725</v>
      </c>
      <c r="U27" s="6">
        <v>6.0436557785673601</v>
      </c>
      <c r="V27" s="6">
        <v>2.7596223998340617</v>
      </c>
      <c r="W27" s="6">
        <v>1.897711804192066</v>
      </c>
      <c r="X27" s="6">
        <v>3.6004079589495155</v>
      </c>
      <c r="Y27" s="6">
        <v>0.99288688276312498</v>
      </c>
      <c r="Z27" s="6">
        <v>2.0296206545217141</v>
      </c>
      <c r="AA27" s="6">
        <v>1.387442557882032</v>
      </c>
      <c r="AB27" s="6">
        <v>0.77864203503061213</v>
      </c>
      <c r="AC27" s="6">
        <v>1.1727602517728049</v>
      </c>
      <c r="AD27" s="6">
        <v>0.83654818204978443</v>
      </c>
    </row>
    <row r="28" spans="1:33">
      <c r="A28" s="1">
        <v>38092</v>
      </c>
      <c r="B28" s="2">
        <f>STDEV('Table S3'!B28,'Table S4'!B28,'Table S5'!B28,'Table S6'!B28,'Table S7'!B28)</f>
        <v>11.816198060078653</v>
      </c>
      <c r="C28" s="2">
        <f>STDEV('Table S3'!C28,'Table S4'!C28,'Table S5'!C28,'Table S6'!C28,'Table S7'!C28)</f>
        <v>5.7791658536383181</v>
      </c>
      <c r="D28" s="2">
        <f>STDEV('Table S3'!D28,'Table S4'!D28,'Table S5'!D28,'Table S6'!D28,'Table S7'!D28)</f>
        <v>13.203751356382167</v>
      </c>
      <c r="E28" s="2">
        <f>STDEV('Table S3'!E28,'Table S4'!E28,'Table S5'!E28,'Table S6'!E28,'Table S7'!E28)</f>
        <v>17.428027069149426</v>
      </c>
      <c r="F28" s="2">
        <f>STDEV('Table S3'!F28,'Table S4'!F28,'Table S5'!F28,'Table S6'!F28,'Table S7'!F28)</f>
        <v>15.835930957989943</v>
      </c>
      <c r="G28" s="2">
        <f>STDEV('Table S3'!G28,'Table S4'!G28,'Table S5'!G28,'Table S6'!G28,'Table S7'!G28)</f>
        <v>12.11917292597237</v>
      </c>
      <c r="H28" s="2">
        <f>STDEV('Table S3'!H28,'Table S4'!H28,'Table S5'!H28,'Table S6'!H28,'Table S7'!H28)</f>
        <v>7.9414029841697555</v>
      </c>
      <c r="I28" s="2">
        <f>STDEV('Table S3'!I28,'Table S4'!I28,'Table S5'!I28,'Table S6'!I28,'Table S7'!I28)</f>
        <v>17.390921032767999</v>
      </c>
      <c r="J28" s="2">
        <f>STDEV('Table S3'!J28,'Table S4'!J28,'Table S5'!J28,'Table S6'!J28,'Table S7'!J28)</f>
        <v>8.293240387599889</v>
      </c>
      <c r="K28" s="2">
        <f>STDEV('Table S3'!K28,'Table S4'!K28,'Table S5'!K28,'Table S6'!K28,'Table S7'!K28)</f>
        <v>10.295068766621839</v>
      </c>
      <c r="L28" s="2">
        <f>STDEV('Table S3'!L28,'Table S4'!L28,'Table S5'!L28,'Table S6'!L28,'Table S7'!L28)</f>
        <v>7.4889055602456063</v>
      </c>
      <c r="M28" s="2">
        <f>STDEV('Table S3'!M28,'Table S4'!M28,'Table S5'!M28,'Table S6'!M28,'Table S7'!M28)</f>
        <v>6.6406805506171285</v>
      </c>
      <c r="N28" s="2">
        <f>STDEV('Table S4'!N28,'Table S5'!N28,'Table S6'!N28,'Table S7'!N28)</f>
        <v>7.366244874430298</v>
      </c>
      <c r="O28" s="2">
        <f>STDEV('Table S3'!O28,'Table S4'!O28,'Table S5'!O28,'Table S6'!O28,'Table S7'!O28)</f>
        <v>5.5030560875851426</v>
      </c>
      <c r="Q28" s="6">
        <v>1.3491498621036604</v>
      </c>
      <c r="R28" s="6">
        <v>1.0780109233425699</v>
      </c>
      <c r="S28" s="6">
        <v>0.95440675929337215</v>
      </c>
      <c r="T28" s="6">
        <v>1.4512666701022108</v>
      </c>
      <c r="U28" s="6">
        <v>5.857029916329286</v>
      </c>
      <c r="V28" s="6">
        <v>2.7317100542058759</v>
      </c>
      <c r="W28" s="6">
        <v>1.9930141999221627</v>
      </c>
      <c r="X28" s="6">
        <v>3.5373133380650108</v>
      </c>
      <c r="Y28" s="6">
        <v>0.96101240287468748</v>
      </c>
      <c r="Z28" s="6">
        <v>2.3721176797236376</v>
      </c>
      <c r="AA28" s="6">
        <v>1.5199482725074482</v>
      </c>
      <c r="AB28" s="6">
        <v>0.9499692748074321</v>
      </c>
      <c r="AC28" s="6">
        <v>1.5825566825777309</v>
      </c>
      <c r="AD28" s="6">
        <v>0.88508402584675638</v>
      </c>
    </row>
    <row r="29" spans="1:33">
      <c r="A29" s="1">
        <v>38122</v>
      </c>
      <c r="B29" s="2">
        <f>STDEV('Table S3'!B29,'Table S4'!B29,'Table S5'!B29,'Table S6'!B29,'Table S7'!B29)</f>
        <v>11.307309494996487</v>
      </c>
      <c r="C29" s="2">
        <f>STDEV('Table S3'!C29,'Table S4'!C29,'Table S5'!C29,'Table S6'!C29,'Table S7'!C29)</f>
        <v>5.2860517311509945</v>
      </c>
      <c r="D29" s="2">
        <f>STDEV('Table S3'!D29,'Table S4'!D29,'Table S5'!D29,'Table S6'!D29,'Table S7'!D29)</f>
        <v>10.402235449902578</v>
      </c>
      <c r="E29" s="2">
        <f>STDEV('Table S3'!E29,'Table S4'!E29,'Table S5'!E29,'Table S6'!E29,'Table S7'!E29)</f>
        <v>15.988273433645238</v>
      </c>
      <c r="F29" s="2">
        <f>STDEV('Table S3'!F29,'Table S4'!F29,'Table S5'!F29,'Table S6'!F29,'Table S7'!F29)</f>
        <v>15.669527158967174</v>
      </c>
      <c r="G29" s="2">
        <f>STDEV('Table S3'!G29,'Table S4'!G29,'Table S5'!G29,'Table S6'!G29,'Table S7'!G29)</f>
        <v>11.858408679874088</v>
      </c>
      <c r="H29" s="2">
        <f>STDEV('Table S3'!H29,'Table S4'!H29,'Table S5'!H29,'Table S6'!H29,'Table S7'!H29)</f>
        <v>8.0441016353218089</v>
      </c>
      <c r="I29" s="2">
        <f>STDEV('Table S3'!I29,'Table S4'!I29,'Table S5'!I29,'Table S6'!I29,'Table S7'!I29)</f>
        <v>16.855337400324991</v>
      </c>
      <c r="J29" s="2">
        <f>STDEV('Table S3'!J29,'Table S4'!J29,'Table S5'!J29,'Table S6'!J29,'Table S7'!J29)</f>
        <v>7.4035067014909899</v>
      </c>
      <c r="K29" s="2">
        <f>STDEV('Table S3'!K29,'Table S4'!K29,'Table S5'!K29,'Table S6'!K29,'Table S7'!K29)</f>
        <v>10.970699401065866</v>
      </c>
      <c r="L29" s="2">
        <f>STDEV('Table S3'!L29,'Table S4'!L29,'Table S5'!L29,'Table S6'!L29,'Table S7'!L29)</f>
        <v>7.8540419603292966</v>
      </c>
      <c r="M29" s="2">
        <f>STDEV('Table S3'!M29,'Table S4'!M29,'Table S5'!M29,'Table S6'!M29,'Table S7'!M29)</f>
        <v>8.1401213807267645</v>
      </c>
      <c r="N29" s="2">
        <f>STDEV('Table S4'!N29,'Table S5'!N29,'Table S6'!N29,'Table S7'!N29)</f>
        <v>7.145066025652012</v>
      </c>
      <c r="O29" s="2">
        <f>STDEV('Table S3'!O29,'Table S4'!O29,'Table S5'!O29,'Table S6'!O29,'Table S7'!O29)</f>
        <v>6.0959382475573864</v>
      </c>
      <c r="Q29" s="6">
        <v>1.2910459835197088</v>
      </c>
      <c r="R29" s="6">
        <v>0.98602837361851958</v>
      </c>
      <c r="S29" s="6">
        <v>0.751904785025308</v>
      </c>
      <c r="T29" s="6">
        <v>1.3313755053665062</v>
      </c>
      <c r="U29" s="6">
        <v>5.7954843064341217</v>
      </c>
      <c r="V29" s="6">
        <v>2.6729327500783389</v>
      </c>
      <c r="W29" s="6">
        <v>2.0187879669085378</v>
      </c>
      <c r="X29" s="6">
        <v>3.428375627226103</v>
      </c>
      <c r="Y29" s="6">
        <v>0.85791095306207432</v>
      </c>
      <c r="Z29" s="6">
        <v>2.5277917610977894</v>
      </c>
      <c r="AA29" s="6">
        <v>1.594056356268434</v>
      </c>
      <c r="AB29" s="6">
        <v>1.164468783877106</v>
      </c>
      <c r="AC29" s="6">
        <v>1.5350388398850525</v>
      </c>
      <c r="AD29" s="6">
        <v>0.98044022804589215</v>
      </c>
    </row>
    <row r="30" spans="1:33">
      <c r="A30" s="1">
        <v>38153</v>
      </c>
      <c r="B30" s="2">
        <f>STDEV('Table S3'!B30,'Table S4'!B30,'Table S5'!B30,'Table S6'!B30,'Table S7'!B30)</f>
        <v>10.84175429587409</v>
      </c>
      <c r="C30" s="2">
        <f>STDEV('Table S3'!C30,'Table S4'!C30,'Table S5'!C30,'Table S6'!C30,'Table S7'!C30)</f>
        <v>4.8738189513675758</v>
      </c>
      <c r="D30" s="2">
        <f>STDEV('Table S3'!D30,'Table S4'!D30,'Table S5'!D30,'Table S6'!D30,'Table S7'!D30)</f>
        <v>8.6256727903460568</v>
      </c>
      <c r="E30" s="2">
        <f>STDEV('Table S3'!E30,'Table S4'!E30,'Table S5'!E30,'Table S6'!E30,'Table S7'!E30)</f>
        <v>14.597475364600797</v>
      </c>
      <c r="F30" s="2">
        <f>STDEV('Table S3'!F30,'Table S4'!F30,'Table S5'!F30,'Table S6'!F30,'Table S7'!F30)</f>
        <v>15.526963624503436</v>
      </c>
      <c r="G30" s="2">
        <f>STDEV('Table S3'!G30,'Table S4'!G30,'Table S5'!G30,'Table S6'!G30,'Table S7'!G30)</f>
        <v>11.603232500922434</v>
      </c>
      <c r="H30" s="2">
        <f>STDEV('Table S3'!H30,'Table S4'!H30,'Table S5'!H30,'Table S6'!H30,'Table S7'!H30)</f>
        <v>8.190506835937402</v>
      </c>
      <c r="I30" s="2">
        <f>STDEV('Table S3'!I30,'Table S4'!I30,'Table S5'!I30,'Table S6'!I30,'Table S7'!I30)</f>
        <v>16.369304872705428</v>
      </c>
      <c r="J30" s="2">
        <f>STDEV('Table S3'!J30,'Table S4'!J30,'Table S5'!J30,'Table S6'!J30,'Table S7'!J30)</f>
        <v>6.7306720176243573</v>
      </c>
      <c r="K30" s="2">
        <f>STDEV('Table S3'!K30,'Table S4'!K30,'Table S5'!K30,'Table S6'!K30,'Table S7'!K30)</f>
        <v>11.773332058104026</v>
      </c>
      <c r="L30" s="2">
        <f>STDEV('Table S3'!L30,'Table S4'!L30,'Table S5'!L30,'Table S6'!L30,'Table S7'!L30)</f>
        <v>8.2483925193854866</v>
      </c>
      <c r="M30" s="2">
        <f>STDEV('Table S3'!M30,'Table S4'!M30,'Table S5'!M30,'Table S6'!M30,'Table S7'!M30)</f>
        <v>9.6745241100581989</v>
      </c>
      <c r="N30" s="2">
        <f>STDEV('Table S4'!N30,'Table S5'!N30,'Table S6'!N30,'Table S7'!N30)</f>
        <v>7.0044630198307081</v>
      </c>
      <c r="O30" s="2">
        <f>STDEV('Table S3'!O30,'Table S4'!O30,'Table S5'!O30,'Table S6'!O30,'Table S7'!O30)</f>
        <v>6.7832976326301502</v>
      </c>
      <c r="Q30" s="6">
        <v>1.2378898219943117</v>
      </c>
      <c r="R30" s="6">
        <v>0.90913294427439939</v>
      </c>
      <c r="S30" s="6">
        <v>0.623489506304584</v>
      </c>
      <c r="T30" s="6">
        <v>1.2155609685610373</v>
      </c>
      <c r="U30" s="6">
        <v>5.7427561852679672</v>
      </c>
      <c r="V30" s="6">
        <v>2.6154150186379201</v>
      </c>
      <c r="W30" s="6">
        <v>2.05553054808103</v>
      </c>
      <c r="X30" s="6">
        <v>3.3295166111082839</v>
      </c>
      <c r="Y30" s="6">
        <v>0.77994354273029287</v>
      </c>
      <c r="Z30" s="6">
        <v>2.7127287595039227</v>
      </c>
      <c r="AA30" s="6">
        <v>1.6740937457344782</v>
      </c>
      <c r="AB30" s="6">
        <v>1.3839696975161553</v>
      </c>
      <c r="AC30" s="6">
        <v>1.5048318307174093</v>
      </c>
      <c r="AD30" s="6">
        <v>1.0909916747440702</v>
      </c>
    </row>
    <row r="31" spans="1:33">
      <c r="A31" s="1">
        <v>38183</v>
      </c>
      <c r="B31" s="2">
        <f>STDEV('Table S3'!B31,'Table S4'!B31,'Table S5'!B31,'Table S6'!B31,'Table S7'!B31)</f>
        <v>9.1768908658244062</v>
      </c>
      <c r="C31" s="2">
        <f>STDEV('Table S3'!C31,'Table S4'!C31,'Table S5'!C31,'Table S6'!C31,'Table S7'!C31)</f>
        <v>4.2569455267699272</v>
      </c>
      <c r="D31" s="2">
        <f>STDEV('Table S3'!D31,'Table S4'!D31,'Table S5'!D31,'Table S6'!D31,'Table S7'!D31)</f>
        <v>8.147262863264837</v>
      </c>
      <c r="E31" s="2">
        <f>STDEV('Table S3'!E31,'Table S4'!E31,'Table S5'!E31,'Table S6'!E31,'Table S7'!E31)</f>
        <v>15.217702416852818</v>
      </c>
      <c r="F31" s="2">
        <f>STDEV('Table S3'!F31,'Table S4'!F31,'Table S5'!F31,'Table S6'!F31,'Table S7'!F31)</f>
        <v>15.164039767115142</v>
      </c>
      <c r="G31" s="2">
        <f>STDEV('Table S3'!G31,'Table S4'!G31,'Table S5'!G31,'Table S6'!G31,'Table S7'!G31)</f>
        <v>10.849211131385417</v>
      </c>
      <c r="H31" s="2">
        <f>STDEV('Table S3'!H31,'Table S4'!H31,'Table S5'!H31,'Table S6'!H31,'Table S7'!H31)</f>
        <v>9.034200882470925</v>
      </c>
      <c r="I31" s="2">
        <f>STDEV('Table S3'!I31,'Table S4'!I31,'Table S5'!I31,'Table S6'!I31,'Table S7'!I31)</f>
        <v>14.928560224974747</v>
      </c>
      <c r="J31" s="2">
        <f>STDEV('Table S3'!J31,'Table S4'!J31,'Table S5'!J31,'Table S6'!J31,'Table S7'!J31)</f>
        <v>4.7293581064427208</v>
      </c>
      <c r="K31" s="2">
        <f>STDEV('Table S3'!K31,'Table S4'!K31,'Table S5'!K31,'Table S6'!K31,'Table S7'!K31)</f>
        <v>12.573563795657288</v>
      </c>
      <c r="L31" s="2">
        <f>STDEV('Table S3'!L31,'Table S4'!L31,'Table S5'!L31,'Table S6'!L31,'Table S7'!L31)</f>
        <v>8.7960166139578337</v>
      </c>
      <c r="M31" s="2">
        <f>STDEV('Table S3'!M31,'Table S4'!M31,'Table S5'!M31,'Table S6'!M31,'Table S7'!M31)</f>
        <v>9.833434188205997</v>
      </c>
      <c r="N31" s="2">
        <f>STDEV('Table S4'!N31,'Table S5'!N31,'Table S6'!N31,'Table S7'!N31)</f>
        <v>5.8320852392228559</v>
      </c>
      <c r="O31" s="2">
        <f>STDEV('Table S3'!O31,'Table S4'!O31,'Table S5'!O31,'Table S6'!O31,'Table S7'!O31)</f>
        <v>6.8832492094375484</v>
      </c>
      <c r="Q31" s="6">
        <v>1.047799045278099</v>
      </c>
      <c r="R31" s="6">
        <v>0.79406507689050165</v>
      </c>
      <c r="S31" s="6">
        <v>0.58890860154537217</v>
      </c>
      <c r="T31" s="6">
        <v>1.2672085156561679</v>
      </c>
      <c r="U31" s="6">
        <v>5.6085262561459048</v>
      </c>
      <c r="V31" s="6">
        <v>2.4454555858587983</v>
      </c>
      <c r="W31" s="6">
        <v>2.2672682244693156</v>
      </c>
      <c r="X31" s="6">
        <v>3.0364691497598635</v>
      </c>
      <c r="Y31" s="6">
        <v>0.54803328801647611</v>
      </c>
      <c r="Z31" s="6">
        <v>2.8971125548487824</v>
      </c>
      <c r="AA31" s="6">
        <v>1.7852395319688819</v>
      </c>
      <c r="AB31" s="6">
        <v>1.4067022609254323</v>
      </c>
      <c r="AC31" s="6">
        <v>1.2529593607093992</v>
      </c>
      <c r="AD31" s="6">
        <v>1.1070673865998881</v>
      </c>
    </row>
    <row r="32" spans="1:33">
      <c r="A32" s="1">
        <v>38214</v>
      </c>
      <c r="B32" s="2">
        <f>STDEV('Table S3'!B32,'Table S4'!B32,'Table S5'!B32,'Table S6'!B32,'Table S7'!B32)</f>
        <v>7.610274357019545</v>
      </c>
      <c r="C32" s="2">
        <f>STDEV('Table S3'!C32,'Table S4'!C32,'Table S5'!C32,'Table S6'!C32,'Table S7'!C32)</f>
        <v>3.800406685184428</v>
      </c>
      <c r="D32" s="2">
        <f>STDEV('Table S3'!D32,'Table S4'!D32,'Table S5'!D32,'Table S6'!D32,'Table S7'!D32)</f>
        <v>7.7177185822354994</v>
      </c>
      <c r="E32" s="2">
        <f>STDEV('Table S3'!E32,'Table S4'!E32,'Table S5'!E32,'Table S6'!E32,'Table S7'!E32)</f>
        <v>16.050373620476712</v>
      </c>
      <c r="F32" s="2">
        <f>STDEV('Table S3'!F32,'Table S4'!F32,'Table S5'!F32,'Table S6'!F32,'Table S7'!F32)</f>
        <v>14.820283044926265</v>
      </c>
      <c r="G32" s="2">
        <f>STDEV('Table S3'!G32,'Table S4'!G32,'Table S5'!G32,'Table S6'!G32,'Table S7'!G32)</f>
        <v>10.145810195394692</v>
      </c>
      <c r="H32" s="2">
        <f>STDEV('Table S3'!H32,'Table S4'!H32,'Table S5'!H32,'Table S6'!H32,'Table S7'!H32)</f>
        <v>9.9267758702870257</v>
      </c>
      <c r="I32" s="2">
        <f>STDEV('Table S3'!I32,'Table S4'!I32,'Table S5'!I32,'Table S6'!I32,'Table S7'!I32)</f>
        <v>13.558178107139922</v>
      </c>
      <c r="J32" s="2">
        <f>STDEV('Table S3'!J32,'Table S4'!J32,'Table S5'!J32,'Table S6'!J32,'Table S7'!J32)</f>
        <v>4.8066642443855949</v>
      </c>
      <c r="K32" s="2">
        <f>STDEV('Table S3'!K32,'Table S4'!K32,'Table S5'!K32,'Table S6'!K32,'Table S7'!K32)</f>
        <v>13.385678613510958</v>
      </c>
      <c r="L32" s="2">
        <f>STDEV('Table S3'!L32,'Table S4'!L32,'Table S5'!L32,'Table S6'!L32,'Table S7'!L32)</f>
        <v>9.5183031019008304</v>
      </c>
      <c r="M32" s="2">
        <f>STDEV('Table S3'!M32,'Table S4'!M32,'Table S5'!M32,'Table S6'!M32,'Table S7'!M32)</f>
        <v>10.008723615830576</v>
      </c>
      <c r="N32" s="2">
        <f>STDEV('Table S4'!N32,'Table S5'!N32,'Table S6'!N32,'Table S7'!N32)</f>
        <v>4.6700460210141115</v>
      </c>
      <c r="O32" s="2">
        <f>STDEV('Table S3'!O32,'Table S4'!O32,'Table S5'!O32,'Table S6'!O32,'Table S7'!O32)</f>
        <v>7.0178026811357794</v>
      </c>
      <c r="Q32" s="6">
        <v>0.86892590553577753</v>
      </c>
      <c r="R32" s="6">
        <v>0.70890506061419201</v>
      </c>
      <c r="S32" s="6">
        <v>0.55785985227972856</v>
      </c>
      <c r="T32" s="6">
        <v>1.3365467121243366</v>
      </c>
      <c r="U32" s="6">
        <v>5.481385426147293</v>
      </c>
      <c r="V32" s="6">
        <v>2.2869062012827452</v>
      </c>
      <c r="W32" s="6">
        <v>2.4912733062865833</v>
      </c>
      <c r="X32" s="6">
        <v>2.7577334269922598</v>
      </c>
      <c r="Y32" s="6">
        <v>0.55699144597515837</v>
      </c>
      <c r="Z32" s="6">
        <v>3.0842343663749006</v>
      </c>
      <c r="AA32" s="6">
        <v>1.9318347975617924</v>
      </c>
      <c r="AB32" s="6">
        <v>1.4317779394154113</v>
      </c>
      <c r="AC32" s="6">
        <v>1.0033080171086506</v>
      </c>
      <c r="AD32" s="6">
        <v>1.1287082942204731</v>
      </c>
    </row>
    <row r="33" spans="1:30">
      <c r="A33" s="1">
        <v>38245</v>
      </c>
      <c r="B33" s="2">
        <f>STDEV('Table S3'!B33,'Table S4'!B33,'Table S5'!B33,'Table S6'!B33,'Table S7'!B33)</f>
        <v>6.7823827696141068</v>
      </c>
      <c r="C33" s="2">
        <f>STDEV('Table S3'!C33,'Table S4'!C33,'Table S5'!C33,'Table S6'!C33,'Table S7'!C33)</f>
        <v>3.6030182784752527</v>
      </c>
      <c r="D33" s="2">
        <f>STDEV('Table S3'!D33,'Table S4'!D33,'Table S5'!D33,'Table S6'!D33,'Table S7'!D33)</f>
        <v>8.0370668039416753</v>
      </c>
      <c r="E33" s="2">
        <f>STDEV('Table S3'!E33,'Table S4'!E33,'Table S5'!E33,'Table S6'!E33,'Table S7'!E33)</f>
        <v>18.866404165902296</v>
      </c>
      <c r="F33" s="2">
        <f>STDEV('Table S3'!F33,'Table S4'!F33,'Table S5'!F33,'Table S6'!F33,'Table S7'!F33)</f>
        <v>14.737739438674419</v>
      </c>
      <c r="G33" s="2">
        <f>STDEV('Table S3'!G33,'Table S4'!G33,'Table S5'!G33,'Table S6'!G33,'Table S7'!G33)</f>
        <v>9.6144331009418185</v>
      </c>
      <c r="H33" s="2">
        <f>STDEV('Table S3'!H33,'Table S4'!H33,'Table S5'!H33,'Table S6'!H33,'Table S7'!H33)</f>
        <v>11.462746910050944</v>
      </c>
      <c r="I33" s="2">
        <f>STDEV('Table S3'!I33,'Table S4'!I33,'Table S5'!I33,'Table S6'!I33,'Table S7'!I33)</f>
        <v>11.932220207852234</v>
      </c>
      <c r="J33" s="2">
        <f>STDEV('Table S3'!J33,'Table S4'!J33,'Table S5'!J33,'Table S6'!J33,'Table S7'!J33)</f>
        <v>6.9306100011137968</v>
      </c>
      <c r="K33" s="2">
        <f>STDEV('Table S3'!K33,'Table S4'!K33,'Table S5'!K33,'Table S6'!K33,'Table S7'!K33)</f>
        <v>13.936305116126569</v>
      </c>
      <c r="L33" s="2">
        <f>STDEV('Table S3'!L33,'Table S4'!L33,'Table S5'!L33,'Table S6'!L33,'Table S7'!L33)</f>
        <v>10.725669631493213</v>
      </c>
      <c r="M33" s="2">
        <f>STDEV('Table S3'!M33,'Table S4'!M33,'Table S5'!M33,'Table S6'!M33,'Table S7'!M33)</f>
        <v>8.8533449077121364</v>
      </c>
      <c r="N33" s="2">
        <f>STDEV('Table S4'!N33,'Table S5'!N33,'Table S6'!N33,'Table S7'!N33)</f>
        <v>1.9817556807463941</v>
      </c>
      <c r="O33" s="2">
        <f>STDEV('Table S3'!O33,'Table S4'!O33,'Table S5'!O33,'Table S6'!O33,'Table S7'!O33)</f>
        <v>6.4943801597151456</v>
      </c>
      <c r="Q33" s="6">
        <v>0.77439889986899946</v>
      </c>
      <c r="R33" s="6">
        <v>0.67208541155710277</v>
      </c>
      <c r="S33" s="6">
        <v>0.58094329978931614</v>
      </c>
      <c r="T33" s="6">
        <v>1.5710432077030159</v>
      </c>
      <c r="U33" s="6">
        <v>5.4508560955698044</v>
      </c>
      <c r="V33" s="6">
        <v>2.1671316786846893</v>
      </c>
      <c r="W33" s="6">
        <v>2.8767482782809353</v>
      </c>
      <c r="X33" s="6">
        <v>2.4270135902771441</v>
      </c>
      <c r="Y33" s="6">
        <v>0.80311215631906552</v>
      </c>
      <c r="Z33" s="6">
        <v>3.2111058707220712</v>
      </c>
      <c r="AA33" s="6">
        <v>2.1768819084078626</v>
      </c>
      <c r="AB33" s="6">
        <v>1.2664975490829442</v>
      </c>
      <c r="AC33" s="6">
        <v>0.42575840869587456</v>
      </c>
      <c r="AD33" s="6">
        <v>1.0445236329877854</v>
      </c>
    </row>
    <row r="34" spans="1:30">
      <c r="A34" s="1">
        <v>38275</v>
      </c>
      <c r="B34" s="2">
        <f>STDEV('Table S3'!B34,'Table S4'!B34,'Table S5'!B34,'Table S6'!B34,'Table S7'!B34)</f>
        <v>6.0654141105080868</v>
      </c>
      <c r="C34" s="2">
        <f>STDEV('Table S3'!C34,'Table S4'!C34,'Table S5'!C34,'Table S6'!C34,'Table S7'!C34)</f>
        <v>3.7188083309965383</v>
      </c>
      <c r="D34" s="2">
        <f>STDEV('Table S3'!D34,'Table S4'!D34,'Table S5'!D34,'Table S6'!D34,'Table S7'!D34)</f>
        <v>9.1963157496447643</v>
      </c>
      <c r="E34" s="2">
        <f>STDEV('Table S3'!E34,'Table S4'!E34,'Table S5'!E34,'Table S6'!E34,'Table S7'!E34)</f>
        <v>21.851634769920246</v>
      </c>
      <c r="F34" s="2">
        <f>STDEV('Table S3'!F34,'Table S4'!F34,'Table S5'!F34,'Table S6'!F34,'Table S7'!F34)</f>
        <v>14.664448356262874</v>
      </c>
      <c r="G34" s="2">
        <f>STDEV('Table S3'!G34,'Table S4'!G34,'Table S5'!G34,'Table S6'!G34,'Table S7'!G34)</f>
        <v>9.1921828027135053</v>
      </c>
      <c r="H34" s="2">
        <f>STDEV('Table S3'!H34,'Table S4'!H34,'Table S5'!H34,'Table S6'!H34,'Table S7'!H34)</f>
        <v>13.187966869238554</v>
      </c>
      <c r="I34" s="2">
        <f>STDEV('Table S3'!I34,'Table S4'!I34,'Table S5'!I34,'Table S6'!I34,'Table S7'!I34)</f>
        <v>10.399587274643562</v>
      </c>
      <c r="J34" s="2">
        <f>STDEV('Table S3'!J34,'Table S4'!J34,'Table S5'!J34,'Table S6'!J34,'Table S7'!J34)</f>
        <v>10.125151681389902</v>
      </c>
      <c r="K34" s="2">
        <f>STDEV('Table S3'!K34,'Table S4'!K34,'Table S5'!K34,'Table S6'!K34,'Table S7'!K34)</f>
        <v>14.578629995243634</v>
      </c>
      <c r="L34" s="2">
        <f>STDEV('Table S3'!L34,'Table S4'!L34,'Table S5'!L34,'Table S6'!L34,'Table S7'!L34)</f>
        <v>12.155473075239664</v>
      </c>
      <c r="M34" s="2">
        <f>STDEV('Table S3'!M34,'Table S4'!M34,'Table S5'!M34,'Table S6'!M34,'Table S7'!M34)</f>
        <v>7.7160858191222728</v>
      </c>
      <c r="N34" s="2">
        <f>STDEV('Table S4'!N34,'Table S5'!N34,'Table S6'!N34,'Table S7'!N34)</f>
        <v>0.90752941101365781</v>
      </c>
      <c r="O34" s="2">
        <f>STDEV('Table S3'!O34,'Table S4'!O34,'Table S5'!O34,'Table S6'!O34,'Table S7'!O34)</f>
        <v>5.9766816643530296</v>
      </c>
      <c r="Q34" s="6">
        <v>0.69253685230959228</v>
      </c>
      <c r="R34" s="6">
        <v>0.69368419321410824</v>
      </c>
      <c r="S34" s="6">
        <v>0.66473729133157244</v>
      </c>
      <c r="T34" s="6">
        <v>1.8196293305607987</v>
      </c>
      <c r="U34" s="6">
        <v>5.4237488757023176</v>
      </c>
      <c r="V34" s="6">
        <v>2.0719547724628349</v>
      </c>
      <c r="W34" s="6">
        <v>3.3097181053384537</v>
      </c>
      <c r="X34" s="6">
        <v>2.1152760516625002</v>
      </c>
      <c r="Y34" s="6">
        <v>1.1732924516877803</v>
      </c>
      <c r="Z34" s="6">
        <v>3.3591058730940713</v>
      </c>
      <c r="AA34" s="6">
        <v>2.4670748153506423</v>
      </c>
      <c r="AB34" s="6">
        <v>1.1038092246828985</v>
      </c>
      <c r="AC34" s="6">
        <v>0.19497271113276321</v>
      </c>
      <c r="AD34" s="6">
        <v>0.96125959548621942</v>
      </c>
    </row>
    <row r="35" spans="1:30">
      <c r="A35" s="1">
        <v>38306</v>
      </c>
      <c r="B35" s="2">
        <f>STDEV('Table S3'!B35,'Table S4'!B35,'Table S5'!B35,'Table S6'!B35,'Table S7'!B35)</f>
        <v>6.5740293124393929</v>
      </c>
      <c r="C35" s="2">
        <f>STDEV('Table S3'!C35,'Table S4'!C35,'Table S5'!C35,'Table S6'!C35,'Table S7'!C35)</f>
        <v>3.9988034993039294</v>
      </c>
      <c r="D35" s="2">
        <f>STDEV('Table S3'!D35,'Table S4'!D35,'Table S5'!D35,'Table S6'!D35,'Table S7'!D35)</f>
        <v>13.384810920320083</v>
      </c>
      <c r="E35" s="2">
        <f>STDEV('Table S3'!E35,'Table S4'!E35,'Table S5'!E35,'Table S6'!E35,'Table S7'!E35)</f>
        <v>27.359170989337748</v>
      </c>
      <c r="F35" s="2">
        <f>STDEV('Table S3'!F35,'Table S4'!F35,'Table S5'!F35,'Table S6'!F35,'Table S7'!F35)</f>
        <v>14.638981557611155</v>
      </c>
      <c r="G35" s="2">
        <f>STDEV('Table S3'!G35,'Table S4'!G35,'Table S5'!G35,'Table S6'!G35,'Table S7'!G35)</f>
        <v>8.6775969649574716</v>
      </c>
      <c r="H35" s="2">
        <f>STDEV('Table S3'!H35,'Table S4'!H35,'Table S5'!H35,'Table S6'!H35,'Table S7'!H35)</f>
        <v>14.498140346986597</v>
      </c>
      <c r="I35" s="2">
        <f>STDEV('Table S3'!I35,'Table S4'!I35,'Table S5'!I35,'Table S6'!I35,'Table S7'!I35)</f>
        <v>10.1839999023766</v>
      </c>
      <c r="J35" s="2">
        <f>STDEV('Table S3'!J35,'Table S4'!J35,'Table S5'!J35,'Table S6'!J35,'Table S7'!J35)</f>
        <v>10.848380928983909</v>
      </c>
      <c r="K35" s="2">
        <f>STDEV('Table S3'!K35,'Table S4'!K35,'Table S5'!K35,'Table S6'!K35,'Table S7'!K35)</f>
        <v>14.724024962509297</v>
      </c>
      <c r="L35" s="2">
        <f>STDEV('Table S3'!L35,'Table S4'!L35,'Table S5'!L35,'Table S6'!L35,'Table S7'!L35)</f>
        <v>10.725958838497405</v>
      </c>
      <c r="M35" s="2">
        <f>STDEV('Table S3'!M35,'Table S4'!M35,'Table S5'!M35,'Table S6'!M35,'Table S7'!M35)</f>
        <v>7.3377749903417904</v>
      </c>
      <c r="N35" s="2">
        <f>STDEV('Table S4'!N35,'Table S5'!N35,'Table S6'!N35,'Table S7'!N35)</f>
        <v>3.4554275168645705</v>
      </c>
      <c r="O35" s="2">
        <f>STDEV('Table S3'!O35,'Table S4'!O35,'Table S5'!O35,'Table S6'!O35,'Table S7'!O35)</f>
        <v>5.1595093834247825</v>
      </c>
      <c r="Q35" s="6">
        <v>0.75060951883570493</v>
      </c>
      <c r="R35" s="6">
        <v>0.74591281193915915</v>
      </c>
      <c r="S35" s="6">
        <v>0.96749428775349655</v>
      </c>
      <c r="T35" s="6">
        <v>2.2782528866241329</v>
      </c>
      <c r="U35" s="6">
        <v>5.4143298019533894</v>
      </c>
      <c r="V35" s="6">
        <v>1.955965066289274</v>
      </c>
      <c r="W35" s="6">
        <v>3.6385257921814911</v>
      </c>
      <c r="X35" s="6">
        <v>2.0714255801434005</v>
      </c>
      <c r="Y35" s="6">
        <v>1.2570995336697264</v>
      </c>
      <c r="Z35" s="6">
        <v>3.3926067636866546</v>
      </c>
      <c r="AA35" s="6">
        <v>2.1769406058614331</v>
      </c>
      <c r="AB35" s="6">
        <v>1.0496907256933641</v>
      </c>
      <c r="AC35" s="6">
        <v>0.74236059229566742</v>
      </c>
      <c r="AD35" s="6">
        <v>0.82982969168312481</v>
      </c>
    </row>
    <row r="36" spans="1:30">
      <c r="A36" s="1">
        <v>38336</v>
      </c>
      <c r="B36" s="2">
        <f>STDEV('Table S3'!B36,'Table S4'!B36,'Table S5'!B36,'Table S6'!B36,'Table S7'!B36)</f>
        <v>7.2098088937875788</v>
      </c>
      <c r="C36" s="2">
        <f>STDEV('Table S3'!C36,'Table S4'!C36,'Table S5'!C36,'Table S6'!C36,'Table S7'!C36)</f>
        <v>4.6817943606867596</v>
      </c>
      <c r="D36" s="2">
        <f>STDEV('Table S3'!D36,'Table S4'!D36,'Table S5'!D36,'Table S6'!D36,'Table S7'!D36)</f>
        <v>17.880623798575758</v>
      </c>
      <c r="E36" s="2">
        <f>STDEV('Table S3'!E36,'Table S4'!E36,'Table S5'!E36,'Table S6'!E36,'Table S7'!E36)</f>
        <v>32.960878127710728</v>
      </c>
      <c r="F36" s="2">
        <f>STDEV('Table S3'!F36,'Table S4'!F36,'Table S5'!F36,'Table S6'!F36,'Table S7'!F36)</f>
        <v>14.667805933912167</v>
      </c>
      <c r="G36" s="2">
        <f>STDEV('Table S3'!G36,'Table S4'!G36,'Table S5'!G36,'Table S6'!G36,'Table S7'!G36)</f>
        <v>8.1944901456938251</v>
      </c>
      <c r="H36" s="2">
        <f>STDEV('Table S3'!H36,'Table S4'!H36,'Table S5'!H36,'Table S6'!H36,'Table S7'!H36)</f>
        <v>15.83925725203348</v>
      </c>
      <c r="I36" s="2">
        <f>STDEV('Table S3'!I36,'Table S4'!I36,'Table S5'!I36,'Table S6'!I36,'Table S7'!I36)</f>
        <v>10.079819312312496</v>
      </c>
      <c r="J36" s="2">
        <f>STDEV('Table S3'!J36,'Table S4'!J36,'Table S5'!J36,'Table S6'!J36,'Table S7'!J36)</f>
        <v>11.711577824889819</v>
      </c>
      <c r="K36" s="2">
        <f>STDEV('Table S3'!K36,'Table S4'!K36,'Table S5'!K36,'Table S6'!K36,'Table S7'!K36)</f>
        <v>15.09957220206754</v>
      </c>
      <c r="L36" s="2">
        <f>STDEV('Table S3'!L36,'Table S4'!L36,'Table S5'!L36,'Table S6'!L36,'Table S7'!L36)</f>
        <v>9.3150044490371577</v>
      </c>
      <c r="M36" s="2">
        <f>STDEV('Table S3'!M36,'Table S4'!M36,'Table S5'!M36,'Table S6'!M36,'Table S7'!M36)</f>
        <v>7.0066155885074162</v>
      </c>
      <c r="N36" s="2">
        <f>STDEV('Table S4'!N36,'Table S5'!N36,'Table S6'!N36,'Table S7'!N36)</f>
        <v>6.1846311159573979</v>
      </c>
      <c r="O36" s="2">
        <f>STDEV('Table S3'!O36,'Table S4'!O36,'Table S5'!O36,'Table S6'!O36,'Table S7'!O36)</f>
        <v>4.3583860280411715</v>
      </c>
      <c r="Q36" s="6">
        <v>0.82320155987487809</v>
      </c>
      <c r="R36" s="6">
        <v>0.87331382927634404</v>
      </c>
      <c r="S36" s="6">
        <v>1.2924651300324514</v>
      </c>
      <c r="T36" s="6">
        <v>2.7447182434507278</v>
      </c>
      <c r="U36" s="6">
        <v>5.4249906992989514</v>
      </c>
      <c r="V36" s="6">
        <v>1.8470708567999707</v>
      </c>
      <c r="W36" s="6">
        <v>3.9750991962565818</v>
      </c>
      <c r="X36" s="6">
        <v>2.0502352481243618</v>
      </c>
      <c r="Y36" s="6">
        <v>1.3571259267704072</v>
      </c>
      <c r="Z36" s="6">
        <v>3.4791377297949877</v>
      </c>
      <c r="AA36" s="6">
        <v>1.8905733029765814</v>
      </c>
      <c r="AB36" s="6">
        <v>1.0023173797827514</v>
      </c>
      <c r="AC36" s="6">
        <v>1.3286999643211714</v>
      </c>
      <c r="AD36" s="6">
        <v>0.70098101682000169</v>
      </c>
    </row>
    <row r="37" spans="1:30">
      <c r="A37" s="1">
        <v>38367</v>
      </c>
      <c r="B37" s="2">
        <f>STDEV('Table S3'!B37,'Table S4'!B37,'Table S5'!B37,'Table S6'!B37,'Table S7'!B37)</f>
        <v>8.2836142975787759</v>
      </c>
      <c r="C37" s="2">
        <f>STDEV('Table S3'!C37,'Table S4'!C37,'Table S5'!C37,'Table S6'!C37,'Table S7'!C37)</f>
        <v>5.5410403040997078</v>
      </c>
      <c r="D37" s="2">
        <f>STDEV('Table S3'!D37,'Table S4'!D37,'Table S5'!D37,'Table S6'!D37,'Table S7'!D37)</f>
        <v>21.575154047004641</v>
      </c>
      <c r="E37" s="2">
        <f>STDEV('Table S3'!E37,'Table S4'!E37,'Table S5'!E37,'Table S6'!E37,'Table S7'!E37)</f>
        <v>37.349126496200732</v>
      </c>
      <c r="F37" s="2">
        <f>STDEV('Table S3'!F37,'Table S4'!F37,'Table S5'!F37,'Table S6'!F37,'Table S7'!F37)</f>
        <v>14.227116208675907</v>
      </c>
      <c r="G37" s="2">
        <f>STDEV('Table S3'!G37,'Table S4'!G37,'Table S5'!G37,'Table S6'!G37,'Table S7'!G37)</f>
        <v>8.0071271419915977</v>
      </c>
      <c r="H37" s="2">
        <f>STDEV('Table S3'!H37,'Table S4'!H37,'Table S5'!H37,'Table S6'!H37,'Table S7'!H37)</f>
        <v>16.679654628694895</v>
      </c>
      <c r="I37" s="2">
        <f>STDEV('Table S3'!I37,'Table S4'!I37,'Table S5'!I37,'Table S6'!I37,'Table S7'!I37)</f>
        <v>10.48142291122484</v>
      </c>
      <c r="J37" s="2">
        <f>STDEV('Table S3'!J37,'Table S4'!J37,'Table S5'!J37,'Table S6'!J37,'Table S7'!J37)</f>
        <v>11.216204409600278</v>
      </c>
      <c r="K37" s="2">
        <f>STDEV('Table S3'!K37,'Table S4'!K37,'Table S5'!K37,'Table S6'!K37,'Table S7'!K37)</f>
        <v>14.317552463520602</v>
      </c>
      <c r="L37" s="2">
        <f>STDEV('Table S3'!L37,'Table S4'!L37,'Table S5'!L37,'Table S6'!L37,'Table S7'!L37)</f>
        <v>7.8456765391834518</v>
      </c>
      <c r="M37" s="2">
        <f>STDEV('Table S3'!M37,'Table S4'!M37,'Table S5'!M37,'Table S6'!M37,'Table S7'!M37)</f>
        <v>7.2967753092235572</v>
      </c>
      <c r="N37" s="2">
        <f>STDEV('Table S4'!N37,'Table S5'!N37,'Table S6'!N37,'Table S7'!N37)</f>
        <v>8.0860380494373807</v>
      </c>
      <c r="O37" s="2">
        <f>STDEV('Table S3'!O37,'Table S4'!O37,'Table S5'!O37,'Table S6'!O37,'Table S7'!O37)</f>
        <v>4.2678857597236401</v>
      </c>
      <c r="Q37" s="6">
        <v>0.94580651326894938</v>
      </c>
      <c r="R37" s="6">
        <v>1.0335924120849349</v>
      </c>
      <c r="S37" s="6">
        <v>1.5595168599796365</v>
      </c>
      <c r="T37" s="6">
        <v>3.1101364615916274</v>
      </c>
      <c r="U37" s="6">
        <v>5.261998519592245</v>
      </c>
      <c r="V37" s="6">
        <v>1.8048384863134741</v>
      </c>
      <c r="W37" s="6">
        <v>4.186009523890414</v>
      </c>
      <c r="X37" s="6">
        <v>2.1319214201431325</v>
      </c>
      <c r="Y37" s="6">
        <v>1.2997225507800707</v>
      </c>
      <c r="Z37" s="6">
        <v>3.2989502157771726</v>
      </c>
      <c r="AA37" s="6">
        <v>1.5923585103926732</v>
      </c>
      <c r="AB37" s="6">
        <v>1.0438255983103575</v>
      </c>
      <c r="AC37" s="6">
        <v>1.7371963285030774</v>
      </c>
      <c r="AD37" s="6">
        <v>0.68642540616515157</v>
      </c>
    </row>
    <row r="38" spans="1:30">
      <c r="A38" s="1">
        <v>38398</v>
      </c>
      <c r="B38" s="2">
        <f>STDEV('Table S3'!B38,'Table S4'!B38,'Table S5'!B38,'Table S6'!B38,'Table S7'!B38)</f>
        <v>9.9138373831547568</v>
      </c>
      <c r="C38" s="2">
        <f>STDEV('Table S3'!C38,'Table S4'!C38,'Table S5'!C38,'Table S6'!C38,'Table S7'!C38)</f>
        <v>6.5861925423166428</v>
      </c>
      <c r="D38" s="2">
        <f>STDEV('Table S3'!D38,'Table S4'!D38,'Table S5'!D38,'Table S6'!D38,'Table S7'!D38)</f>
        <v>25.299502101521423</v>
      </c>
      <c r="E38" s="2">
        <f>STDEV('Table S3'!E38,'Table S4'!E38,'Table S5'!E38,'Table S6'!E38,'Table S7'!E38)</f>
        <v>41.74425126122236</v>
      </c>
      <c r="F38" s="2">
        <f>STDEV('Table S3'!F38,'Table S4'!F38,'Table S5'!F38,'Table S6'!F38,'Table S7'!F38)</f>
        <v>13.815158840878013</v>
      </c>
      <c r="G38" s="2">
        <f>STDEV('Table S3'!G38,'Table S4'!G38,'Table S5'!G38,'Table S6'!G38,'Table S7'!G38)</f>
        <v>7.9021019548630358</v>
      </c>
      <c r="H38" s="2">
        <f>STDEV('Table S3'!H38,'Table S4'!H38,'Table S5'!H38,'Table S6'!H38,'Table S7'!H38)</f>
        <v>17.525772118142775</v>
      </c>
      <c r="I38" s="2">
        <f>STDEV('Table S3'!I38,'Table S4'!I38,'Table S5'!I38,'Table S6'!I38,'Table S7'!I38)</f>
        <v>10.931132735807456</v>
      </c>
      <c r="J38" s="2">
        <f>STDEV('Table S3'!J38,'Table S4'!J38,'Table S5'!J38,'Table S6'!J38,'Table S7'!J38)</f>
        <v>11.015311327230711</v>
      </c>
      <c r="K38" s="2">
        <f>STDEV('Table S3'!K38,'Table S4'!K38,'Table S5'!K38,'Table S6'!K38,'Table S7'!K38)</f>
        <v>13.771010628735873</v>
      </c>
      <c r="L38" s="2">
        <f>STDEV('Table S3'!L38,'Table S4'!L38,'Table S5'!L38,'Table S6'!L38,'Table S7'!L38)</f>
        <v>6.565406523044115</v>
      </c>
      <c r="M38" s="2">
        <f>STDEV('Table S3'!M38,'Table S4'!M38,'Table S5'!M38,'Table S6'!M38,'Table S7'!M38)</f>
        <v>7.6379177228788828</v>
      </c>
      <c r="N38" s="2">
        <f>STDEV('Table S4'!N38,'Table S5'!N38,'Table S6'!N38,'Table S7'!N38)</f>
        <v>10.039567802138341</v>
      </c>
      <c r="O38" s="2">
        <f>STDEV('Table S3'!O38,'Table S4'!O38,'Table S5'!O38,'Table S6'!O38,'Table S7'!O38)</f>
        <v>4.2807660633873255</v>
      </c>
      <c r="Q38" s="6">
        <v>1.1319421247338437</v>
      </c>
      <c r="R38" s="6">
        <v>1.2285488396884927</v>
      </c>
      <c r="S38" s="6">
        <v>1.828723910404273</v>
      </c>
      <c r="T38" s="6">
        <v>3.4761272910245085</v>
      </c>
      <c r="U38" s="6">
        <v>5.1096332034106187</v>
      </c>
      <c r="V38" s="6">
        <v>1.7811653890339476</v>
      </c>
      <c r="W38" s="6">
        <v>4.3983553996297013</v>
      </c>
      <c r="X38" s="6">
        <v>2.2233923984632367</v>
      </c>
      <c r="Y38" s="6">
        <v>1.2764432612881673</v>
      </c>
      <c r="Z38" s="6">
        <v>3.1730198719989184</v>
      </c>
      <c r="AA38" s="6">
        <v>1.3325149079170335</v>
      </c>
      <c r="AB38" s="6">
        <v>1.0926270440109929</v>
      </c>
      <c r="AC38" s="6">
        <v>2.1568907070435994</v>
      </c>
      <c r="AD38" s="6">
        <v>0.68849700980490047</v>
      </c>
    </row>
    <row r="39" spans="1:30">
      <c r="A39" s="1">
        <v>38426</v>
      </c>
      <c r="B39" s="2">
        <f>STDEV('Table S3'!B39,'Table S4'!B39,'Table S5'!B39,'Table S6'!B39,'Table S7'!B39)</f>
        <v>10.666419210226062</v>
      </c>
      <c r="C39" s="2">
        <f>STDEV('Table S3'!C39,'Table S4'!C39,'Table S5'!C39,'Table S6'!C39,'Table S7'!C39)</f>
        <v>7.4223562364324334</v>
      </c>
      <c r="D39" s="2">
        <f>STDEV('Table S3'!D39,'Table S4'!D39,'Table S5'!D39,'Table S6'!D39,'Table S7'!D39)</f>
        <v>26.654924951202005</v>
      </c>
      <c r="E39" s="2">
        <f>STDEV('Table S3'!E39,'Table S4'!E39,'Table S5'!E39,'Table S6'!E39,'Table S7'!E39)</f>
        <v>45.369981547561004</v>
      </c>
      <c r="F39" s="2">
        <f>STDEV('Table S3'!F39,'Table S4'!F39,'Table S5'!F39,'Table S6'!F39,'Table S7'!F39)</f>
        <v>13.771173243998378</v>
      </c>
      <c r="G39" s="2">
        <f>STDEV('Table S3'!G39,'Table S4'!G39,'Table S5'!G39,'Table S6'!G39,'Table S7'!G39)</f>
        <v>7.6313784994524712</v>
      </c>
      <c r="H39" s="2">
        <f>STDEV('Table S3'!H39,'Table S4'!H39,'Table S5'!H39,'Table S6'!H39,'Table S7'!H39)</f>
        <v>17.179170578679191</v>
      </c>
      <c r="I39" s="2">
        <f>STDEV('Table S3'!I39,'Table S4'!I39,'Table S5'!I39,'Table S6'!I39,'Table S7'!I39)</f>
        <v>11.484597439119685</v>
      </c>
      <c r="J39" s="2">
        <f>STDEV('Table S3'!J39,'Table S4'!J39,'Table S5'!J39,'Table S6'!J39,'Table S7'!J39)</f>
        <v>6.3764850695483659</v>
      </c>
      <c r="K39" s="2">
        <f>STDEV('Table S3'!K39,'Table S4'!K39,'Table S5'!K39,'Table S6'!K39,'Table S7'!K39)</f>
        <v>10.725950449840278</v>
      </c>
      <c r="L39" s="2">
        <f>STDEV('Table S3'!L39,'Table S4'!L39,'Table S5'!L39,'Table S6'!L39,'Table S7'!L39)</f>
        <v>4.2455131599567384</v>
      </c>
      <c r="M39" s="2">
        <f>STDEV('Table S3'!M39,'Table S4'!M39,'Table S5'!M39,'Table S6'!M39,'Table S7'!M39)</f>
        <v>7.2545434517954765</v>
      </c>
      <c r="N39" s="2">
        <f>STDEV('Table S4'!N39,'Table S5'!N39,'Table S6'!N39,'Table S7'!N39)</f>
        <v>11.946170120673585</v>
      </c>
      <c r="O39" s="2">
        <f>STDEV('Table S3'!O39,'Table S4'!O39,'Table S5'!O39,'Table S6'!O39,'Table S7'!O39)</f>
        <v>4.4173084623092169</v>
      </c>
      <c r="Q39" s="6">
        <v>1.2178704125851911</v>
      </c>
      <c r="R39" s="6">
        <v>1.3845217982066873</v>
      </c>
      <c r="S39" s="6">
        <v>1.9266979402477344</v>
      </c>
      <c r="T39" s="6">
        <v>3.7780491034284998</v>
      </c>
      <c r="U39" s="6">
        <v>5.0933648225055084</v>
      </c>
      <c r="V39" s="6">
        <v>1.7201432392905847</v>
      </c>
      <c r="W39" s="6">
        <v>4.3113705442782226</v>
      </c>
      <c r="X39" s="6">
        <v>2.3359671191169435</v>
      </c>
      <c r="Y39" s="6">
        <v>0.73890071337419505</v>
      </c>
      <c r="Z39" s="6">
        <v>2.4713984209990478</v>
      </c>
      <c r="AA39" s="6">
        <v>0.86166935094481956</v>
      </c>
      <c r="AB39" s="6">
        <v>1.0377842044096983</v>
      </c>
      <c r="AC39" s="6">
        <v>2.5665032425553922</v>
      </c>
      <c r="AD39" s="6">
        <v>0.71045780653550283</v>
      </c>
    </row>
    <row r="40" spans="1:30">
      <c r="A40" s="1">
        <v>38457</v>
      </c>
      <c r="B40" s="2">
        <f>STDEV('Table S3'!B40,'Table S4'!B40,'Table S5'!B40,'Table S6'!B40,'Table S7'!B40)</f>
        <v>11.516763259564931</v>
      </c>
      <c r="C40" s="2">
        <f>STDEV('Table S3'!C40,'Table S4'!C40,'Table S5'!C40,'Table S6'!C40,'Table S7'!C40)</f>
        <v>8.3403292289254054</v>
      </c>
      <c r="D40" s="2">
        <f>STDEV('Table S3'!D40,'Table S4'!D40,'Table S5'!D40,'Table S6'!D40,'Table S7'!D40)</f>
        <v>28.023511779715989</v>
      </c>
      <c r="E40" s="2">
        <f>STDEV('Table S3'!E40,'Table S4'!E40,'Table S5'!E40,'Table S6'!E40,'Table S7'!E40)</f>
        <v>49.000083308473677</v>
      </c>
      <c r="F40" s="2">
        <f>STDEV('Table S3'!F40,'Table S4'!F40,'Table S5'!F40,'Table S6'!F40,'Table S7'!F40)</f>
        <v>13.752207336002227</v>
      </c>
      <c r="G40" s="2">
        <f>STDEV('Table S3'!G40,'Table S4'!G40,'Table S5'!G40,'Table S6'!G40,'Table S7'!G40)</f>
        <v>7.3845065572339497</v>
      </c>
      <c r="H40" s="2">
        <f>STDEV('Table S3'!H40,'Table S4'!H40,'Table S5'!H40,'Table S6'!H40,'Table S7'!H40)</f>
        <v>16.848356515668574</v>
      </c>
      <c r="I40" s="2">
        <f>STDEV('Table S3'!I40,'Table S4'!I40,'Table S5'!I40,'Table S6'!I40,'Table S7'!I40)</f>
        <v>12.261991259824505</v>
      </c>
      <c r="J40" s="2">
        <f>STDEV('Table S3'!J40,'Table S4'!J40,'Table S5'!J40,'Table S6'!J40,'Table S7'!J40)</f>
        <v>6.2253978890629655</v>
      </c>
      <c r="K40" s="2">
        <f>STDEV('Table S3'!K40,'Table S4'!K40,'Table S5'!K40,'Table S6'!K40,'Table S7'!K40)</f>
        <v>8.3821517796503286</v>
      </c>
      <c r="L40" s="2">
        <f>STDEV('Table S3'!L40,'Table S4'!L40,'Table S5'!L40,'Table S6'!L40,'Table S7'!L40)</f>
        <v>4.1080030796812244</v>
      </c>
      <c r="M40" s="2">
        <f>STDEV('Table S3'!M40,'Table S4'!M40,'Table S5'!M40,'Table S6'!M40,'Table S7'!M40)</f>
        <v>6.8856463806635162</v>
      </c>
      <c r="N40" s="2">
        <f>STDEV('Table S4'!N40,'Table S5'!N40,'Table S6'!N40,'Table S7'!N40)</f>
        <v>13.852969000033605</v>
      </c>
      <c r="O40" s="2">
        <f>STDEV('Table S3'!O40,'Table S4'!O40,'Table S5'!O40,'Table S6'!O40,'Table S7'!O40)</f>
        <v>4.6779101616116465</v>
      </c>
      <c r="Q40" s="6">
        <v>1.3149609954506047</v>
      </c>
      <c r="R40" s="6">
        <v>1.5557549723883715</v>
      </c>
      <c r="S40" s="6">
        <v>2.0256235019732109</v>
      </c>
      <c r="T40" s="6">
        <v>4.0803349372632196</v>
      </c>
      <c r="U40" s="6">
        <v>5.0863501486717757</v>
      </c>
      <c r="V40" s="6">
        <v>1.6644973160267611</v>
      </c>
      <c r="W40" s="6">
        <v>4.2283477929547635</v>
      </c>
      <c r="X40" s="6">
        <v>2.4940890222483043</v>
      </c>
      <c r="Y40" s="6">
        <v>0.72139288198672735</v>
      </c>
      <c r="Z40" s="6">
        <v>1.9313567380045711</v>
      </c>
      <c r="AA40" s="6">
        <v>0.83376030505210119</v>
      </c>
      <c r="AB40" s="6">
        <v>0.98501237169305789</v>
      </c>
      <c r="AC40" s="6">
        <v>2.9761580069982192</v>
      </c>
      <c r="AD40" s="6">
        <v>0.75237168084280914</v>
      </c>
    </row>
    <row r="41" spans="1:30">
      <c r="A41" s="1">
        <v>38487</v>
      </c>
      <c r="B41" s="2">
        <f>STDEV('Table S3'!B41,'Table S4'!B41,'Table S5'!B41,'Table S6'!B41,'Table S7'!B41)</f>
        <v>12.076891639831176</v>
      </c>
      <c r="C41" s="2">
        <f>STDEV('Table S3'!C41,'Table S4'!C41,'Table S5'!C41,'Table S6'!C41,'Table S7'!C41)</f>
        <v>8.5929573175957028</v>
      </c>
      <c r="D41" s="2">
        <f>STDEV('Table S3'!D41,'Table S4'!D41,'Table S5'!D41,'Table S6'!D41,'Table S7'!D41)</f>
        <v>28.36082285200926</v>
      </c>
      <c r="E41" s="2">
        <f>STDEV('Table S3'!E41,'Table S4'!E41,'Table S5'!E41,'Table S6'!E41,'Table S7'!E41)</f>
        <v>49.580486761875591</v>
      </c>
      <c r="F41" s="2">
        <f>STDEV('Table S3'!F41,'Table S4'!F41,'Table S5'!F41,'Table S6'!F41,'Table S7'!F41)</f>
        <v>13.668705552001891</v>
      </c>
      <c r="G41" s="2">
        <f>STDEV('Table S3'!G41,'Table S4'!G41,'Table S5'!G41,'Table S6'!G41,'Table S7'!G41)</f>
        <v>7.1733202155783431</v>
      </c>
      <c r="H41" s="2">
        <f>STDEV('Table S3'!H41,'Table S4'!H41,'Table S5'!H41,'Table S6'!H41,'Table S7'!H41)</f>
        <v>16.389834168333607</v>
      </c>
      <c r="I41" s="2">
        <f>STDEV('Table S3'!I41,'Table S4'!I41,'Table S5'!I41,'Table S6'!I41,'Table S7'!I41)</f>
        <v>13.627598801958797</v>
      </c>
      <c r="J41" s="2">
        <f>STDEV('Table S3'!J41,'Table S4'!J41,'Table S5'!J41,'Table S6'!J41,'Table S7'!J41)</f>
        <v>5.5253278627816318</v>
      </c>
      <c r="K41" s="2">
        <f>STDEV('Table S3'!K41,'Table S4'!K41,'Table S5'!K41,'Table S6'!K41,'Table S7'!K41)</f>
        <v>7.4006165828994179</v>
      </c>
      <c r="L41" s="2">
        <f>STDEV('Table S3'!L41,'Table S4'!L41,'Table S5'!L41,'Table S6'!L41,'Table S7'!L41)</f>
        <v>6.543779069304648</v>
      </c>
      <c r="M41" s="2">
        <f>STDEV('Table S3'!M41,'Table S4'!M41,'Table S5'!M41,'Table S6'!M41,'Table S7'!M41)</f>
        <v>6.9071070185679755</v>
      </c>
      <c r="N41" s="2">
        <f>STDEV('Table S4'!N41,'Table S5'!N41,'Table S6'!N41,'Table S7'!N41)</f>
        <v>15.267441910552012</v>
      </c>
      <c r="O41" s="2">
        <f>STDEV('Table S3'!O41,'Table S4'!O41,'Table S5'!O41,'Table S6'!O41,'Table S7'!O41)</f>
        <v>5.1008305281003654</v>
      </c>
      <c r="Q41" s="6">
        <v>1.3789153336526438</v>
      </c>
      <c r="R41" s="6">
        <v>1.6028787002803966</v>
      </c>
      <c r="S41" s="6">
        <v>2.0500053582117852</v>
      </c>
      <c r="T41" s="6">
        <v>4.1286662936349039</v>
      </c>
      <c r="U41" s="6">
        <v>5.0554664293467635</v>
      </c>
      <c r="V41" s="6">
        <v>1.6168950698722206</v>
      </c>
      <c r="W41" s="6">
        <v>4.113274732055844</v>
      </c>
      <c r="X41" s="6">
        <v>2.7718535963184188</v>
      </c>
      <c r="Y41" s="6">
        <v>0.64026946741127266</v>
      </c>
      <c r="Z41" s="6">
        <v>1.7051982687156035</v>
      </c>
      <c r="AA41" s="6">
        <v>1.3281253999060714</v>
      </c>
      <c r="AB41" s="6">
        <v>0.98808238032720452</v>
      </c>
      <c r="AC41" s="6">
        <v>3.2800419526210836</v>
      </c>
      <c r="AD41" s="6">
        <v>0.82039207798702218</v>
      </c>
    </row>
    <row r="42" spans="1:30">
      <c r="A42" s="1">
        <v>38518</v>
      </c>
      <c r="B42" s="2">
        <f>STDEV('Table S3'!B42,'Table S4'!B42,'Table S5'!B42,'Table S6'!B42,'Table S7'!B42)</f>
        <v>12.649502791485817</v>
      </c>
      <c r="C42" s="2">
        <f>STDEV('Table S3'!C42,'Table S4'!C42,'Table S5'!C42,'Table S6'!C42,'Table S7'!C42)</f>
        <v>8.8871935446145596</v>
      </c>
      <c r="D42" s="2">
        <f>STDEV('Table S3'!D42,'Table S4'!D42,'Table S5'!D42,'Table S6'!D42,'Table S7'!D42)</f>
        <v>28.710658043828865</v>
      </c>
      <c r="E42" s="2">
        <f>STDEV('Table S3'!E42,'Table S4'!E42,'Table S5'!E42,'Table S6'!E42,'Table S7'!E42)</f>
        <v>50.164502038837057</v>
      </c>
      <c r="F42" s="2">
        <f>STDEV('Table S3'!F42,'Table S4'!F42,'Table S5'!F42,'Table S6'!F42,'Table S7'!F42)</f>
        <v>13.598045873969811</v>
      </c>
      <c r="G42" s="2">
        <f>STDEV('Table S3'!G42,'Table S4'!G42,'Table S5'!G42,'Table S6'!G42,'Table S7'!G42)</f>
        <v>7.1986853010065595</v>
      </c>
      <c r="H42" s="2">
        <f>STDEV('Table S3'!H42,'Table S4'!H42,'Table S5'!H42,'Table S6'!H42,'Table S7'!H42)</f>
        <v>15.973499360215422</v>
      </c>
      <c r="I42" s="2">
        <f>STDEV('Table S3'!I42,'Table S4'!I42,'Table S5'!I42,'Table S6'!I42,'Table S7'!I42)</f>
        <v>15.006259274675337</v>
      </c>
      <c r="J42" s="2">
        <f>STDEV('Table S3'!J42,'Table S4'!J42,'Table S5'!J42,'Table S6'!J42,'Table S7'!J42)</f>
        <v>5.1318697770564921</v>
      </c>
      <c r="K42" s="2">
        <f>STDEV('Table S3'!K42,'Table S4'!K42,'Table S5'!K42,'Table S6'!K42,'Table S7'!K42)</f>
        <v>8.171570247488992</v>
      </c>
      <c r="L42" s="2">
        <f>STDEV('Table S3'!L42,'Table S4'!L42,'Table S5'!L42,'Table S6'!L42,'Table S7'!L42)</f>
        <v>9.884586382930177</v>
      </c>
      <c r="M42" s="2">
        <f>STDEV('Table S3'!M42,'Table S4'!M42,'Table S5'!M42,'Table S6'!M42,'Table S7'!M42)</f>
        <v>7.1391182115107128</v>
      </c>
      <c r="N42" s="2">
        <f>STDEV('Table S4'!N42,'Table S5'!N42,'Table S6'!N42,'Table S7'!N42)</f>
        <v>16.701238307237869</v>
      </c>
      <c r="O42" s="2">
        <f>STDEV('Table S3'!O42,'Table S4'!O42,'Table S5'!O42,'Table S6'!O42,'Table S7'!O42)</f>
        <v>5.5822842960345254</v>
      </c>
      <c r="Q42" s="6">
        <v>1.4442949297262677</v>
      </c>
      <c r="R42" s="6">
        <v>1.6577637606511322</v>
      </c>
      <c r="S42" s="6">
        <v>2.0752924953820817</v>
      </c>
      <c r="T42" s="6">
        <v>4.1772984137780398</v>
      </c>
      <c r="U42" s="6">
        <v>5.0293324528088519</v>
      </c>
      <c r="V42" s="6">
        <v>1.6226124615880826</v>
      </c>
      <c r="W42" s="6">
        <v>4.0087892669364633</v>
      </c>
      <c r="X42" s="6">
        <v>3.0522731364689637</v>
      </c>
      <c r="Y42" s="6">
        <v>0.59467593789552919</v>
      </c>
      <c r="Z42" s="6">
        <v>1.882836015434681</v>
      </c>
      <c r="AA42" s="6">
        <v>2.0061756522795089</v>
      </c>
      <c r="AB42" s="6">
        <v>1.0212722775112419</v>
      </c>
      <c r="AC42" s="6">
        <v>3.5880773366886762</v>
      </c>
      <c r="AD42" s="6">
        <v>0.89782669475271282</v>
      </c>
    </row>
    <row r="43" spans="1:30">
      <c r="A43" s="1">
        <v>38548</v>
      </c>
      <c r="B43" s="2">
        <f>STDEV('Table S3'!B43,'Table S4'!B43,'Table S5'!B43,'Table S6'!B43,'Table S7'!B43)</f>
        <v>10.597242541007446</v>
      </c>
      <c r="C43" s="2">
        <f>STDEV('Table S3'!C43,'Table S4'!C43,'Table S5'!C43,'Table S6'!C43,'Table S7'!C43)</f>
        <v>8.3004043970581236</v>
      </c>
      <c r="D43" s="2">
        <f>STDEV('Table S3'!D43,'Table S4'!D43,'Table S5'!D43,'Table S6'!D43,'Table S7'!D43)</f>
        <v>28.225704364956876</v>
      </c>
      <c r="E43" s="2">
        <f>STDEV('Table S3'!E43,'Table S4'!E43,'Table S5'!E43,'Table S6'!E43,'Table S7'!E43)</f>
        <v>48.519536061910394</v>
      </c>
      <c r="F43" s="2">
        <f>STDEV('Table S3'!F43,'Table S4'!F43,'Table S5'!F43,'Table S6'!F43,'Table S7'!F43)</f>
        <v>13.170927718564149</v>
      </c>
      <c r="G43" s="2">
        <f>STDEV('Table S3'!G43,'Table S4'!G43,'Table S5'!G43,'Table S6'!G43,'Table S7'!G43)</f>
        <v>6.7439674817939057</v>
      </c>
      <c r="H43" s="2">
        <f>STDEV('Table S3'!H43,'Table S4'!H43,'Table S5'!H43,'Table S6'!H43,'Table S7'!H43)</f>
        <v>15.815342159888894</v>
      </c>
      <c r="I43" s="2">
        <f>STDEV('Table S3'!I43,'Table S4'!I43,'Table S5'!I43,'Table S6'!I43,'Table S7'!I43)</f>
        <v>15.363879072823265</v>
      </c>
      <c r="J43" s="2">
        <f>STDEV('Table S3'!J43,'Table S4'!J43,'Table S5'!J43,'Table S6'!J43,'Table S7'!J43)</f>
        <v>5.020726860467188</v>
      </c>
      <c r="K43" s="2">
        <f>STDEV('Table S3'!K43,'Table S4'!K43,'Table S5'!K43,'Table S6'!K43,'Table S7'!K43)</f>
        <v>10.179099672890164</v>
      </c>
      <c r="L43" s="2">
        <f>STDEV('Table S3'!L43,'Table S4'!L43,'Table S5'!L43,'Table S6'!L43,'Table S7'!L43)</f>
        <v>11.277591275185149</v>
      </c>
      <c r="M43" s="2">
        <f>STDEV('Table S3'!M43,'Table S4'!M43,'Table S5'!M43,'Table S6'!M43,'Table S7'!M43)</f>
        <v>6.844995045832249</v>
      </c>
      <c r="N43" s="2">
        <f>STDEV('Table S4'!N43,'Table S5'!N43,'Table S6'!N43,'Table S7'!N43)</f>
        <v>16.777147612564846</v>
      </c>
      <c r="O43" s="2">
        <f>STDEV('Table S3'!O43,'Table S4'!O43,'Table S5'!O43,'Table S6'!O43,'Table S7'!O43)</f>
        <v>6.2180720505191855</v>
      </c>
      <c r="Q43" s="6">
        <v>1.209971958847148</v>
      </c>
      <c r="R43" s="6">
        <v>1.5483076338008399</v>
      </c>
      <c r="S43" s="6">
        <v>2.0402385886121777</v>
      </c>
      <c r="T43" s="6">
        <v>4.0403188069474023</v>
      </c>
      <c r="U43" s="6">
        <v>4.8713598132049798</v>
      </c>
      <c r="V43" s="6">
        <v>1.5201172462662735</v>
      </c>
      <c r="W43" s="6">
        <v>3.9690973451565164</v>
      </c>
      <c r="X43" s="6">
        <v>3.1250130034122519</v>
      </c>
      <c r="Y43" s="6">
        <v>0.58179680786407728</v>
      </c>
      <c r="Z43" s="6">
        <v>2.3453968929296414</v>
      </c>
      <c r="AA43" s="6">
        <v>2.2888999252115774</v>
      </c>
      <c r="AB43" s="6">
        <v>0.9791970762914407</v>
      </c>
      <c r="AC43" s="6">
        <v>3.604385615935819</v>
      </c>
      <c r="AD43" s="6">
        <v>1.0000836182452533</v>
      </c>
    </row>
    <row r="44" spans="1:30">
      <c r="A44" s="1">
        <v>38579</v>
      </c>
      <c r="B44" s="2">
        <f>STDEV('Table S3'!B44,'Table S4'!B44,'Table S5'!B44,'Table S6'!B44,'Table S7'!B44)</f>
        <v>8.6076547271271213</v>
      </c>
      <c r="C44" s="2">
        <f>STDEV('Table S3'!C44,'Table S4'!C44,'Table S5'!C44,'Table S6'!C44,'Table S7'!C44)</f>
        <v>7.7971540596846785</v>
      </c>
      <c r="D44" s="2">
        <f>STDEV('Table S3'!D44,'Table S4'!D44,'Table S5'!D44,'Table S6'!D44,'Table S7'!D44)</f>
        <v>27.756494147949489</v>
      </c>
      <c r="E44" s="2">
        <f>STDEV('Table S3'!E44,'Table S4'!E44,'Table S5'!E44,'Table S6'!E44,'Table S7'!E44)</f>
        <v>46.875400747371451</v>
      </c>
      <c r="F44" s="2">
        <f>STDEV('Table S3'!F44,'Table S4'!F44,'Table S5'!F44,'Table S6'!F44,'Table S7'!F44)</f>
        <v>12.755813708991109</v>
      </c>
      <c r="G44" s="2">
        <f>STDEV('Table S3'!G44,'Table S4'!G44,'Table S5'!G44,'Table S6'!G44,'Table S7'!G44)</f>
        <v>6.3375752033831674</v>
      </c>
      <c r="H44" s="2">
        <f>STDEV('Table S3'!H44,'Table S4'!H44,'Table S5'!H44,'Table S6'!H44,'Table S7'!H44)</f>
        <v>15.66512122977513</v>
      </c>
      <c r="I44" s="2">
        <f>STDEV('Table S3'!I44,'Table S4'!I44,'Table S5'!I44,'Table S6'!I44,'Table S7'!I44)</f>
        <v>15.74038234746177</v>
      </c>
      <c r="J44" s="2">
        <f>STDEV('Table S3'!J44,'Table S4'!J44,'Table S5'!J44,'Table S6'!J44,'Table S7'!J44)</f>
        <v>4.9289902977316986</v>
      </c>
      <c r="K44" s="2">
        <f>STDEV('Table S3'!K44,'Table S4'!K44,'Table S5'!K44,'Table S6'!K44,'Table S7'!K44)</f>
        <v>12.912149945132731</v>
      </c>
      <c r="L44" s="2">
        <f>STDEV('Table S3'!L44,'Table S4'!L44,'Table S5'!L44,'Table S6'!L44,'Table S7'!L44)</f>
        <v>12.714827312632128</v>
      </c>
      <c r="M44" s="2">
        <f>STDEV('Table S3'!M44,'Table S4'!M44,'Table S5'!M44,'Table S6'!M44,'Table S7'!M44)</f>
        <v>6.8878447068012854</v>
      </c>
      <c r="N44" s="2">
        <f>STDEV('Table S4'!N44,'Table S5'!N44,'Table S6'!N44,'Table S7'!N44)</f>
        <v>16.865069239898428</v>
      </c>
      <c r="O44" s="2">
        <f>STDEV('Table S3'!O44,'Table S4'!O44,'Table S5'!O44,'Table S6'!O44,'Table S7'!O44)</f>
        <v>6.8540822754218826</v>
      </c>
      <c r="Q44" s="6">
        <v>0.98280480143392046</v>
      </c>
      <c r="R44" s="6">
        <v>1.4544343353692217</v>
      </c>
      <c r="S44" s="6">
        <v>2.0063226664962328</v>
      </c>
      <c r="T44" s="6">
        <v>3.9034083710351153</v>
      </c>
      <c r="U44" s="6">
        <v>4.7178269909663246</v>
      </c>
      <c r="V44" s="6">
        <v>1.4285148011433793</v>
      </c>
      <c r="W44" s="6">
        <v>3.9313971494305151</v>
      </c>
      <c r="X44" s="6">
        <v>3.2015937694737238</v>
      </c>
      <c r="Y44" s="6">
        <v>0.57116646671085147</v>
      </c>
      <c r="Z44" s="6">
        <v>2.9751272053078677</v>
      </c>
      <c r="AA44" s="6">
        <v>2.5806013513718167</v>
      </c>
      <c r="AB44" s="6">
        <v>0.98532684884204425</v>
      </c>
      <c r="AC44" s="6">
        <v>3.6232746104305384</v>
      </c>
      <c r="AD44" s="6">
        <v>1.1023763227674783</v>
      </c>
    </row>
    <row r="45" spans="1:30">
      <c r="A45" s="1">
        <v>38610</v>
      </c>
      <c r="B45" s="2">
        <f>STDEV('Table S3'!B45,'Table S4'!B45,'Table S5'!B45,'Table S6'!B45,'Table S7'!B45)</f>
        <v>6.4521824517038189</v>
      </c>
      <c r="C45" s="2">
        <f>STDEV('Table S3'!C45,'Table S4'!C45,'Table S5'!C45,'Table S6'!C45,'Table S7'!C45)</f>
        <v>6.527446549923166</v>
      </c>
      <c r="D45" s="2">
        <f>STDEV('Table S3'!D45,'Table S4'!D45,'Table S5'!D45,'Table S6'!D45,'Table S7'!D45)</f>
        <v>27.798333195361938</v>
      </c>
      <c r="E45" s="2">
        <f>STDEV('Table S3'!E45,'Table S4'!E45,'Table S5'!E45,'Table S6'!E45,'Table S7'!E45)</f>
        <v>44.760752706868459</v>
      </c>
      <c r="F45" s="2">
        <f>STDEV('Table S3'!F45,'Table S4'!F45,'Table S5'!F45,'Table S6'!F45,'Table S7'!F45)</f>
        <v>12.294213580592199</v>
      </c>
      <c r="G45" s="2">
        <f>STDEV('Table S3'!G45,'Table S4'!G45,'Table S5'!G45,'Table S6'!G45,'Table S7'!G45)</f>
        <v>5.8352140675134043</v>
      </c>
      <c r="H45" s="2">
        <f>STDEV('Table S3'!H45,'Table S4'!H45,'Table S5'!H45,'Table S6'!H45,'Table S7'!H45)</f>
        <v>15.696128384766086</v>
      </c>
      <c r="I45" s="2">
        <f>STDEV('Table S3'!I45,'Table S4'!I45,'Table S5'!I45,'Table S6'!I45,'Table S7'!I45)</f>
        <v>15.660004346891833</v>
      </c>
      <c r="J45" s="2">
        <f>STDEV('Table S3'!J45,'Table S4'!J45,'Table S5'!J45,'Table S6'!J45,'Table S7'!J45)</f>
        <v>4.8164438087308472</v>
      </c>
      <c r="K45" s="2">
        <f>STDEV('Table S3'!K45,'Table S4'!K45,'Table S5'!K45,'Table S6'!K45,'Table S7'!K45)</f>
        <v>15.540898581122308</v>
      </c>
      <c r="L45" s="2">
        <f>STDEV('Table S3'!L45,'Table S4'!L45,'Table S5'!L45,'Table S6'!L45,'Table S7'!L45)</f>
        <v>12.438741582022079</v>
      </c>
      <c r="M45" s="2">
        <f>STDEV('Table S3'!M45,'Table S4'!M45,'Table S5'!M45,'Table S6'!M45,'Table S7'!M45)</f>
        <v>7.2485573794562494</v>
      </c>
      <c r="N45" s="2">
        <f>STDEV('Table S4'!N45,'Table S5'!N45,'Table S6'!N45,'Table S7'!N45)</f>
        <v>16.153179045792722</v>
      </c>
      <c r="O45" s="2">
        <f>STDEV('Table S3'!O45,'Table S4'!O45,'Table S5'!O45,'Table S6'!O45,'Table S7'!O45)</f>
        <v>7.1928777665958377</v>
      </c>
      <c r="Q45" s="6">
        <v>0.7366972879706386</v>
      </c>
      <c r="R45" s="6">
        <v>1.2175907147433678</v>
      </c>
      <c r="S45" s="6">
        <v>2.0093469183603467</v>
      </c>
      <c r="T45" s="6">
        <v>3.72731739940635</v>
      </c>
      <c r="U45" s="6">
        <v>4.5471009522770895</v>
      </c>
      <c r="V45" s="6">
        <v>1.3152805916737913</v>
      </c>
      <c r="W45" s="6">
        <v>3.9391788600828201</v>
      </c>
      <c r="X45" s="6">
        <v>3.1852448841577985</v>
      </c>
      <c r="Y45" s="6">
        <v>0.55812469211192184</v>
      </c>
      <c r="Z45" s="6">
        <v>3.5808250647721338</v>
      </c>
      <c r="AA45" s="6">
        <v>2.5245669914872013</v>
      </c>
      <c r="AB45" s="6">
        <v>1.0369278788033547</v>
      </c>
      <c r="AC45" s="6">
        <v>3.4703328330190626</v>
      </c>
      <c r="AD45" s="6">
        <v>1.1568664955904415</v>
      </c>
    </row>
    <row r="46" spans="1:30">
      <c r="A46" s="1">
        <v>38640</v>
      </c>
      <c r="B46" s="2">
        <f>STDEV('Table S3'!B46,'Table S4'!B46,'Table S5'!B46,'Table S6'!B46,'Table S7'!B46)</f>
        <v>5.154111148687714</v>
      </c>
      <c r="C46" s="2">
        <f>STDEV('Table S3'!C46,'Table S4'!C46,'Table S5'!C46,'Table S6'!C46,'Table S7'!C46)</f>
        <v>5.7810332357004084</v>
      </c>
      <c r="D46" s="2">
        <f>STDEV('Table S3'!D46,'Table S4'!D46,'Table S5'!D46,'Table S6'!D46,'Table S7'!D46)</f>
        <v>27.859025262358287</v>
      </c>
      <c r="E46" s="2">
        <f>STDEV('Table S3'!E46,'Table S4'!E46,'Table S5'!E46,'Table S6'!E46,'Table S7'!E46)</f>
        <v>42.655718219040054</v>
      </c>
      <c r="F46" s="2">
        <f>STDEV('Table S3'!F46,'Table S4'!F46,'Table S5'!F46,'Table S6'!F46,'Table S7'!F46)</f>
        <v>11.843310584186518</v>
      </c>
      <c r="G46" s="2">
        <f>STDEV('Table S3'!G46,'Table S4'!G46,'Table S5'!G46,'Table S6'!G46,'Table S7'!G46)</f>
        <v>5.3474534276863617</v>
      </c>
      <c r="H46" s="2">
        <f>STDEV('Table S3'!H46,'Table S4'!H46,'Table S5'!H46,'Table S6'!H46,'Table S7'!H46)</f>
        <v>15.740698512058211</v>
      </c>
      <c r="I46" s="2">
        <f>STDEV('Table S3'!I46,'Table S4'!I46,'Table S5'!I46,'Table S6'!I46,'Table S7'!I46)</f>
        <v>15.60494602705533</v>
      </c>
      <c r="J46" s="2">
        <f>STDEV('Table S3'!J46,'Table S4'!J46,'Table S5'!J46,'Table S6'!J46,'Table S7'!J46)</f>
        <v>4.8243680966480502</v>
      </c>
      <c r="K46" s="2">
        <f>STDEV('Table S3'!K46,'Table S4'!K46,'Table S5'!K46,'Table S6'!K46,'Table S7'!K46)</f>
        <v>18.218593649796951</v>
      </c>
      <c r="L46" s="2">
        <f>STDEV('Table S3'!L46,'Table S4'!L46,'Table S5'!L46,'Table S6'!L46,'Table S7'!L46)</f>
        <v>12.16489086413948</v>
      </c>
      <c r="M46" s="2">
        <f>STDEV('Table S3'!M46,'Table S4'!M46,'Table S5'!M46,'Table S6'!M46,'Table S7'!M46)</f>
        <v>7.9877105864604472</v>
      </c>
      <c r="N46" s="2">
        <f>STDEV('Table S4'!N46,'Table S5'!N46,'Table S6'!N46,'Table S7'!N46)</f>
        <v>15.445768449707998</v>
      </c>
      <c r="O46" s="2">
        <f>STDEV('Table S3'!O46,'Table S4'!O46,'Table S5'!O46,'Table S6'!O46,'Table S7'!O46)</f>
        <v>7.5488471986671897</v>
      </c>
      <c r="Q46" s="6">
        <v>0.58848610273486579</v>
      </c>
      <c r="R46" s="6">
        <v>1.0783592535881399</v>
      </c>
      <c r="S46" s="6">
        <v>2.0137339230390441</v>
      </c>
      <c r="T46" s="6">
        <v>3.5520269675359031</v>
      </c>
      <c r="U46" s="6">
        <v>4.380331322735473</v>
      </c>
      <c r="V46" s="6">
        <v>1.2053373924142166</v>
      </c>
      <c r="W46" s="6">
        <v>3.950364402078689</v>
      </c>
      <c r="X46" s="6">
        <v>3.1740460219030542</v>
      </c>
      <c r="Y46" s="6">
        <v>0.55904295067147947</v>
      </c>
      <c r="Z46" s="6">
        <v>4.1978008186306646</v>
      </c>
      <c r="AA46" s="6">
        <v>2.4689862497857487</v>
      </c>
      <c r="AB46" s="6">
        <v>1.1426659625249262</v>
      </c>
      <c r="AC46" s="6">
        <v>3.3183534479668166</v>
      </c>
      <c r="AD46" s="6">
        <v>1.2141188391976374</v>
      </c>
    </row>
    <row r="47" spans="1:30">
      <c r="A47" s="1">
        <v>38671</v>
      </c>
      <c r="B47" s="2">
        <f>STDEV('Table S3'!B47,'Table S4'!B47,'Table S5'!B47,'Table S6'!B47,'Table S7'!B47)</f>
        <v>5.3159911720791015</v>
      </c>
      <c r="C47" s="2">
        <f>STDEV('Table S3'!C47,'Table S4'!C47,'Table S5'!C47,'Table S6'!C47,'Table S7'!C47)</f>
        <v>5.9037490524320626</v>
      </c>
      <c r="D47" s="2">
        <f>STDEV('Table S3'!D47,'Table S4'!D47,'Table S5'!D47,'Table S6'!D47,'Table S7'!D47)</f>
        <v>29.964760786014452</v>
      </c>
      <c r="E47" s="2">
        <f>STDEV('Table S3'!E47,'Table S4'!E47,'Table S5'!E47,'Table S6'!E47,'Table S7'!E47)</f>
        <v>40.88538485953395</v>
      </c>
      <c r="F47" s="2">
        <f>STDEV('Table S3'!F47,'Table S4'!F47,'Table S5'!F47,'Table S6'!F47,'Table S7'!F47)</f>
        <v>11.334843687684238</v>
      </c>
      <c r="G47" s="2">
        <f>STDEV('Table S3'!G47,'Table S4'!G47,'Table S5'!G47,'Table S6'!G47,'Table S7'!G47)</f>
        <v>5.1107211907693983</v>
      </c>
      <c r="H47" s="2">
        <f>STDEV('Table S3'!H47,'Table S4'!H47,'Table S5'!H47,'Table S6'!H47,'Table S7'!H47)</f>
        <v>16.007328227148321</v>
      </c>
      <c r="I47" s="2">
        <f>STDEV('Table S3'!I47,'Table S4'!I47,'Table S5'!I47,'Table S6'!I47,'Table S7'!I47)</f>
        <v>15.362691026288894</v>
      </c>
      <c r="J47" s="2">
        <f>STDEV('Table S3'!J47,'Table S4'!J47,'Table S5'!J47,'Table S6'!J47,'Table S7'!J47)</f>
        <v>4.5805214056790584</v>
      </c>
      <c r="K47" s="2">
        <f>STDEV('Table S3'!K47,'Table S4'!K47,'Table S5'!K47,'Table S6'!K47,'Table S7'!K47)</f>
        <v>20.112716066430725</v>
      </c>
      <c r="L47" s="2">
        <f>STDEV('Table S3'!L47,'Table S4'!L47,'Table S5'!L47,'Table S6'!L47,'Table S7'!L47)</f>
        <v>11.66701189588693</v>
      </c>
      <c r="M47" s="2">
        <f>STDEV('Table S3'!M47,'Table S4'!M47,'Table S5'!M47,'Table S6'!M47,'Table S7'!M47)</f>
        <v>8.726912482219964</v>
      </c>
      <c r="N47" s="2">
        <f>STDEV('Table S4'!N47,'Table S5'!N47,'Table S6'!N47,'Table S7'!N47)</f>
        <v>13.155380629807937</v>
      </c>
      <c r="O47" s="2">
        <f>STDEV('Table S3'!O47,'Table S4'!O47,'Table S5'!O47,'Table S6'!O47,'Table S7'!O47)</f>
        <v>7.3674149569687151</v>
      </c>
      <c r="Q47" s="6">
        <v>0.60696924004564756</v>
      </c>
      <c r="R47" s="6">
        <v>1.1012499257463624</v>
      </c>
      <c r="S47" s="6">
        <v>2.1659428038954829</v>
      </c>
      <c r="T47" s="6">
        <v>3.4046077680231108</v>
      </c>
      <c r="U47" s="6">
        <v>4.1922712817958292</v>
      </c>
      <c r="V47" s="6">
        <v>1.1519769992841855</v>
      </c>
      <c r="W47" s="6">
        <v>4.0172791285262779</v>
      </c>
      <c r="X47" s="6">
        <v>3.1247713547471609</v>
      </c>
      <c r="Y47" s="6">
        <v>0.53078623996868357</v>
      </c>
      <c r="Z47" s="6">
        <v>4.6342312470145028</v>
      </c>
      <c r="AA47" s="6">
        <v>2.367936734389211</v>
      </c>
      <c r="AB47" s="6">
        <v>1.2484110113190126</v>
      </c>
      <c r="AC47" s="6">
        <v>2.8262888191273072</v>
      </c>
      <c r="AD47" s="6">
        <v>1.1849381846040634</v>
      </c>
    </row>
    <row r="48" spans="1:30">
      <c r="A48" s="1">
        <v>38701</v>
      </c>
      <c r="B48" s="2">
        <f>STDEV('Table S3'!B48,'Table S4'!B48,'Table S5'!B48,'Table S6'!B48,'Table S7'!B48)</f>
        <v>6.3955772317059614</v>
      </c>
      <c r="C48" s="2">
        <f>STDEV('Table S3'!C48,'Table S4'!C48,'Table S5'!C48,'Table S6'!C48,'Table S7'!C48)</f>
        <v>6.9324628876386765</v>
      </c>
      <c r="D48" s="2">
        <f>STDEV('Table S3'!D48,'Table S4'!D48,'Table S5'!D48,'Table S6'!D48,'Table S7'!D48)</f>
        <v>32.184760184011459</v>
      </c>
      <c r="E48" s="2">
        <f>STDEV('Table S3'!E48,'Table S4'!E48,'Table S5'!E48,'Table S6'!E48,'Table S7'!E48)</f>
        <v>39.124596538456416</v>
      </c>
      <c r="F48" s="2">
        <f>STDEV('Table S3'!F48,'Table S4'!F48,'Table S5'!F48,'Table S6'!F48,'Table S7'!F48)</f>
        <v>10.834047481978066</v>
      </c>
      <c r="G48" s="2">
        <f>STDEV('Table S3'!G48,'Table S4'!G48,'Table S5'!G48,'Table S6'!G48,'Table S7'!G48)</f>
        <v>4.8951901897628689</v>
      </c>
      <c r="H48" s="2">
        <f>STDEV('Table S3'!H48,'Table S4'!H48,'Table S5'!H48,'Table S6'!H48,'Table S7'!H48)</f>
        <v>16.325575455125119</v>
      </c>
      <c r="I48" s="2">
        <f>STDEV('Table S3'!I48,'Table S4'!I48,'Table S5'!I48,'Table S6'!I48,'Table S7'!I48)</f>
        <v>15.138028790296341</v>
      </c>
      <c r="J48" s="2">
        <f>STDEV('Table S3'!J48,'Table S4'!J48,'Table S5'!J48,'Table S6'!J48,'Table S7'!J48)</f>
        <v>4.3692189106773904</v>
      </c>
      <c r="K48" s="2">
        <f>STDEV('Table S3'!K48,'Table S4'!K48,'Table S5'!K48,'Table S6'!K48,'Table S7'!K48)</f>
        <v>22.026965538183497</v>
      </c>
      <c r="L48" s="2">
        <f>STDEV('Table S3'!L48,'Table S4'!L48,'Table S5'!L48,'Table S6'!L48,'Table S7'!L48)</f>
        <v>11.182843911528995</v>
      </c>
      <c r="M48" s="2">
        <f>STDEV('Table S3'!M48,'Table S4'!M48,'Table S5'!M48,'Table S6'!M48,'Table S7'!M48)</f>
        <v>9.5276434232415319</v>
      </c>
      <c r="N48" s="2">
        <f>STDEV('Table S4'!N48,'Table S5'!N48,'Table S6'!N48,'Table S7'!N48)</f>
        <v>10.941859796551677</v>
      </c>
      <c r="O48" s="2">
        <f>STDEV('Table S3'!O48,'Table S4'!O48,'Table S5'!O48,'Table S6'!O48,'Table S7'!O48)</f>
        <v>7.2440270432428688</v>
      </c>
      <c r="Q48" s="6">
        <v>0.73023421716172321</v>
      </c>
      <c r="R48" s="6">
        <v>1.2931400322827928</v>
      </c>
      <c r="S48" s="6">
        <v>2.3264110203809003</v>
      </c>
      <c r="T48" s="6">
        <v>3.2579834029503427</v>
      </c>
      <c r="U48" s="6">
        <v>4.0070482995419621</v>
      </c>
      <c r="V48" s="6">
        <v>1.1033954495333098</v>
      </c>
      <c r="W48" s="6">
        <v>4.0971480440954746</v>
      </c>
      <c r="X48" s="6">
        <v>3.0790750559462756</v>
      </c>
      <c r="Y48" s="6">
        <v>0.50630071815038524</v>
      </c>
      <c r="Z48" s="6">
        <v>5.0752992105494732</v>
      </c>
      <c r="AA48" s="6">
        <v>2.269670000283925</v>
      </c>
      <c r="AB48" s="6">
        <v>1.3629579746249709</v>
      </c>
      <c r="AC48" s="6">
        <v>2.3507382168313655</v>
      </c>
      <c r="AD48" s="6">
        <v>1.1650930894999667</v>
      </c>
    </row>
    <row r="49" spans="1:30">
      <c r="A49" s="1">
        <v>38732</v>
      </c>
      <c r="B49" s="2">
        <f>STDEV('Table S3'!B49,'Table S4'!B49,'Table S5'!B49,'Table S6'!B49,'Table S7'!B49)</f>
        <v>7.7200099793820796</v>
      </c>
      <c r="C49" s="2">
        <f>STDEV('Table S3'!C49,'Table S4'!C49,'Table S5'!C49,'Table S6'!C49,'Table S7'!C49)</f>
        <v>7.687038548676588</v>
      </c>
      <c r="D49" s="2">
        <f>STDEV('Table S3'!D49,'Table S4'!D49,'Table S5'!D49,'Table S6'!D49,'Table S7'!D49)</f>
        <v>34.96025099366279</v>
      </c>
      <c r="E49" s="2">
        <f>STDEV('Table S3'!E49,'Table S4'!E49,'Table S5'!E49,'Table S6'!E49,'Table S7'!E49)</f>
        <v>39.24287957515714</v>
      </c>
      <c r="F49" s="2">
        <f>STDEV('Table S3'!F49,'Table S4'!F49,'Table S5'!F49,'Table S6'!F49,'Table S7'!F49)</f>
        <v>10.456758593837774</v>
      </c>
      <c r="G49" s="2">
        <f>STDEV('Table S3'!G49,'Table S4'!G49,'Table S5'!G49,'Table S6'!G49,'Table S7'!G49)</f>
        <v>4.9913824779034988</v>
      </c>
      <c r="H49" s="2">
        <f>STDEV('Table S3'!H49,'Table S4'!H49,'Table S5'!H49,'Table S6'!H49,'Table S7'!H49)</f>
        <v>16.309225050376401</v>
      </c>
      <c r="I49" s="2">
        <f>STDEV('Table S3'!I49,'Table S4'!I49,'Table S5'!I49,'Table S6'!I49,'Table S7'!I49)</f>
        <v>15.224598690182065</v>
      </c>
      <c r="J49" s="2">
        <f>STDEV('Table S3'!J49,'Table S4'!J49,'Table S5'!J49,'Table S6'!J49,'Table S7'!J49)</f>
        <v>3.8730314629496125</v>
      </c>
      <c r="K49" s="2">
        <f>STDEV('Table S3'!K49,'Table S4'!K49,'Table S5'!K49,'Table S6'!K49,'Table S7'!K49)</f>
        <v>22.492443051722553</v>
      </c>
      <c r="L49" s="2">
        <f>STDEV('Table S3'!L49,'Table S4'!L49,'Table S5'!L49,'Table S6'!L49,'Table S7'!L49)</f>
        <v>11.113921458648102</v>
      </c>
      <c r="M49" s="2">
        <f>STDEV('Table S3'!M49,'Table S4'!M49,'Table S5'!M49,'Table S6'!M49,'Table S7'!M49)</f>
        <v>9.8398841434365369</v>
      </c>
      <c r="N49" s="2">
        <f>STDEV('Table S4'!N49,'Table S5'!N49,'Table S6'!N49,'Table S7'!N49)</f>
        <v>8.0874533434860965</v>
      </c>
      <c r="O49" s="2">
        <f>STDEV('Table S3'!O49,'Table S4'!O49,'Table S5'!O49,'Table S6'!O49,'Table S7'!O49)</f>
        <v>7.1112388551273256</v>
      </c>
      <c r="Q49" s="6">
        <v>0.88145529942588707</v>
      </c>
      <c r="R49" s="6">
        <v>1.4338940486388385</v>
      </c>
      <c r="S49" s="6">
        <v>2.5270318225749273</v>
      </c>
      <c r="T49" s="6">
        <v>3.2678330679824854</v>
      </c>
      <c r="U49" s="6">
        <v>3.8675053632410576</v>
      </c>
      <c r="V49" s="6">
        <v>1.1250775760493601</v>
      </c>
      <c r="W49" s="6">
        <v>4.0930446647677137</v>
      </c>
      <c r="X49" s="6">
        <v>3.0966833735830317</v>
      </c>
      <c r="Y49" s="6">
        <v>0.44880301289513813</v>
      </c>
      <c r="Z49" s="6">
        <v>5.1825512808765488</v>
      </c>
      <c r="AA49" s="6">
        <v>2.2556814992472187</v>
      </c>
      <c r="AB49" s="6">
        <v>1.4076249463710269</v>
      </c>
      <c r="AC49" s="6">
        <v>1.7375003888612093</v>
      </c>
      <c r="AD49" s="6">
        <v>1.1437361012644034</v>
      </c>
    </row>
    <row r="50" spans="1:30">
      <c r="A50" s="1">
        <v>38763</v>
      </c>
      <c r="B50" s="2">
        <f>STDEV('Table S3'!B50,'Table S4'!B50,'Table S5'!B50,'Table S6'!B50,'Table S7'!B50)</f>
        <v>9.1777242278382225</v>
      </c>
      <c r="C50" s="2">
        <f>STDEV('Table S3'!C50,'Table S4'!C50,'Table S5'!C50,'Table S6'!C50,'Table S7'!C50)</f>
        <v>8.721929373779977</v>
      </c>
      <c r="D50" s="2">
        <f>STDEV('Table S3'!D50,'Table S4'!D50,'Table S5'!D50,'Table S6'!D50,'Table S7'!D50)</f>
        <v>37.858174025534659</v>
      </c>
      <c r="E50" s="2">
        <f>STDEV('Table S3'!E50,'Table S4'!E50,'Table S5'!E50,'Table S6'!E50,'Table S7'!E50)</f>
        <v>39.36898925250955</v>
      </c>
      <c r="F50" s="2">
        <f>STDEV('Table S3'!F50,'Table S4'!F50,'Table S5'!F50,'Table S6'!F50,'Table S7'!F50)</f>
        <v>10.092141033614581</v>
      </c>
      <c r="G50" s="2">
        <f>STDEV('Table S3'!G50,'Table S4'!G50,'Table S5'!G50,'Table S6'!G50,'Table S7'!G50)</f>
        <v>5.1250491987474796</v>
      </c>
      <c r="H50" s="2">
        <f>STDEV('Table S3'!H50,'Table S4'!H50,'Table S5'!H50,'Table S6'!H50,'Table S7'!H50)</f>
        <v>16.386697905087885</v>
      </c>
      <c r="I50" s="2">
        <f>STDEV('Table S3'!I50,'Table S4'!I50,'Table S5'!I50,'Table S6'!I50,'Table S7'!I50)</f>
        <v>15.325503860279523</v>
      </c>
      <c r="J50" s="2">
        <f>STDEV('Table S3'!J50,'Table S4'!J50,'Table S5'!J50,'Table S6'!J50,'Table S7'!J50)</f>
        <v>3.4166376418633018</v>
      </c>
      <c r="K50" s="2">
        <f>STDEV('Table S3'!K50,'Table S4'!K50,'Table S5'!K50,'Table S6'!K50,'Table S7'!K50)</f>
        <v>22.982216757546198</v>
      </c>
      <c r="L50" s="2">
        <f>STDEV('Table S3'!L50,'Table S4'!L50,'Table S5'!L50,'Table S6'!L50,'Table S7'!L50)</f>
        <v>11.055288811204639</v>
      </c>
      <c r="M50" s="2">
        <f>STDEV('Table S3'!M50,'Table S4'!M50,'Table S5'!M50,'Table S6'!M50,'Table S7'!M50)</f>
        <v>10.228226523882624</v>
      </c>
      <c r="N50" s="2">
        <f>STDEV('Table S4'!N50,'Table S5'!N50,'Table S6'!N50,'Table S7'!N50)</f>
        <v>5.4179163336461382</v>
      </c>
      <c r="O50" s="2">
        <f>STDEV('Table S3'!O50,'Table S4'!O50,'Table S5'!O50,'Table S6'!O50,'Table S7'!O50)</f>
        <v>7.0301922332297435</v>
      </c>
      <c r="Q50" s="6">
        <v>1.0478941968861126</v>
      </c>
      <c r="R50" s="6">
        <v>1.6269363738086742</v>
      </c>
      <c r="S50" s="6">
        <v>2.7365023930877217</v>
      </c>
      <c r="T50" s="6">
        <v>3.2783344730349748</v>
      </c>
      <c r="U50" s="6">
        <v>3.7326490062695878</v>
      </c>
      <c r="V50" s="6">
        <v>1.1552065895944768</v>
      </c>
      <c r="W50" s="6">
        <v>4.1124876397503805</v>
      </c>
      <c r="X50" s="6">
        <v>3.1172074851808551</v>
      </c>
      <c r="Y50" s="6">
        <v>0.39591655330147757</v>
      </c>
      <c r="Z50" s="6">
        <v>5.2954015097564922</v>
      </c>
      <c r="AA50" s="6">
        <v>2.2437814171220936</v>
      </c>
      <c r="AB50" s="6">
        <v>1.4631784889209809</v>
      </c>
      <c r="AC50" s="6">
        <v>1.1639797272042027</v>
      </c>
      <c r="AD50" s="6">
        <v>1.1307009678315056</v>
      </c>
    </row>
    <row r="51" spans="1:30">
      <c r="A51" s="1">
        <v>38791</v>
      </c>
      <c r="B51" s="2">
        <f>STDEV('Table S3'!B51,'Table S4'!B51,'Table S5'!B51,'Table S6'!B51,'Table S7'!B51)</f>
        <v>8.8622896957357273</v>
      </c>
      <c r="C51" s="2">
        <f>STDEV('Table S3'!C51,'Table S4'!C51,'Table S5'!C51,'Table S6'!C51,'Table S7'!C51)</f>
        <v>8.1168827901602043</v>
      </c>
      <c r="D51" s="2">
        <f>STDEV('Table S3'!D51,'Table S4'!D51,'Table S5'!D51,'Table S6'!D51,'Table S7'!D51)</f>
        <v>40.751193752818907</v>
      </c>
      <c r="E51" s="2">
        <f>STDEV('Table S3'!E51,'Table S4'!E51,'Table S5'!E51,'Table S6'!E51,'Table S7'!E51)</f>
        <v>39.905788630499252</v>
      </c>
      <c r="F51" s="2">
        <f>STDEV('Table S3'!F51,'Table S4'!F51,'Table S5'!F51,'Table S6'!F51,'Table S7'!F51)</f>
        <v>9.9582074119080026</v>
      </c>
      <c r="G51" s="2">
        <f>STDEV('Table S3'!G51,'Table S4'!G51,'Table S5'!G51,'Table S6'!G51,'Table S7'!G51)</f>
        <v>5.6042020681735885</v>
      </c>
      <c r="H51" s="2">
        <f>STDEV('Table S3'!H51,'Table S4'!H51,'Table S5'!H51,'Table S6'!H51,'Table S7'!H51)</f>
        <v>15.549611768030392</v>
      </c>
      <c r="I51" s="2">
        <f>STDEV('Table S3'!I51,'Table S4'!I51,'Table S5'!I51,'Table S6'!I51,'Table S7'!I51)</f>
        <v>15.596960710824044</v>
      </c>
      <c r="J51" s="2">
        <f>STDEV('Table S3'!J51,'Table S4'!J51,'Table S5'!J51,'Table S6'!J51,'Table S7'!J51)</f>
        <v>3.4836446678787412</v>
      </c>
      <c r="K51" s="2">
        <f>STDEV('Table S3'!K51,'Table S4'!K51,'Table S5'!K51,'Table S6'!K51,'Table S7'!K51)</f>
        <v>22.51961084866954</v>
      </c>
      <c r="L51" s="2">
        <f>STDEV('Table S3'!L51,'Table S4'!L51,'Table S5'!L51,'Table S6'!L51,'Table S7'!L51)</f>
        <v>11.85610895251312</v>
      </c>
      <c r="M51" s="2">
        <f>STDEV('Table S3'!M51,'Table S4'!M51,'Table S5'!M51,'Table S6'!M51,'Table S7'!M51)</f>
        <v>10.723287279010538</v>
      </c>
      <c r="N51" s="2">
        <f>STDEV('Table S4'!N51,'Table S5'!N51,'Table S6'!N51,'Table S7'!N51)</f>
        <v>3.8349986368526499</v>
      </c>
      <c r="O51" s="2">
        <f>STDEV('Table S3'!O51,'Table S4'!O51,'Table S5'!O51,'Table S6'!O51,'Table S7'!O51)</f>
        <v>6.3989502897907906</v>
      </c>
      <c r="Q51" s="6">
        <v>1.0118785128797139</v>
      </c>
      <c r="R51" s="6">
        <v>1.5140746143797434</v>
      </c>
      <c r="S51" s="6">
        <v>2.9456185380350091</v>
      </c>
      <c r="T51" s="6">
        <v>3.3230348308389335</v>
      </c>
      <c r="U51" s="6">
        <v>3.6831127187460582</v>
      </c>
      <c r="V51" s="6">
        <v>1.2632095629745994</v>
      </c>
      <c r="W51" s="6">
        <v>3.9024083173637472</v>
      </c>
      <c r="X51" s="6">
        <v>3.1724218085816105</v>
      </c>
      <c r="Y51" s="6">
        <v>0.40368126046912062</v>
      </c>
      <c r="Z51" s="6">
        <v>5.1888110944744943</v>
      </c>
      <c r="AA51" s="6">
        <v>2.4063158730020628</v>
      </c>
      <c r="AB51" s="6">
        <v>1.5339984151242945</v>
      </c>
      <c r="AC51" s="6">
        <v>0.82390727214278636</v>
      </c>
      <c r="AD51" s="6">
        <v>1.0291751698585017</v>
      </c>
    </row>
    <row r="52" spans="1:30">
      <c r="A52" s="1">
        <v>38822</v>
      </c>
      <c r="B52" s="2">
        <f>STDEV('Table S3'!B52,'Table S4'!B52,'Table S5'!B52,'Table S6'!B52,'Table S7'!B52)</f>
        <v>8.6075015551116554</v>
      </c>
      <c r="C52" s="2">
        <f>STDEV('Table S3'!C52,'Table S4'!C52,'Table S5'!C52,'Table S6'!C52,'Table S7'!C52)</f>
        <v>7.5772221797567001</v>
      </c>
      <c r="D52" s="2">
        <f>STDEV('Table S3'!D52,'Table S4'!D52,'Table S5'!D52,'Table S6'!D52,'Table S7'!D52)</f>
        <v>43.676766631080312</v>
      </c>
      <c r="E52" s="2">
        <f>STDEV('Table S3'!E52,'Table S4'!E52,'Table S5'!E52,'Table S6'!E52,'Table S7'!E52)</f>
        <v>40.450576069039961</v>
      </c>
      <c r="F52" s="2">
        <f>STDEV('Table S3'!F52,'Table S4'!F52,'Table S5'!F52,'Table S6'!F52,'Table S7'!F52)</f>
        <v>9.8378615553285105</v>
      </c>
      <c r="G52" s="2">
        <f>STDEV('Table S3'!G52,'Table S4'!G52,'Table S5'!G52,'Table S6'!G52,'Table S7'!G52)</f>
        <v>6.1003464768233178</v>
      </c>
      <c r="H52" s="2">
        <f>STDEV('Table S3'!H52,'Table S4'!H52,'Table S5'!H52,'Table S6'!H52,'Table S7'!H52)</f>
        <v>14.742287747028916</v>
      </c>
      <c r="I52" s="2">
        <f>STDEV('Table S3'!I52,'Table S4'!I52,'Table S5'!I52,'Table S6'!I52,'Table S7'!I52)</f>
        <v>15.869263921962098</v>
      </c>
      <c r="J52" s="2">
        <f>STDEV('Table S3'!J52,'Table S4'!J52,'Table S5'!J52,'Table S6'!J52,'Table S7'!J52)</f>
        <v>3.6217206231046895</v>
      </c>
      <c r="K52" s="2">
        <f>STDEV('Table S3'!K52,'Table S4'!K52,'Table S5'!K52,'Table S6'!K52,'Table S7'!K52)</f>
        <v>22.083943528990421</v>
      </c>
      <c r="L52" s="2">
        <f>STDEV('Table S3'!L52,'Table S4'!L52,'Table S5'!L52,'Table S6'!L52,'Table S7'!L52)</f>
        <v>12.686885126107828</v>
      </c>
      <c r="M52" s="2">
        <f>STDEV('Table S3'!M52,'Table S4'!M52,'Table S5'!M52,'Table S6'!M52,'Table S7'!M52)</f>
        <v>11.306663622187067</v>
      </c>
      <c r="N52" s="2">
        <f>STDEV('Table S4'!N52,'Table S5'!N52,'Table S6'!N52,'Table S7'!N52)</f>
        <v>3.3974423860726461</v>
      </c>
      <c r="O52" s="2">
        <f>STDEV('Table S3'!O52,'Table S4'!O52,'Table S5'!O52,'Table S6'!O52,'Table S7'!O52)</f>
        <v>5.8369657136948767</v>
      </c>
      <c r="Q52" s="6">
        <v>0.98278731255953855</v>
      </c>
      <c r="R52" s="6">
        <v>1.4134095620787361</v>
      </c>
      <c r="S52" s="6">
        <v>3.1570877223943783</v>
      </c>
      <c r="T52" s="6">
        <v>3.3684003704210954</v>
      </c>
      <c r="U52" s="6">
        <v>3.6386019612691367</v>
      </c>
      <c r="V52" s="6">
        <v>1.3750424972618831</v>
      </c>
      <c r="W52" s="6">
        <v>3.6997982444331119</v>
      </c>
      <c r="X52" s="6">
        <v>3.227808281727091</v>
      </c>
      <c r="Y52" s="6">
        <v>0.41968136408474832</v>
      </c>
      <c r="Z52" s="6">
        <v>5.0884276803452693</v>
      </c>
      <c r="AA52" s="6">
        <v>2.5749302051948448</v>
      </c>
      <c r="AB52" s="6">
        <v>1.6174521511447264</v>
      </c>
      <c r="AC52" s="6">
        <v>0.72990312478146113</v>
      </c>
      <c r="AD52" s="6">
        <v>0.93878838056211544</v>
      </c>
    </row>
    <row r="53" spans="1:30">
      <c r="A53" s="1">
        <v>38852</v>
      </c>
      <c r="B53" s="2">
        <f>STDEV('Table S3'!B53,'Table S4'!B53,'Table S5'!B53,'Table S6'!B53,'Table S7'!B53)</f>
        <v>6.4826748674112373</v>
      </c>
      <c r="C53" s="2">
        <f>STDEV('Table S3'!C53,'Table S4'!C53,'Table S5'!C53,'Table S6'!C53,'Table S7'!C53)</f>
        <v>6.083902906367407</v>
      </c>
      <c r="D53" s="2">
        <f>STDEV('Table S3'!D53,'Table S4'!D53,'Table S5'!D53,'Table S6'!D53,'Table S7'!D53)</f>
        <v>43.839323205792084</v>
      </c>
      <c r="E53" s="2">
        <f>STDEV('Table S3'!E53,'Table S4'!E53,'Table S5'!E53,'Table S6'!E53,'Table S7'!E53)</f>
        <v>40.698261280022756</v>
      </c>
      <c r="F53" s="2">
        <f>STDEV('Table S3'!F53,'Table S4'!F53,'Table S5'!F53,'Table S6'!F53,'Table S7'!F53)</f>
        <v>9.4043470281970833</v>
      </c>
      <c r="G53" s="2">
        <f>STDEV('Table S3'!G53,'Table S4'!G53,'Table S5'!G53,'Table S6'!G53,'Table S7'!G53)</f>
        <v>6.5050471326615575</v>
      </c>
      <c r="H53" s="2">
        <f>STDEV('Table S3'!H53,'Table S4'!H53,'Table S5'!H53,'Table S6'!H53,'Table S7'!H53)</f>
        <v>14.042023499262786</v>
      </c>
      <c r="I53" s="2">
        <f>STDEV('Table S3'!I53,'Table S4'!I53,'Table S5'!I53,'Table S6'!I53,'Table S7'!I53)</f>
        <v>15.652460788101349</v>
      </c>
      <c r="J53" s="2">
        <f>STDEV('Table S3'!J53,'Table S4'!J53,'Table S5'!J53,'Table S6'!J53,'Table S7'!J53)</f>
        <v>3.7538592086260159</v>
      </c>
      <c r="K53" s="2">
        <f>STDEV('Table S3'!K53,'Table S4'!K53,'Table S5'!K53,'Table S6'!K53,'Table S7'!K53)</f>
        <v>21.063273193196107</v>
      </c>
      <c r="L53" s="2">
        <f>STDEV('Table S3'!L53,'Table S4'!L53,'Table S5'!L53,'Table S6'!L53,'Table S7'!L53)</f>
        <v>14.606106176863605</v>
      </c>
      <c r="M53" s="2">
        <f>STDEV('Table S3'!M53,'Table S4'!M53,'Table S5'!M53,'Table S6'!M53,'Table S7'!M53)</f>
        <v>11.344485145897119</v>
      </c>
      <c r="N53" s="2">
        <f>STDEV('Table S4'!N53,'Table S5'!N53,'Table S6'!N53,'Table S7'!N53)</f>
        <v>4.3252441871137224</v>
      </c>
      <c r="O53" s="2">
        <f>STDEV('Table S3'!O53,'Table S4'!O53,'Table S5'!O53,'Table S6'!O53,'Table S7'!O53)</f>
        <v>4.8282276751712487</v>
      </c>
      <c r="Q53" s="6">
        <v>0.74017885101128011</v>
      </c>
      <c r="R53" s="6">
        <v>1.1348547447363377</v>
      </c>
      <c r="S53" s="6">
        <v>3.1688377992842689</v>
      </c>
      <c r="T53" s="6">
        <v>3.3890256133100549</v>
      </c>
      <c r="U53" s="6">
        <v>3.4782635788078884</v>
      </c>
      <c r="V53" s="6">
        <v>1.4662636438904457</v>
      </c>
      <c r="W53" s="6">
        <v>3.5240564274924848</v>
      </c>
      <c r="X53" s="6">
        <v>3.1837105242998143</v>
      </c>
      <c r="Y53" s="6">
        <v>0.43499345123637406</v>
      </c>
      <c r="Z53" s="6">
        <v>4.8532519662638949</v>
      </c>
      <c r="AA53" s="6">
        <v>2.9644553096562372</v>
      </c>
      <c r="AB53" s="6">
        <v>1.6228626335760206</v>
      </c>
      <c r="AC53" s="6">
        <v>0.92923113591532502</v>
      </c>
      <c r="AD53" s="6">
        <v>0.77654799813616771</v>
      </c>
    </row>
    <row r="54" spans="1:30">
      <c r="A54" s="1">
        <v>38883</v>
      </c>
      <c r="B54" s="2">
        <f>STDEV('Table S3'!B54,'Table S4'!B54,'Table S5'!B54,'Table S6'!B54,'Table S7'!B54)</f>
        <v>4.9038547414889742</v>
      </c>
      <c r="C54" s="2">
        <f>STDEV('Table S3'!C54,'Table S4'!C54,'Table S5'!C54,'Table S6'!C54,'Table S7'!C54)</f>
        <v>4.7877550498601851</v>
      </c>
      <c r="D54" s="2">
        <f>STDEV('Table S3'!D54,'Table S4'!D54,'Table S5'!D54,'Table S6'!D54,'Table S7'!D54)</f>
        <v>44.002591753873126</v>
      </c>
      <c r="E54" s="2">
        <f>STDEV('Table S3'!E54,'Table S4'!E54,'Table S5'!E54,'Table S6'!E54,'Table S7'!E54)</f>
        <v>40.957030761909671</v>
      </c>
      <c r="F54" s="2">
        <f>STDEV('Table S3'!F54,'Table S4'!F54,'Table S5'!F54,'Table S6'!F54,'Table S7'!F54)</f>
        <v>8.9837187559176943</v>
      </c>
      <c r="G54" s="2">
        <f>STDEV('Table S3'!G54,'Table S4'!G54,'Table S5'!G54,'Table S6'!G54,'Table S7'!G54)</f>
        <v>6.9307040210822555</v>
      </c>
      <c r="H54" s="2">
        <f>STDEV('Table S3'!H54,'Table S4'!H54,'Table S5'!H54,'Table S6'!H54,'Table S7'!H54)</f>
        <v>13.406958448988597</v>
      </c>
      <c r="I54" s="2">
        <f>STDEV('Table S3'!I54,'Table S4'!I54,'Table S5'!I54,'Table S6'!I54,'Table S7'!I54)</f>
        <v>15.440744998998184</v>
      </c>
      <c r="J54" s="2">
        <f>STDEV('Table S3'!J54,'Table S4'!J54,'Table S5'!J54,'Table S6'!J54,'Table S7'!J54)</f>
        <v>3.9405894920396878</v>
      </c>
      <c r="K54" s="2">
        <f>STDEV('Table S3'!K54,'Table S4'!K54,'Table S5'!K54,'Table S6'!K54,'Table S7'!K54)</f>
        <v>20.094225055954201</v>
      </c>
      <c r="L54" s="2">
        <f>STDEV('Table S3'!L54,'Table S4'!L54,'Table S5'!L54,'Table S6'!L54,'Table S7'!L54)</f>
        <v>16.534735264474463</v>
      </c>
      <c r="M54" s="2">
        <f>STDEV('Table S3'!M54,'Table S4'!M54,'Table S5'!M54,'Table S6'!M54,'Table S7'!M54)</f>
        <v>11.60872055568378</v>
      </c>
      <c r="N54" s="2">
        <f>STDEV('Table S4'!N54,'Table S5'!N54,'Table S6'!N54,'Table S7'!N54)</f>
        <v>5.7209314487410019</v>
      </c>
      <c r="O54" s="2">
        <f>STDEV('Table S3'!O54,'Table S4'!O54,'Table S5'!O54,'Table S6'!O54,'Table S7'!O54)</f>
        <v>4.0748123127367943</v>
      </c>
      <c r="Q54" s="6">
        <v>0.55991232667372803</v>
      </c>
      <c r="R54" s="6">
        <v>0.89307910047061967</v>
      </c>
      <c r="S54" s="6">
        <v>3.1806393397452113</v>
      </c>
      <c r="T54" s="6">
        <v>3.410573865605742</v>
      </c>
      <c r="U54" s="6">
        <v>3.3226912679074503</v>
      </c>
      <c r="V54" s="6">
        <v>1.5622084091680246</v>
      </c>
      <c r="W54" s="6">
        <v>3.3646773271504231</v>
      </c>
      <c r="X54" s="6">
        <v>3.1406475327962307</v>
      </c>
      <c r="Y54" s="6">
        <v>0.45663156974806701</v>
      </c>
      <c r="Z54" s="6">
        <v>4.6299706778175755</v>
      </c>
      <c r="AA54" s="6">
        <v>3.3558898692777368</v>
      </c>
      <c r="AB54" s="6">
        <v>1.6606623016522317</v>
      </c>
      <c r="AC54" s="6">
        <v>1.2290791915160679</v>
      </c>
      <c r="AD54" s="6">
        <v>0.65537243831902225</v>
      </c>
    </row>
    <row r="55" spans="1:30">
      <c r="A55" s="1">
        <v>38913</v>
      </c>
      <c r="B55" s="2">
        <f>STDEV('Table S3'!B55,'Table S4'!B55,'Table S5'!B55,'Table S6'!B55,'Table S7'!B55)</f>
        <v>4.5442666075715081</v>
      </c>
      <c r="C55" s="2">
        <f>STDEV('Table S3'!C55,'Table S4'!C55,'Table S5'!C55,'Table S6'!C55,'Table S7'!C55)</f>
        <v>4.4757459178999319</v>
      </c>
      <c r="D55" s="2">
        <f>STDEV('Table S3'!D55,'Table S4'!D55,'Table S5'!D55,'Table S6'!D55,'Table S7'!D55)</f>
        <v>41.271320441774058</v>
      </c>
      <c r="E55" s="2">
        <f>STDEV('Table S3'!E55,'Table S4'!E55,'Table S5'!E55,'Table S6'!E55,'Table S7'!E55)</f>
        <v>39.850351672275671</v>
      </c>
      <c r="F55" s="2">
        <f>STDEV('Table S3'!F55,'Table S4'!F55,'Table S5'!F55,'Table S6'!F55,'Table S7'!F55)</f>
        <v>8.4231748706177942</v>
      </c>
      <c r="G55" s="2">
        <f>STDEV('Table S3'!G55,'Table S4'!G55,'Table S5'!G55,'Table S6'!G55,'Table S7'!G55)</f>
        <v>6.7146608687397089</v>
      </c>
      <c r="H55" s="2">
        <f>STDEV('Table S3'!H55,'Table S4'!H55,'Table S5'!H55,'Table S6'!H55,'Table S7'!H55)</f>
        <v>13.076255168135866</v>
      </c>
      <c r="I55" s="2">
        <f>STDEV('Table S3'!I55,'Table S4'!I55,'Table S5'!I55,'Table S6'!I55,'Table S7'!I55)</f>
        <v>15.085810213175106</v>
      </c>
      <c r="J55" s="2">
        <f>STDEV('Table S3'!J55,'Table S4'!J55,'Table S5'!J55,'Table S6'!J55,'Table S7'!J55)</f>
        <v>3.9066572774973674</v>
      </c>
      <c r="K55" s="2">
        <f>STDEV('Table S3'!K55,'Table S4'!K55,'Table S5'!K55,'Table S6'!K55,'Table S7'!K55)</f>
        <v>18.912681599161331</v>
      </c>
      <c r="L55" s="2">
        <f>STDEV('Table S3'!L55,'Table S4'!L55,'Table S5'!L55,'Table S6'!L55,'Table S7'!L55)</f>
        <v>16.79679009223382</v>
      </c>
      <c r="M55" s="2">
        <f>STDEV('Table S3'!M55,'Table S4'!M55,'Table S5'!M55,'Table S6'!M55,'Table S7'!M55)</f>
        <v>12.281599852245721</v>
      </c>
      <c r="N55" s="2">
        <f>STDEV('Table S4'!N55,'Table S5'!N55,'Table S6'!N55,'Table S7'!N55)</f>
        <v>6.0499742978640034</v>
      </c>
      <c r="O55" s="2">
        <f>STDEV('Table S3'!O55,'Table S4'!O55,'Table S5'!O55,'Table S6'!O55,'Table S7'!O55)</f>
        <v>3.6282676557265541</v>
      </c>
      <c r="Q55" s="6">
        <v>0.51885527271929965</v>
      </c>
      <c r="R55" s="6">
        <v>0.83487878904954582</v>
      </c>
      <c r="S55" s="6">
        <v>2.9832148554927542</v>
      </c>
      <c r="T55" s="6">
        <v>3.3184184844537397</v>
      </c>
      <c r="U55" s="6">
        <v>3.115370188122085</v>
      </c>
      <c r="V55" s="6">
        <v>1.5135114184574054</v>
      </c>
      <c r="W55" s="6">
        <v>3.2816823782712174</v>
      </c>
      <c r="X55" s="6">
        <v>3.0684537973598167</v>
      </c>
      <c r="Y55" s="6">
        <v>0.45269953865911738</v>
      </c>
      <c r="Z55" s="6">
        <v>4.3577277053075596</v>
      </c>
      <c r="AA55" s="6">
        <v>3.4090765171197757</v>
      </c>
      <c r="AB55" s="6">
        <v>1.7569197036633071</v>
      </c>
      <c r="AC55" s="6">
        <v>1.2997704281788047</v>
      </c>
      <c r="AD55" s="6">
        <v>0.5835524284087803</v>
      </c>
    </row>
    <row r="56" spans="1:30">
      <c r="A56" s="1">
        <v>38944</v>
      </c>
      <c r="B56" s="2">
        <f>STDEV('Table S3'!B56,'Table S4'!B56,'Table S5'!B56,'Table S6'!B56,'Table S7'!B56)</f>
        <v>4.6305435391131633</v>
      </c>
      <c r="C56" s="2">
        <f>STDEV('Table S3'!C56,'Table S4'!C56,'Table S5'!C56,'Table S6'!C56,'Table S7'!C56)</f>
        <v>4.3899613318116089</v>
      </c>
      <c r="D56" s="2">
        <f>STDEV('Table S3'!D56,'Table S4'!D56,'Table S5'!D56,'Table S6'!D56,'Table S7'!D56)</f>
        <v>38.548277232262571</v>
      </c>
      <c r="E56" s="2">
        <f>STDEV('Table S3'!E56,'Table S4'!E56,'Table S5'!E56,'Table S6'!E56,'Table S7'!E56)</f>
        <v>38.7609354624758</v>
      </c>
      <c r="F56" s="2">
        <f>STDEV('Table S3'!F56,'Table S4'!F56,'Table S5'!F56,'Table S6'!F56,'Table S7'!F56)</f>
        <v>7.8665560205856089</v>
      </c>
      <c r="G56" s="2">
        <f>STDEV('Table S3'!G56,'Table S4'!G56,'Table S5'!G56,'Table S6'!G56,'Table S7'!G56)</f>
        <v>6.5157538853224812</v>
      </c>
      <c r="H56" s="2">
        <f>STDEV('Table S3'!H56,'Table S4'!H56,'Table S5'!H56,'Table S6'!H56,'Table S7'!H56)</f>
        <v>12.756153197065233</v>
      </c>
      <c r="I56" s="2">
        <f>STDEV('Table S3'!I56,'Table S4'!I56,'Table S5'!I56,'Table S6'!I56,'Table S7'!I56)</f>
        <v>14.740819015902819</v>
      </c>
      <c r="J56" s="2">
        <f>STDEV('Table S3'!J56,'Table S4'!J56,'Table S5'!J56,'Table S6'!J56,'Table S7'!J56)</f>
        <v>3.9098609703734177</v>
      </c>
      <c r="K56" s="2">
        <f>STDEV('Table S3'!K56,'Table S4'!K56,'Table S5'!K56,'Table S6'!K56,'Table S7'!K56)</f>
        <v>17.735646541319483</v>
      </c>
      <c r="L56" s="2">
        <f>STDEV('Table S3'!L56,'Table S4'!L56,'Table S5'!L56,'Table S6'!L56,'Table S7'!L56)</f>
        <v>17.080514320328998</v>
      </c>
      <c r="M56" s="2">
        <f>STDEV('Table S3'!M56,'Table S4'!M56,'Table S5'!M56,'Table S6'!M56,'Table S7'!M56)</f>
        <v>12.985068818991708</v>
      </c>
      <c r="N56" s="2">
        <f>STDEV('Table S4'!N56,'Table S5'!N56,'Table S6'!N56,'Table S7'!N56)</f>
        <v>6.4026458409676881</v>
      </c>
      <c r="O56" s="2">
        <f>STDEV('Table S3'!O56,'Table S4'!O56,'Table S5'!O56,'Table S6'!O56,'Table S7'!O56)</f>
        <v>4.176725917830681</v>
      </c>
      <c r="Q56" s="6">
        <v>0.52870620020886272</v>
      </c>
      <c r="R56" s="6">
        <v>0.81887704706814657</v>
      </c>
      <c r="S56" s="6">
        <v>2.7863851231796355</v>
      </c>
      <c r="T56" s="6">
        <v>3.2277006178312844</v>
      </c>
      <c r="U56" s="6">
        <v>2.9095008101057314</v>
      </c>
      <c r="V56" s="6">
        <v>1.4686769887672284</v>
      </c>
      <c r="W56" s="6">
        <v>3.2013479871014758</v>
      </c>
      <c r="X56" s="6">
        <v>2.9982825878346331</v>
      </c>
      <c r="Y56" s="6">
        <v>0.45307077938590129</v>
      </c>
      <c r="Z56" s="6">
        <v>4.0865235265250455</v>
      </c>
      <c r="AA56" s="6">
        <v>3.4666611864539734</v>
      </c>
      <c r="AB56" s="6">
        <v>1.8575530497632207</v>
      </c>
      <c r="AC56" s="6">
        <v>1.3755380298276572</v>
      </c>
      <c r="AD56" s="6">
        <v>0.6717637129942976</v>
      </c>
    </row>
    <row r="57" spans="1:30">
      <c r="A57" s="1">
        <v>38975</v>
      </c>
      <c r="B57" s="2">
        <f>STDEV('Table S3'!B57,'Table S4'!B57,'Table S5'!B57,'Table S6'!B57,'Table S7'!B57)</f>
        <v>4.4429802351416008</v>
      </c>
      <c r="C57" s="2">
        <f>STDEV('Table S3'!C57,'Table S4'!C57,'Table S5'!C57,'Table S6'!C57,'Table S7'!C57)</f>
        <v>4.4540842413777169</v>
      </c>
      <c r="D57" s="2">
        <f>STDEV('Table S3'!D57,'Table S4'!D57,'Table S5'!D57,'Table S6'!D57,'Table S7'!D57)</f>
        <v>33.692376516234397</v>
      </c>
      <c r="E57" s="2">
        <f>STDEV('Table S3'!E57,'Table S4'!E57,'Table S5'!E57,'Table S6'!E57,'Table S7'!E57)</f>
        <v>34.98483987781205</v>
      </c>
      <c r="F57" s="2">
        <f>STDEV('Table S3'!F57,'Table S4'!F57,'Table S5'!F57,'Table S6'!F57,'Table S7'!F57)</f>
        <v>7.4440354870205674</v>
      </c>
      <c r="G57" s="2">
        <f>STDEV('Table S3'!G57,'Table S4'!G57,'Table S5'!G57,'Table S6'!G57,'Table S7'!G57)</f>
        <v>6.1704570675942287</v>
      </c>
      <c r="H57" s="2">
        <f>STDEV('Table S3'!H57,'Table S4'!H57,'Table S5'!H57,'Table S6'!H57,'Table S7'!H57)</f>
        <v>12.470373335774385</v>
      </c>
      <c r="I57" s="2">
        <f>STDEV('Table S3'!I57,'Table S4'!I57,'Table S5'!I57,'Table S6'!I57,'Table S7'!I57)</f>
        <v>14.098331547993842</v>
      </c>
      <c r="J57" s="2">
        <f>STDEV('Table S3'!J57,'Table S4'!J57,'Table S5'!J57,'Table S6'!J57,'Table S7'!J57)</f>
        <v>3.6756015167127867</v>
      </c>
      <c r="K57" s="2">
        <f>STDEV('Table S3'!K57,'Table S4'!K57,'Table S5'!K57,'Table S6'!K57,'Table S7'!K57)</f>
        <v>15.643805604861313</v>
      </c>
      <c r="L57" s="2">
        <f>STDEV('Table S3'!L57,'Table S4'!L57,'Table S5'!L57,'Table S6'!L57,'Table S7'!L57)</f>
        <v>15.032340907794532</v>
      </c>
      <c r="M57" s="2">
        <f>STDEV('Table S3'!M57,'Table S4'!M57,'Table S5'!M57,'Table S6'!M57,'Table S7'!M57)</f>
        <v>12.357912713913629</v>
      </c>
      <c r="N57" s="2">
        <f>STDEV('Table S4'!N57,'Table S5'!N57,'Table S6'!N57,'Table S7'!N57)</f>
        <v>6.1079988003865902</v>
      </c>
      <c r="O57" s="2">
        <f>STDEV('Table S3'!O57,'Table S4'!O57,'Table S5'!O57,'Table S6'!O57,'Table S7'!O57)</f>
        <v>5.0598097727676619</v>
      </c>
      <c r="Q57" s="6">
        <v>0.50729059728799775</v>
      </c>
      <c r="R57" s="6">
        <v>0.83083814988115101</v>
      </c>
      <c r="S57" s="6">
        <v>2.4353860517229706</v>
      </c>
      <c r="T57" s="6">
        <v>2.9132575863051651</v>
      </c>
      <c r="U57" s="6">
        <v>2.7532286331229661</v>
      </c>
      <c r="V57" s="6">
        <v>1.3908457048640095</v>
      </c>
      <c r="W57" s="6">
        <v>3.1296272442126183</v>
      </c>
      <c r="X57" s="6">
        <v>2.8676006368619471</v>
      </c>
      <c r="Y57" s="6">
        <v>0.42592502815516098</v>
      </c>
      <c r="Z57" s="6">
        <v>3.6045361808329099</v>
      </c>
      <c r="AA57" s="6">
        <v>3.0509639106459785</v>
      </c>
      <c r="AB57" s="6">
        <v>1.7678364874634862</v>
      </c>
      <c r="AC57" s="6">
        <v>1.3122363542762545</v>
      </c>
      <c r="AD57" s="6">
        <v>0.81379450480308679</v>
      </c>
    </row>
    <row r="58" spans="1:30">
      <c r="A58" s="1">
        <v>39005</v>
      </c>
      <c r="B58" s="2">
        <f>STDEV('Table S3'!B58,'Table S4'!B58,'Table S5'!B58,'Table S6'!B58,'Table S7'!B58)</f>
        <v>4.2570252825245261</v>
      </c>
      <c r="C58" s="2">
        <f>STDEV('Table S3'!C58,'Table S4'!C58,'Table S5'!C58,'Table S6'!C58,'Table S7'!C58)</f>
        <v>4.5345909142596748</v>
      </c>
      <c r="D58" s="2">
        <f>STDEV('Table S3'!D58,'Table S4'!D58,'Table S5'!D58,'Table S6'!D58,'Table S7'!D58)</f>
        <v>28.841642252378566</v>
      </c>
      <c r="E58" s="2">
        <f>STDEV('Table S3'!E58,'Table S4'!E58,'Table S5'!E58,'Table S6'!E58,'Table S7'!E58)</f>
        <v>31.239550987647736</v>
      </c>
      <c r="F58" s="2">
        <f>STDEV('Table S3'!F58,'Table S4'!F58,'Table S5'!F58,'Table S6'!F58,'Table S7'!F58)</f>
        <v>7.0866547378466285</v>
      </c>
      <c r="G58" s="2">
        <f>STDEV('Table S3'!G58,'Table S4'!G58,'Table S5'!G58,'Table S6'!G58,'Table S7'!G58)</f>
        <v>5.8390640523028905</v>
      </c>
      <c r="H58" s="2">
        <f>STDEV('Table S3'!H58,'Table S4'!H58,'Table S5'!H58,'Table S6'!H58,'Table S7'!H58)</f>
        <v>12.314343582096457</v>
      </c>
      <c r="I58" s="2">
        <f>STDEV('Table S3'!I58,'Table S4'!I58,'Table S5'!I58,'Table S6'!I58,'Table S7'!I58)</f>
        <v>13.476296015447547</v>
      </c>
      <c r="J58" s="2">
        <f>STDEV('Table S3'!J58,'Table S4'!J58,'Table S5'!J58,'Table S6'!J58,'Table S7'!J58)</f>
        <v>3.548029103016157</v>
      </c>
      <c r="K58" s="2">
        <f>STDEV('Table S3'!K58,'Table S4'!K58,'Table S5'!K58,'Table S6'!K58,'Table S7'!K58)</f>
        <v>13.563167518406997</v>
      </c>
      <c r="L58" s="2">
        <f>STDEV('Table S3'!L58,'Table S4'!L58,'Table S5'!L58,'Table S6'!L58,'Table S7'!L58)</f>
        <v>13.081252542527432</v>
      </c>
      <c r="M58" s="2">
        <f>STDEV('Table S3'!M58,'Table S4'!M58,'Table S5'!M58,'Table S6'!M58,'Table S7'!M58)</f>
        <v>11.804282302335645</v>
      </c>
      <c r="N58" s="2">
        <f>STDEV('Table S4'!N58,'Table S5'!N58,'Table S6'!N58,'Table S7'!N58)</f>
        <v>5.8840730154802845</v>
      </c>
      <c r="O58" s="2">
        <f>STDEV('Table S3'!O58,'Table S4'!O58,'Table S5'!O58,'Table S6'!O58,'Table S7'!O58)</f>
        <v>6.3098845154026293</v>
      </c>
      <c r="Q58" s="6">
        <v>0.4860586327080853</v>
      </c>
      <c r="R58" s="6">
        <v>0.8458553816005141</v>
      </c>
      <c r="S58" s="6">
        <v>2.0847604269286797</v>
      </c>
      <c r="T58" s="6">
        <v>2.6013798898434022</v>
      </c>
      <c r="U58" s="6">
        <v>2.6210488613757401</v>
      </c>
      <c r="V58" s="6">
        <v>1.3161483936452807</v>
      </c>
      <c r="W58" s="6">
        <v>3.0904692370808373</v>
      </c>
      <c r="X58" s="6">
        <v>2.7410786095420305</v>
      </c>
      <c r="Y58" s="6">
        <v>0.41114206442840923</v>
      </c>
      <c r="Z58" s="6">
        <v>3.1251301174187116</v>
      </c>
      <c r="AA58" s="6">
        <v>2.6549710160313675</v>
      </c>
      <c r="AB58" s="6">
        <v>1.688637996196021</v>
      </c>
      <c r="AC58" s="6">
        <v>1.2641283625727688</v>
      </c>
      <c r="AD58" s="6">
        <v>1.0148502760347817</v>
      </c>
    </row>
    <row r="59" spans="1:30">
      <c r="A59" s="1">
        <v>39036</v>
      </c>
      <c r="B59" s="2">
        <f>STDEV('Table S3'!B59,'Table S4'!B59,'Table S5'!B59,'Table S6'!B59,'Table S7'!B59)</f>
        <v>4.2078719726564859</v>
      </c>
      <c r="C59" s="2">
        <f>STDEV('Table S3'!C59,'Table S4'!C59,'Table S5'!C59,'Table S6'!C59,'Table S7'!C59)</f>
        <v>4.7556494903645765</v>
      </c>
      <c r="D59" s="2">
        <f>STDEV('Table S3'!D59,'Table S4'!D59,'Table S5'!D59,'Table S6'!D59,'Table S7'!D59)</f>
        <v>23.997707839921119</v>
      </c>
      <c r="E59" s="2">
        <f>STDEV('Table S3'!E59,'Table S4'!E59,'Table S5'!E59,'Table S6'!E59,'Table S7'!E59)</f>
        <v>27.05512691736449</v>
      </c>
      <c r="F59" s="2">
        <f>STDEV('Table S3'!F59,'Table S4'!F59,'Table S5'!F59,'Table S6'!F59,'Table S7'!F59)</f>
        <v>6.8317766930154251</v>
      </c>
      <c r="G59" s="2">
        <f>STDEV('Table S3'!G59,'Table S4'!G59,'Table S5'!G59,'Table S6'!G59,'Table S7'!G59)</f>
        <v>5.5839337582840676</v>
      </c>
      <c r="H59" s="2">
        <f>STDEV('Table S3'!H59,'Table S4'!H59,'Table S5'!H59,'Table S6'!H59,'Table S7'!H59)</f>
        <v>12.284712673022856</v>
      </c>
      <c r="I59" s="2">
        <f>STDEV('Table S3'!I59,'Table S4'!I59,'Table S5'!I59,'Table S6'!I59,'Table S7'!I59)</f>
        <v>12.740446725008683</v>
      </c>
      <c r="J59" s="2">
        <f>STDEV('Table S3'!J59,'Table S4'!J59,'Table S5'!J59,'Table S6'!J59,'Table S7'!J59)</f>
        <v>3.4355402316746861</v>
      </c>
      <c r="K59" s="2">
        <f>STDEV('Table S3'!K59,'Table S4'!K59,'Table S5'!K59,'Table S6'!K59,'Table S7'!K59)</f>
        <v>10.614710895356707</v>
      </c>
      <c r="L59" s="2">
        <f>STDEV('Table S3'!L59,'Table S4'!L59,'Table S5'!L59,'Table S6'!L59,'Table S7'!L59)</f>
        <v>12.335101298426427</v>
      </c>
      <c r="M59" s="2">
        <f>STDEV('Table S3'!M59,'Table S4'!M59,'Table S5'!M59,'Table S6'!M59,'Table S7'!M59)</f>
        <v>11.118566912811545</v>
      </c>
      <c r="N59" s="2">
        <f>STDEV('Table S4'!N59,'Table S5'!N59,'Table S6'!N59,'Table S7'!N59)</f>
        <v>5.82885655608339</v>
      </c>
      <c r="O59" s="2">
        <f>STDEV('Table S3'!O59,'Table S4'!O59,'Table S5'!O59,'Table S6'!O59,'Table S7'!O59)</f>
        <v>6.7983902001846133</v>
      </c>
      <c r="Q59" s="6">
        <v>0.48044640609397227</v>
      </c>
      <c r="R59" s="6">
        <v>0.88709032203566596</v>
      </c>
      <c r="S59" s="6">
        <v>1.7346263157930182</v>
      </c>
      <c r="T59" s="6">
        <v>2.2529345286627755</v>
      </c>
      <c r="U59" s="6">
        <v>2.5267804323486063</v>
      </c>
      <c r="V59" s="6">
        <v>1.2586410048522618</v>
      </c>
      <c r="W59" s="6">
        <v>3.0830329159851808</v>
      </c>
      <c r="X59" s="6">
        <v>2.5914068638667658</v>
      </c>
      <c r="Y59" s="6">
        <v>0.3981069665062309</v>
      </c>
      <c r="Z59" s="6">
        <v>2.4457673815318248</v>
      </c>
      <c r="AA59" s="6">
        <v>2.5035321595286275</v>
      </c>
      <c r="AB59" s="6">
        <v>1.59054435257843</v>
      </c>
      <c r="AC59" s="6">
        <v>1.2522657136523994</v>
      </c>
      <c r="AD59" s="6">
        <v>1.0934190878466921</v>
      </c>
    </row>
    <row r="60" spans="1:30">
      <c r="A60" s="1">
        <v>39066</v>
      </c>
      <c r="B60" s="2">
        <f>STDEV('Table S3'!B60,'Table S4'!B60,'Table S5'!B60,'Table S6'!B60,'Table S7'!B60)</f>
        <v>4.3217443016451984</v>
      </c>
      <c r="C60" s="2">
        <f>STDEV('Table S3'!C60,'Table S4'!C60,'Table S5'!C60,'Table S6'!C60,'Table S7'!C60)</f>
        <v>4.9994231319815539</v>
      </c>
      <c r="D60" s="2">
        <f>STDEV('Table S3'!D60,'Table S4'!D60,'Table S5'!D60,'Table S6'!D60,'Table S7'!D60)</f>
        <v>19.178563074073459</v>
      </c>
      <c r="E60" s="2">
        <f>STDEV('Table S3'!E60,'Table S4'!E60,'Table S5'!E60,'Table S6'!E60,'Table S7'!E60)</f>
        <v>22.905616516686585</v>
      </c>
      <c r="F60" s="2">
        <f>STDEV('Table S3'!F60,'Table S4'!F60,'Table S5'!F60,'Table S6'!F60,'Table S7'!F60)</f>
        <v>6.6113409536587984</v>
      </c>
      <c r="G60" s="2">
        <f>STDEV('Table S3'!G60,'Table S4'!G60,'Table S5'!G60,'Table S6'!G60,'Table S7'!G60)</f>
        <v>5.3469560812286083</v>
      </c>
      <c r="H60" s="2">
        <f>STDEV('Table S3'!H60,'Table S4'!H60,'Table S5'!H60,'Table S6'!H60,'Table S7'!H60)</f>
        <v>12.277096881188605</v>
      </c>
      <c r="I60" s="2">
        <f>STDEV('Table S3'!I60,'Table S4'!I60,'Table S5'!I60,'Table S6'!I60,'Table S7'!I60)</f>
        <v>12.04067441951765</v>
      </c>
      <c r="J60" s="2">
        <f>STDEV('Table S3'!J60,'Table S4'!J60,'Table S5'!J60,'Table S6'!J60,'Table S7'!J60)</f>
        <v>3.3903823944428293</v>
      </c>
      <c r="K60" s="2">
        <f>STDEV('Table S3'!K60,'Table S4'!K60,'Table S5'!K60,'Table S6'!K60,'Table S7'!K60)</f>
        <v>7.8193774062344827</v>
      </c>
      <c r="L60" s="2">
        <f>STDEV('Table S3'!L60,'Table S4'!L60,'Table S5'!L60,'Table S6'!L60,'Table S7'!L60)</f>
        <v>11.592142832462615</v>
      </c>
      <c r="M60" s="2">
        <f>STDEV('Table S3'!M60,'Table S4'!M60,'Table S5'!M60,'Table S6'!M60,'Table S7'!M60)</f>
        <v>10.461952882076412</v>
      </c>
      <c r="N60" s="2">
        <f>STDEV('Table S4'!N60,'Table S5'!N60,'Table S6'!N60,'Table S7'!N60)</f>
        <v>5.8264304971023426</v>
      </c>
      <c r="O60" s="2">
        <f>STDEV('Table S3'!O60,'Table S4'!O60,'Table S5'!O60,'Table S6'!O60,'Table S7'!O60)</f>
        <v>7.3466829475944131</v>
      </c>
      <c r="Q60" s="6">
        <v>0.49344812087324547</v>
      </c>
      <c r="R60" s="6">
        <v>0.93256239450104716</v>
      </c>
      <c r="S60" s="6">
        <v>1.3862840746832517</v>
      </c>
      <c r="T60" s="6">
        <v>1.9073964985775254</v>
      </c>
      <c r="U60" s="6">
        <v>2.4452507310973819</v>
      </c>
      <c r="V60" s="6">
        <v>1.2052252885332531</v>
      </c>
      <c r="W60" s="6">
        <v>3.0811216187874981</v>
      </c>
      <c r="X60" s="6">
        <v>2.4490731769298901</v>
      </c>
      <c r="Y60" s="6">
        <v>0.3928741214856406</v>
      </c>
      <c r="Z60" s="6">
        <v>1.8016862063027059</v>
      </c>
      <c r="AA60" s="6">
        <v>2.3527413092766123</v>
      </c>
      <c r="AB60" s="6">
        <v>1.4966137456396769</v>
      </c>
      <c r="AC60" s="6">
        <v>1.2517445015669701</v>
      </c>
      <c r="AD60" s="6">
        <v>1.1816037518763474</v>
      </c>
    </row>
    <row r="61" spans="1:30">
      <c r="A61" s="1">
        <v>39097</v>
      </c>
      <c r="B61" s="2">
        <f>STDEV('Table S3'!B61,'Table S4'!B61,'Table S5'!B61,'Table S6'!B61,'Table S7'!B61)</f>
        <v>4.9363256781828619</v>
      </c>
      <c r="C61" s="2">
        <f>STDEV('Table S3'!C61,'Table S4'!C61,'Table S5'!C61,'Table S6'!C61,'Table S7'!C61)</f>
        <v>4.5819428858931506</v>
      </c>
      <c r="D61" s="2">
        <f>STDEV('Table S3'!D61,'Table S4'!D61,'Table S5'!D61,'Table S6'!D61,'Table S7'!D61)</f>
        <v>14.575140750524096</v>
      </c>
      <c r="E61" s="2">
        <f>STDEV('Table S3'!E61,'Table S4'!E61,'Table S5'!E61,'Table S6'!E61,'Table S7'!E61)</f>
        <v>18.892374037588098</v>
      </c>
      <c r="F61" s="2">
        <f>STDEV('Table S3'!F61,'Table S4'!F61,'Table S5'!F61,'Table S6'!F61,'Table S7'!F61)</f>
        <v>6.5918702238358957</v>
      </c>
      <c r="G61" s="2">
        <f>STDEV('Table S3'!G61,'Table S4'!G61,'Table S5'!G61,'Table S6'!G61,'Table S7'!G61)</f>
        <v>5.5731660157761995</v>
      </c>
      <c r="H61" s="2">
        <f>STDEV('Table S3'!H61,'Table S4'!H61,'Table S5'!H61,'Table S6'!H61,'Table S7'!H61)</f>
        <v>11.516563270627289</v>
      </c>
      <c r="I61" s="2">
        <f>STDEV('Table S3'!I61,'Table S4'!I61,'Table S5'!I61,'Table S6'!I61,'Table S7'!I61)</f>
        <v>11.790507753308157</v>
      </c>
      <c r="J61" s="2">
        <f>STDEV('Table S3'!J61,'Table S4'!J61,'Table S5'!J61,'Table S6'!J61,'Table S7'!J61)</f>
        <v>3.5077632320807726</v>
      </c>
      <c r="K61" s="2">
        <f>STDEV('Table S3'!K61,'Table S4'!K61,'Table S5'!K61,'Table S6'!K61,'Table S7'!K61)</f>
        <v>5.1268950831329549</v>
      </c>
      <c r="L61" s="2">
        <f>STDEV('Table S3'!L61,'Table S4'!L61,'Table S5'!L61,'Table S6'!L61,'Table S7'!L61)</f>
        <v>12.396693857646094</v>
      </c>
      <c r="M61" s="2">
        <f>STDEV('Table S3'!M61,'Table S4'!M61,'Table S5'!M61,'Table S6'!M61,'Table S7'!M61)</f>
        <v>10.946362826835353</v>
      </c>
      <c r="N61" s="2">
        <f>STDEV('Table S4'!N61,'Table S5'!N61,'Table S6'!N61,'Table S7'!N61)</f>
        <v>6.8598181026843896</v>
      </c>
      <c r="O61" s="2">
        <f>STDEV('Table S3'!O61,'Table S4'!O61,'Table S5'!O61,'Table S6'!O61,'Table S7'!O61)</f>
        <v>6.7873742756218256</v>
      </c>
      <c r="Q61" s="6">
        <v>0.56361979328356271</v>
      </c>
      <c r="R61" s="6">
        <v>0.85468813427719292</v>
      </c>
      <c r="S61" s="6">
        <v>1.053534898870133</v>
      </c>
      <c r="T61" s="6">
        <v>1.573205770858036</v>
      </c>
      <c r="U61" s="6">
        <v>2.4380493453772729</v>
      </c>
      <c r="V61" s="6">
        <v>1.2562139126200185</v>
      </c>
      <c r="W61" s="6">
        <v>2.8902543012129773</v>
      </c>
      <c r="X61" s="6">
        <v>2.3981892770228792</v>
      </c>
      <c r="Y61" s="6">
        <v>0.4064760955702878</v>
      </c>
      <c r="Z61" s="6">
        <v>1.1813032767899136</v>
      </c>
      <c r="AA61" s="6">
        <v>2.5160329853478509</v>
      </c>
      <c r="AB61" s="6">
        <v>1.5659100414672777</v>
      </c>
      <c r="AC61" s="6">
        <v>1.4737564613626115</v>
      </c>
      <c r="AD61" s="6">
        <v>1.0916473416196364</v>
      </c>
    </row>
    <row r="62" spans="1:30">
      <c r="A62" s="1">
        <v>39128</v>
      </c>
      <c r="B62" s="2">
        <f>STDEV('Table S3'!B62,'Table S4'!B62,'Table S5'!B62,'Table S6'!B62,'Table S7'!B62)</f>
        <v>5.5838313771159731</v>
      </c>
      <c r="C62" s="2">
        <f>STDEV('Table S3'!C62,'Table S4'!C62,'Table S5'!C62,'Table S6'!C62,'Table S7'!C62)</f>
        <v>4.6060274546588298</v>
      </c>
      <c r="D62" s="2">
        <f>STDEV('Table S3'!D62,'Table S4'!D62,'Table S5'!D62,'Table S6'!D62,'Table S7'!D62)</f>
        <v>10.085350864578121</v>
      </c>
      <c r="E62" s="2">
        <f>STDEV('Table S3'!E62,'Table S4'!E62,'Table S5'!E62,'Table S6'!E62,'Table S7'!E62)</f>
        <v>14.954466616818184</v>
      </c>
      <c r="F62" s="2">
        <f>STDEV('Table S3'!F62,'Table S4'!F62,'Table S5'!F62,'Table S6'!F62,'Table S7'!F62)</f>
        <v>6.5796331959033516</v>
      </c>
      <c r="G62" s="2">
        <f>STDEV('Table S3'!G62,'Table S4'!G62,'Table S5'!G62,'Table S6'!G62,'Table S7'!G62)</f>
        <v>5.8054336657270689</v>
      </c>
      <c r="H62" s="2">
        <f>STDEV('Table S3'!H62,'Table S4'!H62,'Table S5'!H62,'Table S6'!H62,'Table S7'!H62)</f>
        <v>10.78906490826655</v>
      </c>
      <c r="I62" s="2">
        <f>STDEV('Table S3'!I62,'Table S4'!I62,'Table S5'!I62,'Table S6'!I62,'Table S7'!I62)</f>
        <v>11.618619250552264</v>
      </c>
      <c r="J62" s="2">
        <f>STDEV('Table S3'!J62,'Table S4'!J62,'Table S5'!J62,'Table S6'!J62,'Table S7'!J62)</f>
        <v>3.7955308284349023</v>
      </c>
      <c r="K62" s="2">
        <f>STDEV('Table S3'!K62,'Table S4'!K62,'Table S5'!K62,'Table S6'!K62,'Table S7'!K62)</f>
        <v>4.0774115352426623</v>
      </c>
      <c r="L62" s="2">
        <f>STDEV('Table S3'!L62,'Table S4'!L62,'Table S5'!L62,'Table S6'!L62,'Table S7'!L62)</f>
        <v>13.252667709517494</v>
      </c>
      <c r="M62" s="2">
        <f>STDEV('Table S3'!M62,'Table S4'!M62,'Table S5'!M62,'Table S6'!M62,'Table S7'!M62)</f>
        <v>11.738012197070891</v>
      </c>
      <c r="N62" s="2">
        <f>STDEV('Table S4'!N62,'Table S5'!N62,'Table S6'!N62,'Table S7'!N62)</f>
        <v>7.982047306775744</v>
      </c>
      <c r="O62" s="2">
        <f>STDEV('Table S3'!O62,'Table S4'!O62,'Table S5'!O62,'Table S6'!O62,'Table S7'!O62)</f>
        <v>6.2578246236360453</v>
      </c>
      <c r="Q62" s="6">
        <v>0.63755069897634753</v>
      </c>
      <c r="R62" s="6">
        <v>0.85918072522733002</v>
      </c>
      <c r="S62" s="6">
        <v>0.72899941654430034</v>
      </c>
      <c r="T62" s="6">
        <v>1.2452883441156837</v>
      </c>
      <c r="U62" s="6">
        <v>2.4335233949372261</v>
      </c>
      <c r="V62" s="6">
        <v>1.3085679699895443</v>
      </c>
      <c r="W62" s="6">
        <v>2.7076776747031146</v>
      </c>
      <c r="X62" s="6">
        <v>2.3632271555623303</v>
      </c>
      <c r="Y62" s="6">
        <v>0.43982231686820805</v>
      </c>
      <c r="Z62" s="6">
        <v>0.93948862406986755</v>
      </c>
      <c r="AA62" s="6">
        <v>2.6897614383236705</v>
      </c>
      <c r="AB62" s="6">
        <v>1.679157858827582</v>
      </c>
      <c r="AC62" s="6">
        <v>1.7148550613403939</v>
      </c>
      <c r="AD62" s="6">
        <v>1.0064772233425032</v>
      </c>
    </row>
    <row r="63" spans="1:30">
      <c r="A63" s="1">
        <v>39156</v>
      </c>
      <c r="B63" s="2">
        <f>STDEV('Table S3'!B63,'Table S4'!B63,'Table S5'!B63,'Table S6'!B63,'Table S7'!B63)</f>
        <v>5.4832405819000103</v>
      </c>
      <c r="C63" s="2">
        <f>STDEV('Table S3'!C63,'Table S4'!C63,'Table S5'!C63,'Table S6'!C63,'Table S7'!C63)</f>
        <v>4.8974248200302313</v>
      </c>
      <c r="D63" s="2">
        <f>STDEV('Table S3'!D63,'Table S4'!D63,'Table S5'!D63,'Table S6'!D63,'Table S7'!D63)</f>
        <v>6.2971810485562489</v>
      </c>
      <c r="E63" s="2">
        <f>STDEV('Table S3'!E63,'Table S4'!E63,'Table S5'!E63,'Table S6'!E63,'Table S7'!E63)</f>
        <v>12.273800496730521</v>
      </c>
      <c r="F63" s="2">
        <f>STDEV('Table S3'!F63,'Table S4'!F63,'Table S5'!F63,'Table S6'!F63,'Table S7'!F63)</f>
        <v>6.9062525853908179</v>
      </c>
      <c r="G63" s="2">
        <f>STDEV('Table S3'!G63,'Table S4'!G63,'Table S5'!G63,'Table S6'!G63,'Table S7'!G63)</f>
        <v>6.1983479246462476</v>
      </c>
      <c r="H63" s="2">
        <f>STDEV('Table S3'!H63,'Table S4'!H63,'Table S5'!H63,'Table S6'!H63,'Table S7'!H63)</f>
        <v>9.3259972071880561</v>
      </c>
      <c r="I63" s="2">
        <f>STDEV('Table S3'!I63,'Table S4'!I63,'Table S5'!I63,'Table S6'!I63,'Table S7'!I63)</f>
        <v>11.403881433118332</v>
      </c>
      <c r="J63" s="2">
        <f>STDEV('Table S3'!J63,'Table S4'!J63,'Table S5'!J63,'Table S6'!J63,'Table S7'!J63)</f>
        <v>4.6672745321949556</v>
      </c>
      <c r="K63" s="2">
        <f>STDEV('Table S3'!K63,'Table S4'!K63,'Table S5'!K63,'Table S6'!K63,'Table S7'!K63)</f>
        <v>5.8434863609365388</v>
      </c>
      <c r="L63" s="2">
        <f>STDEV('Table S3'!L63,'Table S4'!L63,'Table S5'!L63,'Table S6'!L63,'Table S7'!L63)</f>
        <v>16.490664736903536</v>
      </c>
      <c r="M63" s="2">
        <f>STDEV('Table S3'!M63,'Table S4'!M63,'Table S5'!M63,'Table S6'!M63,'Table S7'!M63)</f>
        <v>13.798043187037196</v>
      </c>
      <c r="N63" s="2">
        <f>STDEV('Table S4'!N63,'Table S5'!N63,'Table S6'!N63,'Table S7'!N63)</f>
        <v>9.669638927826524</v>
      </c>
      <c r="O63" s="2">
        <f>STDEV('Table S3'!O63,'Table S4'!O63,'Table S5'!O63,'Table S6'!O63,'Table S7'!O63)</f>
        <v>4.9318657966489621</v>
      </c>
      <c r="Q63" s="6">
        <v>0.62606544316017942</v>
      </c>
      <c r="R63" s="6">
        <v>0.91353624137951905</v>
      </c>
      <c r="S63" s="6">
        <v>0.45517913773279134</v>
      </c>
      <c r="T63" s="6">
        <v>1.022063914963744</v>
      </c>
      <c r="U63" s="6">
        <v>2.5543258624748919</v>
      </c>
      <c r="V63" s="6">
        <v>1.3971324156069627</v>
      </c>
      <c r="W63" s="6">
        <v>2.3404988891019505</v>
      </c>
      <c r="X63" s="6">
        <v>2.3195494834962687</v>
      </c>
      <c r="Y63" s="6">
        <v>0.54083910551621928</v>
      </c>
      <c r="Z63" s="6">
        <v>1.3464152228824708</v>
      </c>
      <c r="AA63" s="6">
        <v>3.3469453150019417</v>
      </c>
      <c r="AB63" s="6">
        <v>1.9738514720352318</v>
      </c>
      <c r="AC63" s="6">
        <v>2.0774155576153226</v>
      </c>
      <c r="AD63" s="6">
        <v>0.79321663540403575</v>
      </c>
    </row>
    <row r="64" spans="1:30">
      <c r="A64" s="1">
        <v>39187</v>
      </c>
      <c r="B64" s="2">
        <f>STDEV('Table S3'!B64,'Table S4'!B64,'Table S5'!B64,'Table S6'!B64,'Table S7'!B64)</f>
        <v>6.3116568301187082</v>
      </c>
      <c r="C64" s="2">
        <f>STDEV('Table S3'!C64,'Table S4'!C64,'Table S5'!C64,'Table S6'!C64,'Table S7'!C64)</f>
        <v>5.707924404207124</v>
      </c>
      <c r="D64" s="2">
        <f>STDEV('Table S3'!D64,'Table S4'!D64,'Table S5'!D64,'Table S6'!D64,'Table S7'!D64)</f>
        <v>3.5766689639894729</v>
      </c>
      <c r="E64" s="2">
        <f>STDEV('Table S3'!E64,'Table S4'!E64,'Table S5'!E64,'Table S6'!E64,'Table S7'!E64)</f>
        <v>9.802369760253951</v>
      </c>
      <c r="F64" s="2">
        <f>STDEV('Table S3'!F64,'Table S4'!F64,'Table S5'!F64,'Table S6'!F64,'Table S7'!F64)</f>
        <v>7.2779401410189237</v>
      </c>
      <c r="G64" s="2">
        <f>STDEV('Table S3'!G64,'Table S4'!G64,'Table S5'!G64,'Table S6'!G64,'Table S7'!G64)</f>
        <v>6.6302456515384529</v>
      </c>
      <c r="H64" s="2">
        <f>STDEV('Table S3'!H64,'Table S4'!H64,'Table S5'!H64,'Table S6'!H64,'Table S7'!H64)</f>
        <v>7.9838405037888966</v>
      </c>
      <c r="I64" s="2">
        <f>STDEV('Table S3'!I64,'Table S4'!I64,'Table S5'!I64,'Table S6'!I64,'Table S7'!I64)</f>
        <v>11.199223383281911</v>
      </c>
      <c r="J64" s="2">
        <f>STDEV('Table S3'!J64,'Table S4'!J64,'Table S5'!J64,'Table S6'!J64,'Table S7'!J64)</f>
        <v>5.6474456135444315</v>
      </c>
      <c r="K64" s="2">
        <f>STDEV('Table S3'!K64,'Table S4'!K64,'Table S5'!K64,'Table S6'!K64,'Table S7'!K64)</f>
        <v>8.658556250417007</v>
      </c>
      <c r="L64" s="2">
        <f>STDEV('Table S3'!L64,'Table S4'!L64,'Table S5'!L64,'Table S6'!L64,'Table S7'!L64)</f>
        <v>19.787056963704263</v>
      </c>
      <c r="M64" s="2">
        <f>STDEV('Table S3'!M64,'Table S4'!M64,'Table S5'!M64,'Table S6'!M64,'Table S7'!M64)</f>
        <v>16.414006601815462</v>
      </c>
      <c r="N64" s="2">
        <f>STDEV('Table S4'!N64,'Table S5'!N64,'Table S6'!N64,'Table S7'!N64)</f>
        <v>11.454343483628342</v>
      </c>
      <c r="O64" s="2">
        <f>STDEV('Table S3'!O64,'Table S4'!O64,'Table S5'!O64,'Table S6'!O64,'Table S7'!O64)</f>
        <v>3.9404711607788667</v>
      </c>
      <c r="Q64" s="6">
        <v>0.7206523535492938</v>
      </c>
      <c r="R64" s="6">
        <v>1.0647219708143716</v>
      </c>
      <c r="S64" s="6">
        <v>0.25853236272405106</v>
      </c>
      <c r="T64" s="6">
        <v>0.81626293467586697</v>
      </c>
      <c r="U64" s="6">
        <v>2.691797106736836</v>
      </c>
      <c r="V64" s="6">
        <v>1.4944838908393734</v>
      </c>
      <c r="W64" s="6">
        <v>2.0036645320333801</v>
      </c>
      <c r="X64" s="6">
        <v>2.2779220361595405</v>
      </c>
      <c r="Y64" s="6">
        <v>0.65442035025191514</v>
      </c>
      <c r="Z64" s="6">
        <v>1.9950439213273339</v>
      </c>
      <c r="AA64" s="6">
        <v>4.0159810813534174</v>
      </c>
      <c r="AB64" s="6">
        <v>2.3480728864095068</v>
      </c>
      <c r="AC64" s="6">
        <v>2.4608396996792292</v>
      </c>
      <c r="AD64" s="6">
        <v>0.63376567914386905</v>
      </c>
    </row>
    <row r="65" spans="1:30">
      <c r="A65" s="1">
        <v>39217</v>
      </c>
      <c r="B65" s="2">
        <f>STDEV('Table S3'!B65,'Table S4'!B65,'Table S5'!B65,'Table S6'!B65,'Table S7'!B65)</f>
        <v>7.2613249948164809</v>
      </c>
      <c r="C65" s="2">
        <f>STDEV('Table S3'!C65,'Table S4'!C65,'Table S5'!C65,'Table S6'!C65,'Table S7'!C65)</f>
        <v>6.1901052749543721</v>
      </c>
      <c r="D65" s="2">
        <f>STDEV('Table S3'!D65,'Table S4'!D65,'Table S5'!D65,'Table S6'!D65,'Table S7'!D65)</f>
        <v>3.2001434948135419</v>
      </c>
      <c r="E65" s="2">
        <f>STDEV('Table S3'!E65,'Table S4'!E65,'Table S5'!E65,'Table S6'!E65,'Table S7'!E65)</f>
        <v>8.3965950291515234</v>
      </c>
      <c r="F65" s="2">
        <f>STDEV('Table S3'!F65,'Table S4'!F65,'Table S5'!F65,'Table S6'!F65,'Table S7'!F65)</f>
        <v>7.8310279727662389</v>
      </c>
      <c r="G65" s="2">
        <f>STDEV('Table S3'!G65,'Table S4'!G65,'Table S5'!G65,'Table S6'!G65,'Table S7'!G65)</f>
        <v>7.1019941837070091</v>
      </c>
      <c r="H65" s="2">
        <f>STDEV('Table S3'!H65,'Table S4'!H65,'Table S5'!H65,'Table S6'!H65,'Table S7'!H65)</f>
        <v>7.2791803772451598</v>
      </c>
      <c r="I65" s="2">
        <f>STDEV('Table S3'!I65,'Table S4'!I65,'Table S5'!I65,'Table S6'!I65,'Table S7'!I65)</f>
        <v>11.083790203199662</v>
      </c>
      <c r="J65" s="2">
        <f>STDEV('Table S3'!J65,'Table S4'!J65,'Table S5'!J65,'Table S6'!J65,'Table S7'!J65)</f>
        <v>7.062185616596552</v>
      </c>
      <c r="K65" s="2">
        <f>STDEV('Table S3'!K65,'Table S4'!K65,'Table S5'!K65,'Table S6'!K65,'Table S7'!K65)</f>
        <v>10.805437570997995</v>
      </c>
      <c r="L65" s="2">
        <f>STDEV('Table S3'!L65,'Table S4'!L65,'Table S5'!L65,'Table S6'!L65,'Table S7'!L65)</f>
        <v>21.913722945047155</v>
      </c>
      <c r="M65" s="2">
        <f>STDEV('Table S3'!M65,'Table S4'!M65,'Table S5'!M65,'Table S6'!M65,'Table S7'!M65)</f>
        <v>18.412586229542384</v>
      </c>
      <c r="N65" s="2">
        <f>STDEV('Table S4'!N65,'Table S5'!N65,'Table S6'!N65,'Table S7'!N65)</f>
        <v>14.172428356096489</v>
      </c>
      <c r="O65" s="2">
        <f>STDEV('Table S3'!O65,'Table S4'!O65,'Table S5'!O65,'Table S6'!O65,'Table S7'!O65)</f>
        <v>3.39116200103678</v>
      </c>
      <c r="Q65" s="6">
        <v>0.82908356525815607</v>
      </c>
      <c r="R65" s="6">
        <v>1.1546650973583388</v>
      </c>
      <c r="S65" s="6">
        <v>0.23131597223560724</v>
      </c>
      <c r="T65" s="6">
        <v>0.6992012612675057</v>
      </c>
      <c r="U65" s="6">
        <v>2.8963605129234025</v>
      </c>
      <c r="V65" s="6">
        <v>1.6008178969842948</v>
      </c>
      <c r="W65" s="6">
        <v>1.8268195033753314</v>
      </c>
      <c r="X65" s="6">
        <v>2.2544429273308109</v>
      </c>
      <c r="Y65" s="6">
        <v>0.81835900706559184</v>
      </c>
      <c r="Z65" s="6">
        <v>2.489713287046361</v>
      </c>
      <c r="AA65" s="6">
        <v>4.4476092089267709</v>
      </c>
      <c r="AB65" s="6">
        <v>2.6339756978947269</v>
      </c>
      <c r="AC65" s="6">
        <v>3.0447903355954136</v>
      </c>
      <c r="AD65" s="6">
        <v>0.5454175404367505</v>
      </c>
    </row>
    <row r="66" spans="1:30">
      <c r="A66" s="1">
        <v>39248</v>
      </c>
      <c r="B66" s="2">
        <f>STDEV('Table S3'!B66,'Table S4'!B66,'Table S5'!B66,'Table S6'!B66,'Table S7'!B66)</f>
        <v>8.4497028353306192</v>
      </c>
      <c r="C66" s="2">
        <f>STDEV('Table S3'!C66,'Table S4'!C66,'Table S5'!C66,'Table S6'!C66,'Table S7'!C66)</f>
        <v>6.7908556791182519</v>
      </c>
      <c r="D66" s="2">
        <f>STDEV('Table S3'!D66,'Table S4'!D66,'Table S5'!D66,'Table S6'!D66,'Table S7'!D66)</f>
        <v>3.9566769432221376</v>
      </c>
      <c r="E66" s="2">
        <f>STDEV('Table S3'!E66,'Table S4'!E66,'Table S5'!E66,'Table S6'!E66,'Table S7'!E66)</f>
        <v>7.028381892702523</v>
      </c>
      <c r="F66" s="2">
        <f>STDEV('Table S3'!F66,'Table S4'!F66,'Table S5'!F66,'Table S6'!F66,'Table S7'!F66)</f>
        <v>8.4493684707494019</v>
      </c>
      <c r="G66" s="2">
        <f>STDEV('Table S3'!G66,'Table S4'!G66,'Table S5'!G66,'Table S6'!G66,'Table S7'!G66)</f>
        <v>7.6739225968361051</v>
      </c>
      <c r="H66" s="2">
        <f>STDEV('Table S3'!H66,'Table S4'!H66,'Table S5'!H66,'Table S6'!H66,'Table S7'!H66)</f>
        <v>6.8457525026140695</v>
      </c>
      <c r="I66" s="2">
        <f>STDEV('Table S3'!I66,'Table S4'!I66,'Table S5'!I66,'Table S6'!I66,'Table S7'!I66)</f>
        <v>11.000652548362005</v>
      </c>
      <c r="J66" s="2">
        <f>STDEV('Table S3'!J66,'Table S4'!J66,'Table S5'!J66,'Table S6'!J66,'Table S7'!J66)</f>
        <v>8.7822071574806717</v>
      </c>
      <c r="K66" s="2">
        <f>STDEV('Table S3'!K66,'Table S4'!K66,'Table S5'!K66,'Table S6'!K66,'Table S7'!K66)</f>
        <v>13.25028644775437</v>
      </c>
      <c r="L66" s="2">
        <f>STDEV('Table S3'!L66,'Table S4'!L66,'Table S5'!L66,'Table S6'!L66,'Table S7'!L66)</f>
        <v>24.052906007942639</v>
      </c>
      <c r="M66" s="2">
        <f>STDEV('Table S3'!M66,'Table S4'!M66,'Table S5'!M66,'Table S6'!M66,'Table S7'!M66)</f>
        <v>20.554153978520819</v>
      </c>
      <c r="N66" s="2">
        <f>STDEV('Table S4'!N66,'Table S5'!N66,'Table S6'!N66,'Table S7'!N66)</f>
        <v>16.918104101623229</v>
      </c>
      <c r="O66" s="2">
        <f>STDEV('Table S3'!O66,'Table S4'!O66,'Table S5'!O66,'Table S6'!O66,'Table S7'!O66)</f>
        <v>3.813952374500563</v>
      </c>
      <c r="Q66" s="6">
        <v>0.96477017033237933</v>
      </c>
      <c r="R66" s="6">
        <v>1.2667254732486439</v>
      </c>
      <c r="S66" s="6">
        <v>0.28600047948692575</v>
      </c>
      <c r="T66" s="6">
        <v>0.58526741696912443</v>
      </c>
      <c r="U66" s="6">
        <v>3.1250580744859611</v>
      </c>
      <c r="V66" s="6">
        <v>1.7297328490172454</v>
      </c>
      <c r="W66" s="6">
        <v>1.7180442768185398</v>
      </c>
      <c r="X66" s="6">
        <v>2.237532728336832</v>
      </c>
      <c r="Y66" s="6">
        <v>1.0176733832017026</v>
      </c>
      <c r="Z66" s="6">
        <v>3.0530382512864271</v>
      </c>
      <c r="AA66" s="6">
        <v>4.8817778033720378</v>
      </c>
      <c r="AB66" s="6">
        <v>2.9403333890893388</v>
      </c>
      <c r="AC66" s="6">
        <v>3.6346685670886325</v>
      </c>
      <c r="AD66" s="6">
        <v>0.61341703015279803</v>
      </c>
    </row>
    <row r="67" spans="1:30">
      <c r="A67" s="1">
        <v>39278</v>
      </c>
      <c r="B67" s="2">
        <f>STDEV('Table S3'!B67,'Table S4'!B67,'Table S5'!B67,'Table S6'!B67,'Table S7'!B67)</f>
        <v>8.4266555970992414</v>
      </c>
      <c r="C67" s="2">
        <f>STDEV('Table S3'!C67,'Table S4'!C67,'Table S5'!C67,'Table S6'!C67,'Table S7'!C67)</f>
        <v>6.5165293751381936</v>
      </c>
      <c r="D67" s="2">
        <f>STDEV('Table S3'!D67,'Table S4'!D67,'Table S5'!D67,'Table S6'!D67,'Table S7'!D67)</f>
        <v>3.5432970493829599</v>
      </c>
      <c r="E67" s="2">
        <f>STDEV('Table S3'!E67,'Table S4'!E67,'Table S5'!E67,'Table S6'!E67,'Table S7'!E67)</f>
        <v>6.6490329426447499</v>
      </c>
      <c r="F67" s="2">
        <f>STDEV('Table S3'!F67,'Table S4'!F67,'Table S5'!F67,'Table S6'!F67,'Table S7'!F67)</f>
        <v>8.9538712167733152</v>
      </c>
      <c r="G67" s="2">
        <f>STDEV('Table S3'!G67,'Table S4'!G67,'Table S5'!G67,'Table S6'!G67,'Table S7'!G67)</f>
        <v>7.8719992664540239</v>
      </c>
      <c r="H67" s="2">
        <f>STDEV('Table S3'!H67,'Table S4'!H67,'Table S5'!H67,'Table S6'!H67,'Table S7'!H67)</f>
        <v>6.589828780620091</v>
      </c>
      <c r="I67" s="2">
        <f>STDEV('Table S3'!I67,'Table S4'!I67,'Table S5'!I67,'Table S6'!I67,'Table S7'!I67)</f>
        <v>11.00720901254109</v>
      </c>
      <c r="J67" s="2">
        <f>STDEV('Table S3'!J67,'Table S4'!J67,'Table S5'!J67,'Table S6'!J67,'Table S7'!J67)</f>
        <v>8.9614550635685433</v>
      </c>
      <c r="K67" s="2">
        <f>STDEV('Table S3'!K67,'Table S4'!K67,'Table S5'!K67,'Table S6'!K67,'Table S7'!K67)</f>
        <v>14.20898365800408</v>
      </c>
      <c r="L67" s="2">
        <f>STDEV('Table S3'!L67,'Table S4'!L67,'Table S5'!L67,'Table S6'!L67,'Table S7'!L67)</f>
        <v>23.840710509236338</v>
      </c>
      <c r="M67" s="2">
        <f>STDEV('Table S3'!M67,'Table S4'!M67,'Table S5'!M67,'Table S6'!M67,'Table S7'!M67)</f>
        <v>20.675504284418672</v>
      </c>
      <c r="N67" s="2">
        <f>STDEV('Table S4'!N67,'Table S5'!N67,'Table S6'!N67,'Table S7'!N67)</f>
        <v>18.965789512025445</v>
      </c>
      <c r="O67" s="2">
        <f>STDEV('Table S3'!O67,'Table S4'!O67,'Table S5'!O67,'Table S6'!O67,'Table S7'!O67)</f>
        <v>4.4084600885992398</v>
      </c>
      <c r="Q67" s="6">
        <v>0.96213868276559711</v>
      </c>
      <c r="R67" s="6">
        <v>1.2155542904620278</v>
      </c>
      <c r="S67" s="6">
        <v>0.2561201406205485</v>
      </c>
      <c r="T67" s="6">
        <v>0.55367827119991353</v>
      </c>
      <c r="U67" s="6">
        <v>3.3116519466221281</v>
      </c>
      <c r="V67" s="6">
        <v>1.7743801226558027</v>
      </c>
      <c r="W67" s="6">
        <v>1.653816379928321</v>
      </c>
      <c r="X67" s="6">
        <v>2.2388663131508575</v>
      </c>
      <c r="Y67" s="6">
        <v>1.0384444513112592</v>
      </c>
      <c r="Z67" s="6">
        <v>3.2739345515916938</v>
      </c>
      <c r="AA67" s="6">
        <v>4.8387106049546063</v>
      </c>
      <c r="AB67" s="6">
        <v>2.9576929143989443</v>
      </c>
      <c r="AC67" s="6">
        <v>4.0745912529740345</v>
      </c>
      <c r="AD67" s="6">
        <v>0.70903467834985867</v>
      </c>
    </row>
    <row r="68" spans="1:30">
      <c r="A68" s="1">
        <v>39309</v>
      </c>
      <c r="B68" s="2">
        <f>STDEV('Table S3'!B68,'Table S4'!B68,'Table S5'!B68,'Table S6'!B68,'Table S7'!B68)</f>
        <v>8.4465348471439388</v>
      </c>
      <c r="C68" s="2">
        <f>STDEV('Table S3'!C68,'Table S4'!C68,'Table S5'!C68,'Table S6'!C68,'Table S7'!C68)</f>
        <v>6.3262998823417025</v>
      </c>
      <c r="D68" s="2">
        <f>STDEV('Table S3'!D68,'Table S4'!D68,'Table S5'!D68,'Table S6'!D68,'Table S7'!D68)</f>
        <v>3.3848602754918309</v>
      </c>
      <c r="E68" s="2">
        <f>STDEV('Table S3'!E68,'Table S4'!E68,'Table S5'!E68,'Table S6'!E68,'Table S7'!E68)</f>
        <v>6.5661730286789464</v>
      </c>
      <c r="F68" s="2">
        <f>STDEV('Table S3'!F68,'Table S4'!F68,'Table S5'!F68,'Table S6'!F68,'Table S7'!F68)</f>
        <v>9.4786072717068155</v>
      </c>
      <c r="G68" s="2">
        <f>STDEV('Table S3'!G68,'Table S4'!G68,'Table S5'!G68,'Table S6'!G68,'Table S7'!G68)</f>
        <v>8.1001753966376562</v>
      </c>
      <c r="H68" s="2">
        <f>STDEV('Table S3'!H68,'Table S4'!H68,'Table S5'!H68,'Table S6'!H68,'Table S7'!H68)</f>
        <v>6.5004185136989694</v>
      </c>
      <c r="I68" s="2">
        <f>STDEV('Table S3'!I68,'Table S4'!I68,'Table S5'!I68,'Table S6'!I68,'Table S7'!I68)</f>
        <v>11.040146556534399</v>
      </c>
      <c r="J68" s="2">
        <f>STDEV('Table S3'!J68,'Table S4'!J68,'Table S5'!J68,'Table S6'!J68,'Table S7'!J68)</f>
        <v>9.1515234750304977</v>
      </c>
      <c r="K68" s="2">
        <f>STDEV('Table S3'!K68,'Table S4'!K68,'Table S5'!K68,'Table S6'!K68,'Table S7'!K68)</f>
        <v>15.287821324897275</v>
      </c>
      <c r="L68" s="2">
        <f>STDEV('Table S3'!L68,'Table S4'!L68,'Table S5'!L68,'Table S6'!L68,'Table S7'!L68)</f>
        <v>23.629849777617366</v>
      </c>
      <c r="M68" s="2">
        <f>STDEV('Table S3'!M68,'Table S4'!M68,'Table S5'!M68,'Table S6'!M68,'Table S7'!M68)</f>
        <v>20.825603979249884</v>
      </c>
      <c r="N68" s="2">
        <f>STDEV('Table S4'!N68,'Table S5'!N68,'Table S6'!N68,'Table S7'!N68)</f>
        <v>21.027652828580301</v>
      </c>
      <c r="O68" s="2">
        <f>STDEV('Table S3'!O68,'Table S4'!O68,'Table S5'!O68,'Table S6'!O68,'Table S7'!O68)</f>
        <v>5.4142575611621346</v>
      </c>
      <c r="Q68" s="6">
        <v>0.96440845577720058</v>
      </c>
      <c r="R68" s="6">
        <v>1.1800700222527269</v>
      </c>
      <c r="S68" s="6">
        <v>0.24466785529337601</v>
      </c>
      <c r="T68" s="6">
        <v>0.54677836044415318</v>
      </c>
      <c r="U68" s="6">
        <v>3.5057292496916674</v>
      </c>
      <c r="V68" s="6">
        <v>1.8258119351037141</v>
      </c>
      <c r="W68" s="6">
        <v>1.6313775322904618</v>
      </c>
      <c r="X68" s="6">
        <v>2.2455658095990967</v>
      </c>
      <c r="Y68" s="6">
        <v>1.060469388763059</v>
      </c>
      <c r="Z68" s="6">
        <v>3.5225127749335554</v>
      </c>
      <c r="AA68" s="6">
        <v>4.7959143108652205</v>
      </c>
      <c r="AB68" s="6">
        <v>2.9791651260436334</v>
      </c>
      <c r="AC68" s="6">
        <v>4.5175599060393639</v>
      </c>
      <c r="AD68" s="6">
        <v>0.87080211484951187</v>
      </c>
    </row>
    <row r="69" spans="1:30">
      <c r="A69" s="1">
        <v>39340</v>
      </c>
      <c r="B69" s="2">
        <f>STDEV('Table S3'!B69,'Table S4'!B69,'Table S5'!B69,'Table S6'!B69,'Table S7'!B69)</f>
        <v>7.2081775628850604</v>
      </c>
      <c r="C69" s="2">
        <f>STDEV('Table S3'!C69,'Table S4'!C69,'Table S5'!C69,'Table S6'!C69,'Table S7'!C69)</f>
        <v>5.9850133127197367</v>
      </c>
      <c r="D69" s="2">
        <f>STDEV('Table S3'!D69,'Table S4'!D69,'Table S5'!D69,'Table S6'!D69,'Table S7'!D69)</f>
        <v>3.7386895923471632</v>
      </c>
      <c r="E69" s="2">
        <f>STDEV('Table S3'!E69,'Table S4'!E69,'Table S5'!E69,'Table S6'!E69,'Table S7'!E69)</f>
        <v>7.2283239345360863</v>
      </c>
      <c r="F69" s="2">
        <f>STDEV('Table S3'!F69,'Table S4'!F69,'Table S5'!F69,'Table S6'!F69,'Table S7'!F69)</f>
        <v>9.3188813608709609</v>
      </c>
      <c r="G69" s="2">
        <f>STDEV('Table S3'!G69,'Table S4'!G69,'Table S5'!G69,'Table S6'!G69,'Table S7'!G69)</f>
        <v>8.0011289873827298</v>
      </c>
      <c r="H69" s="2">
        <f>STDEV('Table S3'!H69,'Table S4'!H69,'Table S5'!H69,'Table S6'!H69,'Table S7'!H69)</f>
        <v>6.4825603201916913</v>
      </c>
      <c r="I69" s="2">
        <f>STDEV('Table S3'!I69,'Table S4'!I69,'Table S5'!I69,'Table S6'!I69,'Table S7'!I69)</f>
        <v>10.716672933294644</v>
      </c>
      <c r="J69" s="2">
        <f>STDEV('Table S3'!J69,'Table S4'!J69,'Table S5'!J69,'Table S6'!J69,'Table S7'!J69)</f>
        <v>7.7269422390136109</v>
      </c>
      <c r="K69" s="2">
        <f>STDEV('Table S3'!K69,'Table S4'!K69,'Table S5'!K69,'Table S6'!K69,'Table S7'!K69)</f>
        <v>16.548918637076497</v>
      </c>
      <c r="L69" s="2">
        <f>STDEV('Table S3'!L69,'Table S4'!L69,'Table S5'!L69,'Table S6'!L69,'Table S7'!L69)</f>
        <v>21.405553403606376</v>
      </c>
      <c r="M69" s="2">
        <f>STDEV('Table S3'!M69,'Table S4'!M69,'Table S5'!M69,'Table S6'!M69,'Table S7'!M69)</f>
        <v>18.964943928009962</v>
      </c>
      <c r="N69" s="2">
        <f>STDEV('Table S4'!N69,'Table S5'!N69,'Table S6'!N69,'Table S7'!N69)</f>
        <v>21.796021530025445</v>
      </c>
      <c r="O69" s="2">
        <f>STDEV('Table S3'!O69,'Table S4'!O69,'Table S5'!O69,'Table S6'!O69,'Table S7'!O69)</f>
        <v>6.4017929642489024</v>
      </c>
      <c r="Q69" s="6">
        <v>0.82301529777509042</v>
      </c>
      <c r="R69" s="6">
        <v>1.1164084732748634</v>
      </c>
      <c r="S69" s="6">
        <v>0.27024369980363</v>
      </c>
      <c r="T69" s="6">
        <v>0.60191699067668891</v>
      </c>
      <c r="U69" s="6">
        <v>3.4466535034876506</v>
      </c>
      <c r="V69" s="6">
        <v>1.8034864782720168</v>
      </c>
      <c r="W69" s="6">
        <v>1.6268957507569077</v>
      </c>
      <c r="X69" s="6">
        <v>2.1797712746321305</v>
      </c>
      <c r="Y69" s="6">
        <v>0.8953903397146582</v>
      </c>
      <c r="Z69" s="6">
        <v>3.8130859899247067</v>
      </c>
      <c r="AA69" s="6">
        <v>4.3444711187959495</v>
      </c>
      <c r="AB69" s="6">
        <v>2.712992123733609</v>
      </c>
      <c r="AC69" s="6">
        <v>4.6826354694891368</v>
      </c>
      <c r="AD69" s="6">
        <v>1.0296323714049722</v>
      </c>
    </row>
    <row r="70" spans="1:30">
      <c r="A70" s="1">
        <v>39370</v>
      </c>
      <c r="B70" s="2">
        <f>STDEV('Table S3'!B70,'Table S4'!B70,'Table S5'!B70,'Table S6'!B70,'Table S7'!B70)</f>
        <v>6.7780693961428558</v>
      </c>
      <c r="C70" s="2">
        <f>STDEV('Table S3'!C70,'Table S4'!C70,'Table S5'!C70,'Table S6'!C70,'Table S7'!C70)</f>
        <v>5.8967292923281107</v>
      </c>
      <c r="D70" s="2">
        <f>STDEV('Table S3'!D70,'Table S4'!D70,'Table S5'!D70,'Table S6'!D70,'Table S7'!D70)</f>
        <v>5.7945449477191522</v>
      </c>
      <c r="E70" s="2">
        <f>STDEV('Table S3'!E70,'Table S4'!E70,'Table S5'!E70,'Table S6'!E70,'Table S7'!E70)</f>
        <v>8.3382100523843796</v>
      </c>
      <c r="F70" s="2">
        <f>STDEV('Table S3'!F70,'Table S4'!F70,'Table S5'!F70,'Table S6'!F70,'Table S7'!F70)</f>
        <v>9.1702115877172314</v>
      </c>
      <c r="G70" s="2">
        <f>STDEV('Table S3'!G70,'Table S4'!G70,'Table S5'!G70,'Table S6'!G70,'Table S7'!G70)</f>
        <v>7.9374237158804721</v>
      </c>
      <c r="H70" s="2">
        <f>STDEV('Table S3'!H70,'Table S4'!H70,'Table S5'!H70,'Table S6'!H70,'Table S7'!H70)</f>
        <v>6.4898026405134663</v>
      </c>
      <c r="I70" s="2">
        <f>STDEV('Table S3'!I70,'Table S4'!I70,'Table S5'!I70,'Table S6'!I70,'Table S7'!I70)</f>
        <v>10.41538572866785</v>
      </c>
      <c r="J70" s="2">
        <f>STDEV('Table S3'!J70,'Table S4'!J70,'Table S5'!J70,'Table S6'!J70,'Table S7'!J70)</f>
        <v>6.6575501158684567</v>
      </c>
      <c r="K70" s="2">
        <f>STDEV('Table S3'!K70,'Table S4'!K70,'Table S5'!K70,'Table S6'!K70,'Table S7'!K70)</f>
        <v>17.868250702898273</v>
      </c>
      <c r="L70" s="2">
        <f>STDEV('Table S3'!L70,'Table S4'!L70,'Table S5'!L70,'Table S6'!L70,'Table S7'!L70)</f>
        <v>19.203361462730019</v>
      </c>
      <c r="M70" s="2">
        <f>STDEV('Table S3'!M70,'Table S4'!M70,'Table S5'!M70,'Table S6'!M70,'Table S7'!M70)</f>
        <v>17.151893311879871</v>
      </c>
      <c r="N70" s="2">
        <f>STDEV('Table S4'!N70,'Table S5'!N70,'Table S6'!N70,'Table S7'!N70)</f>
        <v>22.622306712517108</v>
      </c>
      <c r="O70" s="2">
        <f>STDEV('Table S3'!O70,'Table S4'!O70,'Table S5'!O70,'Table S6'!O70,'Table S7'!O70)</f>
        <v>7.5324096174158441</v>
      </c>
      <c r="Q70" s="6">
        <v>0.77390640751279893</v>
      </c>
      <c r="R70" s="6">
        <v>1.0999405018151318</v>
      </c>
      <c r="S70" s="6">
        <v>0.41884709245598345</v>
      </c>
      <c r="T70" s="6">
        <v>0.69433942748215194</v>
      </c>
      <c r="U70" s="6">
        <v>3.3916669471983321</v>
      </c>
      <c r="V70" s="6">
        <v>1.7891270552543219</v>
      </c>
      <c r="W70" s="6">
        <v>1.628713319676462</v>
      </c>
      <c r="X70" s="6">
        <v>2.1184894572110409</v>
      </c>
      <c r="Y70" s="6">
        <v>0.77147024987672086</v>
      </c>
      <c r="Z70" s="6">
        <v>4.1170772492068997</v>
      </c>
      <c r="AA70" s="6">
        <v>3.8975142424756846</v>
      </c>
      <c r="AB70" s="6">
        <v>2.453629793944351</v>
      </c>
      <c r="AC70" s="6">
        <v>4.8601537518104632</v>
      </c>
      <c r="AD70" s="6">
        <v>1.2114751008170772</v>
      </c>
    </row>
    <row r="71" spans="1:30">
      <c r="A71" s="1">
        <v>39401</v>
      </c>
      <c r="B71" s="2">
        <f>STDEV('Table S3'!B71,'Table S4'!B71,'Table S5'!B71,'Table S6'!B71,'Table S7'!B71)</f>
        <v>7.5033832357051677</v>
      </c>
      <c r="C71" s="2">
        <f>STDEV('Table S3'!C71,'Table S4'!C71,'Table S5'!C71,'Table S6'!C71,'Table S7'!C71)</f>
        <v>6.2604100687285271</v>
      </c>
      <c r="D71" s="2">
        <f>STDEV('Table S3'!D71,'Table S4'!D71,'Table S5'!D71,'Table S6'!D71,'Table S7'!D71)</f>
        <v>6.9124607153205622</v>
      </c>
      <c r="E71" s="2">
        <f>STDEV('Table S3'!E71,'Table S4'!E71,'Table S5'!E71,'Table S6'!E71,'Table S7'!E71)</f>
        <v>8.5610995206897744</v>
      </c>
      <c r="F71" s="2">
        <f>STDEV('Table S3'!F71,'Table S4'!F71,'Table S5'!F71,'Table S6'!F71,'Table S7'!F71)</f>
        <v>8.188000919011472</v>
      </c>
      <c r="G71" s="2">
        <f>STDEV('Table S3'!G71,'Table S4'!G71,'Table S5'!G71,'Table S6'!G71,'Table S7'!G71)</f>
        <v>7.2944125491479053</v>
      </c>
      <c r="H71" s="2">
        <f>STDEV('Table S3'!H71,'Table S4'!H71,'Table S5'!H71,'Table S6'!H71,'Table S7'!H71)</f>
        <v>6.3960930510616949</v>
      </c>
      <c r="I71" s="2">
        <f>STDEV('Table S3'!I71,'Table S4'!I71,'Table S5'!I71,'Table S6'!I71,'Table S7'!I71)</f>
        <v>9.5809105682318982</v>
      </c>
      <c r="J71" s="2">
        <f>STDEV('Table S3'!J71,'Table S4'!J71,'Table S5'!J71,'Table S6'!J71,'Table S7'!J71)</f>
        <v>6.3398486612157985</v>
      </c>
      <c r="K71" s="2">
        <f>STDEV('Table S3'!K71,'Table S4'!K71,'Table S5'!K71,'Table S6'!K71,'Table S7'!K71)</f>
        <v>16.296767532651412</v>
      </c>
      <c r="L71" s="2">
        <f>STDEV('Table S3'!L71,'Table S4'!L71,'Table S5'!L71,'Table S6'!L71,'Table S7'!L71)</f>
        <v>17.011371575295286</v>
      </c>
      <c r="M71" s="2">
        <f>STDEV('Table S3'!M71,'Table S4'!M71,'Table S5'!M71,'Table S6'!M71,'Table S7'!M71)</f>
        <v>14.723861876639296</v>
      </c>
      <c r="N71" s="2">
        <f>STDEV('Table S4'!N71,'Table S5'!N71,'Table S6'!N71,'Table S7'!N71)</f>
        <v>23.205737151264962</v>
      </c>
      <c r="O71" s="2">
        <f>STDEV('Table S3'!O71,'Table S4'!O71,'Table S5'!O71,'Table S6'!O71,'Table S7'!O71)</f>
        <v>8.2383863317688348</v>
      </c>
      <c r="Q71" s="6">
        <v>0.85672129108634454</v>
      </c>
      <c r="R71" s="6">
        <v>1.1677793317602072</v>
      </c>
      <c r="S71" s="6">
        <v>0.49965339788551616</v>
      </c>
      <c r="T71" s="6">
        <v>0.71289987928687881</v>
      </c>
      <c r="U71" s="6">
        <v>3.0283894559028259</v>
      </c>
      <c r="V71" s="6">
        <v>1.6441897662281344</v>
      </c>
      <c r="W71" s="6">
        <v>1.6051954925596981</v>
      </c>
      <c r="X71" s="6">
        <v>1.9487572095783681</v>
      </c>
      <c r="Y71" s="6">
        <v>0.7346553230130255</v>
      </c>
      <c r="Z71" s="6">
        <v>3.7549870975008099</v>
      </c>
      <c r="AA71" s="6">
        <v>3.4526279749219309</v>
      </c>
      <c r="AB71" s="6">
        <v>2.1062926130388813</v>
      </c>
      <c r="AC71" s="6">
        <v>4.9854973638406133</v>
      </c>
      <c r="AD71" s="6">
        <v>1.3250208656700404</v>
      </c>
    </row>
    <row r="72" spans="1:30">
      <c r="A72" s="1">
        <v>39431</v>
      </c>
      <c r="B72" s="2">
        <f>STDEV('Table S3'!B72,'Table S4'!B72,'Table S5'!B72,'Table S6'!B72,'Table S7'!B72)</f>
        <v>8.6139620082704269</v>
      </c>
      <c r="C72" s="2">
        <f>STDEV('Table S3'!C72,'Table S4'!C72,'Table S5'!C72,'Table S6'!C72,'Table S7'!C72)</f>
        <v>6.779324902296497</v>
      </c>
      <c r="D72" s="2">
        <f>STDEV('Table S3'!D72,'Table S4'!D72,'Table S5'!D72,'Table S6'!D72,'Table S7'!D72)</f>
        <v>8.0954989211848112</v>
      </c>
      <c r="E72" s="2">
        <f>STDEV('Table S3'!E72,'Table S4'!E72,'Table S5'!E72,'Table S6'!E72,'Table S7'!E72)</f>
        <v>9.0330123142571797</v>
      </c>
      <c r="F72" s="2">
        <f>STDEV('Table S3'!F72,'Table S4'!F72,'Table S5'!F72,'Table S6'!F72,'Table S7'!F72)</f>
        <v>7.2141493491492188</v>
      </c>
      <c r="G72" s="2">
        <f>STDEV('Table S3'!G72,'Table S4'!G72,'Table S5'!G72,'Table S6'!G72,'Table S7'!G72)</f>
        <v>6.705870197574936</v>
      </c>
      <c r="H72" s="2">
        <f>STDEV('Table S3'!H72,'Table S4'!H72,'Table S5'!H72,'Table S6'!H72,'Table S7'!H72)</f>
        <v>6.4486196964987146</v>
      </c>
      <c r="I72" s="2">
        <f>STDEV('Table S3'!I72,'Table S4'!I72,'Table S5'!I72,'Table S6'!I72,'Table S7'!I72)</f>
        <v>8.9251455283370262</v>
      </c>
      <c r="J72" s="2">
        <f>STDEV('Table S3'!J72,'Table S4'!J72,'Table S5'!J72,'Table S6'!J72,'Table S7'!J72)</f>
        <v>6.0460995692667181</v>
      </c>
      <c r="K72" s="2">
        <f>STDEV('Table S3'!K72,'Table S4'!K72,'Table S5'!K72,'Table S6'!K72,'Table S7'!K72)</f>
        <v>14.733341622798738</v>
      </c>
      <c r="L72" s="2">
        <f>STDEV('Table S3'!L72,'Table S4'!L72,'Table S5'!L72,'Table S6'!L72,'Table S7'!L72)</f>
        <v>14.925415884563746</v>
      </c>
      <c r="M72" s="2">
        <f>STDEV('Table S3'!M72,'Table S4'!M72,'Table S5'!M72,'Table S6'!M72,'Table S7'!M72)</f>
        <v>12.345321857053493</v>
      </c>
      <c r="N72" s="2">
        <f>STDEV('Table S4'!N72,'Table S5'!N72,'Table S6'!N72,'Table S7'!N72)</f>
        <v>23.821281116386061</v>
      </c>
      <c r="O72" s="2">
        <f>STDEV('Table S3'!O72,'Table S4'!O72,'Table S5'!O72,'Table S6'!O72,'Table S7'!O72)</f>
        <v>9.0335378895923828</v>
      </c>
      <c r="Q72" s="6">
        <v>0.98352495418030073</v>
      </c>
      <c r="R72" s="6">
        <v>1.2645745913249746</v>
      </c>
      <c r="S72" s="6">
        <v>0.58516694852000173</v>
      </c>
      <c r="T72" s="6">
        <v>0.75219700143282375</v>
      </c>
      <c r="U72" s="6">
        <v>2.6682036358282826</v>
      </c>
      <c r="V72" s="6">
        <v>1.5115299660141808</v>
      </c>
      <c r="W72" s="6">
        <v>1.6183778421318</v>
      </c>
      <c r="X72" s="6">
        <v>1.8153746004637512</v>
      </c>
      <c r="Y72" s="6">
        <v>0.70061597198705805</v>
      </c>
      <c r="Z72" s="6">
        <v>3.3947534433339257</v>
      </c>
      <c r="AA72" s="6">
        <v>3.0292624079310575</v>
      </c>
      <c r="AB72" s="6">
        <v>1.7660353276170733</v>
      </c>
      <c r="AC72" s="6">
        <v>5.1177402137632644</v>
      </c>
      <c r="AD72" s="6">
        <v>1.4529090664725908</v>
      </c>
    </row>
    <row r="73" spans="1:30">
      <c r="A73" s="1">
        <v>39462</v>
      </c>
      <c r="B73" s="2">
        <f>STDEV('Table S3'!B73,'Table S4'!B73,'Table S5'!B73,'Table S6'!B73,'Table S7'!B73)</f>
        <v>8.5854574950747331</v>
      </c>
      <c r="C73" s="2">
        <f>STDEV('Table S3'!C73,'Table S4'!C73,'Table S5'!C73,'Table S6'!C73,'Table S7'!C73)</f>
        <v>6.5567642269547957</v>
      </c>
      <c r="D73" s="2">
        <f>STDEV('Table S3'!D73,'Table S4'!D73,'Table S5'!D73,'Table S6'!D73,'Table S7'!D73)</f>
        <v>5.4953500124563517</v>
      </c>
      <c r="E73" s="2">
        <f>STDEV('Table S3'!E73,'Table S4'!E73,'Table S5'!E73,'Table S6'!E73,'Table S7'!E73)</f>
        <v>7.3165631846516339</v>
      </c>
      <c r="F73" s="2">
        <f>STDEV('Table S3'!F73,'Table S4'!F73,'Table S5'!F73,'Table S6'!F73,'Table S7'!F73)</f>
        <v>5.8654636445381962</v>
      </c>
      <c r="G73" s="2">
        <f>STDEV('Table S3'!G73,'Table S4'!G73,'Table S5'!G73,'Table S6'!G73,'Table S7'!G73)</f>
        <v>5.9062252940402304</v>
      </c>
      <c r="H73" s="2">
        <f>STDEV('Table S3'!H73,'Table S4'!H73,'Table S5'!H73,'Table S6'!H73,'Table S7'!H73)</f>
        <v>6.0478506945430093</v>
      </c>
      <c r="I73" s="2">
        <f>STDEV('Table S3'!I73,'Table S4'!I73,'Table S5'!I73,'Table S6'!I73,'Table S7'!I73)</f>
        <v>8.4003597450547325</v>
      </c>
      <c r="J73" s="2">
        <f>STDEV('Table S3'!J73,'Table S4'!J73,'Table S5'!J73,'Table S6'!J73,'Table S7'!J73)</f>
        <v>6.053725317524326</v>
      </c>
      <c r="K73" s="2">
        <f>STDEV('Table S3'!K73,'Table S4'!K73,'Table S5'!K73,'Table S6'!K73,'Table S7'!K73)</f>
        <v>11.945499110896446</v>
      </c>
      <c r="L73" s="2">
        <f>STDEV('Table S3'!L73,'Table S4'!L73,'Table S5'!L73,'Table S6'!L73,'Table S7'!L73)</f>
        <v>12.825191042056209</v>
      </c>
      <c r="M73" s="2">
        <f>STDEV('Table S3'!M73,'Table S4'!M73,'Table S5'!M73,'Table S6'!M73,'Table S7'!M73)</f>
        <v>11.090212686756836</v>
      </c>
      <c r="N73" s="2">
        <f>STDEV('Table S4'!N73,'Table S5'!N73,'Table S6'!N73,'Table S7'!N73)</f>
        <v>23.51892485047955</v>
      </c>
      <c r="O73" s="2">
        <f>STDEV('Table S3'!O73,'Table S4'!O73,'Table S5'!O73,'Table S6'!O73,'Table S7'!O73)</f>
        <v>9.2855076087646893</v>
      </c>
      <c r="Q73" s="6">
        <v>0.98027036587264282</v>
      </c>
      <c r="R73" s="6">
        <v>1.2230594583107859</v>
      </c>
      <c r="S73" s="6">
        <v>0.39722038495038242</v>
      </c>
      <c r="T73" s="6">
        <v>0.60926484951231075</v>
      </c>
      <c r="U73" s="6">
        <v>2.1693827871779634</v>
      </c>
      <c r="V73" s="6">
        <v>1.331286806177844</v>
      </c>
      <c r="W73" s="6">
        <v>1.5177988495559862</v>
      </c>
      <c r="X73" s="6">
        <v>1.7086331721441326</v>
      </c>
      <c r="Y73" s="6">
        <v>0.70149963606940136</v>
      </c>
      <c r="Z73" s="6">
        <v>2.7523982866389827</v>
      </c>
      <c r="AA73" s="6">
        <v>2.6030007738957281</v>
      </c>
      <c r="AB73" s="6">
        <v>1.5864881954786256</v>
      </c>
      <c r="AC73" s="6">
        <v>5.0527822959521753</v>
      </c>
      <c r="AD73" s="6">
        <v>1.4934346162556686</v>
      </c>
    </row>
    <row r="74" spans="1:30">
      <c r="A74" s="1">
        <v>39493</v>
      </c>
      <c r="B74" s="2">
        <f>STDEV('Table S3'!B74,'Table S4'!B74,'Table S5'!B74,'Table S6'!B74,'Table S7'!B74)</f>
        <v>8.6078906591826385</v>
      </c>
      <c r="C74" s="2">
        <f>STDEV('Table S3'!C74,'Table S4'!C74,'Table S5'!C74,'Table S6'!C74,'Table S7'!C74)</f>
        <v>6.3951410078612634</v>
      </c>
      <c r="D74" s="2">
        <f>STDEV('Table S3'!D74,'Table S4'!D74,'Table S5'!D74,'Table S6'!D74,'Table S7'!D74)</f>
        <v>3.3612887248064443</v>
      </c>
      <c r="E74" s="2">
        <f>STDEV('Table S3'!E74,'Table S4'!E74,'Table S5'!E74,'Table S6'!E74,'Table S7'!E74)</f>
        <v>6.0259291428587121</v>
      </c>
      <c r="F74" s="2">
        <f>STDEV('Table S3'!F74,'Table S4'!F74,'Table S5'!F74,'Table S6'!F74,'Table S7'!F74)</f>
        <v>4.5831240978384367</v>
      </c>
      <c r="G74" s="2">
        <f>STDEV('Table S3'!G74,'Table S4'!G74,'Table S5'!G74,'Table S6'!G74,'Table S7'!G74)</f>
        <v>5.3150967363433406</v>
      </c>
      <c r="H74" s="2">
        <f>STDEV('Table S3'!H74,'Table S4'!H74,'Table S5'!H74,'Table S6'!H74,'Table S7'!H74)</f>
        <v>5.8133577369638454</v>
      </c>
      <c r="I74" s="2">
        <f>STDEV('Table S3'!I74,'Table S4'!I74,'Table S5'!I74,'Table S6'!I74,'Table S7'!I74)</f>
        <v>8.0828881299941742</v>
      </c>
      <c r="J74" s="2">
        <f>STDEV('Table S3'!J74,'Table S4'!J74,'Table S5'!J74,'Table S6'!J74,'Table S7'!J74)</f>
        <v>6.160300698564301</v>
      </c>
      <c r="K74" s="2">
        <f>STDEV('Table S3'!K74,'Table S4'!K74,'Table S5'!K74,'Table S6'!K74,'Table S7'!K74)</f>
        <v>9.1907949365239041</v>
      </c>
      <c r="L74" s="2">
        <f>STDEV('Table S3'!L74,'Table S4'!L74,'Table S5'!L74,'Table S6'!L74,'Table S7'!L74)</f>
        <v>10.80558634899862</v>
      </c>
      <c r="M74" s="2">
        <f>STDEV('Table S3'!M74,'Table S4'!M74,'Table S5'!M74,'Table S6'!M74,'Table S7'!M74)</f>
        <v>10.04028669795632</v>
      </c>
      <c r="N74" s="2">
        <f>STDEV('Table S4'!N74,'Table S5'!N74,'Table S6'!N74,'Table S7'!N74)</f>
        <v>23.217035667858077</v>
      </c>
      <c r="O74" s="2">
        <f>STDEV('Table S3'!O74,'Table S4'!O74,'Table S5'!O74,'Table S6'!O74,'Table S7'!O74)</f>
        <v>9.6998094184890089</v>
      </c>
      <c r="Q74" s="6">
        <v>0.98283173968415527</v>
      </c>
      <c r="R74" s="6">
        <v>1.1929112327603928</v>
      </c>
      <c r="S74" s="6">
        <v>0.2429640328951842</v>
      </c>
      <c r="T74" s="6">
        <v>0.50179117158413067</v>
      </c>
      <c r="U74" s="6">
        <v>1.6951005294542305</v>
      </c>
      <c r="V74" s="6">
        <v>1.1980440647587343</v>
      </c>
      <c r="W74" s="6">
        <v>1.4589493244571314</v>
      </c>
      <c r="X74" s="6">
        <v>1.6440594456408149</v>
      </c>
      <c r="Y74" s="6">
        <v>0.71384948464893261</v>
      </c>
      <c r="Z74" s="6">
        <v>2.1176786337092821</v>
      </c>
      <c r="AA74" s="6">
        <v>2.1931018053927596</v>
      </c>
      <c r="AB74" s="6">
        <v>1.4362931330027453</v>
      </c>
      <c r="AC74" s="6">
        <v>4.9879247258469608</v>
      </c>
      <c r="AD74" s="6">
        <v>1.5600688478226796</v>
      </c>
    </row>
    <row r="75" spans="1:30">
      <c r="A75" s="1">
        <v>39522</v>
      </c>
      <c r="B75" s="2">
        <f>STDEV('Table S3'!B75,'Table S4'!B75,'Table S5'!B75,'Table S6'!B75,'Table S7'!B75)</f>
        <v>8.2511055291320634</v>
      </c>
      <c r="C75" s="2">
        <f>STDEV('Table S3'!C75,'Table S4'!C75,'Table S5'!C75,'Table S6'!C75,'Table S7'!C75)</f>
        <v>6.035341824846312</v>
      </c>
      <c r="D75" s="2">
        <f>STDEV('Table S3'!D75,'Table S4'!D75,'Table S5'!D75,'Table S6'!D75,'Table S7'!D75)</f>
        <v>3.893298811845658</v>
      </c>
      <c r="E75" s="2">
        <f>STDEV('Table S3'!E75,'Table S4'!E75,'Table S5'!E75,'Table S6'!E75,'Table S7'!E75)</f>
        <v>5.0870142480695177</v>
      </c>
      <c r="F75" s="2">
        <f>STDEV('Table S3'!F75,'Table S4'!F75,'Table S5'!F75,'Table S6'!F75,'Table S7'!F75)</f>
        <v>3.5562792467925952</v>
      </c>
      <c r="G75" s="2">
        <f>STDEV('Table S3'!G75,'Table S4'!G75,'Table S5'!G75,'Table S6'!G75,'Table S7'!G75)</f>
        <v>4.7796087910585756</v>
      </c>
      <c r="H75" s="2">
        <f>STDEV('Table S3'!H75,'Table S4'!H75,'Table S5'!H75,'Table S6'!H75,'Table S7'!H75)</f>
        <v>5.3900295394344235</v>
      </c>
      <c r="I75" s="2">
        <f>STDEV('Table S3'!I75,'Table S4'!I75,'Table S5'!I75,'Table S6'!I75,'Table S7'!I75)</f>
        <v>7.8476403980089415</v>
      </c>
      <c r="J75" s="2">
        <f>STDEV('Table S3'!J75,'Table S4'!J75,'Table S5'!J75,'Table S6'!J75,'Table S7'!J75)</f>
        <v>6.0585610875811913</v>
      </c>
      <c r="K75" s="2">
        <f>STDEV('Table S3'!K75,'Table S4'!K75,'Table S5'!K75,'Table S6'!K75,'Table S7'!K75)</f>
        <v>6.6395577210744072</v>
      </c>
      <c r="L75" s="2">
        <f>STDEV('Table S3'!L75,'Table S4'!L75,'Table S5'!L75,'Table S6'!L75,'Table S7'!L75)</f>
        <v>8.9182752484971335</v>
      </c>
      <c r="M75" s="2">
        <f>STDEV('Table S3'!M75,'Table S4'!M75,'Table S5'!M75,'Table S6'!M75,'Table S7'!M75)</f>
        <v>9.8924498428700627</v>
      </c>
      <c r="N75" s="2">
        <f>STDEV('Table S4'!N75,'Table S5'!N75,'Table S6'!N75,'Table S7'!N75)</f>
        <v>22.91768951805037</v>
      </c>
      <c r="O75" s="2">
        <f>STDEV('Table S3'!O75,'Table S4'!O75,'Table S5'!O75,'Table S6'!O75,'Table S7'!O75)</f>
        <v>10.016101691196189</v>
      </c>
      <c r="Q75" s="6">
        <v>0.94209472710524067</v>
      </c>
      <c r="R75" s="6">
        <v>1.1257964519558818</v>
      </c>
      <c r="S75" s="6">
        <v>0.28141931801663966</v>
      </c>
      <c r="T75" s="6">
        <v>0.4236058504652449</v>
      </c>
      <c r="U75" s="6">
        <v>1.3153147733809689</v>
      </c>
      <c r="V75" s="6">
        <v>1.0773429399397672</v>
      </c>
      <c r="W75" s="6">
        <v>1.3527087633641601</v>
      </c>
      <c r="X75" s="6">
        <v>1.5962100569550186</v>
      </c>
      <c r="Y75" s="6">
        <v>0.70206000026782089</v>
      </c>
      <c r="Z75" s="6">
        <v>1.5298404131859173</v>
      </c>
      <c r="AA75" s="6">
        <v>1.8100531444349781</v>
      </c>
      <c r="AB75" s="6">
        <v>1.4151446273720911</v>
      </c>
      <c r="AC75" s="6">
        <v>4.9236134983684234</v>
      </c>
      <c r="AD75" s="6">
        <v>1.610939715503539</v>
      </c>
    </row>
    <row r="76" spans="1:30">
      <c r="A76" s="1">
        <v>39553</v>
      </c>
      <c r="B76" s="2">
        <f>STDEV('Table S3'!B76,'Table S4'!B76,'Table S5'!B76,'Table S6'!B76,'Table S7'!B76)</f>
        <v>8.1633526798689342</v>
      </c>
      <c r="C76" s="2">
        <f>STDEV('Table S3'!C76,'Table S4'!C76,'Table S5'!C76,'Table S6'!C76,'Table S7'!C76)</f>
        <v>5.6892254382058649</v>
      </c>
      <c r="D76" s="2">
        <f>STDEV('Table S3'!D76,'Table S4'!D76,'Table S5'!D76,'Table S6'!D76,'Table S7'!D76)</f>
        <v>7.882901817105826</v>
      </c>
      <c r="E76" s="2">
        <f>STDEV('Table S3'!E76,'Table S4'!E76,'Table S5'!E76,'Table S6'!E76,'Table S7'!E76)</f>
        <v>5.347855636769415</v>
      </c>
      <c r="F76" s="2">
        <f>STDEV('Table S3'!F76,'Table S4'!F76,'Table S5'!F76,'Table S6'!F76,'Table S7'!F76)</f>
        <v>2.744359262437388</v>
      </c>
      <c r="G76" s="2">
        <f>STDEV('Table S3'!G76,'Table S4'!G76,'Table S5'!G76,'Table S6'!G76,'Table S7'!G76)</f>
        <v>4.4119265243172379</v>
      </c>
      <c r="H76" s="2">
        <f>STDEV('Table S3'!H76,'Table S4'!H76,'Table S5'!H76,'Table S6'!H76,'Table S7'!H76)</f>
        <v>5.0555887908384411</v>
      </c>
      <c r="I76" s="2">
        <f>STDEV('Table S3'!I76,'Table S4'!I76,'Table S5'!I76,'Table S6'!I76,'Table S7'!I76)</f>
        <v>7.6708875186163299</v>
      </c>
      <c r="J76" s="2">
        <f>STDEV('Table S3'!J76,'Table S4'!J76,'Table S5'!J76,'Table S6'!J76,'Table S7'!J76)</f>
        <v>6.042052894900328</v>
      </c>
      <c r="K76" s="2">
        <f>STDEV('Table S3'!K76,'Table S4'!K76,'Table S5'!K76,'Table S6'!K76,'Table S7'!K76)</f>
        <v>4.2451629799230721</v>
      </c>
      <c r="L76" s="2">
        <f>STDEV('Table S3'!L76,'Table S4'!L76,'Table S5'!L76,'Table S6'!L76,'Table S7'!L76)</f>
        <v>7.0901887926277158</v>
      </c>
      <c r="M76" s="2">
        <f>STDEV('Table S3'!M76,'Table S4'!M76,'Table S5'!M76,'Table S6'!M76,'Table S7'!M76)</f>
        <v>9.9108384456363474</v>
      </c>
      <c r="N76" s="2">
        <f>STDEV('Table S4'!N76,'Table S5'!N76,'Table S6'!N76,'Table S7'!N76)</f>
        <v>22.62286371641488</v>
      </c>
      <c r="O76" s="2">
        <f>STDEV('Table S3'!O76,'Table S4'!O76,'Table S5'!O76,'Table S6'!O76,'Table S7'!O76)</f>
        <v>10.358580817812625</v>
      </c>
      <c r="Q76" s="6">
        <v>0.93207528228207515</v>
      </c>
      <c r="R76" s="6">
        <v>1.0612339778902928</v>
      </c>
      <c r="S76" s="6">
        <v>0.5697997920458604</v>
      </c>
      <c r="T76" s="6">
        <v>0.44532663458506272</v>
      </c>
      <c r="U76" s="6">
        <v>1.0150204837273051</v>
      </c>
      <c r="V76" s="6">
        <v>0.99446588628720267</v>
      </c>
      <c r="W76" s="6">
        <v>1.2687758408927694</v>
      </c>
      <c r="X76" s="6">
        <v>1.5602585212865614</v>
      </c>
      <c r="Y76" s="6">
        <v>0.70014704740815514</v>
      </c>
      <c r="Z76" s="6">
        <v>0.97814073769301479</v>
      </c>
      <c r="AA76" s="6">
        <v>1.439024717351721</v>
      </c>
      <c r="AB76" s="6">
        <v>1.4177751721636163</v>
      </c>
      <c r="AC76" s="6">
        <v>4.8602734179708564</v>
      </c>
      <c r="AD76" s="6">
        <v>1.6660223458328933</v>
      </c>
    </row>
    <row r="77" spans="1:30">
      <c r="A77" s="1">
        <v>39583</v>
      </c>
      <c r="B77" s="2">
        <f>STDEV('Table S3'!B77,'Table S4'!B77,'Table S5'!B77,'Table S6'!B77,'Table S7'!B77)</f>
        <v>7.8935552048174209</v>
      </c>
      <c r="C77" s="2">
        <f>STDEV('Table S3'!C77,'Table S4'!C77,'Table S5'!C77,'Table S6'!C77,'Table S7'!C77)</f>
        <v>4.8394090800140379</v>
      </c>
      <c r="D77" s="2">
        <f>STDEV('Table S3'!D77,'Table S4'!D77,'Table S5'!D77,'Table S6'!D77,'Table S7'!D77)</f>
        <v>9.4602994225416239</v>
      </c>
      <c r="E77" s="2">
        <f>STDEV('Table S3'!E77,'Table S4'!E77,'Table S5'!E77,'Table S6'!E77,'Table S7'!E77)</f>
        <v>6.0130302284423003</v>
      </c>
      <c r="F77" s="2">
        <f>STDEV('Table S3'!F77,'Table S4'!F77,'Table S5'!F77,'Table S6'!F77,'Table S7'!F77)</f>
        <v>2.4508509299700374</v>
      </c>
      <c r="G77" s="2">
        <f>STDEV('Table S3'!G77,'Table S4'!G77,'Table S5'!G77,'Table S6'!G77,'Table S7'!G77)</f>
        <v>4.401689208572888</v>
      </c>
      <c r="H77" s="2">
        <f>STDEV('Table S3'!H77,'Table S4'!H77,'Table S5'!H77,'Table S6'!H77,'Table S7'!H77)</f>
        <v>4.7702717591401171</v>
      </c>
      <c r="I77" s="2">
        <f>STDEV('Table S3'!I77,'Table S4'!I77,'Table S5'!I77,'Table S6'!I77,'Table S7'!I77)</f>
        <v>7.2302384313732722</v>
      </c>
      <c r="J77" s="2">
        <f>STDEV('Table S3'!J77,'Table S4'!J77,'Table S5'!J77,'Table S6'!J77,'Table S7'!J77)</f>
        <v>6.2667316585142609</v>
      </c>
      <c r="K77" s="2">
        <f>STDEV('Table S3'!K77,'Table S4'!K77,'Table S5'!K77,'Table S6'!K77,'Table S7'!K77)</f>
        <v>3.1809820440147876</v>
      </c>
      <c r="L77" s="2">
        <f>STDEV('Table S3'!L77,'Table S4'!L77,'Table S5'!L77,'Table S6'!L77,'Table S7'!L77)</f>
        <v>5.119210552630026</v>
      </c>
      <c r="M77" s="2">
        <f>STDEV('Table S3'!M77,'Table S4'!M77,'Table S5'!M77,'Table S6'!M77,'Table S7'!M77)</f>
        <v>9.8410294824925089</v>
      </c>
      <c r="N77" s="2">
        <f>STDEV('Table S4'!N77,'Table S5'!N77,'Table S6'!N77,'Table S7'!N77)</f>
        <v>21.674357033340357</v>
      </c>
      <c r="O77" s="2">
        <f>STDEV('Table S3'!O77,'Table S4'!O77,'Table S5'!O77,'Table S6'!O77,'Table S7'!O77)</f>
        <v>11.111174289962737</v>
      </c>
      <c r="Q77" s="6">
        <v>0.9012703461756435</v>
      </c>
      <c r="R77" s="6">
        <v>0.90271433333133855</v>
      </c>
      <c r="S77" s="6">
        <v>0.68381882315957609</v>
      </c>
      <c r="T77" s="6">
        <v>0.5007170531828472</v>
      </c>
      <c r="U77" s="6">
        <v>0.90646437240592803</v>
      </c>
      <c r="V77" s="6">
        <v>0.99215835436916322</v>
      </c>
      <c r="W77" s="6">
        <v>1.1971712520325994</v>
      </c>
      <c r="X77" s="6">
        <v>1.4706304969413235</v>
      </c>
      <c r="Y77" s="6">
        <v>0.72618259785697392</v>
      </c>
      <c r="Z77" s="6">
        <v>0.73293961570757926</v>
      </c>
      <c r="AA77" s="6">
        <v>1.0389949737617901</v>
      </c>
      <c r="AB77" s="6">
        <v>1.4077887905590007</v>
      </c>
      <c r="AC77" s="6">
        <v>4.6564971906858084</v>
      </c>
      <c r="AD77" s="6">
        <v>1.7870657169261568</v>
      </c>
    </row>
    <row r="78" spans="1:30">
      <c r="A78" s="1">
        <v>39614</v>
      </c>
      <c r="B78" s="2">
        <f>STDEV('Table S3'!B78,'Table S4'!B78,'Table S5'!B78,'Table S6'!B78,'Table S7'!B78)</f>
        <v>7.8141863126381441</v>
      </c>
      <c r="C78" s="2">
        <f>STDEV('Table S3'!C78,'Table S4'!C78,'Table S5'!C78,'Table S6'!C78,'Table S7'!C78)</f>
        <v>4.0294748138723868</v>
      </c>
      <c r="D78" s="2">
        <f>STDEV('Table S3'!D78,'Table S4'!D78,'Table S5'!D78,'Table S6'!D78,'Table S7'!D78)</f>
        <v>11.180640914447718</v>
      </c>
      <c r="E78" s="2">
        <f>STDEV('Table S3'!E78,'Table S4'!E78,'Table S5'!E78,'Table S6'!E78,'Table S7'!E78)</f>
        <v>6.7891962300678168</v>
      </c>
      <c r="F78" s="2">
        <f>STDEV('Table S3'!F78,'Table S4'!F78,'Table S5'!F78,'Table S6'!F78,'Table S7'!F78)</f>
        <v>2.3001095925902333</v>
      </c>
      <c r="G78" s="2">
        <f>STDEV('Table S3'!G78,'Table S4'!G78,'Table S5'!G78,'Table S6'!G78,'Table S7'!G78)</f>
        <v>4.4723684019718668</v>
      </c>
      <c r="H78" s="2">
        <f>STDEV('Table S3'!H78,'Table S4'!H78,'Table S5'!H78,'Table S6'!H78,'Table S7'!H78)</f>
        <v>4.5346001122040906</v>
      </c>
      <c r="I78" s="2">
        <f>STDEV('Table S3'!I78,'Table S4'!I78,'Table S5'!I78,'Table S6'!I78,'Table S7'!I78)</f>
        <v>6.8055299133239089</v>
      </c>
      <c r="J78" s="2">
        <f>STDEV('Table S3'!J78,'Table S4'!J78,'Table S5'!J78,'Table S6'!J78,'Table S7'!J78)</f>
        <v>6.5136299219942915</v>
      </c>
      <c r="K78" s="2">
        <f>STDEV('Table S3'!K78,'Table S4'!K78,'Table S5'!K78,'Table S6'!K78,'Table S7'!K78)</f>
        <v>2.99468252640796</v>
      </c>
      <c r="L78" s="2">
        <f>STDEV('Table S3'!L78,'Table S4'!L78,'Table S5'!L78,'Table S6'!L78,'Table S7'!L78)</f>
        <v>3.3696985530201267</v>
      </c>
      <c r="M78" s="2">
        <f>STDEV('Table S3'!M78,'Table S4'!M78,'Table S5'!M78,'Table S6'!M78,'Table S7'!M78)</f>
        <v>9.9132160175406874</v>
      </c>
      <c r="N78" s="2">
        <f>STDEV('Table S4'!N78,'Table S5'!N78,'Table S6'!N78,'Table S7'!N78)</f>
        <v>20.774163323072678</v>
      </c>
      <c r="O78" s="2">
        <f>STDEV('Table S3'!O78,'Table S4'!O78,'Table S5'!O78,'Table S6'!O78,'Table S7'!O78)</f>
        <v>11.897050706756492</v>
      </c>
      <c r="Q78" s="6">
        <v>0.89220816480439791</v>
      </c>
      <c r="R78" s="6">
        <v>0.75163405493087176</v>
      </c>
      <c r="S78" s="6">
        <v>0.8081702672190243</v>
      </c>
      <c r="T78" s="6">
        <v>0.56534994847020725</v>
      </c>
      <c r="U78" s="6">
        <v>0.85071163358664592</v>
      </c>
      <c r="V78" s="6">
        <v>1.0080897272780667</v>
      </c>
      <c r="W78" s="6">
        <v>1.1380259171592995</v>
      </c>
      <c r="X78" s="6">
        <v>1.3842447843700831</v>
      </c>
      <c r="Y78" s="6">
        <v>0.7547929217307765</v>
      </c>
      <c r="Z78" s="6">
        <v>0.69001378495723731</v>
      </c>
      <c r="AA78" s="6">
        <v>0.68391401832096488</v>
      </c>
      <c r="AB78" s="6">
        <v>1.4181152909572479</v>
      </c>
      <c r="AC78" s="6">
        <v>4.4631004741656106</v>
      </c>
      <c r="AD78" s="6">
        <v>1.9134621504211802</v>
      </c>
    </row>
    <row r="79" spans="1:30">
      <c r="A79" s="1">
        <v>39644</v>
      </c>
      <c r="B79" s="2">
        <f>STDEV('Table S3'!B79,'Table S4'!B79,'Table S5'!B79,'Table S6'!B79,'Table S7'!B79)</f>
        <v>6.9416626441657874</v>
      </c>
      <c r="C79" s="2">
        <f>STDEV('Table S3'!C79,'Table S4'!C79,'Table S5'!C79,'Table S6'!C79,'Table S7'!C79)</f>
        <v>3.0991495462433862</v>
      </c>
      <c r="D79" s="2">
        <f>STDEV('Table S3'!D79,'Table S4'!D79,'Table S5'!D79,'Table S6'!D79,'Table S7'!D79)</f>
        <v>11.676948634471682</v>
      </c>
      <c r="E79" s="2">
        <f>STDEV('Table S3'!E79,'Table S4'!E79,'Table S5'!E79,'Table S6'!E79,'Table S7'!E79)</f>
        <v>7.7093375468114047</v>
      </c>
      <c r="F79" s="2">
        <f>STDEV('Table S3'!F79,'Table S4'!F79,'Table S5'!F79,'Table S6'!F79,'Table S7'!F79)</f>
        <v>2.2116699479162425</v>
      </c>
      <c r="G79" s="2">
        <f>STDEV('Table S3'!G79,'Table S4'!G79,'Table S5'!G79,'Table S6'!G79,'Table S7'!G79)</f>
        <v>4.4461216826126657</v>
      </c>
      <c r="H79" s="2">
        <f>STDEV('Table S3'!H79,'Table S4'!H79,'Table S5'!H79,'Table S6'!H79,'Table S7'!H79)</f>
        <v>4.0603651215117402</v>
      </c>
      <c r="I79" s="2">
        <f>STDEV('Table S3'!I79,'Table S4'!I79,'Table S5'!I79,'Table S6'!I79,'Table S7'!I79)</f>
        <v>6.6577663267037286</v>
      </c>
      <c r="J79" s="2">
        <f>STDEV('Table S3'!J79,'Table S4'!J79,'Table S5'!J79,'Table S6'!J79,'Table S7'!J79)</f>
        <v>7.0456181979027876</v>
      </c>
      <c r="K79" s="2">
        <f>STDEV('Table S3'!K79,'Table S4'!K79,'Table S5'!K79,'Table S6'!K79,'Table S7'!K79)</f>
        <v>3.1794342321088216</v>
      </c>
      <c r="L79" s="2">
        <f>STDEV('Table S3'!L79,'Table S4'!L79,'Table S5'!L79,'Table S6'!L79,'Table S7'!L79)</f>
        <v>2.4613616488068217</v>
      </c>
      <c r="M79" s="2">
        <f>STDEV('Table S3'!M79,'Table S4'!M79,'Table S5'!M79,'Table S6'!M79,'Table S7'!M79)</f>
        <v>9.2374854883194732</v>
      </c>
      <c r="N79" s="2">
        <f>STDEV('Table S4'!N79,'Table S5'!N79,'Table S6'!N79,'Table S7'!N79)</f>
        <v>18.768449387031612</v>
      </c>
      <c r="O79" s="2">
        <f>STDEV('Table S3'!O79,'Table S4'!O79,'Table S5'!O79,'Table S6'!O79,'Table S7'!O79)</f>
        <v>12.997365323764878</v>
      </c>
      <c r="Q79" s="6">
        <v>0.79258515738556123</v>
      </c>
      <c r="R79" s="6">
        <v>0.57809676145896383</v>
      </c>
      <c r="S79" s="6">
        <v>0.84404487814551654</v>
      </c>
      <c r="T79" s="6">
        <v>0.64197195619807923</v>
      </c>
      <c r="U79" s="6">
        <v>0.81800161192645771</v>
      </c>
      <c r="V79" s="6">
        <v>1.0021736117476252</v>
      </c>
      <c r="W79" s="6">
        <v>1.0190095327201938</v>
      </c>
      <c r="X79" s="6">
        <v>1.3541896708515384</v>
      </c>
      <c r="Y79" s="6">
        <v>0.81643919115477703</v>
      </c>
      <c r="Z79" s="6">
        <v>0.73258297972288988</v>
      </c>
      <c r="AA79" s="6">
        <v>0.49955796024183252</v>
      </c>
      <c r="AB79" s="6">
        <v>1.3214500115605654</v>
      </c>
      <c r="AC79" s="6">
        <v>4.0321948978604842</v>
      </c>
      <c r="AD79" s="6">
        <v>2.0904312518477242</v>
      </c>
    </row>
    <row r="80" spans="1:30">
      <c r="A80" s="1">
        <v>39675</v>
      </c>
      <c r="B80" s="2">
        <f>STDEV('Table S3'!B80,'Table S4'!B80,'Table S5'!B80,'Table S6'!B80,'Table S7'!B80)</f>
        <v>6.0970673577842547</v>
      </c>
      <c r="C80" s="2">
        <f>STDEV('Table S3'!C80,'Table S4'!C80,'Table S5'!C80,'Table S6'!C80,'Table S7'!C80)</f>
        <v>2.2706648659566899</v>
      </c>
      <c r="D80" s="2">
        <f>STDEV('Table S3'!D80,'Table S4'!D80,'Table S5'!D80,'Table S6'!D80,'Table S7'!D80)</f>
        <v>12.337713541589897</v>
      </c>
      <c r="E80" s="2">
        <f>STDEV('Table S3'!E80,'Table S4'!E80,'Table S5'!E80,'Table S6'!E80,'Table S7'!E80)</f>
        <v>8.6573414236753798</v>
      </c>
      <c r="F80" s="2">
        <f>STDEV('Table S3'!F80,'Table S4'!F80,'Table S5'!F80,'Table S6'!F80,'Table S7'!F80)</f>
        <v>2.3656029686395064</v>
      </c>
      <c r="G80" s="2">
        <f>STDEV('Table S3'!G80,'Table S4'!G80,'Table S5'!G80,'Table S6'!G80,'Table S7'!G80)</f>
        <v>4.4662696612693749</v>
      </c>
      <c r="H80" s="2">
        <f>STDEV('Table S3'!H80,'Table S4'!H80,'Table S5'!H80,'Table S6'!H80,'Table S7'!H80)</f>
        <v>3.6604506030601316</v>
      </c>
      <c r="I80" s="2">
        <f>STDEV('Table S3'!I80,'Table S4'!I80,'Table S5'!I80,'Table S6'!I80,'Table S7'!I80)</f>
        <v>6.594664176138167</v>
      </c>
      <c r="J80" s="2">
        <f>STDEV('Table S3'!J80,'Table S4'!J80,'Table S5'!J80,'Table S6'!J80,'Table S7'!J80)</f>
        <v>7.6895756614765141</v>
      </c>
      <c r="K80" s="2">
        <f>STDEV('Table S3'!K80,'Table S4'!K80,'Table S5'!K80,'Table S6'!K80,'Table S7'!K80)</f>
        <v>3.541103002475261</v>
      </c>
      <c r="L80" s="2">
        <f>STDEV('Table S3'!L80,'Table S4'!L80,'Table S5'!L80,'Table S6'!L80,'Table S7'!L80)</f>
        <v>2.0853119541150051</v>
      </c>
      <c r="M80" s="2">
        <f>STDEV('Table S3'!M80,'Table S4'!M80,'Table S5'!M80,'Table S6'!M80,'Table S7'!M80)</f>
        <v>8.6399299053951424</v>
      </c>
      <c r="N80" s="2">
        <f>STDEV('Table S4'!N80,'Table S5'!N80,'Table S6'!N80,'Table S7'!N80)</f>
        <v>16.805101837793305</v>
      </c>
      <c r="O80" s="2">
        <f>STDEV('Table S3'!O80,'Table S4'!O80,'Table S5'!O80,'Table S6'!O80,'Table S7'!O80)</f>
        <v>14.129544235461106</v>
      </c>
      <c r="Q80" s="6">
        <v>0.6961509567770906</v>
      </c>
      <c r="R80" s="6">
        <v>0.42355620010636519</v>
      </c>
      <c r="S80" s="6">
        <v>0.89180694792674242</v>
      </c>
      <c r="T80" s="6">
        <v>0.72091413503229618</v>
      </c>
      <c r="U80" s="6">
        <v>0.87493481717210186</v>
      </c>
      <c r="V80" s="6">
        <v>1.0067150467287622</v>
      </c>
      <c r="W80" s="6">
        <v>0.91864498559698582</v>
      </c>
      <c r="X80" s="6">
        <v>1.341354693426503</v>
      </c>
      <c r="Y80" s="6">
        <v>0.89106033807623697</v>
      </c>
      <c r="Z80" s="6">
        <v>0.81591616610933226</v>
      </c>
      <c r="AA80" s="6">
        <v>0.4232349142071814</v>
      </c>
      <c r="AB80" s="6">
        <v>1.2359678927564912</v>
      </c>
      <c r="AC80" s="6">
        <v>3.6103912737296757</v>
      </c>
      <c r="AD80" s="6">
        <v>2.2725252471103867</v>
      </c>
    </row>
    <row r="81" spans="1:30">
      <c r="A81" s="1">
        <v>39706</v>
      </c>
      <c r="B81" s="2">
        <f>STDEV('Table S3'!B81,'Table S4'!B81,'Table S5'!B81,'Table S6'!B81,'Table S7'!B81)</f>
        <v>5.1190126713369954</v>
      </c>
      <c r="C81" s="2">
        <f>STDEV('Table S3'!C81,'Table S4'!C81,'Table S5'!C81,'Table S6'!C81,'Table S7'!C81)</f>
        <v>2.0947649940771811</v>
      </c>
      <c r="D81" s="2">
        <f>STDEV('Table S3'!D81,'Table S4'!D81,'Table S5'!D81,'Table S6'!D81,'Table S7'!D81)</f>
        <v>12.164950375082949</v>
      </c>
      <c r="E81" s="2">
        <f>STDEV('Table S3'!E81,'Table S4'!E81,'Table S5'!E81,'Table S6'!E81,'Table S7'!E81)</f>
        <v>8.94154026546334</v>
      </c>
      <c r="F81" s="2">
        <f>STDEV('Table S3'!F81,'Table S4'!F81,'Table S5'!F81,'Table S6'!F81,'Table S7'!F81)</f>
        <v>2.6700820201585485</v>
      </c>
      <c r="G81" s="2">
        <f>STDEV('Table S3'!G81,'Table S4'!G81,'Table S5'!G81,'Table S6'!G81,'Table S7'!G81)</f>
        <v>4.437376502395348</v>
      </c>
      <c r="H81" s="2">
        <f>STDEV('Table S3'!H81,'Table S4'!H81,'Table S5'!H81,'Table S6'!H81,'Table S7'!H81)</f>
        <v>3.127287667972483</v>
      </c>
      <c r="I81" s="2">
        <f>STDEV('Table S3'!I81,'Table S4'!I81,'Table S5'!I81,'Table S6'!I81,'Table S7'!I81)</f>
        <v>6.8451489300049033</v>
      </c>
      <c r="J81" s="2">
        <f>STDEV('Table S3'!J81,'Table S4'!J81,'Table S5'!J81,'Table S6'!J81,'Table S7'!J81)</f>
        <v>8.129092413860695</v>
      </c>
      <c r="K81" s="2">
        <f>STDEV('Table S3'!K81,'Table S4'!K81,'Table S5'!K81,'Table S6'!K81,'Table S7'!K81)</f>
        <v>4.4541758761687316</v>
      </c>
      <c r="L81" s="2">
        <f>STDEV('Table S3'!L81,'Table S4'!L81,'Table S5'!L81,'Table S6'!L81,'Table S7'!L81)</f>
        <v>1.6908871003504522</v>
      </c>
      <c r="M81" s="2">
        <f>STDEV('Table S3'!M81,'Table S4'!M81,'Table S5'!M81,'Table S6'!M81,'Table S7'!M81)</f>
        <v>7.9184929317625166</v>
      </c>
      <c r="N81" s="2">
        <f>STDEV('Table S4'!N81,'Table S5'!N81,'Table S6'!N81,'Table S7'!N81)</f>
        <v>14.201559405006291</v>
      </c>
      <c r="O81" s="2">
        <f>STDEV('Table S3'!O81,'Table S4'!O81,'Table S5'!O81,'Table S6'!O81,'Table S7'!O81)</f>
        <v>14.085260161025857</v>
      </c>
      <c r="Q81" s="6">
        <v>0.58447862878791546</v>
      </c>
      <c r="R81" s="6">
        <v>0.39074489340519286</v>
      </c>
      <c r="S81" s="6">
        <v>0.87931910796212076</v>
      </c>
      <c r="T81" s="6">
        <v>0.74457994098566316</v>
      </c>
      <c r="U81" s="6">
        <v>0.98754852572978014</v>
      </c>
      <c r="V81" s="6">
        <v>1.0002024131459208</v>
      </c>
      <c r="W81" s="6">
        <v>0.78483974959271419</v>
      </c>
      <c r="X81" s="6">
        <v>1.3923032923629972</v>
      </c>
      <c r="Y81" s="6">
        <v>0.94199109982576346</v>
      </c>
      <c r="Z81" s="6">
        <v>1.0263000261556658</v>
      </c>
      <c r="AA81" s="6">
        <v>0.34318244588712776</v>
      </c>
      <c r="AB81" s="6">
        <v>1.1327641693674233</v>
      </c>
      <c r="AC81" s="6">
        <v>3.0510488210121465</v>
      </c>
      <c r="AD81" s="6">
        <v>2.2654028179985937</v>
      </c>
    </row>
    <row r="82" spans="1:30">
      <c r="A82" s="1">
        <v>39736</v>
      </c>
      <c r="B82" s="2">
        <f>STDEV('Table S3'!B82,'Table S4'!B82,'Table S5'!B82,'Table S6'!B82,'Table S7'!B82)</f>
        <v>4.1538129705244389</v>
      </c>
      <c r="C82" s="2">
        <f>STDEV('Table S3'!C82,'Table S4'!C82,'Table S5'!C82,'Table S6'!C82,'Table S7'!C82)</f>
        <v>2.0560017029774835</v>
      </c>
      <c r="D82" s="2">
        <f>STDEV('Table S3'!D82,'Table S4'!D82,'Table S5'!D82,'Table S6'!D82,'Table S7'!D82)</f>
        <v>12.040304333599162</v>
      </c>
      <c r="E82" s="2">
        <f>STDEV('Table S3'!E82,'Table S4'!E82,'Table S5'!E82,'Table S6'!E82,'Table S7'!E82)</f>
        <v>9.2591423547673894</v>
      </c>
      <c r="F82" s="2">
        <f>STDEV('Table S3'!F82,'Table S4'!F82,'Table S5'!F82,'Table S6'!F82,'Table S7'!F82)</f>
        <v>3.1149114506966518</v>
      </c>
      <c r="G82" s="2">
        <f>STDEV('Table S3'!G82,'Table S4'!G82,'Table S5'!G82,'Table S6'!G82,'Table S7'!G82)</f>
        <v>4.4596565256255518</v>
      </c>
      <c r="H82" s="2">
        <f>STDEV('Table S3'!H82,'Table S4'!H82,'Table S5'!H82,'Table S6'!H82,'Table S7'!H82)</f>
        <v>2.748541887261112</v>
      </c>
      <c r="I82" s="2">
        <f>STDEV('Table S3'!I82,'Table S4'!I82,'Table S5'!I82,'Table S6'!I82,'Table S7'!I82)</f>
        <v>7.1669719224417641</v>
      </c>
      <c r="J82" s="2">
        <f>STDEV('Table S3'!J82,'Table S4'!J82,'Table S5'!J82,'Table S6'!J82,'Table S7'!J82)</f>
        <v>8.7095027110816297</v>
      </c>
      <c r="K82" s="2">
        <f>STDEV('Table S3'!K82,'Table S4'!K82,'Table S5'!K82,'Table S6'!K82,'Table S7'!K82)</f>
        <v>5.509651000119641</v>
      </c>
      <c r="L82" s="2">
        <f>STDEV('Table S3'!L82,'Table S4'!L82,'Table S5'!L82,'Table S6'!L82,'Table S7'!L82)</f>
        <v>1.5522565510280069</v>
      </c>
      <c r="M82" s="2">
        <f>STDEV('Table S3'!M82,'Table S4'!M82,'Table S5'!M82,'Table S6'!M82,'Table S7'!M82)</f>
        <v>7.2317397401788739</v>
      </c>
      <c r="N82" s="2">
        <f>STDEV('Table S4'!N82,'Table S5'!N82,'Table S6'!N82,'Table S7'!N82)</f>
        <v>11.616918159563143</v>
      </c>
      <c r="O82" s="2">
        <f>STDEV('Table S3'!O82,'Table S4'!O82,'Table S5'!O82,'Table S6'!O82,'Table S7'!O82)</f>
        <v>14.063413015868035</v>
      </c>
      <c r="Q82" s="6">
        <v>0.47427405734853934</v>
      </c>
      <c r="R82" s="6">
        <v>0.38351422166320193</v>
      </c>
      <c r="S82" s="6">
        <v>0.87030931814554824</v>
      </c>
      <c r="T82" s="6">
        <v>0.77102730216618998</v>
      </c>
      <c r="U82" s="6">
        <v>1.1520718044203113</v>
      </c>
      <c r="V82" s="6">
        <v>1.0052244195021018</v>
      </c>
      <c r="W82" s="6">
        <v>0.68978781473648498</v>
      </c>
      <c r="X82" s="6">
        <v>1.4577620890246548</v>
      </c>
      <c r="Y82" s="6">
        <v>1.0092484646574282</v>
      </c>
      <c r="Z82" s="6">
        <v>1.2694952158905668</v>
      </c>
      <c r="AA82" s="6">
        <v>0.31504598959664426</v>
      </c>
      <c r="AB82" s="6">
        <v>1.0345220650518085</v>
      </c>
      <c r="AC82" s="6">
        <v>2.4957670804823859</v>
      </c>
      <c r="AD82" s="6">
        <v>2.2618890324071352</v>
      </c>
    </row>
    <row r="83" spans="1:30">
      <c r="A83" s="1">
        <v>39767</v>
      </c>
      <c r="B83" s="2">
        <f>STDEV('Table S3'!B83,'Table S4'!B83,'Table S5'!B83,'Table S6'!B83,'Table S7'!B83)</f>
        <v>4.2833401751708022</v>
      </c>
      <c r="C83" s="2">
        <f>STDEV('Table S3'!C83,'Table S4'!C83,'Table S5'!C83,'Table S6'!C83,'Table S7'!C83)</f>
        <v>2.458772354442663</v>
      </c>
      <c r="D83" s="2">
        <f>STDEV('Table S3'!D83,'Table S4'!D83,'Table S5'!D83,'Table S6'!D83,'Table S7'!D83)</f>
        <v>13.825922255811466</v>
      </c>
      <c r="E83" s="2">
        <f>STDEV('Table S3'!E83,'Table S4'!E83,'Table S5'!E83,'Table S6'!E83,'Table S7'!E83)</f>
        <v>10.967482774962468</v>
      </c>
      <c r="F83" s="2">
        <f>STDEV('Table S3'!F83,'Table S4'!F83,'Table S5'!F83,'Table S6'!F83,'Table S7'!F83)</f>
        <v>3.2437957607990429</v>
      </c>
      <c r="G83" s="2">
        <f>STDEV('Table S3'!G83,'Table S4'!G83,'Table S5'!G83,'Table S6'!G83,'Table S7'!G83)</f>
        <v>4.2217792253366655</v>
      </c>
      <c r="H83" s="2">
        <f>STDEV('Table S3'!H83,'Table S4'!H83,'Table S5'!H83,'Table S6'!H83,'Table S7'!H83)</f>
        <v>2.1825375173961747</v>
      </c>
      <c r="I83" s="2">
        <f>STDEV('Table S3'!I83,'Table S4'!I83,'Table S5'!I83,'Table S6'!I83,'Table S7'!I83)</f>
        <v>6.9803037491910622</v>
      </c>
      <c r="J83" s="2">
        <f>STDEV('Table S3'!J83,'Table S4'!J83,'Table S5'!J83,'Table S6'!J83,'Table S7'!J83)</f>
        <v>8.4556441570806982</v>
      </c>
      <c r="K83" s="2">
        <f>STDEV('Table S3'!K83,'Table S4'!K83,'Table S5'!K83,'Table S6'!K83,'Table S7'!K83)</f>
        <v>6.7589149268236506</v>
      </c>
      <c r="L83" s="2">
        <f>STDEV('Table S3'!L83,'Table S4'!L83,'Table S5'!L83,'Table S6'!L83,'Table S7'!L83)</f>
        <v>1.8468353202901209</v>
      </c>
      <c r="M83" s="2">
        <f>STDEV('Table S3'!M83,'Table S4'!M83,'Table S5'!M83,'Table S6'!M83,'Table S7'!M83)</f>
        <v>6.8484391158063804</v>
      </c>
      <c r="N83" s="2">
        <f>STDEV('Table S4'!N83,'Table S5'!N83,'Table S6'!N83,'Table S7'!N83)</f>
        <v>9.2490796440190355</v>
      </c>
      <c r="O83" s="2">
        <f>STDEV('Table S3'!O83,'Table S4'!O83,'Table S5'!O83,'Table S6'!O83,'Table S7'!O83)</f>
        <v>13.317654801610413</v>
      </c>
      <c r="Q83" s="6">
        <v>0.48906321452065182</v>
      </c>
      <c r="R83" s="6">
        <v>0.45864464236360769</v>
      </c>
      <c r="S83" s="6">
        <v>0.99937913841682013</v>
      </c>
      <c r="T83" s="6">
        <v>0.91328422563667466</v>
      </c>
      <c r="U83" s="6">
        <v>1.1997405687018516</v>
      </c>
      <c r="V83" s="6">
        <v>0.95160592450778569</v>
      </c>
      <c r="W83" s="6">
        <v>0.54774052805333096</v>
      </c>
      <c r="X83" s="6">
        <v>1.4197937825854621</v>
      </c>
      <c r="Y83" s="6">
        <v>0.97983158927835412</v>
      </c>
      <c r="Z83" s="6">
        <v>1.5573418650342177</v>
      </c>
      <c r="AA83" s="6">
        <v>0.37483369660608296</v>
      </c>
      <c r="AB83" s="6">
        <v>0.97968976083345005</v>
      </c>
      <c r="AC83" s="6">
        <v>1.9870630216414054</v>
      </c>
      <c r="AD83" s="6">
        <v>2.1419450100170105</v>
      </c>
    </row>
    <row r="84" spans="1:30">
      <c r="A84" s="1">
        <v>39797</v>
      </c>
      <c r="B84" s="2">
        <f>STDEV('Table S3'!B84,'Table S4'!B84,'Table S5'!B84,'Table S6'!B84,'Table S7'!B84)</f>
        <v>4.5762311672838161</v>
      </c>
      <c r="C84" s="2">
        <f>STDEV('Table S3'!C84,'Table S4'!C84,'Table S5'!C84,'Table S6'!C84,'Table S7'!C84)</f>
        <v>2.9494633658745761</v>
      </c>
      <c r="D84" s="2">
        <f>STDEV('Table S3'!D84,'Table S4'!D84,'Table S5'!D84,'Table S6'!D84,'Table S7'!D84)</f>
        <v>15.716724794717335</v>
      </c>
      <c r="E84" s="2">
        <f>STDEV('Table S3'!E84,'Table S4'!E84,'Table S5'!E84,'Table S6'!E84,'Table S7'!E84)</f>
        <v>12.814346398237399</v>
      </c>
      <c r="F84" s="2">
        <f>STDEV('Table S3'!F84,'Table S4'!F84,'Table S5'!F84,'Table S6'!F84,'Table S7'!F84)</f>
        <v>3.3967270371495304</v>
      </c>
      <c r="G84" s="2">
        <f>STDEV('Table S3'!G84,'Table S4'!G84,'Table S5'!G84,'Table S6'!G84,'Table S7'!G84)</f>
        <v>4.0358530664824288</v>
      </c>
      <c r="H84" s="2">
        <f>STDEV('Table S3'!H84,'Table S4'!H84,'Table S5'!H84,'Table S6'!H84,'Table S7'!H84)</f>
        <v>1.8356838714229389</v>
      </c>
      <c r="I84" s="2">
        <f>STDEV('Table S3'!I84,'Table S4'!I84,'Table S5'!I84,'Table S6'!I84,'Table S7'!I84)</f>
        <v>6.8314531886563739</v>
      </c>
      <c r="J84" s="2">
        <f>STDEV('Table S3'!J84,'Table S4'!J84,'Table S5'!J84,'Table S6'!J84,'Table S7'!J84)</f>
        <v>8.2277217089823846</v>
      </c>
      <c r="K84" s="2">
        <f>STDEV('Table S3'!K84,'Table S4'!K84,'Table S5'!K84,'Table S6'!K84,'Table S7'!K84)</f>
        <v>8.0674426539972739</v>
      </c>
      <c r="L84" s="2">
        <f>STDEV('Table S3'!L84,'Table S4'!L84,'Table S5'!L84,'Table S6'!L84,'Table S7'!L84)</f>
        <v>2.2607634818638802</v>
      </c>
      <c r="M84" s="2">
        <f>STDEV('Table S3'!M84,'Table S4'!M84,'Table S5'!M84,'Table S6'!M84,'Table S7'!M84)</f>
        <v>6.5166125991140609</v>
      </c>
      <c r="N84" s="2">
        <f>STDEV('Table S4'!N84,'Table S5'!N84,'Table S6'!N84,'Table S7'!N84)</f>
        <v>6.9735878438431014</v>
      </c>
      <c r="O84" s="2">
        <f>STDEV('Table S3'!O84,'Table S4'!O84,'Table S5'!O84,'Table S6'!O84,'Table S7'!O84)</f>
        <v>12.601832078165808</v>
      </c>
      <c r="Q84" s="6">
        <v>0.5225049222181315</v>
      </c>
      <c r="R84" s="6">
        <v>0.55017519949004823</v>
      </c>
      <c r="S84" s="6">
        <v>1.136052018336553</v>
      </c>
      <c r="T84" s="6">
        <v>1.0670762532740246</v>
      </c>
      <c r="U84" s="6">
        <v>1.2563032717790137</v>
      </c>
      <c r="V84" s="6">
        <v>0.90969742459740532</v>
      </c>
      <c r="W84" s="6">
        <v>0.4606924027916578</v>
      </c>
      <c r="X84" s="6">
        <v>1.3895175785727065</v>
      </c>
      <c r="Y84" s="6">
        <v>0.9534201639151697</v>
      </c>
      <c r="Z84" s="6">
        <v>1.8588436642354738</v>
      </c>
      <c r="AA84" s="6">
        <v>0.4588445562790931</v>
      </c>
      <c r="AB84" s="6">
        <v>0.93222098214106375</v>
      </c>
      <c r="AC84" s="6">
        <v>1.4981986387834081</v>
      </c>
      <c r="AD84" s="6">
        <v>2.0268156622917979</v>
      </c>
    </row>
    <row r="85" spans="1:30">
      <c r="A85" s="1">
        <v>39828</v>
      </c>
      <c r="B85" s="2">
        <f>STDEV('Table S3'!B85,'Table S4'!B85,'Table S5'!B85,'Table S6'!B85,'Table S7'!B85)</f>
        <v>5.4268611117227366</v>
      </c>
      <c r="C85" s="2">
        <f>STDEV('Table S3'!C85,'Table S4'!C85,'Table S5'!C85,'Table S6'!C85,'Table S7'!C85)</f>
        <v>3.8000180651188749</v>
      </c>
      <c r="D85" s="2">
        <f>STDEV('Table S3'!D85,'Table S4'!D85,'Table S5'!D85,'Table S6'!D85,'Table S7'!D85)</f>
        <v>18.919087878545792</v>
      </c>
      <c r="E85" s="2">
        <f>STDEV('Table S3'!E85,'Table S4'!E85,'Table S5'!E85,'Table S6'!E85,'Table S7'!E85)</f>
        <v>14.722246679280406</v>
      </c>
      <c r="F85" s="2">
        <f>STDEV('Table S3'!F85,'Table S4'!F85,'Table S5'!F85,'Table S6'!F85,'Table S7'!F85)</f>
        <v>2.9309513175259183</v>
      </c>
      <c r="G85" s="2">
        <f>STDEV('Table S3'!G85,'Table S4'!G85,'Table S5'!G85,'Table S6'!G85,'Table S7'!G85)</f>
        <v>3.5576003716756404</v>
      </c>
      <c r="H85" s="2">
        <f>STDEV('Table S3'!H85,'Table S4'!H85,'Table S5'!H85,'Table S6'!H85,'Table S7'!H85)</f>
        <v>1.4519298618725343</v>
      </c>
      <c r="I85" s="2">
        <f>STDEV('Table S3'!I85,'Table S4'!I85,'Table S5'!I85,'Table S6'!I85,'Table S7'!I85)</f>
        <v>6.716405380293482</v>
      </c>
      <c r="J85" s="2">
        <f>STDEV('Table S3'!J85,'Table S4'!J85,'Table S5'!J85,'Table S6'!J85,'Table S7'!J85)</f>
        <v>7.4065150964214714</v>
      </c>
      <c r="K85" s="2">
        <f>STDEV('Table S3'!K85,'Table S4'!K85,'Table S5'!K85,'Table S6'!K85,'Table S7'!K85)</f>
        <v>9.296101889001319</v>
      </c>
      <c r="L85" s="2">
        <f>STDEV('Table S3'!L85,'Table S4'!L85,'Table S5'!L85,'Table S6'!L85,'Table S7'!L85)</f>
        <v>1.9330554509331559</v>
      </c>
      <c r="M85" s="2">
        <f>STDEV('Table S3'!M85,'Table S4'!M85,'Table S5'!M85,'Table S6'!M85,'Table S7'!M85)</f>
        <v>5.9334273131364652</v>
      </c>
      <c r="N85" s="2">
        <f>STDEV('Table S4'!N85,'Table S5'!N85,'Table S6'!N85,'Table S7'!N85)</f>
        <v>5.0577180850092551</v>
      </c>
      <c r="O85" s="2">
        <f>STDEV('Table S3'!O85,'Table S4'!O85,'Table S5'!O85,'Table S6'!O85,'Table S7'!O85)</f>
        <v>11.271474604041655</v>
      </c>
      <c r="Q85" s="6">
        <v>0.61962814801427857</v>
      </c>
      <c r="R85" s="6">
        <v>0.7088325697588842</v>
      </c>
      <c r="S85" s="6">
        <v>1.3675284291249254</v>
      </c>
      <c r="T85" s="6">
        <v>1.2259509254770378</v>
      </c>
      <c r="U85" s="6">
        <v>1.0840328614461836</v>
      </c>
      <c r="V85" s="6">
        <v>0.801897354177176</v>
      </c>
      <c r="W85" s="6">
        <v>0.36438357778484054</v>
      </c>
      <c r="X85" s="6">
        <v>1.3661168543516942</v>
      </c>
      <c r="Y85" s="6">
        <v>0.85825956285822369</v>
      </c>
      <c r="Z85" s="6">
        <v>2.1419427245504608</v>
      </c>
      <c r="AA85" s="6">
        <v>0.39233293432139332</v>
      </c>
      <c r="AB85" s="6">
        <v>0.84879457742611075</v>
      </c>
      <c r="AC85" s="6">
        <v>1.0865950956653032</v>
      </c>
      <c r="AD85" s="6">
        <v>1.8128476179410395</v>
      </c>
    </row>
    <row r="86" spans="1:30">
      <c r="A86" s="1">
        <v>39859</v>
      </c>
      <c r="B86" s="2">
        <f>STDEV('Table S3'!B86,'Table S4'!B86,'Table S5'!B86,'Table S6'!B86,'Table S7'!B86)</f>
        <v>6.4823255532399422</v>
      </c>
      <c r="C86" s="2">
        <f>STDEV('Table S3'!C86,'Table S4'!C86,'Table S5'!C86,'Table S6'!C86,'Table S7'!C86)</f>
        <v>4.704577311413308</v>
      </c>
      <c r="D86" s="2">
        <f>STDEV('Table S3'!D86,'Table S4'!D86,'Table S5'!D86,'Table S6'!D86,'Table S7'!D86)</f>
        <v>22.316228005885087</v>
      </c>
      <c r="E86" s="2">
        <f>STDEV('Table S3'!E86,'Table S4'!E86,'Table S5'!E86,'Table S6'!E86,'Table S7'!E86)</f>
        <v>16.916001020439314</v>
      </c>
      <c r="F86" s="2">
        <f>STDEV('Table S3'!F86,'Table S4'!F86,'Table S5'!F86,'Table S6'!F86,'Table S7'!F86)</f>
        <v>2.4969314068752082</v>
      </c>
      <c r="G86" s="2">
        <f>STDEV('Table S3'!G86,'Table S4'!G86,'Table S5'!G86,'Table S6'!G86,'Table S7'!G86)</f>
        <v>3.1193790034380733</v>
      </c>
      <c r="H86" s="2">
        <f>STDEV('Table S3'!H86,'Table S4'!H86,'Table S5'!H86,'Table S6'!H86,'Table S7'!H86)</f>
        <v>1.3788297438781563</v>
      </c>
      <c r="I86" s="2">
        <f>STDEV('Table S3'!I86,'Table S4'!I86,'Table S5'!I86,'Table S6'!I86,'Table S7'!I86)</f>
        <v>6.6422967673495386</v>
      </c>
      <c r="J86" s="2">
        <f>STDEV('Table S3'!J86,'Table S4'!J86,'Table S5'!J86,'Table S6'!J86,'Table S7'!J86)</f>
        <v>6.6542110679004125</v>
      </c>
      <c r="K86" s="2">
        <f>STDEV('Table S3'!K86,'Table S4'!K86,'Table S5'!K86,'Table S6'!K86,'Table S7'!K86)</f>
        <v>10.642997194830395</v>
      </c>
      <c r="L86" s="2">
        <f>STDEV('Table S3'!L86,'Table S4'!L86,'Table S5'!L86,'Table S6'!L86,'Table S7'!L86)</f>
        <v>2.2245044136259415</v>
      </c>
      <c r="M86" s="2">
        <f>STDEV('Table S3'!M86,'Table S4'!M86,'Table S5'!M86,'Table S6'!M86,'Table S7'!M86)</f>
        <v>5.4064343270255568</v>
      </c>
      <c r="N86" s="2">
        <f>STDEV('Table S4'!N86,'Table S5'!N86,'Table S6'!N86,'Table S7'!N86)</f>
        <v>3.1942236827038952</v>
      </c>
      <c r="O86" s="2">
        <f>STDEV('Table S3'!O86,'Table S4'!O86,'Table S5'!O86,'Table S6'!O86,'Table S7'!O86)</f>
        <v>9.9797411106144729</v>
      </c>
      <c r="Q86" s="6">
        <v>0.74013896701783011</v>
      </c>
      <c r="R86" s="6">
        <v>0.87756362420716993</v>
      </c>
      <c r="S86" s="6">
        <v>1.6130839089493916</v>
      </c>
      <c r="T86" s="6">
        <v>1.4086292369740225</v>
      </c>
      <c r="U86" s="6">
        <v>0.92350755935264384</v>
      </c>
      <c r="V86" s="6">
        <v>0.70312050489095546</v>
      </c>
      <c r="W86" s="6">
        <v>0.34603800667238149</v>
      </c>
      <c r="X86" s="6">
        <v>1.3510431624788961</v>
      </c>
      <c r="Y86" s="6">
        <v>0.77108332433723192</v>
      </c>
      <c r="Z86" s="6">
        <v>2.4522849126524555</v>
      </c>
      <c r="AA86" s="6">
        <v>0.45148541578952106</v>
      </c>
      <c r="AB86" s="6">
        <v>0.77340664978398699</v>
      </c>
      <c r="AC86" s="6">
        <v>0.68624382176842214</v>
      </c>
      <c r="AD86" s="6">
        <v>1.6050916615256787</v>
      </c>
    </row>
    <row r="87" spans="1:30">
      <c r="A87" s="1">
        <v>39887</v>
      </c>
      <c r="B87" s="2">
        <f>STDEV('Table S3'!B87,'Table S4'!B87,'Table S5'!B87,'Table S6'!B87,'Table S7'!B87)</f>
        <v>7.4301740649531549</v>
      </c>
      <c r="C87" s="2">
        <f>STDEV('Table S3'!C87,'Table S4'!C87,'Table S5'!C87,'Table S6'!C87,'Table S7'!C87)</f>
        <v>4.9028700913822565</v>
      </c>
      <c r="D87" s="2">
        <f>STDEV('Table S3'!D87,'Table S4'!D87,'Table S5'!D87,'Table S6'!D87,'Table S7'!D87)</f>
        <v>23.534946935250005</v>
      </c>
      <c r="E87" s="2">
        <f>STDEV('Table S3'!E87,'Table S4'!E87,'Table S5'!E87,'Table S6'!E87,'Table S7'!E87)</f>
        <v>17.857935975354916</v>
      </c>
      <c r="F87" s="2">
        <f>STDEV('Table S3'!F87,'Table S4'!F87,'Table S5'!F87,'Table S6'!F87,'Table S7'!F87)</f>
        <v>1.9029119241794668</v>
      </c>
      <c r="G87" s="2">
        <f>STDEV('Table S3'!G87,'Table S4'!G87,'Table S5'!G87,'Table S6'!G87,'Table S7'!G87)</f>
        <v>2.504676206541316</v>
      </c>
      <c r="H87" s="2">
        <f>STDEV('Table S3'!H87,'Table S4'!H87,'Table S5'!H87,'Table S6'!H87,'Table S7'!H87)</f>
        <v>1.8444176097730036</v>
      </c>
      <c r="I87" s="2">
        <f>STDEV('Table S3'!I87,'Table S4'!I87,'Table S5'!I87,'Table S6'!I87,'Table S7'!I87)</f>
        <v>6.7125613394565553</v>
      </c>
      <c r="J87" s="2">
        <f>STDEV('Table S3'!J87,'Table S4'!J87,'Table S5'!J87,'Table S6'!J87,'Table S7'!J87)</f>
        <v>5.4733511243536181</v>
      </c>
      <c r="K87" s="2">
        <f>STDEV('Table S3'!K87,'Table S4'!K87,'Table S5'!K87,'Table S6'!K87,'Table S7'!K87)</f>
        <v>11.540581387095392</v>
      </c>
      <c r="L87" s="2">
        <f>STDEV('Table S3'!L87,'Table S4'!L87,'Table S5'!L87,'Table S6'!L87,'Table S7'!L87)</f>
        <v>2.5842914032461102</v>
      </c>
      <c r="M87" s="2">
        <f>STDEV('Table S3'!M87,'Table S4'!M87,'Table S5'!M87,'Table S6'!M87,'Table S7'!M87)</f>
        <v>5.4050153023943697</v>
      </c>
      <c r="N87" s="2">
        <f>STDEV('Table S4'!N87,'Table S5'!N87,'Table S6'!N87,'Table S7'!N87)</f>
        <v>2.0004968101734235</v>
      </c>
      <c r="O87" s="2">
        <f>STDEV('Table S3'!O87,'Table S4'!O87,'Table S5'!O87,'Table S6'!O87,'Table S7'!O87)</f>
        <v>8.9929850318587281</v>
      </c>
      <c r="Q87" s="6">
        <v>0.84836241438822135</v>
      </c>
      <c r="R87" s="6">
        <v>0.9145519696258978</v>
      </c>
      <c r="S87" s="6">
        <v>1.7011765693206762</v>
      </c>
      <c r="T87" s="6">
        <v>1.4870660445397546</v>
      </c>
      <c r="U87" s="6">
        <v>0.70380529554124505</v>
      </c>
      <c r="V87" s="6">
        <v>0.56456403565923874</v>
      </c>
      <c r="W87" s="6">
        <v>0.46288426543668182</v>
      </c>
      <c r="X87" s="6">
        <v>1.3653349764454632</v>
      </c>
      <c r="Y87" s="6">
        <v>0.63424645493897291</v>
      </c>
      <c r="Z87" s="6">
        <v>2.6590999791448104</v>
      </c>
      <c r="AA87" s="6">
        <v>0.52450778320283042</v>
      </c>
      <c r="AB87" s="6">
        <v>0.77320365405342173</v>
      </c>
      <c r="AC87" s="6">
        <v>0.42978473420084812</v>
      </c>
      <c r="AD87" s="6">
        <v>1.4463867475989984</v>
      </c>
    </row>
    <row r="88" spans="1:30">
      <c r="A88" s="1">
        <v>39918</v>
      </c>
      <c r="B88" s="2">
        <f>STDEV('Table S3'!B88,'Table S4'!B88,'Table S5'!B88,'Table S6'!B88,'Table S7'!B88)</f>
        <v>8.4839914737784383</v>
      </c>
      <c r="C88" s="2">
        <f>STDEV('Table S3'!C88,'Table S4'!C88,'Table S5'!C88,'Table S6'!C88,'Table S7'!C88)</f>
        <v>5.1377161800731557</v>
      </c>
      <c r="D88" s="2">
        <f>STDEV('Table S3'!D88,'Table S4'!D88,'Table S5'!D88,'Table S6'!D88,'Table S7'!D88)</f>
        <v>24.841886696523144</v>
      </c>
      <c r="E88" s="2">
        <f>STDEV('Table S3'!E88,'Table S4'!E88,'Table S5'!E88,'Table S6'!E88,'Table S7'!E88)</f>
        <v>18.862660222933116</v>
      </c>
      <c r="F88" s="2">
        <f>STDEV('Table S3'!F88,'Table S4'!F88,'Table S5'!F88,'Table S6'!F88,'Table S7'!F88)</f>
        <v>1.5522524149815693</v>
      </c>
      <c r="G88" s="2">
        <f>STDEV('Table S3'!G88,'Table S4'!G88,'Table S5'!G88,'Table S6'!G88,'Table S7'!G88)</f>
        <v>1.9322446882507083</v>
      </c>
      <c r="H88" s="2">
        <f>STDEV('Table S3'!H88,'Table S4'!H88,'Table S5'!H88,'Table S6'!H88,'Table S7'!H88)</f>
        <v>2.7051304102785703</v>
      </c>
      <c r="I88" s="2">
        <f>STDEV('Table S3'!I88,'Table S4'!I88,'Table S5'!I88,'Table S6'!I88,'Table S7'!I88)</f>
        <v>6.8740534889794436</v>
      </c>
      <c r="J88" s="2">
        <f>STDEV('Table S3'!J88,'Table S4'!J88,'Table S5'!J88,'Table S6'!J88,'Table S7'!J88)</f>
        <v>4.6834601888832426</v>
      </c>
      <c r="K88" s="2">
        <f>STDEV('Table S3'!K88,'Table S4'!K88,'Table S5'!K88,'Table S6'!K88,'Table S7'!K88)</f>
        <v>12.442856983246324</v>
      </c>
      <c r="L88" s="2">
        <f>STDEV('Table S3'!L88,'Table S4'!L88,'Table S5'!L88,'Table S6'!L88,'Table S7'!L88)</f>
        <v>3.0749334988025785</v>
      </c>
      <c r="M88" s="2">
        <f>STDEV('Table S3'!M88,'Table S4'!M88,'Table S5'!M88,'Table S6'!M88,'Table S7'!M88)</f>
        <v>5.647136213410354</v>
      </c>
      <c r="N88" s="2">
        <f>STDEV('Table S4'!N88,'Table S5'!N88,'Table S6'!N88,'Table S7'!N88)</f>
        <v>1.099037059046611</v>
      </c>
      <c r="O88" s="2">
        <f>STDEV('Table S3'!O88,'Table S4'!O88,'Table S5'!O88,'Table S6'!O88,'Table S7'!O88)</f>
        <v>8.1274153846202069</v>
      </c>
      <c r="Q88" s="6">
        <v>0.96868517849307445</v>
      </c>
      <c r="R88" s="6">
        <v>0.95835874993376591</v>
      </c>
      <c r="S88" s="6">
        <v>1.7956460960847822</v>
      </c>
      <c r="T88" s="6">
        <v>1.5707314420840863</v>
      </c>
      <c r="U88" s="6">
        <v>0.57411142144783833</v>
      </c>
      <c r="V88" s="6">
        <v>0.43553568171046264</v>
      </c>
      <c r="W88" s="6">
        <v>0.67889305341556139</v>
      </c>
      <c r="X88" s="6">
        <v>1.3981824796584188</v>
      </c>
      <c r="Y88" s="6">
        <v>0.54271468322760119</v>
      </c>
      <c r="Z88" s="6">
        <v>2.8669960060807353</v>
      </c>
      <c r="AA88" s="6">
        <v>0.62408850291697127</v>
      </c>
      <c r="AB88" s="6">
        <v>0.80783977673699137</v>
      </c>
      <c r="AC88" s="6">
        <v>0.23611602272851484</v>
      </c>
      <c r="AD88" s="6">
        <v>1.3071728533853908</v>
      </c>
    </row>
    <row r="89" spans="1:30">
      <c r="A89" s="1">
        <v>39948</v>
      </c>
      <c r="B89" s="2">
        <f>STDEV('Table S3'!B89,'Table S4'!B89,'Table S5'!B89,'Table S6'!B89,'Table S7'!B89)</f>
        <v>8.1718622817889504</v>
      </c>
      <c r="C89" s="2">
        <f>STDEV('Table S3'!C89,'Table S4'!C89,'Table S5'!C89,'Table S6'!C89,'Table S7'!C89)</f>
        <v>5.1920750721447444</v>
      </c>
      <c r="D89" s="2">
        <f>STDEV('Table S3'!D89,'Table S4'!D89,'Table S5'!D89,'Table S6'!D89,'Table S7'!D89)</f>
        <v>22.905179100262558</v>
      </c>
      <c r="E89" s="2">
        <f>STDEV('Table S3'!E89,'Table S4'!E89,'Table S5'!E89,'Table S6'!E89,'Table S7'!E89)</f>
        <v>18.099661261954136</v>
      </c>
      <c r="F89" s="2">
        <f>STDEV('Table S3'!F89,'Table S4'!F89,'Table S5'!F89,'Table S6'!F89,'Table S7'!F89)</f>
        <v>1.518945966765991</v>
      </c>
      <c r="G89" s="2">
        <f>STDEV('Table S3'!G89,'Table S4'!G89,'Table S5'!G89,'Table S6'!G89,'Table S7'!G89)</f>
        <v>1.6744697882137405</v>
      </c>
      <c r="H89" s="2">
        <f>STDEV('Table S3'!H89,'Table S4'!H89,'Table S5'!H89,'Table S6'!H89,'Table S7'!H89)</f>
        <v>3.6308785569551536</v>
      </c>
      <c r="I89" s="2">
        <f>STDEV('Table S3'!I89,'Table S4'!I89,'Table S5'!I89,'Table S6'!I89,'Table S7'!I89)</f>
        <v>6.5306048747016012</v>
      </c>
      <c r="J89" s="2">
        <f>STDEV('Table S3'!J89,'Table S4'!J89,'Table S5'!J89,'Table S6'!J89,'Table S7'!J89)</f>
        <v>4.5155141813004622</v>
      </c>
      <c r="K89" s="2">
        <f>STDEV('Table S3'!K89,'Table S4'!K89,'Table S5'!K89,'Table S6'!K89,'Table S7'!K89)</f>
        <v>11.498002578202124</v>
      </c>
      <c r="L89" s="2">
        <f>STDEV('Table S3'!L89,'Table S4'!L89,'Table S5'!L89,'Table S6'!L89,'Table S7'!L89)</f>
        <v>2.5140488855031702</v>
      </c>
      <c r="M89" s="2">
        <f>STDEV('Table S3'!M89,'Table S4'!M89,'Table S5'!M89,'Table S6'!M89,'Table S7'!M89)</f>
        <v>5.1638460853010475</v>
      </c>
      <c r="N89" s="2">
        <f>STDEV('Table S4'!N89,'Table S5'!N89,'Table S6'!N89,'Table S7'!N89)</f>
        <v>1.8185484505978908</v>
      </c>
      <c r="O89" s="2">
        <f>STDEV('Table S3'!O89,'Table S4'!O89,'Table S5'!O89,'Table S6'!O89,'Table S7'!O89)</f>
        <v>8.3509489955313221</v>
      </c>
      <c r="Q89" s="6">
        <v>0.93304689161009868</v>
      </c>
      <c r="R89" s="6">
        <v>0.96849853150744769</v>
      </c>
      <c r="S89" s="6">
        <v>1.6556550609042784</v>
      </c>
      <c r="T89" s="6">
        <v>1.5071949926054447</v>
      </c>
      <c r="U89" s="6">
        <v>0.56179279843016905</v>
      </c>
      <c r="V89" s="6">
        <v>0.37743218814252999</v>
      </c>
      <c r="W89" s="6">
        <v>0.91122343704625008</v>
      </c>
      <c r="X89" s="6">
        <v>1.3283250315143056</v>
      </c>
      <c r="Y89" s="6">
        <v>0.52325326781491621</v>
      </c>
      <c r="Z89" s="6">
        <v>2.6492892680512861</v>
      </c>
      <c r="AA89" s="6">
        <v>0.51025136180172337</v>
      </c>
      <c r="AB89" s="6">
        <v>0.73870367404057069</v>
      </c>
      <c r="AC89" s="6">
        <v>0.39069513057800026</v>
      </c>
      <c r="AD89" s="6">
        <v>1.34312488169628</v>
      </c>
    </row>
    <row r="90" spans="1:30">
      <c r="A90" s="1">
        <v>39979</v>
      </c>
      <c r="B90" s="2">
        <f>STDEV('Table S3'!B90,'Table S4'!B90,'Table S5'!B90,'Table S6'!B90,'Table S7'!B90)</f>
        <v>7.9496494417764527</v>
      </c>
      <c r="C90" s="2">
        <f>STDEV('Table S3'!C90,'Table S4'!C90,'Table S5'!C90,'Table S6'!C90,'Table S7'!C90)</f>
        <v>5.2842661552667298</v>
      </c>
      <c r="D90" s="2">
        <f>STDEV('Table S3'!D90,'Table S4'!D90,'Table S5'!D90,'Table S6'!D90,'Table S7'!D90)</f>
        <v>20.986062218413473</v>
      </c>
      <c r="E90" s="2">
        <f>STDEV('Table S3'!E90,'Table S4'!E90,'Table S5'!E90,'Table S6'!E90,'Table S7'!E90)</f>
        <v>17.345227890249838</v>
      </c>
      <c r="F90" s="2">
        <f>STDEV('Table S3'!F90,'Table S4'!F90,'Table S5'!F90,'Table S6'!F90,'Table S7'!F90)</f>
        <v>1.6995485288476739</v>
      </c>
      <c r="G90" s="2">
        <f>STDEV('Table S3'!G90,'Table S4'!G90,'Table S5'!G90,'Table S6'!G90,'Table S7'!G90)</f>
        <v>1.873768307165381</v>
      </c>
      <c r="H90" s="2">
        <f>STDEV('Table S3'!H90,'Table S4'!H90,'Table S5'!H90,'Table S6'!H90,'Table S7'!H90)</f>
        <v>4.6056488280529493</v>
      </c>
      <c r="I90" s="2">
        <f>STDEV('Table S3'!I90,'Table S4'!I90,'Table S5'!I90,'Table S6'!I90,'Table S7'!I90)</f>
        <v>6.2430545190818325</v>
      </c>
      <c r="J90" s="2">
        <f>STDEV('Table S3'!J90,'Table S4'!J90,'Table S5'!J90,'Table S6'!J90,'Table S7'!J90)</f>
        <v>4.7665942394772776</v>
      </c>
      <c r="K90" s="2">
        <f>STDEV('Table S3'!K90,'Table S4'!K90,'Table S5'!K90,'Table S6'!K90,'Table S7'!K90)</f>
        <v>10.563518291981376</v>
      </c>
      <c r="L90" s="2">
        <f>STDEV('Table S3'!L90,'Table S4'!L90,'Table S5'!L90,'Table S6'!L90,'Table S7'!L90)</f>
        <v>2.1123572796527843</v>
      </c>
      <c r="M90" s="2">
        <f>STDEV('Table S3'!M90,'Table S4'!M90,'Table S5'!M90,'Table S6'!M90,'Table S7'!M90)</f>
        <v>5.0332813254611466</v>
      </c>
      <c r="N90" s="2">
        <f>STDEV('Table S4'!N90,'Table S5'!N90,'Table S6'!N90,'Table S7'!N90)</f>
        <v>3.1631715940976757</v>
      </c>
      <c r="O90" s="2">
        <f>STDEV('Table S3'!O90,'Table S4'!O90,'Table S5'!O90,'Table S6'!O90,'Table S7'!O90)</f>
        <v>8.7492675815616625</v>
      </c>
      <c r="Q90" s="6">
        <v>0.90767507396315172</v>
      </c>
      <c r="R90" s="6">
        <v>0.98569530300652419</v>
      </c>
      <c r="S90" s="6">
        <v>1.5169355353335809</v>
      </c>
      <c r="T90" s="6">
        <v>1.4443718168768844</v>
      </c>
      <c r="U90" s="6">
        <v>0.62858992023401417</v>
      </c>
      <c r="V90" s="6">
        <v>0.42235487150830553</v>
      </c>
      <c r="W90" s="6">
        <v>1.1558566581323084</v>
      </c>
      <c r="X90" s="6">
        <v>1.2698372891812448</v>
      </c>
      <c r="Y90" s="6">
        <v>0.55234817387638735</v>
      </c>
      <c r="Z90" s="6">
        <v>2.4339719402103044</v>
      </c>
      <c r="AA90" s="6">
        <v>0.42872403347832905</v>
      </c>
      <c r="AB90" s="6">
        <v>0.72002599345119345</v>
      </c>
      <c r="AC90" s="6">
        <v>0.67957262210435054</v>
      </c>
      <c r="AD90" s="6">
        <v>1.4071884514804698</v>
      </c>
    </row>
    <row r="91" spans="1:30">
      <c r="A91" s="1">
        <v>40009</v>
      </c>
      <c r="B91" s="2">
        <f>STDEV('Table S3'!B91,'Table S4'!B91,'Table S5'!B91,'Table S6'!B91,'Table S7'!B91)</f>
        <v>7.1851875908062972</v>
      </c>
      <c r="C91" s="2">
        <f>STDEV('Table S3'!C91,'Table S4'!C91,'Table S5'!C91,'Table S6'!C91,'Table S7'!C91)</f>
        <v>5.4654327515597316</v>
      </c>
      <c r="D91" s="2">
        <f>STDEV('Table S3'!D91,'Table S4'!D91,'Table S5'!D91,'Table S6'!D91,'Table S7'!D91)</f>
        <v>18.697752388148302</v>
      </c>
      <c r="E91" s="2">
        <f>STDEV('Table S3'!E91,'Table S4'!E91,'Table S5'!E91,'Table S6'!E91,'Table S7'!E91)</f>
        <v>15.510199083061528</v>
      </c>
      <c r="F91" s="2">
        <f>STDEV('Table S3'!F91,'Table S4'!F91,'Table S5'!F91,'Table S6'!F91,'Table S7'!F91)</f>
        <v>2.1514013758218864</v>
      </c>
      <c r="G91" s="2">
        <f>STDEV('Table S3'!G91,'Table S4'!G91,'Table S5'!G91,'Table S6'!G91,'Table S7'!G91)</f>
        <v>2.7810516139443684</v>
      </c>
      <c r="H91" s="2">
        <f>STDEV('Table S3'!H91,'Table S4'!H91,'Table S5'!H91,'Table S6'!H91,'Table S7'!H91)</f>
        <v>5.15604516267764</v>
      </c>
      <c r="I91" s="2">
        <f>STDEV('Table S3'!I91,'Table S4'!I91,'Table S5'!I91,'Table S6'!I91,'Table S7'!I91)</f>
        <v>5.0818316736521565</v>
      </c>
      <c r="J91" s="2">
        <f>STDEV('Table S3'!J91,'Table S4'!J91,'Table S5'!J91,'Table S6'!J91,'Table S7'!J91)</f>
        <v>5.0818677833357846</v>
      </c>
      <c r="K91" s="2">
        <f>STDEV('Table S3'!K91,'Table S4'!K91,'Table S5'!K91,'Table S6'!K91,'Table S7'!K91)</f>
        <v>7.9353475868693648</v>
      </c>
      <c r="L91" s="2">
        <f>STDEV('Table S3'!L91,'Table S4'!L91,'Table S5'!L91,'Table S6'!L91,'Table S7'!L91)</f>
        <v>3.9774940548210078</v>
      </c>
      <c r="M91" s="2">
        <f>STDEV('Table S3'!M91,'Table S4'!M91,'Table S5'!M91,'Table S6'!M91,'Table S7'!M91)</f>
        <v>5.7037777142192123</v>
      </c>
      <c r="N91" s="2">
        <f>STDEV('Table S4'!N91,'Table S5'!N91,'Table S6'!N91,'Table S7'!N91)</f>
        <v>5.1298336046354294</v>
      </c>
      <c r="O91" s="2">
        <f>STDEV('Table S3'!O91,'Table S4'!O91,'Table S5'!O91,'Table S6'!O91,'Table S7'!O91)</f>
        <v>9.2928245510064187</v>
      </c>
      <c r="Q91" s="6">
        <v>0.82039034874308137</v>
      </c>
      <c r="R91" s="6">
        <v>1.019489032879443</v>
      </c>
      <c r="S91" s="6">
        <v>1.3515296358725237</v>
      </c>
      <c r="T91" s="6">
        <v>1.2915652980446994</v>
      </c>
      <c r="U91" s="6">
        <v>0.79571085865735536</v>
      </c>
      <c r="V91" s="6">
        <v>0.62686015798951633</v>
      </c>
      <c r="W91" s="6">
        <v>1.2939868742513938</v>
      </c>
      <c r="X91" s="6">
        <v>1.0336445624208486</v>
      </c>
      <c r="Y91" s="6">
        <v>0.58888175686516742</v>
      </c>
      <c r="Z91" s="6">
        <v>1.828407243533331</v>
      </c>
      <c r="AA91" s="6">
        <v>0.80727219336647171</v>
      </c>
      <c r="AB91" s="6">
        <v>0.81594251335220092</v>
      </c>
      <c r="AC91" s="6">
        <v>1.1020883217862709</v>
      </c>
      <c r="AD91" s="6">
        <v>1.4946114366611172</v>
      </c>
    </row>
    <row r="92" spans="1:30">
      <c r="A92" s="1">
        <v>40040</v>
      </c>
      <c r="B92" s="2">
        <f>STDEV('Table S3'!B92,'Table S4'!B92,'Table S5'!B92,'Table S6'!B92,'Table S7'!B92)</f>
        <v>6.6032152160153483</v>
      </c>
      <c r="C92" s="2">
        <f>STDEV('Table S3'!C92,'Table S4'!C92,'Table S5'!C92,'Table S6'!C92,'Table S7'!C92)</f>
        <v>5.7338633659121108</v>
      </c>
      <c r="D92" s="2">
        <f>STDEV('Table S3'!D92,'Table S4'!D92,'Table S5'!D92,'Table S6'!D92,'Table S7'!D92)</f>
        <v>16.445368300307525</v>
      </c>
      <c r="E92" s="2">
        <f>STDEV('Table S3'!E92,'Table S4'!E92,'Table S5'!E92,'Table S6'!E92,'Table S7'!E92)</f>
        <v>13.692801638985779</v>
      </c>
      <c r="F92" s="2">
        <f>STDEV('Table S3'!F92,'Table S4'!F92,'Table S5'!F92,'Table S6'!F92,'Table S7'!F92)</f>
        <v>2.8378280624664258</v>
      </c>
      <c r="G92" s="2">
        <f>STDEV('Table S3'!G92,'Table S4'!G92,'Table S5'!G92,'Table S6'!G92,'Table S7'!G92)</f>
        <v>3.8725164238130936</v>
      </c>
      <c r="H92" s="2">
        <f>STDEV('Table S3'!H92,'Table S4'!H92,'Table S5'!H92,'Table S6'!H92,'Table S7'!H92)</f>
        <v>5.7151888762776428</v>
      </c>
      <c r="I92" s="2">
        <f>STDEV('Table S3'!I92,'Table S4'!I92,'Table S5'!I92,'Table S6'!I92,'Table S7'!I92)</f>
        <v>3.9900293418263506</v>
      </c>
      <c r="J92" s="2">
        <f>STDEV('Table S3'!J92,'Table S4'!J92,'Table S5'!J92,'Table S6'!J92,'Table S7'!J92)</f>
        <v>5.4157066818273476</v>
      </c>
      <c r="K92" s="2">
        <f>STDEV('Table S3'!K92,'Table S4'!K92,'Table S5'!K92,'Table S6'!K92,'Table S7'!K92)</f>
        <v>5.4501759768202236</v>
      </c>
      <c r="L92" s="2">
        <f>STDEV('Table S3'!L92,'Table S4'!L92,'Table S5'!L92,'Table S6'!L92,'Table S7'!L92)</f>
        <v>7.1494790870370553</v>
      </c>
      <c r="M92" s="2">
        <f>STDEV('Table S3'!M92,'Table S4'!M92,'Table S5'!M92,'Table S6'!M92,'Table S7'!M92)</f>
        <v>7.1195058357004655</v>
      </c>
      <c r="N92" s="2">
        <f>STDEV('Table S4'!N92,'Table S5'!N92,'Table S6'!N92,'Table S7'!N92)</f>
        <v>7.1665719504985574</v>
      </c>
      <c r="O92" s="2">
        <f>STDEV('Table S3'!O92,'Table S4'!O92,'Table S5'!O92,'Table S6'!O92,'Table S7'!O92)</f>
        <v>9.9270098336332264</v>
      </c>
      <c r="Q92" s="6">
        <v>0.75394190693420038</v>
      </c>
      <c r="R92" s="6">
        <v>1.0695604690970497</v>
      </c>
      <c r="S92" s="6">
        <v>1.1887205568511288</v>
      </c>
      <c r="T92" s="6">
        <v>1.1402269780816237</v>
      </c>
      <c r="U92" s="6">
        <v>1.0495905736996447</v>
      </c>
      <c r="V92" s="6">
        <v>0.87288069199316654</v>
      </c>
      <c r="W92" s="6">
        <v>1.4343123763350185</v>
      </c>
      <c r="X92" s="6">
        <v>0.81157196812747967</v>
      </c>
      <c r="Y92" s="6">
        <v>0.62756667458347126</v>
      </c>
      <c r="Z92" s="6">
        <v>1.2557913973470782</v>
      </c>
      <c r="AA92" s="6">
        <v>1.4510582755050407</v>
      </c>
      <c r="AB92" s="6">
        <v>1.0184666683144585</v>
      </c>
      <c r="AC92" s="6">
        <v>1.5396591512731594</v>
      </c>
      <c r="AD92" s="6">
        <v>1.5966106265924001</v>
      </c>
    </row>
    <row r="93" spans="1:30">
      <c r="A93" s="1">
        <v>40071</v>
      </c>
      <c r="B93" s="2">
        <f>STDEV('Table S3'!B93,'Table S4'!B93,'Table S5'!B93,'Table S6'!B93,'Table S7'!B93)</f>
        <v>5.7468875299927866</v>
      </c>
      <c r="C93" s="2">
        <f>STDEV('Table S3'!C93,'Table S4'!C93,'Table S5'!C93,'Table S6'!C93,'Table S7'!C93)</f>
        <v>5.1895961473343455</v>
      </c>
      <c r="D93" s="2">
        <f>STDEV('Table S3'!D93,'Table S4'!D93,'Table S5'!D93,'Table S6'!D93,'Table S7'!D93)</f>
        <v>13.982898995687767</v>
      </c>
      <c r="E93" s="2">
        <f>STDEV('Table S3'!E93,'Table S4'!E93,'Table S5'!E93,'Table S6'!E93,'Table S7'!E93)</f>
        <v>11.199743246658102</v>
      </c>
      <c r="F93" s="2">
        <f>STDEV('Table S3'!F93,'Table S4'!F93,'Table S5'!F93,'Table S6'!F93,'Table S7'!F93)</f>
        <v>2.7471554533074176</v>
      </c>
      <c r="G93" s="2">
        <f>STDEV('Table S3'!G93,'Table S4'!G93,'Table S5'!G93,'Table S6'!G93,'Table S7'!G93)</f>
        <v>4.4622219804040588</v>
      </c>
      <c r="H93" s="2">
        <f>STDEV('Table S3'!H93,'Table S4'!H93,'Table S5'!H93,'Table S6'!H93,'Table S7'!H93)</f>
        <v>6.2713024628249467</v>
      </c>
      <c r="I93" s="2">
        <f>STDEV('Table S3'!I93,'Table S4'!I93,'Table S5'!I93,'Table S6'!I93,'Table S7'!I93)</f>
        <v>2.9104215887737133</v>
      </c>
      <c r="J93" s="2">
        <f>STDEV('Table S3'!J93,'Table S4'!J93,'Table S5'!J93,'Table S6'!J93,'Table S7'!J93)</f>
        <v>5.6444202650419175</v>
      </c>
      <c r="K93" s="2">
        <f>STDEV('Table S3'!K93,'Table S4'!K93,'Table S5'!K93,'Table S6'!K93,'Table S7'!K93)</f>
        <v>3.5856699169191724</v>
      </c>
      <c r="L93" s="2">
        <f>STDEV('Table S3'!L93,'Table S4'!L93,'Table S5'!L93,'Table S6'!L93,'Table S7'!L93)</f>
        <v>5.2699225378783892</v>
      </c>
      <c r="M93" s="2">
        <f>STDEV('Table S3'!M93,'Table S4'!M93,'Table S5'!M93,'Table S6'!M93,'Table S7'!M93)</f>
        <v>7.2290864338029373</v>
      </c>
      <c r="N93" s="2">
        <f>STDEV('Table S4'!N93,'Table S5'!N93,'Table S6'!N93,'Table S7'!N93)</f>
        <v>9.4522645580460942</v>
      </c>
      <c r="O93" s="2">
        <f>STDEV('Table S3'!O93,'Table S4'!O93,'Table S5'!O93,'Table S6'!O93,'Table S7'!O93)</f>
        <v>9.8170786242267365</v>
      </c>
      <c r="Q93" s="6">
        <v>0.65616812439951633</v>
      </c>
      <c r="R93" s="6">
        <v>0.96803612774686476</v>
      </c>
      <c r="S93" s="6">
        <v>1.0107258881052987</v>
      </c>
      <c r="T93" s="6">
        <v>0.93262501963571343</v>
      </c>
      <c r="U93" s="6">
        <v>1.0160546744939216</v>
      </c>
      <c r="V93" s="6">
        <v>1.0058026832709963</v>
      </c>
      <c r="W93" s="6">
        <v>1.5738774225828627</v>
      </c>
      <c r="X93" s="6">
        <v>0.59197975115657331</v>
      </c>
      <c r="Y93" s="6">
        <v>0.65406977589279236</v>
      </c>
      <c r="Z93" s="6">
        <v>0.82618496256709728</v>
      </c>
      <c r="AA93" s="6">
        <v>1.0695834782877978</v>
      </c>
      <c r="AB93" s="6">
        <v>1.0341425016148116</v>
      </c>
      <c r="AC93" s="6">
        <v>2.0307150653860648</v>
      </c>
      <c r="AD93" s="6">
        <v>1.5789298405275072</v>
      </c>
    </row>
    <row r="94" spans="1:30">
      <c r="A94" s="1">
        <v>40101</v>
      </c>
      <c r="B94" s="2">
        <f>STDEV('Table S3'!B94,'Table S4'!B94,'Table S5'!B94,'Table S6'!B94,'Table S7'!B94)</f>
        <v>4.9944994288236106</v>
      </c>
      <c r="C94" s="2">
        <f>STDEV('Table S3'!C94,'Table S4'!C94,'Table S5'!C94,'Table S6'!C94,'Table S7'!C94)</f>
        <v>4.7604017003570052</v>
      </c>
      <c r="D94" s="2">
        <f>STDEV('Table S3'!D94,'Table S4'!D94,'Table S5'!D94,'Table S6'!D94,'Table S7'!D94)</f>
        <v>11.53772587232949</v>
      </c>
      <c r="E94" s="2">
        <f>STDEV('Table S3'!E94,'Table S4'!E94,'Table S5'!E94,'Table S6'!E94,'Table S7'!E94)</f>
        <v>8.7223771563139074</v>
      </c>
      <c r="F94" s="2">
        <f>STDEV('Table S3'!F94,'Table S4'!F94,'Table S5'!F94,'Table S6'!F94,'Table S7'!F94)</f>
        <v>2.7458495830247922</v>
      </c>
      <c r="G94" s="2">
        <f>STDEV('Table S3'!G94,'Table S4'!G94,'Table S5'!G94,'Table S6'!G94,'Table S7'!G94)</f>
        <v>5.0715081739778629</v>
      </c>
      <c r="H94" s="2">
        <f>STDEV('Table S3'!H94,'Table S4'!H94,'Table S5'!H94,'Table S6'!H94,'Table S7'!H94)</f>
        <v>6.9489274771221616</v>
      </c>
      <c r="I94" s="2">
        <f>STDEV('Table S3'!I94,'Table S4'!I94,'Table S5'!I94,'Table S6'!I94,'Table S7'!I94)</f>
        <v>2.1143487185536514</v>
      </c>
      <c r="J94" s="2">
        <f>STDEV('Table S3'!J94,'Table S4'!J94,'Table S5'!J94,'Table S6'!J94,'Table S7'!J94)</f>
        <v>5.9224467697269301</v>
      </c>
      <c r="K94" s="2">
        <f>STDEV('Table S3'!K94,'Table S4'!K94,'Table S5'!K94,'Table S6'!K94,'Table S7'!K94)</f>
        <v>3.7021325006965253</v>
      </c>
      <c r="L94" s="2">
        <f>STDEV('Table S3'!L94,'Table S4'!L94,'Table S5'!L94,'Table S6'!L94,'Table S7'!L94)</f>
        <v>5.8039797907405228</v>
      </c>
      <c r="M94" s="2">
        <f>STDEV('Table S3'!M94,'Table S4'!M94,'Table S5'!M94,'Table S6'!M94,'Table S7'!M94)</f>
        <v>7.8423622487569187</v>
      </c>
      <c r="N94" s="2">
        <f>STDEV('Table S4'!N94,'Table S5'!N94,'Table S6'!N94,'Table S7'!N94)</f>
        <v>11.751271804589278</v>
      </c>
      <c r="O94" s="2">
        <f>STDEV('Table S3'!O94,'Table S4'!O94,'Table S5'!O94,'Table S6'!O94,'Table S7'!O94)</f>
        <v>9.7604900486242343</v>
      </c>
      <c r="Q94" s="6">
        <v>0.57026195578422223</v>
      </c>
      <c r="R94" s="6">
        <v>0.88797677077439352</v>
      </c>
      <c r="S94" s="6">
        <v>0.83398143922959256</v>
      </c>
      <c r="T94" s="6">
        <v>0.72632979056057168</v>
      </c>
      <c r="U94" s="6">
        <v>1.0155716892288005</v>
      </c>
      <c r="V94" s="6">
        <v>1.1431382284473062</v>
      </c>
      <c r="W94" s="6">
        <v>1.7439375842959632</v>
      </c>
      <c r="X94" s="6">
        <v>0.43005852935381267</v>
      </c>
      <c r="Y94" s="6">
        <v>0.68628720922918685</v>
      </c>
      <c r="Z94" s="6">
        <v>0.85301945588298844</v>
      </c>
      <c r="AA94" s="6">
        <v>1.1779757383286964</v>
      </c>
      <c r="AB94" s="6">
        <v>1.1218734467714235</v>
      </c>
      <c r="AC94" s="6">
        <v>2.5246314832261558</v>
      </c>
      <c r="AD94" s="6">
        <v>1.5698284169704788</v>
      </c>
    </row>
    <row r="95" spans="1:30">
      <c r="A95" s="1">
        <v>40132</v>
      </c>
      <c r="B95" s="2">
        <f>STDEV('Table S3'!B95,'Table S4'!B95,'Table S5'!B95,'Table S6'!B95,'Table S7'!B95)</f>
        <v>4.794665744111942</v>
      </c>
      <c r="C95" s="2">
        <f>STDEV('Table S3'!C95,'Table S4'!C95,'Table S5'!C95,'Table S6'!C95,'Table S7'!C95)</f>
        <v>4.2054931680834713</v>
      </c>
      <c r="D95" s="2">
        <f>STDEV('Table S3'!D95,'Table S4'!D95,'Table S5'!D95,'Table S6'!D95,'Table S7'!D95)</f>
        <v>10.047805905061319</v>
      </c>
      <c r="E95" s="2">
        <f>STDEV('Table S3'!E95,'Table S4'!E95,'Table S5'!E95,'Table S6'!E95,'Table S7'!E95)</f>
        <v>6.5151659077152004</v>
      </c>
      <c r="F95" s="2">
        <f>STDEV('Table S3'!F95,'Table S4'!F95,'Table S5'!F95,'Table S6'!F95,'Table S7'!F95)</f>
        <v>2.5747164437921417</v>
      </c>
      <c r="G95" s="2">
        <f>STDEV('Table S3'!G95,'Table S4'!G95,'Table S5'!G95,'Table S6'!G95,'Table S7'!G95)</f>
        <v>4.9504429636030789</v>
      </c>
      <c r="H95" s="2">
        <f>STDEV('Table S3'!H95,'Table S4'!H95,'Table S5'!H95,'Table S6'!H95,'Table S7'!H95)</f>
        <v>7.2473457047450145</v>
      </c>
      <c r="I95" s="2">
        <f>STDEV('Table S3'!I95,'Table S4'!I95,'Table S5'!I95,'Table S6'!I95,'Table S7'!I95)</f>
        <v>1.8585413418353018</v>
      </c>
      <c r="J95" s="2">
        <f>STDEV('Table S3'!J95,'Table S4'!J95,'Table S5'!J95,'Table S6'!J95,'Table S7'!J95)</f>
        <v>6.2850888361353201</v>
      </c>
      <c r="K95" s="2">
        <f>STDEV('Table S3'!K95,'Table S4'!K95,'Table S5'!K95,'Table S6'!K95,'Table S7'!K95)</f>
        <v>5.6418015837518753</v>
      </c>
      <c r="L95" s="2">
        <f>STDEV('Table S3'!L95,'Table S4'!L95,'Table S5'!L95,'Table S6'!L95,'Table S7'!L95)</f>
        <v>6.5617154626551493</v>
      </c>
      <c r="M95" s="2">
        <f>STDEV('Table S3'!M95,'Table S4'!M95,'Table S5'!M95,'Table S6'!M95,'Table S7'!M95)</f>
        <v>7.0743668069315859</v>
      </c>
      <c r="N95" s="2">
        <f>STDEV('Table S4'!N95,'Table S5'!N95,'Table S6'!N95,'Table S7'!N95)</f>
        <v>12.686695139883065</v>
      </c>
      <c r="O95" s="2">
        <f>STDEV('Table S3'!O95,'Table S4'!O95,'Table S5'!O95,'Table S6'!O95,'Table S7'!O95)</f>
        <v>9.3704904861641687</v>
      </c>
      <c r="Q95" s="6">
        <v>0.54744534533121325</v>
      </c>
      <c r="R95" s="6">
        <v>0.78446746261528222</v>
      </c>
      <c r="S95" s="6">
        <v>0.7262855542355473</v>
      </c>
      <c r="T95" s="6">
        <v>0.54253089546726008</v>
      </c>
      <c r="U95" s="6">
        <v>0.9522768997516301</v>
      </c>
      <c r="V95" s="6">
        <v>1.1158496457679883</v>
      </c>
      <c r="W95" s="6">
        <v>1.8188301147913324</v>
      </c>
      <c r="X95" s="6">
        <v>0.37802730892930037</v>
      </c>
      <c r="Y95" s="6">
        <v>0.72830980924252475</v>
      </c>
      <c r="Z95" s="6">
        <v>1.2999444283170207</v>
      </c>
      <c r="AA95" s="6">
        <v>1.331765770300489</v>
      </c>
      <c r="AB95" s="6">
        <v>1.0120093948319842</v>
      </c>
      <c r="AC95" s="6">
        <v>2.7255968971573377</v>
      </c>
      <c r="AD95" s="6">
        <v>1.507102837342214</v>
      </c>
    </row>
    <row r="96" spans="1:30">
      <c r="A96" s="1">
        <v>40162</v>
      </c>
      <c r="B96" s="2">
        <f>STDEV('Table S3'!B96,'Table S4'!B96,'Table S5'!B96,'Table S6'!B96,'Table S7'!B96)</f>
        <v>4.6531970220467294</v>
      </c>
      <c r="C96" s="2">
        <f>STDEV('Table S3'!C96,'Table S4'!C96,'Table S5'!C96,'Table S6'!C96,'Table S7'!C96)</f>
        <v>4.0195785732385945</v>
      </c>
      <c r="D96" s="2">
        <f>STDEV('Table S3'!D96,'Table S4'!D96,'Table S5'!D96,'Table S6'!D96,'Table S7'!D96)</f>
        <v>8.5851653792636213</v>
      </c>
      <c r="E96" s="2">
        <f>STDEV('Table S3'!E96,'Table S4'!E96,'Table S5'!E96,'Table S6'!E96,'Table S7'!E96)</f>
        <v>5.0194090449450943</v>
      </c>
      <c r="F96" s="2">
        <f>STDEV('Table S3'!F96,'Table S4'!F96,'Table S5'!F96,'Table S6'!F96,'Table S7'!F96)</f>
        <v>2.6676349328713296</v>
      </c>
      <c r="G96" s="2">
        <f>STDEV('Table S3'!G96,'Table S4'!G96,'Table S5'!G96,'Table S6'!G96,'Table S7'!G96)</f>
        <v>4.8747061674894434</v>
      </c>
      <c r="H96" s="2">
        <f>STDEV('Table S3'!H96,'Table S4'!H96,'Table S5'!H96,'Table S6'!H96,'Table S7'!H96)</f>
        <v>7.6096822637177777</v>
      </c>
      <c r="I96" s="2">
        <f>STDEV('Table S3'!I96,'Table S4'!I96,'Table S5'!I96,'Table S6'!I96,'Table S7'!I96)</f>
        <v>2.472907018546707</v>
      </c>
      <c r="J96" s="2">
        <f>STDEV('Table S3'!J96,'Table S4'!J96,'Table S5'!J96,'Table S6'!J96,'Table S7'!J96)</f>
        <v>6.6761227953725601</v>
      </c>
      <c r="K96" s="2">
        <f>STDEV('Table S3'!K96,'Table S4'!K96,'Table S5'!K96,'Table S6'!K96,'Table S7'!K96)</f>
        <v>8.2369093658695274</v>
      </c>
      <c r="L96" s="2">
        <f>STDEV('Table S3'!L96,'Table S4'!L96,'Table S5'!L96,'Table S6'!L96,'Table S7'!L96)</f>
        <v>7.4740384749981157</v>
      </c>
      <c r="M96" s="2">
        <f>STDEV('Table S3'!M96,'Table S4'!M96,'Table S5'!M96,'Table S6'!M96,'Table S7'!M96)</f>
        <v>6.3671303262164232</v>
      </c>
      <c r="N96" s="2">
        <f>STDEV('Table S4'!N96,'Table S5'!N96,'Table S6'!N96,'Table S7'!N96)</f>
        <v>13.662972031575528</v>
      </c>
      <c r="O96" s="2">
        <f>STDEV('Table S3'!O96,'Table S4'!O96,'Table S5'!O96,'Table S6'!O96,'Table S7'!O96)</f>
        <v>9.0640867872552917</v>
      </c>
      <c r="Q96" s="6">
        <v>0.53129272958325147</v>
      </c>
      <c r="R96" s="6">
        <v>0.74978806958048794</v>
      </c>
      <c r="S96" s="6">
        <v>0.62056150910931229</v>
      </c>
      <c r="T96" s="6">
        <v>0.41797622999066786</v>
      </c>
      <c r="U96" s="6">
        <v>0.98664345336699133</v>
      </c>
      <c r="V96" s="6">
        <v>1.0987782689767907</v>
      </c>
      <c r="W96" s="6">
        <v>1.909763909313932</v>
      </c>
      <c r="X96" s="6">
        <v>0.50298928757240025</v>
      </c>
      <c r="Y96" s="6">
        <v>0.77362243340497683</v>
      </c>
      <c r="Z96" s="6">
        <v>1.8978909977180953</v>
      </c>
      <c r="AA96" s="6">
        <v>1.5169308488856175</v>
      </c>
      <c r="AB96" s="6">
        <v>0.91083709455623796</v>
      </c>
      <c r="AC96" s="6">
        <v>2.9353392482916547</v>
      </c>
      <c r="AD96" s="6">
        <v>1.4578223984282048</v>
      </c>
    </row>
    <row r="97" spans="1:30">
      <c r="A97" s="1">
        <v>40193</v>
      </c>
      <c r="B97" s="2">
        <f>STDEV('Table S3'!B97,'Table S4'!B97,'Table S5'!B97,'Table S6'!B97,'Table S7'!B97)</f>
        <v>4.5495924356883011</v>
      </c>
      <c r="C97" s="2">
        <f>STDEV('Table S3'!C97,'Table S4'!C97,'Table S5'!C97,'Table S6'!C97,'Table S7'!C97)</f>
        <v>3.579669980269284</v>
      </c>
      <c r="D97" s="2">
        <f>STDEV('Table S3'!D97,'Table S4'!D97,'Table S5'!D97,'Table S6'!D97,'Table S7'!D97)</f>
        <v>7.3228170130775148</v>
      </c>
      <c r="E97" s="2">
        <f>STDEV('Table S3'!E97,'Table S4'!E97,'Table S5'!E97,'Table S6'!E97,'Table S7'!E97)</f>
        <v>5.4938623811316223</v>
      </c>
      <c r="F97" s="2">
        <f>STDEV('Table S3'!F97,'Table S4'!F97,'Table S5'!F97,'Table S6'!F97,'Table S7'!F97)</f>
        <v>2.4334684856506188</v>
      </c>
      <c r="G97" s="2">
        <f>STDEV('Table S3'!G97,'Table S4'!G97,'Table S5'!G97,'Table S6'!G97,'Table S7'!G97)</f>
        <v>4.3243419923613144</v>
      </c>
      <c r="H97" s="2">
        <f>STDEV('Table S3'!H97,'Table S4'!H97,'Table S5'!H97,'Table S6'!H97,'Table S7'!H97)</f>
        <v>7.7901285984126343</v>
      </c>
      <c r="I97" s="2">
        <f>STDEV('Table S3'!I97,'Table S4'!I97,'Table S5'!I97,'Table S6'!I97,'Table S7'!I97)</f>
        <v>2.5273530414559815</v>
      </c>
      <c r="J97" s="2">
        <f>STDEV('Table S3'!J97,'Table S4'!J97,'Table S5'!J97,'Table S6'!J97,'Table S7'!J97)</f>
        <v>6.3383509933380147</v>
      </c>
      <c r="K97" s="2">
        <f>STDEV('Table S3'!K97,'Table S4'!K97,'Table S5'!K97,'Table S6'!K97,'Table S7'!K97)</f>
        <v>9.4663754067292913</v>
      </c>
      <c r="L97" s="2">
        <f>STDEV('Table S3'!L97,'Table S4'!L97,'Table S5'!L97,'Table S6'!L97,'Table S7'!L97)</f>
        <v>11.436509313137023</v>
      </c>
      <c r="M97" s="2">
        <f>STDEV('Table S3'!M97,'Table S4'!M97,'Table S5'!M97,'Table S6'!M97,'Table S7'!M97)</f>
        <v>4.0656740253963592</v>
      </c>
      <c r="N97" s="2">
        <f>STDEV('Table S4'!N97,'Table S5'!N97,'Table S6'!N97,'Table S7'!N97)</f>
        <v>13.386916646980229</v>
      </c>
      <c r="O97" s="2">
        <f>STDEV('Table S3'!O97,'Table S4'!O97,'Table S5'!O97,'Table S6'!O97,'Table S7'!O97)</f>
        <v>7.9883383371766481</v>
      </c>
      <c r="Q97" s="6">
        <v>0.51946336512201885</v>
      </c>
      <c r="R97" s="6">
        <v>0.66773016009955055</v>
      </c>
      <c r="S97" s="6">
        <v>0.52931518215628204</v>
      </c>
      <c r="T97" s="6">
        <v>0.45748490820159243</v>
      </c>
      <c r="U97" s="6">
        <v>0.90003535369728083</v>
      </c>
      <c r="V97" s="6">
        <v>0.97472398244620972</v>
      </c>
      <c r="W97" s="6">
        <v>1.9550496237006265</v>
      </c>
      <c r="X97" s="6">
        <v>0.51406360863214662</v>
      </c>
      <c r="Y97" s="6">
        <v>0.7344817747570157</v>
      </c>
      <c r="Z97" s="6">
        <v>2.1811759565907161</v>
      </c>
      <c r="AA97" s="6">
        <v>2.3211539301942903</v>
      </c>
      <c r="AB97" s="6">
        <v>0.58160686635502534</v>
      </c>
      <c r="AC97" s="6">
        <v>2.8760317855205852</v>
      </c>
      <c r="AD97" s="6">
        <v>1.2848043964598062</v>
      </c>
    </row>
    <row r="98" spans="1:30">
      <c r="A98" s="1">
        <v>40224</v>
      </c>
      <c r="B98" s="2">
        <f>STDEV('Table S3'!B98,'Table S4'!B98,'Table S5'!B98,'Table S6'!B98,'Table S7'!B98)</f>
        <v>4.5250391520632585</v>
      </c>
      <c r="C98" s="2">
        <f>STDEV('Table S3'!C98,'Table S4'!C98,'Table S5'!C98,'Table S6'!C98,'Table S7'!C98)</f>
        <v>3.9536132539425051</v>
      </c>
      <c r="D98" s="2">
        <f>STDEV('Table S3'!D98,'Table S4'!D98,'Table S5'!D98,'Table S6'!D98,'Table S7'!D98)</f>
        <v>6.2703441245938976</v>
      </c>
      <c r="E98" s="2">
        <f>STDEV('Table S3'!E98,'Table S4'!E98,'Table S5'!E98,'Table S6'!E98,'Table S7'!E98)</f>
        <v>7.4212357076579938</v>
      </c>
      <c r="F98" s="2">
        <f>STDEV('Table S3'!F98,'Table S4'!F98,'Table S5'!F98,'Table S6'!F98,'Table S7'!F98)</f>
        <v>2.7723121103911512</v>
      </c>
      <c r="G98" s="2">
        <f>STDEV('Table S3'!G98,'Table S4'!G98,'Table S5'!G98,'Table S6'!G98,'Table S7'!G98)</f>
        <v>3.8688153195307811</v>
      </c>
      <c r="H98" s="2">
        <f>STDEV('Table S3'!H98,'Table S4'!H98,'Table S5'!H98,'Table S6'!H98,'Table S7'!H98)</f>
        <v>7.9881851493323266</v>
      </c>
      <c r="I98" s="2">
        <f>STDEV('Table S3'!I98,'Table S4'!I98,'Table S5'!I98,'Table S6'!I98,'Table S7'!I98)</f>
        <v>2.6745185403711398</v>
      </c>
      <c r="J98" s="2">
        <f>STDEV('Table S3'!J98,'Table S4'!J98,'Table S5'!J98,'Table S6'!J98,'Table S7'!J98)</f>
        <v>6.0302562848311902</v>
      </c>
      <c r="K98" s="2">
        <f>STDEV('Table S3'!K98,'Table S4'!K98,'Table S5'!K98,'Table S6'!K98,'Table S7'!K98)</f>
        <v>10.731382458542832</v>
      </c>
      <c r="L98" s="2">
        <f>STDEV('Table S3'!L98,'Table S4'!L98,'Table S5'!L98,'Table S6'!L98,'Table S7'!L98)</f>
        <v>17.078598503766003</v>
      </c>
      <c r="M98" s="2">
        <f>STDEV('Table S3'!M98,'Table S4'!M98,'Table S5'!M98,'Table S6'!M98,'Table S7'!M98)</f>
        <v>2.7899374645155395</v>
      </c>
      <c r="N98" s="2">
        <f>STDEV('Table S4'!N98,'Table S5'!N98,'Table S6'!N98,'Table S7'!N98)</f>
        <v>13.146246971050001</v>
      </c>
      <c r="O98" s="2">
        <f>STDEV('Table S3'!O98,'Table S4'!O98,'Table S5'!O98,'Table S6'!O98,'Table S7'!O98)</f>
        <v>7.1652644832918755</v>
      </c>
      <c r="Q98" s="6">
        <v>0.51665992030427865</v>
      </c>
      <c r="R98" s="6">
        <v>0.73748329471091123</v>
      </c>
      <c r="S98" s="6">
        <v>0.45323928435802069</v>
      </c>
      <c r="T98" s="6">
        <v>0.61798113984809644</v>
      </c>
      <c r="U98" s="6">
        <v>1.02535904021294</v>
      </c>
      <c r="V98" s="6">
        <v>0.87204644828351618</v>
      </c>
      <c r="W98" s="6">
        <v>2.0047548860021873</v>
      </c>
      <c r="X98" s="6">
        <v>0.54399707111148976</v>
      </c>
      <c r="Y98" s="6">
        <v>0.69878006802995352</v>
      </c>
      <c r="Z98" s="6">
        <v>2.4726500264202294</v>
      </c>
      <c r="AA98" s="6">
        <v>3.4662723523243479</v>
      </c>
      <c r="AB98" s="6">
        <v>0.39910892411134147</v>
      </c>
      <c r="AC98" s="6">
        <v>2.8243265530134112</v>
      </c>
      <c r="AD98" s="6">
        <v>1.1524253131702489</v>
      </c>
    </row>
    <row r="99" spans="1:30">
      <c r="A99" s="1">
        <v>40252</v>
      </c>
      <c r="B99" s="2">
        <f>STDEV('Table S3'!B99,'Table S4'!B99,'Table S5'!B99,'Table S6'!B99,'Table S7'!B99)</f>
        <v>4.2322421226580129</v>
      </c>
      <c r="C99" s="2">
        <f>STDEV('Table S3'!C99,'Table S4'!C99,'Table S5'!C99,'Table S6'!C99,'Table S7'!C99)</f>
        <v>4.4127227266190676</v>
      </c>
      <c r="D99" s="2">
        <f>STDEV('Table S3'!D99,'Table S4'!D99,'Table S5'!D99,'Table S6'!D99,'Table S7'!D99)</f>
        <v>5.2137617431587433</v>
      </c>
      <c r="E99" s="2">
        <f>STDEV('Table S3'!E99,'Table S4'!E99,'Table S5'!E99,'Table S6'!E99,'Table S7'!E99)</f>
        <v>8.9968629320049569</v>
      </c>
      <c r="F99" s="2">
        <f>STDEV('Table S3'!F99,'Table S4'!F99,'Table S5'!F99,'Table S6'!F99,'Table S7'!F99)</f>
        <v>3.1857086304240738</v>
      </c>
      <c r="G99" s="2">
        <f>STDEV('Table S3'!G99,'Table S4'!G99,'Table S5'!G99,'Table S6'!G99,'Table S7'!G99)</f>
        <v>3.470292132257434</v>
      </c>
      <c r="H99" s="2">
        <f>STDEV('Table S3'!H99,'Table S4'!H99,'Table S5'!H99,'Table S6'!H99,'Table S7'!H99)</f>
        <v>8.1511461110900463</v>
      </c>
      <c r="I99" s="2">
        <f>STDEV('Table S3'!I99,'Table S4'!I99,'Table S5'!I99,'Table S6'!I99,'Table S7'!I99)</f>
        <v>2.2039813155671975</v>
      </c>
      <c r="J99" s="2">
        <f>STDEV('Table S3'!J99,'Table S4'!J99,'Table S5'!J99,'Table S6'!J99,'Table S7'!J99)</f>
        <v>5.0016098112862659</v>
      </c>
      <c r="K99" s="2">
        <f>STDEV('Table S3'!K99,'Table S4'!K99,'Table S5'!K99,'Table S6'!K99,'Table S7'!K99)</f>
        <v>11.335207672682923</v>
      </c>
      <c r="L99" s="2">
        <f>STDEV('Table S3'!L99,'Table S4'!L99,'Table S5'!L99,'Table S6'!L99,'Table S7'!L99)</f>
        <v>10.512696360056511</v>
      </c>
      <c r="M99" s="2">
        <f>STDEV('Table S3'!M99,'Table S4'!M99,'Table S5'!M99,'Table S6'!M99,'Table S7'!M99)</f>
        <v>4.0007389343475719</v>
      </c>
      <c r="N99" s="2">
        <f>STDEV('Table S4'!N99,'Table S5'!N99,'Table S6'!N99,'Table S7'!N99)</f>
        <v>12.393036722762341</v>
      </c>
      <c r="O99" s="2">
        <f>STDEV('Table S3'!O99,'Table S4'!O99,'Table S5'!O99,'Table S6'!O99,'Table S7'!O99)</f>
        <v>6.6013444855560284</v>
      </c>
      <c r="Q99" s="6">
        <v>0.48322894108084657</v>
      </c>
      <c r="R99" s="6">
        <v>0.82312282108716117</v>
      </c>
      <c r="S99" s="6">
        <v>0.37686634008074338</v>
      </c>
      <c r="T99" s="6">
        <v>0.74918677007391676</v>
      </c>
      <c r="U99" s="6">
        <v>1.1782566369227567</v>
      </c>
      <c r="V99" s="6">
        <v>0.78221772777935461</v>
      </c>
      <c r="W99" s="6">
        <v>2.0456523837697134</v>
      </c>
      <c r="X99" s="6">
        <v>0.44828979958636794</v>
      </c>
      <c r="Y99" s="6">
        <v>0.57958154332204115</v>
      </c>
      <c r="Z99" s="6">
        <v>2.6117792054858899</v>
      </c>
      <c r="AA99" s="6">
        <v>2.1336568532370697</v>
      </c>
      <c r="AB99" s="6">
        <v>0.5723177067752232</v>
      </c>
      <c r="AC99" s="6">
        <v>2.6625076164815384</v>
      </c>
      <c r="AD99" s="6">
        <v>1.0617272403344038</v>
      </c>
    </row>
    <row r="100" spans="1:30">
      <c r="A100" s="1">
        <v>40283</v>
      </c>
      <c r="B100" s="2">
        <f>STDEV('Table S3'!B100,'Table S4'!B100,'Table S5'!B100,'Table S6'!B100,'Table S7'!B100)</f>
        <v>3.9813801596498894</v>
      </c>
      <c r="C100" s="2">
        <f>STDEV('Table S3'!C100,'Table S4'!C100,'Table S5'!C100,'Table S6'!C100,'Table S7'!C100)</f>
        <v>5.2011479052877929</v>
      </c>
      <c r="D100" s="2">
        <f>STDEV('Table S3'!D100,'Table S4'!D100,'Table S5'!D100,'Table S6'!D100,'Table S7'!D100)</f>
        <v>4.87525819821085</v>
      </c>
      <c r="E100" s="2">
        <f>STDEV('Table S3'!E100,'Table S4'!E100,'Table S5'!E100,'Table S6'!E100,'Table S7'!E100)</f>
        <v>10.857180650421238</v>
      </c>
      <c r="F100" s="2">
        <f>STDEV('Table S3'!F100,'Table S4'!F100,'Table S5'!F100,'Table S6'!F100,'Table S7'!F100)</f>
        <v>3.8095333490617276</v>
      </c>
      <c r="G100" s="2">
        <f>STDEV('Table S3'!G100,'Table S4'!G100,'Table S5'!G100,'Table S6'!G100,'Table S7'!G100)</f>
        <v>3.2944492445515245</v>
      </c>
      <c r="H100" s="2">
        <f>STDEV('Table S3'!H100,'Table S4'!H100,'Table S5'!H100,'Table S6'!H100,'Table S7'!H100)</f>
        <v>8.3299821774264835</v>
      </c>
      <c r="I100" s="2">
        <f>STDEV('Table S3'!I100,'Table S4'!I100,'Table S5'!I100,'Table S6'!I100,'Table S7'!I100)</f>
        <v>2.1796551883392978</v>
      </c>
      <c r="J100" s="2">
        <f>STDEV('Table S3'!J100,'Table S4'!J100,'Table S5'!J100,'Table S6'!J100,'Table S7'!J100)</f>
        <v>4.1013935138117876</v>
      </c>
      <c r="K100" s="2">
        <f>STDEV('Table S3'!K100,'Table S4'!K100,'Table S5'!K100,'Table S6'!K100,'Table S7'!K100)</f>
        <v>12.044358601132183</v>
      </c>
      <c r="L100" s="2">
        <f>STDEV('Table S3'!L100,'Table S4'!L100,'Table S5'!L100,'Table S6'!L100,'Table S7'!L100)</f>
        <v>4.8988848791317805</v>
      </c>
      <c r="M100" s="2">
        <f>STDEV('Table S3'!M100,'Table S4'!M100,'Table S5'!M100,'Table S6'!M100,'Table S7'!M100)</f>
        <v>6.340408166922332</v>
      </c>
      <c r="N100" s="2">
        <f>STDEV('Table S4'!N100,'Table S5'!N100,'Table S6'!N100,'Table S7'!N100)</f>
        <v>11.642801525890393</v>
      </c>
      <c r="O100" s="2">
        <f>STDEV('Table S3'!O100,'Table S4'!O100,'Table S5'!O100,'Table S6'!O100,'Table S7'!O100)</f>
        <v>6.2450120282816686</v>
      </c>
      <c r="Q100" s="6">
        <v>0.45458602386850505</v>
      </c>
      <c r="R100" s="6">
        <v>0.97019092336495305</v>
      </c>
      <c r="S100" s="6">
        <v>0.3523982883412749</v>
      </c>
      <c r="T100" s="6">
        <v>0.90409914712187733</v>
      </c>
      <c r="U100" s="6">
        <v>1.4089825758839232</v>
      </c>
      <c r="V100" s="6">
        <v>0.74258203751889185</v>
      </c>
      <c r="W100" s="6">
        <v>2.0905339771578375</v>
      </c>
      <c r="X100" s="6">
        <v>0.44334186530821312</v>
      </c>
      <c r="Y100" s="6">
        <v>0.47526537898699611</v>
      </c>
      <c r="Z100" s="6">
        <v>2.7751767983626694</v>
      </c>
      <c r="AA100" s="6">
        <v>0.99427767506858611</v>
      </c>
      <c r="AB100" s="6">
        <v>0.90701440950274037</v>
      </c>
      <c r="AC100" s="6">
        <v>2.5013278370207659</v>
      </c>
      <c r="AD100" s="6">
        <v>1.0044165095686821</v>
      </c>
    </row>
    <row r="101" spans="1:30">
      <c r="A101" s="1">
        <v>40313</v>
      </c>
      <c r="B101" s="2">
        <f>STDEV('Table S3'!B101,'Table S4'!B101,'Table S5'!B101,'Table S6'!B101,'Table S7'!B101)</f>
        <v>4.0271784138838411</v>
      </c>
      <c r="C101" s="2">
        <f>STDEV('Table S3'!C101,'Table S4'!C101,'Table S5'!C101,'Table S6'!C101,'Table S7'!C101)</f>
        <v>5.3608346152377004</v>
      </c>
      <c r="D101" s="2">
        <f>STDEV('Table S3'!D101,'Table S4'!D101,'Table S5'!D101,'Table S6'!D101,'Table S7'!D101)</f>
        <v>5.5729149575640458</v>
      </c>
      <c r="E101" s="2">
        <f>STDEV('Table S3'!E101,'Table S4'!E101,'Table S5'!E101,'Table S6'!E101,'Table S7'!E101)</f>
        <v>11.560150816269115</v>
      </c>
      <c r="F101" s="2">
        <f>STDEV('Table S3'!F101,'Table S4'!F101,'Table S5'!F101,'Table S6'!F101,'Table S7'!F101)</f>
        <v>3.8981149259172474</v>
      </c>
      <c r="G101" s="2">
        <f>STDEV('Table S3'!G101,'Table S4'!G101,'Table S5'!G101,'Table S6'!G101,'Table S7'!G101)</f>
        <v>3.0025086703785004</v>
      </c>
      <c r="H101" s="2">
        <f>STDEV('Table S3'!H101,'Table S4'!H101,'Table S5'!H101,'Table S6'!H101,'Table S7'!H101)</f>
        <v>8.0456200111809224</v>
      </c>
      <c r="I101" s="2">
        <f>STDEV('Table S3'!I101,'Table S4'!I101,'Table S5'!I101,'Table S6'!I101,'Table S7'!I101)</f>
        <v>2.6076696510559061</v>
      </c>
      <c r="J101" s="2">
        <f>STDEV('Table S3'!J101,'Table S4'!J101,'Table S5'!J101,'Table S6'!J101,'Table S7'!J101)</f>
        <v>3.2499905191094651</v>
      </c>
      <c r="K101" s="2">
        <f>STDEV('Table S3'!K101,'Table S4'!K101,'Table S5'!K101,'Table S6'!K101,'Table S7'!K101)</f>
        <v>11.636289162925923</v>
      </c>
      <c r="L101" s="2">
        <f>STDEV('Table S3'!L101,'Table S4'!L101,'Table S5'!L101,'Table S6'!L101,'Table S7'!L101)</f>
        <v>4.9392259193148886</v>
      </c>
      <c r="M101" s="2">
        <f>STDEV('Table S3'!M101,'Table S4'!M101,'Table S5'!M101,'Table S6'!M101,'Table S7'!M101)</f>
        <v>8.4337583571340407</v>
      </c>
      <c r="N101" s="2">
        <f>STDEV('Table S4'!N101,'Table S5'!N101,'Table S6'!N101,'Table S7'!N101)</f>
        <v>9.6004817739943551</v>
      </c>
      <c r="O101" s="2">
        <f>STDEV('Table S3'!O101,'Table S4'!O101,'Table S5'!O101,'Table S6'!O101,'Table S7'!O101)</f>
        <v>5.6244798984908471</v>
      </c>
      <c r="Q101" s="6">
        <v>0.45981517694042917</v>
      </c>
      <c r="R101" s="6">
        <v>0.9999779241187492</v>
      </c>
      <c r="S101" s="6">
        <v>0.40282701187760189</v>
      </c>
      <c r="T101" s="6">
        <v>0.96263687877236159</v>
      </c>
      <c r="U101" s="6">
        <v>1.4417450921549753</v>
      </c>
      <c r="V101" s="6">
        <v>0.67677746433799546</v>
      </c>
      <c r="W101" s="6">
        <v>2.0191690261060202</v>
      </c>
      <c r="X101" s="6">
        <v>0.5304000070247713</v>
      </c>
      <c r="Y101" s="6">
        <v>0.37660565136388569</v>
      </c>
      <c r="Z101" s="6">
        <v>2.6811522948972506</v>
      </c>
      <c r="AA101" s="6">
        <v>1.0024652925841497</v>
      </c>
      <c r="AB101" s="6">
        <v>1.206474434263096</v>
      </c>
      <c r="AC101" s="6">
        <v>2.0625579038431732</v>
      </c>
      <c r="AD101" s="6">
        <v>0.90461322447377535</v>
      </c>
    </row>
    <row r="102" spans="1:30">
      <c r="A102" s="1">
        <v>40344</v>
      </c>
      <c r="B102" s="2">
        <f>STDEV('Table S3'!B102,'Table S4'!B102,'Table S5'!B102,'Table S6'!B102,'Table S7'!B102)</f>
        <v>4.2436124958665884</v>
      </c>
      <c r="C102" s="2">
        <f>STDEV('Table S3'!C102,'Table S4'!C102,'Table S5'!C102,'Table S6'!C102,'Table S7'!C102)</f>
        <v>5.7559208726492921</v>
      </c>
      <c r="D102" s="2">
        <f>STDEV('Table S3'!D102,'Table S4'!D102,'Table S5'!D102,'Table S6'!D102,'Table S7'!D102)</f>
        <v>6.4489045911346583</v>
      </c>
      <c r="E102" s="2">
        <f>STDEV('Table S3'!E102,'Table S4'!E102,'Table S5'!E102,'Table S6'!E102,'Table S7'!E102)</f>
        <v>12.282551632434226</v>
      </c>
      <c r="F102" s="2">
        <f>STDEV('Table S3'!F102,'Table S4'!F102,'Table S5'!F102,'Table S6'!F102,'Table S7'!F102)</f>
        <v>4.0703602572596251</v>
      </c>
      <c r="G102" s="2">
        <f>STDEV('Table S3'!G102,'Table S4'!G102,'Table S5'!G102,'Table S6'!G102,'Table S7'!G102)</f>
        <v>2.9961772583379718</v>
      </c>
      <c r="H102" s="2">
        <f>STDEV('Table S3'!H102,'Table S4'!H102,'Table S5'!H102,'Table S6'!H102,'Table S7'!H102)</f>
        <v>7.8187923484802306</v>
      </c>
      <c r="I102" s="2">
        <f>STDEV('Table S3'!I102,'Table S4'!I102,'Table S5'!I102,'Table S6'!I102,'Table S7'!I102)</f>
        <v>3.3684354109920109</v>
      </c>
      <c r="J102" s="2">
        <f>STDEV('Table S3'!J102,'Table S4'!J102,'Table S5'!J102,'Table S6'!J102,'Table S7'!J102)</f>
        <v>2.4740829270610503</v>
      </c>
      <c r="K102" s="2">
        <f>STDEV('Table S3'!K102,'Table S4'!K102,'Table S5'!K102,'Table S6'!K102,'Table S7'!K102)</f>
        <v>11.24116616288347</v>
      </c>
      <c r="L102" s="2">
        <f>STDEV('Table S3'!L102,'Table S4'!L102,'Table S5'!L102,'Table S6'!L102,'Table S7'!L102)</f>
        <v>10.484864165867462</v>
      </c>
      <c r="M102" s="2">
        <f>STDEV('Table S3'!M102,'Table S4'!M102,'Table S5'!M102,'Table S6'!M102,'Table S7'!M102)</f>
        <v>10.607723990760759</v>
      </c>
      <c r="N102" s="2">
        <f>STDEV('Table S4'!N102,'Table S5'!N102,'Table S6'!N102,'Table S7'!N102)</f>
        <v>7.6179060860035142</v>
      </c>
      <c r="O102" s="2">
        <f>STDEV('Table S3'!O102,'Table S4'!O102,'Table S5'!O102,'Table S6'!O102,'Table S7'!O102)</f>
        <v>5.2884986897507344</v>
      </c>
      <c r="Q102" s="6">
        <v>0.48452718755305535</v>
      </c>
      <c r="R102" s="6">
        <v>1.073674944058763</v>
      </c>
      <c r="S102" s="6">
        <v>0.46614617056098651</v>
      </c>
      <c r="T102" s="6">
        <v>1.0227926395360627</v>
      </c>
      <c r="U102" s="6">
        <v>1.5054512336692729</v>
      </c>
      <c r="V102" s="6">
        <v>0.67535033873841221</v>
      </c>
      <c r="W102" s="6">
        <v>1.962243221736341</v>
      </c>
      <c r="X102" s="6">
        <v>0.68513976259577503</v>
      </c>
      <c r="Y102" s="6">
        <v>0.28669425550490746</v>
      </c>
      <c r="Z102" s="6">
        <v>2.5901108190884687</v>
      </c>
      <c r="AA102" s="6">
        <v>2.1280080311044598</v>
      </c>
      <c r="AB102" s="6">
        <v>1.5174667400502988</v>
      </c>
      <c r="AC102" s="6">
        <v>1.6366233256109088</v>
      </c>
      <c r="AD102" s="6">
        <v>0.85057568676605932</v>
      </c>
    </row>
    <row r="103" spans="1:30">
      <c r="A103" s="1">
        <v>40374</v>
      </c>
      <c r="B103" s="2">
        <f>STDEV('Table S3'!B103,'Table S4'!B103,'Table S5'!B103,'Table S6'!B103,'Table S7'!B103)</f>
        <v>4.6192203485216137</v>
      </c>
      <c r="C103" s="2">
        <f>STDEV('Table S3'!C103,'Table S4'!C103,'Table S5'!C103,'Table S6'!C103,'Table S7'!C103)</f>
        <v>5.6125015817428725</v>
      </c>
      <c r="D103" s="2">
        <f>STDEV('Table S3'!D103,'Table S4'!D103,'Table S5'!D103,'Table S6'!D103,'Table S7'!D103)</f>
        <v>7.666129807898014</v>
      </c>
      <c r="E103" s="2">
        <f>STDEV('Table S3'!E103,'Table S4'!E103,'Table S5'!E103,'Table S6'!E103,'Table S7'!E103)</f>
        <v>12.653083158833388</v>
      </c>
      <c r="F103" s="2">
        <f>STDEV('Table S3'!F103,'Table S4'!F103,'Table S5'!F103,'Table S6'!F103,'Table S7'!F103)</f>
        <v>4.064481242971075</v>
      </c>
      <c r="G103" s="2">
        <f>STDEV('Table S3'!G103,'Table S4'!G103,'Table S5'!G103,'Table S6'!G103,'Table S7'!G103)</f>
        <v>2.5092278440606059</v>
      </c>
      <c r="H103" s="2">
        <f>STDEV('Table S3'!H103,'Table S4'!H103,'Table S5'!H103,'Table S6'!H103,'Table S7'!H103)</f>
        <v>7.3599515285347588</v>
      </c>
      <c r="I103" s="2">
        <f>STDEV('Table S3'!I103,'Table S4'!I103,'Table S5'!I103,'Table S6'!I103,'Table S7'!I103)</f>
        <v>4.4462420943814891</v>
      </c>
      <c r="J103" s="2">
        <f>STDEV('Table S3'!J103,'Table S4'!J103,'Table S5'!J103,'Table S6'!J103,'Table S7'!J103)</f>
        <v>2.851040495034014</v>
      </c>
      <c r="K103" s="2">
        <f>STDEV('Table S3'!K103,'Table S4'!K103,'Table S5'!K103,'Table S6'!K103,'Table S7'!K103)</f>
        <v>10.198383233444961</v>
      </c>
      <c r="L103" s="2">
        <f>STDEV('Table S3'!L103,'Table S4'!L103,'Table S5'!L103,'Table S6'!L103,'Table S7'!L103)</f>
        <v>13.684765014030342</v>
      </c>
      <c r="M103" s="2">
        <f>STDEV('Table S3'!M103,'Table S4'!M103,'Table S5'!M103,'Table S6'!M103,'Table S7'!M103)</f>
        <v>11.714553019034847</v>
      </c>
      <c r="N103" s="2">
        <f>STDEV('Table S4'!N103,'Table S5'!N103,'Table S6'!N103,'Table S7'!N103)</f>
        <v>5.7457958735820442</v>
      </c>
      <c r="O103" s="2">
        <f>STDEV('Table S3'!O103,'Table S4'!O103,'Table S5'!O103,'Table S6'!O103,'Table S7'!O103)</f>
        <v>4.5014967243851904</v>
      </c>
      <c r="Q103" s="6">
        <v>0.52741334095350079</v>
      </c>
      <c r="R103" s="6">
        <v>1.0469223700488248</v>
      </c>
      <c r="S103" s="6">
        <v>0.5541308609042922</v>
      </c>
      <c r="T103" s="6">
        <v>1.0536475408023738</v>
      </c>
      <c r="U103" s="6">
        <v>1.5032768390815527</v>
      </c>
      <c r="V103" s="6">
        <v>0.56558999296263679</v>
      </c>
      <c r="W103" s="6">
        <v>1.8470902353587257</v>
      </c>
      <c r="X103" s="6">
        <v>0.90436564199719482</v>
      </c>
      <c r="Y103" s="6">
        <v>0.33037572152404648</v>
      </c>
      <c r="Z103" s="6">
        <v>2.3498400759677538</v>
      </c>
      <c r="AA103" s="6">
        <v>2.7774599072475983</v>
      </c>
      <c r="AB103" s="6">
        <v>1.6758019530319921</v>
      </c>
      <c r="AC103" s="6">
        <v>1.2344210396844928</v>
      </c>
      <c r="AD103" s="6">
        <v>0.72399822566649208</v>
      </c>
    </row>
    <row r="104" spans="1:30">
      <c r="A104" s="1">
        <v>40405</v>
      </c>
      <c r="B104" s="2">
        <f>STDEV('Table S3'!B104,'Table S4'!B104,'Table S5'!B104,'Table S6'!B104,'Table S7'!B104)</f>
        <v>5.2525216407670836</v>
      </c>
      <c r="C104" s="2">
        <f>STDEV('Table S3'!C104,'Table S4'!C104,'Table S5'!C104,'Table S6'!C104,'Table S7'!C104)</f>
        <v>5.7300756782092721</v>
      </c>
      <c r="D104" s="2">
        <f>STDEV('Table S3'!D104,'Table S4'!D104,'Table S5'!D104,'Table S6'!D104,'Table S7'!D104)</f>
        <v>9.2247143839757371</v>
      </c>
      <c r="E104" s="2">
        <f>STDEV('Table S3'!E104,'Table S4'!E104,'Table S5'!E104,'Table S6'!E104,'Table S7'!E104)</f>
        <v>13.14269745533457</v>
      </c>
      <c r="F104" s="2">
        <f>STDEV('Table S3'!F104,'Table S4'!F104,'Table S5'!F104,'Table S6'!F104,'Table S7'!F104)</f>
        <v>4.2091017935959334</v>
      </c>
      <c r="G104" s="2">
        <f>STDEV('Table S3'!G104,'Table S4'!G104,'Table S5'!G104,'Table S6'!G104,'Table S7'!G104)</f>
        <v>2.5797626878710553</v>
      </c>
      <c r="H104" s="2">
        <f>STDEV('Table S3'!H104,'Table S4'!H104,'Table S5'!H104,'Table S6'!H104,'Table S7'!H104)</f>
        <v>6.9725204727109134</v>
      </c>
      <c r="I104" s="2">
        <f>STDEV('Table S3'!I104,'Table S4'!I104,'Table S5'!I104,'Table S6'!I104,'Table S7'!I104)</f>
        <v>5.6857874641917299</v>
      </c>
      <c r="J104" s="2">
        <f>STDEV('Table S3'!J104,'Table S4'!J104,'Table S5'!J104,'Table S6'!J104,'Table S7'!J104)</f>
        <v>3.3924008859802592</v>
      </c>
      <c r="K104" s="2">
        <f>STDEV('Table S3'!K104,'Table S4'!K104,'Table S5'!K104,'Table S6'!K104,'Table S7'!K104)</f>
        <v>9.2379049593207849</v>
      </c>
      <c r="L104" s="2">
        <f>STDEV('Table S3'!L104,'Table S4'!L104,'Table S5'!L104,'Table S6'!L104,'Table S7'!L104)</f>
        <v>17.019167445780319</v>
      </c>
      <c r="M104" s="2">
        <f>STDEV('Table S3'!M104,'Table S4'!M104,'Table S5'!M104,'Table S6'!M104,'Table S7'!M104)</f>
        <v>12.878567756967357</v>
      </c>
      <c r="N104" s="2">
        <f>STDEV('Table S4'!N104,'Table S5'!N104,'Table S6'!N104,'Table S7'!N104)</f>
        <v>3.8997392457520337</v>
      </c>
      <c r="O104" s="2">
        <f>STDEV('Table S3'!O104,'Table S4'!O104,'Table S5'!O104,'Table S6'!O104,'Table S7'!O104)</f>
        <v>4.2721385552377802</v>
      </c>
      <c r="Q104" s="6">
        <v>0.59972241589950404</v>
      </c>
      <c r="R104" s="6">
        <v>1.0688539365590883</v>
      </c>
      <c r="S104" s="6">
        <v>0.66679002981691815</v>
      </c>
      <c r="T104" s="6">
        <v>1.0944187025006202</v>
      </c>
      <c r="U104" s="6">
        <v>1.5567657620740112</v>
      </c>
      <c r="V104" s="6">
        <v>0.58148882889688736</v>
      </c>
      <c r="W104" s="6">
        <v>1.7498586004338943</v>
      </c>
      <c r="X104" s="6">
        <v>1.1564891702165978</v>
      </c>
      <c r="Y104" s="6">
        <v>0.39310802226650643</v>
      </c>
      <c r="Z104" s="6">
        <v>2.1285333953919801</v>
      </c>
      <c r="AA104" s="6">
        <v>3.454210224795573</v>
      </c>
      <c r="AB104" s="6">
        <v>1.8423177533374511</v>
      </c>
      <c r="AC104" s="6">
        <v>0.83781607981812112</v>
      </c>
      <c r="AD104" s="6">
        <v>0.68710940453166836</v>
      </c>
    </row>
    <row r="105" spans="1:30">
      <c r="A105" s="1">
        <v>40436</v>
      </c>
      <c r="B105" s="2">
        <f>STDEV('Table S3'!B105,'Table S4'!B105,'Table S5'!B105,'Table S6'!B105,'Table S7'!B105)</f>
        <v>5.5452969404200569</v>
      </c>
      <c r="C105" s="2">
        <f>STDEV('Table S3'!C105,'Table S4'!C105,'Table S5'!C105,'Table S6'!C105,'Table S7'!C105)</f>
        <v>5.469936690314241</v>
      </c>
      <c r="D105" s="2">
        <f>STDEV('Table S3'!D105,'Table S4'!D105,'Table S5'!D105,'Table S6'!D105,'Table S7'!D105)</f>
        <v>11.197118593482569</v>
      </c>
      <c r="E105" s="2">
        <f>STDEV('Table S3'!E105,'Table S4'!E105,'Table S5'!E105,'Table S6'!E105,'Table S7'!E105)</f>
        <v>13.768835275656038</v>
      </c>
      <c r="F105" s="2">
        <f>STDEV('Table S3'!F105,'Table S4'!F105,'Table S5'!F105,'Table S6'!F105,'Table S7'!F105)</f>
        <v>4.6753358185416696</v>
      </c>
      <c r="G105" s="2">
        <f>STDEV('Table S3'!G105,'Table S4'!G105,'Table S5'!G105,'Table S6'!G105,'Table S7'!G105)</f>
        <v>3.3340131870431771</v>
      </c>
      <c r="H105" s="2">
        <f>STDEV('Table S3'!H105,'Table S4'!H105,'Table S5'!H105,'Table S6'!H105,'Table S7'!H105)</f>
        <v>6.5289491727897744</v>
      </c>
      <c r="I105" s="2">
        <f>STDEV('Table S3'!I105,'Table S4'!I105,'Table S5'!I105,'Table S6'!I105,'Table S7'!I105)</f>
        <v>6.2243937133775056</v>
      </c>
      <c r="J105" s="2">
        <f>STDEV('Table S3'!J105,'Table S4'!J105,'Table S5'!J105,'Table S6'!J105,'Table S7'!J105)</f>
        <v>4.1317009036807955</v>
      </c>
      <c r="K105" s="2">
        <f>STDEV('Table S3'!K105,'Table S4'!K105,'Table S5'!K105,'Table S6'!K105,'Table S7'!K105)</f>
        <v>8.1258372137611392</v>
      </c>
      <c r="L105" s="2">
        <f>STDEV('Table S3'!L105,'Table S4'!L105,'Table S5'!L105,'Table S6'!L105,'Table S7'!L105)</f>
        <v>18.395945722748255</v>
      </c>
      <c r="M105" s="2">
        <f>STDEV('Table S3'!M105,'Table S4'!M105,'Table S5'!M105,'Table S6'!M105,'Table S7'!M105)</f>
        <v>14.027472406636504</v>
      </c>
      <c r="N105" s="2">
        <f>STDEV('Table S4'!N105,'Table S5'!N105,'Table S6'!N105,'Table S7'!N105)</f>
        <v>2.7129893695700744</v>
      </c>
      <c r="O105" s="2">
        <f>STDEV('Table S3'!O105,'Table S4'!O105,'Table S5'!O105,'Table S6'!O105,'Table S7'!O105)</f>
        <v>4.4665954767878544</v>
      </c>
      <c r="Q105" s="6">
        <v>0.63315091406328128</v>
      </c>
      <c r="R105" s="6">
        <v>1.0203291705910766</v>
      </c>
      <c r="S105" s="6">
        <v>0.8093613232927005</v>
      </c>
      <c r="T105" s="6">
        <v>1.1465584510744296</v>
      </c>
      <c r="U105" s="6">
        <v>1.7292056798383664</v>
      </c>
      <c r="V105" s="6">
        <v>0.7514999084122802</v>
      </c>
      <c r="W105" s="6">
        <v>1.6385377291491858</v>
      </c>
      <c r="X105" s="6">
        <v>1.2660416813009847</v>
      </c>
      <c r="Y105" s="6">
        <v>0.47877736901762691</v>
      </c>
      <c r="Z105" s="6">
        <v>1.8722985299343451</v>
      </c>
      <c r="AA105" s="6">
        <v>3.7336411438889856</v>
      </c>
      <c r="AB105" s="6">
        <v>2.0066720101865716</v>
      </c>
      <c r="AC105" s="6">
        <v>0.5828559231690652</v>
      </c>
      <c r="AD105" s="6">
        <v>0.71838488350917451</v>
      </c>
    </row>
    <row r="106" spans="1:30">
      <c r="A106" s="1">
        <v>40466</v>
      </c>
      <c r="B106" s="2">
        <f>STDEV('Table S3'!B106,'Table S4'!B106,'Table S5'!B106,'Table S6'!B106,'Table S7'!B106)</f>
        <v>6.0296982798729708</v>
      </c>
      <c r="C106" s="2">
        <f>STDEV('Table S3'!C106,'Table S4'!C106,'Table S5'!C106,'Table S6'!C106,'Table S7'!C106)</f>
        <v>5.9295759063869111</v>
      </c>
      <c r="D106" s="2">
        <f>STDEV('Table S3'!D106,'Table S4'!D106,'Table S5'!D106,'Table S6'!D106,'Table S7'!D106)</f>
        <v>13.469465732131727</v>
      </c>
      <c r="E106" s="2">
        <f>STDEV('Table S3'!E106,'Table S4'!E106,'Table S5'!E106,'Table S6'!E106,'Table S7'!E106)</f>
        <v>14.932713954069264</v>
      </c>
      <c r="F106" s="2">
        <f>STDEV('Table S3'!F106,'Table S4'!F106,'Table S5'!F106,'Table S6'!F106,'Table S7'!F106)</f>
        <v>5.1606038110990919</v>
      </c>
      <c r="G106" s="2">
        <f>STDEV('Table S3'!G106,'Table S4'!G106,'Table S5'!G106,'Table S6'!G106,'Table S7'!G106)</f>
        <v>4.3710845018571902</v>
      </c>
      <c r="H106" s="2">
        <f>STDEV('Table S3'!H106,'Table S4'!H106,'Table S5'!H106,'Table S6'!H106,'Table S7'!H106)</f>
        <v>6.1589961242228632</v>
      </c>
      <c r="I106" s="2">
        <f>STDEV('Table S3'!I106,'Table S4'!I106,'Table S5'!I106,'Table S6'!I106,'Table S7'!I106)</f>
        <v>6.9048012236937497</v>
      </c>
      <c r="J106" s="2">
        <f>STDEV('Table S3'!J106,'Table S4'!J106,'Table S5'!J106,'Table S6'!J106,'Table S7'!J106)</f>
        <v>4.9492140736258863</v>
      </c>
      <c r="K106" s="2">
        <f>STDEV('Table S3'!K106,'Table S4'!K106,'Table S5'!K106,'Table S6'!K106,'Table S7'!K106)</f>
        <v>7.206418445489013</v>
      </c>
      <c r="L106" s="2">
        <f>STDEV('Table S3'!L106,'Table S4'!L106,'Table S5'!L106,'Table S6'!L106,'Table S7'!L106)</f>
        <v>19.8654703864824</v>
      </c>
      <c r="M106" s="2">
        <f>STDEV('Table S3'!M106,'Table S4'!M106,'Table S5'!M106,'Table S6'!M106,'Table S7'!M106)</f>
        <v>15.367064459663077</v>
      </c>
      <c r="N106" s="2">
        <f>STDEV('Table S4'!N106,'Table S5'!N106,'Table S6'!N106,'Table S7'!N106)</f>
        <v>1.9850092027800008</v>
      </c>
      <c r="O106" s="2">
        <f>STDEV('Table S3'!O106,'Table S4'!O106,'Table S5'!O106,'Table S6'!O106,'Table S7'!O106)</f>
        <v>4.9801783551588095</v>
      </c>
      <c r="Q106" s="6">
        <v>0.68845889019933604</v>
      </c>
      <c r="R106" s="6">
        <v>1.1060675121219761</v>
      </c>
      <c r="S106" s="6">
        <v>0.97361339151567761</v>
      </c>
      <c r="T106" s="6">
        <v>1.2434769563832557</v>
      </c>
      <c r="U106" s="6">
        <v>1.9086854437616767</v>
      </c>
      <c r="V106" s="6">
        <v>0.98525993105661802</v>
      </c>
      <c r="W106" s="6">
        <v>1.5456924623155908</v>
      </c>
      <c r="X106" s="6">
        <v>1.4044365688993088</v>
      </c>
      <c r="Y106" s="6">
        <v>0.57350997763769407</v>
      </c>
      <c r="Z106" s="6">
        <v>1.6604524932804599</v>
      </c>
      <c r="AA106" s="6">
        <v>4.0318958696404676</v>
      </c>
      <c r="AB106" s="6">
        <v>2.1983046721481818</v>
      </c>
      <c r="AC106" s="6">
        <v>0.4264573921160526</v>
      </c>
      <c r="AD106" s="6">
        <v>0.80098698575196714</v>
      </c>
    </row>
    <row r="107" spans="1:30">
      <c r="A107" s="1">
        <v>40497</v>
      </c>
      <c r="B107" s="2">
        <f>STDEV('Table S3'!B107,'Table S4'!B107,'Table S5'!B107,'Table S6'!B107,'Table S7'!B107)</f>
        <v>6.2270932125844052</v>
      </c>
      <c r="C107" s="2">
        <f>STDEV('Table S3'!C107,'Table S4'!C107,'Table S5'!C107,'Table S6'!C107,'Table S7'!C107)</f>
        <v>7.2212605423940692</v>
      </c>
      <c r="D107" s="2">
        <f>STDEV('Table S3'!D107,'Table S4'!D107,'Table S5'!D107,'Table S6'!D107,'Table S7'!D107)</f>
        <v>17.211175395462444</v>
      </c>
      <c r="E107" s="2">
        <f>STDEV('Table S3'!E107,'Table S4'!E107,'Table S5'!E107,'Table S6'!E107,'Table S7'!E107)</f>
        <v>18.614290889204199</v>
      </c>
      <c r="F107" s="2">
        <f>STDEV('Table S3'!F107,'Table S4'!F107,'Table S5'!F107,'Table S6'!F107,'Table S7'!F107)</f>
        <v>5.5781057356918868</v>
      </c>
      <c r="G107" s="2">
        <f>STDEV('Table S3'!G107,'Table S4'!G107,'Table S5'!G107,'Table S6'!G107,'Table S7'!G107)</f>
        <v>5.4149330597092673</v>
      </c>
      <c r="H107" s="2">
        <f>STDEV('Table S3'!H107,'Table S4'!H107,'Table S5'!H107,'Table S6'!H107,'Table S7'!H107)</f>
        <v>5.5318638608672863</v>
      </c>
      <c r="I107" s="2">
        <f>STDEV('Table S3'!I107,'Table S4'!I107,'Table S5'!I107,'Table S6'!I107,'Table S7'!I107)</f>
        <v>6.6526080143821398</v>
      </c>
      <c r="J107" s="2">
        <f>STDEV('Table S3'!J107,'Table S4'!J107,'Table S5'!J107,'Table S6'!J107,'Table S7'!J107)</f>
        <v>5.2569135065658781</v>
      </c>
      <c r="K107" s="2">
        <f>STDEV('Table S3'!K107,'Table S4'!K107,'Table S5'!K107,'Table S6'!K107,'Table S7'!K107)</f>
        <v>6.6197986250982073</v>
      </c>
      <c r="L107" s="2">
        <f>STDEV('Table S3'!L107,'Table S4'!L107,'Table S5'!L107,'Table S6'!L107,'Table S7'!L107)</f>
        <v>20.229409223571526</v>
      </c>
      <c r="M107" s="2">
        <f>STDEV('Table S3'!M107,'Table S4'!M107,'Table S5'!M107,'Table S6'!M107,'Table S7'!M107)</f>
        <v>15.839599471867782</v>
      </c>
      <c r="N107" s="2">
        <f>STDEV('Table S4'!N107,'Table S5'!N107,'Table S6'!N107,'Table S7'!N107)</f>
        <v>2.6431187875740902</v>
      </c>
      <c r="O107" s="2">
        <f>STDEV('Table S3'!O107,'Table S4'!O107,'Table S5'!O107,'Table S6'!O107,'Table S7'!O107)</f>
        <v>5.7704591853045937</v>
      </c>
      <c r="Q107" s="6">
        <v>0.7109970488264622</v>
      </c>
      <c r="R107" s="6">
        <v>1.3470106140149352</v>
      </c>
      <c r="S107" s="6">
        <v>1.2440753911102118</v>
      </c>
      <c r="T107" s="6">
        <v>1.5500492309258118</v>
      </c>
      <c r="U107" s="6">
        <v>2.0631014530857938</v>
      </c>
      <c r="V107" s="6">
        <v>1.2205475713907077</v>
      </c>
      <c r="W107" s="6">
        <v>1.3883042138425583</v>
      </c>
      <c r="X107" s="6">
        <v>1.3531404701253271</v>
      </c>
      <c r="Y107" s="6">
        <v>0.6091658802273473</v>
      </c>
      <c r="Z107" s="6">
        <v>1.5252876606047532</v>
      </c>
      <c r="AA107" s="6">
        <v>4.1057608960160765</v>
      </c>
      <c r="AB107" s="6">
        <v>2.265902223249102</v>
      </c>
      <c r="AC107" s="6">
        <v>0.56784499720362991</v>
      </c>
      <c r="AD107" s="6">
        <v>0.92809180306846428</v>
      </c>
    </row>
    <row r="108" spans="1:30">
      <c r="A108" s="1">
        <v>40527</v>
      </c>
      <c r="B108" s="2">
        <f>STDEV('Table S3'!B108,'Table S4'!B108,'Table S5'!B108,'Table S6'!B108,'Table S7'!B108)</f>
        <v>6.693160296618565</v>
      </c>
      <c r="C108" s="2">
        <f>STDEV('Table S3'!C108,'Table S4'!C108,'Table S5'!C108,'Table S6'!C108,'Table S7'!C108)</f>
        <v>8.819006101484165</v>
      </c>
      <c r="D108" s="2">
        <f>STDEV('Table S3'!D108,'Table S4'!D108,'Table S5'!D108,'Table S6'!D108,'Table S7'!D108)</f>
        <v>21.179563271751846</v>
      </c>
      <c r="E108" s="2">
        <f>STDEV('Table S3'!E108,'Table S4'!E108,'Table S5'!E108,'Table S6'!E108,'Table S7'!E108)</f>
        <v>22.515003258653749</v>
      </c>
      <c r="F108" s="2">
        <f>STDEV('Table S3'!F108,'Table S4'!F108,'Table S5'!F108,'Table S6'!F108,'Table S7'!F108)</f>
        <v>6.0632909928095859</v>
      </c>
      <c r="G108" s="2">
        <f>STDEV('Table S3'!G108,'Table S4'!G108,'Table S5'!G108,'Table S6'!G108,'Table S7'!G108)</f>
        <v>6.4859787728306877</v>
      </c>
      <c r="H108" s="2">
        <f>STDEV('Table S3'!H108,'Table S4'!H108,'Table S5'!H108,'Table S6'!H108,'Table S7'!H108)</f>
        <v>4.9746546542861241</v>
      </c>
      <c r="I108" s="2">
        <f>STDEV('Table S3'!I108,'Table S4'!I108,'Table S5'!I108,'Table S6'!I108,'Table S7'!I108)</f>
        <v>6.5893783141376616</v>
      </c>
      <c r="J108" s="2">
        <f>STDEV('Table S3'!J108,'Table S4'!J108,'Table S5'!J108,'Table S6'!J108,'Table S7'!J108)</f>
        <v>5.6034597408036788</v>
      </c>
      <c r="K108" s="2">
        <f>STDEV('Table S3'!K108,'Table S4'!K108,'Table S5'!K108,'Table S6'!K108,'Table S7'!K108)</f>
        <v>6.7814747180110979</v>
      </c>
      <c r="L108" s="2">
        <f>STDEV('Table S3'!L108,'Table S4'!L108,'Table S5'!L108,'Table S6'!L108,'Table S7'!L108)</f>
        <v>20.638063147524836</v>
      </c>
      <c r="M108" s="2">
        <f>STDEV('Table S3'!M108,'Table S4'!M108,'Table S5'!M108,'Table S6'!M108,'Table S7'!M108)</f>
        <v>16.406831522889313</v>
      </c>
      <c r="N108" s="2">
        <f>STDEV('Table S4'!N108,'Table S5'!N108,'Table S6'!N108,'Table S7'!N108)</f>
        <v>3.8708872935711196</v>
      </c>
      <c r="O108" s="2">
        <f>STDEV('Table S3'!O108,'Table S4'!O108,'Table S5'!O108,'Table S6'!O108,'Table S7'!O108)</f>
        <v>6.6692253004629851</v>
      </c>
      <c r="Q108" s="6">
        <v>0.76421165634731447</v>
      </c>
      <c r="R108" s="6">
        <v>1.6450444841342473</v>
      </c>
      <c r="S108" s="6">
        <v>1.5309223719720386</v>
      </c>
      <c r="T108" s="6">
        <v>1.8748693513546151</v>
      </c>
      <c r="U108" s="6">
        <v>2.2425506167275753</v>
      </c>
      <c r="V108" s="6">
        <v>1.4619655593111283</v>
      </c>
      <c r="W108" s="6">
        <v>1.2484642053129171</v>
      </c>
      <c r="X108" s="6">
        <v>1.3402795490956003</v>
      </c>
      <c r="Y108" s="6">
        <v>0.64932331130458942</v>
      </c>
      <c r="Z108" s="6">
        <v>1.5625399342010911</v>
      </c>
      <c r="AA108" s="6">
        <v>4.1887012964216401</v>
      </c>
      <c r="AB108" s="6">
        <v>2.3470464698438849</v>
      </c>
      <c r="AC108" s="6">
        <v>0.83161755526352577</v>
      </c>
      <c r="AD108" s="6">
        <v>1.0726448511999642</v>
      </c>
    </row>
    <row r="109" spans="1:30">
      <c r="A109" s="1">
        <v>40558</v>
      </c>
      <c r="B109" s="2">
        <f>STDEV('Table S3'!B109,'Table S4'!B109,'Table S5'!B109,'Table S6'!B109,'Table S7'!B109)</f>
        <v>6.3849947777892275</v>
      </c>
      <c r="C109" s="2">
        <f>STDEV('Table S3'!C109,'Table S4'!C109,'Table S5'!C109,'Table S6'!C109,'Table S7'!C109)</f>
        <v>11.172313395739156</v>
      </c>
      <c r="D109" s="2">
        <f>STDEV('Table S3'!D109,'Table S4'!D109,'Table S5'!D109,'Table S6'!D109,'Table S7'!D109)</f>
        <v>26.334997818542156</v>
      </c>
      <c r="E109" s="2">
        <f>STDEV('Table S3'!E109,'Table S4'!E109,'Table S5'!E109,'Table S6'!E109,'Table S7'!E109)</f>
        <v>27.298295043607801</v>
      </c>
      <c r="F109" s="2">
        <f>STDEV('Table S3'!F109,'Table S4'!F109,'Table S5'!F109,'Table S6'!F109,'Table S7'!F109)</f>
        <v>6.1250816650251805</v>
      </c>
      <c r="G109" s="2">
        <f>STDEV('Table S3'!G109,'Table S4'!G109,'Table S5'!G109,'Table S6'!G109,'Table S7'!G109)</f>
        <v>6.64993529231075</v>
      </c>
      <c r="H109" s="2">
        <f>STDEV('Table S3'!H109,'Table S4'!H109,'Table S5'!H109,'Table S6'!H109,'Table S7'!H109)</f>
        <v>4.1069654420031139</v>
      </c>
      <c r="I109" s="2">
        <f>STDEV('Table S3'!I109,'Table S4'!I109,'Table S5'!I109,'Table S6'!I109,'Table S7'!I109)</f>
        <v>6.3275348560028872</v>
      </c>
      <c r="J109" s="2">
        <f>STDEV('Table S3'!J109,'Table S4'!J109,'Table S5'!J109,'Table S6'!J109,'Table S7'!J109)</f>
        <v>5.2203759086652557</v>
      </c>
      <c r="K109" s="2">
        <f>STDEV('Table S3'!K109,'Table S4'!K109,'Table S5'!K109,'Table S6'!K109,'Table S7'!K109)</f>
        <v>7.8152831060753325</v>
      </c>
      <c r="L109" s="2">
        <f>STDEV('Table S3'!L109,'Table S4'!L109,'Table S5'!L109,'Table S6'!L109,'Table S7'!L109)</f>
        <v>19.724300566440203</v>
      </c>
      <c r="M109" s="2">
        <f>STDEV('Table S3'!M109,'Table S4'!M109,'Table S5'!M109,'Table S6'!M109,'Table S7'!M109)</f>
        <v>15.145085839269981</v>
      </c>
      <c r="N109" s="2">
        <f>STDEV('Table S4'!N109,'Table S5'!N109,'Table S6'!N109,'Table S7'!N109)</f>
        <v>5.2974623143515398</v>
      </c>
      <c r="O109" s="2">
        <f>STDEV('Table S3'!O109,'Table S4'!O109,'Table S5'!O109,'Table S6'!O109,'Table S7'!O109)</f>
        <v>6.8111930432809373</v>
      </c>
      <c r="Q109" s="6">
        <v>0.7290259337384184</v>
      </c>
      <c r="R109" s="6">
        <v>2.0840163069608075</v>
      </c>
      <c r="S109" s="6">
        <v>1.9035726473176826</v>
      </c>
      <c r="T109" s="6">
        <v>2.2731836248713089</v>
      </c>
      <c r="U109" s="6">
        <v>2.2654043293812181</v>
      </c>
      <c r="V109" s="6">
        <v>1.4989220146280122</v>
      </c>
      <c r="W109" s="6">
        <v>1.0307045821523113</v>
      </c>
      <c r="X109" s="6">
        <v>1.2870205897109872</v>
      </c>
      <c r="Y109" s="6">
        <v>0.60493193992022121</v>
      </c>
      <c r="Z109" s="6">
        <v>1.8007428263201355</v>
      </c>
      <c r="AA109" s="6">
        <v>4.0032440429647034</v>
      </c>
      <c r="AB109" s="6">
        <v>2.1665499645650885</v>
      </c>
      <c r="AC109" s="6">
        <v>1.1381015061529705</v>
      </c>
      <c r="AD109" s="6">
        <v>1.0954782331160895</v>
      </c>
    </row>
    <row r="110" spans="1:30">
      <c r="A110" s="1">
        <v>40589</v>
      </c>
      <c r="B110" s="2">
        <f>STDEV('Table S3'!B110,'Table S4'!B110,'Table S5'!B110,'Table S6'!B110,'Table S7'!B110)</f>
        <v>6.4625372413151032</v>
      </c>
      <c r="C110" s="2">
        <f>STDEV('Table S3'!C110,'Table S4'!C110,'Table S5'!C110,'Table S6'!C110,'Table S7'!C110)</f>
        <v>13.677506438178234</v>
      </c>
      <c r="D110" s="2">
        <f>STDEV('Table S3'!D110,'Table S4'!D110,'Table S5'!D110,'Table S6'!D110,'Table S7'!D110)</f>
        <v>31.694745885266677</v>
      </c>
      <c r="E110" s="2">
        <f>STDEV('Table S3'!E110,'Table S4'!E110,'Table S5'!E110,'Table S6'!E110,'Table S7'!E110)</f>
        <v>32.114093868937289</v>
      </c>
      <c r="F110" s="2">
        <f>STDEV('Table S3'!F110,'Table S4'!F110,'Table S5'!F110,'Table S6'!F110,'Table S7'!F110)</f>
        <v>6.2406252166432985</v>
      </c>
      <c r="G110" s="2">
        <f>STDEV('Table S3'!G110,'Table S4'!G110,'Table S5'!G110,'Table S6'!G110,'Table S7'!G110)</f>
        <v>6.8668032425770322</v>
      </c>
      <c r="H110" s="2">
        <f>STDEV('Table S3'!H110,'Table S4'!H110,'Table S5'!H110,'Table S6'!H110,'Table S7'!H110)</f>
        <v>3.2921391431937672</v>
      </c>
      <c r="I110" s="2">
        <f>STDEV('Table S3'!I110,'Table S4'!I110,'Table S5'!I110,'Table S6'!I110,'Table S7'!I110)</f>
        <v>6.4616387924681362</v>
      </c>
      <c r="J110" s="2">
        <f>STDEV('Table S3'!J110,'Table S4'!J110,'Table S5'!J110,'Table S6'!J110,'Table S7'!J110)</f>
        <v>4.963844340544842</v>
      </c>
      <c r="K110" s="2">
        <f>STDEV('Table S3'!K110,'Table S4'!K110,'Table S5'!K110,'Table S6'!K110,'Table S7'!K110)</f>
        <v>9.2438084584872247</v>
      </c>
      <c r="L110" s="2">
        <f>STDEV('Table S3'!L110,'Table S4'!L110,'Table S5'!L110,'Table S6'!L110,'Table S7'!L110)</f>
        <v>18.825186616063458</v>
      </c>
      <c r="M110" s="2">
        <f>STDEV('Table S3'!M110,'Table S4'!M110,'Table S5'!M110,'Table S6'!M110,'Table S7'!M110)</f>
        <v>14.013745344954346</v>
      </c>
      <c r="N110" s="2">
        <f>STDEV('Table S4'!N110,'Table S5'!N110,'Table S6'!N110,'Table S7'!N110)</f>
        <v>6.8240697686848568</v>
      </c>
      <c r="O110" s="2">
        <f>STDEV('Table S3'!O110,'Table S4'!O110,'Table S5'!O110,'Table S6'!O110,'Table S7'!O110)</f>
        <v>7.0039267518340091</v>
      </c>
      <c r="Q110" s="6">
        <v>0.73787957713887586</v>
      </c>
      <c r="R110" s="6">
        <v>2.5513199859391387</v>
      </c>
      <c r="S110" s="6">
        <v>2.2909913168247313</v>
      </c>
      <c r="T110" s="6">
        <v>2.6742048246541459</v>
      </c>
      <c r="U110" s="6">
        <v>2.3081389207520404</v>
      </c>
      <c r="V110" s="6">
        <v>1.5478049180898332</v>
      </c>
      <c r="W110" s="6">
        <v>0.8262117000716237</v>
      </c>
      <c r="X110" s="6">
        <v>1.3142973303880188</v>
      </c>
      <c r="Y110" s="6">
        <v>0.57520531833799582</v>
      </c>
      <c r="Z110" s="6">
        <v>2.129893638345417</v>
      </c>
      <c r="AA110" s="6">
        <v>3.8207598755962393</v>
      </c>
      <c r="AB110" s="6">
        <v>2.0047083128317542</v>
      </c>
      <c r="AC110" s="6">
        <v>1.4660763250344859</v>
      </c>
      <c r="AD110" s="6">
        <v>1.1264765591312227</v>
      </c>
    </row>
    <row r="111" spans="1:30">
      <c r="A111" s="1">
        <v>40617</v>
      </c>
      <c r="B111" s="2">
        <f>STDEV('Table S3'!B111,'Table S4'!B111,'Table S5'!B111,'Table S6'!B111,'Table S7'!B111)</f>
        <v>6.6088213516644876</v>
      </c>
      <c r="C111" s="2">
        <f>STDEV('Table S3'!C111,'Table S4'!C111,'Table S5'!C111,'Table S6'!C111,'Table S7'!C111)</f>
        <v>16.668392856934968</v>
      </c>
      <c r="D111" s="2">
        <f>STDEV('Table S3'!D111,'Table S4'!D111,'Table S5'!D111,'Table S6'!D111,'Table S7'!D111)</f>
        <v>35.33512678764243</v>
      </c>
      <c r="E111" s="2">
        <f>STDEV('Table S3'!E111,'Table S4'!E111,'Table S5'!E111,'Table S6'!E111,'Table S7'!E111)</f>
        <v>35.159909531587523</v>
      </c>
      <c r="F111" s="2">
        <f>STDEV('Table S3'!F111,'Table S4'!F111,'Table S5'!F111,'Table S6'!F111,'Table S7'!F111)</f>
        <v>6.3619131585723343</v>
      </c>
      <c r="G111" s="2">
        <f>STDEV('Table S3'!G111,'Table S4'!G111,'Table S5'!G111,'Table S6'!G111,'Table S7'!G111)</f>
        <v>6.9132863227211114</v>
      </c>
      <c r="H111" s="2">
        <f>STDEV('Table S3'!H111,'Table S4'!H111,'Table S5'!H111,'Table S6'!H111,'Table S7'!H111)</f>
        <v>2.2678722237861777</v>
      </c>
      <c r="I111" s="2">
        <f>STDEV('Table S3'!I111,'Table S4'!I111,'Table S5'!I111,'Table S6'!I111,'Table S7'!I111)</f>
        <v>6.9617325565816497</v>
      </c>
      <c r="J111" s="2">
        <f>STDEV('Table S3'!J111,'Table S4'!J111,'Table S5'!J111,'Table S6'!J111,'Table S7'!J111)</f>
        <v>4.8578696235876775</v>
      </c>
      <c r="K111" s="2">
        <f>STDEV('Table S3'!K111,'Table S4'!K111,'Table S5'!K111,'Table S6'!K111,'Table S7'!K111)</f>
        <v>9.9327660985650574</v>
      </c>
      <c r="L111" s="2">
        <f>STDEV('Table S3'!L111,'Table S4'!L111,'Table S5'!L111,'Table S6'!L111,'Table S7'!L111)</f>
        <v>17.376066410297998</v>
      </c>
      <c r="M111" s="2">
        <f>STDEV('Table S3'!M111,'Table S4'!M111,'Table S5'!M111,'Table S6'!M111,'Table S7'!M111)</f>
        <v>11.752263687781372</v>
      </c>
      <c r="N111" s="2">
        <f>STDEV('Table S4'!N111,'Table S5'!N111,'Table S6'!N111,'Table S7'!N111)</f>
        <v>9.0518953789613423</v>
      </c>
      <c r="O111" s="2">
        <f>STDEV('Table S3'!O111,'Table S4'!O111,'Table S5'!O111,'Table S6'!O111,'Table S7'!O111)</f>
        <v>6.9797804305643592</v>
      </c>
      <c r="Q111" s="6">
        <v>0.75458200429034783</v>
      </c>
      <c r="R111" s="6">
        <v>3.1092219931755074</v>
      </c>
      <c r="S111" s="6">
        <v>2.554128969591158</v>
      </c>
      <c r="T111" s="6">
        <v>2.9278359865143564</v>
      </c>
      <c r="U111" s="6">
        <v>2.352998115090088</v>
      </c>
      <c r="V111" s="6">
        <v>1.5582823902866292</v>
      </c>
      <c r="W111" s="6">
        <v>0.56915655264249798</v>
      </c>
      <c r="X111" s="6">
        <v>1.4160164020087076</v>
      </c>
      <c r="Y111" s="6">
        <v>0.56292507411171644</v>
      </c>
      <c r="Z111" s="6">
        <v>2.2886384350686706</v>
      </c>
      <c r="AA111" s="6">
        <v>3.5266464386340814</v>
      </c>
      <c r="AB111" s="6">
        <v>1.6811965773281885</v>
      </c>
      <c r="AC111" s="6">
        <v>1.9447001513206759</v>
      </c>
      <c r="AD111" s="6">
        <v>1.1225929855498187</v>
      </c>
    </row>
    <row r="112" spans="1:30">
      <c r="A112" s="1">
        <v>40648</v>
      </c>
      <c r="B112" s="2">
        <f>STDEV('Table S3'!B112,'Table S4'!B112,'Table S5'!B112,'Table S6'!B112,'Table S7'!B112)</f>
        <v>7.0071804074127577</v>
      </c>
      <c r="C112" s="2">
        <f>STDEV('Table S3'!C112,'Table S4'!C112,'Table S5'!C112,'Table S6'!C112,'Table S7'!C112)</f>
        <v>19.688690987527046</v>
      </c>
      <c r="D112" s="2">
        <f>STDEV('Table S3'!D112,'Table S4'!D112,'Table S5'!D112,'Table S6'!D112,'Table S7'!D112)</f>
        <v>39.039689243792772</v>
      </c>
      <c r="E112" s="2">
        <f>STDEV('Table S3'!E112,'Table S4'!E112,'Table S5'!E112,'Table S6'!E112,'Table S7'!E112)</f>
        <v>38.211669288390397</v>
      </c>
      <c r="F112" s="2">
        <f>STDEV('Table S3'!F112,'Table S4'!F112,'Table S5'!F112,'Table S6'!F112,'Table S7'!F112)</f>
        <v>6.579048226999066</v>
      </c>
      <c r="G112" s="2">
        <f>STDEV('Table S3'!G112,'Table S4'!G112,'Table S5'!G112,'Table S6'!G112,'Table S7'!G112)</f>
        <v>7.0658255331112061</v>
      </c>
      <c r="H112" s="2">
        <f>STDEV('Table S3'!H112,'Table S4'!H112,'Table S5'!H112,'Table S6'!H112,'Table S7'!H112)</f>
        <v>1.4388231624491887</v>
      </c>
      <c r="I112" s="2">
        <f>STDEV('Table S3'!I112,'Table S4'!I112,'Table S5'!I112,'Table S6'!I112,'Table S7'!I112)</f>
        <v>7.8097700262439416</v>
      </c>
      <c r="J112" s="2">
        <f>STDEV('Table S3'!J112,'Table S4'!J112,'Table S5'!J112,'Table S6'!J112,'Table S7'!J112)</f>
        <v>5.1201969539024343</v>
      </c>
      <c r="K112" s="2">
        <f>STDEV('Table S3'!K112,'Table S4'!K112,'Table S5'!K112,'Table S6'!K112,'Table S7'!K112)</f>
        <v>10.746808068616138</v>
      </c>
      <c r="L112" s="2">
        <f>STDEV('Table S3'!L112,'Table S4'!L112,'Table S5'!L112,'Table S6'!L112,'Table S7'!L112)</f>
        <v>15.961892754331785</v>
      </c>
      <c r="M112" s="2">
        <f>STDEV('Table S3'!M112,'Table S4'!M112,'Table S5'!M112,'Table S6'!M112,'Table S7'!M112)</f>
        <v>9.7828437375740602</v>
      </c>
      <c r="N112" s="2">
        <f>STDEV('Table S4'!N112,'Table S5'!N112,'Table S6'!N112,'Table S7'!N112)</f>
        <v>11.305497554605934</v>
      </c>
      <c r="O112" s="2">
        <f>STDEV('Table S3'!O112,'Table S4'!O112,'Table S5'!O112,'Table S6'!O112,'Table S7'!O112)</f>
        <v>7.0126547318479417</v>
      </c>
      <c r="Q112" s="6">
        <v>0.8000658445575739</v>
      </c>
      <c r="R112" s="6">
        <v>3.6726102846673698</v>
      </c>
      <c r="S112" s="6">
        <v>2.8219058576090728</v>
      </c>
      <c r="T112" s="6">
        <v>3.1819621249828449</v>
      </c>
      <c r="U112" s="6">
        <v>2.4333070400931938</v>
      </c>
      <c r="V112" s="6">
        <v>1.5926653384653984</v>
      </c>
      <c r="W112" s="6">
        <v>0.36109425496406067</v>
      </c>
      <c r="X112" s="6">
        <v>1.5885072233380175</v>
      </c>
      <c r="Y112" s="6">
        <v>0.59332330282126011</v>
      </c>
      <c r="Z112" s="6">
        <v>2.4762042875140504</v>
      </c>
      <c r="AA112" s="6">
        <v>3.2396257534191788</v>
      </c>
      <c r="AB112" s="6">
        <v>1.3994651451911821</v>
      </c>
      <c r="AC112" s="6">
        <v>2.4288617891339839</v>
      </c>
      <c r="AD112" s="6">
        <v>1.1278803237967638</v>
      </c>
    </row>
    <row r="113" spans="1:30">
      <c r="A113" s="1">
        <v>40678</v>
      </c>
      <c r="B113" s="2">
        <f>STDEV('Table S3'!B113,'Table S4'!B113,'Table S5'!B113,'Table S6'!B113,'Table S7'!B113)</f>
        <v>7.8683933110983419</v>
      </c>
      <c r="C113" s="2">
        <f>STDEV('Table S3'!C113,'Table S4'!C113,'Table S5'!C113,'Table S6'!C113,'Table S7'!C113)</f>
        <v>19.170532226838993</v>
      </c>
      <c r="D113" s="2">
        <f>STDEV('Table S3'!D113,'Table S4'!D113,'Table S5'!D113,'Table S6'!D113,'Table S7'!D113)</f>
        <v>41.786622695807367</v>
      </c>
      <c r="E113" s="2">
        <f>STDEV('Table S3'!E113,'Table S4'!E113,'Table S5'!E113,'Table S6'!E113,'Table S7'!E113)</f>
        <v>39.500700974990721</v>
      </c>
      <c r="F113" s="2">
        <f>STDEV('Table S3'!F113,'Table S4'!F113,'Table S5'!F113,'Table S6'!F113,'Table S7'!F113)</f>
        <v>6.8863613971491873</v>
      </c>
      <c r="G113" s="2">
        <f>STDEV('Table S3'!G113,'Table S4'!G113,'Table S5'!G113,'Table S6'!G113,'Table S7'!G113)</f>
        <v>7.325871129003108</v>
      </c>
      <c r="H113" s="2">
        <f>STDEV('Table S3'!H113,'Table S4'!H113,'Table S5'!H113,'Table S6'!H113,'Table S7'!H113)</f>
        <v>1.8136060951380519</v>
      </c>
      <c r="I113" s="2">
        <f>STDEV('Table S3'!I113,'Table S4'!I113,'Table S5'!I113,'Table S6'!I113,'Table S7'!I113)</f>
        <v>8.1331574959395674</v>
      </c>
      <c r="J113" s="2">
        <f>STDEV('Table S3'!J113,'Table S4'!J113,'Table S5'!J113,'Table S6'!J113,'Table S7'!J113)</f>
        <v>5.3412421381126052</v>
      </c>
      <c r="K113" s="2">
        <f>STDEV('Table S3'!K113,'Table S4'!K113,'Table S5'!K113,'Table S6'!K113,'Table S7'!K113)</f>
        <v>11.302626179745896</v>
      </c>
      <c r="L113" s="2">
        <f>STDEV('Table S3'!L113,'Table S4'!L113,'Table S5'!L113,'Table S6'!L113,'Table S7'!L113)</f>
        <v>13.489318666878948</v>
      </c>
      <c r="M113" s="2">
        <f>STDEV('Table S3'!M113,'Table S4'!M113,'Table S5'!M113,'Table S6'!M113,'Table S7'!M113)</f>
        <v>8.5685320258269115</v>
      </c>
      <c r="N113" s="2">
        <f>STDEV('Table S4'!N113,'Table S5'!N113,'Table S6'!N113,'Table S7'!N113)</f>
        <v>12.985893077556577</v>
      </c>
      <c r="O113" s="2">
        <f>STDEV('Table S3'!O113,'Table S4'!O113,'Table S5'!O113,'Table S6'!O113,'Table S7'!O113)</f>
        <v>6.5980580046532795</v>
      </c>
      <c r="Q113" s="6">
        <v>0.8983974114745864</v>
      </c>
      <c r="R113" s="6">
        <v>3.5759560584011845</v>
      </c>
      <c r="S113" s="6">
        <v>3.020462448321044</v>
      </c>
      <c r="T113" s="6">
        <v>3.2893023715894274</v>
      </c>
      <c r="U113" s="6">
        <v>2.546968967265407</v>
      </c>
      <c r="V113" s="6">
        <v>1.6512806559618165</v>
      </c>
      <c r="W113" s="6">
        <v>0.45515165366632115</v>
      </c>
      <c r="X113" s="6">
        <v>1.654284234674108</v>
      </c>
      <c r="Y113" s="6">
        <v>0.61893779772235058</v>
      </c>
      <c r="Z113" s="6">
        <v>2.6042720059537912</v>
      </c>
      <c r="AA113" s="6">
        <v>2.7377921166297514</v>
      </c>
      <c r="AB113" s="6">
        <v>1.2257542118906171</v>
      </c>
      <c r="AC113" s="6">
        <v>2.7898762828891774</v>
      </c>
      <c r="AD113" s="6">
        <v>1.0611986591784102</v>
      </c>
    </row>
    <row r="114" spans="1:30">
      <c r="A114" s="1">
        <v>40709</v>
      </c>
      <c r="B114" s="2">
        <f>STDEV('Table S3'!B114,'Table S4'!B114,'Table S5'!B114,'Table S6'!B114,'Table S7'!B114)</f>
        <v>9.0769396240057425</v>
      </c>
      <c r="C114" s="2">
        <f>STDEV('Table S3'!C114,'Table S4'!C114,'Table S5'!C114,'Table S6'!C114,'Table S7'!C114)</f>
        <v>19.067928063802061</v>
      </c>
      <c r="D114" s="2">
        <f>STDEV('Table S3'!D114,'Table S4'!D114,'Table S5'!D114,'Table S6'!D114,'Table S7'!D114)</f>
        <v>44.573453558134062</v>
      </c>
      <c r="E114" s="2">
        <f>STDEV('Table S3'!E114,'Table S4'!E114,'Table S5'!E114,'Table S6'!E114,'Table S7'!E114)</f>
        <v>40.811152476459533</v>
      </c>
      <c r="F114" s="2">
        <f>STDEV('Table S3'!F114,'Table S4'!F114,'Table S5'!F114,'Table S6'!F114,'Table S7'!F114)</f>
        <v>7.2200163257485981</v>
      </c>
      <c r="G114" s="2">
        <f>STDEV('Table S3'!G114,'Table S4'!G114,'Table S5'!G114,'Table S6'!G114,'Table S7'!G114)</f>
        <v>7.7539539751514912</v>
      </c>
      <c r="H114" s="2">
        <f>STDEV('Table S3'!H114,'Table S4'!H114,'Table S5'!H114,'Table S6'!H114,'Table S7'!H114)</f>
        <v>2.6832878639006883</v>
      </c>
      <c r="I114" s="2">
        <f>STDEV('Table S3'!I114,'Table S4'!I114,'Table S5'!I114,'Table S6'!I114,'Table S7'!I114)</f>
        <v>8.5610629766420363</v>
      </c>
      <c r="J114" s="2">
        <f>STDEV('Table S3'!J114,'Table S4'!J114,'Table S5'!J114,'Table S6'!J114,'Table S7'!J114)</f>
        <v>5.6133629331789878</v>
      </c>
      <c r="K114" s="2">
        <f>STDEV('Table S3'!K114,'Table S4'!K114,'Table S5'!K114,'Table S6'!K114,'Table S7'!K114)</f>
        <v>12.099459587324494</v>
      </c>
      <c r="L114" s="2">
        <f>STDEV('Table S3'!L114,'Table S4'!L114,'Table S5'!L114,'Table S6'!L114,'Table S7'!L114)</f>
        <v>11.055407246762405</v>
      </c>
      <c r="M114" s="2">
        <f>STDEV('Table S3'!M114,'Table S4'!M114,'Table S5'!M114,'Table S6'!M114,'Table S7'!M114)</f>
        <v>7.8943929785331086</v>
      </c>
      <c r="N114" s="2">
        <f>STDEV('Table S4'!N114,'Table S5'!N114,'Table S6'!N114,'Table S7'!N114)</f>
        <v>14.726719329773905</v>
      </c>
      <c r="O114" s="2">
        <f>STDEV('Table S3'!O114,'Table S4'!O114,'Table S5'!O114,'Table S6'!O114,'Table S7'!O114)</f>
        <v>6.2346299675190009</v>
      </c>
      <c r="Q114" s="6">
        <v>1.0363868123897277</v>
      </c>
      <c r="R114" s="6">
        <v>3.5568168934532531</v>
      </c>
      <c r="S114" s="6">
        <v>3.2219029435426041</v>
      </c>
      <c r="T114" s="6">
        <v>3.3984262890197381</v>
      </c>
      <c r="U114" s="6">
        <v>2.6703735781923994</v>
      </c>
      <c r="V114" s="6">
        <v>1.7477722418150465</v>
      </c>
      <c r="W114" s="6">
        <v>0.67341133876383619</v>
      </c>
      <c r="X114" s="6">
        <v>1.7413202094489901</v>
      </c>
      <c r="Y114" s="6">
        <v>0.65047088333384795</v>
      </c>
      <c r="Z114" s="6">
        <v>2.7878727818941984</v>
      </c>
      <c r="AA114" s="6">
        <v>2.2438054548028976</v>
      </c>
      <c r="AB114" s="6">
        <v>1.1293165987580966</v>
      </c>
      <c r="AC114" s="6">
        <v>3.1638736540892962</v>
      </c>
      <c r="AD114" s="6">
        <v>1.0027467108259185</v>
      </c>
    </row>
    <row r="115" spans="1:30">
      <c r="A115" s="1">
        <v>40739</v>
      </c>
      <c r="B115" s="2">
        <f>STDEV('Table S3'!B115,'Table S4'!B115,'Table S5'!B115,'Table S6'!B115,'Table S7'!B115)</f>
        <v>8.4938684181963584</v>
      </c>
      <c r="C115" s="2">
        <f>STDEV('Table S3'!C115,'Table S4'!C115,'Table S5'!C115,'Table S6'!C115,'Table S7'!C115)</f>
        <v>18.072875844348573</v>
      </c>
      <c r="D115" s="2">
        <f>STDEV('Table S3'!D115,'Table S4'!D115,'Table S5'!D115,'Table S6'!D115,'Table S7'!D115)</f>
        <v>42.622235129468734</v>
      </c>
      <c r="E115" s="2">
        <f>STDEV('Table S3'!E115,'Table S4'!E115,'Table S5'!E115,'Table S6'!E115,'Table S7'!E115)</f>
        <v>37.395608780845933</v>
      </c>
      <c r="F115" s="2">
        <f>STDEV('Table S3'!F115,'Table S4'!F115,'Table S5'!F115,'Table S6'!F115,'Table S7'!F115)</f>
        <v>6.7969731651701277</v>
      </c>
      <c r="G115" s="2">
        <f>STDEV('Table S3'!G115,'Table S4'!G115,'Table S5'!G115,'Table S6'!G115,'Table S7'!G115)</f>
        <v>8.4640861164750927</v>
      </c>
      <c r="H115" s="2">
        <f>STDEV('Table S3'!H115,'Table S4'!H115,'Table S5'!H115,'Table S6'!H115,'Table S7'!H115)</f>
        <v>3.2137409870776423</v>
      </c>
      <c r="I115" s="2">
        <f>STDEV('Table S3'!I115,'Table S4'!I115,'Table S5'!I115,'Table S6'!I115,'Table S7'!I115)</f>
        <v>8.205596994541084</v>
      </c>
      <c r="J115" s="2">
        <f>STDEV('Table S3'!J115,'Table S4'!J115,'Table S5'!J115,'Table S6'!J115,'Table S7'!J115)</f>
        <v>5.1579187298908655</v>
      </c>
      <c r="K115" s="2">
        <f>STDEV('Table S3'!K115,'Table S4'!K115,'Table S5'!K115,'Table S6'!K115,'Table S7'!K115)</f>
        <v>13.118013334514922</v>
      </c>
      <c r="L115" s="2">
        <f>STDEV('Table S3'!L115,'Table S4'!L115,'Table S5'!L115,'Table S6'!L115,'Table S7'!L115)</f>
        <v>8.2967397347594183</v>
      </c>
      <c r="M115" s="2">
        <f>STDEV('Table S3'!M115,'Table S4'!M115,'Table S5'!M115,'Table S6'!M115,'Table S7'!M115)</f>
        <v>7.9680931488027964</v>
      </c>
      <c r="N115" s="2">
        <f>STDEV('Table S4'!N115,'Table S5'!N115,'Table S6'!N115,'Table S7'!N115)</f>
        <v>15.851535234074163</v>
      </c>
      <c r="O115" s="2">
        <f>STDEV('Table S3'!O115,'Table S4'!O115,'Table S5'!O115,'Table S6'!O115,'Table S7'!O115)</f>
        <v>5.648973562000049</v>
      </c>
      <c r="Q115" s="6">
        <v>0.96981290825282385</v>
      </c>
      <c r="R115" s="6">
        <v>3.3712058227497166</v>
      </c>
      <c r="S115" s="6">
        <v>3.0808630218633883</v>
      </c>
      <c r="T115" s="6">
        <v>3.1140071343986024</v>
      </c>
      <c r="U115" s="6">
        <v>2.5139081039503277</v>
      </c>
      <c r="V115" s="6">
        <v>1.9078388669979518</v>
      </c>
      <c r="W115" s="6">
        <v>0.80653650682194045</v>
      </c>
      <c r="X115" s="6">
        <v>1.6690184286896566</v>
      </c>
      <c r="Y115" s="6">
        <v>0.59769446450102359</v>
      </c>
      <c r="Z115" s="6">
        <v>3.0225608064455862</v>
      </c>
      <c r="AA115" s="6">
        <v>1.6839062965667715</v>
      </c>
      <c r="AB115" s="6">
        <v>1.1398596292156864</v>
      </c>
      <c r="AC115" s="6">
        <v>3.405527978153259</v>
      </c>
      <c r="AD115" s="6">
        <v>0.90855266284427783</v>
      </c>
    </row>
    <row r="116" spans="1:30">
      <c r="A116" s="1">
        <v>40770</v>
      </c>
      <c r="B116" s="2">
        <f>STDEV('Table S3'!B116,'Table S4'!B116,'Table S5'!B116,'Table S6'!B116,'Table S7'!B116)</f>
        <v>8.0633902353772289</v>
      </c>
      <c r="C116" s="2">
        <f>STDEV('Table S3'!C116,'Table S4'!C116,'Table S5'!C116,'Table S6'!C116,'Table S7'!C116)</f>
        <v>17.174454772506241</v>
      </c>
      <c r="D116" s="2">
        <f>STDEV('Table S3'!D116,'Table S4'!D116,'Table S5'!D116,'Table S6'!D116,'Table S7'!D116)</f>
        <v>40.68157549545235</v>
      </c>
      <c r="E116" s="2">
        <f>STDEV('Table S3'!E116,'Table S4'!E116,'Table S5'!E116,'Table S6'!E116,'Table S7'!E116)</f>
        <v>33.982025248700722</v>
      </c>
      <c r="F116" s="2">
        <f>STDEV('Table S3'!F116,'Table S4'!F116,'Table S5'!F116,'Table S6'!F116,'Table S7'!F116)</f>
        <v>6.4789590458903481</v>
      </c>
      <c r="G116" s="2">
        <f>STDEV('Table S3'!G116,'Table S4'!G116,'Table S5'!G116,'Table S6'!G116,'Table S7'!G116)</f>
        <v>9.2607357869967082</v>
      </c>
      <c r="H116" s="2">
        <f>STDEV('Table S3'!H116,'Table S4'!H116,'Table S5'!H116,'Table S6'!H116,'Table S7'!H116)</f>
        <v>3.8107816007852695</v>
      </c>
      <c r="I116" s="2">
        <f>STDEV('Table S3'!I116,'Table S4'!I116,'Table S5'!I116,'Table S6'!I116,'Table S7'!I116)</f>
        <v>7.8900666639067021</v>
      </c>
      <c r="J116" s="2">
        <f>STDEV('Table S3'!J116,'Table S4'!J116,'Table S5'!J116,'Table S6'!J116,'Table S7'!J116)</f>
        <v>4.705685589966107</v>
      </c>
      <c r="K116" s="2">
        <f>STDEV('Table S3'!K116,'Table S4'!K116,'Table S5'!K116,'Table S6'!K116,'Table S7'!K116)</f>
        <v>14.478091813316912</v>
      </c>
      <c r="L116" s="2">
        <f>STDEV('Table S3'!L116,'Table S4'!L116,'Table S5'!L116,'Table S6'!L116,'Table S7'!L116)</f>
        <v>5.8313050345834228</v>
      </c>
      <c r="M116" s="2">
        <f>STDEV('Table S3'!M116,'Table S4'!M116,'Table S5'!M116,'Table S6'!M116,'Table S7'!M116)</f>
        <v>8.0948332447747262</v>
      </c>
      <c r="N116" s="2">
        <f>STDEV('Table S4'!N116,'Table S5'!N116,'Table S6'!N116,'Table S7'!N116)</f>
        <v>17.045400514780702</v>
      </c>
      <c r="O116" s="2">
        <f>STDEV('Table S3'!O116,'Table S4'!O116,'Table S5'!O116,'Table S6'!O116,'Table S7'!O116)</f>
        <v>5.4058818285110126</v>
      </c>
      <c r="Q116" s="6">
        <v>0.92066177029490115</v>
      </c>
      <c r="R116" s="6">
        <v>3.2036197465346787</v>
      </c>
      <c r="S116" s="6">
        <v>2.9405863215377819</v>
      </c>
      <c r="T116" s="6">
        <v>2.8297512065098065</v>
      </c>
      <c r="U116" s="6">
        <v>2.3962883558358667</v>
      </c>
      <c r="V116" s="6">
        <v>2.0874068893322058</v>
      </c>
      <c r="W116" s="6">
        <v>0.9563728044410752</v>
      </c>
      <c r="X116" s="6">
        <v>1.6048395594386231</v>
      </c>
      <c r="Y116" s="6">
        <v>0.54529014047968249</v>
      </c>
      <c r="Z116" s="6">
        <v>3.3359405689817896</v>
      </c>
      <c r="AA116" s="6">
        <v>1.1835216698190514</v>
      </c>
      <c r="AB116" s="6">
        <v>1.1579901801647587</v>
      </c>
      <c r="AC116" s="6">
        <v>3.6620168011949712</v>
      </c>
      <c r="AD116" s="6">
        <v>0.86945500388856867</v>
      </c>
    </row>
    <row r="117" spans="1:30">
      <c r="A117" s="1">
        <v>40801</v>
      </c>
      <c r="B117" s="2">
        <f>STDEV('Table S3'!B117,'Table S4'!B117,'Table S5'!B117,'Table S6'!B117,'Table S7'!B117)</f>
        <v>5.2269980842879304</v>
      </c>
      <c r="C117" s="2">
        <f>STDEV('Table S3'!C117,'Table S4'!C117,'Table S5'!C117,'Table S6'!C117,'Table S7'!C117)</f>
        <v>12.420814178204406</v>
      </c>
      <c r="D117" s="2">
        <f>STDEV('Table S3'!D117,'Table S4'!D117,'Table S5'!D117,'Table S6'!D117,'Table S7'!D117)</f>
        <v>35.87268217713131</v>
      </c>
      <c r="E117" s="2">
        <f>STDEV('Table S3'!E117,'Table S4'!E117,'Table S5'!E117,'Table S6'!E117,'Table S7'!E117)</f>
        <v>29.494308303965688</v>
      </c>
      <c r="F117" s="2">
        <f>STDEV('Table S3'!F117,'Table S4'!F117,'Table S5'!F117,'Table S6'!F117,'Table S7'!F117)</f>
        <v>6.3499216435343833</v>
      </c>
      <c r="G117" s="2">
        <f>STDEV('Table S3'!G117,'Table S4'!G117,'Table S5'!G117,'Table S6'!G117,'Table S7'!G117)</f>
        <v>10.021041684235456</v>
      </c>
      <c r="H117" s="2">
        <f>STDEV('Table S3'!H117,'Table S4'!H117,'Table S5'!H117,'Table S6'!H117,'Table S7'!H117)</f>
        <v>4.3720633747349487</v>
      </c>
      <c r="I117" s="2">
        <f>STDEV('Table S3'!I117,'Table S4'!I117,'Table S5'!I117,'Table S6'!I117,'Table S7'!I117)</f>
        <v>7.1757694292467376</v>
      </c>
      <c r="J117" s="2">
        <f>STDEV('Table S3'!J117,'Table S4'!J117,'Table S5'!J117,'Table S6'!J117,'Table S7'!J117)</f>
        <v>3.7559030919885346</v>
      </c>
      <c r="K117" s="2">
        <f>STDEV('Table S3'!K117,'Table S4'!K117,'Table S5'!K117,'Table S6'!K117,'Table S7'!K117)</f>
        <v>15.441759068986995</v>
      </c>
      <c r="L117" s="2">
        <f>STDEV('Table S3'!L117,'Table S4'!L117,'Table S5'!L117,'Table S6'!L117,'Table S7'!L117)</f>
        <v>5.3684168984512537</v>
      </c>
      <c r="M117" s="2">
        <f>STDEV('Table S3'!M117,'Table S4'!M117,'Table S5'!M117,'Table S6'!M117,'Table S7'!M117)</f>
        <v>7.7068194346205985</v>
      </c>
      <c r="N117" s="2">
        <f>STDEV('Table S4'!N117,'Table S5'!N117,'Table S6'!N117,'Table S7'!N117)</f>
        <v>18.074721965096785</v>
      </c>
      <c r="O117" s="2">
        <f>STDEV('Table S3'!O117,'Table S4'!O117,'Table S5'!O117,'Table S6'!O117,'Table S7'!O117)</f>
        <v>5.8541106249058545</v>
      </c>
      <c r="Q117" s="6">
        <v>0.59680818726782736</v>
      </c>
      <c r="R117" s="6">
        <v>2.3169041519171802</v>
      </c>
      <c r="S117" s="6">
        <v>2.5929850858095822</v>
      </c>
      <c r="T117" s="6">
        <v>2.4560500410878308</v>
      </c>
      <c r="U117" s="6">
        <v>2.3485629693126961</v>
      </c>
      <c r="V117" s="6">
        <v>2.2587828797934089</v>
      </c>
      <c r="W117" s="6">
        <v>1.0972348848403564</v>
      </c>
      <c r="X117" s="6">
        <v>1.4595515019087864</v>
      </c>
      <c r="Y117" s="6">
        <v>0.43523029439653937</v>
      </c>
      <c r="Z117" s="6">
        <v>3.5579820323625007</v>
      </c>
      <c r="AA117" s="6">
        <v>1.0895738937096666</v>
      </c>
      <c r="AB117" s="6">
        <v>1.1024836405807805</v>
      </c>
      <c r="AC117" s="6">
        <v>3.8831551922594278</v>
      </c>
      <c r="AD117" s="6">
        <v>0.94154588235673309</v>
      </c>
    </row>
    <row r="118" spans="1:30">
      <c r="A118" s="1">
        <v>40831</v>
      </c>
      <c r="B118" s="2">
        <f>STDEV('Table S3'!B118,'Table S4'!B118,'Table S5'!B118,'Table S6'!B118,'Table S7'!B118)</f>
        <v>3.8453085070493858</v>
      </c>
      <c r="C118" s="2">
        <f>STDEV('Table S3'!C118,'Table S4'!C118,'Table S5'!C118,'Table S6'!C118,'Table S7'!C118)</f>
        <v>8.0410998004018293</v>
      </c>
      <c r="D118" s="2">
        <f>STDEV('Table S3'!D118,'Table S4'!D118,'Table S5'!D118,'Table S6'!D118,'Table S7'!D118)</f>
        <v>31.075701902840017</v>
      </c>
      <c r="E118" s="2">
        <f>STDEV('Table S3'!E118,'Table S4'!E118,'Table S5'!E118,'Table S6'!E118,'Table S7'!E118)</f>
        <v>25.023300799182358</v>
      </c>
      <c r="F118" s="2">
        <f>STDEV('Table S3'!F118,'Table S4'!F118,'Table S5'!F118,'Table S6'!F118,'Table S7'!F118)</f>
        <v>6.5029927689574869</v>
      </c>
      <c r="G118" s="2">
        <f>STDEV('Table S3'!G118,'Table S4'!G118,'Table S5'!G118,'Table S6'!G118,'Table S7'!G118)</f>
        <v>10.821003686908284</v>
      </c>
      <c r="H118" s="2">
        <f>STDEV('Table S3'!H118,'Table S4'!H118,'Table S5'!H118,'Table S6'!H118,'Table S7'!H118)</f>
        <v>5.0118284404094418</v>
      </c>
      <c r="I118" s="2">
        <f>STDEV('Table S3'!I118,'Table S4'!I118,'Table S5'!I118,'Table S6'!I118,'Table S7'!I118)</f>
        <v>6.5143377138206464</v>
      </c>
      <c r="J118" s="2">
        <f>STDEV('Table S3'!J118,'Table S4'!J118,'Table S5'!J118,'Table S6'!J118,'Table S7'!J118)</f>
        <v>2.8714663478183815</v>
      </c>
      <c r="K118" s="2">
        <f>STDEV('Table S3'!K118,'Table S4'!K118,'Table S5'!K118,'Table S6'!K118,'Table S7'!K118)</f>
        <v>16.838411891314198</v>
      </c>
      <c r="L118" s="2">
        <f>STDEV('Table S3'!L118,'Table S4'!L118,'Table S5'!L118,'Table S6'!L118,'Table S7'!L118)</f>
        <v>5.1010788798214515</v>
      </c>
      <c r="M118" s="2">
        <f>STDEV('Table S3'!M118,'Table S4'!M118,'Table S5'!M118,'Table S6'!M118,'Table S7'!M118)</f>
        <v>7.577303003130778</v>
      </c>
      <c r="N118" s="2">
        <f>STDEV('Table S4'!N118,'Table S5'!N118,'Table S6'!N118,'Table S7'!N118)</f>
        <v>19.123583891259162</v>
      </c>
      <c r="O118" s="2">
        <f>STDEV('Table S3'!O118,'Table S4'!O118,'Table S5'!O118,'Table S6'!O118,'Table S7'!O118)</f>
        <v>6.4288239243879701</v>
      </c>
      <c r="Q118" s="6">
        <v>0.43904963471788472</v>
      </c>
      <c r="R118" s="6">
        <v>1.4999385101681546</v>
      </c>
      <c r="S118" s="6">
        <v>2.2462449606429851</v>
      </c>
      <c r="T118" s="6">
        <v>2.0837403041495133</v>
      </c>
      <c r="U118" s="6">
        <v>2.4051773965483094</v>
      </c>
      <c r="V118" s="6">
        <v>2.4390975150438745</v>
      </c>
      <c r="W118" s="6">
        <v>1.2577935245473555</v>
      </c>
      <c r="X118" s="6">
        <v>1.3250162909911196</v>
      </c>
      <c r="Y118" s="6">
        <v>0.3327426489188462</v>
      </c>
      <c r="Z118" s="6">
        <v>3.8797889991133783</v>
      </c>
      <c r="AA118" s="6">
        <v>1.0353149694485617</v>
      </c>
      <c r="AB118" s="6">
        <v>1.083955926506867</v>
      </c>
      <c r="AC118" s="6">
        <v>4.1084916396142273</v>
      </c>
      <c r="AD118" s="6">
        <v>1.0339798958789392</v>
      </c>
    </row>
    <row r="119" spans="1:30">
      <c r="A119" s="1">
        <v>40862</v>
      </c>
      <c r="B119" s="2">
        <f>STDEV('Table S3'!B119,'Table S4'!B119,'Table S5'!B119,'Table S6'!B119,'Table S7'!B119)</f>
        <v>4.9918055707827378</v>
      </c>
      <c r="C119" s="2">
        <f>STDEV('Table S3'!C119,'Table S4'!C119,'Table S5'!C119,'Table S6'!C119,'Table S7'!C119)</f>
        <v>8.8356243874485241</v>
      </c>
      <c r="D119" s="2">
        <f>STDEV('Table S3'!D119,'Table S4'!D119,'Table S5'!D119,'Table S6'!D119,'Table S7'!D119)</f>
        <v>24.929966477931369</v>
      </c>
      <c r="E119" s="2">
        <f>STDEV('Table S3'!E119,'Table S4'!E119,'Table S5'!E119,'Table S6'!E119,'Table S7'!E119)</f>
        <v>20.615666594465957</v>
      </c>
      <c r="F119" s="2">
        <f>STDEV('Table S3'!F119,'Table S4'!F119,'Table S5'!F119,'Table S6'!F119,'Table S7'!F119)</f>
        <v>6.289537108180558</v>
      </c>
      <c r="G119" s="2">
        <f>STDEV('Table S3'!G119,'Table S4'!G119,'Table S5'!G119,'Table S6'!G119,'Table S7'!G119)</f>
        <v>11.073845243400871</v>
      </c>
      <c r="H119" s="2">
        <f>STDEV('Table S3'!H119,'Table S4'!H119,'Table S5'!H119,'Table S6'!H119,'Table S7'!H119)</f>
        <v>5.3351765731719487</v>
      </c>
      <c r="I119" s="2">
        <f>STDEV('Table S3'!I119,'Table S4'!I119,'Table S5'!I119,'Table S6'!I119,'Table S7'!I119)</f>
        <v>5.9434665933465363</v>
      </c>
      <c r="J119" s="2">
        <f>STDEV('Table S3'!J119,'Table S4'!J119,'Table S5'!J119,'Table S6'!J119,'Table S7'!J119)</f>
        <v>2.4051613328054207</v>
      </c>
      <c r="K119" s="2">
        <f>STDEV('Table S3'!K119,'Table S4'!K119,'Table S5'!K119,'Table S6'!K119,'Table S7'!K119)</f>
        <v>17.053562476748727</v>
      </c>
      <c r="L119" s="2">
        <f>STDEV('Table S3'!L119,'Table S4'!L119,'Table S5'!L119,'Table S6'!L119,'Table S7'!L119)</f>
        <v>4.5203090104068426</v>
      </c>
      <c r="M119" s="2">
        <f>STDEV('Table S3'!M119,'Table S4'!M119,'Table S5'!M119,'Table S6'!M119,'Table S7'!M119)</f>
        <v>6.6613473797283733</v>
      </c>
      <c r="N119" s="2">
        <f>STDEV('Table S4'!N119,'Table S5'!N119,'Table S6'!N119,'Table S7'!N119)</f>
        <v>19.710428171516647</v>
      </c>
      <c r="O119" s="2">
        <f>STDEV('Table S3'!O119,'Table S4'!O119,'Table S5'!O119,'Table S6'!O119,'Table S7'!O119)</f>
        <v>7.2285916349658015</v>
      </c>
      <c r="Q119" s="6">
        <v>0.56995437646083136</v>
      </c>
      <c r="R119" s="6">
        <v>1.6481443594883229</v>
      </c>
      <c r="S119" s="6">
        <v>1.8020127669243131</v>
      </c>
      <c r="T119" s="6">
        <v>1.7167077886543689</v>
      </c>
      <c r="U119" s="6">
        <v>2.3262293262203366</v>
      </c>
      <c r="V119" s="6">
        <v>2.4960890132435298</v>
      </c>
      <c r="W119" s="6">
        <v>1.3389425886860979</v>
      </c>
      <c r="X119" s="6">
        <v>1.2089011050866854</v>
      </c>
      <c r="Y119" s="6">
        <v>0.2787076900841593</v>
      </c>
      <c r="Z119" s="6">
        <v>3.9293624909551044</v>
      </c>
      <c r="AA119" s="6">
        <v>0.91744191675217268</v>
      </c>
      <c r="AB119" s="6">
        <v>0.95292572671228293</v>
      </c>
      <c r="AC119" s="6">
        <v>4.2345686779404641</v>
      </c>
      <c r="AD119" s="6">
        <v>1.1626105356097247</v>
      </c>
    </row>
    <row r="120" spans="1:30">
      <c r="A120" s="1">
        <v>40892</v>
      </c>
      <c r="B120" s="2">
        <f>STDEV('Table S3'!B120,'Table S4'!B120,'Table S5'!B120,'Table S6'!B120,'Table S7'!B120)</f>
        <v>7.895723700092784</v>
      </c>
      <c r="C120" s="2">
        <f>STDEV('Table S3'!C120,'Table S4'!C120,'Table S5'!C120,'Table S6'!C120,'Table S7'!C120)</f>
        <v>10.042715681370323</v>
      </c>
      <c r="D120" s="2">
        <f>STDEV('Table S3'!D120,'Table S4'!D120,'Table S5'!D120,'Table S6'!D120,'Table S7'!D120)</f>
        <v>18.977242039561549</v>
      </c>
      <c r="E120" s="2">
        <f>STDEV('Table S3'!E120,'Table S4'!E120,'Table S5'!E120,'Table S6'!E120,'Table S7'!E120)</f>
        <v>16.234552926111363</v>
      </c>
      <c r="F120" s="2">
        <f>STDEV('Table S3'!F120,'Table S4'!F120,'Table S5'!F120,'Table S6'!F120,'Table S7'!F120)</f>
        <v>6.2965649992884378</v>
      </c>
      <c r="G120" s="2">
        <f>STDEV('Table S3'!G120,'Table S4'!G120,'Table S5'!G120,'Table S6'!G120,'Table S7'!G120)</f>
        <v>11.388368380068039</v>
      </c>
      <c r="H120" s="2">
        <f>STDEV('Table S3'!H120,'Table S4'!H120,'Table S5'!H120,'Table S6'!H120,'Table S7'!H120)</f>
        <v>5.7807244556841448</v>
      </c>
      <c r="I120" s="2">
        <f>STDEV('Table S3'!I120,'Table S4'!I120,'Table S5'!I120,'Table S6'!I120,'Table S7'!I120)</f>
        <v>5.5480441314086875</v>
      </c>
      <c r="J120" s="2">
        <f>STDEV('Table S3'!J120,'Table S4'!J120,'Table S5'!J120,'Table S6'!J120,'Table S7'!J120)</f>
        <v>2.3015029601261245</v>
      </c>
      <c r="K120" s="2">
        <f>STDEV('Table S3'!K120,'Table S4'!K120,'Table S5'!K120,'Table S6'!K120,'Table S7'!K120)</f>
        <v>17.292487499138382</v>
      </c>
      <c r="L120" s="2">
        <f>STDEV('Table S3'!L120,'Table S4'!L120,'Table S5'!L120,'Table S6'!L120,'Table S7'!L120)</f>
        <v>4.1907469445430143</v>
      </c>
      <c r="M120" s="2">
        <f>STDEV('Table S3'!M120,'Table S4'!M120,'Table S5'!M120,'Table S6'!M120,'Table S7'!M120)</f>
        <v>5.9040104370500659</v>
      </c>
      <c r="N120" s="2">
        <f>STDEV('Table S4'!N120,'Table S5'!N120,'Table S6'!N120,'Table S7'!N120)</f>
        <v>20.328248847830221</v>
      </c>
      <c r="O120" s="2">
        <f>STDEV('Table S3'!O120,'Table S4'!O120,'Table S5'!O120,'Table S6'!O120,'Table S7'!O120)</f>
        <v>8.0876426584661978</v>
      </c>
      <c r="Q120" s="6">
        <v>0.90151794062919388</v>
      </c>
      <c r="R120" s="6">
        <v>1.8733079269087318</v>
      </c>
      <c r="S120" s="6">
        <v>1.3717319863456272</v>
      </c>
      <c r="T120" s="6">
        <v>1.3518836912631453</v>
      </c>
      <c r="U120" s="6">
        <v>2.3288286409418237</v>
      </c>
      <c r="V120" s="6">
        <v>2.5669837863408564</v>
      </c>
      <c r="W120" s="6">
        <v>1.4507595130207713</v>
      </c>
      <c r="X120" s="6">
        <v>1.128472176328527</v>
      </c>
      <c r="Y120" s="6">
        <v>0.26669586151645519</v>
      </c>
      <c r="Z120" s="6">
        <v>3.9844139221389714</v>
      </c>
      <c r="AA120" s="6">
        <v>0.85055399986445013</v>
      </c>
      <c r="AB120" s="6">
        <v>0.8445864050513231</v>
      </c>
      <c r="AC120" s="6">
        <v>4.3673006542189965</v>
      </c>
      <c r="AD120" s="6">
        <v>1.300776006974411</v>
      </c>
    </row>
    <row r="121" spans="1:30">
      <c r="A121" s="1">
        <v>40923</v>
      </c>
      <c r="B121" s="2">
        <f>STDEV('Table S3'!B121,'Table S4'!B121,'Table S5'!B121,'Table S6'!B121,'Table S7'!B121)</f>
        <v>7.9595576885813113</v>
      </c>
      <c r="C121" s="2">
        <f>STDEV('Table S3'!C121,'Table S4'!C121,'Table S5'!C121,'Table S6'!C121,'Table S7'!C121)</f>
        <v>9.8920467093879907</v>
      </c>
      <c r="D121" s="2">
        <f>STDEV('Table S3'!D121,'Table S4'!D121,'Table S5'!D121,'Table S6'!D121,'Table S7'!D121)</f>
        <v>16.59557675268897</v>
      </c>
      <c r="E121" s="2">
        <f>STDEV('Table S3'!E121,'Table S4'!E121,'Table S5'!E121,'Table S6'!E121,'Table S7'!E121)</f>
        <v>14.852921671088431</v>
      </c>
      <c r="F121" s="2">
        <f>STDEV('Table S3'!F121,'Table S4'!F121,'Table S5'!F121,'Table S6'!F121,'Table S7'!F121)</f>
        <v>5.9149029452529502</v>
      </c>
      <c r="G121" s="2">
        <f>STDEV('Table S3'!G121,'Table S4'!G121,'Table S5'!G121,'Table S6'!G121,'Table S7'!G121)</f>
        <v>11.337330635135373</v>
      </c>
      <c r="H121" s="2">
        <f>STDEV('Table S3'!H121,'Table S4'!H121,'Table S5'!H121,'Table S6'!H121,'Table S7'!H121)</f>
        <v>5.2654840570822268</v>
      </c>
      <c r="I121" s="2">
        <f>STDEV('Table S3'!I121,'Table S4'!I121,'Table S5'!I121,'Table S6'!I121,'Table S7'!I121)</f>
        <v>5.7350853857010335</v>
      </c>
      <c r="J121" s="2">
        <f>STDEV('Table S3'!J121,'Table S4'!J121,'Table S5'!J121,'Table S6'!J121,'Table S7'!J121)</f>
        <v>2.6112085405584637</v>
      </c>
      <c r="K121" s="2">
        <f>STDEV('Table S3'!K121,'Table S4'!K121,'Table S5'!K121,'Table S6'!K121,'Table S7'!K121)</f>
        <v>15.13022003193832</v>
      </c>
      <c r="L121" s="2">
        <f>STDEV('Table S3'!L121,'Table S4'!L121,'Table S5'!L121,'Table S6'!L121,'Table S7'!L121)</f>
        <v>3.8833147595015856</v>
      </c>
      <c r="M121" s="2">
        <f>STDEV('Table S3'!M121,'Table S4'!M121,'Table S5'!M121,'Table S6'!M121,'Table S7'!M121)</f>
        <v>4.5216096163170176</v>
      </c>
      <c r="N121" s="2">
        <f>STDEV('Table S4'!N121,'Table S5'!N121,'Table S6'!N121,'Table S7'!N121)</f>
        <v>20.422293334452974</v>
      </c>
      <c r="O121" s="2">
        <f>STDEV('Table S3'!O121,'Table S4'!O121,'Table S5'!O121,'Table S6'!O121,'Table S7'!O121)</f>
        <v>8.3704804627714839</v>
      </c>
      <c r="Q121" s="6">
        <v>0.90880637776683693</v>
      </c>
      <c r="R121" s="6">
        <v>1.8452030408889795</v>
      </c>
      <c r="S121" s="6">
        <v>1.1995780744146169</v>
      </c>
      <c r="T121" s="6">
        <v>1.2368324933948758</v>
      </c>
      <c r="U121" s="6">
        <v>2.1876682586224203</v>
      </c>
      <c r="V121" s="6">
        <v>2.5554796744820534</v>
      </c>
      <c r="W121" s="6">
        <v>1.3214522063856411</v>
      </c>
      <c r="X121" s="6">
        <v>1.1665163674515902</v>
      </c>
      <c r="Y121" s="6">
        <v>0.30258423447137417</v>
      </c>
      <c r="Z121" s="6">
        <v>3.4861993882190037</v>
      </c>
      <c r="AA121" s="6">
        <v>0.7881575635884418</v>
      </c>
      <c r="AB121" s="6">
        <v>0.6468298204429983</v>
      </c>
      <c r="AC121" s="6">
        <v>4.387505077680542</v>
      </c>
      <c r="AD121" s="6">
        <v>1.3462662252298516</v>
      </c>
    </row>
    <row r="122" spans="1:30">
      <c r="A122" s="1">
        <v>40954</v>
      </c>
      <c r="B122" s="2">
        <f>STDEV('Table S3'!B122,'Table S4'!B122,'Table S5'!B122,'Table S6'!B122,'Table S7'!B122)</f>
        <v>8.2436827237887087</v>
      </c>
      <c r="C122" s="2">
        <f>STDEV('Table S3'!C122,'Table S4'!C122,'Table S5'!C122,'Table S6'!C122,'Table S7'!C122)</f>
        <v>9.8044600104201525</v>
      </c>
      <c r="D122" s="2">
        <f>STDEV('Table S3'!D122,'Table S4'!D122,'Table S5'!D122,'Table S6'!D122,'Table S7'!D122)</f>
        <v>14.22394851489595</v>
      </c>
      <c r="E122" s="2">
        <f>STDEV('Table S3'!E122,'Table S4'!E122,'Table S5'!E122,'Table S6'!E122,'Table S7'!E122)</f>
        <v>13.625492313345577</v>
      </c>
      <c r="F122" s="2">
        <f>STDEV('Table S3'!F122,'Table S4'!F122,'Table S5'!F122,'Table S6'!F122,'Table S7'!F122)</f>
        <v>5.6855229354769818</v>
      </c>
      <c r="G122" s="2">
        <f>STDEV('Table S3'!G122,'Table S4'!G122,'Table S5'!G122,'Table S6'!G122,'Table S7'!G122)</f>
        <v>11.391900259424034</v>
      </c>
      <c r="H122" s="2">
        <f>STDEV('Table S3'!H122,'Table S4'!H122,'Table S5'!H122,'Table S6'!H122,'Table S7'!H122)</f>
        <v>4.8496356492852835</v>
      </c>
      <c r="I122" s="2">
        <f>STDEV('Table S3'!I122,'Table S4'!I122,'Table S5'!I122,'Table S6'!I122,'Table S7'!I122)</f>
        <v>6.0439539785309639</v>
      </c>
      <c r="J122" s="2">
        <f>STDEV('Table S3'!J122,'Table S4'!J122,'Table S5'!J122,'Table S6'!J122,'Table S7'!J122)</f>
        <v>3.0534422991274353</v>
      </c>
      <c r="K122" s="2">
        <f>STDEV('Table S3'!K122,'Table S4'!K122,'Table S5'!K122,'Table S6'!K122,'Table S7'!K122)</f>
        <v>13.069900488164899</v>
      </c>
      <c r="L122" s="2">
        <f>STDEV('Table S3'!L122,'Table S4'!L122,'Table S5'!L122,'Table S6'!L122,'Table S7'!L122)</f>
        <v>3.8212305169747482</v>
      </c>
      <c r="M122" s="2">
        <f>STDEV('Table S3'!M122,'Table S4'!M122,'Table S5'!M122,'Table S6'!M122,'Table S7'!M122)</f>
        <v>3.4954211801109172</v>
      </c>
      <c r="N122" s="2">
        <f>STDEV('Table S4'!N122,'Table S5'!N122,'Table S6'!N122,'Table S7'!N122)</f>
        <v>20.517998760516129</v>
      </c>
      <c r="O122" s="2">
        <f>STDEV('Table S3'!O122,'Table S4'!O122,'Table S5'!O122,'Table S6'!O122,'Table S7'!O122)</f>
        <v>8.6637863764236887</v>
      </c>
      <c r="Q122" s="6">
        <v>0.94124720603674716</v>
      </c>
      <c r="R122" s="6">
        <v>1.8288651435837127</v>
      </c>
      <c r="S122" s="6">
        <v>1.0281496705022239</v>
      </c>
      <c r="T122" s="6">
        <v>1.1346219959169128</v>
      </c>
      <c r="U122" s="6">
        <v>2.1028304563467102</v>
      </c>
      <c r="V122" s="6">
        <v>2.5677798860752148</v>
      </c>
      <c r="W122" s="6">
        <v>1.2170888107228812</v>
      </c>
      <c r="X122" s="6">
        <v>1.229340239233198</v>
      </c>
      <c r="Y122" s="6">
        <v>0.35382984018058805</v>
      </c>
      <c r="Z122" s="6">
        <v>3.0114749811795392</v>
      </c>
      <c r="AA122" s="6">
        <v>0.77555694572519485</v>
      </c>
      <c r="AB122" s="6">
        <v>0.50003048607840705</v>
      </c>
      <c r="AC122" s="6">
        <v>4.4080663357105241</v>
      </c>
      <c r="AD122" s="6">
        <v>1.393440081852104</v>
      </c>
    </row>
    <row r="123" spans="1:30">
      <c r="A123" s="1">
        <v>40983</v>
      </c>
      <c r="B123" s="2">
        <f>STDEV('Table S3'!B123,'Table S4'!B123,'Table S5'!B123,'Table S6'!B123,'Table S7'!B123)</f>
        <v>6.0260593866117986</v>
      </c>
      <c r="C123" s="2">
        <f>STDEV('Table S3'!C123,'Table S4'!C123,'Table S5'!C123,'Table S6'!C123,'Table S7'!C123)</f>
        <v>9.6214145247702643</v>
      </c>
      <c r="D123" s="2">
        <f>STDEV('Table S3'!D123,'Table S4'!D123,'Table S5'!D123,'Table S6'!D123,'Table S7'!D123)</f>
        <v>11.491328179584173</v>
      </c>
      <c r="E123" s="2">
        <f>STDEV('Table S3'!E123,'Table S4'!E123,'Table S5'!E123,'Table S6'!E123,'Table S7'!E123)</f>
        <v>11.540234666616255</v>
      </c>
      <c r="F123" s="2">
        <f>STDEV('Table S3'!F123,'Table S4'!F123,'Table S5'!F123,'Table S6'!F123,'Table S7'!F123)</f>
        <v>5.0252085010981267</v>
      </c>
      <c r="G123" s="2">
        <f>STDEV('Table S3'!G123,'Table S4'!G123,'Table S5'!G123,'Table S6'!G123,'Table S7'!G123)</f>
        <v>11.254401207187408</v>
      </c>
      <c r="H123" s="2">
        <f>STDEV('Table S3'!H123,'Table S4'!H123,'Table S5'!H123,'Table S6'!H123,'Table S7'!H123)</f>
        <v>4.3727754935334557</v>
      </c>
      <c r="I123" s="2">
        <f>STDEV('Table S3'!I123,'Table S4'!I123,'Table S5'!I123,'Table S6'!I123,'Table S7'!I123)</f>
        <v>6.7415133656055826</v>
      </c>
      <c r="J123" s="2">
        <f>STDEV('Table S3'!J123,'Table S4'!J123,'Table S5'!J123,'Table S6'!J123,'Table S7'!J123)</f>
        <v>2.9818928417119666</v>
      </c>
      <c r="K123" s="2">
        <f>STDEV('Table S3'!K123,'Table S4'!K123,'Table S5'!K123,'Table S6'!K123,'Table S7'!K123)</f>
        <v>10.410389171251357</v>
      </c>
      <c r="L123" s="2">
        <f>STDEV('Table S3'!L123,'Table S4'!L123,'Table S5'!L123,'Table S6'!L123,'Table S7'!L123)</f>
        <v>3.4826078891169967</v>
      </c>
      <c r="M123" s="2">
        <f>STDEV('Table S3'!M123,'Table S4'!M123,'Table S5'!M123,'Table S6'!M123,'Table S7'!M123)</f>
        <v>2.8891807237071205</v>
      </c>
      <c r="N123" s="2">
        <f>STDEV('Table S4'!N123,'Table S5'!N123,'Table S6'!N123,'Table S7'!N123)</f>
        <v>20.186902329316002</v>
      </c>
      <c r="O123" s="2">
        <f>STDEV('Table S3'!O123,'Table S4'!O123,'Table S5'!O123,'Table S6'!O123,'Table S7'!O123)</f>
        <v>8.7685157209240394</v>
      </c>
      <c r="Q123" s="6">
        <v>0.68804340864456182</v>
      </c>
      <c r="R123" s="6">
        <v>1.7947209369634964</v>
      </c>
      <c r="S123" s="6">
        <v>0.83062767480488264</v>
      </c>
      <c r="T123" s="6">
        <v>0.96097842115846877</v>
      </c>
      <c r="U123" s="6">
        <v>1.8586085405906498</v>
      </c>
      <c r="V123" s="6">
        <v>2.5367870497048703</v>
      </c>
      <c r="W123" s="6">
        <v>1.0974136017346237</v>
      </c>
      <c r="X123" s="6">
        <v>1.3712238185641754</v>
      </c>
      <c r="Y123" s="6">
        <v>0.34553876060474098</v>
      </c>
      <c r="Z123" s="6">
        <v>2.3986890001155388</v>
      </c>
      <c r="AA123" s="6">
        <v>0.70683009717518563</v>
      </c>
      <c r="AB123" s="6">
        <v>0.41330597006847469</v>
      </c>
      <c r="AC123" s="6">
        <v>4.3369339095279198</v>
      </c>
      <c r="AD123" s="6">
        <v>1.4102842259748178</v>
      </c>
    </row>
    <row r="124" spans="1:30">
      <c r="A124" s="1">
        <v>41014</v>
      </c>
      <c r="B124" s="2">
        <f>STDEV('Table S3'!B124,'Table S4'!B124,'Table S5'!B124,'Table S6'!B124,'Table S7'!B124)</f>
        <v>4.9583866277767177</v>
      </c>
      <c r="C124" s="2">
        <f>STDEV('Table S3'!C124,'Table S4'!C124,'Table S5'!C124,'Table S6'!C124,'Table S7'!C124)</f>
        <v>9.614047839714658</v>
      </c>
      <c r="D124" s="2">
        <f>STDEV('Table S3'!D124,'Table S4'!D124,'Table S5'!D124,'Table S6'!D124,'Table S7'!D124)</f>
        <v>8.7996033746601103</v>
      </c>
      <c r="E124" s="2">
        <f>STDEV('Table S3'!E124,'Table S4'!E124,'Table S5'!E124,'Table S6'!E124,'Table S7'!E124)</f>
        <v>9.5651871218389424</v>
      </c>
      <c r="F124" s="2">
        <f>STDEV('Table S3'!F124,'Table S4'!F124,'Table S5'!F124,'Table S6'!F124,'Table S7'!F124)</f>
        <v>4.4209245329657589</v>
      </c>
      <c r="G124" s="2">
        <f>STDEV('Table S3'!G124,'Table S4'!G124,'Table S5'!G124,'Table S6'!G124,'Table S7'!G124)</f>
        <v>11.208008851311789</v>
      </c>
      <c r="H124" s="2">
        <f>STDEV('Table S3'!H124,'Table S4'!H124,'Table S5'!H124,'Table S6'!H124,'Table S7'!H124)</f>
        <v>4.0305645644989072</v>
      </c>
      <c r="I124" s="2">
        <f>STDEV('Table S3'!I124,'Table S4'!I124,'Table S5'!I124,'Table S6'!I124,'Table S7'!I124)</f>
        <v>7.4421630382455595</v>
      </c>
      <c r="J124" s="2">
        <f>STDEV('Table S3'!J124,'Table S4'!J124,'Table S5'!J124,'Table S6'!J124,'Table S7'!J124)</f>
        <v>3.0638854682639969</v>
      </c>
      <c r="K124" s="2">
        <f>STDEV('Table S3'!K124,'Table S4'!K124,'Table S5'!K124,'Table S6'!K124,'Table S7'!K124)</f>
        <v>7.8415077663569619</v>
      </c>
      <c r="L124" s="2">
        <f>STDEV('Table S3'!L124,'Table S4'!L124,'Table S5'!L124,'Table S6'!L124,'Table S7'!L124)</f>
        <v>3.866946940638837</v>
      </c>
      <c r="M124" s="2">
        <f>STDEV('Table S3'!M124,'Table S4'!M124,'Table S5'!M124,'Table S6'!M124,'Table S7'!M124)</f>
        <v>3.5390392939747124</v>
      </c>
      <c r="N124" s="2">
        <f>STDEV('Table S4'!N124,'Table S5'!N124,'Table S6'!N124,'Table S7'!N124)</f>
        <v>19.856960786214916</v>
      </c>
      <c r="O124" s="2">
        <f>STDEV('Table S3'!O124,'Table S4'!O124,'Table S5'!O124,'Table S6'!O124,'Table S7'!O124)</f>
        <v>8.8782250413530992</v>
      </c>
      <c r="Q124" s="6">
        <v>0.56613866838629001</v>
      </c>
      <c r="R124" s="6">
        <v>1.7933467997333339</v>
      </c>
      <c r="S124" s="6">
        <v>0.63606173073055672</v>
      </c>
      <c r="T124" s="6">
        <v>0.79651226200977232</v>
      </c>
      <c r="U124" s="6">
        <v>1.6351098849891168</v>
      </c>
      <c r="V124" s="6">
        <v>2.5263300271210825</v>
      </c>
      <c r="W124" s="6">
        <v>1.0115306359294682</v>
      </c>
      <c r="X124" s="6">
        <v>1.5137359619791468</v>
      </c>
      <c r="Y124" s="6">
        <v>0.35503998417696364</v>
      </c>
      <c r="Z124" s="6">
        <v>1.8067853289696065</v>
      </c>
      <c r="AA124" s="6">
        <v>0.78483555107205838</v>
      </c>
      <c r="AB124" s="6">
        <v>0.50627018812096447</v>
      </c>
      <c r="AC124" s="6">
        <v>4.2660495983496256</v>
      </c>
      <c r="AD124" s="6">
        <v>1.4279293245260256</v>
      </c>
    </row>
    <row r="125" spans="1:30">
      <c r="A125" s="1">
        <v>41044</v>
      </c>
      <c r="B125" s="2">
        <f>STDEV('Table S3'!B125,'Table S4'!B125,'Table S5'!B125,'Table S6'!B125,'Table S7'!B125)</f>
        <v>6.8154255357570781</v>
      </c>
      <c r="C125" s="2">
        <f>STDEV('Table S3'!C125,'Table S4'!C125,'Table S5'!C125,'Table S6'!C125,'Table S7'!C125)</f>
        <v>10.136441051485944</v>
      </c>
      <c r="D125" s="2">
        <f>STDEV('Table S3'!D125,'Table S4'!D125,'Table S5'!D125,'Table S6'!D125,'Table S7'!D125)</f>
        <v>7.4739010384688083</v>
      </c>
      <c r="E125" s="2">
        <f>STDEV('Table S3'!E125,'Table S4'!E125,'Table S5'!E125,'Table S6'!E125,'Table S7'!E125)</f>
        <v>7.685303098518923</v>
      </c>
      <c r="F125" s="2">
        <f>STDEV('Table S3'!F125,'Table S4'!F125,'Table S5'!F125,'Table S6'!F125,'Table S7'!F125)</f>
        <v>4.3908461011388962</v>
      </c>
      <c r="G125" s="2">
        <f>STDEV('Table S3'!G125,'Table S4'!G125,'Table S5'!G125,'Table S6'!G125,'Table S7'!G125)</f>
        <v>11.064505400758486</v>
      </c>
      <c r="H125" s="2">
        <f>STDEV('Table S3'!H125,'Table S4'!H125,'Table S5'!H125,'Table S6'!H125,'Table S7'!H125)</f>
        <v>3.634603729372949</v>
      </c>
      <c r="I125" s="2">
        <f>STDEV('Table S3'!I125,'Table S4'!I125,'Table S5'!I125,'Table S6'!I125,'Table S7'!I125)</f>
        <v>7.3219941595981615</v>
      </c>
      <c r="J125" s="2">
        <f>STDEV('Table S3'!J125,'Table S4'!J125,'Table S5'!J125,'Table S6'!J125,'Table S7'!J125)</f>
        <v>3.2369825110830925</v>
      </c>
      <c r="K125" s="2">
        <f>STDEV('Table S3'!K125,'Table S4'!K125,'Table S5'!K125,'Table S6'!K125,'Table S7'!K125)</f>
        <v>6.3301488371446908</v>
      </c>
      <c r="L125" s="2">
        <f>STDEV('Table S3'!L125,'Table S4'!L125,'Table S5'!L125,'Table S6'!L125,'Table S7'!L125)</f>
        <v>4.4648488389962395</v>
      </c>
      <c r="M125" s="2">
        <f>STDEV('Table S3'!M125,'Table S4'!M125,'Table S5'!M125,'Table S6'!M125,'Table S7'!M125)</f>
        <v>4.8445809984810797</v>
      </c>
      <c r="N125" s="2">
        <f>STDEV('Table S4'!N125,'Table S5'!N125,'Table S6'!N125,'Table S7'!N125)</f>
        <v>17.710975434716637</v>
      </c>
      <c r="O125" s="2">
        <f>STDEV('Table S3'!O125,'Table S4'!O125,'Table S5'!O125,'Table S6'!O125,'Table S7'!O125)</f>
        <v>9.2315687320690962</v>
      </c>
      <c r="Q125" s="6">
        <v>0.77817165682167155</v>
      </c>
      <c r="R125" s="6">
        <v>1.8907908950978789</v>
      </c>
      <c r="S125" s="6">
        <v>0.54023598876364087</v>
      </c>
      <c r="T125" s="6">
        <v>0.63997055961986771</v>
      </c>
      <c r="U125" s="6">
        <v>1.6239851664289287</v>
      </c>
      <c r="V125" s="6">
        <v>2.4939837753525658</v>
      </c>
      <c r="W125" s="6">
        <v>0.91215832494208215</v>
      </c>
      <c r="X125" s="6">
        <v>1.489293612062266</v>
      </c>
      <c r="Y125" s="6">
        <v>0.37509829640179765</v>
      </c>
      <c r="Z125" s="6">
        <v>1.4585485840130197</v>
      </c>
      <c r="AA125" s="6">
        <v>0.90618572036267675</v>
      </c>
      <c r="AB125" s="6">
        <v>0.69303184557571385</v>
      </c>
      <c r="AC125" s="6">
        <v>3.8050082514190873</v>
      </c>
      <c r="AD125" s="6">
        <v>1.4847593570223332</v>
      </c>
    </row>
    <row r="126" spans="1:30">
      <c r="A126" s="1">
        <v>41075</v>
      </c>
      <c r="B126" s="2">
        <f>STDEV('Table S3'!B126,'Table S4'!B126,'Table S5'!B126,'Table S6'!B126,'Table S7'!B126)</f>
        <v>10.932981913885651</v>
      </c>
      <c r="C126" s="2">
        <f>STDEV('Table S3'!C126,'Table S4'!C126,'Table S5'!C126,'Table S6'!C126,'Table S7'!C126)</f>
        <v>10.770680647072414</v>
      </c>
      <c r="D126" s="2">
        <f>STDEV('Table S3'!D126,'Table S4'!D126,'Table S5'!D126,'Table S6'!D126,'Table S7'!D126)</f>
        <v>6.3356652671450515</v>
      </c>
      <c r="E126" s="2">
        <f>STDEV('Table S3'!E126,'Table S4'!E126,'Table S5'!E126,'Table S6'!E126,'Table S7'!E126)</f>
        <v>5.9395467202728076</v>
      </c>
      <c r="F126" s="2">
        <f>STDEV('Table S3'!F126,'Table S4'!F126,'Table S5'!F126,'Table S6'!F126,'Table S7'!F126)</f>
        <v>4.4092348903454743</v>
      </c>
      <c r="G126" s="2">
        <f>STDEV('Table S3'!G126,'Table S4'!G126,'Table S5'!G126,'Table S6'!G126,'Table S7'!G126)</f>
        <v>10.967536253451716</v>
      </c>
      <c r="H126" s="2">
        <f>STDEV('Table S3'!H126,'Table S4'!H126,'Table S5'!H126,'Table S6'!H126,'Table S7'!H126)</f>
        <v>3.3583740188915141</v>
      </c>
      <c r="I126" s="2">
        <f>STDEV('Table S3'!I126,'Table S4'!I126,'Table S5'!I126,'Table S6'!I126,'Table S7'!I126)</f>
        <v>7.2035619341391204</v>
      </c>
      <c r="J126" s="2">
        <f>STDEV('Table S3'!J126,'Table S4'!J126,'Table S5'!J126,'Table S6'!J126,'Table S7'!J126)</f>
        <v>3.9841125946594929</v>
      </c>
      <c r="K126" s="2">
        <f>STDEV('Table S3'!K126,'Table S4'!K126,'Table S5'!K126,'Table S6'!K126,'Table S7'!K126)</f>
        <v>4.97030743193997</v>
      </c>
      <c r="L126" s="2">
        <f>STDEV('Table S3'!L126,'Table S4'!L126,'Table S5'!L126,'Table S6'!L126,'Table S7'!L126)</f>
        <v>5.6901154713672808</v>
      </c>
      <c r="M126" s="2">
        <f>STDEV('Table S3'!M126,'Table S4'!M126,'Table S5'!M126,'Table S6'!M126,'Table S7'!M126)</f>
        <v>6.6384987655512555</v>
      </c>
      <c r="N126" s="2">
        <f>STDEV('Table S4'!N126,'Table S5'!N126,'Table S6'!N126,'Table S7'!N126)</f>
        <v>15.588279432515209</v>
      </c>
      <c r="O126" s="2">
        <f>STDEV('Table S3'!O126,'Table S4'!O126,'Table S5'!O126,'Table S6'!O126,'Table S7'!O126)</f>
        <v>9.6815117709211567</v>
      </c>
      <c r="Q126" s="6">
        <v>1.2483060089636357</v>
      </c>
      <c r="R126" s="6">
        <v>2.0090981438210056</v>
      </c>
      <c r="S126" s="6">
        <v>0.45796089250504574</v>
      </c>
      <c r="T126" s="6">
        <v>0.49459793449055722</v>
      </c>
      <c r="U126" s="6">
        <v>1.6307863888385059</v>
      </c>
      <c r="V126" s="6">
        <v>2.4721265416730307</v>
      </c>
      <c r="W126" s="6">
        <v>0.84283433565110888</v>
      </c>
      <c r="X126" s="6">
        <v>1.4652044974038971</v>
      </c>
      <c r="Y126" s="6">
        <v>0.46167498335654733</v>
      </c>
      <c r="Z126" s="6">
        <v>1.1452234463155841</v>
      </c>
      <c r="AA126" s="6">
        <v>1.1548658360687032</v>
      </c>
      <c r="AB126" s="6">
        <v>0.94965716390840371</v>
      </c>
      <c r="AC126" s="6">
        <v>3.3489703650021352</v>
      </c>
      <c r="AD126" s="6">
        <v>1.5571259456761042</v>
      </c>
    </row>
    <row r="127" spans="1:30">
      <c r="A127" s="1">
        <v>41105</v>
      </c>
      <c r="B127" s="2">
        <f>STDEV('Table S3'!B127,'Table S4'!B127,'Table S5'!B127,'Table S6'!B127,'Table S7'!B127)</f>
        <v>11.3884715644607</v>
      </c>
      <c r="C127" s="2">
        <f>STDEV('Table S3'!C127,'Table S4'!C127,'Table S5'!C127,'Table S6'!C127,'Table S7'!C127)</f>
        <v>9.5356549859987449</v>
      </c>
      <c r="D127" s="2">
        <f>STDEV('Table S3'!D127,'Table S4'!D127,'Table S5'!D127,'Table S6'!D127,'Table S7'!D127)</f>
        <v>7.6761231082373937</v>
      </c>
      <c r="E127" s="2">
        <f>STDEV('Table S3'!E127,'Table S4'!E127,'Table S5'!E127,'Table S6'!E127,'Table S7'!E127)</f>
        <v>5.6668705251590685</v>
      </c>
      <c r="F127" s="2">
        <f>STDEV('Table S3'!F127,'Table S4'!F127,'Table S5'!F127,'Table S6'!F127,'Table S7'!F127)</f>
        <v>5.2334620662390297</v>
      </c>
      <c r="G127" s="2">
        <f>STDEV('Table S3'!G127,'Table S4'!G127,'Table S5'!G127,'Table S6'!G127,'Table S7'!G127)</f>
        <v>10.883669284527839</v>
      </c>
      <c r="H127" s="2">
        <f>STDEV('Table S3'!H127,'Table S4'!H127,'Table S5'!H127,'Table S6'!H127,'Table S7'!H127)</f>
        <v>3.3488955983895043</v>
      </c>
      <c r="I127" s="2">
        <f>STDEV('Table S3'!I127,'Table S4'!I127,'Table S5'!I127,'Table S6'!I127,'Table S7'!I127)</f>
        <v>6.6113188905404989</v>
      </c>
      <c r="J127" s="2">
        <f>STDEV('Table S3'!J127,'Table S4'!J127,'Table S5'!J127,'Table S6'!J127,'Table S7'!J127)</f>
        <v>4.8088644322547518</v>
      </c>
      <c r="K127" s="2">
        <f>STDEV('Table S3'!K127,'Table S4'!K127,'Table S5'!K127,'Table S6'!K127,'Table S7'!K127)</f>
        <v>5.4307105547539853</v>
      </c>
      <c r="L127" s="2">
        <f>STDEV('Table S3'!L127,'Table S4'!L127,'Table S5'!L127,'Table S6'!L127,'Table S7'!L127)</f>
        <v>6.2599345930240879</v>
      </c>
      <c r="M127" s="2">
        <f>STDEV('Table S3'!M127,'Table S4'!M127,'Table S5'!M127,'Table S6'!M127,'Table S7'!M127)</f>
        <v>7.8789241332348734</v>
      </c>
      <c r="N127" s="2">
        <f>STDEV('Table S4'!N127,'Table S5'!N127,'Table S6'!N127,'Table S7'!N127)</f>
        <v>13.059003377113934</v>
      </c>
      <c r="O127" s="2">
        <f>STDEV('Table S3'!O127,'Table S4'!O127,'Table S5'!O127,'Table S6'!O127,'Table S7'!O127)</f>
        <v>9.5398066874823524</v>
      </c>
      <c r="Q127" s="6">
        <v>1.3003129062869938</v>
      </c>
      <c r="R127" s="6">
        <v>1.7787238671582899</v>
      </c>
      <c r="S127" s="6">
        <v>0.55485320663272353</v>
      </c>
      <c r="T127" s="6">
        <v>0.47189164237104592</v>
      </c>
      <c r="U127" s="6">
        <v>1.9356325794329687</v>
      </c>
      <c r="V127" s="6">
        <v>2.453222591409713</v>
      </c>
      <c r="W127" s="6">
        <v>0.84045558384982189</v>
      </c>
      <c r="X127" s="6">
        <v>1.3447422623359373</v>
      </c>
      <c r="Y127" s="6">
        <v>0.55724640154524829</v>
      </c>
      <c r="Z127" s="6">
        <v>1.25130631105253</v>
      </c>
      <c r="AA127" s="6">
        <v>1.270516325000169</v>
      </c>
      <c r="AB127" s="6">
        <v>1.1271037340316483</v>
      </c>
      <c r="AC127" s="6">
        <v>2.8055832265357803</v>
      </c>
      <c r="AD127" s="6">
        <v>1.5343348085812241</v>
      </c>
    </row>
    <row r="128" spans="1:30">
      <c r="A128" s="1">
        <v>41136</v>
      </c>
      <c r="B128" s="2">
        <f>STDEV('Table S3'!B128,'Table S4'!B128,'Table S5'!B128,'Table S6'!B128,'Table S7'!B128)</f>
        <v>11.943739510153957</v>
      </c>
      <c r="C128" s="2">
        <f>STDEV('Table S3'!C128,'Table S4'!C128,'Table S5'!C128,'Table S6'!C128,'Table S7'!C128)</f>
        <v>8.336307679554217</v>
      </c>
      <c r="D128" s="2">
        <f>STDEV('Table S3'!D128,'Table S4'!D128,'Table S5'!D128,'Table S6'!D128,'Table S7'!D128)</f>
        <v>9.0843663316538397</v>
      </c>
      <c r="E128" s="2">
        <f>STDEV('Table S3'!E128,'Table S4'!E128,'Table S5'!E128,'Table S6'!E128,'Table S7'!E128)</f>
        <v>5.4668652198368832</v>
      </c>
      <c r="F128" s="2">
        <f>STDEV('Table S3'!F128,'Table S4'!F128,'Table S5'!F128,'Table S6'!F128,'Table S7'!F128)</f>
        <v>6.1790055795908971</v>
      </c>
      <c r="G128" s="2">
        <f>STDEV('Table S3'!G128,'Table S4'!G128,'Table S5'!G128,'Table S6'!G128,'Table S7'!G128)</f>
        <v>10.84236262271391</v>
      </c>
      <c r="H128" s="2">
        <f>STDEV('Table S3'!H128,'Table S4'!H128,'Table S5'!H128,'Table S6'!H128,'Table S7'!H128)</f>
        <v>3.6820206030844576</v>
      </c>
      <c r="I128" s="2">
        <f>STDEV('Table S3'!I128,'Table S4'!I128,'Table S5'!I128,'Table S6'!I128,'Table S7'!I128)</f>
        <v>6.0253311059272772</v>
      </c>
      <c r="J128" s="2">
        <f>STDEV('Table S3'!J128,'Table S4'!J128,'Table S5'!J128,'Table S6'!J128,'Table S7'!J128)</f>
        <v>5.7423623287734165</v>
      </c>
      <c r="K128" s="2">
        <f>STDEV('Table S3'!K128,'Table S4'!K128,'Table S5'!K128,'Table S6'!K128,'Table S7'!K128)</f>
        <v>5.917594812970898</v>
      </c>
      <c r="L128" s="2">
        <f>STDEV('Table S3'!L128,'Table S4'!L128,'Table S5'!L128,'Table S6'!L128,'Table S7'!L128)</f>
        <v>6.982555928825402</v>
      </c>
      <c r="M128" s="2">
        <f>STDEV('Table S3'!M128,'Table S4'!M128,'Table S5'!M128,'Table S6'!M128,'Table S7'!M128)</f>
        <v>9.2065587983981985</v>
      </c>
      <c r="N128" s="2">
        <f>STDEV('Table S4'!N128,'Table S5'!N128,'Table S6'!N128,'Table S7'!N128)</f>
        <v>10.577075925779139</v>
      </c>
      <c r="O128" s="2">
        <f>STDEV('Table S3'!O128,'Table S4'!O128,'Table S5'!O128,'Table S6'!O128,'Table S7'!O128)</f>
        <v>9.4095262626135465</v>
      </c>
      <c r="Q128" s="6">
        <v>1.3637122897903586</v>
      </c>
      <c r="R128" s="6">
        <v>1.5550048166979662</v>
      </c>
      <c r="S128" s="6">
        <v>0.65664525155093445</v>
      </c>
      <c r="T128" s="6">
        <v>0.45523680058625693</v>
      </c>
      <c r="U128" s="6">
        <v>2.2853484666507504</v>
      </c>
      <c r="V128" s="6">
        <v>2.4439119046102062</v>
      </c>
      <c r="W128" s="6">
        <v>0.92405830065309091</v>
      </c>
      <c r="X128" s="6">
        <v>1.2255523469456082</v>
      </c>
      <c r="Y128" s="6">
        <v>0.66541920429593471</v>
      </c>
      <c r="Z128" s="6">
        <v>1.3634907736410635</v>
      </c>
      <c r="AA128" s="6">
        <v>1.4171795513144034</v>
      </c>
      <c r="AB128" s="6">
        <v>1.3170258557872574</v>
      </c>
      <c r="AC128" s="6">
        <v>2.2723684148184642</v>
      </c>
      <c r="AD128" s="6">
        <v>1.5133811564474495</v>
      </c>
    </row>
    <row r="129" spans="1:30">
      <c r="A129" s="1">
        <v>41167</v>
      </c>
      <c r="B129" s="2">
        <f>STDEV('Table S3'!B129,'Table S4'!B129,'Table S5'!B129,'Table S6'!B129,'Table S7'!B129)</f>
        <v>9.6562687905369007</v>
      </c>
      <c r="C129" s="2">
        <f>STDEV('Table S3'!C129,'Table S4'!C129,'Table S5'!C129,'Table S6'!C129,'Table S7'!C129)</f>
        <v>5.439113410329818</v>
      </c>
      <c r="D129" s="2">
        <f>STDEV('Table S3'!D129,'Table S4'!D129,'Table S5'!D129,'Table S6'!D129,'Table S7'!D129)</f>
        <v>8.7152433897256074</v>
      </c>
      <c r="E129" s="2">
        <f>STDEV('Table S3'!E129,'Table S4'!E129,'Table S5'!E129,'Table S6'!E129,'Table S7'!E129)</f>
        <v>4.0973236511332853</v>
      </c>
      <c r="F129" s="2">
        <f>STDEV('Table S3'!F129,'Table S4'!F129,'Table S5'!F129,'Table S6'!F129,'Table S7'!F129)</f>
        <v>7.5364473657500026</v>
      </c>
      <c r="G129" s="2">
        <f>STDEV('Table S3'!G129,'Table S4'!G129,'Table S5'!G129,'Table S6'!G129,'Table S7'!G129)</f>
        <v>10.634699018735239</v>
      </c>
      <c r="H129" s="2">
        <f>STDEV('Table S3'!H129,'Table S4'!H129,'Table S5'!H129,'Table S6'!H129,'Table S7'!H129)</f>
        <v>5.0034198039489715</v>
      </c>
      <c r="I129" s="2">
        <f>STDEV('Table S3'!I129,'Table S4'!I129,'Table S5'!I129,'Table S6'!I129,'Table S7'!I129)</f>
        <v>5.043358069259515</v>
      </c>
      <c r="J129" s="2">
        <f>STDEV('Table S3'!J129,'Table S4'!J129,'Table S5'!J129,'Table S6'!J129,'Table S7'!J129)</f>
        <v>6.6258208068937385</v>
      </c>
      <c r="K129" s="2">
        <f>STDEV('Table S3'!K129,'Table S4'!K129,'Table S5'!K129,'Table S6'!K129,'Table S7'!K129)</f>
        <v>8.4518332223731214</v>
      </c>
      <c r="L129" s="2">
        <f>STDEV('Table S3'!L129,'Table S4'!L129,'Table S5'!L129,'Table S6'!L129,'Table S7'!L129)</f>
        <v>7.0456764951903414</v>
      </c>
      <c r="M129" s="2">
        <f>STDEV('Table S3'!M129,'Table S4'!M129,'Table S5'!M129,'Table S6'!M129,'Table S7'!M129)</f>
        <v>10.251645247776947</v>
      </c>
      <c r="N129" s="2">
        <f>STDEV('Table S4'!N129,'Table S5'!N129,'Table S6'!N129,'Table S7'!N129)</f>
        <v>8.9424240705143845</v>
      </c>
      <c r="O129" s="2">
        <f>STDEV('Table S3'!O129,'Table S4'!O129,'Table S5'!O129,'Table S6'!O129,'Table S7'!O129)</f>
        <v>9.8061352240434747</v>
      </c>
      <c r="Q129" s="6">
        <v>1.1025334579659223</v>
      </c>
      <c r="R129" s="6">
        <v>1.0145795808824623</v>
      </c>
      <c r="S129" s="6">
        <v>0.62996393793953598</v>
      </c>
      <c r="T129" s="6">
        <v>0.34119233507717089</v>
      </c>
      <c r="U129" s="6">
        <v>2.7874078133541986</v>
      </c>
      <c r="V129" s="6">
        <v>2.3971036976189977</v>
      </c>
      <c r="W129" s="6">
        <v>1.2556832510980536</v>
      </c>
      <c r="X129" s="6">
        <v>1.0258190312873854</v>
      </c>
      <c r="Y129" s="6">
        <v>0.7677934892820395</v>
      </c>
      <c r="Z129" s="6">
        <v>1.947412248266658</v>
      </c>
      <c r="AA129" s="6">
        <v>1.4299905014638317</v>
      </c>
      <c r="AB129" s="6">
        <v>1.4665286076302355</v>
      </c>
      <c r="AC129" s="6">
        <v>1.9211814448852398</v>
      </c>
      <c r="AD129" s="6">
        <v>1.5771697587590321</v>
      </c>
    </row>
    <row r="130" spans="1:30">
      <c r="A130" s="1">
        <v>41197</v>
      </c>
      <c r="B130" s="2">
        <f>STDEV('Table S3'!B130,'Table S4'!B130,'Table S5'!B130,'Table S6'!B130,'Table S7'!B130)</f>
        <v>7.4655514257680577</v>
      </c>
      <c r="C130" s="2">
        <f>STDEV('Table S3'!C130,'Table S4'!C130,'Table S5'!C130,'Table S6'!C130,'Table S7'!C130)</f>
        <v>2.809730455416191</v>
      </c>
      <c r="D130" s="2">
        <f>STDEV('Table S3'!D130,'Table S4'!D130,'Table S5'!D130,'Table S6'!D130,'Table S7'!D130)</f>
        <v>8.4846380239120442</v>
      </c>
      <c r="E130" s="2">
        <f>STDEV('Table S3'!E130,'Table S4'!E130,'Table S5'!E130,'Table S6'!E130,'Table S7'!E130)</f>
        <v>2.9670096260188616</v>
      </c>
      <c r="F130" s="2">
        <f>STDEV('Table S3'!F130,'Table S4'!F130,'Table S5'!F130,'Table S6'!F130,'Table S7'!F130)</f>
        <v>8.9523758627004941</v>
      </c>
      <c r="G130" s="2">
        <f>STDEV('Table S3'!G130,'Table S4'!G130,'Table S5'!G130,'Table S6'!G130,'Table S7'!G130)</f>
        <v>10.477170663571844</v>
      </c>
      <c r="H130" s="2">
        <f>STDEV('Table S3'!H130,'Table S4'!H130,'Table S5'!H130,'Table S6'!H130,'Table S7'!H130)</f>
        <v>6.5466143743925143</v>
      </c>
      <c r="I130" s="2">
        <f>STDEV('Table S3'!I130,'Table S4'!I130,'Table S5'!I130,'Table S6'!I130,'Table S7'!I130)</f>
        <v>4.1570785749385983</v>
      </c>
      <c r="J130" s="2">
        <f>STDEV('Table S3'!J130,'Table S4'!J130,'Table S5'!J130,'Table S6'!J130,'Table S7'!J130)</f>
        <v>7.5349442966310543</v>
      </c>
      <c r="K130" s="2">
        <f>STDEV('Table S3'!K130,'Table S4'!K130,'Table S5'!K130,'Table S6'!K130,'Table S7'!K130)</f>
        <v>11.138336947538793</v>
      </c>
      <c r="L130" s="2">
        <f>STDEV('Table S3'!L130,'Table S4'!L130,'Table S5'!L130,'Table S6'!L130,'Table S7'!L130)</f>
        <v>7.1941703913478259</v>
      </c>
      <c r="M130" s="2">
        <f>STDEV('Table S3'!M130,'Table S4'!M130,'Table S5'!M130,'Table S6'!M130,'Table S7'!M130)</f>
        <v>11.319791261366817</v>
      </c>
      <c r="N130" s="2">
        <f>STDEV('Table S4'!N130,'Table S5'!N130,'Table S6'!N130,'Table S7'!N130)</f>
        <v>7.4183274208854879</v>
      </c>
      <c r="O130" s="2">
        <f>STDEV('Table S3'!O130,'Table S4'!O130,'Table S5'!O130,'Table S6'!O130,'Table S7'!O130)</f>
        <v>10.216153004904269</v>
      </c>
      <c r="Q130" s="6">
        <v>0.85240173069134528</v>
      </c>
      <c r="R130" s="6">
        <v>0.52411026077060374</v>
      </c>
      <c r="S130" s="6">
        <v>0.61329509028243423</v>
      </c>
      <c r="T130" s="6">
        <v>0.24706882557784265</v>
      </c>
      <c r="U130" s="6">
        <v>3.3110988794508165</v>
      </c>
      <c r="V130" s="6">
        <v>2.3615961762517474</v>
      </c>
      <c r="W130" s="6">
        <v>1.6429710764694174</v>
      </c>
      <c r="X130" s="6">
        <v>0.84554978214251086</v>
      </c>
      <c r="Y130" s="6">
        <v>0.87314181014930992</v>
      </c>
      <c r="Z130" s="6">
        <v>2.5664176310932554</v>
      </c>
      <c r="AA130" s="6">
        <v>1.4601288226279545</v>
      </c>
      <c r="AB130" s="6">
        <v>1.6193300993123072</v>
      </c>
      <c r="AC130" s="6">
        <v>1.5937460447756173</v>
      </c>
      <c r="AD130" s="6">
        <v>1.643114968543778</v>
      </c>
    </row>
    <row r="131" spans="1:30">
      <c r="A131" s="1">
        <v>41228</v>
      </c>
      <c r="B131" s="2">
        <f>STDEV('Table S3'!B131,'Table S4'!B131,'Table S5'!B131,'Table S6'!B131,'Table S7'!B131)</f>
        <v>5.0895771361279527</v>
      </c>
      <c r="C131" s="2">
        <f>STDEV('Table S3'!C131,'Table S4'!C131,'Table S5'!C131,'Table S6'!C131,'Table S7'!C131)</f>
        <v>2.4906962243062951</v>
      </c>
      <c r="D131" s="2">
        <f>STDEV('Table S3'!D131,'Table S4'!D131,'Table S5'!D131,'Table S6'!D131,'Table S7'!D131)</f>
        <v>7.3802590558720143</v>
      </c>
      <c r="E131" s="2">
        <f>STDEV('Table S3'!E131,'Table S4'!E131,'Table S5'!E131,'Table S6'!E131,'Table S7'!E131)</f>
        <v>2.7490209175654958</v>
      </c>
      <c r="F131" s="2">
        <f>STDEV('Table S3'!F131,'Table S4'!F131,'Table S5'!F131,'Table S6'!F131,'Table S7'!F131)</f>
        <v>9.8637076052890347</v>
      </c>
      <c r="G131" s="2">
        <f>STDEV('Table S3'!G131,'Table S4'!G131,'Table S5'!G131,'Table S6'!G131,'Table S7'!G131)</f>
        <v>10.541121478560342</v>
      </c>
      <c r="H131" s="2">
        <f>STDEV('Table S3'!H131,'Table S4'!H131,'Table S5'!H131,'Table S6'!H131,'Table S7'!H131)</f>
        <v>7.5482526300838195</v>
      </c>
      <c r="I131" s="2">
        <f>STDEV('Table S3'!I131,'Table S4'!I131,'Table S5'!I131,'Table S6'!I131,'Table S7'!I131)</f>
        <v>3.6805493093407757</v>
      </c>
      <c r="J131" s="2">
        <f>STDEV('Table S3'!J131,'Table S4'!J131,'Table S5'!J131,'Table S6'!J131,'Table S7'!J131)</f>
        <v>7.7078979825798628</v>
      </c>
      <c r="K131" s="2">
        <f>STDEV('Table S3'!K131,'Table S4'!K131,'Table S5'!K131,'Table S6'!K131,'Table S7'!K131)</f>
        <v>12.438735541668974</v>
      </c>
      <c r="L131" s="2">
        <f>STDEV('Table S3'!L131,'Table S4'!L131,'Table S5'!L131,'Table S6'!L131,'Table S7'!L131)</f>
        <v>5.6926368600509454</v>
      </c>
      <c r="M131" s="2">
        <f>STDEV('Table S3'!M131,'Table S4'!M131,'Table S5'!M131,'Table S6'!M131,'Table S7'!M131)</f>
        <v>12.355688417642872</v>
      </c>
      <c r="N131" s="2">
        <f>STDEV('Table S4'!N131,'Table S5'!N131,'Table S6'!N131,'Table S7'!N131)</f>
        <v>5.8540759706124526</v>
      </c>
      <c r="O131" s="2">
        <f>STDEV('Table S3'!O131,'Table S4'!O131,'Table S5'!O131,'Table S6'!O131,'Table S7'!O131)</f>
        <v>10.791770118415421</v>
      </c>
      <c r="Q131" s="6">
        <v>0.58111773824881741</v>
      </c>
      <c r="R131" s="6">
        <v>0.46459952950475042</v>
      </c>
      <c r="S131" s="6">
        <v>0.53346726533559674</v>
      </c>
      <c r="T131" s="6">
        <v>0.22891646984751396</v>
      </c>
      <c r="U131" s="6">
        <v>3.6481613037693861</v>
      </c>
      <c r="V131" s="6">
        <v>2.3760109457534151</v>
      </c>
      <c r="W131" s="6">
        <v>1.8943472213089856</v>
      </c>
      <c r="X131" s="6">
        <v>0.74862372951991374</v>
      </c>
      <c r="Y131" s="6">
        <v>0.89318351032337195</v>
      </c>
      <c r="Z131" s="6">
        <v>2.8660463723625731</v>
      </c>
      <c r="AA131" s="6">
        <v>1.1553775771159398</v>
      </c>
      <c r="AB131" s="6">
        <v>1.7675182952090658</v>
      </c>
      <c r="AC131" s="6">
        <v>1.2576838274504085</v>
      </c>
      <c r="AD131" s="6">
        <v>1.7356943469953441</v>
      </c>
    </row>
    <row r="132" spans="1:30">
      <c r="A132" s="1">
        <v>41258</v>
      </c>
      <c r="B132" s="2">
        <f>STDEV('Table S3'!B132,'Table S4'!B132,'Table S5'!B132,'Table S6'!B132,'Table S7'!B132)</f>
        <v>2.9367240703592086</v>
      </c>
      <c r="C132" s="2">
        <f>STDEV('Table S3'!C132,'Table S4'!C132,'Table S5'!C132,'Table S6'!C132,'Table S7'!C132)</f>
        <v>3.5364558016640069</v>
      </c>
      <c r="D132" s="2">
        <f>STDEV('Table S3'!D132,'Table S4'!D132,'Table S5'!D132,'Table S6'!D132,'Table S7'!D132)</f>
        <v>6.3729977896678713</v>
      </c>
      <c r="E132" s="2">
        <f>STDEV('Table S3'!E132,'Table S4'!E132,'Table S5'!E132,'Table S6'!E132,'Table S7'!E132)</f>
        <v>3.5705373445843911</v>
      </c>
      <c r="F132" s="2">
        <f>STDEV('Table S3'!F132,'Table S4'!F132,'Table S5'!F132,'Table S6'!F132,'Table S7'!F132)</f>
        <v>10.799485475544676</v>
      </c>
      <c r="G132" s="2">
        <f>STDEV('Table S3'!G132,'Table S4'!G132,'Table S5'!G132,'Table S6'!G132,'Table S7'!G132)</f>
        <v>10.698891220161524</v>
      </c>
      <c r="H132" s="2">
        <f>STDEV('Table S3'!H132,'Table S4'!H132,'Table S5'!H132,'Table S6'!H132,'Table S7'!H132)</f>
        <v>8.5832893890157766</v>
      </c>
      <c r="I132" s="2">
        <f>STDEV('Table S3'!I132,'Table S4'!I132,'Table S5'!I132,'Table S6'!I132,'Table S7'!I132)</f>
        <v>3.5617526191145079</v>
      </c>
      <c r="J132" s="2">
        <f>STDEV('Table S3'!J132,'Table S4'!J132,'Table S5'!J132,'Table S6'!J132,'Table S7'!J132)</f>
        <v>7.9039800324287794</v>
      </c>
      <c r="K132" s="2">
        <f>STDEV('Table S3'!K132,'Table S4'!K132,'Table S5'!K132,'Table S6'!K132,'Table S7'!K132)</f>
        <v>13.783044024743701</v>
      </c>
      <c r="L132" s="2">
        <f>STDEV('Table S3'!L132,'Table S4'!L132,'Table S5'!L132,'Table S6'!L132,'Table S7'!L132)</f>
        <v>4.5600610095372396</v>
      </c>
      <c r="M132" s="2">
        <f>STDEV('Table S3'!M132,'Table S4'!M132,'Table S5'!M132,'Table S6'!M132,'Table S7'!M132)</f>
        <v>13.415865776988568</v>
      </c>
      <c r="N132" s="2">
        <f>STDEV('Table S4'!N132,'Table S5'!N132,'Table S6'!N132,'Table S7'!N132)</f>
        <v>4.7582575599624599</v>
      </c>
      <c r="O132" s="2">
        <f>STDEV('Table S3'!O132,'Table S4'!O132,'Table S5'!O132,'Table S6'!O132,'Table S7'!O132)</f>
        <v>11.423362118069964</v>
      </c>
      <c r="Q132" s="6">
        <v>0.33530928090547374</v>
      </c>
      <c r="R132" s="6">
        <v>0.65966924650759384</v>
      </c>
      <c r="S132" s="6">
        <v>0.4606593992305627</v>
      </c>
      <c r="T132" s="6">
        <v>0.29732578575823143</v>
      </c>
      <c r="U132" s="6">
        <v>3.9942652995285273</v>
      </c>
      <c r="V132" s="6">
        <v>2.4115728765892879</v>
      </c>
      <c r="W132" s="6">
        <v>2.1541052215143441</v>
      </c>
      <c r="X132" s="6">
        <v>0.72446048272789088</v>
      </c>
      <c r="Y132" s="6">
        <v>0.91590530217781452</v>
      </c>
      <c r="Z132" s="6">
        <v>3.17579252287327</v>
      </c>
      <c r="AA132" s="6">
        <v>0.92550998249567806</v>
      </c>
      <c r="AB132" s="6">
        <v>1.9191798469955454</v>
      </c>
      <c r="AC132" s="6">
        <v>1.0222592959247749</v>
      </c>
      <c r="AD132" s="6">
        <v>1.8372764462597826</v>
      </c>
    </row>
    <row r="133" spans="1:30">
      <c r="A133" s="1">
        <v>41289</v>
      </c>
      <c r="B133" s="2">
        <f>STDEV('Table S3'!B133,'Table S4'!B133,'Table S5'!B133,'Table S6'!B133,'Table S7'!B133)</f>
        <v>2.2022393077248652</v>
      </c>
      <c r="C133" s="2">
        <f>STDEV('Table S3'!C133,'Table S4'!C133,'Table S5'!C133,'Table S6'!C133,'Table S7'!C133)</f>
        <v>4.4246091843345532</v>
      </c>
      <c r="D133" s="2">
        <f>STDEV('Table S3'!D133,'Table S4'!D133,'Table S5'!D133,'Table S6'!D133,'Table S7'!D133)</f>
        <v>4.0454718952012572</v>
      </c>
      <c r="E133" s="2">
        <f>STDEV('Table S3'!E133,'Table S4'!E133,'Table S5'!E133,'Table S6'!E133,'Table S7'!E133)</f>
        <v>5.8462928230404927</v>
      </c>
      <c r="F133" s="2">
        <f>STDEV('Table S3'!F133,'Table S4'!F133,'Table S5'!F133,'Table S6'!F133,'Table S7'!F133)</f>
        <v>11.397784785635285</v>
      </c>
      <c r="G133" s="2">
        <f>STDEV('Table S3'!G133,'Table S4'!G133,'Table S5'!G133,'Table S6'!G133,'Table S7'!G133)</f>
        <v>10.822843482097721</v>
      </c>
      <c r="H133" s="2">
        <f>STDEV('Table S3'!H133,'Table S4'!H133,'Table S5'!H133,'Table S6'!H133,'Table S7'!H133)</f>
        <v>9.0077805783943621</v>
      </c>
      <c r="I133" s="2">
        <f>STDEV('Table S3'!I133,'Table S4'!I133,'Table S5'!I133,'Table S6'!I133,'Table S7'!I133)</f>
        <v>3.7357124360990772</v>
      </c>
      <c r="J133" s="2">
        <f>STDEV('Table S3'!J133,'Table S4'!J133,'Table S5'!J133,'Table S6'!J133,'Table S7'!J133)</f>
        <v>7.4499779962452006</v>
      </c>
      <c r="K133" s="2">
        <f>STDEV('Table S3'!K133,'Table S4'!K133,'Table S5'!K133,'Table S6'!K133,'Table S7'!K133)</f>
        <v>14.333284705716212</v>
      </c>
      <c r="L133" s="2">
        <f>STDEV('Table S3'!L133,'Table S4'!L133,'Table S5'!L133,'Table S6'!L133,'Table S7'!L133)</f>
        <v>3.8510163824683064</v>
      </c>
      <c r="M133" s="2">
        <f>STDEV('Table S3'!M133,'Table S4'!M133,'Table S5'!M133,'Table S6'!M133,'Table S7'!M133)</f>
        <v>14.564892145745315</v>
      </c>
      <c r="N133" s="2">
        <f>STDEV('Table S4'!N133,'Table S5'!N133,'Table S6'!N133,'Table S7'!N133)</f>
        <v>3.9650052411165086</v>
      </c>
      <c r="O133" s="2">
        <f>STDEV('Table S3'!O133,'Table S4'!O133,'Table S5'!O133,'Table S6'!O133,'Table S7'!O133)</f>
        <v>10.654385334528598</v>
      </c>
      <c r="Q133" s="6">
        <v>0.25144727967740965</v>
      </c>
      <c r="R133" s="6">
        <v>0.82534004959066154</v>
      </c>
      <c r="S133" s="6">
        <v>0.29241884500083243</v>
      </c>
      <c r="T133" s="6">
        <v>0.48683249596022787</v>
      </c>
      <c r="U133" s="6">
        <v>4.2155504874607086</v>
      </c>
      <c r="V133" s="6">
        <v>2.4395122122387547</v>
      </c>
      <c r="W133" s="6">
        <v>2.2606376528567411</v>
      </c>
      <c r="X133" s="6">
        <v>0.75984390950255232</v>
      </c>
      <c r="Y133" s="6">
        <v>0.86329600022689756</v>
      </c>
      <c r="Z133" s="6">
        <v>3.302575128898189</v>
      </c>
      <c r="AA133" s="6">
        <v>0.78160228498576745</v>
      </c>
      <c r="AB133" s="6">
        <v>2.0835515161253046</v>
      </c>
      <c r="AC133" s="6">
        <v>0.85183776099622954</v>
      </c>
      <c r="AD133" s="6">
        <v>1.7135980652789069</v>
      </c>
    </row>
    <row r="134" spans="1:30">
      <c r="A134" s="1">
        <v>41320</v>
      </c>
      <c r="B134" s="2">
        <f>STDEV('Table S3'!B134,'Table S4'!B134,'Table S5'!B134,'Table S6'!B134,'Table S7'!B134)</f>
        <v>2.9594421450048491</v>
      </c>
      <c r="C134" s="2">
        <f>STDEV('Table S3'!C134,'Table S4'!C134,'Table S5'!C134,'Table S6'!C134,'Table S7'!C134)</f>
        <v>5.4486323981975282</v>
      </c>
      <c r="D134" s="2">
        <f>STDEV('Table S3'!D134,'Table S4'!D134,'Table S5'!D134,'Table S6'!D134,'Table S7'!D134)</f>
        <v>4.388878599518355</v>
      </c>
      <c r="E134" s="2">
        <f>STDEV('Table S3'!E134,'Table S4'!E134,'Table S5'!E134,'Table S6'!E134,'Table S7'!E134)</f>
        <v>8.6672685509731782</v>
      </c>
      <c r="F134" s="2">
        <f>STDEV('Table S3'!F134,'Table S4'!F134,'Table S5'!F134,'Table S6'!F134,'Table S7'!F134)</f>
        <v>12.024055712071357</v>
      </c>
      <c r="G134" s="2">
        <f>STDEV('Table S3'!G134,'Table S4'!G134,'Table S5'!G134,'Table S6'!G134,'Table S7'!G134)</f>
        <v>10.998137644221119</v>
      </c>
      <c r="H134" s="2">
        <f>STDEV('Table S3'!H134,'Table S4'!H134,'Table S5'!H134,'Table S6'!H134,'Table S7'!H134)</f>
        <v>11.147457654169672</v>
      </c>
      <c r="I134" s="2">
        <f>STDEV('Table S3'!I134,'Table S4'!I134,'Table S5'!I134,'Table S6'!I134,'Table S7'!I134)</f>
        <v>4.0576317692644475</v>
      </c>
      <c r="J134" s="2">
        <f>STDEV('Table S3'!J134,'Table S4'!J134,'Table S5'!J134,'Table S6'!J134,'Table S7'!J134)</f>
        <v>7.0122801985835892</v>
      </c>
      <c r="K134" s="2">
        <f>STDEV('Table S3'!K134,'Table S4'!K134,'Table S5'!K134,'Table S6'!K134,'Table S7'!K134)</f>
        <v>14.894417481364629</v>
      </c>
      <c r="L134" s="2">
        <f>STDEV('Table S3'!L134,'Table S4'!L134,'Table S5'!L134,'Table S6'!L134,'Table S7'!L134)</f>
        <v>4.4360624985026806</v>
      </c>
      <c r="M134" s="2">
        <f>STDEV('Table S3'!M134,'Table S4'!M134,'Table S5'!M134,'Table S6'!M134,'Table S7'!M134)</f>
        <v>15.747029147974969</v>
      </c>
      <c r="N134" s="2">
        <f>STDEV('Table S4'!N134,'Table S5'!N134,'Table S6'!N134,'Table S7'!N134)</f>
        <v>3.3855898870108918</v>
      </c>
      <c r="O134" s="2">
        <f>STDEV('Table S3'!O134,'Table S4'!O134,'Table S5'!O134,'Table S6'!O134,'Table S7'!O134)</f>
        <v>9.8940112584520108</v>
      </c>
      <c r="Q134" s="6">
        <v>0.33790318523236362</v>
      </c>
      <c r="R134" s="6">
        <v>1.0163551957653776</v>
      </c>
      <c r="S134" s="6">
        <v>0.31724131180898524</v>
      </c>
      <c r="T134" s="6">
        <v>0.72174078677663844</v>
      </c>
      <c r="U134" s="6">
        <v>4.4471811734995752</v>
      </c>
      <c r="V134" s="6">
        <v>2.4790242175580168</v>
      </c>
      <c r="W134" s="6">
        <v>2.7976217101786918</v>
      </c>
      <c r="X134" s="6">
        <v>0.82532230186838862</v>
      </c>
      <c r="Y134" s="6">
        <v>0.81257601713166772</v>
      </c>
      <c r="Z134" s="6">
        <v>3.4318674151336679</v>
      </c>
      <c r="AA134" s="6">
        <v>0.90034324469610405</v>
      </c>
      <c r="AB134" s="6">
        <v>2.2526597607052632</v>
      </c>
      <c r="AC134" s="6">
        <v>0.72735674573553288</v>
      </c>
      <c r="AD134" s="6">
        <v>1.5913033007531292</v>
      </c>
    </row>
    <row r="135" spans="1:30">
      <c r="A135" s="1">
        <v>41348</v>
      </c>
      <c r="B135" s="2">
        <f>STDEV('Table S3'!B135,'Table S4'!B135,'Table S5'!B135,'Table S6'!B135,'Table S7'!B135)</f>
        <v>4.8122465533085359</v>
      </c>
      <c r="C135" s="2">
        <f>STDEV('Table S3'!C135,'Table S4'!C135,'Table S5'!C135,'Table S6'!C135,'Table S7'!C135)</f>
        <v>5.5422588924942477</v>
      </c>
      <c r="D135" s="2">
        <f>STDEV('Table S3'!D135,'Table S4'!D135,'Table S5'!D135,'Table S6'!D135,'Table S7'!D135)</f>
        <v>7.4150324932030056</v>
      </c>
      <c r="E135" s="2">
        <f>STDEV('Table S3'!E135,'Table S4'!E135,'Table S5'!E135,'Table S6'!E135,'Table S7'!E135)</f>
        <v>11.595892462960592</v>
      </c>
      <c r="F135" s="2">
        <f>STDEV('Table S3'!F135,'Table S4'!F135,'Table S5'!F135,'Table S6'!F135,'Table S7'!F135)</f>
        <v>12.643427403183056</v>
      </c>
      <c r="G135" s="2">
        <f>STDEV('Table S3'!G135,'Table S4'!G135,'Table S5'!G135,'Table S6'!G135,'Table S7'!G135)</f>
        <v>11.535070429265147</v>
      </c>
      <c r="H135" s="2">
        <f>STDEV('Table S3'!H135,'Table S4'!H135,'Table S5'!H135,'Table S6'!H135,'Table S7'!H135)</f>
        <v>11.741850668970352</v>
      </c>
      <c r="I135" s="2">
        <f>STDEV('Table S3'!I135,'Table S4'!I135,'Table S5'!I135,'Table S6'!I135,'Table S7'!I135)</f>
        <v>5.9969881804098026</v>
      </c>
      <c r="J135" s="2">
        <f>STDEV('Table S3'!J135,'Table S4'!J135,'Table S5'!J135,'Table S6'!J135,'Table S7'!J135)</f>
        <v>6.1840451739000883</v>
      </c>
      <c r="K135" s="2">
        <f>STDEV('Table S3'!K135,'Table S4'!K135,'Table S5'!K135,'Table S6'!K135,'Table S7'!K135)</f>
        <v>14.712051394476797</v>
      </c>
      <c r="L135" s="2">
        <f>STDEV('Table S3'!L135,'Table S4'!L135,'Table S5'!L135,'Table S6'!L135,'Table S7'!L135)</f>
        <v>6.8905416858799988</v>
      </c>
      <c r="M135" s="2">
        <f>STDEV('Table S3'!M135,'Table S4'!M135,'Table S5'!M135,'Table S6'!M135,'Table S7'!M135)</f>
        <v>16.690554368704809</v>
      </c>
      <c r="N135" s="2">
        <f>STDEV('Table S4'!N135,'Table S5'!N135,'Table S6'!N135,'Table S7'!N135)</f>
        <v>3.3764630206996928</v>
      </c>
      <c r="O135" s="2">
        <f>STDEV('Table S3'!O135,'Table S4'!O135,'Table S5'!O135,'Table S6'!O135,'Table S7'!O135)</f>
        <v>8.4516060083166664</v>
      </c>
      <c r="Q135" s="6">
        <v>0.54945268696366201</v>
      </c>
      <c r="R135" s="6">
        <v>1.0338197202525219</v>
      </c>
      <c r="S135" s="6">
        <v>0.53598079370619289</v>
      </c>
      <c r="T135" s="6">
        <v>0.96561315717565444</v>
      </c>
      <c r="U135" s="6">
        <v>4.6762601290590755</v>
      </c>
      <c r="V135" s="6">
        <v>2.6000510150380811</v>
      </c>
      <c r="W135" s="6">
        <v>2.9467935531381442</v>
      </c>
      <c r="X135" s="6">
        <v>1.2197873958953538</v>
      </c>
      <c r="Y135" s="6">
        <v>0.7166009707063683</v>
      </c>
      <c r="Z135" s="6">
        <v>3.3898478979555819</v>
      </c>
      <c r="AA135" s="6">
        <v>1.3985043405662045</v>
      </c>
      <c r="AB135" s="6">
        <v>2.3876338741063288</v>
      </c>
      <c r="AC135" s="6">
        <v>0.72539593890410126</v>
      </c>
      <c r="AD135" s="6">
        <v>1.3593140523476108</v>
      </c>
    </row>
    <row r="136" spans="1:30">
      <c r="A136" s="1">
        <v>41379</v>
      </c>
      <c r="B136" s="2">
        <f>STDEV('Table S3'!B136,'Table S4'!B136,'Table S5'!B136,'Table S6'!B136,'Table S7'!B136)</f>
        <v>6.8559637498741397</v>
      </c>
      <c r="C136" s="2">
        <f>STDEV('Table S3'!C136,'Table S4'!C136,'Table S5'!C136,'Table S6'!C136,'Table S7'!C136)</f>
        <v>6.0990986606002169</v>
      </c>
      <c r="D136" s="2">
        <f>STDEV('Table S3'!D136,'Table S4'!D136,'Table S5'!D136,'Table S6'!D136,'Table S7'!D136)</f>
        <v>11.079256364256944</v>
      </c>
      <c r="E136" s="2">
        <f>STDEV('Table S3'!E136,'Table S4'!E136,'Table S5'!E136,'Table S6'!E136,'Table S7'!E136)</f>
        <v>14.717055731882819</v>
      </c>
      <c r="F136" s="2">
        <f>STDEV('Table S3'!F136,'Table S4'!F136,'Table S5'!F136,'Table S6'!F136,'Table S7'!F136)</f>
        <v>13.322179781567062</v>
      </c>
      <c r="G136" s="2">
        <f>STDEV('Table S3'!G136,'Table S4'!G136,'Table S5'!G136,'Table S6'!G136,'Table S7'!G136)</f>
        <v>12.154369551444079</v>
      </c>
      <c r="H136" s="2">
        <f>STDEV('Table S3'!H136,'Table S4'!H136,'Table S5'!H136,'Table S6'!H136,'Table S7'!H136)</f>
        <v>12.609501673140796</v>
      </c>
      <c r="I136" s="2">
        <f>STDEV('Table S3'!I136,'Table S4'!I136,'Table S5'!I136,'Table S6'!I136,'Table S7'!I136)</f>
        <v>8.1155264361889703</v>
      </c>
      <c r="J136" s="2">
        <f>STDEV('Table S3'!J136,'Table S4'!J136,'Table S5'!J136,'Table S6'!J136,'Table S7'!J136)</f>
        <v>5.5360293356889727</v>
      </c>
      <c r="K136" s="2">
        <f>STDEV('Table S3'!K136,'Table S4'!K136,'Table S5'!K136,'Table S6'!K136,'Table S7'!K136)</f>
        <v>14.554429216182813</v>
      </c>
      <c r="L136" s="2">
        <f>STDEV('Table S3'!L136,'Table S4'!L136,'Table S5'!L136,'Table S6'!L136,'Table S7'!L136)</f>
        <v>10.067820367241051</v>
      </c>
      <c r="M136" s="2">
        <f>STDEV('Table S3'!M136,'Table S4'!M136,'Table S5'!M136,'Table S6'!M136,'Table S7'!M136)</f>
        <v>17.637735553070659</v>
      </c>
      <c r="N136" s="2">
        <f>STDEV('Table S4'!N136,'Table S5'!N136,'Table S6'!N136,'Table S7'!N136)</f>
        <v>4.3351568977046719</v>
      </c>
      <c r="O136" s="2">
        <f>STDEV('Table S3'!O136,'Table S4'!O136,'Table S5'!O136,'Table S6'!O136,'Table S7'!O136)</f>
        <v>7.0151779577494544</v>
      </c>
      <c r="Q136" s="6">
        <v>0.78280022903312951</v>
      </c>
      <c r="R136" s="6">
        <v>1.1376892695564007</v>
      </c>
      <c r="S136" s="6">
        <v>0.80084188777758458</v>
      </c>
      <c r="T136" s="6">
        <v>1.2255186649053462</v>
      </c>
      <c r="U136" s="6">
        <v>4.9273014474710486</v>
      </c>
      <c r="V136" s="6">
        <v>2.739643514373701</v>
      </c>
      <c r="W136" s="6">
        <v>3.1645435873997796</v>
      </c>
      <c r="X136" s="6">
        <v>1.6506980771208366</v>
      </c>
      <c r="Y136" s="6">
        <v>0.64150954339030242</v>
      </c>
      <c r="Z136" s="6">
        <v>3.3535296989883303</v>
      </c>
      <c r="AA136" s="6">
        <v>2.0433648217352438</v>
      </c>
      <c r="AB136" s="6">
        <v>2.5231309840734166</v>
      </c>
      <c r="AC136" s="6">
        <v>0.93136077274597395</v>
      </c>
      <c r="AD136" s="6">
        <v>1.1282861468346335</v>
      </c>
    </row>
    <row r="137" spans="1:30">
      <c r="A137" s="1">
        <v>41409</v>
      </c>
      <c r="B137" s="2">
        <f>STDEV('Table S3'!B137,'Table S4'!B137,'Table S5'!B137,'Table S6'!B137,'Table S7'!B137)</f>
        <v>9.8592338809333828</v>
      </c>
      <c r="C137" s="2">
        <f>STDEV('Table S3'!C137,'Table S4'!C137,'Table S5'!C137,'Table S6'!C137,'Table S7'!C137)</f>
        <v>6.530263006720074</v>
      </c>
      <c r="D137" s="2">
        <f>STDEV('Table S3'!D137,'Table S4'!D137,'Table S5'!D137,'Table S6'!D137,'Table S7'!D137)</f>
        <v>15.019174564387836</v>
      </c>
      <c r="E137" s="2">
        <f>STDEV('Table S3'!E137,'Table S4'!E137,'Table S5'!E137,'Table S6'!E137,'Table S7'!E137)</f>
        <v>16.84058594648311</v>
      </c>
      <c r="F137" s="2">
        <f>STDEV('Table S3'!F137,'Table S4'!F137,'Table S5'!F137,'Table S6'!F137,'Table S7'!F137)</f>
        <v>13.800568367259094</v>
      </c>
      <c r="G137" s="2">
        <f>STDEV('Table S3'!G137,'Table S4'!G137,'Table S5'!G137,'Table S6'!G137,'Table S7'!G137)</f>
        <v>12.901431056466894</v>
      </c>
      <c r="H137" s="2">
        <f>STDEV('Table S3'!H137,'Table S4'!H137,'Table S5'!H137,'Table S6'!H137,'Table S7'!H137)</f>
        <v>12.006740360854813</v>
      </c>
      <c r="I137" s="2">
        <f>STDEV('Table S3'!I137,'Table S4'!I137,'Table S5'!I137,'Table S6'!I137,'Table S7'!I137)</f>
        <v>10.591979140183026</v>
      </c>
      <c r="J137" s="2">
        <f>STDEV('Table S3'!J137,'Table S4'!J137,'Table S5'!J137,'Table S6'!J137,'Table S7'!J137)</f>
        <v>4.7310144147195308</v>
      </c>
      <c r="K137" s="2">
        <f>STDEV('Table S3'!K137,'Table S4'!K137,'Table S5'!K137,'Table S6'!K137,'Table S7'!K137)</f>
        <v>15.54322677973766</v>
      </c>
      <c r="L137" s="2">
        <f>STDEV('Table S3'!L137,'Table S4'!L137,'Table S5'!L137,'Table S6'!L137,'Table S7'!L137)</f>
        <v>13.197286250306661</v>
      </c>
      <c r="M137" s="2">
        <f>STDEV('Table S3'!M137,'Table S4'!M137,'Table S5'!M137,'Table S6'!M137,'Table S7'!M137)</f>
        <v>17.552486995848902</v>
      </c>
      <c r="N137" s="2">
        <f>STDEV('Table S4'!N137,'Table S5'!N137,'Table S6'!N137,'Table S7'!N137)</f>
        <v>7.0965965941203208</v>
      </c>
      <c r="O137" s="2">
        <f>STDEV('Table S3'!O137,'Table S4'!O137,'Table S5'!O137,'Table S6'!O137,'Table S7'!O137)</f>
        <v>5.1625676088535783</v>
      </c>
      <c r="Q137" s="6">
        <v>1.1257076060572118</v>
      </c>
      <c r="R137" s="6">
        <v>1.2181160796955222</v>
      </c>
      <c r="S137" s="6">
        <v>1.0856309950376459</v>
      </c>
      <c r="T137" s="6">
        <v>1.4023492729355416</v>
      </c>
      <c r="U137" s="6">
        <v>5.1042368146093464</v>
      </c>
      <c r="V137" s="6">
        <v>2.9080341658518636</v>
      </c>
      <c r="W137" s="6">
        <v>3.0132715946619282</v>
      </c>
      <c r="X137" s="6">
        <v>2.1544085571132272</v>
      </c>
      <c r="Y137" s="6">
        <v>0.5482252193632845</v>
      </c>
      <c r="Z137" s="6">
        <v>3.5813615119996931</v>
      </c>
      <c r="AA137" s="6">
        <v>2.6785212173622397</v>
      </c>
      <c r="AB137" s="6">
        <v>2.5109359222171728</v>
      </c>
      <c r="AC137" s="6">
        <v>1.5246257156842156</v>
      </c>
      <c r="AD137" s="6">
        <v>0.83032156136996527</v>
      </c>
    </row>
    <row r="138" spans="1:30">
      <c r="A138" s="1">
        <v>41440</v>
      </c>
      <c r="B138" s="2">
        <f>STDEV('Table S3'!B138,'Table S4'!B138,'Table S5'!B138,'Table S6'!B138,'Table S7'!B138)</f>
        <v>13.146022817509637</v>
      </c>
      <c r="C138" s="2">
        <f>STDEV('Table S3'!C138,'Table S4'!C138,'Table S5'!C138,'Table S6'!C138,'Table S7'!C138)</f>
        <v>7.8955164207556852</v>
      </c>
      <c r="D138" s="2">
        <f>STDEV('Table S3'!D138,'Table S4'!D138,'Table S5'!D138,'Table S6'!D138,'Table S7'!D138)</f>
        <v>18.96198674042947</v>
      </c>
      <c r="E138" s="2">
        <f>STDEV('Table S3'!E138,'Table S4'!E138,'Table S5'!E138,'Table S6'!E138,'Table S7'!E138)</f>
        <v>19.224681315507784</v>
      </c>
      <c r="F138" s="2">
        <f>STDEV('Table S3'!F138,'Table S4'!F138,'Table S5'!F138,'Table S6'!F138,'Table S7'!F138)</f>
        <v>14.283248573826533</v>
      </c>
      <c r="G138" s="2">
        <f>STDEV('Table S3'!G138,'Table S4'!G138,'Table S5'!G138,'Table S6'!G138,'Table S7'!G138)</f>
        <v>13.708539873223561</v>
      </c>
      <c r="H138" s="2">
        <f>STDEV('Table S3'!H138,'Table S4'!H138,'Table S5'!H138,'Table S6'!H138,'Table S7'!H138)</f>
        <v>11.673426309102945</v>
      </c>
      <c r="I138" s="2">
        <f>STDEV('Table S3'!I138,'Table S4'!I138,'Table S5'!I138,'Table S6'!I138,'Table S7'!I138)</f>
        <v>13.200639145448175</v>
      </c>
      <c r="J138" s="2">
        <f>STDEV('Table S3'!J138,'Table S4'!J138,'Table S5'!J138,'Table S6'!J138,'Table S7'!J138)</f>
        <v>4.5691325716577271</v>
      </c>
      <c r="K138" s="2">
        <f>STDEV('Table S3'!K138,'Table S4'!K138,'Table S5'!K138,'Table S6'!K138,'Table S7'!K138)</f>
        <v>16.566321886154007</v>
      </c>
      <c r="L138" s="2">
        <f>STDEV('Table S3'!L138,'Table S4'!L138,'Table S5'!L138,'Table S6'!L138,'Table S7'!L138)</f>
        <v>16.402297720073417</v>
      </c>
      <c r="M138" s="2">
        <f>STDEV('Table S3'!M138,'Table S4'!M138,'Table S5'!M138,'Table S6'!M138,'Table S7'!M138)</f>
        <v>17.624918412910336</v>
      </c>
      <c r="N138" s="2">
        <f>STDEV('Table S4'!N138,'Table S5'!N138,'Table S6'!N138,'Table S7'!N138)</f>
        <v>10.160272834756254</v>
      </c>
      <c r="O138" s="2">
        <f>STDEV('Table S3'!O138,'Table S4'!O138,'Table S5'!O138,'Table S6'!O138,'Table S7'!O138)</f>
        <v>3.8956979932712166</v>
      </c>
      <c r="Q138" s="6">
        <v>1.5009865932576152</v>
      </c>
      <c r="R138" s="6">
        <v>1.4727822600292408</v>
      </c>
      <c r="S138" s="6">
        <v>1.3706292875584634</v>
      </c>
      <c r="T138" s="6">
        <v>1.6008776625049641</v>
      </c>
      <c r="U138" s="6">
        <v>5.2827594677697594</v>
      </c>
      <c r="V138" s="6">
        <v>3.0899597215840835</v>
      </c>
      <c r="W138" s="6">
        <v>2.9296214336640203</v>
      </c>
      <c r="X138" s="6">
        <v>2.6850100021841588</v>
      </c>
      <c r="Y138" s="6">
        <v>0.5294665132711257</v>
      </c>
      <c r="Z138" s="6">
        <v>3.817095924754403</v>
      </c>
      <c r="AA138" s="6">
        <v>3.3290103452661004</v>
      </c>
      <c r="AB138" s="6">
        <v>2.5212974537220623</v>
      </c>
      <c r="AC138" s="6">
        <v>2.1828228555461986</v>
      </c>
      <c r="AD138" s="6">
        <v>0.62656458674777615</v>
      </c>
    </row>
    <row r="139" spans="1:30">
      <c r="A139" s="1">
        <v>41470</v>
      </c>
      <c r="B139" s="2">
        <f>STDEV('Table S3'!B139,'Table S4'!B139,'Table S5'!B139,'Table S6'!B139,'Table S7'!B139)</f>
        <v>16.163090407907344</v>
      </c>
      <c r="C139" s="2">
        <f>STDEV('Table S3'!C139,'Table S4'!C139,'Table S5'!C139,'Table S6'!C139,'Table S7'!C139)</f>
        <v>11.261030776593609</v>
      </c>
      <c r="D139" s="2">
        <f>STDEV('Table S3'!D139,'Table S4'!D139,'Table S5'!D139,'Table S6'!D139,'Table S7'!D139)</f>
        <v>23.89737471362217</v>
      </c>
      <c r="E139" s="2">
        <f>STDEV('Table S3'!E139,'Table S4'!E139,'Table S5'!E139,'Table S6'!E139,'Table S7'!E139)</f>
        <v>22.208474134836592</v>
      </c>
      <c r="F139" s="2">
        <f>STDEV('Table S3'!F139,'Table S4'!F139,'Table S5'!F139,'Table S6'!F139,'Table S7'!F139)</f>
        <v>14.749105899670282</v>
      </c>
      <c r="G139" s="2">
        <f>STDEV('Table S3'!G139,'Table S4'!G139,'Table S5'!G139,'Table S6'!G139,'Table S7'!G139)</f>
        <v>13.647166030435375</v>
      </c>
      <c r="H139" s="2">
        <f>STDEV('Table S3'!H139,'Table S4'!H139,'Table S5'!H139,'Table S6'!H139,'Table S7'!H139)</f>
        <v>10.106780510991825</v>
      </c>
      <c r="I139" s="2">
        <f>STDEV('Table S3'!I139,'Table S4'!I139,'Table S5'!I139,'Table S6'!I139,'Table S7'!I139)</f>
        <v>14.84293097765976</v>
      </c>
      <c r="J139" s="2">
        <f>STDEV('Table S3'!J139,'Table S4'!J139,'Table S5'!J139,'Table S6'!J139,'Table S7'!J139)</f>
        <v>4.7476966073194307</v>
      </c>
      <c r="K139" s="2">
        <f>STDEV('Table S3'!K139,'Table S4'!K139,'Table S5'!K139,'Table S6'!K139,'Table S7'!K139)</f>
        <v>17.906960971484917</v>
      </c>
      <c r="L139" s="2">
        <f>STDEV('Table S3'!L139,'Table S4'!L139,'Table S5'!L139,'Table S6'!L139,'Table S7'!L139)</f>
        <v>17.072148237691437</v>
      </c>
      <c r="M139" s="2">
        <f>STDEV('Table S3'!M139,'Table S4'!M139,'Table S5'!M139,'Table S6'!M139,'Table S7'!M139)</f>
        <v>16.620772045874695</v>
      </c>
      <c r="N139" s="2">
        <f>STDEV('Table S4'!N139,'Table S5'!N139,'Table S6'!N139,'Table S7'!N139)</f>
        <v>10.476441383451313</v>
      </c>
      <c r="O139" s="2">
        <f>STDEV('Table S3'!O139,'Table S4'!O139,'Table S5'!O139,'Table S6'!O139,'Table S7'!O139)</f>
        <v>5.847820722957537</v>
      </c>
      <c r="Q139" s="6">
        <v>1.8454693365940447</v>
      </c>
      <c r="R139" s="6">
        <v>2.1005651148811122</v>
      </c>
      <c r="S139" s="6">
        <v>1.7273739364247511</v>
      </c>
      <c r="T139" s="6">
        <v>1.8493440581561127</v>
      </c>
      <c r="U139" s="6">
        <v>5.4550600607343513</v>
      </c>
      <c r="V139" s="6">
        <v>3.0761258119242552</v>
      </c>
      <c r="W139" s="6">
        <v>2.5364481709410636</v>
      </c>
      <c r="X139" s="6">
        <v>3.019052160855995</v>
      </c>
      <c r="Y139" s="6">
        <v>0.55015833515956836</v>
      </c>
      <c r="Z139" s="6">
        <v>4.1259965983227538</v>
      </c>
      <c r="AA139" s="6">
        <v>3.4649632063218538</v>
      </c>
      <c r="AB139" s="6">
        <v>2.3776513034785127</v>
      </c>
      <c r="AC139" s="6">
        <v>2.2507481903792965</v>
      </c>
      <c r="AD139" s="6">
        <v>0.9405342459768754</v>
      </c>
    </row>
    <row r="140" spans="1:30">
      <c r="A140" s="1">
        <v>41501</v>
      </c>
      <c r="B140" s="2">
        <f>STDEV('Table S3'!B140,'Table S4'!B140,'Table S5'!B140,'Table S6'!B140,'Table S7'!B140)</f>
        <v>19.44568446930915</v>
      </c>
      <c r="C140" s="2">
        <f>STDEV('Table S3'!C140,'Table S4'!C140,'Table S5'!C140,'Table S6'!C140,'Table S7'!C140)</f>
        <v>14.716827598799139</v>
      </c>
      <c r="D140" s="2">
        <f>STDEV('Table S3'!D140,'Table S4'!D140,'Table S5'!D140,'Table S6'!D140,'Table S7'!D140)</f>
        <v>28.8940400851615</v>
      </c>
      <c r="E140" s="2">
        <f>STDEV('Table S3'!E140,'Table S4'!E140,'Table S5'!E140,'Table S6'!E140,'Table S7'!E140)</f>
        <v>25.353442506971763</v>
      </c>
      <c r="F140" s="2">
        <f>STDEV('Table S3'!F140,'Table S4'!F140,'Table S5'!F140,'Table S6'!F140,'Table S7'!F140)</f>
        <v>15.224583563878902</v>
      </c>
      <c r="G140" s="2">
        <f>STDEV('Table S3'!G140,'Table S4'!G140,'Table S5'!G140,'Table S6'!G140,'Table S7'!G140)</f>
        <v>13.599626077329816</v>
      </c>
      <c r="H140" s="2">
        <f>STDEV('Table S3'!H140,'Table S4'!H140,'Table S5'!H140,'Table S6'!H140,'Table S7'!H140)</f>
        <v>8.6194244494636685</v>
      </c>
      <c r="I140" s="2">
        <f>STDEV('Table S3'!I140,'Table S4'!I140,'Table S5'!I140,'Table S6'!I140,'Table S7'!I140)</f>
        <v>16.512036278555868</v>
      </c>
      <c r="J140" s="2">
        <f>STDEV('Table S3'!J140,'Table S4'!J140,'Table S5'!J140,'Table S6'!J140,'Table S7'!J140)</f>
        <v>5.1009697713049489</v>
      </c>
      <c r="K140" s="2">
        <f>STDEV('Table S3'!K140,'Table S4'!K140,'Table S5'!K140,'Table S6'!K140,'Table S7'!K140)</f>
        <v>19.250124646722149</v>
      </c>
      <c r="L140" s="2">
        <f>STDEV('Table S3'!L140,'Table S4'!L140,'Table S5'!L140,'Table S6'!L140,'Table S7'!L140)</f>
        <v>17.848662152689744</v>
      </c>
      <c r="M140" s="2">
        <f>STDEV('Table S3'!M140,'Table S4'!M140,'Table S5'!M140,'Table S6'!M140,'Table S7'!M140)</f>
        <v>15.761327681767542</v>
      </c>
      <c r="N140" s="2">
        <f>STDEV('Table S4'!N140,'Table S5'!N140,'Table S6'!N140,'Table S7'!N140)</f>
        <v>11.089936417150337</v>
      </c>
      <c r="O140" s="2">
        <f>STDEV('Table S3'!O140,'Table S4'!O140,'Table S5'!O140,'Table S6'!O140,'Table S7'!O140)</f>
        <v>7.8834862280661966</v>
      </c>
      <c r="Q140" s="6">
        <v>2.2202693613367801</v>
      </c>
      <c r="R140" s="6">
        <v>2.7451887193143985</v>
      </c>
      <c r="S140" s="6">
        <v>2.0885478994757287</v>
      </c>
      <c r="T140" s="6">
        <v>2.111231864440553</v>
      </c>
      <c r="U140" s="6">
        <v>5.6309188031855584</v>
      </c>
      <c r="V140" s="6">
        <v>3.06541011633445</v>
      </c>
      <c r="W140" s="6">
        <v>2.1631738569596495</v>
      </c>
      <c r="X140" s="6">
        <v>3.3585481790582632</v>
      </c>
      <c r="Y140" s="6">
        <v>0.59109527612904622</v>
      </c>
      <c r="Z140" s="6">
        <v>4.4354789702251907</v>
      </c>
      <c r="AA140" s="6">
        <v>3.6225644705099103</v>
      </c>
      <c r="AB140" s="6">
        <v>2.254705208859892</v>
      </c>
      <c r="AC140" s="6">
        <v>2.382550849924161</v>
      </c>
      <c r="AD140" s="6">
        <v>1.2679405074910268</v>
      </c>
    </row>
    <row r="141" spans="1:30">
      <c r="A141" s="1">
        <v>41532</v>
      </c>
      <c r="B141" s="2">
        <f>STDEV('Table S3'!B141,'Table S4'!B141,'Table S5'!B141,'Table S6'!B141,'Table S7'!B141)</f>
        <v>18.462628595140263</v>
      </c>
      <c r="C141" s="2">
        <f>STDEV('Table S3'!C141,'Table S4'!C141,'Table S5'!C141,'Table S6'!C141,'Table S7'!C141)</f>
        <v>15.826717988765019</v>
      </c>
      <c r="D141" s="2">
        <f>STDEV('Table S3'!D141,'Table S4'!D141,'Table S5'!D141,'Table S6'!D141,'Table S7'!D141)</f>
        <v>32.958213792445868</v>
      </c>
      <c r="E141" s="2">
        <f>STDEV('Table S3'!E141,'Table S4'!E141,'Table S5'!E141,'Table S6'!E141,'Table S7'!E141)</f>
        <v>27.484458467366448</v>
      </c>
      <c r="F141" s="2">
        <f>STDEV('Table S3'!F141,'Table S4'!F141,'Table S5'!F141,'Table S6'!F141,'Table S7'!F141)</f>
        <v>15.670449726035908</v>
      </c>
      <c r="G141" s="2">
        <f>STDEV('Table S3'!G141,'Table S4'!G141,'Table S5'!G141,'Table S6'!G141,'Table S7'!G141)</f>
        <v>13.484481204057625</v>
      </c>
      <c r="H141" s="2">
        <f>STDEV('Table S3'!H141,'Table S4'!H141,'Table S5'!H141,'Table S6'!H141,'Table S7'!H141)</f>
        <v>5.9900511750367302</v>
      </c>
      <c r="I141" s="2">
        <f>STDEV('Table S3'!I141,'Table S4'!I141,'Table S5'!I141,'Table S6'!I141,'Table S7'!I141)</f>
        <v>16.95226341617256</v>
      </c>
      <c r="J141" s="2">
        <f>STDEV('Table S3'!J141,'Table S4'!J141,'Table S5'!J141,'Table S6'!J141,'Table S7'!J141)</f>
        <v>5.1724957611561049</v>
      </c>
      <c r="K141" s="2">
        <f>STDEV('Table S3'!K141,'Table S4'!K141,'Table S5'!K141,'Table S6'!K141,'Table S7'!K141)</f>
        <v>19.181206339885456</v>
      </c>
      <c r="L141" s="2">
        <f>STDEV('Table S3'!L141,'Table S4'!L141,'Table S5'!L141,'Table S6'!L141,'Table S7'!L141)</f>
        <v>16.171643853842905</v>
      </c>
      <c r="M141" s="2">
        <f>STDEV('Table S3'!M141,'Table S4'!M141,'Table S5'!M141,'Table S6'!M141,'Table S7'!M141)</f>
        <v>14.360827854207468</v>
      </c>
      <c r="N141" s="2">
        <f>STDEV('Table S4'!N141,'Table S5'!N141,'Table S6'!N141,'Table S7'!N141)</f>
        <v>12.760713080571103</v>
      </c>
      <c r="O141" s="2">
        <f>STDEV('Table S3'!O141,'Table S4'!O141,'Table S5'!O141,'Table S6'!O141,'Table S7'!O141)</f>
        <v>7.574328931380883</v>
      </c>
      <c r="Q141" s="6">
        <v>2.1080260077359245</v>
      </c>
      <c r="R141" s="6">
        <v>2.9522210133162941</v>
      </c>
      <c r="S141" s="6">
        <v>2.3823185675593646</v>
      </c>
      <c r="T141" s="6">
        <v>2.288685825494539</v>
      </c>
      <c r="U141" s="6">
        <v>5.7958255243224626</v>
      </c>
      <c r="V141" s="6">
        <v>3.0394560013194045</v>
      </c>
      <c r="W141" s="6">
        <v>1.5032931931430931</v>
      </c>
      <c r="X141" s="6">
        <v>3.4480903788494981</v>
      </c>
      <c r="Y141" s="6">
        <v>0.59938363630700831</v>
      </c>
      <c r="Z141" s="6">
        <v>4.4195992963920272</v>
      </c>
      <c r="AA141" s="6">
        <v>3.282196836575956</v>
      </c>
      <c r="AB141" s="6">
        <v>2.0543595070279408</v>
      </c>
      <c r="AC141" s="6">
        <v>2.741498837516815</v>
      </c>
      <c r="AD141" s="6">
        <v>1.2182171936786441</v>
      </c>
    </row>
    <row r="142" spans="1:30">
      <c r="A142" s="1">
        <v>41562</v>
      </c>
      <c r="B142" s="2">
        <f>STDEV('Table S3'!B142,'Table S4'!B142,'Table S5'!B142,'Table S6'!B142,'Table S7'!B142)</f>
        <v>17.489339452340303</v>
      </c>
      <c r="C142" s="2">
        <f>STDEV('Table S3'!C142,'Table S4'!C142,'Table S5'!C142,'Table S6'!C142,'Table S7'!C142)</f>
        <v>17.258278937241712</v>
      </c>
      <c r="D142" s="2">
        <f>STDEV('Table S3'!D142,'Table S4'!D142,'Table S5'!D142,'Table S6'!D142,'Table S7'!D142)</f>
        <v>37.049679642173061</v>
      </c>
      <c r="E142" s="2">
        <f>STDEV('Table S3'!E142,'Table S4'!E142,'Table S5'!E142,'Table S6'!E142,'Table S7'!E142)</f>
        <v>29.654630898035244</v>
      </c>
      <c r="F142" s="2">
        <f>STDEV('Table S3'!F142,'Table S4'!F142,'Table S5'!F142,'Table S6'!F142,'Table S7'!F142)</f>
        <v>16.142827847835267</v>
      </c>
      <c r="G142" s="2">
        <f>STDEV('Table S3'!G142,'Table S4'!G142,'Table S5'!G142,'Table S6'!G142,'Table S7'!G142)</f>
        <v>13.389049809295592</v>
      </c>
      <c r="H142" s="2">
        <f>STDEV('Table S3'!H142,'Table S4'!H142,'Table S5'!H142,'Table S6'!H142,'Table S7'!H142)</f>
        <v>4.0369801135048338</v>
      </c>
      <c r="I142" s="2">
        <f>STDEV('Table S3'!I142,'Table S4'!I142,'Table S5'!I142,'Table S6'!I142,'Table S7'!I142)</f>
        <v>17.426270135897465</v>
      </c>
      <c r="J142" s="2">
        <f>STDEV('Table S3'!J142,'Table S4'!J142,'Table S5'!J142,'Table S6'!J142,'Table S7'!J142)</f>
        <v>5.2712053920784481</v>
      </c>
      <c r="K142" s="2">
        <f>STDEV('Table S3'!K142,'Table S4'!K142,'Table S5'!K142,'Table S6'!K142,'Table S7'!K142)</f>
        <v>19.125157123988192</v>
      </c>
      <c r="L142" s="2">
        <f>STDEV('Table S3'!L142,'Table S4'!L142,'Table S5'!L142,'Table S6'!L142,'Table S7'!L142)</f>
        <v>14.607025077432258</v>
      </c>
      <c r="M142" s="2">
        <f>STDEV('Table S3'!M142,'Table S4'!M142,'Table S5'!M142,'Table S6'!M142,'Table S7'!M142)</f>
        <v>13.265586758238536</v>
      </c>
      <c r="N142" s="2">
        <f>STDEV('Table S4'!N142,'Table S5'!N142,'Table S6'!N142,'Table S7'!N142)</f>
        <v>14.439097652694267</v>
      </c>
      <c r="O142" s="2">
        <f>STDEV('Table S3'!O142,'Table S4'!O142,'Table S5'!O142,'Table S6'!O142,'Table S7'!O142)</f>
        <v>7.303057634860056</v>
      </c>
      <c r="Q142" s="6">
        <v>1.9968977999893109</v>
      </c>
      <c r="R142" s="6">
        <v>3.2192558032794452</v>
      </c>
      <c r="S142" s="6">
        <v>2.678061993575195</v>
      </c>
      <c r="T142" s="6">
        <v>2.4694004241411909</v>
      </c>
      <c r="U142" s="6">
        <v>5.970537879316808</v>
      </c>
      <c r="V142" s="6">
        <v>3.0179453832144634</v>
      </c>
      <c r="W142" s="6">
        <v>1.0131407141857405</v>
      </c>
      <c r="X142" s="6">
        <v>3.544503345641544</v>
      </c>
      <c r="Y142" s="6">
        <v>0.61082200962865851</v>
      </c>
      <c r="Z142" s="6">
        <v>4.4066848284094906</v>
      </c>
      <c r="AA142" s="6">
        <v>2.9646418097156508</v>
      </c>
      <c r="AB142" s="6">
        <v>1.8976819825262972</v>
      </c>
      <c r="AC142" s="6">
        <v>3.1020813006071832</v>
      </c>
      <c r="AD142" s="6">
        <v>1.1745872747027171</v>
      </c>
    </row>
    <row r="143" spans="1:30">
      <c r="A143" s="1">
        <v>41593</v>
      </c>
      <c r="B143" s="2">
        <f>STDEV('Table S3'!B143,'Table S4'!B143,'Table S5'!B143,'Table S6'!B143,'Table S7'!B143)</f>
        <v>16.834360641639893</v>
      </c>
      <c r="C143" s="2">
        <f>STDEV('Table S3'!C143,'Table S4'!C143,'Table S5'!C143,'Table S6'!C143,'Table S7'!C143)</f>
        <v>16.56574957334783</v>
      </c>
      <c r="D143" s="2">
        <f>STDEV('Table S3'!D143,'Table S4'!D143,'Table S5'!D143,'Table S6'!D143,'Table S7'!D143)</f>
        <v>41.022563825463045</v>
      </c>
      <c r="E143" s="2">
        <f>STDEV('Table S3'!E143,'Table S4'!E143,'Table S5'!E143,'Table S6'!E143,'Table S7'!E143)</f>
        <v>32.291978371046945</v>
      </c>
      <c r="F143" s="2">
        <f>STDEV('Table S3'!F143,'Table S4'!F143,'Table S5'!F143,'Table S6'!F143,'Table S7'!F143)</f>
        <v>16.451481951647196</v>
      </c>
      <c r="G143" s="2">
        <f>STDEV('Table S3'!G143,'Table S4'!G143,'Table S5'!G143,'Table S6'!G143,'Table S7'!G143)</f>
        <v>12.913206143573641</v>
      </c>
      <c r="H143" s="2">
        <f>STDEV('Table S3'!H143,'Table S4'!H143,'Table S5'!H143,'Table S6'!H143,'Table S7'!H143)</f>
        <v>2.4530964518995564</v>
      </c>
      <c r="I143" s="2">
        <f>STDEV('Table S3'!I143,'Table S4'!I143,'Table S5'!I143,'Table S6'!I143,'Table S7'!I143)</f>
        <v>16.5455496028192</v>
      </c>
      <c r="J143" s="2">
        <f>STDEV('Table S3'!J143,'Table S4'!J143,'Table S5'!J143,'Table S6'!J143,'Table S7'!J143)</f>
        <v>4.7266141406879338</v>
      </c>
      <c r="K143" s="2">
        <f>STDEV('Table S3'!K143,'Table S4'!K143,'Table S5'!K143,'Table S6'!K143,'Table S7'!K143)</f>
        <v>18.659974570670109</v>
      </c>
      <c r="L143" s="2">
        <f>STDEV('Table S3'!L143,'Table S4'!L143,'Table S5'!L143,'Table S6'!L143,'Table S7'!L143)</f>
        <v>12.083726029302033</v>
      </c>
      <c r="M143" s="2">
        <f>STDEV('Table S3'!M143,'Table S4'!M143,'Table S5'!M143,'Table S6'!M143,'Table S7'!M143)</f>
        <v>12.797134821861409</v>
      </c>
      <c r="N143" s="2">
        <f>STDEV('Table S4'!N143,'Table S5'!N143,'Table S6'!N143,'Table S7'!N143)</f>
        <v>15.680258535060091</v>
      </c>
      <c r="O143" s="2">
        <f>STDEV('Table S3'!O143,'Table S4'!O143,'Table S5'!O143,'Table S6'!O143,'Table S7'!O143)</f>
        <v>8.8640175278145712</v>
      </c>
      <c r="Q143" s="6">
        <v>1.9221136293411596</v>
      </c>
      <c r="R143" s="6">
        <v>3.0900755309148638</v>
      </c>
      <c r="S143" s="6">
        <v>2.9652339809959449</v>
      </c>
      <c r="T143" s="6">
        <v>2.6890176229138212</v>
      </c>
      <c r="U143" s="6">
        <v>6.0846957601903764</v>
      </c>
      <c r="V143" s="6">
        <v>2.9106883175860725</v>
      </c>
      <c r="W143" s="6">
        <v>0.61564135105097206</v>
      </c>
      <c r="X143" s="6">
        <v>3.3653647892134253</v>
      </c>
      <c r="Y143" s="6">
        <v>0.5477153200087771</v>
      </c>
      <c r="Z143" s="6">
        <v>4.2995007207518112</v>
      </c>
      <c r="AA143" s="6">
        <v>2.4525130349071405</v>
      </c>
      <c r="AB143" s="6">
        <v>1.83066852767174</v>
      </c>
      <c r="AC143" s="6">
        <v>3.368731063413775</v>
      </c>
      <c r="AD143" s="6">
        <v>1.4256442590860565</v>
      </c>
    </row>
    <row r="144" spans="1:30">
      <c r="A144" s="1">
        <v>41623</v>
      </c>
      <c r="B144" s="2">
        <f>STDEV('Table S3'!B144,'Table S4'!B144,'Table S5'!B144,'Table S6'!B144,'Table S7'!B144)</f>
        <v>16.568759012033851</v>
      </c>
      <c r="C144" s="2">
        <f>STDEV('Table S3'!C144,'Table S4'!C144,'Table S5'!C144,'Table S6'!C144,'Table S7'!C144)</f>
        <v>16.42159045032815</v>
      </c>
      <c r="D144" s="2">
        <f>STDEV('Table S3'!D144,'Table S4'!D144,'Table S5'!D144,'Table S6'!D144,'Table S7'!D144)</f>
        <v>45.003649274386682</v>
      </c>
      <c r="E144" s="2">
        <f>STDEV('Table S3'!E144,'Table S4'!E144,'Table S5'!E144,'Table S6'!E144,'Table S7'!E144)</f>
        <v>34.933501354300688</v>
      </c>
      <c r="F144" s="2">
        <f>STDEV('Table S3'!F144,'Table S4'!F144,'Table S5'!F144,'Table S6'!F144,'Table S7'!F144)</f>
        <v>16.808765586289145</v>
      </c>
      <c r="G144" s="2">
        <f>STDEV('Table S3'!G144,'Table S4'!G144,'Table S5'!G144,'Table S6'!G144,'Table S7'!G144)</f>
        <v>12.504600513347782</v>
      </c>
      <c r="H144" s="2">
        <f>STDEV('Table S3'!H144,'Table S4'!H144,'Table S5'!H144,'Table S6'!H144,'Table S7'!H144)</f>
        <v>2.9676316194137105</v>
      </c>
      <c r="I144" s="2">
        <f>STDEV('Table S3'!I144,'Table S4'!I144,'Table S5'!I144,'Table S6'!I144,'Table S7'!I144)</f>
        <v>15.692337714741821</v>
      </c>
      <c r="J144" s="2">
        <f>STDEV('Table S3'!J144,'Table S4'!J144,'Table S5'!J144,'Table S6'!J144,'Table S7'!J144)</f>
        <v>4.303493462998377</v>
      </c>
      <c r="K144" s="2">
        <f>STDEV('Table S3'!K144,'Table S4'!K144,'Table S5'!K144,'Table S6'!K144,'Table S7'!K144)</f>
        <v>18.204279124342627</v>
      </c>
      <c r="L144" s="2">
        <f>STDEV('Table S3'!L144,'Table S4'!L144,'Table S5'!L144,'Table S6'!L144,'Table S7'!L144)</f>
        <v>10.315459491032081</v>
      </c>
      <c r="M144" s="2">
        <f>STDEV('Table S3'!M144,'Table S4'!M144,'Table S5'!M144,'Table S6'!M144,'Table S7'!M144)</f>
        <v>12.663218369174121</v>
      </c>
      <c r="N144" s="2">
        <f>STDEV('Table S4'!N144,'Table S5'!N144,'Table S6'!N144,'Table S7'!N144)</f>
        <v>16.927831520551216</v>
      </c>
      <c r="O144" s="2">
        <f>STDEV('Table S3'!O144,'Table S4'!O144,'Table S5'!O144,'Table S6'!O144,'Table S7'!O144)</f>
        <v>10.479167698702865</v>
      </c>
      <c r="Q144" s="6">
        <v>1.891787766476001</v>
      </c>
      <c r="R144" s="6">
        <v>3.0631849530615112</v>
      </c>
      <c r="S144" s="6">
        <v>3.2529987805004925</v>
      </c>
      <c r="T144" s="6">
        <v>2.9089825247753267</v>
      </c>
      <c r="U144" s="6">
        <v>6.2168396134481441</v>
      </c>
      <c r="V144" s="6">
        <v>2.8185869741106431</v>
      </c>
      <c r="W144" s="6">
        <v>0.74477166936616179</v>
      </c>
      <c r="X144" s="6">
        <v>3.1918214911784863</v>
      </c>
      <c r="Y144" s="6">
        <v>0.49868451899878891</v>
      </c>
      <c r="Z144" s="6">
        <v>4.1945025658771566</v>
      </c>
      <c r="AA144" s="6">
        <v>2.0936256582998714</v>
      </c>
      <c r="AB144" s="6">
        <v>1.8115113773654654</v>
      </c>
      <c r="AC144" s="6">
        <v>3.6367583960437022</v>
      </c>
      <c r="AD144" s="6">
        <v>1.6854169368208751</v>
      </c>
    </row>
    <row r="145" spans="1:30">
      <c r="A145" s="1">
        <v>41654</v>
      </c>
      <c r="B145" s="2">
        <f>STDEV('Table S3'!B145,'Table S4'!B145,'Table S5'!B145,'Table S6'!B145,'Table S7'!B145)</f>
        <v>13.273905301223174</v>
      </c>
      <c r="C145" s="2">
        <f>STDEV('Table S3'!C145,'Table S4'!C145,'Table S5'!C145,'Table S6'!C145,'Table S7'!C145)</f>
        <v>14.593031961715422</v>
      </c>
      <c r="D145" s="2">
        <f>STDEV('Table S3'!D145,'Table S4'!D145,'Table S5'!D145,'Table S6'!D145,'Table S7'!D145)</f>
        <v>49.055295816298596</v>
      </c>
      <c r="E145" s="2">
        <f>STDEV('Table S3'!E145,'Table S4'!E145,'Table S5'!E145,'Table S6'!E145,'Table S7'!E145)</f>
        <v>38.495621923238332</v>
      </c>
      <c r="F145" s="2">
        <f>STDEV('Table S3'!F145,'Table S4'!F145,'Table S5'!F145,'Table S6'!F145,'Table S7'!F145)</f>
        <v>17.534238434098118</v>
      </c>
      <c r="G145" s="2">
        <f>STDEV('Table S3'!G145,'Table S4'!G145,'Table S5'!G145,'Table S6'!G145,'Table S7'!G145)</f>
        <v>12.340100360657305</v>
      </c>
      <c r="H145" s="2">
        <f>STDEV('Table S3'!H145,'Table S4'!H145,'Table S5'!H145,'Table S6'!H145,'Table S7'!H145)</f>
        <v>2.9839795352336833</v>
      </c>
      <c r="I145" s="2">
        <f>STDEV('Table S3'!I145,'Table S4'!I145,'Table S5'!I145,'Table S6'!I145,'Table S7'!I145)</f>
        <v>15.223333108741347</v>
      </c>
      <c r="J145" s="2">
        <f>STDEV('Table S3'!J145,'Table S4'!J145,'Table S5'!J145,'Table S6'!J145,'Table S7'!J145)</f>
        <v>4.1320875443997895</v>
      </c>
      <c r="K145" s="2">
        <f>STDEV('Table S3'!K145,'Table S4'!K145,'Table S5'!K145,'Table S6'!K145,'Table S7'!K145)</f>
        <v>17.27259790758534</v>
      </c>
      <c r="L145" s="2">
        <f>STDEV('Table S3'!L145,'Table S4'!L145,'Table S5'!L145,'Table S6'!L145,'Table S7'!L145)</f>
        <v>10.454317920146398</v>
      </c>
      <c r="M145" s="2">
        <f>STDEV('Table S3'!M145,'Table S4'!M145,'Table S5'!M145,'Table S6'!M145,'Table S7'!M145)</f>
        <v>13.452123187258636</v>
      </c>
      <c r="N145" s="2">
        <f>STDEV('Table S4'!N145,'Table S5'!N145,'Table S6'!N145,'Table S7'!N145)</f>
        <v>18.303447314925531</v>
      </c>
      <c r="O145" s="2">
        <f>STDEV('Table S3'!O145,'Table S4'!O145,'Table S5'!O145,'Table S6'!O145,'Table S7'!O145)</f>
        <v>8.5666763524132747</v>
      </c>
      <c r="Q145" s="6">
        <v>1.5155879594830595</v>
      </c>
      <c r="R145" s="6">
        <v>2.7220966239466242</v>
      </c>
      <c r="S145" s="6">
        <v>3.5458639474895111</v>
      </c>
      <c r="T145" s="6">
        <v>3.2056074287919025</v>
      </c>
      <c r="U145" s="6">
        <v>6.4851608245202268</v>
      </c>
      <c r="V145" s="6">
        <v>2.7815079816935988</v>
      </c>
      <c r="W145" s="6">
        <v>0.74887442405992122</v>
      </c>
      <c r="X145" s="6">
        <v>3.0964259543179895</v>
      </c>
      <c r="Y145" s="6">
        <v>0.4788221725575032</v>
      </c>
      <c r="Z145" s="6">
        <v>3.9798311016804608</v>
      </c>
      <c r="AA145" s="6">
        <v>2.1218083650729129</v>
      </c>
      <c r="AB145" s="6">
        <v>1.9243665783069095</v>
      </c>
      <c r="AC145" s="6">
        <v>3.9322943176912859</v>
      </c>
      <c r="AD145" s="6">
        <v>1.3778213911403889</v>
      </c>
    </row>
    <row r="146" spans="1:30">
      <c r="A146" s="1">
        <v>41685</v>
      </c>
      <c r="B146" s="2">
        <f>STDEV('Table S3'!B146,'Table S4'!B146,'Table S5'!B146,'Table S6'!B146,'Table S7'!B146)</f>
        <v>11.903934629146347</v>
      </c>
      <c r="C146" s="2">
        <f>STDEV('Table S3'!C146,'Table S4'!C146,'Table S5'!C146,'Table S6'!C146,'Table S7'!C146)</f>
        <v>13.213684894745645</v>
      </c>
      <c r="D146" s="2">
        <f>STDEV('Table S3'!D146,'Table S4'!D146,'Table S5'!D146,'Table S6'!D146,'Table S7'!D146)</f>
        <v>53.130741723542108</v>
      </c>
      <c r="E146" s="2">
        <f>STDEV('Table S3'!E146,'Table S4'!E146,'Table S5'!E146,'Table S6'!E146,'Table S7'!E146)</f>
        <v>42.080609270385317</v>
      </c>
      <c r="F146" s="2">
        <f>STDEV('Table S3'!F146,'Table S4'!F146,'Table S5'!F146,'Table S6'!F146,'Table S7'!F146)</f>
        <v>18.28420034636245</v>
      </c>
      <c r="G146" s="2">
        <f>STDEV('Table S3'!G146,'Table S4'!G146,'Table S5'!G146,'Table S6'!G146,'Table S7'!G146)</f>
        <v>12.196253569426849</v>
      </c>
      <c r="H146" s="2">
        <f>STDEV('Table S3'!H146,'Table S4'!H146,'Table S5'!H146,'Table S6'!H146,'Table S7'!H146)</f>
        <v>3.4684783074156402</v>
      </c>
      <c r="I146" s="2">
        <f>STDEV('Table S3'!I146,'Table S4'!I146,'Table S5'!I146,'Table S6'!I146,'Table S7'!I146)</f>
        <v>14.770324770136602</v>
      </c>
      <c r="J146" s="2">
        <f>STDEV('Table S3'!J146,'Table S4'!J146,'Table S5'!J146,'Table S6'!J146,'Table S7'!J146)</f>
        <v>4.0718279087953615</v>
      </c>
      <c r="K146" s="2">
        <f>STDEV('Table S3'!K146,'Table S4'!K146,'Table S5'!K146,'Table S6'!K146,'Table S7'!K146)</f>
        <v>16.353185838846152</v>
      </c>
      <c r="L146" s="2">
        <f>STDEV('Table S3'!L146,'Table S4'!L146,'Table S5'!L146,'Table S6'!L146,'Table S7'!L146)</f>
        <v>10.950289377884259</v>
      </c>
      <c r="M146" s="2">
        <f>STDEV('Table S3'!M146,'Table S4'!M146,'Table S5'!M146,'Table S6'!M146,'Table S7'!M146)</f>
        <v>14.253572140592205</v>
      </c>
      <c r="N146" s="2">
        <f>STDEV('Table S4'!N146,'Table S5'!N146,'Table S6'!N146,'Table S7'!N146)</f>
        <v>19.683977839425353</v>
      </c>
      <c r="O146" s="2">
        <f>STDEV('Table S3'!O146,'Table S4'!O146,'Table S5'!O146,'Table S6'!O146,'Table S7'!O146)</f>
        <v>6.8140494238293492</v>
      </c>
      <c r="Q146" s="6">
        <v>1.3591674480866716</v>
      </c>
      <c r="R146" s="6">
        <v>2.4648014981564841</v>
      </c>
      <c r="S146" s="6">
        <v>3.8404494040027939</v>
      </c>
      <c r="T146" s="6">
        <v>3.5041364951635257</v>
      </c>
      <c r="U146" s="6">
        <v>6.7625394875045757</v>
      </c>
      <c r="V146" s="6">
        <v>2.7490843395630895</v>
      </c>
      <c r="W146" s="6">
        <v>0.87046665842056603</v>
      </c>
      <c r="X146" s="6">
        <v>3.0042840582457848</v>
      </c>
      <c r="Y146" s="6">
        <v>0.47183934624329765</v>
      </c>
      <c r="Z146" s="6">
        <v>3.7679866086860581</v>
      </c>
      <c r="AA146" s="6">
        <v>2.2224707321353887</v>
      </c>
      <c r="AB146" s="6">
        <v>2.0390162554281366</v>
      </c>
      <c r="AC146" s="6">
        <v>4.2288861150443031</v>
      </c>
      <c r="AD146" s="6">
        <v>1.0959376390815934</v>
      </c>
    </row>
    <row r="147" spans="1:30">
      <c r="A147" s="1">
        <v>41713</v>
      </c>
      <c r="B147" s="2">
        <f>STDEV('Table S3'!B147,'Table S4'!B147,'Table S5'!B147,'Table S6'!B147,'Table S7'!B147)</f>
        <v>10.808593002284004</v>
      </c>
      <c r="C147" s="2">
        <f>STDEV('Table S3'!C147,'Table S4'!C147,'Table S5'!C147,'Table S6'!C147,'Table S7'!C147)</f>
        <v>10.912332073902986</v>
      </c>
      <c r="D147" s="2">
        <f>STDEV('Table S3'!D147,'Table S4'!D147,'Table S5'!D147,'Table S6'!D147,'Table S7'!D147)</f>
        <v>53.766759123128843</v>
      </c>
      <c r="E147" s="2">
        <f>STDEV('Table S3'!E147,'Table S4'!E147,'Table S5'!E147,'Table S6'!E147,'Table S7'!E147)</f>
        <v>44.207693397933468</v>
      </c>
      <c r="F147" s="2">
        <f>STDEV('Table S3'!F147,'Table S4'!F147,'Table S5'!F147,'Table S6'!F147,'Table S7'!F147)</f>
        <v>18.6907982691584</v>
      </c>
      <c r="G147" s="2">
        <f>STDEV('Table S3'!G147,'Table S4'!G147,'Table S5'!G147,'Table S6'!G147,'Table S7'!G147)</f>
        <v>12.316782491279971</v>
      </c>
      <c r="H147" s="2">
        <f>STDEV('Table S3'!H147,'Table S4'!H147,'Table S5'!H147,'Table S6'!H147,'Table S7'!H147)</f>
        <v>3.0270045658334306</v>
      </c>
      <c r="I147" s="2">
        <f>STDEV('Table S3'!I147,'Table S4'!I147,'Table S5'!I147,'Table S6'!I147,'Table S7'!I147)</f>
        <v>15.394131114735025</v>
      </c>
      <c r="J147" s="2">
        <f>STDEV('Table S3'!J147,'Table S4'!J147,'Table S5'!J147,'Table S6'!J147,'Table S7'!J147)</f>
        <v>3.8926996477625129</v>
      </c>
      <c r="K147" s="2">
        <f>STDEV('Table S3'!K147,'Table S4'!K147,'Table S5'!K147,'Table S6'!K147,'Table S7'!K147)</f>
        <v>15.427450391430481</v>
      </c>
      <c r="L147" s="2">
        <f>STDEV('Table S3'!L147,'Table S4'!L147,'Table S5'!L147,'Table S6'!L147,'Table S7'!L147)</f>
        <v>12.698992695727441</v>
      </c>
      <c r="M147" s="2">
        <f>STDEV('Table S3'!M147,'Table S4'!M147,'Table S5'!M147,'Table S6'!M147,'Table S7'!M147)</f>
        <v>16.766185552602884</v>
      </c>
      <c r="N147" s="2">
        <f>STDEV('Table S4'!N147,'Table S5'!N147,'Table S6'!N147,'Table S7'!N147)</f>
        <v>21.364861986306146</v>
      </c>
      <c r="O147" s="2">
        <f>STDEV('Table S3'!O147,'Table S4'!O147,'Table S5'!O147,'Table S6'!O147,'Table S7'!O147)</f>
        <v>6.0196774959169215</v>
      </c>
      <c r="Q147" s="6">
        <v>1.2341035318147831</v>
      </c>
      <c r="R147" s="6">
        <v>2.0355209510734196</v>
      </c>
      <c r="S147" s="6">
        <v>3.8864226496971219</v>
      </c>
      <c r="T147" s="6">
        <v>3.6812630446327153</v>
      </c>
      <c r="U147" s="6">
        <v>6.9129225754361174</v>
      </c>
      <c r="V147" s="6">
        <v>2.7762520406644708</v>
      </c>
      <c r="W147" s="6">
        <v>0.7596722008643868</v>
      </c>
      <c r="X147" s="6">
        <v>3.131166268737104</v>
      </c>
      <c r="Y147" s="6">
        <v>0.45108214248307221</v>
      </c>
      <c r="Z147" s="6">
        <v>3.5546851270406714</v>
      </c>
      <c r="AA147" s="6">
        <v>2.5773875575248413</v>
      </c>
      <c r="AB147" s="6">
        <v>2.3984531418565003</v>
      </c>
      <c r="AC147" s="6">
        <v>4.5900055842760263</v>
      </c>
      <c r="AD147" s="6">
        <v>0.96817483005579796</v>
      </c>
    </row>
    <row r="148" spans="1:30">
      <c r="A148" s="1">
        <v>41744</v>
      </c>
      <c r="B148" s="2">
        <f>STDEV('Table S3'!B148,'Table S4'!B148,'Table S5'!B148,'Table S6'!B148,'Table S7'!B148)</f>
        <v>11.237798452525629</v>
      </c>
      <c r="C148" s="2">
        <f>STDEV('Table S3'!C148,'Table S4'!C148,'Table S5'!C148,'Table S6'!C148,'Table S7'!C148)</f>
        <v>9.5484119222158288</v>
      </c>
      <c r="D148" s="2">
        <f>STDEV('Table S3'!D148,'Table S4'!D148,'Table S5'!D148,'Table S6'!D148,'Table S7'!D148)</f>
        <v>54.530362399229524</v>
      </c>
      <c r="E148" s="2">
        <f>STDEV('Table S3'!E148,'Table S4'!E148,'Table S5'!E148,'Table S6'!E148,'Table S7'!E148)</f>
        <v>46.356004717303691</v>
      </c>
      <c r="F148" s="2">
        <f>STDEV('Table S3'!F148,'Table S4'!F148,'Table S5'!F148,'Table S6'!F148,'Table S7'!F148)</f>
        <v>19.177754814470415</v>
      </c>
      <c r="G148" s="2">
        <f>STDEV('Table S3'!G148,'Table S4'!G148,'Table S5'!G148,'Table S6'!G148,'Table S7'!G148)</f>
        <v>12.460660474150282</v>
      </c>
      <c r="H148" s="2">
        <f>STDEV('Table S3'!H148,'Table S4'!H148,'Table S5'!H148,'Table S6'!H148,'Table S7'!H148)</f>
        <v>3.1372190494986492</v>
      </c>
      <c r="I148" s="2">
        <f>STDEV('Table S3'!I148,'Table S4'!I148,'Table S5'!I148,'Table S6'!I148,'Table S7'!I148)</f>
        <v>16.042692902949334</v>
      </c>
      <c r="J148" s="2">
        <f>STDEV('Table S3'!J148,'Table S4'!J148,'Table S5'!J148,'Table S6'!J148,'Table S7'!J148)</f>
        <v>3.7840602791607219</v>
      </c>
      <c r="K148" s="2">
        <f>STDEV('Table S3'!K148,'Table S4'!K148,'Table S5'!K148,'Table S6'!K148,'Table S7'!K148)</f>
        <v>14.513384812632038</v>
      </c>
      <c r="L148" s="2">
        <f>STDEV('Table S3'!L148,'Table S4'!L148,'Table S5'!L148,'Table S6'!L148,'Table S7'!L148)</f>
        <v>14.524338882124097</v>
      </c>
      <c r="M148" s="2">
        <f>STDEV('Table S3'!M148,'Table S4'!M148,'Table S5'!M148,'Table S6'!M148,'Table S7'!M148)</f>
        <v>19.378609076484778</v>
      </c>
      <c r="N148" s="2">
        <f>STDEV('Table S4'!N148,'Table S5'!N148,'Table S6'!N148,'Table S7'!N148)</f>
        <v>23.146324676295269</v>
      </c>
      <c r="O148" s="2">
        <f>STDEV('Table S3'!O148,'Table S4'!O148,'Table S5'!O148,'Table S6'!O148,'Table S7'!O148)</f>
        <v>5.9033690319506826</v>
      </c>
      <c r="Q148" s="6">
        <v>1.2831093517124712</v>
      </c>
      <c r="R148" s="6">
        <v>1.7811034694986072</v>
      </c>
      <c r="S148" s="6">
        <v>3.9416181853035077</v>
      </c>
      <c r="T148" s="6">
        <v>3.8601572248193126</v>
      </c>
      <c r="U148" s="6">
        <v>7.0930268624155834</v>
      </c>
      <c r="V148" s="6">
        <v>2.80868271351537</v>
      </c>
      <c r="W148" s="6">
        <v>0.78733217875742856</v>
      </c>
      <c r="X148" s="6">
        <v>3.2630837364598944</v>
      </c>
      <c r="Y148" s="6">
        <v>0.43849312108886523</v>
      </c>
      <c r="Z148" s="6">
        <v>3.3440725348329861</v>
      </c>
      <c r="AA148" s="6">
        <v>2.9478598195159065</v>
      </c>
      <c r="AB148" s="6">
        <v>2.7721681642183769</v>
      </c>
      <c r="AC148" s="6">
        <v>4.9727332471305985</v>
      </c>
      <c r="AD148" s="6">
        <v>0.94946835825378806</v>
      </c>
    </row>
    <row r="149" spans="1:30">
      <c r="A149" s="1">
        <v>41774</v>
      </c>
      <c r="B149" s="2">
        <f>STDEV('Table S3'!B149,'Table S4'!B149,'Table S5'!B149,'Table S6'!B149,'Table S7'!B149)</f>
        <v>12.569821775812066</v>
      </c>
      <c r="C149" s="2">
        <f>STDEV('Table S3'!C149,'Table S4'!C149,'Table S5'!C149,'Table S6'!C149,'Table S7'!C149)</f>
        <v>8.9977942632384327</v>
      </c>
      <c r="D149" s="2">
        <f>STDEV('Table S3'!D149,'Table S4'!D149,'Table S5'!D149,'Table S6'!D149,'Table S7'!D149)</f>
        <v>53.955459170847689</v>
      </c>
      <c r="E149" s="2">
        <f>STDEV('Table S3'!E149,'Table S4'!E149,'Table S5'!E149,'Table S6'!E149,'Table S7'!E149)</f>
        <v>48.218214659362395</v>
      </c>
      <c r="F149" s="2">
        <f>STDEV('Table S3'!F149,'Table S4'!F149,'Table S5'!F149,'Table S6'!F149,'Table S7'!F149)</f>
        <v>19.131594432738481</v>
      </c>
      <c r="G149" s="2">
        <f>STDEV('Table S3'!G149,'Table S4'!G149,'Table S5'!G149,'Table S6'!G149,'Table S7'!G149)</f>
        <v>11.958919652143893</v>
      </c>
      <c r="H149" s="2">
        <f>STDEV('Table S3'!H149,'Table S4'!H149,'Table S5'!H149,'Table S6'!H149,'Table S7'!H149)</f>
        <v>3.3988242301609453</v>
      </c>
      <c r="I149" s="2">
        <f>STDEV('Table S3'!I149,'Table S4'!I149,'Table S5'!I149,'Table S6'!I149,'Table S7'!I149)</f>
        <v>16.734326164062328</v>
      </c>
      <c r="J149" s="2">
        <f>STDEV('Table S3'!J149,'Table S4'!J149,'Table S5'!J149,'Table S6'!J149,'Table S7'!J149)</f>
        <v>3.2599163250891365</v>
      </c>
      <c r="K149" s="2">
        <f>STDEV('Table S3'!K149,'Table S4'!K149,'Table S5'!K149,'Table S6'!K149,'Table S7'!K149)</f>
        <v>14.717973279546111</v>
      </c>
      <c r="L149" s="2">
        <f>STDEV('Table S3'!L149,'Table S4'!L149,'Table S5'!L149,'Table S6'!L149,'Table S7'!L149)</f>
        <v>14.751418538166547</v>
      </c>
      <c r="M149" s="2">
        <f>STDEV('Table S3'!M149,'Table S4'!M149,'Table S5'!M149,'Table S6'!M149,'Table S7'!M149)</f>
        <v>19.283226421466484</v>
      </c>
      <c r="N149" s="2">
        <f>STDEV('Table S4'!N149,'Table S5'!N149,'Table S6'!N149,'Table S7'!N149)</f>
        <v>22.372836243701059</v>
      </c>
      <c r="O149" s="2">
        <f>STDEV('Table S3'!O149,'Table S4'!O149,'Table S5'!O149,'Table S6'!O149,'Table S7'!O149)</f>
        <v>5.801746643956216</v>
      </c>
      <c r="Q149" s="6">
        <v>1.4351971107186701</v>
      </c>
      <c r="R149" s="6">
        <v>1.6783945550989177</v>
      </c>
      <c r="S149" s="6">
        <v>3.900062455246383</v>
      </c>
      <c r="T149" s="6">
        <v>4.0152271711144252</v>
      </c>
      <c r="U149" s="6">
        <v>7.0759541221093558</v>
      </c>
      <c r="V149" s="6">
        <v>2.6955883252718418</v>
      </c>
      <c r="W149" s="6">
        <v>0.85298592292234154</v>
      </c>
      <c r="X149" s="6">
        <v>3.4037619417702771</v>
      </c>
      <c r="Y149" s="6">
        <v>0.37775584383500405</v>
      </c>
      <c r="Z149" s="6">
        <v>3.3912123772600582</v>
      </c>
      <c r="AA149" s="6">
        <v>2.993947906506282</v>
      </c>
      <c r="AB149" s="6">
        <v>2.7585233892700449</v>
      </c>
      <c r="AC149" s="6">
        <v>4.8065577657604912</v>
      </c>
      <c r="AD149" s="6">
        <v>0.933123921480698</v>
      </c>
    </row>
    <row r="150" spans="1:30">
      <c r="A150" s="1">
        <v>41805</v>
      </c>
      <c r="B150" s="2">
        <f>STDEV('Table S3'!B150,'Table S4'!B150,'Table S5'!B150,'Table S6'!B150,'Table S7'!B150)</f>
        <v>13.935741503226414</v>
      </c>
      <c r="C150" s="2">
        <f>STDEV('Table S3'!C150,'Table S4'!C150,'Table S5'!C150,'Table S6'!C150,'Table S7'!C150)</f>
        <v>8.6729443997067452</v>
      </c>
      <c r="D150" s="2">
        <f>STDEV('Table S3'!D150,'Table S4'!D150,'Table S5'!D150,'Table S6'!D150,'Table S7'!D150)</f>
        <v>53.382606114990715</v>
      </c>
      <c r="E150" s="2">
        <f>STDEV('Table S3'!E150,'Table S4'!E150,'Table S5'!E150,'Table S6'!E150,'Table S7'!E150)</f>
        <v>50.082455994227857</v>
      </c>
      <c r="F150" s="2">
        <f>STDEV('Table S3'!F150,'Table S4'!F150,'Table S5'!F150,'Table S6'!F150,'Table S7'!F150)</f>
        <v>19.175754279739404</v>
      </c>
      <c r="G150" s="2">
        <f>STDEV('Table S3'!G150,'Table S4'!G150,'Table S5'!G150,'Table S6'!G150,'Table S7'!G150)</f>
        <v>11.499103409540792</v>
      </c>
      <c r="H150" s="2">
        <f>STDEV('Table S3'!H150,'Table S4'!H150,'Table S5'!H150,'Table S6'!H150,'Table S7'!H150)</f>
        <v>4.0360424106069166</v>
      </c>
      <c r="I150" s="2">
        <f>STDEV('Table S3'!I150,'Table S4'!I150,'Table S5'!I150,'Table S6'!I150,'Table S7'!I150)</f>
        <v>17.528023225564411</v>
      </c>
      <c r="J150" s="2">
        <f>STDEV('Table S3'!J150,'Table S4'!J150,'Table S5'!J150,'Table S6'!J150,'Table S7'!J150)</f>
        <v>2.8763670044573115</v>
      </c>
      <c r="K150" s="2">
        <f>STDEV('Table S3'!K150,'Table S4'!K150,'Table S5'!K150,'Table S6'!K150,'Table S7'!K150)</f>
        <v>15.018799530579029</v>
      </c>
      <c r="L150" s="2">
        <f>STDEV('Table S3'!L150,'Table S4'!L150,'Table S5'!L150,'Table S6'!L150,'Table S7'!L150)</f>
        <v>15.005488860947363</v>
      </c>
      <c r="M150" s="2">
        <f>STDEV('Table S3'!M150,'Table S4'!M150,'Table S5'!M150,'Table S6'!M150,'Table S7'!M150)</f>
        <v>19.27580853240352</v>
      </c>
      <c r="N150" s="2">
        <f>STDEV('Table S4'!N150,'Table S5'!N150,'Table S6'!N150,'Table S7'!N150)</f>
        <v>21.619074875290828</v>
      </c>
      <c r="O150" s="2">
        <f>STDEV('Table S3'!O150,'Table S4'!O150,'Table S5'!O150,'Table S6'!O150,'Table S7'!O150)</f>
        <v>5.8357993246078328</v>
      </c>
      <c r="Q150" s="6">
        <v>1.5911550933553853</v>
      </c>
      <c r="R150" s="6">
        <v>1.6177990106548981</v>
      </c>
      <c r="S150" s="6">
        <v>3.8586549178098735</v>
      </c>
      <c r="T150" s="6">
        <v>4.170466275551342</v>
      </c>
      <c r="U150" s="6">
        <v>7.0922869506415767</v>
      </c>
      <c r="V150" s="6">
        <v>2.5919439049241326</v>
      </c>
      <c r="W150" s="6">
        <v>1.0129053835779649</v>
      </c>
      <c r="X150" s="6">
        <v>3.5651999240798009</v>
      </c>
      <c r="Y150" s="6">
        <v>0.33331053210950878</v>
      </c>
      <c r="Z150" s="6">
        <v>3.4605266562393053</v>
      </c>
      <c r="AA150" s="6">
        <v>3.0455140192178765</v>
      </c>
      <c r="AB150" s="6">
        <v>2.7574622379859206</v>
      </c>
      <c r="AC150" s="6">
        <v>4.6446204271326064</v>
      </c>
      <c r="AD150" s="6">
        <v>0.93860078437330074</v>
      </c>
    </row>
    <row r="151" spans="1:30">
      <c r="A151" s="1">
        <v>41835</v>
      </c>
      <c r="B151" s="2">
        <f>STDEV('Table S3'!B151,'Table S4'!B151,'Table S5'!B151,'Table S6'!B151,'Table S7'!B151)</f>
        <v>13.510930570497527</v>
      </c>
      <c r="C151" s="2">
        <f>STDEV('Table S3'!C151,'Table S4'!C151,'Table S5'!C151,'Table S6'!C151,'Table S7'!C151)</f>
        <v>8.4594074773989512</v>
      </c>
      <c r="D151" s="2">
        <f>STDEV('Table S3'!D151,'Table S4'!D151,'Table S5'!D151,'Table S6'!D151,'Table S7'!D151)</f>
        <v>52.13355714926147</v>
      </c>
      <c r="E151" s="2">
        <f>STDEV('Table S3'!E151,'Table S4'!E151,'Table S5'!E151,'Table S6'!E151,'Table S7'!E151)</f>
        <v>51.298101665033599</v>
      </c>
      <c r="F151" s="2">
        <f>STDEV('Table S3'!F151,'Table S4'!F151,'Table S5'!F151,'Table S6'!F151,'Table S7'!F151)</f>
        <v>18.878403629633873</v>
      </c>
      <c r="G151" s="2">
        <f>STDEV('Table S3'!G151,'Table S4'!G151,'Table S5'!G151,'Table S6'!G151,'Table S7'!G151)</f>
        <v>10.653543158240259</v>
      </c>
      <c r="H151" s="2">
        <f>STDEV('Table S3'!H151,'Table S4'!H151,'Table S5'!H151,'Table S6'!H151,'Table S7'!H151)</f>
        <v>4.5088992201232143</v>
      </c>
      <c r="I151" s="2">
        <f>STDEV('Table S3'!I151,'Table S4'!I151,'Table S5'!I151,'Table S6'!I151,'Table S7'!I151)</f>
        <v>18.138745523161877</v>
      </c>
      <c r="J151" s="2">
        <f>STDEV('Table S3'!J151,'Table S4'!J151,'Table S5'!J151,'Table S6'!J151,'Table S7'!J151)</f>
        <v>2.5677829232829263</v>
      </c>
      <c r="K151" s="2">
        <f>STDEV('Table S3'!K151,'Table S4'!K151,'Table S5'!K151,'Table S6'!K151,'Table S7'!K151)</f>
        <v>15.652499790444024</v>
      </c>
      <c r="L151" s="2">
        <f>STDEV('Table S3'!L151,'Table S4'!L151,'Table S5'!L151,'Table S6'!L151,'Table S7'!L151)</f>
        <v>14.426201804176568</v>
      </c>
      <c r="M151" s="2">
        <f>STDEV('Table S3'!M151,'Table S4'!M151,'Table S5'!M151,'Table S6'!M151,'Table S7'!M151)</f>
        <v>16.949626778750332</v>
      </c>
      <c r="N151" s="2">
        <f>STDEV('Table S4'!N151,'Table S5'!N151,'Table S6'!N151,'Table S7'!N151)</f>
        <v>20.743612795193325</v>
      </c>
      <c r="O151" s="2">
        <f>STDEV('Table S3'!O151,'Table S4'!O151,'Table S5'!O151,'Table S6'!O151,'Table S7'!O151)</f>
        <v>5.3071336370488034</v>
      </c>
      <c r="Q151" s="6">
        <v>1.5426510306782666</v>
      </c>
      <c r="R151" s="6">
        <v>1.5779671143891358</v>
      </c>
      <c r="S151" s="6">
        <v>3.7683699114200668</v>
      </c>
      <c r="T151" s="6">
        <v>4.2716955218506776</v>
      </c>
      <c r="U151" s="6">
        <v>6.9823097312454951</v>
      </c>
      <c r="V151" s="6">
        <v>2.4013512420399872</v>
      </c>
      <c r="W151" s="6">
        <v>1.1315758927782225</v>
      </c>
      <c r="X151" s="6">
        <v>3.6894208394111252</v>
      </c>
      <c r="Y151" s="6">
        <v>0.29755211736710224</v>
      </c>
      <c r="Z151" s="6">
        <v>3.6065394342155788</v>
      </c>
      <c r="AA151" s="6">
        <v>2.9279419181756761</v>
      </c>
      <c r="AB151" s="6">
        <v>2.4246949595805711</v>
      </c>
      <c r="AC151" s="6">
        <v>4.4565370293065385</v>
      </c>
      <c r="AD151" s="6">
        <v>0.8535728385147443</v>
      </c>
    </row>
    <row r="152" spans="1:30">
      <c r="A152" s="1">
        <v>41866</v>
      </c>
      <c r="B152" s="2">
        <f>STDEV('Table S3'!B152,'Table S4'!B152,'Table S5'!B152,'Table S6'!B152,'Table S7'!B152)</f>
        <v>13.113064734327077</v>
      </c>
      <c r="C152" s="2">
        <f>STDEV('Table S3'!C152,'Table S4'!C152,'Table S5'!C152,'Table S6'!C152,'Table S7'!C152)</f>
        <v>8.3502511612476589</v>
      </c>
      <c r="D152" s="2">
        <f>STDEV('Table S3'!D152,'Table S4'!D152,'Table S5'!D152,'Table S6'!D152,'Table S7'!D152)</f>
        <v>50.893845482846899</v>
      </c>
      <c r="E152" s="2">
        <f>STDEV('Table S3'!E152,'Table S4'!E152,'Table S5'!E152,'Table S6'!E152,'Table S7'!E152)</f>
        <v>52.528801015209332</v>
      </c>
      <c r="F152" s="2">
        <f>STDEV('Table S3'!F152,'Table S4'!F152,'Table S5'!F152,'Table S6'!F152,'Table S7'!F152)</f>
        <v>18.662098149659535</v>
      </c>
      <c r="G152" s="2">
        <f>STDEV('Table S3'!G152,'Table S4'!G152,'Table S5'!G152,'Table S6'!G152,'Table S7'!G152)</f>
        <v>9.8787531044374521</v>
      </c>
      <c r="H152" s="2">
        <f>STDEV('Table S3'!H152,'Table S4'!H152,'Table S5'!H152,'Table S6'!H152,'Table S7'!H152)</f>
        <v>5.2323624145615852</v>
      </c>
      <c r="I152" s="2">
        <f>STDEV('Table S3'!I152,'Table S4'!I152,'Table S5'!I152,'Table S6'!I152,'Table S7'!I152)</f>
        <v>18.816358022056992</v>
      </c>
      <c r="J152" s="2">
        <f>STDEV('Table S3'!J152,'Table S4'!J152,'Table S5'!J152,'Table S6'!J152,'Table S7'!J152)</f>
        <v>2.6306035631721456</v>
      </c>
      <c r="K152" s="2">
        <f>STDEV('Table S3'!K152,'Table S4'!K152,'Table S5'!K152,'Table S6'!K152,'Table S7'!K152)</f>
        <v>16.359030039541366</v>
      </c>
      <c r="L152" s="2">
        <f>STDEV('Table S3'!L152,'Table S4'!L152,'Table S5'!L152,'Table S6'!L152,'Table S7'!L152)</f>
        <v>13.89406234280295</v>
      </c>
      <c r="M152" s="2">
        <f>STDEV('Table S3'!M152,'Table S4'!M152,'Table S5'!M152,'Table S6'!M152,'Table S7'!M152)</f>
        <v>14.647141116893446</v>
      </c>
      <c r="N152" s="2">
        <f>STDEV('Table S4'!N152,'Table S5'!N152,'Table S6'!N152,'Table S7'!N152)</f>
        <v>19.887611670568862</v>
      </c>
      <c r="O152" s="2">
        <f>STDEV('Table S3'!O152,'Table S4'!O152,'Table S5'!O152,'Table S6'!O152,'Table S7'!O152)</f>
        <v>4.8431806187015329</v>
      </c>
      <c r="Q152" s="6">
        <v>1.497223505235997</v>
      </c>
      <c r="R152" s="6">
        <v>1.5576057501121707</v>
      </c>
      <c r="S152" s="6">
        <v>3.6787598330366222</v>
      </c>
      <c r="T152" s="6">
        <v>4.3741783181385117</v>
      </c>
      <c r="U152" s="6">
        <v>6.9023076353386266</v>
      </c>
      <c r="V152" s="6">
        <v>2.2267104647526197</v>
      </c>
      <c r="W152" s="6">
        <v>1.3131398333704483</v>
      </c>
      <c r="X152" s="6">
        <v>3.8272472216863918</v>
      </c>
      <c r="Y152" s="6">
        <v>0.30483171029682504</v>
      </c>
      <c r="Z152" s="6">
        <v>3.7693331885008448</v>
      </c>
      <c r="AA152" s="6">
        <v>2.8199388930952871</v>
      </c>
      <c r="AB152" s="6">
        <v>2.0953174781949579</v>
      </c>
      <c r="AC152" s="6">
        <v>4.2726346036933434</v>
      </c>
      <c r="AD152" s="6">
        <v>0.77895295480886095</v>
      </c>
    </row>
    <row r="153" spans="1:30">
      <c r="A153" s="1">
        <v>41897</v>
      </c>
      <c r="B153" s="2">
        <f>STDEV('Table S3'!B153,'Table S4'!B153,'Table S5'!B153,'Table S6'!B153,'Table S7'!B153)</f>
        <v>13.492384752185794</v>
      </c>
      <c r="C153" s="2">
        <f>STDEV('Table S3'!C153,'Table S4'!C153,'Table S5'!C153,'Table S6'!C153,'Table S7'!C153)</f>
        <v>8.7805154727045451</v>
      </c>
      <c r="D153" s="2">
        <f>STDEV('Table S3'!D153,'Table S4'!D153,'Table S5'!D153,'Table S6'!D153,'Table S7'!D153)</f>
        <v>50.884265942250835</v>
      </c>
      <c r="E153" s="2">
        <f>STDEV('Table S3'!E153,'Table S4'!E153,'Table S5'!E153,'Table S6'!E153,'Table S7'!E153)</f>
        <v>54.087006516532611</v>
      </c>
      <c r="F153" s="2">
        <f>STDEV('Table S3'!F153,'Table S4'!F153,'Table S5'!F153,'Table S6'!F153,'Table S7'!F153)</f>
        <v>18.275117582825075</v>
      </c>
      <c r="G153" s="2">
        <f>STDEV('Table S3'!G153,'Table S4'!G153,'Table S5'!G153,'Table S6'!G153,'Table S7'!G153)</f>
        <v>9.2413887317616403</v>
      </c>
      <c r="H153" s="2">
        <f>STDEV('Table S3'!H153,'Table S4'!H153,'Table S5'!H153,'Table S6'!H153,'Table S7'!H153)</f>
        <v>4.7296590226617905</v>
      </c>
      <c r="I153" s="2">
        <f>STDEV('Table S3'!I153,'Table S4'!I153,'Table S5'!I153,'Table S6'!I153,'Table S7'!I153)</f>
        <v>18.06881175219829</v>
      </c>
      <c r="J153" s="2">
        <f>STDEV('Table S3'!J153,'Table S4'!J153,'Table S5'!J153,'Table S6'!J153,'Table S7'!J153)</f>
        <v>2.5962188953514707</v>
      </c>
      <c r="K153" s="2">
        <f>STDEV('Table S3'!K153,'Table S4'!K153,'Table S5'!K153,'Table S6'!K153,'Table S7'!K153)</f>
        <v>16.736130029706121</v>
      </c>
      <c r="L153" s="2">
        <f>STDEV('Table S3'!L153,'Table S4'!L153,'Table S5'!L153,'Table S6'!L153,'Table S7'!L153)</f>
        <v>12.971114118726769</v>
      </c>
      <c r="M153" s="2">
        <f>STDEV('Table S3'!M153,'Table S4'!M153,'Table S5'!M153,'Table S6'!M153,'Table S7'!M153)</f>
        <v>12.455074708560339</v>
      </c>
      <c r="N153" s="2">
        <f>STDEV('Table S4'!N153,'Table S5'!N153,'Table S6'!N153,'Table S7'!N153)</f>
        <v>17.628341341904488</v>
      </c>
      <c r="O153" s="2">
        <f>STDEV('Table S3'!O153,'Table S4'!O153,'Table S5'!O153,'Table S6'!O153,'Table S7'!O153)</f>
        <v>3.4937150290891363</v>
      </c>
      <c r="Q153" s="6">
        <v>1.5405335062350696</v>
      </c>
      <c r="R153" s="6">
        <v>1.6378646731854696</v>
      </c>
      <c r="S153" s="6">
        <v>3.6780673951037173</v>
      </c>
      <c r="T153" s="6">
        <v>4.5039332066447031</v>
      </c>
      <c r="U153" s="6">
        <v>6.7591801638309335</v>
      </c>
      <c r="V153" s="6">
        <v>2.0830459856940005</v>
      </c>
      <c r="W153" s="6">
        <v>1.1869788766223162</v>
      </c>
      <c r="X153" s="6">
        <v>3.6751963103971321</v>
      </c>
      <c r="Y153" s="6">
        <v>0.30084724937443308</v>
      </c>
      <c r="Z153" s="6">
        <v>3.8562219285346759</v>
      </c>
      <c r="AA153" s="6">
        <v>2.632617321536785</v>
      </c>
      <c r="AB153" s="6">
        <v>1.781735802283682</v>
      </c>
      <c r="AC153" s="6">
        <v>3.7872552255534178</v>
      </c>
      <c r="AD153" s="6">
        <v>0.56191165670355125</v>
      </c>
    </row>
    <row r="154" spans="1:30">
      <c r="A154" s="1">
        <v>41927</v>
      </c>
      <c r="B154" s="2">
        <f>STDEV('Table S3'!B154,'Table S4'!B154,'Table S5'!B154,'Table S6'!B154,'Table S7'!B154)</f>
        <v>14.038709600487751</v>
      </c>
      <c r="C154" s="2">
        <f>STDEV('Table S3'!C154,'Table S4'!C154,'Table S5'!C154,'Table S6'!C154,'Table S7'!C154)</f>
        <v>9.3087680846983165</v>
      </c>
      <c r="D154" s="2">
        <f>STDEV('Table S3'!D154,'Table S4'!D154,'Table S5'!D154,'Table S6'!D154,'Table S7'!D154)</f>
        <v>50.907764421032311</v>
      </c>
      <c r="E154" s="2">
        <f>STDEV('Table S3'!E154,'Table S4'!E154,'Table S5'!E154,'Table S6'!E154,'Table S7'!E154)</f>
        <v>55.646728937677153</v>
      </c>
      <c r="F154" s="2">
        <f>STDEV('Table S3'!F154,'Table S4'!F154,'Table S5'!F154,'Table S6'!F154,'Table S7'!F154)</f>
        <v>17.925116753663218</v>
      </c>
      <c r="G154" s="2">
        <f>STDEV('Table S3'!G154,'Table S4'!G154,'Table S5'!G154,'Table S6'!G154,'Table S7'!G154)</f>
        <v>8.6947840805828278</v>
      </c>
      <c r="H154" s="2">
        <f>STDEV('Table S3'!H154,'Table S4'!H154,'Table S5'!H154,'Table S6'!H154,'Table S7'!H154)</f>
        <v>4.3961805219672314</v>
      </c>
      <c r="I154" s="2">
        <f>STDEV('Table S3'!I154,'Table S4'!I154,'Table S5'!I154,'Table S6'!I154,'Table S7'!I154)</f>
        <v>17.340689039242225</v>
      </c>
      <c r="J154" s="2">
        <f>STDEV('Table S3'!J154,'Table S4'!J154,'Table S5'!J154,'Table S6'!J154,'Table S7'!J154)</f>
        <v>3.1028316197765875</v>
      </c>
      <c r="K154" s="2">
        <f>STDEV('Table S3'!K154,'Table S4'!K154,'Table S5'!K154,'Table S6'!K154,'Table S7'!K154)</f>
        <v>17.422039738614096</v>
      </c>
      <c r="L154" s="2">
        <f>STDEV('Table S3'!L154,'Table S4'!L154,'Table S5'!L154,'Table S6'!L154,'Table S7'!L154)</f>
        <v>12.203347103566223</v>
      </c>
      <c r="M154" s="2">
        <f>STDEV('Table S3'!M154,'Table S4'!M154,'Table S5'!M154,'Table S6'!M154,'Table S7'!M154)</f>
        <v>10.495589129604928</v>
      </c>
      <c r="N154" s="2">
        <f>STDEV('Table S4'!N154,'Table S5'!N154,'Table S6'!N154,'Table S7'!N154)</f>
        <v>15.431545929864777</v>
      </c>
      <c r="O154" s="2">
        <f>STDEV('Table S3'!O154,'Table S4'!O154,'Table S5'!O154,'Table S6'!O154,'Table S7'!O154)</f>
        <v>3.3096817082700203</v>
      </c>
      <c r="Q154" s="6">
        <v>1.6029117847644903</v>
      </c>
      <c r="R154" s="6">
        <v>1.7364017459111156</v>
      </c>
      <c r="S154" s="6">
        <v>3.6797659356454786</v>
      </c>
      <c r="T154" s="6">
        <v>4.6338144120982516</v>
      </c>
      <c r="U154" s="6">
        <v>6.629729907159617</v>
      </c>
      <c r="V154" s="6">
        <v>1.9598391108996915</v>
      </c>
      <c r="W154" s="6">
        <v>1.1032874446955061</v>
      </c>
      <c r="X154" s="6">
        <v>3.5270961505818681</v>
      </c>
      <c r="Y154" s="6">
        <v>0.35955302526809119</v>
      </c>
      <c r="Z154" s="6">
        <v>4.0142644422932898</v>
      </c>
      <c r="AA154" s="6">
        <v>2.4767913281398006</v>
      </c>
      <c r="AB154" s="6">
        <v>1.5014255117573738</v>
      </c>
      <c r="AC154" s="6">
        <v>3.3152978960262187</v>
      </c>
      <c r="AD154" s="6">
        <v>0.53231265754960866</v>
      </c>
    </row>
    <row r="155" spans="1:30">
      <c r="A155" s="1">
        <v>41958</v>
      </c>
      <c r="B155" s="2">
        <f>STDEV('Table S3'!B155,'Table S4'!B155,'Table S5'!B155,'Table S6'!B155,'Table S7'!B155)</f>
        <v>14.521315171976827</v>
      </c>
      <c r="C155" s="2">
        <f>STDEV('Table S3'!C155,'Table S4'!C155,'Table S5'!C155,'Table S6'!C155,'Table S7'!C155)</f>
        <v>8.1954386433815962</v>
      </c>
      <c r="D155" s="2">
        <f>STDEV('Table S3'!D155,'Table S4'!D155,'Table S5'!D155,'Table S6'!D155,'Table S7'!D155)</f>
        <v>53.321015461000421</v>
      </c>
      <c r="E155" s="2">
        <f>STDEV('Table S3'!E155,'Table S4'!E155,'Table S5'!E155,'Table S6'!E155,'Table S7'!E155)</f>
        <v>57.963701741664245</v>
      </c>
      <c r="F155" s="2">
        <f>STDEV('Table S3'!F155,'Table S4'!F155,'Table S5'!F155,'Table S6'!F155,'Table S7'!F155)</f>
        <v>17.644751561778197</v>
      </c>
      <c r="G155" s="2">
        <f>STDEV('Table S3'!G155,'Table S4'!G155,'Table S5'!G155,'Table S6'!G155,'Table S7'!G155)</f>
        <v>8.4294363925464779</v>
      </c>
      <c r="H155" s="2">
        <f>STDEV('Table S3'!H155,'Table S4'!H155,'Table S5'!H155,'Table S6'!H155,'Table S7'!H155)</f>
        <v>4.2043433476939978</v>
      </c>
      <c r="I155" s="2">
        <f>STDEV('Table S3'!I155,'Table S4'!I155,'Table S5'!I155,'Table S6'!I155,'Table S7'!I155)</f>
        <v>16.332458007996028</v>
      </c>
      <c r="J155" s="2">
        <f>STDEV('Table S3'!J155,'Table S4'!J155,'Table S5'!J155,'Table S6'!J155,'Table S7'!J155)</f>
        <v>4.2527585848257159</v>
      </c>
      <c r="K155" s="2">
        <f>STDEV('Table S3'!K155,'Table S4'!K155,'Table S5'!K155,'Table S6'!K155,'Table S7'!K155)</f>
        <v>18.306836264768243</v>
      </c>
      <c r="L155" s="2">
        <f>STDEV('Table S3'!L155,'Table S4'!L155,'Table S5'!L155,'Table S6'!L155,'Table S7'!L155)</f>
        <v>12.237432325719153</v>
      </c>
      <c r="M155" s="2">
        <f>STDEV('Table S3'!M155,'Table S4'!M155,'Table S5'!M155,'Table S6'!M155,'Table S7'!M155)</f>
        <v>11.343121322099417</v>
      </c>
      <c r="N155" s="2">
        <f>STDEV('Table S4'!N155,'Table S5'!N155,'Table S6'!N155,'Table S7'!N155)</f>
        <v>14.413456862529609</v>
      </c>
      <c r="O155" s="2">
        <f>STDEV('Table S3'!O155,'Table S4'!O155,'Table S5'!O155,'Table S6'!O155,'Table S7'!O155)</f>
        <v>4.0540047879755079</v>
      </c>
      <c r="Q155" s="6">
        <v>1.6580147237059701</v>
      </c>
      <c r="R155" s="6">
        <v>1.5287279519045427</v>
      </c>
      <c r="S155" s="6">
        <v>3.8542029605674935</v>
      </c>
      <c r="T155" s="6">
        <v>4.8267533714318649</v>
      </c>
      <c r="U155" s="6">
        <v>6.5260348783845981</v>
      </c>
      <c r="V155" s="6">
        <v>1.9000286806255462</v>
      </c>
      <c r="W155" s="6">
        <v>1.0551430282540242</v>
      </c>
      <c r="X155" s="6">
        <v>3.322021958826392</v>
      </c>
      <c r="Y155" s="6">
        <v>0.49280541205101913</v>
      </c>
      <c r="Z155" s="6">
        <v>4.2181330642740456</v>
      </c>
      <c r="AA155" s="6">
        <v>2.4837092648279593</v>
      </c>
      <c r="AB155" s="6">
        <v>1.6226675344902879</v>
      </c>
      <c r="AC155" s="6">
        <v>3.0965726588889981</v>
      </c>
      <c r="AD155" s="6">
        <v>0.65202586007404084</v>
      </c>
    </row>
    <row r="156" spans="1:30">
      <c r="A156" s="1">
        <v>41988</v>
      </c>
      <c r="B156" s="2">
        <f>STDEV('Table S3'!B156,'Table S4'!B156,'Table S5'!B156,'Table S6'!B156,'Table S7'!B156)</f>
        <v>15.11569366980531</v>
      </c>
      <c r="C156" s="2">
        <f>STDEV('Table S3'!C156,'Table S4'!C156,'Table S5'!C156,'Table S6'!C156,'Table S7'!C156)</f>
        <v>7.2690217666574082</v>
      </c>
      <c r="D156" s="2">
        <f>STDEV('Table S3'!D156,'Table S4'!D156,'Table S5'!D156,'Table S6'!D156,'Table S7'!D156)</f>
        <v>55.750303968967842</v>
      </c>
      <c r="E156" s="2">
        <f>STDEV('Table S3'!E156,'Table S4'!E156,'Table S5'!E156,'Table S6'!E156,'Table S7'!E156)</f>
        <v>60.28831426900436</v>
      </c>
      <c r="F156" s="2">
        <f>STDEV('Table S3'!F156,'Table S4'!F156,'Table S5'!F156,'Table S6'!F156,'Table S7'!F156)</f>
        <v>17.466050692895799</v>
      </c>
      <c r="G156" s="2">
        <f>STDEV('Table S3'!G156,'Table S4'!G156,'Table S5'!G156,'Table S6'!G156,'Table S7'!G156)</f>
        <v>8.234445976266878</v>
      </c>
      <c r="H156" s="2">
        <f>STDEV('Table S3'!H156,'Table S4'!H156,'Table S5'!H156,'Table S6'!H156,'Table S7'!H156)</f>
        <v>5.0999773231377024</v>
      </c>
      <c r="I156" s="2">
        <f>STDEV('Table S3'!I156,'Table S4'!I156,'Table S5'!I156,'Table S6'!I156,'Table S7'!I156)</f>
        <v>15.492317252066718</v>
      </c>
      <c r="J156" s="2">
        <f>STDEV('Table S3'!J156,'Table S4'!J156,'Table S5'!J156,'Table S6'!J156,'Table S7'!J156)</f>
        <v>5.6630222539189328</v>
      </c>
      <c r="K156" s="2">
        <f>STDEV('Table S3'!K156,'Table S4'!K156,'Table S5'!K156,'Table S6'!K156,'Table S7'!K156)</f>
        <v>19.857061978335619</v>
      </c>
      <c r="L156" s="2">
        <f>STDEV('Table S3'!L156,'Table S4'!L156,'Table S5'!L156,'Table S6'!L156,'Table S7'!L156)</f>
        <v>12.453586843028887</v>
      </c>
      <c r="M156" s="2">
        <f>STDEV('Table S3'!M156,'Table S4'!M156,'Table S5'!M156,'Table S6'!M156,'Table S7'!M156)</f>
        <v>12.610477026338488</v>
      </c>
      <c r="N156" s="2">
        <f>STDEV('Table S4'!N156,'Table S5'!N156,'Table S6'!N156,'Table S7'!N156)</f>
        <v>13.757002948847443</v>
      </c>
      <c r="O156" s="2">
        <f>STDEV('Table S3'!O156,'Table S4'!O156,'Table S5'!O156,'Table S6'!O156,'Table S7'!O156)</f>
        <v>5.4206206126904171</v>
      </c>
      <c r="Q156" s="6">
        <v>1.7258796718310305</v>
      </c>
      <c r="R156" s="6">
        <v>1.3559197062216728</v>
      </c>
      <c r="S156" s="6">
        <v>4.0297992217889025</v>
      </c>
      <c r="T156" s="6">
        <v>5.0203285058085312</v>
      </c>
      <c r="U156" s="6">
        <v>6.4599411111223608</v>
      </c>
      <c r="V156" s="6">
        <v>1.8560770608344592</v>
      </c>
      <c r="W156" s="6">
        <v>1.2799158089012532</v>
      </c>
      <c r="X156" s="6">
        <v>3.1511373290703699</v>
      </c>
      <c r="Y156" s="6">
        <v>0.65622535576187202</v>
      </c>
      <c r="Z156" s="6">
        <v>4.5753252216142455</v>
      </c>
      <c r="AA156" s="6">
        <v>2.5275799856611427</v>
      </c>
      <c r="AB156" s="6">
        <v>1.8039665700487997</v>
      </c>
      <c r="AC156" s="6">
        <v>2.9555407565274359</v>
      </c>
      <c r="AD156" s="6">
        <v>0.87182551624206317</v>
      </c>
    </row>
    <row r="157" spans="1:30">
      <c r="A157" s="1">
        <v>42019</v>
      </c>
      <c r="B157" s="2">
        <f>STDEV('Table S3'!B157,'Table S4'!B157,'Table S5'!B157,'Table S6'!B157,'Table S7'!B157)</f>
        <v>13.878293577515699</v>
      </c>
      <c r="C157" s="2">
        <f>STDEV('Table S3'!C157,'Table S4'!C157,'Table S5'!C157,'Table S6'!C157,'Table S7'!C157)</f>
        <v>5.5182345010439482</v>
      </c>
      <c r="D157" s="2">
        <f>STDEV('Table S3'!D157,'Table S4'!D157,'Table S5'!D157,'Table S6'!D157,'Table S7'!D157)</f>
        <v>56.738172161872278</v>
      </c>
      <c r="E157" s="2">
        <f>STDEV('Table S3'!E157,'Table S4'!E157,'Table S5'!E157,'Table S6'!E157,'Table S7'!E157)</f>
        <v>60.799702185429197</v>
      </c>
      <c r="F157" s="2">
        <f>STDEV('Table S3'!F157,'Table S4'!F157,'Table S5'!F157,'Table S6'!F157,'Table S7'!F157)</f>
        <v>17.291623687037163</v>
      </c>
      <c r="G157" s="2">
        <f>STDEV('Table S3'!G157,'Table S4'!G157,'Table S5'!G157,'Table S6'!G157,'Table S7'!G157)</f>
        <v>8.4485310919839218</v>
      </c>
      <c r="H157" s="2">
        <f>STDEV('Table S3'!H157,'Table S4'!H157,'Table S5'!H157,'Table S6'!H157,'Table S7'!H157)</f>
        <v>5.7972562951804072</v>
      </c>
      <c r="I157" s="2">
        <f>STDEV('Table S3'!I157,'Table S4'!I157,'Table S5'!I157,'Table S6'!I157,'Table S7'!I157)</f>
        <v>15.448057103752596</v>
      </c>
      <c r="J157" s="2">
        <f>STDEV('Table S3'!J157,'Table S4'!J157,'Table S5'!J157,'Table S6'!J157,'Table S7'!J157)</f>
        <v>5.9631262656962862</v>
      </c>
      <c r="K157" s="2">
        <f>STDEV('Table S3'!K157,'Table S4'!K157,'Table S5'!K157,'Table S6'!K157,'Table S7'!K157)</f>
        <v>18.024485796187232</v>
      </c>
      <c r="L157" s="2">
        <f>STDEV('Table S3'!L157,'Table S4'!L157,'Table S5'!L157,'Table S6'!L157,'Table S7'!L157)</f>
        <v>14.381309300341741</v>
      </c>
      <c r="M157" s="2">
        <f>STDEV('Table S3'!M157,'Table S4'!M157,'Table S5'!M157,'Table S6'!M157,'Table S7'!M157)</f>
        <v>13.741870146505441</v>
      </c>
      <c r="N157" s="2">
        <f>STDEV('Table S4'!N157,'Table S5'!N157,'Table S6'!N157,'Table S7'!N157)</f>
        <v>14.245613988904623</v>
      </c>
      <c r="O157" s="2">
        <f>STDEV('Table S3'!O157,'Table S4'!O157,'Table S5'!O157,'Table S6'!O157,'Table S7'!O157)</f>
        <v>5.5203154686757516</v>
      </c>
      <c r="Q157" s="6">
        <v>1.5845958040935875</v>
      </c>
      <c r="R157" s="6">
        <v>1.0293383544177319</v>
      </c>
      <c r="S157" s="6">
        <v>4.1012052983766134</v>
      </c>
      <c r="T157" s="6">
        <v>5.0629128003850594</v>
      </c>
      <c r="U157" s="6">
        <v>6.3954280620165038</v>
      </c>
      <c r="V157" s="6">
        <v>1.9043327022575438</v>
      </c>
      <c r="W157" s="6">
        <v>1.4549084261199507</v>
      </c>
      <c r="X157" s="6">
        <v>3.1421348149032777</v>
      </c>
      <c r="Y157" s="6">
        <v>0.69100110854261998</v>
      </c>
      <c r="Z157" s="6">
        <v>4.1530758457568888</v>
      </c>
      <c r="AA157" s="6">
        <v>2.9188305355973596</v>
      </c>
      <c r="AB157" s="6">
        <v>1.9658157500680429</v>
      </c>
      <c r="AC157" s="6">
        <v>3.06051346376228</v>
      </c>
      <c r="AD157" s="6">
        <v>0.88785993840446442</v>
      </c>
    </row>
    <row r="158" spans="1:30">
      <c r="A158" s="1">
        <v>42050</v>
      </c>
      <c r="B158" s="2">
        <f>STDEV('Table S3'!B158,'Table S4'!B158,'Table S5'!B158,'Table S6'!B158,'Table S7'!B158)</f>
        <v>12.78588137192725</v>
      </c>
      <c r="C158" s="2">
        <f>STDEV('Table S3'!C158,'Table S4'!C158,'Table S5'!C158,'Table S6'!C158,'Table S7'!C158)</f>
        <v>4.4323778650065986</v>
      </c>
      <c r="D158" s="2">
        <f>STDEV('Table S3'!D158,'Table S4'!D158,'Table S5'!D158,'Table S6'!D158,'Table S7'!D158)</f>
        <v>57.738145821097554</v>
      </c>
      <c r="E158" s="2">
        <f>STDEV('Table S3'!E158,'Table S4'!E158,'Table S5'!E158,'Table S6'!E158,'Table S7'!E158)</f>
        <v>61.347475569469694</v>
      </c>
      <c r="F158" s="2">
        <f>STDEV('Table S3'!F158,'Table S4'!F158,'Table S5'!F158,'Table S6'!F158,'Table S7'!F158)</f>
        <v>17.21139524348952</v>
      </c>
      <c r="G158" s="2">
        <f>STDEV('Table S3'!G158,'Table S4'!G158,'Table S5'!G158,'Table S6'!G158,'Table S7'!G158)</f>
        <v>8.7786320090767074</v>
      </c>
      <c r="H158" s="2">
        <f>STDEV('Table S3'!H158,'Table S4'!H158,'Table S5'!H158,'Table S6'!H158,'Table S7'!H158)</f>
        <v>7.0348868616503406</v>
      </c>
      <c r="I158" s="2">
        <f>STDEV('Table S3'!I158,'Table S4'!I158,'Table S5'!I158,'Table S6'!I158,'Table S7'!I158)</f>
        <v>15.468877196332032</v>
      </c>
      <c r="J158" s="2">
        <f>STDEV('Table S3'!J158,'Table S4'!J158,'Table S5'!J158,'Table S6'!J158,'Table S7'!J158)</f>
        <v>6.3539830702860236</v>
      </c>
      <c r="K158" s="2">
        <f>STDEV('Table S3'!K158,'Table S4'!K158,'Table S5'!K158,'Table S6'!K158,'Table S7'!K158)</f>
        <v>16.301698218505255</v>
      </c>
      <c r="L158" s="2">
        <f>STDEV('Table S3'!L158,'Table S4'!L158,'Table S5'!L158,'Table S6'!L158,'Table S7'!L158)</f>
        <v>16.700298644548401</v>
      </c>
      <c r="M158" s="2">
        <f>STDEV('Table S3'!M158,'Table S4'!M158,'Table S5'!M158,'Table S6'!M158,'Table S7'!M158)</f>
        <v>15.188449193778187</v>
      </c>
      <c r="N158" s="2">
        <f>STDEV('Table S4'!N158,'Table S5'!N158,'Table S6'!N158,'Table S7'!N158)</f>
        <v>14.944945994210006</v>
      </c>
      <c r="O158" s="2">
        <f>STDEV('Table S3'!O158,'Table S4'!O158,'Table S5'!O158,'Table S6'!O158,'Table S7'!O158)</f>
        <v>5.9567244365412666</v>
      </c>
      <c r="Q158" s="6">
        <v>1.4598663632839095</v>
      </c>
      <c r="R158" s="6">
        <v>0.82678917267114083</v>
      </c>
      <c r="S158" s="6">
        <v>4.1734863943863942</v>
      </c>
      <c r="T158" s="6">
        <v>5.1085269856208804</v>
      </c>
      <c r="U158" s="6">
        <v>6.365755010571303</v>
      </c>
      <c r="V158" s="6">
        <v>1.978738769373926</v>
      </c>
      <c r="W158" s="6">
        <v>1.7655103812340776</v>
      </c>
      <c r="X158" s="6">
        <v>3.1463696217339354</v>
      </c>
      <c r="Y158" s="6">
        <v>0.7362932042016741</v>
      </c>
      <c r="Z158" s="6">
        <v>3.7561231916204512</v>
      </c>
      <c r="AA158" s="6">
        <v>3.3894926128975431</v>
      </c>
      <c r="AB158" s="6">
        <v>2.1727532225175508</v>
      </c>
      <c r="AC158" s="6">
        <v>3.2107572524500831</v>
      </c>
      <c r="AD158" s="6">
        <v>0.95804977475111464</v>
      </c>
    </row>
    <row r="159" spans="1:30">
      <c r="A159" s="1">
        <v>42078</v>
      </c>
      <c r="B159" s="2">
        <f>STDEV('Table S3'!B159,'Table S4'!B159,'Table S5'!B159,'Table S6'!B159,'Table S7'!B159)</f>
        <v>12.672848733066854</v>
      </c>
      <c r="C159" s="2">
        <f>STDEV('Table S3'!C159,'Table S4'!C159,'Table S5'!C159,'Table S6'!C159,'Table S7'!C159)</f>
        <v>4.2841799265598786</v>
      </c>
      <c r="D159" s="2">
        <f>STDEV('Table S3'!D159,'Table S4'!D159,'Table S5'!D159,'Table S6'!D159,'Table S7'!D159)</f>
        <v>56.221452660001411</v>
      </c>
      <c r="E159" s="2">
        <f>STDEV('Table S3'!E159,'Table S4'!E159,'Table S5'!E159,'Table S6'!E159,'Table S7'!E159)</f>
        <v>60.96487593077498</v>
      </c>
      <c r="F159" s="2">
        <f>STDEV('Table S3'!F159,'Table S4'!F159,'Table S5'!F159,'Table S6'!F159,'Table S7'!F159)</f>
        <v>17.708924754593824</v>
      </c>
      <c r="G159" s="2">
        <f>STDEV('Table S3'!G159,'Table S4'!G159,'Table S5'!G159,'Table S6'!G159,'Table S7'!G159)</f>
        <v>9.2071769867205067</v>
      </c>
      <c r="H159" s="2">
        <f>STDEV('Table S3'!H159,'Table S4'!H159,'Table S5'!H159,'Table S6'!H159,'Table S7'!H159)</f>
        <v>8.0497477065043981</v>
      </c>
      <c r="I159" s="2">
        <f>STDEV('Table S3'!I159,'Table S4'!I159,'Table S5'!I159,'Table S6'!I159,'Table S7'!I159)</f>
        <v>16.633053430839897</v>
      </c>
      <c r="J159" s="2">
        <f>STDEV('Table S3'!J159,'Table S4'!J159,'Table S5'!J159,'Table S6'!J159,'Table S7'!J159)</f>
        <v>5.7631316252955207</v>
      </c>
      <c r="K159" s="2">
        <f>STDEV('Table S3'!K159,'Table S4'!K159,'Table S5'!K159,'Table S6'!K159,'Table S7'!K159)</f>
        <v>14.309851985464132</v>
      </c>
      <c r="L159" s="2">
        <f>STDEV('Table S3'!L159,'Table S4'!L159,'Table S5'!L159,'Table S6'!L159,'Table S7'!L159)</f>
        <v>19.939278957080518</v>
      </c>
      <c r="M159" s="2">
        <f>STDEV('Table S3'!M159,'Table S4'!M159,'Table S5'!M159,'Table S6'!M159,'Table S7'!M159)</f>
        <v>18.354940498591858</v>
      </c>
      <c r="N159" s="2">
        <f>STDEV('Table S4'!N159,'Table S5'!N159,'Table S6'!N159,'Table S7'!N159)</f>
        <v>15.845272845406475</v>
      </c>
      <c r="O159" s="2">
        <f>STDEV('Table S3'!O159,'Table S4'!O159,'Table S5'!O159,'Table S6'!O159,'Table S7'!O159)</f>
        <v>5.4831692948189348</v>
      </c>
      <c r="Q159" s="6">
        <v>1.4469605226441071</v>
      </c>
      <c r="R159" s="6">
        <v>0.79914521842092034</v>
      </c>
      <c r="S159" s="6">
        <v>4.0638552626228819</v>
      </c>
      <c r="T159" s="6">
        <v>5.0766671485074939</v>
      </c>
      <c r="U159" s="6">
        <v>6.5497697829598076</v>
      </c>
      <c r="V159" s="6">
        <v>2.075334521514749</v>
      </c>
      <c r="W159" s="6">
        <v>2.020204933162876</v>
      </c>
      <c r="X159" s="6">
        <v>3.383163067832835</v>
      </c>
      <c r="Y159" s="6">
        <v>0.66782592960761966</v>
      </c>
      <c r="Z159" s="6">
        <v>3.297175925526747</v>
      </c>
      <c r="AA159" s="6">
        <v>4.0468760571290616</v>
      </c>
      <c r="AB159" s="6">
        <v>2.6257293031450613</v>
      </c>
      <c r="AC159" s="6">
        <v>3.4041825728342814</v>
      </c>
      <c r="AD159" s="6">
        <v>0.88188553353220334</v>
      </c>
    </row>
    <row r="160" spans="1:30">
      <c r="A160" s="1">
        <v>42109</v>
      </c>
      <c r="B160" s="2">
        <f>STDEV('Table S3'!B160,'Table S4'!B160,'Table S5'!B160,'Table S6'!B160,'Table S7'!B160)</f>
        <v>12.748854585565883</v>
      </c>
      <c r="C160" s="2">
        <f>STDEV('Table S3'!C160,'Table S4'!C160,'Table S5'!C160,'Table S6'!C160,'Table S7'!C160)</f>
        <v>4.6722656948040697</v>
      </c>
      <c r="D160" s="2">
        <f>STDEV('Table S3'!D160,'Table S4'!D160,'Table S5'!D160,'Table S6'!D160,'Table S7'!D160)</f>
        <v>54.722062415880316</v>
      </c>
      <c r="E160" s="2">
        <f>STDEV('Table S3'!E160,'Table S4'!E160,'Table S5'!E160,'Table S6'!E160,'Table S7'!E160)</f>
        <v>60.617519586715183</v>
      </c>
      <c r="F160" s="2">
        <f>STDEV('Table S3'!F160,'Table S4'!F160,'Table S5'!F160,'Table S6'!F160,'Table S7'!F160)</f>
        <v>18.269152371613647</v>
      </c>
      <c r="G160" s="2">
        <f>STDEV('Table S3'!G160,'Table S4'!G160,'Table S5'!G160,'Table S6'!G160,'Table S7'!G160)</f>
        <v>9.7814819907892616</v>
      </c>
      <c r="H160" s="2">
        <f>STDEV('Table S3'!H160,'Table S4'!H160,'Table S5'!H160,'Table S6'!H160,'Table S7'!H160)</f>
        <v>9.3050365711633543</v>
      </c>
      <c r="I160" s="2">
        <f>STDEV('Table S3'!I160,'Table S4'!I160,'Table S5'!I160,'Table S6'!I160,'Table S7'!I160)</f>
        <v>17.815708628410921</v>
      </c>
      <c r="J160" s="2">
        <f>STDEV('Table S3'!J160,'Table S4'!J160,'Table S5'!J160,'Table S6'!J160,'Table S7'!J160)</f>
        <v>5.2826342327473617</v>
      </c>
      <c r="K160" s="2">
        <f>STDEV('Table S3'!K160,'Table S4'!K160,'Table S5'!K160,'Table S6'!K160,'Table S7'!K160)</f>
        <v>13.292356031108421</v>
      </c>
      <c r="L160" s="2">
        <f>STDEV('Table S3'!L160,'Table S4'!L160,'Table S5'!L160,'Table S6'!L160,'Table S7'!L160)</f>
        <v>23.737055836551875</v>
      </c>
      <c r="M160" s="2">
        <f>STDEV('Table S3'!M160,'Table S4'!M160,'Table S5'!M160,'Table S6'!M160,'Table S7'!M160)</f>
        <v>21.773307896396506</v>
      </c>
      <c r="N160" s="2">
        <f>STDEV('Table S4'!N160,'Table S5'!N160,'Table S6'!N160,'Table S7'!N160)</f>
        <v>16.885530101281255</v>
      </c>
      <c r="O160" s="2">
        <f>STDEV('Table S3'!O160,'Table S4'!O160,'Table S5'!O160,'Table S6'!O160,'Table S7'!O160)</f>
        <v>5.368976996623255</v>
      </c>
      <c r="Q160" s="6">
        <v>1.4556387188707416</v>
      </c>
      <c r="R160" s="6">
        <v>0.8715364091145823</v>
      </c>
      <c r="S160" s="6">
        <v>3.9554748376070767</v>
      </c>
      <c r="T160" s="6">
        <v>5.0477420910249462</v>
      </c>
      <c r="U160" s="6">
        <v>6.7569738887079085</v>
      </c>
      <c r="V160" s="6">
        <v>2.2047851666518627</v>
      </c>
      <c r="W160" s="6">
        <v>2.3352385030820111</v>
      </c>
      <c r="X160" s="6">
        <v>3.6237151350187813</v>
      </c>
      <c r="Y160" s="6">
        <v>0.61214637225653146</v>
      </c>
      <c r="Z160" s="6">
        <v>3.0627316301957843</v>
      </c>
      <c r="AA160" s="6">
        <v>4.8176728525865684</v>
      </c>
      <c r="AB160" s="6">
        <v>3.1147370145032092</v>
      </c>
      <c r="AC160" s="6">
        <v>3.627670401429163</v>
      </c>
      <c r="AD160" s="6">
        <v>0.86351941525190123</v>
      </c>
    </row>
    <row r="161" spans="1:30">
      <c r="A161" s="1">
        <v>42139</v>
      </c>
      <c r="B161" s="2">
        <f>STDEV('Table S3'!B161,'Table S4'!B161,'Table S5'!B161,'Table S6'!B161,'Table S7'!B161)</f>
        <v>13.147777255173139</v>
      </c>
      <c r="C161" s="2">
        <f>STDEV('Table S3'!C161,'Table S4'!C161,'Table S5'!C161,'Table S6'!C161,'Table S7'!C161)</f>
        <v>3.9803602379183727</v>
      </c>
      <c r="D161" s="2">
        <f>STDEV('Table S3'!D161,'Table S4'!D161,'Table S5'!D161,'Table S6'!D161,'Table S7'!D161)</f>
        <v>51.791502971962203</v>
      </c>
      <c r="E161" s="2">
        <f>STDEV('Table S3'!E161,'Table S4'!E161,'Table S5'!E161,'Table S6'!E161,'Table S7'!E161)</f>
        <v>59.593639253060935</v>
      </c>
      <c r="F161" s="2">
        <f>STDEV('Table S3'!F161,'Table S4'!F161,'Table S5'!F161,'Table S6'!F161,'Table S7'!F161)</f>
        <v>18.371804093417015</v>
      </c>
      <c r="G161" s="2">
        <f>STDEV('Table S3'!G161,'Table S4'!G161,'Table S5'!G161,'Table S6'!G161,'Table S7'!G161)</f>
        <v>9.690133948941785</v>
      </c>
      <c r="H161" s="2">
        <f>STDEV('Table S3'!H161,'Table S4'!H161,'Table S5'!H161,'Table S6'!H161,'Table S7'!H161)</f>
        <v>8.7117186388013046</v>
      </c>
      <c r="I161" s="2">
        <f>STDEV('Table S3'!I161,'Table S4'!I161,'Table S5'!I161,'Table S6'!I161,'Table S7'!I161)</f>
        <v>18.929299366669191</v>
      </c>
      <c r="J161" s="2">
        <f>STDEV('Table S3'!J161,'Table S4'!J161,'Table S5'!J161,'Table S6'!J161,'Table S7'!J161)</f>
        <v>3.6059602572409806</v>
      </c>
      <c r="K161" s="2">
        <f>STDEV('Table S3'!K161,'Table S4'!K161,'Table S5'!K161,'Table S6'!K161,'Table S7'!K161)</f>
        <v>16.835123574308614</v>
      </c>
      <c r="L161" s="2">
        <f>STDEV('Table S3'!L161,'Table S4'!L161,'Table S5'!L161,'Table S6'!L161,'Table S7'!L161)</f>
        <v>22.399845615916149</v>
      </c>
      <c r="M161" s="2">
        <f>STDEV('Table S3'!M161,'Table S4'!M161,'Table S5'!M161,'Table S6'!M161,'Table S7'!M161)</f>
        <v>20.934741256580217</v>
      </c>
      <c r="N161" s="2">
        <f>STDEV('Table S4'!N161,'Table S5'!N161,'Table S6'!N161,'Table S7'!N161)</f>
        <v>17.290542166646645</v>
      </c>
      <c r="O161" s="2">
        <f>STDEV('Table S3'!O161,'Table S4'!O161,'Table S5'!O161,'Table S6'!O161,'Table S7'!O161)</f>
        <v>4.2725325884595255</v>
      </c>
      <c r="Q161" s="6">
        <v>1.5011869114411587</v>
      </c>
      <c r="R161" s="6">
        <v>0.7424725166198658</v>
      </c>
      <c r="S161" s="6">
        <v>3.7436452093223438</v>
      </c>
      <c r="T161" s="6">
        <v>4.9624815278808905</v>
      </c>
      <c r="U161" s="6">
        <v>6.7949403465789366</v>
      </c>
      <c r="V161" s="6">
        <v>2.1841949526272741</v>
      </c>
      <c r="W161" s="6">
        <v>2.1863364681867696</v>
      </c>
      <c r="X161" s="6">
        <v>3.8502194911805132</v>
      </c>
      <c r="Y161" s="6">
        <v>0.4178550686488276</v>
      </c>
      <c r="Z161" s="6">
        <v>3.8790313281271707</v>
      </c>
      <c r="AA161" s="6">
        <v>4.5462726662063409</v>
      </c>
      <c r="AB161" s="6">
        <v>2.9947775409775694</v>
      </c>
      <c r="AC161" s="6">
        <v>3.7146827885401983</v>
      </c>
      <c r="AD161" s="6">
        <v>0.6871727788648877</v>
      </c>
    </row>
    <row r="162" spans="1:30">
      <c r="A162" s="1">
        <v>42170</v>
      </c>
      <c r="B162" s="2">
        <f>STDEV('Table S3'!B162,'Table S4'!B162,'Table S5'!B162,'Table S6'!B162,'Table S7'!B162)</f>
        <v>13.576608839645722</v>
      </c>
      <c r="C162" s="2">
        <f>STDEV('Table S3'!C162,'Table S4'!C162,'Table S5'!C162,'Table S6'!C162,'Table S7'!C162)</f>
        <v>3.9640154705927504</v>
      </c>
      <c r="D162" s="2">
        <f>STDEV('Table S3'!D162,'Table S4'!D162,'Table S5'!D162,'Table S6'!D162,'Table S7'!D162)</f>
        <v>48.899166080534947</v>
      </c>
      <c r="E162" s="2">
        <f>STDEV('Table S3'!E162,'Table S4'!E162,'Table S5'!E162,'Table S6'!E162,'Table S7'!E162)</f>
        <v>58.625606843297533</v>
      </c>
      <c r="F162" s="2">
        <f>STDEV('Table S3'!F162,'Table S4'!F162,'Table S5'!F162,'Table S6'!F162,'Table S7'!F162)</f>
        <v>18.496098505550538</v>
      </c>
      <c r="G162" s="2">
        <f>STDEV('Table S3'!G162,'Table S4'!G162,'Table S5'!G162,'Table S6'!G162,'Table S7'!G162)</f>
        <v>9.6436805163524077</v>
      </c>
      <c r="H162" s="2">
        <f>STDEV('Table S3'!H162,'Table S4'!H162,'Table S5'!H162,'Table S6'!H162,'Table S7'!H162)</f>
        <v>8.226159731394679</v>
      </c>
      <c r="I162" s="2">
        <f>STDEV('Table S3'!I162,'Table S4'!I162,'Table S5'!I162,'Table S6'!I162,'Table S7'!I162)</f>
        <v>20.143346829461489</v>
      </c>
      <c r="J162" s="2">
        <f>STDEV('Table S3'!J162,'Table S4'!J162,'Table S5'!J162,'Table S6'!J162,'Table S7'!J162)</f>
        <v>4.0297004313586378</v>
      </c>
      <c r="K162" s="2">
        <f>STDEV('Table S3'!K162,'Table S4'!K162,'Table S5'!K162,'Table S6'!K162,'Table S7'!K162)</f>
        <v>23.572427682960679</v>
      </c>
      <c r="L162" s="2">
        <f>STDEV('Table S3'!L162,'Table S4'!L162,'Table S5'!L162,'Table S6'!L162,'Table S7'!L162)</f>
        <v>21.146279675326987</v>
      </c>
      <c r="M162" s="2">
        <f>STDEV('Table S3'!M162,'Table S4'!M162,'Table S5'!M162,'Table S6'!M162,'Table S7'!M162)</f>
        <v>21.535333700485012</v>
      </c>
      <c r="N162" s="2">
        <f>STDEV('Table S4'!N162,'Table S5'!N162,'Table S6'!N162,'Table S7'!N162)</f>
        <v>18.116341420502209</v>
      </c>
      <c r="O162" s="2">
        <f>STDEV('Table S3'!O162,'Table S4'!O162,'Table S5'!O162,'Table S6'!O162,'Table S7'!O162)</f>
        <v>3.986793866642599</v>
      </c>
      <c r="Q162" s="6">
        <v>1.5501500440930691</v>
      </c>
      <c r="R162" s="6">
        <v>0.73942366179154806</v>
      </c>
      <c r="S162" s="6">
        <v>3.5345784217993077</v>
      </c>
      <c r="T162" s="6">
        <v>4.8818715330550715</v>
      </c>
      <c r="U162" s="6">
        <v>6.840911504967405</v>
      </c>
      <c r="V162" s="6">
        <v>2.1737241631078978</v>
      </c>
      <c r="W162" s="6">
        <v>2.0644781769894656</v>
      </c>
      <c r="X162" s="6">
        <v>4.0971567451124669</v>
      </c>
      <c r="Y162" s="6">
        <v>0.46695765628540759</v>
      </c>
      <c r="Z162" s="6">
        <v>5.4313937797140186</v>
      </c>
      <c r="AA162" s="6">
        <v>4.2918489229043653</v>
      </c>
      <c r="AB162" s="6">
        <v>3.0806940918554822</v>
      </c>
      <c r="AC162" s="6">
        <v>3.8920966744392742</v>
      </c>
      <c r="AD162" s="6">
        <v>0.64121599154146236</v>
      </c>
    </row>
    <row r="163" spans="1:30">
      <c r="A163" s="1">
        <v>42200</v>
      </c>
      <c r="B163" s="2">
        <f>STDEV('Table S3'!B163,'Table S4'!B163,'Table S5'!B163,'Table S6'!B163,'Table S7'!B163)</f>
        <v>13.990146642350684</v>
      </c>
      <c r="C163" s="2">
        <f>STDEV('Table S3'!C163,'Table S4'!C163,'Table S5'!C163,'Table S6'!C163,'Table S7'!C163)</f>
        <v>5.2623041368246088</v>
      </c>
      <c r="D163" s="2">
        <f>STDEV('Table S3'!D163,'Table S4'!D163,'Table S5'!D163,'Table S6'!D163,'Table S7'!D163)</f>
        <v>46.849815591999146</v>
      </c>
      <c r="E163" s="2">
        <f>STDEV('Table S3'!E163,'Table S4'!E163,'Table S5'!E163,'Table S6'!E163,'Table S7'!E163)</f>
        <v>58.118743513380529</v>
      </c>
      <c r="F163" s="2">
        <f>STDEV('Table S3'!F163,'Table S4'!F163,'Table S5'!F163,'Table S6'!F163,'Table S7'!F163)</f>
        <v>18.52383774168247</v>
      </c>
      <c r="G163" s="2">
        <f>STDEV('Table S3'!G163,'Table S4'!G163,'Table S5'!G163,'Table S6'!G163,'Table S7'!G163)</f>
        <v>9.2955292736350863</v>
      </c>
      <c r="H163" s="2">
        <f>STDEV('Table S3'!H163,'Table S4'!H163,'Table S5'!H163,'Table S6'!H163,'Table S7'!H163)</f>
        <v>7.3804257786668073</v>
      </c>
      <c r="I163" s="2">
        <f>STDEV('Table S3'!I163,'Table S4'!I163,'Table S5'!I163,'Table S6'!I163,'Table S7'!I163)</f>
        <v>20.082850900643109</v>
      </c>
      <c r="J163" s="2">
        <f>STDEV('Table S3'!J163,'Table S4'!J163,'Table S5'!J163,'Table S6'!J163,'Table S7'!J163)</f>
        <v>7.3067149437238612</v>
      </c>
      <c r="K163" s="2">
        <f>STDEV('Table S3'!K163,'Table S4'!K163,'Table S5'!K163,'Table S6'!K163,'Table S7'!K163)</f>
        <v>32.130742027773962</v>
      </c>
      <c r="L163" s="2">
        <f>STDEV('Table S3'!L163,'Table S4'!L163,'Table S5'!L163,'Table S6'!L163,'Table S7'!L163)</f>
        <v>19.525680212896095</v>
      </c>
      <c r="M163" s="2">
        <f>STDEV('Table S3'!M163,'Table S4'!M163,'Table S5'!M163,'Table S6'!M163,'Table S7'!M163)</f>
        <v>24.346604887703055</v>
      </c>
      <c r="N163" s="2">
        <f>STDEV('Table S4'!N163,'Table S5'!N163,'Table S6'!N163,'Table S7'!N163)</f>
        <v>18.607809309947719</v>
      </c>
      <c r="O163" s="2">
        <f>STDEV('Table S3'!O163,'Table S4'!O163,'Table S5'!O163,'Table S6'!O163,'Table S7'!O163)</f>
        <v>3.787806851046835</v>
      </c>
      <c r="Q163" s="6">
        <v>1.5973669633303162</v>
      </c>
      <c r="R163" s="6">
        <v>0.98159863985844154</v>
      </c>
      <c r="S163" s="6">
        <v>3.3864452204364741</v>
      </c>
      <c r="T163" s="6">
        <v>4.8396640098462234</v>
      </c>
      <c r="U163" s="6">
        <v>6.8511710556254535</v>
      </c>
      <c r="V163" s="6">
        <v>2.0952494803944428</v>
      </c>
      <c r="W163" s="6">
        <v>1.8522285555431153</v>
      </c>
      <c r="X163" s="6">
        <v>4.0848518731908081</v>
      </c>
      <c r="Y163" s="6">
        <v>0.84669482096377735</v>
      </c>
      <c r="Z163" s="6">
        <v>7.4033406628454816</v>
      </c>
      <c r="AA163" s="6">
        <v>3.9629320560093912</v>
      </c>
      <c r="AB163" s="6">
        <v>3.4828548690005849</v>
      </c>
      <c r="AC163" s="6">
        <v>3.9976831443398577</v>
      </c>
      <c r="AD163" s="6">
        <v>0.60921191488811766</v>
      </c>
    </row>
    <row r="164" spans="1:30">
      <c r="A164" s="1">
        <v>42231</v>
      </c>
      <c r="B164" s="2">
        <f>STDEV('Table S3'!B164,'Table S4'!B164,'Table S5'!B164,'Table S6'!B164,'Table S7'!B164)</f>
        <v>14.435473619350855</v>
      </c>
      <c r="C164" s="2">
        <f>STDEV('Table S3'!C164,'Table S4'!C164,'Table S5'!C164,'Table S6'!C164,'Table S7'!C164)</f>
        <v>7.2101112490845054</v>
      </c>
      <c r="D164" s="2">
        <f>STDEV('Table S3'!D164,'Table S4'!D164,'Table S5'!D164,'Table S6'!D164,'Table S7'!D164)</f>
        <v>44.848055083893101</v>
      </c>
      <c r="E164" s="2">
        <f>STDEV('Table S3'!E164,'Table S4'!E164,'Table S5'!E164,'Table S6'!E164,'Table S7'!E164)</f>
        <v>57.635131267648447</v>
      </c>
      <c r="F164" s="2">
        <f>STDEV('Table S3'!F164,'Table S4'!F164,'Table S5'!F164,'Table S6'!F164,'Table S7'!F164)</f>
        <v>18.558838645733285</v>
      </c>
      <c r="G164" s="2">
        <f>STDEV('Table S3'!G164,'Table S4'!G164,'Table S5'!G164,'Table S6'!G164,'Table S7'!G164)</f>
        <v>8.9683610695931684</v>
      </c>
      <c r="H164" s="2">
        <f>STDEV('Table S3'!H164,'Table S4'!H164,'Table S5'!H164,'Table S6'!H164,'Table S7'!H164)</f>
        <v>6.7645048655969235</v>
      </c>
      <c r="I164" s="2">
        <f>STDEV('Table S3'!I164,'Table S4'!I164,'Table S5'!I164,'Table S6'!I164,'Table S7'!I164)</f>
        <v>20.040216135172471</v>
      </c>
      <c r="J164" s="2">
        <f>STDEV('Table S3'!J164,'Table S4'!J164,'Table S5'!J164,'Table S6'!J164,'Table S7'!J164)</f>
        <v>10.972815877795252</v>
      </c>
      <c r="K164" s="2">
        <f>STDEV('Table S3'!K164,'Table S4'!K164,'Table S5'!K164,'Table S6'!K164,'Table S7'!K164)</f>
        <v>41.184054131788287</v>
      </c>
      <c r="L164" s="2">
        <f>STDEV('Table S3'!L164,'Table S4'!L164,'Table S5'!L164,'Table S6'!L164,'Table S7'!L164)</f>
        <v>17.971029275770121</v>
      </c>
      <c r="M164" s="2">
        <f>STDEV('Table S3'!M164,'Table S4'!M164,'Table S5'!M164,'Table S6'!M164,'Table S7'!M164)</f>
        <v>29.469517744054315</v>
      </c>
      <c r="N164" s="2">
        <f>STDEV('Table S4'!N164,'Table S5'!N164,'Table S6'!N164,'Table S7'!N164)</f>
        <v>19.69560702255886</v>
      </c>
      <c r="O164" s="2">
        <f>STDEV('Table S3'!O164,'Table S4'!O164,'Table S5'!O164,'Table S6'!O164,'Table S7'!O164)</f>
        <v>3.7524904001544757</v>
      </c>
      <c r="Q164" s="6">
        <v>1.6482135069102419</v>
      </c>
      <c r="R164" s="6">
        <v>1.3449308917367291</v>
      </c>
      <c r="S164" s="6">
        <v>3.2417519656290446</v>
      </c>
      <c r="T164" s="6">
        <v>4.7993926509196214</v>
      </c>
      <c r="U164" s="6">
        <v>6.8641163849949747</v>
      </c>
      <c r="V164" s="6">
        <v>2.0215044585305786</v>
      </c>
      <c r="W164" s="6">
        <v>1.6976539635945318</v>
      </c>
      <c r="X164" s="6">
        <v>4.0761799618940806</v>
      </c>
      <c r="Y164" s="6">
        <v>1.2715189311030359</v>
      </c>
      <c r="Z164" s="6">
        <v>9.4893414646677332</v>
      </c>
      <c r="AA164" s="6">
        <v>3.6474001018103039</v>
      </c>
      <c r="AB164" s="6">
        <v>4.2157029218402018</v>
      </c>
      <c r="AC164" s="6">
        <v>4.2313845171195226</v>
      </c>
      <c r="AD164" s="6">
        <v>0.60353179350884512</v>
      </c>
    </row>
    <row r="165" spans="1:30">
      <c r="A165" s="1">
        <v>42262</v>
      </c>
      <c r="B165" s="2">
        <f>STDEV('Table S3'!B165,'Table S4'!B165,'Table S5'!B165,'Table S6'!B165,'Table S7'!B165)</f>
        <v>14.580275612262071</v>
      </c>
      <c r="C165" s="2">
        <f>STDEV('Table S3'!C165,'Table S4'!C165,'Table S5'!C165,'Table S6'!C165,'Table S7'!C165)</f>
        <v>8.4174622498657499</v>
      </c>
      <c r="D165" s="2">
        <f>STDEV('Table S3'!D165,'Table S4'!D165,'Table S5'!D165,'Table S6'!D165,'Table S7'!D165)</f>
        <v>45.045248187608259</v>
      </c>
      <c r="E165" s="2">
        <f>STDEV('Table S3'!E165,'Table S4'!E165,'Table S5'!E165,'Table S6'!E165,'Table S7'!E165)</f>
        <v>57.509631234811188</v>
      </c>
      <c r="F165" s="2">
        <f>STDEV('Table S3'!F165,'Table S4'!F165,'Table S5'!F165,'Table S6'!F165,'Table S7'!F165)</f>
        <v>18.385862094629658</v>
      </c>
      <c r="G165" s="2">
        <f>STDEV('Table S3'!G165,'Table S4'!G165,'Table S5'!G165,'Table S6'!G165,'Table S7'!G165)</f>
        <v>8.5497298125354924</v>
      </c>
      <c r="H165" s="2">
        <f>STDEV('Table S3'!H165,'Table S4'!H165,'Table S5'!H165,'Table S6'!H165,'Table S7'!H165)</f>
        <v>7.2320832306595841</v>
      </c>
      <c r="I165" s="2">
        <f>STDEV('Table S3'!I165,'Table S4'!I165,'Table S5'!I165,'Table S6'!I165,'Table S7'!I165)</f>
        <v>19.276957748183314</v>
      </c>
      <c r="J165" s="2">
        <f>STDEV('Table S3'!J165,'Table S4'!J165,'Table S5'!J165,'Table S6'!J165,'Table S7'!J165)</f>
        <v>11.84917262676179</v>
      </c>
      <c r="K165" s="2">
        <f>STDEV('Table S3'!K165,'Table S4'!K165,'Table S5'!K165,'Table S6'!K165,'Table S7'!K165)</f>
        <v>40.460816689250628</v>
      </c>
      <c r="L165" s="2">
        <f>STDEV('Table S3'!L165,'Table S4'!L165,'Table S5'!L165,'Table S6'!L165,'Table S7'!L165)</f>
        <v>14.251559254228244</v>
      </c>
      <c r="M165" s="2">
        <f>STDEV('Table S3'!M165,'Table S4'!M165,'Table S5'!M165,'Table S6'!M165,'Table S7'!M165)</f>
        <v>27.481274414748743</v>
      </c>
      <c r="N165" s="2">
        <f>STDEV('Table S4'!N165,'Table S5'!N165,'Table S6'!N165,'Table S7'!N165)</f>
        <v>21.096884338944381</v>
      </c>
      <c r="O165" s="2">
        <f>STDEV('Table S3'!O165,'Table S4'!O165,'Table S5'!O165,'Table S6'!O165,'Table S7'!O165)</f>
        <v>3.2103530651535732</v>
      </c>
      <c r="Q165" s="6">
        <v>1.6647467088568586</v>
      </c>
      <c r="R165" s="6">
        <v>1.5701429033164578</v>
      </c>
      <c r="S165" s="6">
        <v>3.2560056747448876</v>
      </c>
      <c r="T165" s="6">
        <v>4.7889420121851973</v>
      </c>
      <c r="U165" s="6">
        <v>6.8001397967334416</v>
      </c>
      <c r="V165" s="6">
        <v>1.9271432986647499</v>
      </c>
      <c r="W165" s="6">
        <v>1.8149997679824823</v>
      </c>
      <c r="X165" s="6">
        <v>3.9209332059804862</v>
      </c>
      <c r="Y165" s="6">
        <v>1.3730702748165295</v>
      </c>
      <c r="Z165" s="6">
        <v>9.3226981558203033</v>
      </c>
      <c r="AA165" s="6">
        <v>2.892496466238164</v>
      </c>
      <c r="AB165" s="6">
        <v>3.9312787488530518</v>
      </c>
      <c r="AC165" s="6">
        <v>4.5324335344944719</v>
      </c>
      <c r="AD165" s="6">
        <v>0.51633713523397495</v>
      </c>
    </row>
    <row r="166" spans="1:30">
      <c r="A166" s="1">
        <v>42292</v>
      </c>
      <c r="B166" s="2">
        <f>STDEV('Table S3'!B166,'Table S4'!B166,'Table S5'!B166,'Table S6'!B166,'Table S7'!B166)</f>
        <v>14.767920601146161</v>
      </c>
      <c r="C166" s="2">
        <f>STDEV('Table S3'!C166,'Table S4'!C166,'Table S5'!C166,'Table S6'!C166,'Table S7'!C166)</f>
        <v>9.6922285516974753</v>
      </c>
      <c r="D166" s="2">
        <f>STDEV('Table S3'!D166,'Table S4'!D166,'Table S5'!D166,'Table S6'!D166,'Table S7'!D166)</f>
        <v>45.276865187154854</v>
      </c>
      <c r="E166" s="2">
        <f>STDEV('Table S3'!E166,'Table S4'!E166,'Table S5'!E166,'Table S6'!E166,'Table S7'!E166)</f>
        <v>57.423291870457248</v>
      </c>
      <c r="F166" s="2">
        <f>STDEV('Table S3'!F166,'Table S4'!F166,'Table S5'!F166,'Table S6'!F166,'Table S7'!F166)</f>
        <v>18.227905502910303</v>
      </c>
      <c r="G166" s="2">
        <f>STDEV('Table S3'!G166,'Table S4'!G166,'Table S5'!G166,'Table S6'!G166,'Table S7'!G166)</f>
        <v>8.2064180149526393</v>
      </c>
      <c r="H166" s="2">
        <f>STDEV('Table S3'!H166,'Table S4'!H166,'Table S5'!H166,'Table S6'!H166,'Table S7'!H166)</f>
        <v>7.9801630289645678</v>
      </c>
      <c r="I166" s="2">
        <f>STDEV('Table S3'!I166,'Table S4'!I166,'Table S5'!I166,'Table S6'!I166,'Table S7'!I166)</f>
        <v>18.628085125385244</v>
      </c>
      <c r="J166" s="2">
        <f>STDEV('Table S3'!J166,'Table S4'!J166,'Table S5'!J166,'Table S6'!J166,'Table S7'!J166)</f>
        <v>13.241862661371375</v>
      </c>
      <c r="K166" s="2">
        <f>STDEV('Table S3'!K166,'Table S4'!K166,'Table S5'!K166,'Table S6'!K166,'Table S7'!K166)</f>
        <v>39.779412942869762</v>
      </c>
      <c r="L166" s="2">
        <f>STDEV('Table S3'!L166,'Table S4'!L166,'Table S5'!L166,'Table S6'!L166,'Table S7'!L166)</f>
        <v>11.02247540745647</v>
      </c>
      <c r="M166" s="2">
        <f>STDEV('Table S3'!M166,'Table S4'!M166,'Table S5'!M166,'Table S6'!M166,'Table S7'!M166)</f>
        <v>25.641314987004698</v>
      </c>
      <c r="N166" s="2">
        <f>STDEV('Table S4'!N166,'Table S5'!N166,'Table S6'!N166,'Table S7'!N166)</f>
        <v>23.460819684879151</v>
      </c>
      <c r="O166" s="2">
        <f>STDEV('Table S3'!O166,'Table S4'!O166,'Table S5'!O166,'Table S6'!O166,'Table S7'!O166)</f>
        <v>2.9133029203762502</v>
      </c>
      <c r="Q166" s="6">
        <v>1.6861716383976664</v>
      </c>
      <c r="R166" s="6">
        <v>1.8079301606623368</v>
      </c>
      <c r="S166" s="6">
        <v>3.272747646323114</v>
      </c>
      <c r="T166" s="6">
        <v>4.7817523606367152</v>
      </c>
      <c r="U166" s="6">
        <v>6.7417184455898962</v>
      </c>
      <c r="V166" s="6">
        <v>1.8497594462423845</v>
      </c>
      <c r="W166" s="6">
        <v>2.0027416145640928</v>
      </c>
      <c r="X166" s="6">
        <v>3.7889525145033582</v>
      </c>
      <c r="Y166" s="6">
        <v>1.5344538033370536</v>
      </c>
      <c r="Z166" s="6">
        <v>9.1656938744054504</v>
      </c>
      <c r="AA166" s="6">
        <v>2.2371216086973651</v>
      </c>
      <c r="AB166" s="6">
        <v>3.668067032835983</v>
      </c>
      <c r="AC166" s="6">
        <v>5.0402990402797512</v>
      </c>
      <c r="AD166" s="6">
        <v>0.46856107519871421</v>
      </c>
    </row>
    <row r="167" spans="1:30">
      <c r="A167" s="1">
        <v>42323</v>
      </c>
      <c r="B167" s="2">
        <f>STDEV('Table S3'!B167,'Table S4'!B167,'Table S5'!B167,'Table S6'!B167,'Table S7'!B167)</f>
        <v>13.142609634673924</v>
      </c>
      <c r="C167" s="2">
        <f>STDEV('Table S3'!C167,'Table S4'!C167,'Table S5'!C167,'Table S6'!C167,'Table S7'!C167)</f>
        <v>9.5192302084051299</v>
      </c>
      <c r="D167" s="2">
        <f>STDEV('Table S3'!D167,'Table S4'!D167,'Table S5'!D167,'Table S6'!D167,'Table S7'!D167)</f>
        <v>42.976162220357494</v>
      </c>
      <c r="E167" s="2">
        <f>STDEV('Table S3'!E167,'Table S4'!E167,'Table S5'!E167,'Table S6'!E167,'Table S7'!E167)</f>
        <v>55.797051749641952</v>
      </c>
      <c r="F167" s="2">
        <f>STDEV('Table S3'!F167,'Table S4'!F167,'Table S5'!F167,'Table S6'!F167,'Table S7'!F167)</f>
        <v>17.438633715038378</v>
      </c>
      <c r="G167" s="2">
        <f>STDEV('Table S3'!G167,'Table S4'!G167,'Table S5'!G167,'Table S6'!G167,'Table S7'!G167)</f>
        <v>8.0924988923596146</v>
      </c>
      <c r="H167" s="2">
        <f>STDEV('Table S3'!H167,'Table S4'!H167,'Table S5'!H167,'Table S6'!H167,'Table S7'!H167)</f>
        <v>10.171703190454018</v>
      </c>
      <c r="I167" s="2">
        <f>STDEV('Table S3'!I167,'Table S4'!I167,'Table S5'!I167,'Table S6'!I167,'Table S7'!I167)</f>
        <v>17.069185863668711</v>
      </c>
      <c r="J167" s="2">
        <f>STDEV('Table S3'!J167,'Table S4'!J167,'Table S5'!J167,'Table S6'!J167,'Table S7'!J167)</f>
        <v>14.514851341032616</v>
      </c>
      <c r="K167" s="2">
        <f>STDEV('Table S3'!K167,'Table S4'!K167,'Table S5'!K167,'Table S6'!K167,'Table S7'!K167)</f>
        <v>41.184706384502427</v>
      </c>
      <c r="L167" s="2">
        <f>STDEV('Table S3'!L167,'Table S4'!L167,'Table S5'!L167,'Table S6'!L167,'Table S7'!L167)</f>
        <v>10.276773210274174</v>
      </c>
      <c r="M167" s="2">
        <f>STDEV('Table S3'!M167,'Table S4'!M167,'Table S5'!M167,'Table S6'!M167,'Table S7'!M167)</f>
        <v>25.65363649089511</v>
      </c>
      <c r="N167" s="2">
        <f>STDEV('Table S4'!N167,'Table S5'!N167,'Table S6'!N167,'Table S7'!N167)</f>
        <v>22.045573358509188</v>
      </c>
      <c r="O167" s="2">
        <f>STDEV('Table S3'!O167,'Table S4'!O167,'Table S5'!O167,'Table S6'!O167,'Table S7'!O167)</f>
        <v>2.9601971646548311</v>
      </c>
      <c r="Q167" s="6">
        <v>1.5005968828677994</v>
      </c>
      <c r="R167" s="6">
        <v>1.7756600876946425</v>
      </c>
      <c r="S167" s="6">
        <v>3.1064459337741006</v>
      </c>
      <c r="T167" s="6">
        <v>4.6463320932961842</v>
      </c>
      <c r="U167" s="6">
        <v>6.4498007499429484</v>
      </c>
      <c r="V167" s="6">
        <v>1.8240816203334265</v>
      </c>
      <c r="W167" s="6">
        <v>2.5527414911922923</v>
      </c>
      <c r="X167" s="6">
        <v>3.4718724046702154</v>
      </c>
      <c r="Y167" s="6">
        <v>1.6819664585475183</v>
      </c>
      <c r="Z167" s="6">
        <v>9.4894917521723574</v>
      </c>
      <c r="AA167" s="6">
        <v>2.0857738907572463</v>
      </c>
      <c r="AB167" s="6">
        <v>3.669829660932018</v>
      </c>
      <c r="AC167" s="6">
        <v>4.7362489347687546</v>
      </c>
      <c r="AD167" s="6">
        <v>0.47610331097725972</v>
      </c>
    </row>
    <row r="168" spans="1:30">
      <c r="A168" s="1">
        <v>42353</v>
      </c>
      <c r="B168" s="2">
        <f>STDEV('Table S3'!B168,'Table S4'!B168,'Table S5'!B168,'Table S6'!B168,'Table S7'!B168)</f>
        <v>12.366064691139959</v>
      </c>
      <c r="C168" s="2">
        <f>STDEV('Table S3'!C168,'Table S4'!C168,'Table S5'!C168,'Table S6'!C168,'Table S7'!C168)</f>
        <v>9.4031757519224861</v>
      </c>
      <c r="D168" s="2">
        <f>STDEV('Table S3'!D168,'Table S4'!D168,'Table S5'!D168,'Table S6'!D168,'Table S7'!D168)</f>
        <v>40.736037778653213</v>
      </c>
      <c r="E168" s="2">
        <f>STDEV('Table S3'!E168,'Table S4'!E168,'Table S5'!E168,'Table S6'!E168,'Table S7'!E168)</f>
        <v>54.201706325446594</v>
      </c>
      <c r="F168" s="2">
        <f>STDEV('Table S3'!F168,'Table S4'!F168,'Table S5'!F168,'Table S6'!F168,'Table S7'!F168)</f>
        <v>16.688406141312598</v>
      </c>
      <c r="G168" s="2">
        <f>STDEV('Table S3'!G168,'Table S4'!G168,'Table S5'!G168,'Table S6'!G168,'Table S7'!G168)</f>
        <v>8.0158408909051371</v>
      </c>
      <c r="H168" s="2">
        <f>STDEV('Table S3'!H168,'Table S4'!H168,'Table S5'!H168,'Table S6'!H168,'Table S7'!H168)</f>
        <v>12.504018519046612</v>
      </c>
      <c r="I168" s="2">
        <f>STDEV('Table S3'!I168,'Table S4'!I168,'Table S5'!I168,'Table S6'!I168,'Table S7'!I168)</f>
        <v>15.716224759362346</v>
      </c>
      <c r="J168" s="2">
        <f>STDEV('Table S3'!J168,'Table S4'!J168,'Table S5'!J168,'Table S6'!J168,'Table S7'!J168)</f>
        <v>15.912595103986339</v>
      </c>
      <c r="K168" s="2">
        <f>STDEV('Table S3'!K168,'Table S4'!K168,'Table S5'!K168,'Table S6'!K168,'Table S7'!K168)</f>
        <v>43.017493660246693</v>
      </c>
      <c r="L168" s="2">
        <f>STDEV('Table S3'!L168,'Table S4'!L168,'Table S5'!L168,'Table S6'!L168,'Table S7'!L168)</f>
        <v>9.7338669018359383</v>
      </c>
      <c r="M168" s="2">
        <f>STDEV('Table S3'!M168,'Table S4'!M168,'Table S5'!M168,'Table S6'!M168,'Table S7'!M168)</f>
        <v>25.747987059622794</v>
      </c>
      <c r="N168" s="2">
        <f>STDEV('Table S4'!N168,'Table S5'!N168,'Table S6'!N168,'Table S7'!N168)</f>
        <v>21.359414344972322</v>
      </c>
      <c r="O168" s="2">
        <f>STDEV('Table S3'!O168,'Table S4'!O168,'Table S5'!O168,'Table S6'!O168,'Table S7'!O168)</f>
        <v>3.13571528754448</v>
      </c>
      <c r="Q168" s="6">
        <v>1.4119325343049782</v>
      </c>
      <c r="R168" s="6">
        <v>1.754011985709109</v>
      </c>
      <c r="S168" s="6">
        <v>2.9445230187543898</v>
      </c>
      <c r="T168" s="6">
        <v>4.5134844891325887</v>
      </c>
      <c r="U168" s="6">
        <v>6.1723238302074526</v>
      </c>
      <c r="V168" s="6">
        <v>1.8068026001735815</v>
      </c>
      <c r="W168" s="6">
        <v>3.1380710076325329</v>
      </c>
      <c r="X168" s="6">
        <v>3.196680116054301</v>
      </c>
      <c r="Y168" s="6">
        <v>1.843935608054833</v>
      </c>
      <c r="Z168" s="6">
        <v>9.9117897667384192</v>
      </c>
      <c r="AA168" s="6">
        <v>1.9755856263966221</v>
      </c>
      <c r="AB168" s="6">
        <v>3.6833267928402194</v>
      </c>
      <c r="AC168" s="6">
        <v>4.5888352184595078</v>
      </c>
      <c r="AD168" s="6">
        <v>0.5043327682722164</v>
      </c>
    </row>
    <row r="169" spans="1:30">
      <c r="A169" s="1">
        <v>42384</v>
      </c>
      <c r="B169" s="2">
        <f>STDEV('Table S3'!B169,'Table S4'!B169,'Table S5'!B169,'Table S6'!B169,'Table S7'!B169)</f>
        <v>13.096698968956424</v>
      </c>
      <c r="C169" s="2">
        <f>STDEV('Table S3'!C169,'Table S4'!C169,'Table S5'!C169,'Table S6'!C169,'Table S7'!C169)</f>
        <v>8.8388320839006038</v>
      </c>
      <c r="D169" s="2">
        <f>STDEV('Table S3'!D169,'Table S4'!D169,'Table S5'!D169,'Table S6'!D169,'Table S7'!D169)</f>
        <v>35.189833436167127</v>
      </c>
      <c r="E169" s="2">
        <f>STDEV('Table S3'!E169,'Table S4'!E169,'Table S5'!E169,'Table S6'!E169,'Table S7'!E169)</f>
        <v>50.980691873882542</v>
      </c>
      <c r="F169" s="2">
        <f>STDEV('Table S3'!F169,'Table S4'!F169,'Table S5'!F169,'Table S6'!F169,'Table S7'!F169)</f>
        <v>15.518170510236569</v>
      </c>
      <c r="G169" s="2">
        <f>STDEV('Table S3'!G169,'Table S4'!G169,'Table S5'!G169,'Table S6'!G169,'Table S7'!G169)</f>
        <v>7.7949425509729835</v>
      </c>
      <c r="H169" s="2">
        <f>STDEV('Table S3'!H169,'Table S4'!H169,'Table S5'!H169,'Table S6'!H169,'Table S7'!H169)</f>
        <v>14.516888270491382</v>
      </c>
      <c r="I169" s="2">
        <f>STDEV('Table S3'!I169,'Table S4'!I169,'Table S5'!I169,'Table S6'!I169,'Table S7'!I169)</f>
        <v>15.935887735242812</v>
      </c>
      <c r="J169" s="2">
        <f>STDEV('Table S3'!J169,'Table S4'!J169,'Table S5'!J169,'Table S6'!J169,'Table S7'!J169)</f>
        <v>16.078520099067415</v>
      </c>
      <c r="K169" s="2">
        <f>STDEV('Table S3'!K169,'Table S4'!K169,'Table S5'!K169,'Table S6'!K169,'Table S7'!K169)</f>
        <v>39.980204215958437</v>
      </c>
      <c r="L169" s="2">
        <f>STDEV('Table S3'!L169,'Table S4'!L169,'Table S5'!L169,'Table S6'!L169,'Table S7'!L169)</f>
        <v>10.758163669549958</v>
      </c>
      <c r="M169" s="2">
        <f>STDEV('Table S3'!M169,'Table S4'!M169,'Table S5'!M169,'Table S6'!M169,'Table S7'!M169)</f>
        <v>22.989737006816593</v>
      </c>
      <c r="N169" s="2">
        <f>STDEV('Table S4'!N169,'Table S5'!N169,'Table S6'!N169,'Table S7'!N169)</f>
        <v>21.63098402890677</v>
      </c>
      <c r="O169" s="2">
        <f>STDEV('Table S3'!O169,'Table S4'!O169,'Table S5'!O169,'Table S6'!O169,'Table S7'!O169)</f>
        <v>3.7183896924585436</v>
      </c>
      <c r="Q169" s="6">
        <v>1.4953548948775066</v>
      </c>
      <c r="R169" s="6">
        <v>1.6487427039383151</v>
      </c>
      <c r="S169" s="6">
        <v>2.5436267302664683</v>
      </c>
      <c r="T169" s="6">
        <v>4.2452641737219468</v>
      </c>
      <c r="U169" s="6">
        <v>5.7395039904045664</v>
      </c>
      <c r="V169" s="6">
        <v>1.7570112307595143</v>
      </c>
      <c r="W169" s="6">
        <v>3.6432308648038694</v>
      </c>
      <c r="X169" s="6">
        <v>3.2413595653483878</v>
      </c>
      <c r="Y169" s="6">
        <v>1.8631628305598329</v>
      </c>
      <c r="Z169" s="6">
        <v>9.2119587940116308</v>
      </c>
      <c r="AA169" s="6">
        <v>2.1834768983718593</v>
      </c>
      <c r="AB169" s="6">
        <v>3.288750848036134</v>
      </c>
      <c r="AC169" s="6">
        <v>4.6471789777863011</v>
      </c>
      <c r="AD169" s="6">
        <v>0.59804720618656981</v>
      </c>
    </row>
    <row r="170" spans="1:30">
      <c r="A170" s="1">
        <v>42415</v>
      </c>
      <c r="B170" s="2">
        <f>STDEV('Table S3'!B170,'Table S4'!B170,'Table S5'!B170,'Table S6'!B170,'Table S7'!B170)</f>
        <v>14.881164636411697</v>
      </c>
      <c r="C170" s="2">
        <f>STDEV('Table S3'!C170,'Table S4'!C170,'Table S5'!C170,'Table S6'!C170,'Table S7'!C170)</f>
        <v>8.3033802315120209</v>
      </c>
      <c r="D170" s="2">
        <f>STDEV('Table S3'!D170,'Table S4'!D170,'Table S5'!D170,'Table S6'!D170,'Table S7'!D170)</f>
        <v>29.723232513058594</v>
      </c>
      <c r="E170" s="2">
        <f>STDEV('Table S3'!E170,'Table S4'!E170,'Table S5'!E170,'Table S6'!E170,'Table S7'!E170)</f>
        <v>47.841625198770458</v>
      </c>
      <c r="F170" s="2">
        <f>STDEV('Table S3'!F170,'Table S4'!F170,'Table S5'!F170,'Table S6'!F170,'Table S7'!F170)</f>
        <v>14.430019106357499</v>
      </c>
      <c r="G170" s="2">
        <f>STDEV('Table S3'!G170,'Table S4'!G170,'Table S5'!G170,'Table S6'!G170,'Table S7'!G170)</f>
        <v>7.609065359112404</v>
      </c>
      <c r="H170" s="2">
        <f>STDEV('Table S3'!H170,'Table S4'!H170,'Table S5'!H170,'Table S6'!H170,'Table S7'!H170)</f>
        <v>16.563891590673141</v>
      </c>
      <c r="I170" s="2">
        <f>STDEV('Table S3'!I170,'Table S4'!I170,'Table S5'!I170,'Table S6'!I170,'Table S7'!I170)</f>
        <v>16.278329866566171</v>
      </c>
      <c r="J170" s="2">
        <f>STDEV('Table S3'!J170,'Table S4'!J170,'Table S5'!J170,'Table S6'!J170,'Table S7'!J170)</f>
        <v>16.538055053495064</v>
      </c>
      <c r="K170" s="2">
        <f>STDEV('Table S3'!K170,'Table S4'!K170,'Table S5'!K170,'Table S6'!K170,'Table S7'!K170)</f>
        <v>37.306380398424125</v>
      </c>
      <c r="L170" s="2">
        <f>STDEV('Table S3'!L170,'Table S4'!L170,'Table S5'!L170,'Table S6'!L170,'Table S7'!L170)</f>
        <v>12.034337712478498</v>
      </c>
      <c r="M170" s="2">
        <f>STDEV('Table S3'!M170,'Table S4'!M170,'Table S5'!M170,'Table S6'!M170,'Table S7'!M170)</f>
        <v>20.783024576246561</v>
      </c>
      <c r="N170" s="2">
        <f>STDEV('Table S4'!N170,'Table S5'!N170,'Table S6'!N170,'Table S7'!N170)</f>
        <v>22.448535042738367</v>
      </c>
      <c r="O170" s="2">
        <f>STDEV('Table S3'!O170,'Table S4'!O170,'Table S5'!O170,'Table S6'!O170,'Table S7'!O170)</f>
        <v>4.353730293706592</v>
      </c>
      <c r="Q170" s="6">
        <v>1.6991016158562147</v>
      </c>
      <c r="R170" s="6">
        <v>1.5488627281048633</v>
      </c>
      <c r="S170" s="6">
        <v>2.148484415741414</v>
      </c>
      <c r="T170" s="6">
        <v>3.9838678135520134</v>
      </c>
      <c r="U170" s="6">
        <v>5.337043576620065</v>
      </c>
      <c r="V170" s="6">
        <v>1.7151137682053723</v>
      </c>
      <c r="W170" s="6">
        <v>4.1569570530532847</v>
      </c>
      <c r="X170" s="6">
        <v>3.3110122948595593</v>
      </c>
      <c r="Y170" s="6">
        <v>1.9164132815439545</v>
      </c>
      <c r="Z170" s="6">
        <v>8.595875026742096</v>
      </c>
      <c r="AA170" s="6">
        <v>2.4424891821246359</v>
      </c>
      <c r="AB170" s="6">
        <v>2.9730740147057988</v>
      </c>
      <c r="AC170" s="6">
        <v>4.8228208200468679</v>
      </c>
      <c r="AD170" s="6">
        <v>0.70023221178829964</v>
      </c>
    </row>
    <row r="171" spans="1:30">
      <c r="A171" s="1">
        <v>42444</v>
      </c>
      <c r="B171" s="2">
        <f>STDEV('Table S3'!B171,'Table S4'!B171,'Table S5'!B171,'Table S6'!B171,'Table S7'!B171)</f>
        <v>16.904003377289143</v>
      </c>
      <c r="C171" s="2">
        <f>STDEV('Table S3'!C171,'Table S4'!C171,'Table S5'!C171,'Table S6'!C171,'Table S7'!C171)</f>
        <v>7.6930159574118724</v>
      </c>
      <c r="D171" s="2">
        <f>STDEV('Table S3'!D171,'Table S4'!D171,'Table S5'!D171,'Table S6'!D171,'Table S7'!D171)</f>
        <v>24.329387291073861</v>
      </c>
      <c r="E171" s="2">
        <f>STDEV('Table S3'!E171,'Table S4'!E171,'Table S5'!E171,'Table S6'!E171,'Table S7'!E171)</f>
        <v>45.004464473778746</v>
      </c>
      <c r="F171" s="2">
        <f>STDEV('Table S3'!F171,'Table S4'!F171,'Table S5'!F171,'Table S6'!F171,'Table S7'!F171)</f>
        <v>14.579144610961597</v>
      </c>
      <c r="G171" s="2">
        <f>STDEV('Table S3'!G171,'Table S4'!G171,'Table S5'!G171,'Table S6'!G171,'Table S7'!G171)</f>
        <v>7.3097794855011431</v>
      </c>
      <c r="H171" s="2">
        <f>STDEV('Table S3'!H171,'Table S4'!H171,'Table S5'!H171,'Table S6'!H171,'Table S7'!H171)</f>
        <v>17.590982019550676</v>
      </c>
      <c r="I171" s="2">
        <f>STDEV('Table S3'!I171,'Table S4'!I171,'Table S5'!I171,'Table S6'!I171,'Table S7'!I171)</f>
        <v>15.757287423120419</v>
      </c>
      <c r="J171" s="2">
        <f>STDEV('Table S3'!J171,'Table S4'!J171,'Table S5'!J171,'Table S6'!J171,'Table S7'!J171)</f>
        <v>14.270826874886261</v>
      </c>
      <c r="K171" s="2">
        <f>STDEV('Table S3'!K171,'Table S4'!K171,'Table S5'!K171,'Table S6'!K171,'Table S7'!K171)</f>
        <v>36.377917528864963</v>
      </c>
      <c r="L171" s="2">
        <f>STDEV('Table S3'!L171,'Table S4'!L171,'Table S5'!L171,'Table S6'!L171,'Table S7'!L171)</f>
        <v>11.829711601483773</v>
      </c>
      <c r="M171" s="2">
        <f>STDEV('Table S3'!M171,'Table S4'!M171,'Table S5'!M171,'Table S6'!M171,'Table S7'!M171)</f>
        <v>19.926554878933672</v>
      </c>
      <c r="N171" s="2">
        <f>STDEV('Table S4'!N171,'Table S5'!N171,'Table S6'!N171,'Table S7'!N171)</f>
        <v>22.779185847300443</v>
      </c>
      <c r="O171" s="2">
        <f>STDEV('Table S3'!O171,'Table S4'!O171,'Table S5'!O171,'Table S6'!O171,'Table S7'!O171)</f>
        <v>5.2635507870780982</v>
      </c>
      <c r="Q171" s="6">
        <v>1.9300652976121195</v>
      </c>
      <c r="R171" s="6">
        <v>1.4350090385998662</v>
      </c>
      <c r="S171" s="6">
        <v>1.7586011015606917</v>
      </c>
      <c r="T171" s="6">
        <v>3.7476117656605039</v>
      </c>
      <c r="U171" s="6">
        <v>5.3921986883764239</v>
      </c>
      <c r="V171" s="6">
        <v>1.6476535351498995</v>
      </c>
      <c r="W171" s="6">
        <v>4.414720802536535</v>
      </c>
      <c r="X171" s="6">
        <v>3.2050322618626934</v>
      </c>
      <c r="Y171" s="6">
        <v>1.6536891474349449</v>
      </c>
      <c r="Z171" s="6">
        <v>8.3819451115783625</v>
      </c>
      <c r="AA171" s="6">
        <v>2.4009582666371463</v>
      </c>
      <c r="AB171" s="6">
        <v>2.8505534550960983</v>
      </c>
      <c r="AC171" s="6">
        <v>4.8938575082481801</v>
      </c>
      <c r="AD171" s="6">
        <v>0.84656319083970588</v>
      </c>
    </row>
    <row r="172" spans="1:30">
      <c r="A172" s="1">
        <v>42475</v>
      </c>
      <c r="B172" s="2">
        <f>STDEV('Table S3'!B172,'Table S4'!B172,'Table S5'!B172,'Table S6'!B172,'Table S7'!B172)</f>
        <v>18.977709637662155</v>
      </c>
      <c r="C172" s="2">
        <f>STDEV('Table S3'!C172,'Table S4'!C172,'Table S5'!C172,'Table S6'!C172,'Table S7'!C172)</f>
        <v>7.1573898280967292</v>
      </c>
      <c r="D172" s="2">
        <f>STDEV('Table S3'!D172,'Table S4'!D172,'Table S5'!D172,'Table S6'!D172,'Table S7'!D172)</f>
        <v>19.23569168866414</v>
      </c>
      <c r="E172" s="2">
        <f>STDEV('Table S3'!E172,'Table S4'!E172,'Table S5'!E172,'Table S6'!E172,'Table S7'!E172)</f>
        <v>42.230355558476987</v>
      </c>
      <c r="F172" s="2">
        <f>STDEV('Table S3'!F172,'Table S4'!F172,'Table S5'!F172,'Table S6'!F172,'Table S7'!F172)</f>
        <v>14.736662130599278</v>
      </c>
      <c r="G172" s="2">
        <f>STDEV('Table S3'!G172,'Table S4'!G172,'Table S5'!G172,'Table S6'!G172,'Table S7'!G172)</f>
        <v>7.0310585741265186</v>
      </c>
      <c r="H172" s="2">
        <f>STDEV('Table S3'!H172,'Table S4'!H172,'Table S5'!H172,'Table S6'!H172,'Table S7'!H172)</f>
        <v>18.778303042002111</v>
      </c>
      <c r="I172" s="2">
        <f>STDEV('Table S3'!I172,'Table S4'!I172,'Table S5'!I172,'Table S6'!I172,'Table S7'!I172)</f>
        <v>15.300232151485247</v>
      </c>
      <c r="J172" s="2">
        <f>STDEV('Table S3'!J172,'Table S4'!J172,'Table S5'!J172,'Table S6'!J172,'Table S7'!J172)</f>
        <v>12.858294283230114</v>
      </c>
      <c r="K172" s="2">
        <f>STDEV('Table S3'!K172,'Table S4'!K172,'Table S5'!K172,'Table S6'!K172,'Table S7'!K172)</f>
        <v>35.518239331697039</v>
      </c>
      <c r="L172" s="2">
        <f>STDEV('Table S3'!L172,'Table S4'!L172,'Table S5'!L172,'Table S6'!L172,'Table S7'!L172)</f>
        <v>11.690175657141751</v>
      </c>
      <c r="M172" s="2">
        <f>STDEV('Table S3'!M172,'Table S4'!M172,'Table S5'!M172,'Table S6'!M172,'Table S7'!M172)</f>
        <v>19.16090383435041</v>
      </c>
      <c r="N172" s="2">
        <f>STDEV('Table S4'!N172,'Table S5'!N172,'Table S6'!N172,'Table S7'!N172)</f>
        <v>24.77089121557707</v>
      </c>
      <c r="O172" s="2">
        <f>STDEV('Table S3'!O172,'Table S4'!O172,'Table S5'!O172,'Table S6'!O172,'Table S7'!O172)</f>
        <v>6.2309319599876414</v>
      </c>
      <c r="Q172" s="6">
        <v>2.1668369310089894</v>
      </c>
      <c r="R172" s="6">
        <v>1.335096554194195</v>
      </c>
      <c r="S172" s="6">
        <v>1.3904135023317099</v>
      </c>
      <c r="T172" s="6">
        <v>3.5166061680654956</v>
      </c>
      <c r="U172" s="6">
        <v>5.4504576456370568</v>
      </c>
      <c r="V172" s="6">
        <v>1.5848287268424137</v>
      </c>
      <c r="W172" s="6">
        <v>4.71269682293606</v>
      </c>
      <c r="X172" s="6">
        <v>3.1120672196120993</v>
      </c>
      <c r="Y172" s="6">
        <v>1.4900062832464223</v>
      </c>
      <c r="Z172" s="6">
        <v>8.1838640791343096</v>
      </c>
      <c r="AA172" s="6">
        <v>2.3726380513734897</v>
      </c>
      <c r="AB172" s="6">
        <v>2.7410247762153293</v>
      </c>
      <c r="AC172" s="6">
        <v>5.3217534978633623</v>
      </c>
      <c r="AD172" s="6">
        <v>1.0021519417846123</v>
      </c>
    </row>
    <row r="173" spans="1:30">
      <c r="A173" s="1">
        <v>42505</v>
      </c>
      <c r="B173" s="2">
        <f>STDEV('Table S3'!B173,'Table S4'!B173,'Table S5'!B173,'Table S6'!B173,'Table S7'!B173)</f>
        <v>20.450473263554628</v>
      </c>
      <c r="C173" s="2">
        <f>STDEV('Table S3'!C173,'Table S4'!C173,'Table S5'!C173,'Table S6'!C173,'Table S7'!C173)</f>
        <v>6.8599392069320855</v>
      </c>
      <c r="D173" s="2">
        <f>STDEV('Table S3'!D173,'Table S4'!D173,'Table S5'!D173,'Table S6'!D173,'Table S7'!D173)</f>
        <v>14.789088830729632</v>
      </c>
      <c r="E173" s="2">
        <f>STDEV('Table S3'!E173,'Table S4'!E173,'Table S5'!E173,'Table S6'!E173,'Table S7'!E173)</f>
        <v>38.937406109336905</v>
      </c>
      <c r="F173" s="2">
        <f>STDEV('Table S3'!F173,'Table S4'!F173,'Table S5'!F173,'Table S6'!F173,'Table S7'!F173)</f>
        <v>16.226898207058355</v>
      </c>
      <c r="G173" s="2">
        <f>STDEV('Table S3'!G173,'Table S4'!G173,'Table S5'!G173,'Table S6'!G173,'Table S7'!G173)</f>
        <v>8.2203010271399215</v>
      </c>
      <c r="H173" s="2">
        <f>STDEV('Table S3'!H173,'Table S4'!H173,'Table S5'!H173,'Table S6'!H173,'Table S7'!H173)</f>
        <v>20.223206097566088</v>
      </c>
      <c r="I173" s="2">
        <f>STDEV('Table S3'!I173,'Table S4'!I173,'Table S5'!I173,'Table S6'!I173,'Table S7'!I173)</f>
        <v>14.71784893672011</v>
      </c>
      <c r="J173" s="2">
        <f>STDEV('Table S3'!J173,'Table S4'!J173,'Table S5'!J173,'Table S6'!J173,'Table S7'!J173)</f>
        <v>12.928823014583836</v>
      </c>
      <c r="K173" s="2">
        <f>STDEV('Table S3'!K173,'Table S4'!K173,'Table S5'!K173,'Table S6'!K173,'Table S7'!K173)</f>
        <v>34.721590675459645</v>
      </c>
      <c r="L173" s="2">
        <f>STDEV('Table S3'!L173,'Table S4'!L173,'Table S5'!L173,'Table S6'!L173,'Table S7'!L173)</f>
        <v>11.152625483846114</v>
      </c>
      <c r="M173" s="2">
        <f>STDEV('Table S3'!M173,'Table S4'!M173,'Table S5'!M173,'Table S6'!M173,'Table S7'!M173)</f>
        <v>19.804753215172109</v>
      </c>
      <c r="N173" s="2">
        <f>STDEV('Table S4'!N173,'Table S5'!N173,'Table S6'!N173,'Table S7'!N173)</f>
        <v>25.920280012432162</v>
      </c>
      <c r="O173" s="2">
        <f>STDEV('Table S3'!O173,'Table S4'!O173,'Table S5'!O173,'Table S6'!O173,'Table S7'!O173)</f>
        <v>6.9658861409730353</v>
      </c>
      <c r="Q173" s="6">
        <v>2.3349941362861402</v>
      </c>
      <c r="R173" s="6">
        <v>1.2796119000258697</v>
      </c>
      <c r="S173" s="6">
        <v>1.06899970795163</v>
      </c>
      <c r="T173" s="6">
        <v>3.2423956815367028</v>
      </c>
      <c r="U173" s="6">
        <v>6.0016318901679817</v>
      </c>
      <c r="V173" s="6">
        <v>1.8528887327214467</v>
      </c>
      <c r="W173" s="6">
        <v>5.0753169182756723</v>
      </c>
      <c r="X173" s="6">
        <v>2.9936104737288702</v>
      </c>
      <c r="Y173" s="6">
        <v>1.4981790821069603</v>
      </c>
      <c r="Z173" s="6">
        <v>8.0003058723046827</v>
      </c>
      <c r="AA173" s="6">
        <v>2.263536868201407</v>
      </c>
      <c r="AB173" s="6">
        <v>2.8331293616900153</v>
      </c>
      <c r="AC173" s="6">
        <v>5.5686870375909132</v>
      </c>
      <c r="AD173" s="6">
        <v>1.1203582974833981</v>
      </c>
    </row>
    <row r="174" spans="1:30" s="3" customFormat="1">
      <c r="A174" s="25">
        <v>42536</v>
      </c>
      <c r="B174" s="26">
        <f>STDEV('Table S3'!B174,'Table S4'!B174,'Table S5'!B174,'Table S6'!B174,'Table S7'!B174)</f>
        <v>22.19457894764378</v>
      </c>
      <c r="C174" s="26">
        <f>STDEV('Table S3'!C174,'Table S4'!C174,'Table S5'!C174,'Table S6'!C174,'Table S7'!C174)</f>
        <v>7.2783930634887009</v>
      </c>
      <c r="D174" s="26">
        <f>STDEV('Table S3'!D174,'Table S4'!D174,'Table S5'!D174,'Table S6'!D174,'Table S7'!D174)</f>
        <v>11.839129005855641</v>
      </c>
      <c r="E174" s="26">
        <f>STDEV('Table S3'!E174,'Table S4'!E174,'Table S5'!E174,'Table S6'!E174,'Table S7'!E174)</f>
        <v>35.971527514724777</v>
      </c>
      <c r="F174" s="26">
        <f>STDEV('Table S3'!F174,'Table S4'!F174,'Table S5'!F174,'Table S6'!F174,'Table S7'!F174)</f>
        <v>17.722368935272144</v>
      </c>
      <c r="G174" s="26">
        <f>STDEV('Table S3'!G174,'Table S4'!G174,'Table S5'!G174,'Table S6'!G174,'Table S7'!G174)</f>
        <v>9.4109910171158955</v>
      </c>
      <c r="H174" s="26">
        <f>STDEV('Table S3'!H174,'Table S4'!H174,'Table S5'!H174,'Table S6'!H174,'Table S7'!H174)</f>
        <v>21.758913175566494</v>
      </c>
      <c r="I174" s="26">
        <f>STDEV('Table S3'!I174,'Table S4'!I174,'Table S5'!I174,'Table S6'!I174,'Table S7'!I174)</f>
        <v>14.2481727881606</v>
      </c>
      <c r="J174" s="26">
        <f>STDEV('Table S3'!J174,'Table S4'!J174,'Table S5'!J174,'Table S6'!J174,'Table S7'!J174)</f>
        <v>13.484878832636971</v>
      </c>
      <c r="K174" s="26">
        <f>STDEV('Table S3'!K174,'Table S4'!K174,'Table S5'!K174,'Table S6'!K174,'Table S7'!K174)</f>
        <v>34.011792231706501</v>
      </c>
      <c r="L174" s="26">
        <f>STDEV('Table S3'!L174,'Table S4'!L174,'Table S5'!L174,'Table S6'!L174,'Table S7'!L174)</f>
        <v>10.674777780223867</v>
      </c>
      <c r="M174" s="26">
        <f>STDEV('Table S3'!M174,'Table S4'!M174,'Table S5'!M174,'Table S6'!M174,'Table S7'!M174)</f>
        <v>20.512880083797889</v>
      </c>
      <c r="N174" s="26">
        <f>STDEV('Table S4'!N174,'Table S5'!N174,'Table S6'!N174)</f>
        <v>27.003899470160071</v>
      </c>
      <c r="O174" s="26">
        <f>STDEV('Table S3'!O174,'Table S4'!O174,'Table S5'!O174,'Table S6'!O174,'Table S7'!O174)</f>
        <v>7.7778358584558296</v>
      </c>
      <c r="P174" s="27"/>
      <c r="Q174" s="6">
        <v>2.5341326350840716</v>
      </c>
      <c r="R174" s="6">
        <v>1.3576677717048014</v>
      </c>
      <c r="S174" s="6">
        <v>0.85576776193026316</v>
      </c>
      <c r="T174" s="6">
        <v>2.9954210392061613</v>
      </c>
      <c r="U174" s="6">
        <v>6.5547422072929482</v>
      </c>
      <c r="V174" s="6">
        <v>2.1212750192219914</v>
      </c>
      <c r="W174" s="6">
        <v>5.4607256451060451</v>
      </c>
      <c r="X174" s="6">
        <v>2.8980783451118657</v>
      </c>
      <c r="Y174" s="6">
        <v>1.5626142742471394</v>
      </c>
      <c r="Z174" s="6">
        <v>7.8367590834841891</v>
      </c>
      <c r="AA174" s="6">
        <v>2.1665528982742357</v>
      </c>
      <c r="AB174" s="6">
        <v>2.9344290346275392</v>
      </c>
      <c r="AC174" s="6">
        <v>5.8014907582697193</v>
      </c>
      <c r="AD174" s="6">
        <v>1.2509482302947432</v>
      </c>
    </row>
    <row r="175" spans="1:30">
      <c r="A175" s="1">
        <v>42566</v>
      </c>
      <c r="B175" s="2">
        <f>STDEV('Table S3'!B175,'Table S4'!B175,'Table S5'!B175,'Table S6'!B175)</f>
        <v>20.479264995506995</v>
      </c>
      <c r="C175" s="2">
        <f>STDEV('Table S3'!C175,'Table S4'!C175,'Table S5'!C175,'Table S6'!C175)</f>
        <v>5.0039813320388031</v>
      </c>
      <c r="D175" s="2">
        <f>STDEV('Table S3'!D175,'Table S4'!D175,'Table S5'!D175,'Table S6'!D175)</f>
        <v>11.29744104207437</v>
      </c>
      <c r="E175" s="2">
        <f>STDEV('Table S3'!E175,'Table S4'!E175,'Table S5'!E175,'Table S6'!E175)</f>
        <v>38.325566895001245</v>
      </c>
      <c r="F175" s="2">
        <f>STDEV('Table S3'!F175,'Table S4'!F175,'Table S5'!F175,'Table S6'!F175)</f>
        <v>14.722132230045782</v>
      </c>
      <c r="G175" s="2">
        <f>STDEV('Table S3'!G175,'Table S4'!G175,'Table S5'!G175,'Table S6'!G175)</f>
        <v>3.9896405024497272</v>
      </c>
      <c r="H175" s="2">
        <f>STDEV('Table S3'!H175,'Table S4'!H175,'Table S5'!H175,'Table S6'!H175)</f>
        <v>19.119972920223265</v>
      </c>
      <c r="I175" s="2">
        <f>STDEV('Table S3'!I175,'Table S4'!I175,'Table S5'!I175,'Table S6'!I175)</f>
        <v>15.521855817196084</v>
      </c>
      <c r="J175" s="2">
        <f>STDEV('Table S3'!J175,'Table S4'!J175,'Table S5'!J175,'Table S6'!J175)</f>
        <v>10.419979733898057</v>
      </c>
      <c r="K175" s="2">
        <f>STDEV('Table S3'!K175,'Table S4'!K175,'Table S5'!K175,'Table S6'!K175)</f>
        <v>30.822610770969867</v>
      </c>
      <c r="L175" s="2">
        <f>STDEV('Table S3'!L175,'Table S4'!L175,'Table S5'!L175,'Table S6'!L175)</f>
        <v>2.7752962051850294</v>
      </c>
      <c r="M175" s="2">
        <f>STDEV('Table S3'!M175,'Table S4'!M175,'Table S5'!M175,'Table S6'!M175)</f>
        <v>17.795208456529526</v>
      </c>
      <c r="N175" s="2">
        <f>STDEV('Table S4'!N175,'Table S5'!N175,'Table S6'!N175)</f>
        <v>24.835763149926059</v>
      </c>
      <c r="O175" s="2">
        <f>STDEV('Table S3'!O175,'Table S4'!O175,'Table S5'!O175,'Table S6'!O175)</f>
        <v>7.3351915411174708</v>
      </c>
      <c r="Q175" s="6">
        <v>2.3382815186569972</v>
      </c>
      <c r="R175" s="6">
        <v>0.93341265379052607</v>
      </c>
      <c r="S175" s="6">
        <v>0.81661293084426168</v>
      </c>
      <c r="T175" s="6">
        <v>3.1914466064805436</v>
      </c>
      <c r="U175" s="6">
        <v>5.4450836602080424</v>
      </c>
      <c r="V175" s="6">
        <v>0.89928092781417823</v>
      </c>
      <c r="W175" s="6">
        <v>4.798444003923831</v>
      </c>
      <c r="X175" s="6">
        <v>3.1571454732176831</v>
      </c>
      <c r="Y175" s="6">
        <v>1.2074568315843728</v>
      </c>
      <c r="Z175" s="6">
        <v>7.1019302155714792</v>
      </c>
      <c r="AA175" s="6">
        <v>0.56327411780435355</v>
      </c>
      <c r="AB175" s="6">
        <v>2.5456579553319183</v>
      </c>
      <c r="AC175" s="6">
        <v>5.3356905193669641</v>
      </c>
      <c r="AD175" s="6">
        <v>1.1797555315156283</v>
      </c>
    </row>
    <row r="176" spans="1:30">
      <c r="A176" s="1">
        <v>42597</v>
      </c>
      <c r="B176" s="2">
        <f>STDEV('Table S3'!B176,'Table S4'!B176,'Table S5'!B176,'Table S6'!B176)</f>
        <v>19.986899577892025</v>
      </c>
      <c r="C176" s="2">
        <f>STDEV('Table S3'!C176,'Table S4'!C176,'Table S5'!C176,'Table S6'!C176)</f>
        <v>4.0200509241078262</v>
      </c>
      <c r="D176" s="2">
        <f>STDEV('Table S3'!D176,'Table S4'!D176,'Table S5'!D176,'Table S6'!D176)</f>
        <v>9.9975559024930885</v>
      </c>
      <c r="E176" s="2">
        <f>STDEV('Table S3'!E176,'Table S4'!E176,'Table S5'!E176,'Table S6'!E176)</f>
        <v>36.804914399216813</v>
      </c>
      <c r="F176" s="2">
        <f>STDEV('Table S3'!F176,'Table S4'!F176,'Table S5'!F176,'Table S6'!F176)</f>
        <v>16.434746442495729</v>
      </c>
      <c r="G176" s="2">
        <f>STDEV('Table S3'!G176,'Table S4'!G176,'Table S5'!G176,'Table S6'!G176)</f>
        <v>4.9938484262843064</v>
      </c>
      <c r="H176" s="2">
        <f>STDEV('Table S3'!H176,'Table S4'!H176,'Table S5'!H176,'Table S6'!H176)</f>
        <v>21.597668340215431</v>
      </c>
      <c r="I176" s="2">
        <f>STDEV('Table S3'!I176,'Table S4'!I176,'Table S5'!I176,'Table S6'!I176)</f>
        <v>15.036019156733866</v>
      </c>
      <c r="J176" s="2">
        <f>STDEV('Table S3'!J176,'Table S4'!J176,'Table S5'!J176,'Table S6'!J176)</f>
        <v>12.391907608978503</v>
      </c>
      <c r="K176" s="2">
        <f>STDEV('Table S3'!K176,'Table S4'!K176,'Table S5'!K176,'Table S6'!K176)</f>
        <v>31.432024427642123</v>
      </c>
      <c r="L176" s="2">
        <f>STDEV('Table S3'!L176,'Table S4'!L176,'Table S5'!L176,'Table S6'!L176)</f>
        <v>3.1043586071361871</v>
      </c>
      <c r="M176" s="2">
        <f>STDEV('Table S3'!M176,'Table S4'!M176,'Table S5'!M176,'Table S6'!M176)</f>
        <v>20.367278391987039</v>
      </c>
      <c r="N176" s="2">
        <f>STDEV('Table S4'!N176,'Table S5'!N176,'Table S6'!N176)</f>
        <v>22.667994919987212</v>
      </c>
      <c r="O176" s="2">
        <f>STDEV('Table S3'!O176,'Table S4'!O176,'Table S5'!O176,'Table S6'!O176)</f>
        <v>8.3473368135640467</v>
      </c>
      <c r="Q176" s="6">
        <v>2.2820642200045556</v>
      </c>
      <c r="R176" s="6">
        <v>0.74987617907752924</v>
      </c>
      <c r="S176" s="6">
        <v>0.72265333329990777</v>
      </c>
      <c r="T176" s="6">
        <v>3.0648188318515825</v>
      </c>
      <c r="U176" s="6">
        <v>6.0785060149821435</v>
      </c>
      <c r="V176" s="6">
        <v>1.1256334106781878</v>
      </c>
      <c r="W176" s="6">
        <v>5.4202588350021657</v>
      </c>
      <c r="X176" s="6">
        <v>3.0583262964796685</v>
      </c>
      <c r="Y176" s="6">
        <v>1.4359618618208199</v>
      </c>
      <c r="Z176" s="6">
        <v>7.2423470444463041</v>
      </c>
      <c r="AA176" s="6">
        <v>0.63006062290436049</v>
      </c>
      <c r="AB176" s="6">
        <v>2.9136002758089217</v>
      </c>
      <c r="AC176" s="6">
        <v>4.8699693606151317</v>
      </c>
      <c r="AD176" s="6">
        <v>1.3425439164095734</v>
      </c>
    </row>
    <row r="177" spans="1:30">
      <c r="A177" s="1">
        <v>42628</v>
      </c>
      <c r="B177" s="2">
        <f>STDEV('Table S3'!B177,'Table S4'!B177,'Table S5'!B177,'Table S6'!B177)</f>
        <v>19.022283519936202</v>
      </c>
      <c r="C177" s="2">
        <f>STDEV('Table S3'!C177,'Table S4'!C177,'Table S5'!C177,'Table S6'!C177)</f>
        <v>2.5728439705862156</v>
      </c>
      <c r="D177" s="2">
        <f>STDEV('Table S3'!D177,'Table S4'!D177,'Table S5'!D177,'Table S6'!D177)</f>
        <v>5.483963675548404</v>
      </c>
      <c r="E177" s="2">
        <f>STDEV('Table S3'!E177,'Table S4'!E177,'Table S5'!E177,'Table S6'!E177)</f>
        <v>35.961369781547702</v>
      </c>
      <c r="F177" s="2">
        <f>STDEV('Table S3'!F177,'Table S4'!F177,'Table S5'!F177,'Table S6'!F177)</f>
        <v>17.068377612451222</v>
      </c>
      <c r="G177" s="2">
        <f>STDEV('Table S3'!G177,'Table S4'!G177,'Table S5'!G177,'Table S6'!G177)</f>
        <v>5.2475198708148367</v>
      </c>
      <c r="H177" s="2">
        <f>STDEV('Table S3'!H177,'Table S4'!H177,'Table S5'!H177,'Table S6'!H177)</f>
        <v>22.662414064427264</v>
      </c>
      <c r="I177" s="2">
        <f>STDEV('Table S3'!I177,'Table S4'!I177,'Table S5'!I177,'Table S6'!I177)</f>
        <v>14.389353283422354</v>
      </c>
      <c r="J177" s="2">
        <f>STDEV('Table S3'!J177,'Table S4'!J177,'Table S5'!J177,'Table S6'!J177)</f>
        <v>12.760653755690187</v>
      </c>
      <c r="K177" s="2">
        <f>STDEV('Table S3'!K177,'Table S4'!K177,'Table S5'!K177,'Table S6'!K177)</f>
        <v>30.928058523937111</v>
      </c>
      <c r="L177" s="2">
        <f>STDEV('Table S3'!L177,'Table S4'!L177,'Table S5'!L177,'Table S6'!L177)</f>
        <v>5.7340552074686428</v>
      </c>
      <c r="M177" s="2">
        <f>STDEV('Table S3'!M177,'Table S4'!M177,'Table S5'!M177,'Table S6'!M177)</f>
        <v>22.624031000293712</v>
      </c>
      <c r="N177" s="2">
        <f>STDEV('Table S4'!N177,'Table S5'!N177,'Table S6'!N177)</f>
        <v>21.735058596816458</v>
      </c>
      <c r="O177" s="2">
        <f>STDEV('Table S3'!O177,'Table S4'!O177,'Table S5'!O177,'Table S6'!O177)</f>
        <v>10.530568840960196</v>
      </c>
      <c r="Q177" s="6">
        <v>2.1719262877392755</v>
      </c>
      <c r="R177" s="6">
        <v>0.47992287720932914</v>
      </c>
      <c r="S177" s="6">
        <v>0.39639734635966528</v>
      </c>
      <c r="T177" s="6">
        <v>2.9945751844490403</v>
      </c>
      <c r="U177" s="6">
        <v>6.3128589386083718</v>
      </c>
      <c r="V177" s="6">
        <v>1.1828119689611474</v>
      </c>
      <c r="W177" s="6">
        <v>5.6874727456789884</v>
      </c>
      <c r="X177" s="6">
        <v>2.9267944578481067</v>
      </c>
      <c r="Y177" s="6">
        <v>1.4786917965556232</v>
      </c>
      <c r="Z177" s="6">
        <v>7.1262267486759212</v>
      </c>
      <c r="AA177" s="6">
        <v>1.1637838449078357</v>
      </c>
      <c r="AB177" s="6">
        <v>3.2364355066850159</v>
      </c>
      <c r="AC177" s="6">
        <v>4.6695382538814503</v>
      </c>
      <c r="AD177" s="6">
        <v>1.693684039535833</v>
      </c>
    </row>
    <row r="178" spans="1:30">
      <c r="A178" s="1">
        <v>42658</v>
      </c>
      <c r="B178" s="2">
        <f>STDEV('Table S3'!B178,'Table S4'!B178,'Table S5'!B178,'Table S6'!B178)</f>
        <v>18.313445384397198</v>
      </c>
      <c r="C178" s="2">
        <f>STDEV('Table S3'!C178,'Table S4'!C178,'Table S5'!C178,'Table S6'!C178)</f>
        <v>1.8951389715510314</v>
      </c>
      <c r="D178" s="2">
        <f>STDEV('Table S3'!D178,'Table S4'!D178,'Table S5'!D178,'Table S6'!D178)</f>
        <v>2.2163999701169121</v>
      </c>
      <c r="E178" s="2">
        <f>STDEV('Table S3'!E178,'Table S4'!E178,'Table S5'!E178,'Table S6'!E178)</f>
        <v>35.43423866124234</v>
      </c>
      <c r="F178" s="2">
        <f>STDEV('Table S3'!F178,'Table S4'!F178,'Table S5'!F178,'Table S6'!F178)</f>
        <v>17.825550963194903</v>
      </c>
      <c r="G178" s="2">
        <f>STDEV('Table S3'!G178,'Table S4'!G178,'Table S5'!G178,'Table S6'!G178)</f>
        <v>5.5626477778982952</v>
      </c>
      <c r="H178" s="2">
        <f>STDEV('Table S3'!H178,'Table S4'!H178,'Table S5'!H178,'Table S6'!H178)</f>
        <v>23.777019702898464</v>
      </c>
      <c r="I178" s="2">
        <f>STDEV('Table S3'!I178,'Table S4'!I178,'Table S5'!I178,'Table S6'!I178)</f>
        <v>13.774283813041039</v>
      </c>
      <c r="J178" s="2">
        <f>STDEV('Table S3'!J178,'Table S4'!J178,'Table S5'!J178,'Table S6'!J178)</f>
        <v>13.143897528472118</v>
      </c>
      <c r="K178" s="2">
        <f>STDEV('Table S3'!K178,'Table S4'!K178,'Table S5'!K178,'Table S6'!K178)</f>
        <v>30.525207530665778</v>
      </c>
      <c r="L178" s="2">
        <f>STDEV('Table S3'!L178,'Table S4'!L178,'Table S5'!L178,'Table S6'!L178)</f>
        <v>9.4205944829501931</v>
      </c>
      <c r="M178" s="2">
        <f>STDEV('Table S3'!M178,'Table S4'!M178,'Table S5'!M178,'Table S6'!M178)</f>
        <v>24.894272633634163</v>
      </c>
      <c r="N178" s="2">
        <f>STDEV('Table S4'!N178,'Table S5'!N178,'Table S6'!N178)</f>
        <v>20.828813058063126</v>
      </c>
      <c r="O178" s="2">
        <f>STDEV('Table S3'!O178,'Table S4'!O178,'Table S5'!O178,'Table S6'!O178)</f>
        <v>12.872099491595849</v>
      </c>
      <c r="Q178" s="6">
        <v>2.0909925670997032</v>
      </c>
      <c r="R178" s="6">
        <v>0.35350785291930009</v>
      </c>
      <c r="S178" s="6">
        <v>0.16020803903996075</v>
      </c>
      <c r="T178" s="6">
        <v>2.9506799217989719</v>
      </c>
      <c r="U178" s="6">
        <v>6.5929048025943775</v>
      </c>
      <c r="V178" s="6">
        <v>1.2538430597293873</v>
      </c>
      <c r="W178" s="6">
        <v>5.9671997497379126</v>
      </c>
      <c r="X178" s="6">
        <v>2.8016893275725474</v>
      </c>
      <c r="Y178" s="6">
        <v>1.5231017017018205</v>
      </c>
      <c r="Z178" s="6">
        <v>7.0334046427632941</v>
      </c>
      <c r="AA178" s="6">
        <v>1.9120038562595711</v>
      </c>
      <c r="AB178" s="6">
        <v>3.5612003830592678</v>
      </c>
      <c r="AC178" s="6">
        <v>4.4748413685812238</v>
      </c>
      <c r="AD178" s="6">
        <v>2.0702841217308183</v>
      </c>
    </row>
    <row r="179" spans="1:30">
      <c r="A179" s="1">
        <v>42689</v>
      </c>
      <c r="B179" s="2">
        <f>STDEV('Table S3'!B179,'Table S4'!B179,'Table S5'!B179,'Table S6'!B179)</f>
        <v>19.667903498871862</v>
      </c>
      <c r="C179" s="2">
        <f>STDEV('Table S3'!C179,'Table S4'!C179,'Table S5'!C179,'Table S6'!C179)</f>
        <v>4.1595371944338879</v>
      </c>
      <c r="D179" s="2">
        <f>STDEV('Table S3'!D179,'Table S4'!D179,'Table S5'!D179,'Table S6'!D179)</f>
        <v>7.9418514188360314</v>
      </c>
      <c r="E179" s="2">
        <f>STDEV('Table S3'!E179,'Table S4'!E179,'Table S5'!E179,'Table S6'!E179)</f>
        <v>34.812592273778321</v>
      </c>
      <c r="F179" s="2">
        <f>STDEV('Table S3'!F179,'Table S4'!F179,'Table S5'!F179,'Table S6'!F179)</f>
        <v>17.994518474536711</v>
      </c>
      <c r="G179" s="2">
        <f>STDEV('Table S3'!G179,'Table S4'!G179,'Table S5'!G179,'Table S6'!G179)</f>
        <v>4.9586200186038027</v>
      </c>
      <c r="H179" s="2">
        <f>STDEV('Table S3'!H179,'Table S4'!H179,'Table S5'!H179,'Table S6'!H179)</f>
        <v>24.782273427700197</v>
      </c>
      <c r="I179" s="2">
        <f>STDEV('Table S3'!I179,'Table S4'!I179,'Table S5'!I179,'Table S6'!I179)</f>
        <v>13.443948663968204</v>
      </c>
      <c r="J179" s="2">
        <f>STDEV('Table S3'!J179,'Table S4'!J179,'Table S5'!J179,'Table S6'!J179)</f>
        <v>12.665787956875448</v>
      </c>
      <c r="K179" s="2">
        <f>STDEV('Table S3'!K179,'Table S4'!K179,'Table S5'!K179,'Table S6'!K179)</f>
        <v>30.273291265907101</v>
      </c>
      <c r="L179" s="2">
        <f>STDEV('Table S3'!L179,'Table S4'!L179,'Table S5'!L179,'Table S6'!L179)</f>
        <v>10.711721680286058</v>
      </c>
      <c r="M179" s="2">
        <f>STDEV('Table S3'!M179,'Table S4'!M179,'Table S5'!M179,'Table S6'!M179)</f>
        <v>25.107481069323967</v>
      </c>
      <c r="N179" s="2">
        <f>STDEV('Table S4'!N179,'Table S5'!N179,'Table S6'!N179)</f>
        <v>19.356283291172975</v>
      </c>
      <c r="O179" s="2">
        <f>STDEV('Table S3'!O179,'Table S4'!O179,'Table S5'!O179,'Table S6'!O179)</f>
        <v>14.690842480393419</v>
      </c>
      <c r="Q179" s="6">
        <v>2.2456418856941913</v>
      </c>
      <c r="R179" s="6">
        <v>0.77589511102653086</v>
      </c>
      <c r="S179" s="6">
        <v>0.57406084610772479</v>
      </c>
      <c r="T179" s="6">
        <v>2.8989141838220682</v>
      </c>
      <c r="U179" s="6">
        <v>6.6553986194367241</v>
      </c>
      <c r="V179" s="6">
        <v>1.1176927866733715</v>
      </c>
      <c r="W179" s="6">
        <v>6.2194832507827797</v>
      </c>
      <c r="X179" s="6">
        <v>2.7344991582511327</v>
      </c>
      <c r="Y179" s="6">
        <v>1.4676988426547699</v>
      </c>
      <c r="Z179" s="6">
        <v>6.9753598604514533</v>
      </c>
      <c r="AA179" s="6">
        <v>2.1740510322308579</v>
      </c>
      <c r="AB179" s="6">
        <v>3.5917004894100013</v>
      </c>
      <c r="AC179" s="6">
        <v>4.1584845459923105</v>
      </c>
      <c r="AD179" s="6">
        <v>2.3628016503340756</v>
      </c>
    </row>
    <row r="180" spans="1:30">
      <c r="A180" s="1">
        <v>42719</v>
      </c>
      <c r="B180" s="2">
        <f>STDEV('Table S3'!B180,'Table S4'!B180,'Table S5'!B180,'Table S6'!B180)</f>
        <v>21.671002370213603</v>
      </c>
      <c r="C180" s="2">
        <f>STDEV('Table S3'!C180,'Table S4'!C180,'Table S5'!C180,'Table S6'!C180)</f>
        <v>7.0232265913465239</v>
      </c>
      <c r="D180" s="2">
        <f>STDEV('Table S3'!D180,'Table S4'!D180,'Table S5'!D180,'Table S6'!D180)</f>
        <v>15.180339268017949</v>
      </c>
      <c r="E180" s="2">
        <f>STDEV('Table S3'!E180,'Table S4'!E180,'Table S5'!E180,'Table S6'!E180)</f>
        <v>35.033161665995294</v>
      </c>
      <c r="F180" s="2">
        <f>STDEV('Table S3'!F180,'Table S4'!F180,'Table S5'!F180,'Table S6'!F180)</f>
        <v>18.547112927257203</v>
      </c>
      <c r="G180" s="2">
        <f>STDEV('Table S3'!G180,'Table S4'!G180,'Table S5'!G180,'Table S6'!G180)</f>
        <v>4.951898332380912</v>
      </c>
      <c r="H180" s="2">
        <f>STDEV('Table S3'!H180,'Table S4'!H180,'Table S5'!H180,'Table S6'!H180)</f>
        <v>25.798777189346765</v>
      </c>
      <c r="I180" s="2">
        <f>STDEV('Table S3'!I180,'Table S4'!I180,'Table S5'!I180,'Table S6'!I180)</f>
        <v>13.24656111257984</v>
      </c>
      <c r="J180" s="2">
        <f>STDEV('Table S3'!J180,'Table S4'!J180,'Table S5'!J180,'Table S6'!J180)</f>
        <v>12.38924702960329</v>
      </c>
      <c r="K180" s="2">
        <f>STDEV('Table S3'!K180,'Table S4'!K180,'Table S5'!K180,'Table S6'!K180)</f>
        <v>30.109758150604225</v>
      </c>
      <c r="L180" s="2">
        <f>STDEV('Table S3'!L180,'Table S4'!L180,'Table S5'!L180,'Table S6'!L180)</f>
        <v>12.419094186304017</v>
      </c>
      <c r="M180" s="2">
        <f>STDEV('Table S3'!M180,'Table S4'!M180,'Table S5'!M180,'Table S6'!M180)</f>
        <v>25.326924278136854</v>
      </c>
      <c r="N180" s="2">
        <f>STDEV('Table S4'!N180,'Table S5'!N180,'Table S6'!N180)</f>
        <v>17.960712635803645</v>
      </c>
      <c r="O180" s="2">
        <f>STDEV('Table S3'!O180,'Table S4'!O180,'Table S5'!O180,'Table S6'!O180)</f>
        <v>17.124581541297562</v>
      </c>
      <c r="Q180" s="6">
        <v>2.4743517086262488</v>
      </c>
      <c r="R180" s="6">
        <v>1.3100705489902325</v>
      </c>
      <c r="S180" s="6">
        <v>1.0972804633101414</v>
      </c>
      <c r="T180" s="6">
        <v>2.9172814382507601</v>
      </c>
      <c r="U180" s="6">
        <v>6.8597795459365676</v>
      </c>
      <c r="V180" s="6">
        <v>1.116177691711987</v>
      </c>
      <c r="W180" s="6">
        <v>6.4745901173244107</v>
      </c>
      <c r="X180" s="6">
        <v>2.6943505302987396</v>
      </c>
      <c r="Y180" s="6">
        <v>1.4356535565433994</v>
      </c>
      <c r="Z180" s="6">
        <v>6.9376797047551708</v>
      </c>
      <c r="AA180" s="6">
        <v>2.5205793560522629</v>
      </c>
      <c r="AB180" s="6">
        <v>3.623092498760311</v>
      </c>
      <c r="AC180" s="6">
        <v>3.8586615419634192</v>
      </c>
      <c r="AD180" s="6">
        <v>2.7542320721945934</v>
      </c>
    </row>
    <row r="181" spans="1:30">
      <c r="A181" s="1">
        <v>42750</v>
      </c>
      <c r="B181" s="2">
        <f>STDEV('Table S3'!B181,'Table S4'!B181,'Table S5'!B181,'Table S6'!B181)</f>
        <v>23.683447467259221</v>
      </c>
      <c r="C181" s="2">
        <f>STDEV('Table S3'!C181,'Table S4'!C181,'Table S5'!C181,'Table S6'!C181)</f>
        <v>9.8557942154942388</v>
      </c>
      <c r="D181" s="2">
        <f>STDEV('Table S3'!D181,'Table S4'!D181,'Table S5'!D181,'Table S6'!D181)</f>
        <v>22.941173522139074</v>
      </c>
      <c r="E181" s="2">
        <f>STDEV('Table S3'!E181,'Table S4'!E181,'Table S5'!E181,'Table S6'!E181)</f>
        <v>34.331052220071996</v>
      </c>
      <c r="F181" s="2">
        <f>STDEV('Table S3'!F181,'Table S4'!F181,'Table S5'!F181,'Table S6'!F181)</f>
        <v>18.070564025426368</v>
      </c>
      <c r="G181" s="2">
        <f>STDEV('Table S3'!G181,'Table S4'!G181,'Table S5'!G181,'Table S6'!G181)</f>
        <v>5.8284523151637879</v>
      </c>
      <c r="H181" s="2">
        <f>STDEV('Table S3'!H181,'Table S4'!H181,'Table S5'!H181,'Table S6'!H181)</f>
        <v>25.289232535103825</v>
      </c>
      <c r="I181" s="2">
        <f>STDEV('Table S3'!I181,'Table S4'!I181,'Table S5'!I181,'Table S6'!I181)</f>
        <v>13.455396487274058</v>
      </c>
      <c r="J181" s="2">
        <f>STDEV('Table S3'!J181,'Table S4'!J181,'Table S5'!J181,'Table S6'!J181)</f>
        <v>12.697536552465042</v>
      </c>
      <c r="K181" s="2">
        <f>STDEV('Table S3'!K181,'Table S4'!K181,'Table S5'!K181,'Table S6'!K181)</f>
        <v>30.351090489317279</v>
      </c>
      <c r="L181" s="2">
        <f>STDEV('Table S3'!L181,'Table S4'!L181,'Table S5'!L181,'Table S6'!L181)</f>
        <v>12.556290993417246</v>
      </c>
      <c r="M181" s="2">
        <f>STDEV('Table S3'!M181,'Table S4'!M181,'Table S5'!M181,'Table S6'!M181)</f>
        <v>23.364559664594729</v>
      </c>
      <c r="N181" s="2">
        <f>STDEV('Table S4'!N181,'Table S5'!N181,'Table S6'!N181)</f>
        <v>17.19901725344732</v>
      </c>
      <c r="O181" s="2">
        <f>STDEV('Table S3'!O181,'Table S4'!O181,'Table S5'!O181,'Table S6'!O181)</f>
        <v>18.507180800849564</v>
      </c>
      <c r="Q181" s="6">
        <v>2.7041286649167233</v>
      </c>
      <c r="R181" s="6">
        <v>1.8384407181930023</v>
      </c>
      <c r="S181" s="6">
        <v>1.6582568457007787</v>
      </c>
      <c r="T181" s="6">
        <v>2.8588153804698351</v>
      </c>
      <c r="U181" s="6">
        <v>6.6835245987521201</v>
      </c>
      <c r="V181" s="6">
        <v>1.3137564656471785</v>
      </c>
      <c r="W181" s="6">
        <v>6.3467122431723313</v>
      </c>
      <c r="X181" s="6">
        <v>2.7368276455115432</v>
      </c>
      <c r="Y181" s="6">
        <v>1.4713778381630966</v>
      </c>
      <c r="Z181" s="6">
        <v>6.9932858129150626</v>
      </c>
      <c r="AA181" s="6">
        <v>2.5484248200239641</v>
      </c>
      <c r="AB181" s="6">
        <v>3.3423703536992697</v>
      </c>
      <c r="AC181" s="6">
        <v>3.6950196677133684</v>
      </c>
      <c r="AD181" s="6">
        <v>2.9766024241046396</v>
      </c>
    </row>
    <row r="182" spans="1:30">
      <c r="A182" s="1">
        <v>42781</v>
      </c>
      <c r="B182" s="2">
        <f>STDEV('Table S3'!B182,'Table S4'!B182,'Table S5'!B182,'Table S6'!B182)</f>
        <v>25.955216287183958</v>
      </c>
      <c r="C182" s="2">
        <f>STDEV('Table S3'!C182,'Table S4'!C182,'Table S5'!C182,'Table S6'!C182)</f>
        <v>12.760902282838565</v>
      </c>
      <c r="D182" s="2">
        <f>STDEV('Table S3'!D182,'Table S4'!D182,'Table S5'!D182,'Table S6'!D182)</f>
        <v>30.832898485309229</v>
      </c>
      <c r="E182" s="2">
        <f>STDEV('Table S3'!E182,'Table S4'!E182,'Table S5'!E182,'Table S6'!E182)</f>
        <v>34.616165186813056</v>
      </c>
      <c r="F182" s="2">
        <f>STDEV('Table S3'!F182,'Table S4'!F182,'Table S5'!F182,'Table S6'!F182)</f>
        <v>17.945862603986924</v>
      </c>
      <c r="G182" s="2">
        <f>STDEV('Table S3'!G182,'Table S4'!G182,'Table S5'!G182,'Table S6'!G182)</f>
        <v>8.1519706418573108</v>
      </c>
      <c r="H182" s="2">
        <f>STDEV('Table S3'!H182,'Table S4'!H182,'Table S5'!H182,'Table S6'!H182)</f>
        <v>24.848387080736671</v>
      </c>
      <c r="I182" s="2">
        <f>STDEV('Table S3'!I182,'Table S4'!I182,'Table S5'!I182,'Table S6'!I182)</f>
        <v>14.217830376321192</v>
      </c>
      <c r="J182" s="2">
        <f>STDEV('Table S3'!J182,'Table S4'!J182,'Table S5'!J182,'Table S6'!J182)</f>
        <v>13.428280020878693</v>
      </c>
      <c r="K182" s="2">
        <f>STDEV('Table S3'!K182,'Table S4'!K182,'Table S5'!K182,'Table S6'!K182)</f>
        <v>30.75423827828622</v>
      </c>
      <c r="L182" s="2">
        <f>STDEV('Table S3'!L182,'Table S4'!L182,'Table S5'!L182,'Table S6'!L182)</f>
        <v>13.352033013330079</v>
      </c>
      <c r="M182" s="2">
        <f>STDEV('Table S3'!M182,'Table S4'!M182,'Table S5'!M182,'Table S6'!M182)</f>
        <v>21.47785534394707</v>
      </c>
      <c r="N182" s="2">
        <f>STDEV('Table S4'!N182,'Table S5'!N182,'Table S6'!N182)</f>
        <v>16.722256141228588</v>
      </c>
      <c r="O182" s="2">
        <f>STDEV('Table S3'!O182,'Table S4'!O182,'Table S5'!O182,'Table S6'!O182)</f>
        <v>20.032221403721277</v>
      </c>
      <c r="Q182" s="6">
        <v>2.9635146852380898</v>
      </c>
      <c r="R182" s="6">
        <v>2.3803421464270085</v>
      </c>
      <c r="S182" s="6">
        <v>2.2286944012136067</v>
      </c>
      <c r="T182" s="6">
        <v>2.8825573074362967</v>
      </c>
      <c r="U182" s="6">
        <v>6.6374029051227916</v>
      </c>
      <c r="V182" s="6">
        <v>1.8374867905572052</v>
      </c>
      <c r="W182" s="6">
        <v>6.2360754637170785</v>
      </c>
      <c r="X182" s="6">
        <v>2.8919066985437305</v>
      </c>
      <c r="Y182" s="6">
        <v>1.556055660539402</v>
      </c>
      <c r="Z182" s="6">
        <v>7.0861763044147628</v>
      </c>
      <c r="AA182" s="6">
        <v>2.7099286203854724</v>
      </c>
      <c r="AB182" s="6">
        <v>3.0724716405176604</v>
      </c>
      <c r="AC182" s="6">
        <v>3.5925927871254086</v>
      </c>
      <c r="AD182" s="6">
        <v>3.2218823294675114</v>
      </c>
    </row>
    <row r="183" spans="1:30">
      <c r="A183" s="1">
        <v>42809</v>
      </c>
      <c r="B183" s="2">
        <f>STDEV('Table S3'!B183,'Table S4'!B183,'Table S5'!B183,'Table S6'!B183)</f>
        <v>28.948073799825838</v>
      </c>
      <c r="C183" s="2">
        <f>STDEV('Table S3'!C183,'Table S4'!C183,'Table S5'!C183,'Table S6'!C183)</f>
        <v>15.773842294421437</v>
      </c>
      <c r="D183" s="2">
        <f>STDEV('Table S3'!D183,'Table S4'!D183,'Table S5'!D183,'Table S6'!D183)</f>
        <v>38.799092967936424</v>
      </c>
      <c r="E183" s="2">
        <f>STDEV('Table S3'!E183,'Table S4'!E183,'Table S5'!E183,'Table S6'!E183)</f>
        <v>35.790500578816285</v>
      </c>
      <c r="F183" s="2">
        <f>STDEV('Table S3'!F183,'Table S4'!F183,'Table S5'!F183,'Table S6'!F183)</f>
        <v>18.082059500080693</v>
      </c>
      <c r="G183" s="2">
        <f>STDEV('Table S3'!G183,'Table S4'!G183,'Table S5'!G183,'Table S6'!G183)</f>
        <v>11.05139486918522</v>
      </c>
      <c r="H183" s="2">
        <f>STDEV('Table S3'!H183,'Table S4'!H183,'Table S5'!H183,'Table S6'!H183)</f>
        <v>24.755641571349315</v>
      </c>
      <c r="I183" s="2">
        <f>STDEV('Table S3'!I183,'Table S4'!I183,'Table S5'!I183,'Table S6'!I183)</f>
        <v>14.900142038607344</v>
      </c>
      <c r="J183" s="2">
        <f>STDEV('Table S3'!J183,'Table S4'!J183,'Table S5'!J183,'Table S6'!J183)</f>
        <v>14.577382212195516</v>
      </c>
      <c r="K183" s="2">
        <f>STDEV('Table S3'!K183,'Table S4'!K183,'Table S5'!K183,'Table S6'!K183)</f>
        <v>31.414184584286204</v>
      </c>
      <c r="L183" s="2">
        <f>STDEV('Table S3'!L183,'Table S4'!L183,'Table S5'!L183,'Table S6'!L183)</f>
        <v>14.232626149361838</v>
      </c>
      <c r="M183" s="2">
        <f>STDEV('Table S3'!M183,'Table S4'!M183,'Table S5'!M183,'Table S6'!M183)</f>
        <v>19.76100236063202</v>
      </c>
      <c r="N183" s="2">
        <f>STDEV('Table S4'!N183,'Table S5'!N183,'Table S6'!N183)</f>
        <v>16.859990326113952</v>
      </c>
      <c r="O183" s="2">
        <f>STDEV('Table S3'!O183,'Table S4'!O183,'Table S5'!O183,'Table S6'!O183)</f>
        <v>21.449145566484848</v>
      </c>
      <c r="Q183" s="6">
        <v>3.3052331703165145</v>
      </c>
      <c r="R183" s="6">
        <v>2.9423578985476082</v>
      </c>
      <c r="S183" s="6">
        <v>2.8045148370013484</v>
      </c>
      <c r="T183" s="6">
        <v>2.9803465641991895</v>
      </c>
      <c r="U183" s="6">
        <v>6.6877762805213443</v>
      </c>
      <c r="V183" s="6">
        <v>2.4910286090938252</v>
      </c>
      <c r="W183" s="6">
        <v>6.2127995869536807</v>
      </c>
      <c r="X183" s="6">
        <v>3.0306888906527338</v>
      </c>
      <c r="Y183" s="6">
        <v>1.6892124733670042</v>
      </c>
      <c r="Z183" s="6">
        <v>7.2382365126191361</v>
      </c>
      <c r="AA183" s="6">
        <v>2.8886538032744786</v>
      </c>
      <c r="AB183" s="6">
        <v>2.8268706706954925</v>
      </c>
      <c r="AC183" s="6">
        <v>3.6221834616719955</v>
      </c>
      <c r="AD183" s="6">
        <v>3.4497733271855906</v>
      </c>
    </row>
    <row r="184" spans="1:30">
      <c r="A184" s="1">
        <v>42840</v>
      </c>
      <c r="B184" s="2">
        <f>STDEV('Table S3'!B184,'Table S4'!B184,'Table S5'!B184,'Table S6'!B184)</f>
        <v>32.11524001430476</v>
      </c>
      <c r="C184" s="2">
        <f>STDEV('Table S3'!C184,'Table S4'!C184,'Table S5'!C184,'Table S6'!C184)</f>
        <v>18.797010494347923</v>
      </c>
      <c r="D184" s="2">
        <f>STDEV('Table S3'!D184,'Table S4'!D184,'Table S5'!D184,'Table S6'!D184)</f>
        <v>46.808493785731343</v>
      </c>
      <c r="E184" s="2">
        <f>STDEV('Table S3'!E184,'Table S4'!E184,'Table S5'!E184,'Table S6'!E184)</f>
        <v>37.859673067585128</v>
      </c>
      <c r="F184" s="2">
        <f>STDEV('Table S3'!F184,'Table S4'!F184,'Table S5'!F184,'Table S6'!F184)</f>
        <v>18.580592878912075</v>
      </c>
      <c r="G184" s="2">
        <f>STDEV('Table S3'!G184,'Table S4'!G184,'Table S5'!G184,'Table S6'!G184)</f>
        <v>14.222194676882989</v>
      </c>
      <c r="H184" s="2">
        <f>STDEV('Table S3'!H184,'Table S4'!H184,'Table S5'!H184,'Table S6'!H184)</f>
        <v>24.741683706277573</v>
      </c>
      <c r="I184" s="2">
        <f>STDEV('Table S3'!I184,'Table S4'!I184,'Table S5'!I184,'Table S6'!I184)</f>
        <v>15.832134497696645</v>
      </c>
      <c r="J184" s="2">
        <f>STDEV('Table S3'!J184,'Table S4'!J184,'Table S5'!J184,'Table S6'!J184)</f>
        <v>16.00240515611549</v>
      </c>
      <c r="K184" s="2">
        <f>STDEV('Table S3'!K184,'Table S4'!K184,'Table S5'!K184,'Table S6'!K184)</f>
        <v>32.211083725811939</v>
      </c>
      <c r="L184" s="2">
        <f>STDEV('Table S3'!L184,'Table S4'!L184,'Table S5'!L184,'Table S6'!L184)</f>
        <v>15.323519838688576</v>
      </c>
      <c r="M184" s="2">
        <f>STDEV('Table S3'!M184,'Table S4'!M184,'Table S5'!M184,'Table S6'!M184)</f>
        <v>18.126895975302258</v>
      </c>
      <c r="N184" s="2">
        <f>STDEV('Table S4'!N184,'Table S5'!N184,'Table S6'!N184)</f>
        <v>17.33845903191105</v>
      </c>
      <c r="O184" s="2">
        <f>STDEV('Table S3'!O184,'Table S4'!O184,'Table S5'!O184,'Table S6'!O184)</f>
        <v>22.924994854000321</v>
      </c>
      <c r="Q184" s="6">
        <v>3.6668538743532886</v>
      </c>
      <c r="R184" s="6">
        <v>3.5062815555526954</v>
      </c>
      <c r="S184" s="6">
        <v>3.3834583563140188</v>
      </c>
      <c r="T184" s="6">
        <v>3.1526506956839486</v>
      </c>
      <c r="U184" s="6">
        <v>6.872162340415783</v>
      </c>
      <c r="V184" s="6">
        <v>3.2057395689481334</v>
      </c>
      <c r="W184" s="6">
        <v>6.2092966513459515</v>
      </c>
      <c r="X184" s="6">
        <v>3.2202561568314971</v>
      </c>
      <c r="Y184" s="6">
        <v>1.8543427070855067</v>
      </c>
      <c r="Z184" s="6">
        <v>7.4218524345155057</v>
      </c>
      <c r="AA184" s="6">
        <v>3.1100615864602332</v>
      </c>
      <c r="AB184" s="6">
        <v>2.5931068499549137</v>
      </c>
      <c r="AC184" s="6">
        <v>3.7249771999567378</v>
      </c>
      <c r="AD184" s="6">
        <v>3.687141547343141</v>
      </c>
    </row>
    <row r="185" spans="1:30">
      <c r="A185" s="1">
        <v>42870</v>
      </c>
      <c r="B185" s="2">
        <f>STDEV('Table S3'!B185,'Table S4'!B185,'Table S5'!B185,'Table S6'!B185)</f>
        <v>35.283591193689048</v>
      </c>
      <c r="C185" s="2">
        <f>STDEV('Table S3'!C185,'Table S4'!C185,'Table S5'!C185,'Table S6'!C185)</f>
        <v>22.009853342263234</v>
      </c>
      <c r="D185" s="2">
        <f>STDEV('Table S3'!D185,'Table S4'!D185,'Table S5'!D185,'Table S6'!D185)</f>
        <v>54.808848378294769</v>
      </c>
      <c r="E185" s="2">
        <f>STDEV('Table S3'!E185,'Table S4'!E185,'Table S5'!E185,'Table S6'!E185)</f>
        <v>40.568887214474763</v>
      </c>
      <c r="F185" s="2">
        <f>STDEV('Table S3'!F185,'Table S4'!F185,'Table S5'!F185,'Table S6'!F185)</f>
        <v>19.376390162400821</v>
      </c>
      <c r="G185" s="2">
        <f>STDEV('Table S3'!G185,'Table S4'!G185,'Table S5'!G185,'Table S6'!G185)</f>
        <v>17.795959368397369</v>
      </c>
      <c r="H185" s="2">
        <f>STDEV('Table S3'!H185,'Table S4'!H185,'Table S5'!H185,'Table S6'!H185)</f>
        <v>24.611636820371892</v>
      </c>
      <c r="I185" s="2">
        <f>STDEV('Table S3'!I185,'Table S4'!I185,'Table S5'!I185,'Table S6'!I185)</f>
        <v>17.103607302169259</v>
      </c>
      <c r="J185" s="2">
        <f>STDEV('Table S3'!J185,'Table S4'!J185,'Table S5'!J185,'Table S6'!J185)</f>
        <v>17.725949922529953</v>
      </c>
      <c r="K185" s="2">
        <f>STDEV('Table S3'!K185,'Table S4'!K185,'Table S5'!K185,'Table S6'!K185)</f>
        <v>33.273143244956998</v>
      </c>
      <c r="L185" s="2">
        <f>STDEV('Table S3'!L185,'Table S4'!L185,'Table S5'!L185,'Table S6'!L185)</f>
        <v>16.64766396062176</v>
      </c>
      <c r="M185" s="2">
        <f>STDEV('Table S3'!M185,'Table S4'!M185,'Table S5'!M185,'Table S6'!M185)</f>
        <v>16.175304031972722</v>
      </c>
      <c r="N185" s="2">
        <f>STDEV('Table S4'!N185,'Table S5'!N185,'Table S6'!N185)</f>
        <v>18.315929580520162</v>
      </c>
      <c r="O185" s="2">
        <f>STDEV('Table S3'!O185,'Table S4'!O185,'Table S5'!O185,'Table S6'!O185)</f>
        <v>24.107724469342894</v>
      </c>
      <c r="Q185" s="6">
        <v>4.0286098753130277</v>
      </c>
      <c r="R185" s="6">
        <v>4.1055859833457298</v>
      </c>
      <c r="S185" s="6">
        <v>3.9617479873282804</v>
      </c>
      <c r="T185" s="6">
        <v>3.3782523761237426</v>
      </c>
      <c r="U185" s="6">
        <v>7.1664935362950803</v>
      </c>
      <c r="V185" s="6">
        <v>4.01128042547424</v>
      </c>
      <c r="W185" s="6">
        <v>6.1766594346246313</v>
      </c>
      <c r="X185" s="6">
        <v>3.4788737252612272</v>
      </c>
      <c r="Y185" s="6">
        <v>2.0540653510728482</v>
      </c>
      <c r="Z185" s="6">
        <v>7.6665647545002757</v>
      </c>
      <c r="AA185" s="6">
        <v>3.3788098774477922</v>
      </c>
      <c r="AB185" s="6">
        <v>2.3139257676857938</v>
      </c>
      <c r="AC185" s="6">
        <v>3.934975995149371</v>
      </c>
      <c r="AD185" s="6">
        <v>3.8773658650267646</v>
      </c>
    </row>
    <row r="186" spans="1:30">
      <c r="A186" s="1">
        <v>42901</v>
      </c>
      <c r="B186" s="2">
        <f>STDEV('Table S3'!B186,'Table S4'!B186,'Table S5'!B186,'Table S6'!B186)</f>
        <v>38.530170273775497</v>
      </c>
      <c r="C186" s="2">
        <f>STDEV('Table S3'!C186,'Table S4'!C186,'Table S5'!C186,'Table S6'!C186)</f>
        <v>25.22559698728281</v>
      </c>
      <c r="D186" s="2">
        <f>STDEV('Table S3'!D186,'Table S4'!D186,'Table S5'!D186,'Table S6'!D186)</f>
        <v>62.842856749895269</v>
      </c>
      <c r="E186" s="2">
        <f>STDEV('Table S3'!E186,'Table S4'!E186,'Table S5'!E186,'Table S6'!E186)</f>
        <v>43.941373040260039</v>
      </c>
      <c r="F186" s="2">
        <f>STDEV('Table S3'!F186,'Table S4'!F186,'Table S5'!F186,'Table S6'!F186)</f>
        <v>20.495983343962116</v>
      </c>
      <c r="G186" s="2">
        <f>STDEV('Table S3'!G186,'Table S4'!G186,'Table S5'!G186,'Table S6'!G186)</f>
        <v>21.44964860816615</v>
      </c>
      <c r="H186" s="2">
        <f>STDEV('Table S3'!H186,'Table S4'!H186,'Table S5'!H186,'Table S6'!H186)</f>
        <v>24.572300176760965</v>
      </c>
      <c r="I186" s="2">
        <f>STDEV('Table S3'!I186,'Table S4'!I186,'Table S5'!I186,'Table S6'!I186)</f>
        <v>18.559533835330658</v>
      </c>
      <c r="J186" s="2">
        <f>STDEV('Table S3'!J186,'Table S4'!J186,'Table S5'!J186,'Table S6'!J186)</f>
        <v>19.591266214264309</v>
      </c>
      <c r="K186" s="2">
        <f>STDEV('Table S3'!K186,'Table S4'!K186,'Table S5'!K186,'Table S6'!K186)</f>
        <v>34.468130718056443</v>
      </c>
      <c r="L186" s="2">
        <f>STDEV('Table S3'!L186,'Table S4'!L186,'Table S5'!L186,'Table S6'!L186)</f>
        <v>18.234964074145648</v>
      </c>
      <c r="M186" s="2">
        <f>STDEV('Table S3'!M186,'Table S4'!M186,'Table S5'!M186,'Table S6'!M186)</f>
        <v>14.48832537157354</v>
      </c>
      <c r="N186" s="2">
        <f>STDEV('Table S4'!N186,'Table S5'!N186,'Table S6'!N186)</f>
        <v>19.574279217338606</v>
      </c>
      <c r="O186" s="2">
        <f>STDEV('Table S3'!O186,'Table S4'!O186,'Table S5'!O186,'Table S6'!O186)</f>
        <v>25.339171515301672</v>
      </c>
      <c r="Q186" s="6">
        <v>4.3992977815191381</v>
      </c>
      <c r="R186" s="6">
        <v>4.7054315084258107</v>
      </c>
      <c r="S186" s="6">
        <v>4.5424702144526794</v>
      </c>
      <c r="T186" s="6">
        <v>3.6590860158085339</v>
      </c>
      <c r="U186" s="6">
        <v>7.5805829116477961</v>
      </c>
      <c r="V186" s="6">
        <v>4.8348365948750827</v>
      </c>
      <c r="W186" s="6">
        <v>6.1667873138608158</v>
      </c>
      <c r="X186" s="6">
        <v>3.7750091821062557</v>
      </c>
      <c r="Y186" s="6">
        <v>2.2702163376427338</v>
      </c>
      <c r="Z186" s="6">
        <v>7.9419054031395389</v>
      </c>
      <c r="AA186" s="6">
        <v>3.7009683084886</v>
      </c>
      <c r="AB186" s="6">
        <v>2.0725984093797094</v>
      </c>
      <c r="AC186" s="6">
        <v>4.2053185727738081</v>
      </c>
      <c r="AD186" s="6">
        <v>4.0754256506635445</v>
      </c>
    </row>
  </sheetData>
  <mergeCells count="2">
    <mergeCell ref="B2:O2"/>
    <mergeCell ref="Q2:AD2"/>
  </mergeCells>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186"/>
  <sheetViews>
    <sheetView workbookViewId="0">
      <selection activeCell="D4" sqref="D4"/>
    </sheetView>
  </sheetViews>
  <sheetFormatPr defaultColWidth="8.85546875" defaultRowHeight="15"/>
  <cols>
    <col min="2" max="15" width="8.85546875" style="2"/>
    <col min="16" max="16" width="8.85546875" style="27"/>
  </cols>
  <sheetData>
    <row r="1" spans="1:30">
      <c r="A1" t="s">
        <v>404</v>
      </c>
    </row>
    <row r="2" spans="1:30">
      <c r="B2" s="317" t="s">
        <v>37</v>
      </c>
      <c r="C2" s="317"/>
      <c r="D2" s="317"/>
      <c r="E2" s="317"/>
      <c r="F2" s="317"/>
      <c r="G2" s="317"/>
      <c r="H2" s="317"/>
      <c r="I2" s="317"/>
      <c r="J2" s="317"/>
      <c r="K2" s="317"/>
      <c r="L2" s="317"/>
      <c r="M2" s="317"/>
      <c r="N2" s="317"/>
      <c r="O2" s="317"/>
      <c r="Q2" s="324" t="s">
        <v>38</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22">
        <v>37361</v>
      </c>
      <c r="B4" s="21">
        <v>-10.368968345672172</v>
      </c>
      <c r="C4" s="21">
        <v>-11.998692378697426</v>
      </c>
      <c r="D4" s="21">
        <v>-13.761701587549075</v>
      </c>
      <c r="E4" s="21">
        <v>-8.3796099665058801</v>
      </c>
      <c r="F4" s="21">
        <v>-22.006431291305041</v>
      </c>
      <c r="G4" s="21">
        <v>-14.308142344193502</v>
      </c>
      <c r="H4" s="21">
        <v>-17.833578328678524</v>
      </c>
      <c r="I4" s="21">
        <v>-14.130164547394184</v>
      </c>
      <c r="J4" s="21">
        <v>-18.881055626745379</v>
      </c>
      <c r="K4" s="21">
        <v>-15.154480726055464</v>
      </c>
      <c r="L4" s="21">
        <v>15.155755510273444</v>
      </c>
      <c r="M4" s="21">
        <v>-19.039479878443494</v>
      </c>
      <c r="N4" s="21">
        <v>-38.00732227921295</v>
      </c>
      <c r="O4" s="21">
        <v>-2.9087045292158722</v>
      </c>
      <c r="Q4" s="2">
        <v>-1.1839080677721572</v>
      </c>
      <c r="R4" s="2">
        <v>-2.2381640841679458</v>
      </c>
      <c r="S4" s="2">
        <v>-0.99473707585280979</v>
      </c>
      <c r="T4" s="2">
        <v>-0.69778688113087761</v>
      </c>
      <c r="U4" s="2">
        <v>-8.1392326581082077</v>
      </c>
      <c r="V4" s="2">
        <v>-3.2251125169505923</v>
      </c>
      <c r="W4" s="2">
        <v>-4.4756039852568055</v>
      </c>
      <c r="X4" s="2">
        <v>-2.874075468939977</v>
      </c>
      <c r="Y4" s="2">
        <v>-2.1879178449716279</v>
      </c>
      <c r="Z4" s="2">
        <v>-3.4917893675326179</v>
      </c>
      <c r="AA4" s="2">
        <v>3.076012138365098</v>
      </c>
      <c r="AB4" s="2">
        <v>-2.7236547150509769</v>
      </c>
      <c r="AC4" s="2">
        <v>-8.1654551111438316</v>
      </c>
      <c r="AD4" s="2">
        <v>-0.46782149295643477</v>
      </c>
    </row>
    <row r="5" spans="1:30">
      <c r="A5" s="22">
        <v>37391</v>
      </c>
      <c r="B5" s="21">
        <v>-10.01796653391385</v>
      </c>
      <c r="C5" s="21">
        <v>-12.371045171237649</v>
      </c>
      <c r="D5" s="21">
        <v>-11.933143390956321</v>
      </c>
      <c r="E5" s="21">
        <v>-8.1457780596326401</v>
      </c>
      <c r="F5" s="21">
        <v>-19.608413993566405</v>
      </c>
      <c r="G5" s="21">
        <v>-13.86483921275377</v>
      </c>
      <c r="H5" s="21">
        <v>-16.683963972641561</v>
      </c>
      <c r="I5" s="21">
        <v>-11.598465582285057</v>
      </c>
      <c r="J5" s="21">
        <v>-14.30541477072097</v>
      </c>
      <c r="K5" s="21">
        <v>-7.4140848740091663</v>
      </c>
      <c r="L5" s="21">
        <v>17.236898758565594</v>
      </c>
      <c r="M5" s="21">
        <v>-14.834984390060932</v>
      </c>
      <c r="N5" s="21">
        <v>-30.375837854960306</v>
      </c>
      <c r="O5" s="21">
        <v>-1.1710580347682891</v>
      </c>
      <c r="Q5" s="2">
        <v>-1.1438313829092155</v>
      </c>
      <c r="R5" s="2">
        <v>-2.3076205399716434</v>
      </c>
      <c r="S5" s="2">
        <v>-0.86256340372849571</v>
      </c>
      <c r="T5" s="2">
        <v>-0.67831523058172916</v>
      </c>
      <c r="U5" s="2">
        <v>-7.2523091744184889</v>
      </c>
      <c r="V5" s="2">
        <v>-3.1251902179115505</v>
      </c>
      <c r="W5" s="2">
        <v>-4.1870910183939891</v>
      </c>
      <c r="X5" s="2">
        <v>-2.3591278994367806</v>
      </c>
      <c r="Y5" s="2">
        <v>-1.6576971582163753</v>
      </c>
      <c r="Z5" s="2">
        <v>-1.7083015380750739</v>
      </c>
      <c r="AA5" s="2">
        <v>3.498400972038473</v>
      </c>
      <c r="AB5" s="2">
        <v>-2.1221890219513861</v>
      </c>
      <c r="AC5" s="2">
        <v>-6.5259146289218171</v>
      </c>
      <c r="AD5" s="2">
        <v>-0.18834711902195775</v>
      </c>
    </row>
    <row r="6" spans="1:30">
      <c r="A6" s="22">
        <v>37422</v>
      </c>
      <c r="B6" s="21">
        <v>-9.6669647221555284</v>
      </c>
      <c r="C6" s="21">
        <v>-12.743397963777872</v>
      </c>
      <c r="D6" s="21">
        <v>-10.104585194363569</v>
      </c>
      <c r="E6" s="21">
        <v>-7.9119461527594019</v>
      </c>
      <c r="F6" s="21">
        <v>-17.210396695827768</v>
      </c>
      <c r="G6" s="21">
        <v>-13.421536081314038</v>
      </c>
      <c r="H6" s="21">
        <v>-15.534349616604597</v>
      </c>
      <c r="I6" s="21">
        <v>-9.0667666171759311</v>
      </c>
      <c r="J6" s="21">
        <v>-9.7297739146965601</v>
      </c>
      <c r="K6" s="21">
        <v>0.32631097803713044</v>
      </c>
      <c r="L6" s="21">
        <v>19.318042006857745</v>
      </c>
      <c r="M6" s="21">
        <v>-10.630488901678365</v>
      </c>
      <c r="N6" s="21">
        <v>-22.744353430707655</v>
      </c>
      <c r="O6" s="21">
        <v>0.56658845967929394</v>
      </c>
      <c r="Q6" s="2">
        <v>-1.103754698046274</v>
      </c>
      <c r="R6" s="2">
        <v>-2.3770769957753415</v>
      </c>
      <c r="S6" s="2">
        <v>-0.73038973160418175</v>
      </c>
      <c r="T6" s="2">
        <v>-0.65884358003258081</v>
      </c>
      <c r="U6" s="2">
        <v>-6.36538569072877</v>
      </c>
      <c r="V6" s="2">
        <v>-3.0252679188725096</v>
      </c>
      <c r="W6" s="2">
        <v>-3.8985780515311728</v>
      </c>
      <c r="X6" s="2">
        <v>-1.8441803299335844</v>
      </c>
      <c r="Y6" s="2">
        <v>-1.1274764714611225</v>
      </c>
      <c r="Z6" s="2">
        <v>7.5186291382469336E-2</v>
      </c>
      <c r="AA6" s="2">
        <v>3.9207898057118475</v>
      </c>
      <c r="AB6" s="2">
        <v>-1.5207233288517952</v>
      </c>
      <c r="AC6" s="2">
        <v>-4.8863741466998016</v>
      </c>
      <c r="AD6" s="2">
        <v>9.1127254912519245E-2</v>
      </c>
    </row>
    <row r="7" spans="1:30">
      <c r="A7" s="22">
        <v>37452</v>
      </c>
      <c r="B7" s="21">
        <v>-9.3890548314151872</v>
      </c>
      <c r="C7" s="21">
        <v>-13.266941056252703</v>
      </c>
      <c r="D7" s="21">
        <v>-8.0398784269441705</v>
      </c>
      <c r="E7" s="21">
        <v>-7.797457854850788</v>
      </c>
      <c r="F7" s="21">
        <v>-14.97129465814576</v>
      </c>
      <c r="G7" s="21">
        <v>-12.937838030972244</v>
      </c>
      <c r="H7" s="21">
        <v>-14.489877317359099</v>
      </c>
      <c r="I7" s="21">
        <v>-6.565398372500189</v>
      </c>
      <c r="J7" s="21">
        <v>-5.340752869236951</v>
      </c>
      <c r="K7" s="21">
        <v>8.2144809354186688</v>
      </c>
      <c r="L7" s="21">
        <v>21.675539573189226</v>
      </c>
      <c r="M7" s="21">
        <v>-6.0161870730291103</v>
      </c>
      <c r="N7" s="21">
        <v>-15.139437606428503</v>
      </c>
      <c r="O7" s="21">
        <v>2.3912574754826004</v>
      </c>
      <c r="Q7" s="2">
        <v>-1.0720235025413232</v>
      </c>
      <c r="R7" s="2">
        <v>-2.4747355829870417</v>
      </c>
      <c r="S7" s="2">
        <v>-0.5811465323348054</v>
      </c>
      <c r="T7" s="2">
        <v>-0.64930991048913478</v>
      </c>
      <c r="U7" s="2">
        <v>-5.5372381283778163</v>
      </c>
      <c r="V7" s="2">
        <v>-2.9162404435332676</v>
      </c>
      <c r="W7" s="2">
        <v>-3.6364520609510258</v>
      </c>
      <c r="X7" s="2">
        <v>-1.3354020289665383</v>
      </c>
      <c r="Y7" s="2">
        <v>-0.61888110173430866</v>
      </c>
      <c r="Z7" s="2">
        <v>1.8927231957726216</v>
      </c>
      <c r="AA7" s="2">
        <v>4.3992675117744851</v>
      </c>
      <c r="AB7" s="2">
        <v>-0.86063360935803324</v>
      </c>
      <c r="AC7" s="2">
        <v>-3.2525416359274932</v>
      </c>
      <c r="AD7" s="2">
        <v>0.38459789606924399</v>
      </c>
    </row>
    <row r="8" spans="1:30">
      <c r="A8" s="22">
        <v>37483</v>
      </c>
      <c r="B8" s="21">
        <v>-9.1111449406748459</v>
      </c>
      <c r="C8" s="21">
        <v>-13.790484148727533</v>
      </c>
      <c r="D8" s="21">
        <v>-5.975171659524773</v>
      </c>
      <c r="E8" s="21">
        <v>-7.682969556942175</v>
      </c>
      <c r="F8" s="21">
        <v>-12.732192620463753</v>
      </c>
      <c r="G8" s="21">
        <v>-12.454139980630451</v>
      </c>
      <c r="H8" s="21">
        <v>-13.445405018113599</v>
      </c>
      <c r="I8" s="21">
        <v>-4.0640301278244459</v>
      </c>
      <c r="J8" s="21">
        <v>-0.95173182377734222</v>
      </c>
      <c r="K8" s="21">
        <v>16.102650892800206</v>
      </c>
      <c r="L8" s="21">
        <v>24.033037139520705</v>
      </c>
      <c r="M8" s="21">
        <v>-1.4018852443798564</v>
      </c>
      <c r="N8" s="21">
        <v>-7.5345217821493531</v>
      </c>
      <c r="O8" s="21">
        <v>4.2159264912859067</v>
      </c>
      <c r="Q8" s="2">
        <v>-1.0402923070363725</v>
      </c>
      <c r="R8" s="2">
        <v>-2.5723941701987414</v>
      </c>
      <c r="S8" s="2">
        <v>-0.43190333306542916</v>
      </c>
      <c r="T8" s="2">
        <v>-0.63977624094568875</v>
      </c>
      <c r="U8" s="2">
        <v>-4.7090905660268616</v>
      </c>
      <c r="V8" s="2">
        <v>-2.8072129681940261</v>
      </c>
      <c r="W8" s="2">
        <v>-3.3743260703708793</v>
      </c>
      <c r="X8" s="2">
        <v>-0.82662372799949224</v>
      </c>
      <c r="Y8" s="2">
        <v>-0.11028573200749463</v>
      </c>
      <c r="Z8" s="2">
        <v>3.7102601001627735</v>
      </c>
      <c r="AA8" s="2">
        <v>4.8777452178371217</v>
      </c>
      <c r="AB8" s="2">
        <v>-0.20054388986427157</v>
      </c>
      <c r="AC8" s="2">
        <v>-1.6187091251551848</v>
      </c>
      <c r="AD8" s="2">
        <v>0.67806853722596871</v>
      </c>
    </row>
    <row r="9" spans="1:30">
      <c r="A9" s="22">
        <v>37514</v>
      </c>
      <c r="B9" s="21">
        <v>-8.788432763169638</v>
      </c>
      <c r="C9" s="21">
        <v>-14.247607464267551</v>
      </c>
      <c r="D9" s="21">
        <v>-3.7555749805368031</v>
      </c>
      <c r="E9" s="21">
        <v>-7.7762803641414093</v>
      </c>
      <c r="F9" s="21">
        <v>-10.656028242358531</v>
      </c>
      <c r="G9" s="21">
        <v>-12.050088294178067</v>
      </c>
      <c r="H9" s="21">
        <v>-12.413609410184591</v>
      </c>
      <c r="I9" s="21">
        <v>-1.6286534092167251</v>
      </c>
      <c r="J9" s="21">
        <v>3.5979181079260369</v>
      </c>
      <c r="K9" s="21">
        <v>24.413523154042835</v>
      </c>
      <c r="L9" s="21">
        <v>26.504251681579355</v>
      </c>
      <c r="M9" s="21">
        <v>3.9823420180361215</v>
      </c>
      <c r="N9" s="21">
        <v>0.13782911352508592</v>
      </c>
      <c r="O9" s="21">
        <v>5.5420546725333937</v>
      </c>
      <c r="Q9" s="2">
        <v>-1.0034456760331829</v>
      </c>
      <c r="R9" s="2">
        <v>-2.6576632107396834</v>
      </c>
      <c r="S9" s="2">
        <v>-0.27146422631814171</v>
      </c>
      <c r="T9" s="2">
        <v>-0.64754641848278349</v>
      </c>
      <c r="U9" s="2">
        <v>-3.9412066376339987</v>
      </c>
      <c r="V9" s="2">
        <v>-2.716138101860913</v>
      </c>
      <c r="W9" s="2">
        <v>-3.1153814856269757</v>
      </c>
      <c r="X9" s="2">
        <v>-0.33126810343468188</v>
      </c>
      <c r="Y9" s="2">
        <v>0.4169231524283612</v>
      </c>
      <c r="Z9" s="2">
        <v>5.6251931104924715</v>
      </c>
      <c r="AA9" s="2">
        <v>5.3793029212933456</v>
      </c>
      <c r="AB9" s="2">
        <v>0.5696859727061212</v>
      </c>
      <c r="AC9" s="2">
        <v>2.9611068920615932E-2</v>
      </c>
      <c r="AD9" s="2">
        <v>0.89135636325690837</v>
      </c>
    </row>
    <row r="10" spans="1:30">
      <c r="A10" s="22">
        <v>37544</v>
      </c>
      <c r="B10" s="21">
        <v>-8.46572058566443</v>
      </c>
      <c r="C10" s="21">
        <v>-14.704730779807569</v>
      </c>
      <c r="D10" s="21">
        <v>-1.5359783015488333</v>
      </c>
      <c r="E10" s="21">
        <v>-7.8695911713406428</v>
      </c>
      <c r="F10" s="21">
        <v>-8.5798638642533085</v>
      </c>
      <c r="G10" s="21">
        <v>-11.646036607725682</v>
      </c>
      <c r="H10" s="21">
        <v>-11.381813802255582</v>
      </c>
      <c r="I10" s="21">
        <v>0.80672330939099579</v>
      </c>
      <c r="J10" s="21">
        <v>8.1475680396294159</v>
      </c>
      <c r="K10" s="21">
        <v>32.724395415285457</v>
      </c>
      <c r="L10" s="21">
        <v>28.975466223638001</v>
      </c>
      <c r="M10" s="21">
        <v>9.3665692804521008</v>
      </c>
      <c r="N10" s="21">
        <v>7.8101800091995255</v>
      </c>
      <c r="O10" s="21">
        <v>6.8681828537808816</v>
      </c>
      <c r="Q10" s="2">
        <v>-0.96659904502999328</v>
      </c>
      <c r="R10" s="2">
        <v>-2.7429322512806253</v>
      </c>
      <c r="S10" s="2">
        <v>-0.11102511957085431</v>
      </c>
      <c r="T10" s="2">
        <v>-0.65531659601987802</v>
      </c>
      <c r="U10" s="2">
        <v>-3.1733227092411358</v>
      </c>
      <c r="V10" s="2">
        <v>-2.6250632355277994</v>
      </c>
      <c r="W10" s="2">
        <v>-2.8564369008830721</v>
      </c>
      <c r="X10" s="2">
        <v>0.16408752113012853</v>
      </c>
      <c r="Y10" s="2">
        <v>0.94413203686421709</v>
      </c>
      <c r="Z10" s="2">
        <v>7.5401261208221673</v>
      </c>
      <c r="AA10" s="2">
        <v>5.8808606247495687</v>
      </c>
      <c r="AB10" s="2">
        <v>1.3399158352765141</v>
      </c>
      <c r="AC10" s="2">
        <v>1.6779312629964167</v>
      </c>
      <c r="AD10" s="2">
        <v>1.104644189287848</v>
      </c>
    </row>
    <row r="11" spans="1:30">
      <c r="A11" s="22">
        <v>37575</v>
      </c>
      <c r="B11" s="21">
        <v>-6.8264682544372084</v>
      </c>
      <c r="C11" s="21">
        <v>-14.707090341976835</v>
      </c>
      <c r="D11" s="21">
        <v>1.1702586942534452</v>
      </c>
      <c r="E11" s="21">
        <v>-7.9646620591591484</v>
      </c>
      <c r="F11" s="21">
        <v>-7.5264029079377259</v>
      </c>
      <c r="G11" s="21">
        <v>-10.755781867207933</v>
      </c>
      <c r="H11" s="21">
        <v>-10.520554335454854</v>
      </c>
      <c r="I11" s="21">
        <v>2.0141943792325234</v>
      </c>
      <c r="J11" s="21">
        <v>10.568978744443156</v>
      </c>
      <c r="K11" s="21">
        <v>38.03161329257226</v>
      </c>
      <c r="L11" s="21">
        <v>31.712307859786808</v>
      </c>
      <c r="M11" s="21">
        <v>13.861464047721539</v>
      </c>
      <c r="N11" s="21">
        <v>13.913443917986447</v>
      </c>
      <c r="O11" s="21">
        <v>8.0617904099122271</v>
      </c>
      <c r="Q11" s="2">
        <v>-0.77943249235513146</v>
      </c>
      <c r="R11" s="2">
        <v>-2.7433723898503066</v>
      </c>
      <c r="S11" s="2">
        <v>8.458980919672178E-2</v>
      </c>
      <c r="T11" s="2">
        <v>-0.66323333899030068</v>
      </c>
      <c r="U11" s="2">
        <v>-2.7836928003211234</v>
      </c>
      <c r="V11" s="2">
        <v>-2.424396255996137</v>
      </c>
      <c r="W11" s="2">
        <v>-2.6402909187974273</v>
      </c>
      <c r="X11" s="2">
        <v>0.40968713673589524</v>
      </c>
      <c r="Y11" s="2">
        <v>1.2247226879273285</v>
      </c>
      <c r="Z11" s="2">
        <v>8.7629781135814522</v>
      </c>
      <c r="AA11" s="2">
        <v>6.4363300032223298</v>
      </c>
      <c r="AB11" s="2">
        <v>1.9829240164187092</v>
      </c>
      <c r="AC11" s="2">
        <v>2.9891503778962902</v>
      </c>
      <c r="AD11" s="2">
        <v>1.2966180605782331</v>
      </c>
    </row>
    <row r="12" spans="1:30">
      <c r="A12" s="22">
        <v>37605</v>
      </c>
      <c r="B12" s="21">
        <v>-5.1872159232099877</v>
      </c>
      <c r="C12" s="21">
        <v>-14.709449904146103</v>
      </c>
      <c r="D12" s="21">
        <v>3.8764956900557239</v>
      </c>
      <c r="E12" s="21">
        <v>-8.059732946977654</v>
      </c>
      <c r="F12" s="21">
        <v>-6.4729419516221434</v>
      </c>
      <c r="G12" s="21">
        <v>-9.8655271266901838</v>
      </c>
      <c r="H12" s="21">
        <v>-9.6592948686541273</v>
      </c>
      <c r="I12" s="21">
        <v>3.2216654490740511</v>
      </c>
      <c r="J12" s="21">
        <v>12.990389449256895</v>
      </c>
      <c r="K12" s="21">
        <v>43.338831169859056</v>
      </c>
      <c r="L12" s="21">
        <v>34.449149495935615</v>
      </c>
      <c r="M12" s="21">
        <v>18.356358814990976</v>
      </c>
      <c r="N12" s="21">
        <v>20.016707826773366</v>
      </c>
      <c r="O12" s="21">
        <v>9.2553979660435708</v>
      </c>
      <c r="Q12" s="2">
        <v>-0.59226593968026986</v>
      </c>
      <c r="R12" s="2">
        <v>-2.7438125284199892</v>
      </c>
      <c r="S12" s="2">
        <v>0.28020473796429785</v>
      </c>
      <c r="T12" s="2">
        <v>-0.67115008196072312</v>
      </c>
      <c r="U12" s="2">
        <v>-2.3940628914011111</v>
      </c>
      <c r="V12" s="2">
        <v>-2.2237292764644745</v>
      </c>
      <c r="W12" s="2">
        <v>-2.4241449367117829</v>
      </c>
      <c r="X12" s="2">
        <v>0.65528675234166189</v>
      </c>
      <c r="Y12" s="2">
        <v>1.5053133389904396</v>
      </c>
      <c r="Z12" s="2">
        <v>9.9858301063407335</v>
      </c>
      <c r="AA12" s="2">
        <v>6.9917993816950927</v>
      </c>
      <c r="AB12" s="2">
        <v>2.6259321975609038</v>
      </c>
      <c r="AC12" s="2">
        <v>4.3003694927961629</v>
      </c>
      <c r="AD12" s="2">
        <v>1.4885919318686176</v>
      </c>
    </row>
    <row r="13" spans="1:30">
      <c r="A13" s="22">
        <v>37636</v>
      </c>
      <c r="B13" s="21">
        <v>-3.5834564774960875</v>
      </c>
      <c r="C13" s="21">
        <v>-13.890020006619197</v>
      </c>
      <c r="D13" s="21">
        <v>7.5188346305640881</v>
      </c>
      <c r="E13" s="21">
        <v>-7.0868501994247053</v>
      </c>
      <c r="F13" s="21">
        <v>-6.5862063541621989</v>
      </c>
      <c r="G13" s="21">
        <v>-8.8439407982984299</v>
      </c>
      <c r="H13" s="21">
        <v>-9.3811872846494282</v>
      </c>
      <c r="I13" s="21">
        <v>3.2651854008336167</v>
      </c>
      <c r="J13" s="21">
        <v>12.999062490788631</v>
      </c>
      <c r="K13" s="21">
        <v>44.12030421534898</v>
      </c>
      <c r="L13" s="21">
        <v>33.846426836795551</v>
      </c>
      <c r="M13" s="21">
        <v>22.059292908364036</v>
      </c>
      <c r="N13" s="21">
        <v>24.234493850210622</v>
      </c>
      <c r="O13" s="21">
        <v>10.516608112274527</v>
      </c>
      <c r="Q13" s="2">
        <v>-0.40915189368754828</v>
      </c>
      <c r="R13" s="2">
        <v>-2.5909609919147054</v>
      </c>
      <c r="S13" s="2">
        <v>0.54348392360106401</v>
      </c>
      <c r="T13" s="2">
        <v>-0.59013618980649407</v>
      </c>
      <c r="U13" s="2">
        <v>-2.4359545235313682</v>
      </c>
      <c r="V13" s="2">
        <v>-1.9934596316996593</v>
      </c>
      <c r="W13" s="2">
        <v>-2.3543496668920438</v>
      </c>
      <c r="X13" s="2">
        <v>0.66413871052955764</v>
      </c>
      <c r="Y13" s="2">
        <v>1.5063183623700958</v>
      </c>
      <c r="Z13" s="2">
        <v>10.165891655171205</v>
      </c>
      <c r="AA13" s="2">
        <v>6.8694707907960249</v>
      </c>
      <c r="AB13" s="2">
        <v>3.1556480284202006</v>
      </c>
      <c r="AC13" s="2">
        <v>5.2065144242853991</v>
      </c>
      <c r="AD13" s="2">
        <v>1.6914386657376737</v>
      </c>
    </row>
    <row r="14" spans="1:30">
      <c r="A14" s="22">
        <v>37667</v>
      </c>
      <c r="B14" s="21">
        <v>-1.9796970317821874</v>
      </c>
      <c r="C14" s="21">
        <v>-13.070590109092294</v>
      </c>
      <c r="D14" s="21">
        <v>11.161173571072453</v>
      </c>
      <c r="E14" s="21">
        <v>-6.1139674518717575</v>
      </c>
      <c r="F14" s="21">
        <v>-6.6994707567022544</v>
      </c>
      <c r="G14" s="21">
        <v>-7.822354469906676</v>
      </c>
      <c r="H14" s="21">
        <v>-9.1030797006447273</v>
      </c>
      <c r="I14" s="21">
        <v>3.3087053525931824</v>
      </c>
      <c r="J14" s="21">
        <v>13.007735532320368</v>
      </c>
      <c r="K14" s="21">
        <v>44.901777260838912</v>
      </c>
      <c r="L14" s="21">
        <v>33.243704177655488</v>
      </c>
      <c r="M14" s="21">
        <v>25.762227001737092</v>
      </c>
      <c r="N14" s="21">
        <v>28.452279873647878</v>
      </c>
      <c r="O14" s="21">
        <v>11.777818258505485</v>
      </c>
      <c r="Q14" s="2">
        <v>-0.2260378476948266</v>
      </c>
      <c r="R14" s="2">
        <v>-2.438109455409422</v>
      </c>
      <c r="S14" s="2">
        <v>0.80676310923783012</v>
      </c>
      <c r="T14" s="2">
        <v>-0.50912229765226502</v>
      </c>
      <c r="U14" s="2">
        <v>-2.4778461556616258</v>
      </c>
      <c r="V14" s="2">
        <v>-1.7631899869348444</v>
      </c>
      <c r="W14" s="2">
        <v>-2.2845543970723039</v>
      </c>
      <c r="X14" s="2">
        <v>0.67299066871745328</v>
      </c>
      <c r="Y14" s="2">
        <v>1.5073233857497519</v>
      </c>
      <c r="Z14" s="2">
        <v>10.345953204001676</v>
      </c>
      <c r="AA14" s="2">
        <v>6.7471421998969578</v>
      </c>
      <c r="AB14" s="2">
        <v>3.6853638592794962</v>
      </c>
      <c r="AC14" s="2">
        <v>6.1126593557746363</v>
      </c>
      <c r="AD14" s="2">
        <v>1.8942853996067295</v>
      </c>
    </row>
    <row r="15" spans="1:30">
      <c r="A15" s="22">
        <v>37695</v>
      </c>
      <c r="B15" s="21">
        <v>-0.26247841940848515</v>
      </c>
      <c r="C15" s="21">
        <v>-11.411630643231357</v>
      </c>
      <c r="D15" s="21">
        <v>12.683398137562659</v>
      </c>
      <c r="E15" s="21">
        <v>-4.1716436764635878</v>
      </c>
      <c r="F15" s="21">
        <v>-7.2279487442051273</v>
      </c>
      <c r="G15" s="21">
        <v>-7.4420222692697351</v>
      </c>
      <c r="H15" s="21">
        <v>-9.0761947948072237</v>
      </c>
      <c r="I15" s="21">
        <v>1.7528654599623061</v>
      </c>
      <c r="J15" s="21">
        <v>10.585414996265863</v>
      </c>
      <c r="K15" s="21">
        <v>39.613448274980883</v>
      </c>
      <c r="L15" s="21">
        <v>30.678457606790751</v>
      </c>
      <c r="M15" s="21">
        <v>24.223677166862565</v>
      </c>
      <c r="N15" s="21">
        <v>30.070069668196258</v>
      </c>
      <c r="O15" s="21">
        <v>14.729678707358621</v>
      </c>
      <c r="Q15" s="2">
        <v>-2.9969260971222017E-2</v>
      </c>
      <c r="R15" s="2">
        <v>-2.128657110404518</v>
      </c>
      <c r="S15" s="2">
        <v>0.91679406757744164</v>
      </c>
      <c r="T15" s="2">
        <v>-0.34738111222647589</v>
      </c>
      <c r="U15" s="2">
        <v>-2.6733074386854758</v>
      </c>
      <c r="V15" s="2">
        <v>-1.6774615875824752</v>
      </c>
      <c r="W15" s="2">
        <v>-2.2778072266787945</v>
      </c>
      <c r="X15" s="2">
        <v>0.35653283455633306</v>
      </c>
      <c r="Y15" s="2">
        <v>1.2266273043522917</v>
      </c>
      <c r="Z15" s="2">
        <v>9.1274534573831705</v>
      </c>
      <c r="AA15" s="2">
        <v>6.2264997558742508</v>
      </c>
      <c r="AB15" s="2">
        <v>3.4652696897511905</v>
      </c>
      <c r="AC15" s="2">
        <v>6.460223697445616</v>
      </c>
      <c r="AD15" s="2">
        <v>2.3690478748980239</v>
      </c>
    </row>
    <row r="16" spans="1:30">
      <c r="A16" s="22">
        <v>37726</v>
      </c>
      <c r="B16" s="21">
        <v>1.4547401929652173</v>
      </c>
      <c r="C16" s="21">
        <v>-9.7526711773704182</v>
      </c>
      <c r="D16" s="21">
        <v>14.205622704052866</v>
      </c>
      <c r="E16" s="21">
        <v>-2.2293199010554181</v>
      </c>
      <c r="F16" s="21">
        <v>-7.7564267317080002</v>
      </c>
      <c r="G16" s="21">
        <v>-7.0616900686327924</v>
      </c>
      <c r="H16" s="21">
        <v>-9.0493098889697201</v>
      </c>
      <c r="I16" s="21">
        <v>0.19702556733142937</v>
      </c>
      <c r="J16" s="21">
        <v>8.163094460211358</v>
      </c>
      <c r="K16" s="21">
        <v>34.325119289122846</v>
      </c>
      <c r="L16" s="21">
        <v>28.113211035926014</v>
      </c>
      <c r="M16" s="21">
        <v>22.685127331988038</v>
      </c>
      <c r="N16" s="21">
        <v>31.687859462744637</v>
      </c>
      <c r="O16" s="21">
        <v>17.681539156211755</v>
      </c>
      <c r="Q16" s="2">
        <v>0.16609932575238257</v>
      </c>
      <c r="R16" s="2">
        <v>-1.8192047653996135</v>
      </c>
      <c r="S16" s="2">
        <v>1.0268250259170533</v>
      </c>
      <c r="T16" s="2">
        <v>-0.18563992680068678</v>
      </c>
      <c r="U16" s="2">
        <v>-2.8687687217093258</v>
      </c>
      <c r="V16" s="2">
        <v>-1.5917331882301058</v>
      </c>
      <c r="W16" s="2">
        <v>-2.2710600562852856</v>
      </c>
      <c r="X16" s="2">
        <v>4.0075000395212737E-2</v>
      </c>
      <c r="Y16" s="2">
        <v>0.9459312229548319</v>
      </c>
      <c r="Z16" s="2">
        <v>7.9089537107646617</v>
      </c>
      <c r="AA16" s="2">
        <v>5.7058573118515428</v>
      </c>
      <c r="AB16" s="2">
        <v>3.2451755202228849</v>
      </c>
      <c r="AC16" s="2">
        <v>6.8077880391165948</v>
      </c>
      <c r="AD16" s="2">
        <v>2.8438103501893175</v>
      </c>
    </row>
    <row r="17" spans="1:30">
      <c r="A17" s="22">
        <v>37756</v>
      </c>
      <c r="B17" s="21">
        <v>1.2625573872860167</v>
      </c>
      <c r="C17" s="21">
        <v>-8.9621402382565698</v>
      </c>
      <c r="D17" s="21">
        <v>13.735753603941648</v>
      </c>
      <c r="E17" s="21">
        <v>-0.67174640003042896</v>
      </c>
      <c r="F17" s="21">
        <v>-7.9456805456829596</v>
      </c>
      <c r="G17" s="21">
        <v>-6.804179676443102</v>
      </c>
      <c r="H17" s="21">
        <v>-9.0527052921012725</v>
      </c>
      <c r="I17" s="21">
        <v>-0.9248685277193327</v>
      </c>
      <c r="J17" s="21">
        <v>6.390677638786971</v>
      </c>
      <c r="K17" s="21">
        <v>29.328196403199136</v>
      </c>
      <c r="L17" s="21">
        <v>26.180262424442574</v>
      </c>
      <c r="M17" s="21">
        <v>21.536668432968984</v>
      </c>
      <c r="N17" s="21">
        <v>30.833504748454192</v>
      </c>
      <c r="O17" s="21">
        <v>22.292415091978558</v>
      </c>
      <c r="Q17" s="2">
        <v>0.14415627736554282</v>
      </c>
      <c r="R17" s="2">
        <v>-1.671743867202951</v>
      </c>
      <c r="S17" s="2">
        <v>0.99286147775371403</v>
      </c>
      <c r="T17" s="2">
        <v>-5.5937666223333876E-2</v>
      </c>
      <c r="U17" s="2">
        <v>-2.9387655695846626</v>
      </c>
      <c r="V17" s="2">
        <v>-1.533689315788981</v>
      </c>
      <c r="W17" s="2">
        <v>-2.2719121836321956</v>
      </c>
      <c r="X17" s="2">
        <v>-0.18811825853811226</v>
      </c>
      <c r="Y17" s="2">
        <v>0.74054533410499535</v>
      </c>
      <c r="Z17" s="2">
        <v>6.7575977178503228</v>
      </c>
      <c r="AA17" s="2">
        <v>5.3135460616648649</v>
      </c>
      <c r="AB17" s="2">
        <v>3.0808850293415118</v>
      </c>
      <c r="AC17" s="2">
        <v>6.6242393266531492</v>
      </c>
      <c r="AD17" s="2">
        <v>3.5854005813183711</v>
      </c>
    </row>
    <row r="18" spans="1:30">
      <c r="A18" s="22">
        <v>37787</v>
      </c>
      <c r="B18" s="21">
        <v>1.0703745816068166</v>
      </c>
      <c r="C18" s="21">
        <v>-8.1716092991427214</v>
      </c>
      <c r="D18" s="21">
        <v>13.26588450383043</v>
      </c>
      <c r="E18" s="21">
        <v>0.88582710099455997</v>
      </c>
      <c r="F18" s="21">
        <v>-8.1349343596579189</v>
      </c>
      <c r="G18" s="21">
        <v>-6.5466692842534124</v>
      </c>
      <c r="H18" s="21">
        <v>-9.0561006952328267</v>
      </c>
      <c r="I18" s="21">
        <v>-2.0467626227700948</v>
      </c>
      <c r="J18" s="21">
        <v>4.6182608173625841</v>
      </c>
      <c r="K18" s="21">
        <v>24.331273517275431</v>
      </c>
      <c r="L18" s="21">
        <v>24.247313812959138</v>
      </c>
      <c r="M18" s="21">
        <v>20.388209533949929</v>
      </c>
      <c r="N18" s="21">
        <v>29.979150034163752</v>
      </c>
      <c r="O18" s="21">
        <v>26.903291027745361</v>
      </c>
      <c r="Q18" s="2">
        <v>0.1222132289787031</v>
      </c>
      <c r="R18" s="2">
        <v>-1.5242829690062882</v>
      </c>
      <c r="S18" s="2">
        <v>0.9588979295903749</v>
      </c>
      <c r="T18" s="2">
        <v>7.3764594354018984E-2</v>
      </c>
      <c r="U18" s="2">
        <v>-3.0087624174599985</v>
      </c>
      <c r="V18" s="2">
        <v>-1.4756454433478561</v>
      </c>
      <c r="W18" s="2">
        <v>-2.2727643109791065</v>
      </c>
      <c r="X18" s="2">
        <v>-0.41631151747143724</v>
      </c>
      <c r="Y18" s="2">
        <v>0.53515944525515891</v>
      </c>
      <c r="Z18" s="2">
        <v>5.6062417249359839</v>
      </c>
      <c r="AA18" s="2">
        <v>4.9212348114781861</v>
      </c>
      <c r="AB18" s="2">
        <v>2.9165945384601391</v>
      </c>
      <c r="AC18" s="2">
        <v>6.4406906141897053</v>
      </c>
      <c r="AD18" s="2">
        <v>4.3269908124474243</v>
      </c>
    </row>
    <row r="19" spans="1:30">
      <c r="A19" s="22">
        <v>37817</v>
      </c>
      <c r="B19" s="21">
        <v>-0.59690778120898058</v>
      </c>
      <c r="C19" s="21">
        <v>-9.1162818177102114</v>
      </c>
      <c r="D19" s="21">
        <v>11.803687139755533</v>
      </c>
      <c r="E19" s="21">
        <v>0.74223444016361273</v>
      </c>
      <c r="F19" s="21">
        <v>-8.5005677330456315</v>
      </c>
      <c r="G19" s="21">
        <v>-6.7501627076057567</v>
      </c>
      <c r="H19" s="21">
        <v>-9.7746728585971852</v>
      </c>
      <c r="I19" s="21">
        <v>-3.2923879126809306</v>
      </c>
      <c r="J19" s="21">
        <v>3.7820619640217954</v>
      </c>
      <c r="K19" s="21">
        <v>21.597029590404659</v>
      </c>
      <c r="L19" s="21">
        <v>21.72961808228677</v>
      </c>
      <c r="M19" s="21">
        <v>18.603078470229555</v>
      </c>
      <c r="N19" s="21">
        <v>26.975045341936337</v>
      </c>
      <c r="O19" s="21">
        <v>32.171630699139818</v>
      </c>
      <c r="Q19" s="2">
        <v>-6.8153736642878979E-2</v>
      </c>
      <c r="R19" s="2">
        <v>-1.7004965125847564</v>
      </c>
      <c r="S19" s="2">
        <v>0.85320591752294916</v>
      </c>
      <c r="T19" s="2">
        <v>6.1807346301304356E-2</v>
      </c>
      <c r="U19" s="2">
        <v>-3.1439944800410582</v>
      </c>
      <c r="V19" s="2">
        <v>-1.5215136749451679</v>
      </c>
      <c r="W19" s="2">
        <v>-2.4531007739578423</v>
      </c>
      <c r="X19" s="2">
        <v>-0.66967170143930121</v>
      </c>
      <c r="Y19" s="2">
        <v>0.43826155832888158</v>
      </c>
      <c r="Z19" s="2">
        <v>4.9762363790139084</v>
      </c>
      <c r="AA19" s="2">
        <v>4.4102432859809229</v>
      </c>
      <c r="AB19" s="2">
        <v>2.6612261844017486</v>
      </c>
      <c r="AC19" s="2">
        <v>5.79529176621626</v>
      </c>
      <c r="AD19" s="2">
        <v>5.1743242234961526</v>
      </c>
    </row>
    <row r="20" spans="1:30">
      <c r="A20" s="22">
        <v>37848</v>
      </c>
      <c r="B20" s="21">
        <v>-2.264190144024778</v>
      </c>
      <c r="C20" s="21">
        <v>-10.060954336277703</v>
      </c>
      <c r="D20" s="21">
        <v>10.341489775680637</v>
      </c>
      <c r="E20" s="21">
        <v>0.59864177933266549</v>
      </c>
      <c r="F20" s="21">
        <v>-8.8662011064333441</v>
      </c>
      <c r="G20" s="21">
        <v>-6.9536561309581018</v>
      </c>
      <c r="H20" s="21">
        <v>-10.493245021961545</v>
      </c>
      <c r="I20" s="21">
        <v>-4.5380132025917659</v>
      </c>
      <c r="J20" s="21">
        <v>2.9458631106810063</v>
      </c>
      <c r="K20" s="21">
        <v>18.862785663533884</v>
      </c>
      <c r="L20" s="21">
        <v>19.211922351614401</v>
      </c>
      <c r="M20" s="21">
        <v>16.81794740650918</v>
      </c>
      <c r="N20" s="21">
        <v>23.970940649708922</v>
      </c>
      <c r="O20" s="21">
        <v>37.439970370534276</v>
      </c>
      <c r="Q20" s="2">
        <v>-0.25852070226446111</v>
      </c>
      <c r="R20" s="2">
        <v>-1.8767100561632251</v>
      </c>
      <c r="S20" s="2">
        <v>0.74751390545552343</v>
      </c>
      <c r="T20" s="2">
        <v>4.9850098248589714E-2</v>
      </c>
      <c r="U20" s="2">
        <v>-3.279226542622117</v>
      </c>
      <c r="V20" s="2">
        <v>-1.5673819065424799</v>
      </c>
      <c r="W20" s="2">
        <v>-2.6334372369365795</v>
      </c>
      <c r="X20" s="2">
        <v>-0.92303188540716508</v>
      </c>
      <c r="Y20" s="2">
        <v>0.34136367140260432</v>
      </c>
      <c r="Z20" s="2">
        <v>4.3462310330918328</v>
      </c>
      <c r="AA20" s="2">
        <v>3.8992517604836587</v>
      </c>
      <c r="AB20" s="2">
        <v>2.4058578303433578</v>
      </c>
      <c r="AC20" s="2">
        <v>5.1498929182428146</v>
      </c>
      <c r="AD20" s="2">
        <v>6.02165763454488</v>
      </c>
    </row>
    <row r="21" spans="1:30">
      <c r="A21" s="22">
        <v>37879</v>
      </c>
      <c r="B21" s="21">
        <v>-3.3885690598574163</v>
      </c>
      <c r="C21" s="21">
        <v>-11.215476141519876</v>
      </c>
      <c r="D21" s="21">
        <v>9.2198777525194515</v>
      </c>
      <c r="E21" s="21">
        <v>-1.3669506086774172</v>
      </c>
      <c r="F21" s="21">
        <v>-9.1581866842599382</v>
      </c>
      <c r="G21" s="21">
        <v>-7.342532039114662</v>
      </c>
      <c r="H21" s="21">
        <v>-11.890032678789805</v>
      </c>
      <c r="I21" s="21">
        <v>-6.1623101250143808</v>
      </c>
      <c r="J21" s="21">
        <v>3.1664208474739679</v>
      </c>
      <c r="K21" s="21">
        <v>18.577663760353552</v>
      </c>
      <c r="L21" s="21">
        <v>16.325836547777609</v>
      </c>
      <c r="M21" s="21">
        <v>15.345328547158804</v>
      </c>
      <c r="N21" s="21">
        <v>19.881109184346467</v>
      </c>
      <c r="O21" s="21">
        <v>40.25865242201828</v>
      </c>
      <c r="Q21" s="2">
        <v>-0.38690003811640006</v>
      </c>
      <c r="R21" s="2">
        <v>-2.0920676265822684</v>
      </c>
      <c r="S21" s="2">
        <v>0.66644042358536348</v>
      </c>
      <c r="T21" s="2">
        <v>-0.11382871108578589</v>
      </c>
      <c r="U21" s="2">
        <v>-3.3872194524803279</v>
      </c>
      <c r="V21" s="2">
        <v>-1.6550360917446012</v>
      </c>
      <c r="W21" s="2">
        <v>-2.9839820512324833</v>
      </c>
      <c r="X21" s="2">
        <v>-1.253413879427925</v>
      </c>
      <c r="Y21" s="2">
        <v>0.36692168138443587</v>
      </c>
      <c r="Z21" s="2">
        <v>4.2805352400143422</v>
      </c>
      <c r="AA21" s="2">
        <v>3.3134917857369435</v>
      </c>
      <c r="AB21" s="2">
        <v>2.1951952846567084</v>
      </c>
      <c r="AC21" s="2">
        <v>4.271237616055811</v>
      </c>
      <c r="AD21" s="2">
        <v>6.4750003622953098</v>
      </c>
    </row>
    <row r="22" spans="1:30">
      <c r="A22" s="22">
        <v>37909</v>
      </c>
      <c r="B22" s="21">
        <v>-4.5129479756900555</v>
      </c>
      <c r="C22" s="21">
        <v>-12.369997946762048</v>
      </c>
      <c r="D22" s="21">
        <v>8.0982657293582641</v>
      </c>
      <c r="E22" s="21">
        <v>-3.3325429966875002</v>
      </c>
      <c r="F22" s="21">
        <v>-9.4501722620865323</v>
      </c>
      <c r="G22" s="21">
        <v>-7.7314079472712205</v>
      </c>
      <c r="H22" s="21">
        <v>-13.286820335618064</v>
      </c>
      <c r="I22" s="21">
        <v>-7.7866070474369966</v>
      </c>
      <c r="J22" s="21">
        <v>3.3869785842669291</v>
      </c>
      <c r="K22" s="21">
        <v>18.292541857173223</v>
      </c>
      <c r="L22" s="21">
        <v>13.439750743940817</v>
      </c>
      <c r="M22" s="21">
        <v>13.872709687808424</v>
      </c>
      <c r="N22" s="21">
        <v>15.791277718984018</v>
      </c>
      <c r="O22" s="21">
        <v>43.077334473502283</v>
      </c>
      <c r="Q22" s="2">
        <v>-0.51527937396833912</v>
      </c>
      <c r="R22" s="2">
        <v>-2.307425197001312</v>
      </c>
      <c r="S22" s="2">
        <v>0.58536694171520343</v>
      </c>
      <c r="T22" s="2">
        <v>-0.27750752042016152</v>
      </c>
      <c r="U22" s="2">
        <v>-3.4952123623385387</v>
      </c>
      <c r="V22" s="2">
        <v>-1.7426902769467223</v>
      </c>
      <c r="W22" s="2">
        <v>-3.3345268655283875</v>
      </c>
      <c r="X22" s="2">
        <v>-1.583795873448685</v>
      </c>
      <c r="Y22" s="2">
        <v>0.39247969136626742</v>
      </c>
      <c r="Z22" s="2">
        <v>4.2148394469368542</v>
      </c>
      <c r="AA22" s="2">
        <v>2.7277318109902282</v>
      </c>
      <c r="AB22" s="2">
        <v>1.9845327389700584</v>
      </c>
      <c r="AC22" s="2">
        <v>3.3925823138688074</v>
      </c>
      <c r="AD22" s="2">
        <v>6.9283430900457397</v>
      </c>
    </row>
    <row r="23" spans="1:30">
      <c r="A23" s="22">
        <v>37940</v>
      </c>
      <c r="B23" s="21">
        <v>-5.1273687850585921</v>
      </c>
      <c r="C23" s="21">
        <v>-13.456238763789292</v>
      </c>
      <c r="D23" s="21">
        <v>7.892402203834104</v>
      </c>
      <c r="E23" s="21">
        <v>-5.2315641518096392</v>
      </c>
      <c r="F23" s="21">
        <v>-9.5088351433263707</v>
      </c>
      <c r="G23" s="21">
        <v>-7.4235806498783177</v>
      </c>
      <c r="H23" s="21">
        <v>-14.115259336822257</v>
      </c>
      <c r="I23" s="21">
        <v>-7.7622542610208232</v>
      </c>
      <c r="J23" s="21">
        <v>5.3167527044203444</v>
      </c>
      <c r="K23" s="21">
        <v>18.961545171058809</v>
      </c>
      <c r="L23" s="21">
        <v>11.024947629462707</v>
      </c>
      <c r="M23" s="21">
        <v>12.502639931402967</v>
      </c>
      <c r="N23" s="21">
        <v>11.542086277206254</v>
      </c>
      <c r="O23" s="21">
        <v>42.301218737883943</v>
      </c>
      <c r="Q23" s="2">
        <v>-0.58543271314041989</v>
      </c>
      <c r="R23" s="2">
        <v>-2.5100460415646717</v>
      </c>
      <c r="S23" s="2">
        <v>0.57048650849974047</v>
      </c>
      <c r="T23" s="2">
        <v>-0.43564281004949229</v>
      </c>
      <c r="U23" s="2">
        <v>-3.5169092396052615</v>
      </c>
      <c r="V23" s="2">
        <v>-1.6733047728051722</v>
      </c>
      <c r="W23" s="2">
        <v>-3.5424360594655977</v>
      </c>
      <c r="X23" s="2">
        <v>-1.5788425166916353</v>
      </c>
      <c r="Y23" s="2">
        <v>0.61609998663552512</v>
      </c>
      <c r="Z23" s="2">
        <v>4.3689865074991729</v>
      </c>
      <c r="AA23" s="2">
        <v>2.2376233708757511</v>
      </c>
      <c r="AB23" s="2">
        <v>1.7885401501069886</v>
      </c>
      <c r="AC23" s="2">
        <v>2.4796902737087141</v>
      </c>
      <c r="AD23" s="2">
        <v>6.803516515707563</v>
      </c>
    </row>
    <row r="24" spans="1:30">
      <c r="A24" s="22">
        <v>37970</v>
      </c>
      <c r="B24" s="21">
        <v>-5.7417895944271287</v>
      </c>
      <c r="C24" s="21">
        <v>-14.542479580816538</v>
      </c>
      <c r="D24" s="21">
        <v>7.6865386783099439</v>
      </c>
      <c r="E24" s="21">
        <v>-7.1305853069317777</v>
      </c>
      <c r="F24" s="21">
        <v>-9.5674980245662091</v>
      </c>
      <c r="G24" s="21">
        <v>-7.1157533524854131</v>
      </c>
      <c r="H24" s="21">
        <v>-14.943698338026451</v>
      </c>
      <c r="I24" s="21">
        <v>-7.7379014746046515</v>
      </c>
      <c r="J24" s="21">
        <v>7.2465268245737597</v>
      </c>
      <c r="K24" s="21">
        <v>19.630548484944395</v>
      </c>
      <c r="L24" s="21">
        <v>8.6101445149845972</v>
      </c>
      <c r="M24" s="21">
        <v>11.132570174997513</v>
      </c>
      <c r="N24" s="21">
        <v>7.2928948354284886</v>
      </c>
      <c r="O24" s="21">
        <v>41.52510300226561</v>
      </c>
      <c r="Q24" s="2">
        <v>-0.65558605231250067</v>
      </c>
      <c r="R24" s="2">
        <v>-2.7126668861280319</v>
      </c>
      <c r="S24" s="2">
        <v>0.55560607528427763</v>
      </c>
      <c r="T24" s="2">
        <v>-0.593778099678823</v>
      </c>
      <c r="U24" s="2">
        <v>-3.5386061168719842</v>
      </c>
      <c r="V24" s="2">
        <v>-1.6039192686636219</v>
      </c>
      <c r="W24" s="2">
        <v>-3.7503452534028079</v>
      </c>
      <c r="X24" s="2">
        <v>-1.5738891599345861</v>
      </c>
      <c r="Y24" s="2">
        <v>0.83972028190478276</v>
      </c>
      <c r="Z24" s="2">
        <v>4.5231335680614935</v>
      </c>
      <c r="AA24" s="2">
        <v>1.7475149307612738</v>
      </c>
      <c r="AB24" s="2">
        <v>1.5925475612439191</v>
      </c>
      <c r="AC24" s="2">
        <v>1.5667982335486208</v>
      </c>
      <c r="AD24" s="2">
        <v>6.678689941369389</v>
      </c>
    </row>
    <row r="25" spans="1:30">
      <c r="A25" s="22">
        <v>38001</v>
      </c>
      <c r="B25" s="21">
        <v>-6.2072841945018329</v>
      </c>
      <c r="C25" s="21">
        <v>-15.129368060352631</v>
      </c>
      <c r="D25" s="21">
        <v>6.0429056906857159</v>
      </c>
      <c r="E25" s="21">
        <v>-8.9866740463320447</v>
      </c>
      <c r="F25" s="21">
        <v>-9.3769573350356961</v>
      </c>
      <c r="G25" s="21">
        <v>-6.8676467233168665</v>
      </c>
      <c r="H25" s="21">
        <v>-15.614030055869861</v>
      </c>
      <c r="I25" s="21">
        <v>-6.3401711591344361</v>
      </c>
      <c r="J25" s="21">
        <v>8.8877731829355593</v>
      </c>
      <c r="K25" s="21">
        <v>20.691086009921779</v>
      </c>
      <c r="L25" s="21">
        <v>8.4127932699737293</v>
      </c>
      <c r="M25" s="21">
        <v>12.563131634955923</v>
      </c>
      <c r="N25" s="21">
        <v>3.3350148465678924</v>
      </c>
      <c r="O25" s="21">
        <v>38.342528946874857</v>
      </c>
      <c r="Q25" s="2">
        <v>-0.70873529475983021</v>
      </c>
      <c r="R25" s="2">
        <v>-2.8221415417698172</v>
      </c>
      <c r="S25" s="2">
        <v>0.43679935203983555</v>
      </c>
      <c r="T25" s="2">
        <v>-0.74833832118616206</v>
      </c>
      <c r="U25" s="2">
        <v>-3.4681333090642972</v>
      </c>
      <c r="V25" s="2">
        <v>-1.547995042022515</v>
      </c>
      <c r="W25" s="2">
        <v>-3.9185750529713799</v>
      </c>
      <c r="X25" s="2">
        <v>-1.2895908137679442</v>
      </c>
      <c r="Y25" s="2">
        <v>1.0299062686653895</v>
      </c>
      <c r="Z25" s="2">
        <v>4.7674952008041069</v>
      </c>
      <c r="AA25" s="2">
        <v>1.7074605220738681</v>
      </c>
      <c r="AB25" s="2">
        <v>1.7971936697753494</v>
      </c>
      <c r="AC25" s="2">
        <v>0.71649125462179941</v>
      </c>
      <c r="AD25" s="2">
        <v>6.1668206431706176</v>
      </c>
    </row>
    <row r="26" spans="1:30">
      <c r="A26" s="22">
        <v>38032</v>
      </c>
      <c r="B26" s="21">
        <v>-6.672778794576538</v>
      </c>
      <c r="C26" s="21">
        <v>-15.716256539888724</v>
      </c>
      <c r="D26" s="21">
        <v>4.3992727030614889</v>
      </c>
      <c r="E26" s="21">
        <v>-10.842762785732315</v>
      </c>
      <c r="F26" s="21">
        <v>-9.186416645505183</v>
      </c>
      <c r="G26" s="21">
        <v>-6.61954009414832</v>
      </c>
      <c r="H26" s="21">
        <v>-16.284361773713272</v>
      </c>
      <c r="I26" s="21">
        <v>-4.9424408436642207</v>
      </c>
      <c r="J26" s="21">
        <v>10.529019541297357</v>
      </c>
      <c r="K26" s="21">
        <v>21.751623534899164</v>
      </c>
      <c r="L26" s="21">
        <v>8.2154420249628597</v>
      </c>
      <c r="M26" s="21">
        <v>13.993693094914333</v>
      </c>
      <c r="N26" s="21">
        <v>-0.62286514229270362</v>
      </c>
      <c r="O26" s="21">
        <v>35.159954891484105</v>
      </c>
      <c r="Q26" s="2">
        <v>-0.76188453720715987</v>
      </c>
      <c r="R26" s="2">
        <v>-2.9316161974116031</v>
      </c>
      <c r="S26" s="2">
        <v>0.31799262879539364</v>
      </c>
      <c r="T26" s="2">
        <v>-0.90289854269350134</v>
      </c>
      <c r="U26" s="2">
        <v>-3.3976605012566101</v>
      </c>
      <c r="V26" s="2">
        <v>-1.492070815381408</v>
      </c>
      <c r="W26" s="2">
        <v>-4.0868048525399514</v>
      </c>
      <c r="X26" s="2">
        <v>-1.0052924676013024</v>
      </c>
      <c r="Y26" s="2">
        <v>1.2200922554259963</v>
      </c>
      <c r="Z26" s="2">
        <v>5.0118568335467213</v>
      </c>
      <c r="AA26" s="2">
        <v>1.6674061133864619</v>
      </c>
      <c r="AB26" s="2">
        <v>2.0018397783067798</v>
      </c>
      <c r="AC26" s="2">
        <v>-0.13381572430502214</v>
      </c>
      <c r="AD26" s="2">
        <v>5.6549513449718454</v>
      </c>
    </row>
    <row r="27" spans="1:30">
      <c r="A27" s="22">
        <v>38061</v>
      </c>
      <c r="B27" s="21">
        <v>-6.0350518895279333</v>
      </c>
      <c r="C27" s="21">
        <v>-14.344500911004131</v>
      </c>
      <c r="D27" s="21">
        <v>1.3889412781747079</v>
      </c>
      <c r="E27" s="21">
        <v>-11.897262607626637</v>
      </c>
      <c r="F27" s="21">
        <v>-8.8792224301702305</v>
      </c>
      <c r="G27" s="21">
        <v>-6.7125985825516619</v>
      </c>
      <c r="H27" s="21">
        <v>-15.90552142999115</v>
      </c>
      <c r="I27" s="21">
        <v>-2.1877476298412657</v>
      </c>
      <c r="J27" s="21">
        <v>12.267258009170073</v>
      </c>
      <c r="K27" s="21">
        <v>24.361185810897886</v>
      </c>
      <c r="L27" s="21">
        <v>11.964403026822488</v>
      </c>
      <c r="M27" s="21">
        <v>18.042905143691758</v>
      </c>
      <c r="N27" s="21">
        <v>-3.2379523878336705</v>
      </c>
      <c r="O27" s="21">
        <v>32.270308952565387</v>
      </c>
      <c r="Q27" s="2">
        <v>-0.68907015464252031</v>
      </c>
      <c r="R27" s="2">
        <v>-2.6757371329332447</v>
      </c>
      <c r="S27" s="2">
        <v>0.10039684241030242</v>
      </c>
      <c r="T27" s="2">
        <v>-0.99070885186228519</v>
      </c>
      <c r="U27" s="2">
        <v>-3.2840425703554708</v>
      </c>
      <c r="V27" s="2">
        <v>-1.5130465709014747</v>
      </c>
      <c r="W27" s="2">
        <v>-3.9917291856777291</v>
      </c>
      <c r="X27" s="2">
        <v>-0.4449878679097134</v>
      </c>
      <c r="Y27" s="2">
        <v>1.4215175908446187</v>
      </c>
      <c r="Z27" s="2">
        <v>5.6131339062464143</v>
      </c>
      <c r="AA27" s="2">
        <v>2.428295238323892</v>
      </c>
      <c r="AB27" s="2">
        <v>2.5810917095205368</v>
      </c>
      <c r="AC27" s="2">
        <v>-0.69563845304979788</v>
      </c>
      <c r="AD27" s="2">
        <v>5.1901951403858542</v>
      </c>
    </row>
    <row r="28" spans="1:30">
      <c r="A28" s="22">
        <v>38092</v>
      </c>
      <c r="B28" s="21">
        <v>-5.3973249844793276</v>
      </c>
      <c r="C28" s="21">
        <v>-12.972745282119536</v>
      </c>
      <c r="D28" s="21">
        <v>-1.6213901467120728</v>
      </c>
      <c r="E28" s="21">
        <v>-12.951762429520961</v>
      </c>
      <c r="F28" s="21">
        <v>-8.5720282148352798</v>
      </c>
      <c r="G28" s="21">
        <v>-6.8056570709550028</v>
      </c>
      <c r="H28" s="21">
        <v>-15.526681086269033</v>
      </c>
      <c r="I28" s="21">
        <v>0.56694558398168926</v>
      </c>
      <c r="J28" s="21">
        <v>14.005496477042787</v>
      </c>
      <c r="K28" s="21">
        <v>26.970748086896609</v>
      </c>
      <c r="L28" s="21">
        <v>15.713364028682117</v>
      </c>
      <c r="M28" s="21">
        <v>22.092117192469185</v>
      </c>
      <c r="N28" s="21">
        <v>-5.8530396333746362</v>
      </c>
      <c r="O28" s="21">
        <v>29.380663013646675</v>
      </c>
      <c r="Q28" s="2">
        <v>-0.61625577207788063</v>
      </c>
      <c r="R28" s="2">
        <v>-2.4198580684548854</v>
      </c>
      <c r="S28" s="2">
        <v>-0.11719894397478876</v>
      </c>
      <c r="T28" s="2">
        <v>-1.0785191610310694</v>
      </c>
      <c r="U28" s="2">
        <v>-3.1704246394543318</v>
      </c>
      <c r="V28" s="2">
        <v>-1.5340223264215413</v>
      </c>
      <c r="W28" s="2">
        <v>-3.8966535188155076</v>
      </c>
      <c r="X28" s="2">
        <v>0.1153167317818756</v>
      </c>
      <c r="Y28" s="2">
        <v>1.6229429262632411</v>
      </c>
      <c r="Z28" s="2">
        <v>6.2144109789461082</v>
      </c>
      <c r="AA28" s="2">
        <v>3.1891843632613224</v>
      </c>
      <c r="AB28" s="2">
        <v>3.1603436407342942</v>
      </c>
      <c r="AC28" s="2">
        <v>-1.2574611817945736</v>
      </c>
      <c r="AD28" s="2">
        <v>4.725438935799863</v>
      </c>
    </row>
    <row r="29" spans="1:30">
      <c r="A29" s="22">
        <v>38122</v>
      </c>
      <c r="B29" s="21">
        <v>-4.5261244125838109</v>
      </c>
      <c r="C29" s="21">
        <v>-10.982540554327761</v>
      </c>
      <c r="D29" s="21">
        <v>-4.4879741390014862</v>
      </c>
      <c r="E29" s="21">
        <v>-12.523297910008207</v>
      </c>
      <c r="F29" s="21">
        <v>-7.8345184214938453</v>
      </c>
      <c r="G29" s="21">
        <v>-6.3987684053122997</v>
      </c>
      <c r="H29" s="21">
        <v>-14.041944932508809</v>
      </c>
      <c r="I29" s="21">
        <v>4.5592741257867795</v>
      </c>
      <c r="J29" s="21">
        <v>15.815798079386605</v>
      </c>
      <c r="K29" s="21">
        <v>28.589341196981152</v>
      </c>
      <c r="L29" s="21">
        <v>18.701253268439679</v>
      </c>
      <c r="M29" s="21">
        <v>23.324372922597746</v>
      </c>
      <c r="N29" s="21">
        <v>-5.5584569081584672</v>
      </c>
      <c r="O29" s="21">
        <v>29.089513408996602</v>
      </c>
      <c r="Q29" s="2">
        <v>-0.51678383317999432</v>
      </c>
      <c r="R29" s="2">
        <v>-2.0486172197609744</v>
      </c>
      <c r="S29" s="2">
        <v>-0.3244042346894444</v>
      </c>
      <c r="T29" s="2">
        <v>-1.0428400635622035</v>
      </c>
      <c r="U29" s="2">
        <v>-2.8976514798184492</v>
      </c>
      <c r="V29" s="2">
        <v>-1.4423079936310137</v>
      </c>
      <c r="W29" s="2">
        <v>-3.5240367099870729</v>
      </c>
      <c r="X29" s="2">
        <v>0.92735635718503084</v>
      </c>
      <c r="Y29" s="2">
        <v>1.8327188656412403</v>
      </c>
      <c r="Z29" s="2">
        <v>6.5873558732200177</v>
      </c>
      <c r="AA29" s="2">
        <v>3.7956063633625172</v>
      </c>
      <c r="AB29" s="2">
        <v>3.3366215196963753</v>
      </c>
      <c r="AC29" s="2">
        <v>-1.1941733236918568</v>
      </c>
      <c r="AD29" s="2">
        <v>4.6786118891359685</v>
      </c>
    </row>
    <row r="30" spans="1:30">
      <c r="A30" s="22">
        <v>38153</v>
      </c>
      <c r="B30" s="21">
        <v>-3.6549238406882942</v>
      </c>
      <c r="C30" s="21">
        <v>-8.9923358265359834</v>
      </c>
      <c r="D30" s="21">
        <v>-7.354558131290899</v>
      </c>
      <c r="E30" s="21">
        <v>-12.094833390495452</v>
      </c>
      <c r="F30" s="21">
        <v>-7.0970086281524116</v>
      </c>
      <c r="G30" s="21">
        <v>-5.9918797396695966</v>
      </c>
      <c r="H30" s="21">
        <v>-12.557208778748585</v>
      </c>
      <c r="I30" s="21">
        <v>8.5516026675918706</v>
      </c>
      <c r="J30" s="21">
        <v>17.626099681730423</v>
      </c>
      <c r="K30" s="21">
        <v>30.207934307065695</v>
      </c>
      <c r="L30" s="21">
        <v>21.689142508197243</v>
      </c>
      <c r="M30" s="21">
        <v>24.55662865272631</v>
      </c>
      <c r="N30" s="21">
        <v>-5.2638741829422981</v>
      </c>
      <c r="O30" s="21">
        <v>28.798363804346526</v>
      </c>
      <c r="Q30" s="2">
        <v>-0.41731189428210802</v>
      </c>
      <c r="R30" s="2">
        <v>-1.6773763710670631</v>
      </c>
      <c r="S30" s="2">
        <v>-0.5316095254041</v>
      </c>
      <c r="T30" s="2">
        <v>-1.0071609660933372</v>
      </c>
      <c r="U30" s="2">
        <v>-2.6248783201825665</v>
      </c>
      <c r="V30" s="2">
        <v>-1.3505936608404856</v>
      </c>
      <c r="W30" s="2">
        <v>-3.1514199011586386</v>
      </c>
      <c r="X30" s="2">
        <v>1.7393959825881864</v>
      </c>
      <c r="Y30" s="2">
        <v>2.0424948050192397</v>
      </c>
      <c r="Z30" s="2">
        <v>6.9603007674939272</v>
      </c>
      <c r="AA30" s="2">
        <v>4.402028363463713</v>
      </c>
      <c r="AB30" s="2">
        <v>3.5128993986584565</v>
      </c>
      <c r="AC30" s="2">
        <v>-1.1308854655891403</v>
      </c>
      <c r="AD30" s="2">
        <v>4.6317848424720731</v>
      </c>
    </row>
    <row r="31" spans="1:30">
      <c r="A31" s="22">
        <v>38183</v>
      </c>
      <c r="B31" s="21">
        <v>-3.1925927914459784</v>
      </c>
      <c r="C31" s="21">
        <v>-6.3024186323592719</v>
      </c>
      <c r="D31" s="21">
        <v>-6.2810167297299593</v>
      </c>
      <c r="E31" s="21">
        <v>-9.0567777662461211</v>
      </c>
      <c r="F31" s="21">
        <v>-4.9476618021995158</v>
      </c>
      <c r="G31" s="21">
        <v>-2.0506152385791188</v>
      </c>
      <c r="H31" s="21">
        <v>-10.2797142795069</v>
      </c>
      <c r="I31" s="21">
        <v>13.454747541923982</v>
      </c>
      <c r="J31" s="21">
        <v>19.148558365127514</v>
      </c>
      <c r="K31" s="21">
        <v>31.027148149117593</v>
      </c>
      <c r="L31" s="21">
        <v>25.35228759459153</v>
      </c>
      <c r="M31" s="21">
        <v>26.063985924764356</v>
      </c>
      <c r="N31" s="21">
        <v>-2.7123039196745018</v>
      </c>
      <c r="O31" s="21">
        <v>31.984229246245683</v>
      </c>
      <c r="Q31" s="2">
        <v>-0.36452385974171891</v>
      </c>
      <c r="R31" s="2">
        <v>-1.1756153571685044</v>
      </c>
      <c r="S31" s="2">
        <v>-0.45401073227507061</v>
      </c>
      <c r="T31" s="2">
        <v>-0.75417599815084702</v>
      </c>
      <c r="U31" s="2">
        <v>-1.8299273511761063</v>
      </c>
      <c r="V31" s="2">
        <v>-0.4622168772366877</v>
      </c>
      <c r="W31" s="2">
        <v>-2.5798484941564488</v>
      </c>
      <c r="X31" s="2">
        <v>2.7366956500273378</v>
      </c>
      <c r="Y31" s="2">
        <v>2.2189157947926113</v>
      </c>
      <c r="Z31" s="2">
        <v>7.1490582864826315</v>
      </c>
      <c r="AA31" s="2">
        <v>5.1455002901982967</v>
      </c>
      <c r="AB31" s="2">
        <v>3.7285313784953154</v>
      </c>
      <c r="AC31" s="2">
        <v>-0.58270866179895031</v>
      </c>
      <c r="AD31" s="2">
        <v>5.1441835108199241</v>
      </c>
    </row>
    <row r="32" spans="1:30">
      <c r="A32" s="22">
        <v>38214</v>
      </c>
      <c r="B32" s="21">
        <v>-2.730261742203663</v>
      </c>
      <c r="C32" s="21">
        <v>-3.6125014381825591</v>
      </c>
      <c r="D32" s="21">
        <v>-5.2074753281690205</v>
      </c>
      <c r="E32" s="21">
        <v>-6.0187221419967871</v>
      </c>
      <c r="F32" s="21">
        <v>-2.79831497624662</v>
      </c>
      <c r="G32" s="21">
        <v>1.8906492625113585</v>
      </c>
      <c r="H32" s="21">
        <v>-8.0022197802652144</v>
      </c>
      <c r="I32" s="21">
        <v>18.357892416256096</v>
      </c>
      <c r="J32" s="21">
        <v>20.671017048524604</v>
      </c>
      <c r="K32" s="21">
        <v>31.846361991169491</v>
      </c>
      <c r="L32" s="21">
        <v>29.015432680985814</v>
      </c>
      <c r="M32" s="21">
        <v>27.571343196802403</v>
      </c>
      <c r="N32" s="21">
        <v>-0.16073365640670501</v>
      </c>
      <c r="O32" s="21">
        <v>35.170094688144843</v>
      </c>
      <c r="Q32" s="2">
        <v>-0.31173582520132981</v>
      </c>
      <c r="R32" s="2">
        <v>-0.67385434326994542</v>
      </c>
      <c r="S32" s="2">
        <v>-0.37641193914604126</v>
      </c>
      <c r="T32" s="2">
        <v>-0.50119103020835643</v>
      </c>
      <c r="U32" s="2">
        <v>-1.034976382169646</v>
      </c>
      <c r="V32" s="2">
        <v>0.42615990636711026</v>
      </c>
      <c r="W32" s="2">
        <v>-2.0082770871542595</v>
      </c>
      <c r="X32" s="2">
        <v>3.7339953174664897</v>
      </c>
      <c r="Y32" s="2">
        <v>2.3953367845659823</v>
      </c>
      <c r="Z32" s="2">
        <v>7.3378158054713349</v>
      </c>
      <c r="AA32" s="2">
        <v>5.8889722169328804</v>
      </c>
      <c r="AB32" s="2">
        <v>3.9441633583321738</v>
      </c>
      <c r="AC32" s="2">
        <v>-3.4531858008760088E-2</v>
      </c>
      <c r="AD32" s="2">
        <v>5.6565821791677751</v>
      </c>
    </row>
    <row r="33" spans="1:30">
      <c r="A33" s="22">
        <v>38245</v>
      </c>
      <c r="B33" s="21">
        <v>-3.72919000962494</v>
      </c>
      <c r="C33" s="21">
        <v>-2.3588097281448754</v>
      </c>
      <c r="D33" s="21">
        <v>-1.9844237549374129</v>
      </c>
      <c r="E33" s="21">
        <v>-0.87537724762951541</v>
      </c>
      <c r="F33" s="21">
        <v>0.63680393180992945</v>
      </c>
      <c r="G33" s="21">
        <v>5.8757288995161012</v>
      </c>
      <c r="H33" s="21">
        <v>-5.2647747528406592</v>
      </c>
      <c r="I33" s="21">
        <v>23.976841850055802</v>
      </c>
      <c r="J33" s="21">
        <v>24.85273959737432</v>
      </c>
      <c r="K33" s="21">
        <v>32.261640705954974</v>
      </c>
      <c r="L33" s="21">
        <v>32.760983050872532</v>
      </c>
      <c r="M33" s="21">
        <v>27.310283203855544</v>
      </c>
      <c r="N33" s="21">
        <v>2.6751631312765283</v>
      </c>
      <c r="O33" s="21">
        <v>38.448457543069395</v>
      </c>
      <c r="Q33" s="2">
        <v>-0.42579145691895642</v>
      </c>
      <c r="R33" s="2">
        <v>-0.43999821382977622</v>
      </c>
      <c r="S33" s="2">
        <v>-0.143440102278141</v>
      </c>
      <c r="T33" s="2">
        <v>-7.2894414164605015E-2</v>
      </c>
      <c r="U33" s="2">
        <v>0.23552639180742505</v>
      </c>
      <c r="V33" s="2">
        <v>1.3244127968665271</v>
      </c>
      <c r="W33" s="2">
        <v>-1.3212741958466561</v>
      </c>
      <c r="X33" s="2">
        <v>4.8768896323013502</v>
      </c>
      <c r="Y33" s="2">
        <v>2.8799106118041387</v>
      </c>
      <c r="Z33" s="2">
        <v>7.4335014199812024</v>
      </c>
      <c r="AA33" s="2">
        <v>6.6491691200050882</v>
      </c>
      <c r="AB33" s="2">
        <v>3.9068179431611472</v>
      </c>
      <c r="AC33" s="2">
        <v>0.57472937196031804</v>
      </c>
      <c r="AD33" s="2">
        <v>6.1838576689395657</v>
      </c>
    </row>
    <row r="34" spans="1:30">
      <c r="A34" s="22">
        <v>38275</v>
      </c>
      <c r="B34" s="21">
        <v>-4.7281182770462165</v>
      </c>
      <c r="C34" s="21">
        <v>-1.1051180181071916</v>
      </c>
      <c r="D34" s="21">
        <v>1.2386278182941954</v>
      </c>
      <c r="E34" s="21">
        <v>4.2679676467377563</v>
      </c>
      <c r="F34" s="21">
        <v>4.0719228398664793</v>
      </c>
      <c r="G34" s="21">
        <v>9.8608085365208424</v>
      </c>
      <c r="H34" s="21">
        <v>-2.527329725416104</v>
      </c>
      <c r="I34" s="21">
        <v>29.595791283855508</v>
      </c>
      <c r="J34" s="21">
        <v>29.034462146224037</v>
      </c>
      <c r="K34" s="21">
        <v>32.676919420740454</v>
      </c>
      <c r="L34" s="21">
        <v>36.506533420759247</v>
      </c>
      <c r="M34" s="21">
        <v>27.049223210908686</v>
      </c>
      <c r="N34" s="21">
        <v>5.511059918959762</v>
      </c>
      <c r="O34" s="21">
        <v>41.726820397993947</v>
      </c>
      <c r="Q34" s="2">
        <v>-0.53984708863658293</v>
      </c>
      <c r="R34" s="2">
        <v>-0.20614208438960685</v>
      </c>
      <c r="S34" s="2">
        <v>8.9531734589759326E-2</v>
      </c>
      <c r="T34" s="2">
        <v>0.35540220187914645</v>
      </c>
      <c r="U34" s="2">
        <v>1.5060291657844962</v>
      </c>
      <c r="V34" s="2">
        <v>2.2226656873659438</v>
      </c>
      <c r="W34" s="2">
        <v>-0.63427130453905256</v>
      </c>
      <c r="X34" s="2">
        <v>6.0197839471362098</v>
      </c>
      <c r="Y34" s="2">
        <v>3.364484439042295</v>
      </c>
      <c r="Z34" s="2">
        <v>7.5291870344910699</v>
      </c>
      <c r="AA34" s="2">
        <v>7.4093660230772969</v>
      </c>
      <c r="AB34" s="2">
        <v>3.8694725279901196</v>
      </c>
      <c r="AC34" s="2">
        <v>1.1839906019293964</v>
      </c>
      <c r="AD34" s="2">
        <v>6.7111331587113554</v>
      </c>
    </row>
    <row r="35" spans="1:30">
      <c r="A35" s="22">
        <v>38306</v>
      </c>
      <c r="B35" s="21">
        <v>-8.1333659452114819</v>
      </c>
      <c r="C35" s="21">
        <v>-2.2259202984480155</v>
      </c>
      <c r="D35" s="21">
        <v>3.8124874585730915</v>
      </c>
      <c r="E35" s="21">
        <v>9.6639950211581294</v>
      </c>
      <c r="F35" s="21">
        <v>7.6036461872656691</v>
      </c>
      <c r="G35" s="21">
        <v>14.462055008202345</v>
      </c>
      <c r="H35" s="21">
        <v>-1.279686330194165</v>
      </c>
      <c r="I35" s="21">
        <v>32.746789044499003</v>
      </c>
      <c r="J35" s="21">
        <v>31.615769102970734</v>
      </c>
      <c r="K35" s="21">
        <v>32.796033394389028</v>
      </c>
      <c r="L35" s="21">
        <v>36.583601480865845</v>
      </c>
      <c r="M35" s="21">
        <v>25.637002106478626</v>
      </c>
      <c r="N35" s="21">
        <v>7.5422038610423279</v>
      </c>
      <c r="O35" s="21">
        <v>42.106160374410081</v>
      </c>
      <c r="Q35" s="2">
        <v>-0.92865145689235662</v>
      </c>
      <c r="R35" s="2">
        <v>-0.41520981695070208</v>
      </c>
      <c r="S35" s="2">
        <v>0.27557803096803873</v>
      </c>
      <c r="T35" s="2">
        <v>0.80474019340187974</v>
      </c>
      <c r="U35" s="2">
        <v>2.8122617678835184</v>
      </c>
      <c r="V35" s="2">
        <v>3.2598050470688413</v>
      </c>
      <c r="W35" s="2">
        <v>-0.3211564798571786</v>
      </c>
      <c r="X35" s="2">
        <v>6.6606968916510976</v>
      </c>
      <c r="Y35" s="2">
        <v>3.6636037078831456</v>
      </c>
      <c r="Z35" s="2">
        <v>7.5566324425013587</v>
      </c>
      <c r="AA35" s="2">
        <v>7.4250077565565311</v>
      </c>
      <c r="AB35" s="2">
        <v>3.6674500623380868</v>
      </c>
      <c r="AC35" s="2">
        <v>1.6203595353024727</v>
      </c>
      <c r="AD35" s="2">
        <v>6.7721443038182452</v>
      </c>
    </row>
    <row r="36" spans="1:30">
      <c r="A36" s="22">
        <v>38336</v>
      </c>
      <c r="B36" s="21">
        <v>-11.538613613376748</v>
      </c>
      <c r="C36" s="21">
        <v>-3.3467225787888393</v>
      </c>
      <c r="D36" s="21">
        <v>6.3863470988519886</v>
      </c>
      <c r="E36" s="21">
        <v>15.060022395578503</v>
      </c>
      <c r="F36" s="21">
        <v>11.135369534664861</v>
      </c>
      <c r="G36" s="21">
        <v>19.063301479883847</v>
      </c>
      <c r="H36" s="21">
        <v>-3.2042934972226489E-2</v>
      </c>
      <c r="I36" s="21">
        <v>35.897786805142502</v>
      </c>
      <c r="J36" s="21">
        <v>34.197076059717425</v>
      </c>
      <c r="K36" s="21">
        <v>32.915147368037609</v>
      </c>
      <c r="L36" s="21">
        <v>36.660669540972442</v>
      </c>
      <c r="M36" s="21">
        <v>24.224781002048562</v>
      </c>
      <c r="N36" s="21">
        <v>9.5733478031248946</v>
      </c>
      <c r="O36" s="21">
        <v>42.485500350826221</v>
      </c>
      <c r="Q36" s="2">
        <v>-1.3174558251481303</v>
      </c>
      <c r="R36" s="2">
        <v>-0.62427754951179737</v>
      </c>
      <c r="S36" s="2">
        <v>0.46162432734631825</v>
      </c>
      <c r="T36" s="2">
        <v>1.2540781849246132</v>
      </c>
      <c r="U36" s="2">
        <v>4.1184943699825416</v>
      </c>
      <c r="V36" s="2">
        <v>4.2969444067717388</v>
      </c>
      <c r="W36" s="2">
        <v>-8.041655175304821E-3</v>
      </c>
      <c r="X36" s="2">
        <v>7.3016098361659845</v>
      </c>
      <c r="Y36" s="2">
        <v>3.9627229767239953</v>
      </c>
      <c r="Z36" s="2">
        <v>7.5840778505116493</v>
      </c>
      <c r="AA36" s="2">
        <v>7.4406494900357663</v>
      </c>
      <c r="AB36" s="2">
        <v>3.465427596686053</v>
      </c>
      <c r="AC36" s="2">
        <v>2.0567284686755491</v>
      </c>
      <c r="AD36" s="2">
        <v>6.8331554489251349</v>
      </c>
    </row>
    <row r="37" spans="1:30">
      <c r="A37" s="22">
        <v>38367</v>
      </c>
      <c r="B37" s="21">
        <v>-12.603241637483437</v>
      </c>
      <c r="C37" s="21">
        <v>-3.8251131056377274</v>
      </c>
      <c r="D37" s="21">
        <v>9.3681828592922862</v>
      </c>
      <c r="E37" s="21">
        <v>19.194478979292153</v>
      </c>
      <c r="F37" s="21">
        <v>13.471217740160771</v>
      </c>
      <c r="G37" s="21">
        <v>20.541372705703683</v>
      </c>
      <c r="H37" s="21">
        <v>0.27830980750730744</v>
      </c>
      <c r="I37" s="21">
        <v>35.399812884738893</v>
      </c>
      <c r="J37" s="21">
        <v>35.069693708674528</v>
      </c>
      <c r="K37" s="21">
        <v>31.036353858022629</v>
      </c>
      <c r="L37" s="21">
        <v>35.213292453674285</v>
      </c>
      <c r="M37" s="21">
        <v>23.374116756907846</v>
      </c>
      <c r="N37" s="21">
        <v>11.299961772591372</v>
      </c>
      <c r="O37" s="21">
        <v>39.410797311040938</v>
      </c>
      <c r="Q37" s="2">
        <v>-1.4390129236845839</v>
      </c>
      <c r="R37" s="2">
        <v>-0.71351364804702788</v>
      </c>
      <c r="S37" s="2">
        <v>0.67716036161822424</v>
      </c>
      <c r="T37" s="2">
        <v>1.598362653563616</v>
      </c>
      <c r="U37" s="2">
        <v>4.9824241797226421</v>
      </c>
      <c r="V37" s="2">
        <v>4.6301075733564323</v>
      </c>
      <c r="W37" s="2">
        <v>6.9846020841071402E-2</v>
      </c>
      <c r="X37" s="2">
        <v>7.2003219407558907</v>
      </c>
      <c r="Y37" s="2">
        <v>4.0638410372674949</v>
      </c>
      <c r="Z37" s="2">
        <v>7.1511794014885677</v>
      </c>
      <c r="AA37" s="2">
        <v>7.1468898363977322</v>
      </c>
      <c r="AB37" s="2">
        <v>3.3437375244259382</v>
      </c>
      <c r="AC37" s="2">
        <v>2.4276724872617574</v>
      </c>
      <c r="AD37" s="2">
        <v>6.3386355855212697</v>
      </c>
    </row>
    <row r="38" spans="1:30">
      <c r="A38" s="22">
        <v>38398</v>
      </c>
      <c r="B38" s="21">
        <v>-13.667869661590126</v>
      </c>
      <c r="C38" s="21">
        <v>-4.3035036324866152</v>
      </c>
      <c r="D38" s="21">
        <v>12.350018619732586</v>
      </c>
      <c r="E38" s="21">
        <v>23.328935563005803</v>
      </c>
      <c r="F38" s="21">
        <v>15.80706594565668</v>
      </c>
      <c r="G38" s="21">
        <v>22.019443931523515</v>
      </c>
      <c r="H38" s="21">
        <v>0.58866254998684131</v>
      </c>
      <c r="I38" s="21">
        <v>34.901838964335283</v>
      </c>
      <c r="J38" s="21">
        <v>35.942311357631631</v>
      </c>
      <c r="K38" s="21">
        <v>29.15756034800765</v>
      </c>
      <c r="L38" s="21">
        <v>33.765915366376127</v>
      </c>
      <c r="M38" s="21">
        <v>22.523452511767125</v>
      </c>
      <c r="N38" s="21">
        <v>13.026575742057847</v>
      </c>
      <c r="O38" s="21">
        <v>36.336094271255661</v>
      </c>
      <c r="Q38" s="2">
        <v>-1.5605700222210372</v>
      </c>
      <c r="R38" s="2">
        <v>-0.80274974658225817</v>
      </c>
      <c r="S38" s="2">
        <v>0.8926963958901305</v>
      </c>
      <c r="T38" s="2">
        <v>1.9426471222026191</v>
      </c>
      <c r="U38" s="2">
        <v>5.8463539894627425</v>
      </c>
      <c r="V38" s="2">
        <v>4.9632707399411267</v>
      </c>
      <c r="W38" s="2">
        <v>0.14773369685744761</v>
      </c>
      <c r="X38" s="2">
        <v>7.0990340453457961</v>
      </c>
      <c r="Y38" s="2">
        <v>4.1649590978109954</v>
      </c>
      <c r="Z38" s="2">
        <v>6.7182809524654861</v>
      </c>
      <c r="AA38" s="2">
        <v>6.8531301827596982</v>
      </c>
      <c r="AB38" s="2">
        <v>3.2220474521658224</v>
      </c>
      <c r="AC38" s="2">
        <v>2.7986165058479657</v>
      </c>
      <c r="AD38" s="2">
        <v>5.8441157221174045</v>
      </c>
    </row>
    <row r="39" spans="1:30">
      <c r="A39" s="22">
        <v>38426</v>
      </c>
      <c r="B39" s="21">
        <v>-14.996895218535125</v>
      </c>
      <c r="C39" s="21">
        <v>-3.1180652207866779</v>
      </c>
      <c r="D39" s="21">
        <v>15.412352417646979</v>
      </c>
      <c r="E39" s="21">
        <v>24.318185958291476</v>
      </c>
      <c r="F39" s="21">
        <v>16.848187377182207</v>
      </c>
      <c r="G39" s="21">
        <v>22.452431133208417</v>
      </c>
      <c r="H39" s="21">
        <v>1.0089805776293097</v>
      </c>
      <c r="I39" s="21">
        <v>31.68083483803624</v>
      </c>
      <c r="J39" s="21">
        <v>34.113382819815143</v>
      </c>
      <c r="K39" s="21">
        <v>23.731662037860644</v>
      </c>
      <c r="L39" s="21">
        <v>27.450265437842635</v>
      </c>
      <c r="M39" s="21">
        <v>19.557054417313427</v>
      </c>
      <c r="N39" s="21">
        <v>15.952916336687776</v>
      </c>
      <c r="O39" s="21">
        <v>30.440897559530974</v>
      </c>
      <c r="Q39" s="2">
        <v>-1.7123155022619032</v>
      </c>
      <c r="R39" s="2">
        <v>-0.58162517789422219</v>
      </c>
      <c r="S39" s="2">
        <v>1.1140510698047763</v>
      </c>
      <c r="T39" s="2">
        <v>2.025023981118848</v>
      </c>
      <c r="U39" s="2">
        <v>6.2314200387624785</v>
      </c>
      <c r="V39" s="2">
        <v>5.0608677871497108</v>
      </c>
      <c r="W39" s="2">
        <v>0.25321881066473972</v>
      </c>
      <c r="X39" s="2">
        <v>6.443881806056571</v>
      </c>
      <c r="Y39" s="2">
        <v>3.9530246877773587</v>
      </c>
      <c r="Z39" s="2">
        <v>5.4680834451295839</v>
      </c>
      <c r="AA39" s="2">
        <v>5.5713058732645404</v>
      </c>
      <c r="AB39" s="2">
        <v>2.7976953055599378</v>
      </c>
      <c r="AC39" s="2">
        <v>3.4273085928576652</v>
      </c>
      <c r="AD39" s="2">
        <v>4.8959617589871636</v>
      </c>
    </row>
    <row r="40" spans="1:30">
      <c r="A40" s="22">
        <v>38457</v>
      </c>
      <c r="B40" s="21">
        <v>-16.325920775480125</v>
      </c>
      <c r="C40" s="21">
        <v>-1.9326268090867409</v>
      </c>
      <c r="D40" s="21">
        <v>18.47468621556137</v>
      </c>
      <c r="E40" s="21">
        <v>25.307436353577149</v>
      </c>
      <c r="F40" s="21">
        <v>17.889308808707732</v>
      </c>
      <c r="G40" s="21">
        <v>22.885418334893316</v>
      </c>
      <c r="H40" s="21">
        <v>1.4292986052717782</v>
      </c>
      <c r="I40" s="21">
        <v>28.459830711737194</v>
      </c>
      <c r="J40" s="21">
        <v>32.284454281998663</v>
      </c>
      <c r="K40" s="21">
        <v>18.305763727713639</v>
      </c>
      <c r="L40" s="21">
        <v>21.134615509309143</v>
      </c>
      <c r="M40" s="21">
        <v>16.590656322859729</v>
      </c>
      <c r="N40" s="21">
        <v>18.879256931317705</v>
      </c>
      <c r="O40" s="21">
        <v>24.545700847806284</v>
      </c>
      <c r="Q40" s="2">
        <v>-1.8640609823027694</v>
      </c>
      <c r="R40" s="2">
        <v>-0.36050060920618615</v>
      </c>
      <c r="S40" s="2">
        <v>1.3354057437194224</v>
      </c>
      <c r="T40" s="2">
        <v>2.1074008400350763</v>
      </c>
      <c r="U40" s="2">
        <v>6.6164860880622154</v>
      </c>
      <c r="V40" s="2">
        <v>5.1584648343582922</v>
      </c>
      <c r="W40" s="2">
        <v>0.35870392447203181</v>
      </c>
      <c r="X40" s="2">
        <v>5.7887295667673451</v>
      </c>
      <c r="Y40" s="2">
        <v>3.7410902777437229</v>
      </c>
      <c r="Z40" s="2">
        <v>4.2178859377936817</v>
      </c>
      <c r="AA40" s="2">
        <v>4.2894815637693835</v>
      </c>
      <c r="AB40" s="2">
        <v>2.3733431589540528</v>
      </c>
      <c r="AC40" s="2">
        <v>4.0560006798673642</v>
      </c>
      <c r="AD40" s="2">
        <v>3.9478077958569235</v>
      </c>
    </row>
    <row r="41" spans="1:30">
      <c r="A41" s="22">
        <v>38487</v>
      </c>
      <c r="B41" s="21">
        <v>-16.120985718895788</v>
      </c>
      <c r="C41" s="21">
        <v>-0.69697458357588316</v>
      </c>
      <c r="D41" s="21">
        <v>20.405989501926818</v>
      </c>
      <c r="E41" s="21">
        <v>23.885943322734306</v>
      </c>
      <c r="F41" s="21">
        <v>16.330546126588352</v>
      </c>
      <c r="G41" s="21">
        <v>22.077320703410226</v>
      </c>
      <c r="H41" s="21">
        <v>1.7425805002957298</v>
      </c>
      <c r="I41" s="21">
        <v>24.037492043282612</v>
      </c>
      <c r="J41" s="21">
        <v>27.719787563526122</v>
      </c>
      <c r="K41" s="21">
        <v>11.595981517076655</v>
      </c>
      <c r="L41" s="21">
        <v>14.628243504528342</v>
      </c>
      <c r="M41" s="21">
        <v>13.41733736540429</v>
      </c>
      <c r="N41" s="21">
        <v>20.899156387332567</v>
      </c>
      <c r="O41" s="21">
        <v>18.541937453465735</v>
      </c>
      <c r="Q41" s="2">
        <v>-1.8406619074120834</v>
      </c>
      <c r="R41" s="2">
        <v>-0.1300094569727438</v>
      </c>
      <c r="S41" s="2">
        <v>1.475006139167776</v>
      </c>
      <c r="T41" s="2">
        <v>1.9890302723707312</v>
      </c>
      <c r="U41" s="2">
        <v>6.0399667987415881</v>
      </c>
      <c r="V41" s="2">
        <v>4.9763163958314784</v>
      </c>
      <c r="W41" s="2">
        <v>0.43732671525671779</v>
      </c>
      <c r="X41" s="2">
        <v>4.8892258816036831</v>
      </c>
      <c r="Y41" s="2">
        <v>3.2121412630738435</v>
      </c>
      <c r="Z41" s="2">
        <v>2.6718648892941834</v>
      </c>
      <c r="AA41" s="2">
        <v>2.9689483016790721</v>
      </c>
      <c r="AB41" s="2">
        <v>1.9193903621331796</v>
      </c>
      <c r="AC41" s="2">
        <v>4.4899538590981409</v>
      </c>
      <c r="AD41" s="2">
        <v>2.9821925103281615</v>
      </c>
    </row>
    <row r="42" spans="1:30">
      <c r="A42" s="22">
        <v>38518</v>
      </c>
      <c r="B42" s="21">
        <v>-15.916050662311452</v>
      </c>
      <c r="C42" s="21">
        <v>0.53867764193497469</v>
      </c>
      <c r="D42" s="21">
        <v>22.337292788292267</v>
      </c>
      <c r="E42" s="21">
        <v>22.46445029189146</v>
      </c>
      <c r="F42" s="21">
        <v>14.771783444468971</v>
      </c>
      <c r="G42" s="21">
        <v>21.26922307192714</v>
      </c>
      <c r="H42" s="21">
        <v>2.0558623953196808</v>
      </c>
      <c r="I42" s="21">
        <v>19.615153374828033</v>
      </c>
      <c r="J42" s="21">
        <v>23.155120845053577</v>
      </c>
      <c r="K42" s="21">
        <v>4.8861993064396732</v>
      </c>
      <c r="L42" s="21">
        <v>8.1218714997475434</v>
      </c>
      <c r="M42" s="21">
        <v>10.24401840794885</v>
      </c>
      <c r="N42" s="21">
        <v>22.919055843347429</v>
      </c>
      <c r="O42" s="21">
        <v>12.538174059125184</v>
      </c>
      <c r="Q42" s="2">
        <v>-1.8172628325213969</v>
      </c>
      <c r="R42" s="2">
        <v>0.10048169526069857</v>
      </c>
      <c r="S42" s="2">
        <v>1.6146065346161298</v>
      </c>
      <c r="T42" s="2">
        <v>1.8706597047063855</v>
      </c>
      <c r="U42" s="2">
        <v>5.46344750942096</v>
      </c>
      <c r="V42" s="2">
        <v>4.7941679573046647</v>
      </c>
      <c r="W42" s="2">
        <v>0.51594950604140366</v>
      </c>
      <c r="X42" s="2">
        <v>3.9897221964400216</v>
      </c>
      <c r="Y42" s="2">
        <v>2.6831922484039636</v>
      </c>
      <c r="Z42" s="2">
        <v>1.1258438407946842</v>
      </c>
      <c r="AA42" s="2">
        <v>1.6484150395887613</v>
      </c>
      <c r="AB42" s="2">
        <v>1.4654375653123068</v>
      </c>
      <c r="AC42" s="2">
        <v>4.9239070383289185</v>
      </c>
      <c r="AD42" s="2">
        <v>2.0165772247993989</v>
      </c>
    </row>
    <row r="43" spans="1:30">
      <c r="A43" s="22">
        <v>38548</v>
      </c>
      <c r="B43" s="21">
        <v>-13.222526757347392</v>
      </c>
      <c r="C43" s="21">
        <v>2.2121229302112568</v>
      </c>
      <c r="D43" s="21">
        <v>22.613045969395667</v>
      </c>
      <c r="E43" s="21">
        <v>19.478366690075998</v>
      </c>
      <c r="F43" s="21">
        <v>11.834838893986653</v>
      </c>
      <c r="G43" s="21">
        <v>17.4624668827032</v>
      </c>
      <c r="H43" s="21">
        <v>2.4451738405706709</v>
      </c>
      <c r="I43" s="21">
        <v>15.644733535736997</v>
      </c>
      <c r="J43" s="21">
        <v>19.13452070277539</v>
      </c>
      <c r="K43" s="21">
        <v>-2.5395150256364118</v>
      </c>
      <c r="L43" s="21">
        <v>1.8425029919123186</v>
      </c>
      <c r="M43" s="21">
        <v>5.7467873329587409</v>
      </c>
      <c r="N43" s="21">
        <v>22.703960934473322</v>
      </c>
      <c r="O43" s="21">
        <v>7.1900568683734791</v>
      </c>
      <c r="Q43" s="2">
        <v>-1.5097216601004104</v>
      </c>
      <c r="R43" s="2">
        <v>0.41263613866402654</v>
      </c>
      <c r="S43" s="2">
        <v>1.6345388018058269</v>
      </c>
      <c r="T43" s="2">
        <v>1.6220025510160083</v>
      </c>
      <c r="U43" s="2">
        <v>4.3771980088132221</v>
      </c>
      <c r="V43" s="2">
        <v>3.9361098852288321</v>
      </c>
      <c r="W43" s="2">
        <v>0.61365305289881833</v>
      </c>
      <c r="X43" s="2">
        <v>3.1821388011689051</v>
      </c>
      <c r="Y43" s="2">
        <v>2.2172891245169093</v>
      </c>
      <c r="Z43" s="2">
        <v>-0.5851372756019626</v>
      </c>
      <c r="AA43" s="2">
        <v>0.37395440723852413</v>
      </c>
      <c r="AB43" s="2">
        <v>0.82209516834174678</v>
      </c>
      <c r="AC43" s="2">
        <v>4.8776962632013134</v>
      </c>
      <c r="AD43" s="2">
        <v>1.1564127964248485</v>
      </c>
    </row>
    <row r="44" spans="1:30">
      <c r="A44" s="22">
        <v>38579</v>
      </c>
      <c r="B44" s="21">
        <v>-10.529002852383332</v>
      </c>
      <c r="C44" s="21">
        <v>3.8855682184875393</v>
      </c>
      <c r="D44" s="21">
        <v>22.888799150499064</v>
      </c>
      <c r="E44" s="21">
        <v>16.492283088260535</v>
      </c>
      <c r="F44" s="21">
        <v>8.8978943435043369</v>
      </c>
      <c r="G44" s="21">
        <v>13.655710693479259</v>
      </c>
      <c r="H44" s="21">
        <v>2.8344852858216614</v>
      </c>
      <c r="I44" s="21">
        <v>11.674313696645962</v>
      </c>
      <c r="J44" s="21">
        <v>15.113920560497199</v>
      </c>
      <c r="K44" s="21">
        <v>-9.9652293577124986</v>
      </c>
      <c r="L44" s="21">
        <v>-4.4368655159229071</v>
      </c>
      <c r="M44" s="21">
        <v>1.249556257968633</v>
      </c>
      <c r="N44" s="21">
        <v>22.488866025599215</v>
      </c>
      <c r="O44" s="21">
        <v>1.8419396776217756</v>
      </c>
      <c r="Q44" s="2">
        <v>-1.202180487679424</v>
      </c>
      <c r="R44" s="2">
        <v>0.72479058206735469</v>
      </c>
      <c r="S44" s="2">
        <v>1.654471068995524</v>
      </c>
      <c r="T44" s="2">
        <v>1.3733453973256311</v>
      </c>
      <c r="U44" s="2">
        <v>3.2909485082054837</v>
      </c>
      <c r="V44" s="2">
        <v>3.0780518131529986</v>
      </c>
      <c r="W44" s="2">
        <v>0.71135659975623322</v>
      </c>
      <c r="X44" s="2">
        <v>2.3745554058977887</v>
      </c>
      <c r="Y44" s="2">
        <v>1.7513860006298547</v>
      </c>
      <c r="Z44" s="2">
        <v>-2.2961183919986099</v>
      </c>
      <c r="AA44" s="2">
        <v>-0.90050622511171319</v>
      </c>
      <c r="AB44" s="2">
        <v>0.17875277137118684</v>
      </c>
      <c r="AC44" s="2">
        <v>4.8314854880737093</v>
      </c>
      <c r="AD44" s="2">
        <v>0.29624836805029825</v>
      </c>
    </row>
    <row r="45" spans="1:30">
      <c r="A45" s="22">
        <v>38610</v>
      </c>
      <c r="B45" s="21">
        <v>-7.9055275699423824</v>
      </c>
      <c r="C45" s="21">
        <v>4.8528107466811132</v>
      </c>
      <c r="D45" s="21">
        <v>23.008146894898829</v>
      </c>
      <c r="E45" s="21">
        <v>14.688311354440248</v>
      </c>
      <c r="F45" s="21">
        <v>5.8334710860594274</v>
      </c>
      <c r="G45" s="21">
        <v>9.9691746026631964</v>
      </c>
      <c r="H45" s="21">
        <v>2.3375013179569244</v>
      </c>
      <c r="I45" s="21">
        <v>7.6506876817569518</v>
      </c>
      <c r="J45" s="21">
        <v>11.044899106261633</v>
      </c>
      <c r="K45" s="21">
        <v>-16.520762398914467</v>
      </c>
      <c r="L45" s="21">
        <v>-10.444526323620531</v>
      </c>
      <c r="M45" s="21">
        <v>-4.4670474946620864</v>
      </c>
      <c r="N45" s="21">
        <v>21.23869068132548</v>
      </c>
      <c r="O45" s="21">
        <v>-2.2361483655020802</v>
      </c>
      <c r="Q45" s="2">
        <v>-0.90263732688088127</v>
      </c>
      <c r="R45" s="2">
        <v>0.90521419982141471</v>
      </c>
      <c r="S45" s="2">
        <v>1.6630978820039719</v>
      </c>
      <c r="T45" s="2">
        <v>1.2231250631069481</v>
      </c>
      <c r="U45" s="2">
        <v>2.1575501154766816</v>
      </c>
      <c r="V45" s="2">
        <v>2.247091832138695</v>
      </c>
      <c r="W45" s="2">
        <v>0.58663101826105946</v>
      </c>
      <c r="X45" s="2">
        <v>1.556149874469364</v>
      </c>
      <c r="Y45" s="2">
        <v>1.2798718635344917</v>
      </c>
      <c r="Z45" s="2">
        <v>-3.8065984266210786</v>
      </c>
      <c r="AA45" s="2">
        <v>-2.1198210626420231</v>
      </c>
      <c r="AB45" s="2">
        <v>-0.6390245452538954</v>
      </c>
      <c r="AC45" s="2">
        <v>4.5628990672852838</v>
      </c>
      <c r="AD45" s="2">
        <v>-0.35965092236552704</v>
      </c>
    </row>
    <row r="46" spans="1:30">
      <c r="A46" s="22">
        <v>38640</v>
      </c>
      <c r="B46" s="21">
        <v>-5.2820522875014326</v>
      </c>
      <c r="C46" s="21">
        <v>5.820053274874688</v>
      </c>
      <c r="D46" s="21">
        <v>23.127494639298593</v>
      </c>
      <c r="E46" s="21">
        <v>12.884339620619965</v>
      </c>
      <c r="F46" s="21">
        <v>2.7690478286145175</v>
      </c>
      <c r="G46" s="21">
        <v>6.282638511847134</v>
      </c>
      <c r="H46" s="21">
        <v>1.8405173500921874</v>
      </c>
      <c r="I46" s="21">
        <v>3.6270616668679412</v>
      </c>
      <c r="J46" s="21">
        <v>6.9758776520260657</v>
      </c>
      <c r="K46" s="21">
        <v>-23.076295440116436</v>
      </c>
      <c r="L46" s="21">
        <v>-16.452187131318155</v>
      </c>
      <c r="M46" s="21">
        <v>-10.183651247292806</v>
      </c>
      <c r="N46" s="21">
        <v>19.988515337051744</v>
      </c>
      <c r="O46" s="21">
        <v>-6.3142364086259359</v>
      </c>
      <c r="Q46" s="2">
        <v>-0.60309416608233857</v>
      </c>
      <c r="R46" s="2">
        <v>1.0856378175754748</v>
      </c>
      <c r="S46" s="2">
        <v>1.67172469501242</v>
      </c>
      <c r="T46" s="2">
        <v>1.0729047288882658</v>
      </c>
      <c r="U46" s="2">
        <v>1.0241517227478796</v>
      </c>
      <c r="V46" s="2">
        <v>1.4161318511243914</v>
      </c>
      <c r="W46" s="2">
        <v>0.4619054367658858</v>
      </c>
      <c r="X46" s="2">
        <v>0.73774434304093917</v>
      </c>
      <c r="Y46" s="2">
        <v>0.80835772643912851</v>
      </c>
      <c r="Z46" s="2">
        <v>-5.3170784612435478</v>
      </c>
      <c r="AA46" s="2">
        <v>-3.3391359001723324</v>
      </c>
      <c r="AB46" s="2">
        <v>-1.4568018618789778</v>
      </c>
      <c r="AC46" s="2">
        <v>4.2943126464968593</v>
      </c>
      <c r="AD46" s="2">
        <v>-1.0155502127813525</v>
      </c>
    </row>
    <row r="47" spans="1:30">
      <c r="A47" s="22">
        <v>38671</v>
      </c>
      <c r="B47" s="21">
        <v>-2.8157031979758691</v>
      </c>
      <c r="C47" s="21">
        <v>8.0960341571055725</v>
      </c>
      <c r="D47" s="21">
        <v>25.285578255226387</v>
      </c>
      <c r="E47" s="21">
        <v>12.661850075917211</v>
      </c>
      <c r="F47" s="21">
        <v>0.34572065992913065</v>
      </c>
      <c r="G47" s="21">
        <v>3.7420117925300644</v>
      </c>
      <c r="H47" s="21">
        <v>0.13824360514107464</v>
      </c>
      <c r="I47" s="21">
        <v>2.0633751775876952E-2</v>
      </c>
      <c r="J47" s="21">
        <v>3.3428133329095351</v>
      </c>
      <c r="K47" s="21">
        <v>-28.506125536956098</v>
      </c>
      <c r="L47" s="21">
        <v>-20.323541256634932</v>
      </c>
      <c r="M47" s="21">
        <v>-16.800000431431368</v>
      </c>
      <c r="N47" s="21">
        <v>17.057170026757579</v>
      </c>
      <c r="O47" s="21">
        <v>-9.2868645504020328</v>
      </c>
      <c r="Q47" s="2">
        <v>-0.3214913597384888</v>
      </c>
      <c r="R47" s="2">
        <v>1.5101856354615308</v>
      </c>
      <c r="S47" s="2">
        <v>1.8277174530225289</v>
      </c>
      <c r="T47" s="2">
        <v>1.054377579521778</v>
      </c>
      <c r="U47" s="2">
        <v>0.12786720611940847</v>
      </c>
      <c r="V47" s="2">
        <v>0.84346442608344652</v>
      </c>
      <c r="W47" s="2">
        <v>3.46943063642298E-2</v>
      </c>
      <c r="X47" s="2">
        <v>4.1969051112133718E-3</v>
      </c>
      <c r="Y47" s="2">
        <v>0.38736186620422397</v>
      </c>
      <c r="Z47" s="2">
        <v>-6.5681819033466651</v>
      </c>
      <c r="AA47" s="2">
        <v>-4.1248659334466256</v>
      </c>
      <c r="AB47" s="2">
        <v>-2.4032904617175515</v>
      </c>
      <c r="AC47" s="2">
        <v>3.6645453513785711</v>
      </c>
      <c r="AD47" s="2">
        <v>-1.4936528599639107</v>
      </c>
    </row>
    <row r="48" spans="1:30">
      <c r="A48" s="22">
        <v>38701</v>
      </c>
      <c r="B48" s="21">
        <v>-0.3493541084503059</v>
      </c>
      <c r="C48" s="21">
        <v>10.372015039336455</v>
      </c>
      <c r="D48" s="21">
        <v>27.44366187115418</v>
      </c>
      <c r="E48" s="21">
        <v>12.439360531214462</v>
      </c>
      <c r="F48" s="21">
        <v>-2.0776065087562565</v>
      </c>
      <c r="G48" s="21">
        <v>1.2013850732129947</v>
      </c>
      <c r="H48" s="21">
        <v>-1.564030139810038</v>
      </c>
      <c r="I48" s="21">
        <v>-3.5857941633161876</v>
      </c>
      <c r="J48" s="21">
        <v>-0.29025098620699641</v>
      </c>
      <c r="K48" s="21">
        <v>-33.935955633795764</v>
      </c>
      <c r="L48" s="21">
        <v>-24.19489538195171</v>
      </c>
      <c r="M48" s="21">
        <v>-23.416349615569928</v>
      </c>
      <c r="N48" s="21">
        <v>14.125824716463418</v>
      </c>
      <c r="O48" s="21">
        <v>-12.259492692178132</v>
      </c>
      <c r="Q48" s="2">
        <v>-3.9888553394639023E-2</v>
      </c>
      <c r="R48" s="2">
        <v>1.9347334533475862</v>
      </c>
      <c r="S48" s="2">
        <v>1.9837102110326374</v>
      </c>
      <c r="T48" s="2">
        <v>1.0358504301552907</v>
      </c>
      <c r="U48" s="2">
        <v>-0.7684173105090627</v>
      </c>
      <c r="V48" s="2">
        <v>0.27079700104250187</v>
      </c>
      <c r="W48" s="2">
        <v>-0.39251682403742622</v>
      </c>
      <c r="X48" s="2">
        <v>-0.72935053281851248</v>
      </c>
      <c r="Y48" s="2">
        <v>-3.3633994030680535E-2</v>
      </c>
      <c r="Z48" s="2">
        <v>-7.8192853454497833</v>
      </c>
      <c r="AA48" s="2">
        <v>-4.9105959667209191</v>
      </c>
      <c r="AB48" s="2">
        <v>-3.3497790615561249</v>
      </c>
      <c r="AC48" s="2">
        <v>3.0347780562602842</v>
      </c>
      <c r="AD48" s="2">
        <v>-1.9717555071464696</v>
      </c>
    </row>
    <row r="49" spans="1:30">
      <c r="A49" s="22">
        <v>38732</v>
      </c>
      <c r="B49" s="21">
        <v>1.6448864912110119</v>
      </c>
      <c r="C49" s="21">
        <v>12.248707608821155</v>
      </c>
      <c r="D49" s="21">
        <v>30.888601949788342</v>
      </c>
      <c r="E49" s="21">
        <v>13.943636771979293</v>
      </c>
      <c r="F49" s="21">
        <v>-3.5971077920836914</v>
      </c>
      <c r="G49" s="21">
        <v>-0.14303932386546125</v>
      </c>
      <c r="H49" s="21">
        <v>-3.5380540102152431</v>
      </c>
      <c r="I49" s="21">
        <v>-5.8475682754761529</v>
      </c>
      <c r="J49" s="21">
        <v>-2.9280768841422971</v>
      </c>
      <c r="K49" s="21">
        <v>-36.2841995131134</v>
      </c>
      <c r="L49" s="21">
        <v>-27.211571933606148</v>
      </c>
      <c r="M49" s="21">
        <v>-28.600297288989164</v>
      </c>
      <c r="N49" s="21">
        <v>10.55214169170624</v>
      </c>
      <c r="O49" s="21">
        <v>-13.110046223620275</v>
      </c>
      <c r="Q49" s="2">
        <v>0.18780984979349091</v>
      </c>
      <c r="R49" s="2">
        <v>2.2848004251038452</v>
      </c>
      <c r="S49" s="2">
        <v>2.2327208147365507</v>
      </c>
      <c r="T49" s="2">
        <v>1.1611145212762595</v>
      </c>
      <c r="U49" s="2">
        <v>-1.3304154966566979</v>
      </c>
      <c r="V49" s="2">
        <v>-3.2241635756570429E-2</v>
      </c>
      <c r="W49" s="2">
        <v>-0.88792772467366843</v>
      </c>
      <c r="X49" s="2">
        <v>-1.1893953872318495</v>
      </c>
      <c r="Y49" s="2">
        <v>-0.33930262125752519</v>
      </c>
      <c r="Z49" s="2">
        <v>-8.3603512624149978</v>
      </c>
      <c r="AA49" s="2">
        <v>-5.522860639644704</v>
      </c>
      <c r="AB49" s="2">
        <v>-4.0913583280817667</v>
      </c>
      <c r="AC49" s="2">
        <v>2.2670115689044765</v>
      </c>
      <c r="AD49" s="2">
        <v>-2.108554284375967</v>
      </c>
    </row>
    <row r="50" spans="1:30">
      <c r="A50" s="22">
        <v>38763</v>
      </c>
      <c r="B50" s="21">
        <v>3.6391270908723294</v>
      </c>
      <c r="C50" s="21">
        <v>14.125400178305854</v>
      </c>
      <c r="D50" s="21">
        <v>34.333542028422499</v>
      </c>
      <c r="E50" s="21">
        <v>15.447913012744127</v>
      </c>
      <c r="F50" s="21">
        <v>-5.1166090754111266</v>
      </c>
      <c r="G50" s="21">
        <v>-1.4874637209439172</v>
      </c>
      <c r="H50" s="21">
        <v>-5.5120778806204482</v>
      </c>
      <c r="I50" s="21">
        <v>-8.1093423876361186</v>
      </c>
      <c r="J50" s="21">
        <v>-5.5659027820775977</v>
      </c>
      <c r="K50" s="21">
        <v>-38.632443392431036</v>
      </c>
      <c r="L50" s="21">
        <v>-30.228248485260586</v>
      </c>
      <c r="M50" s="21">
        <v>-33.784244962408401</v>
      </c>
      <c r="N50" s="21">
        <v>6.9784586669490611</v>
      </c>
      <c r="O50" s="21">
        <v>-13.960599755062418</v>
      </c>
      <c r="Q50" s="2">
        <v>0.41550825298162081</v>
      </c>
      <c r="R50" s="2">
        <v>2.6348673968601037</v>
      </c>
      <c r="S50" s="2">
        <v>2.4817314184404635</v>
      </c>
      <c r="T50" s="2">
        <v>1.2863786123972289</v>
      </c>
      <c r="U50" s="2">
        <v>-1.892413682804333</v>
      </c>
      <c r="V50" s="2">
        <v>-0.33528027255564269</v>
      </c>
      <c r="W50" s="2">
        <v>-1.3833386253099107</v>
      </c>
      <c r="X50" s="2">
        <v>-1.6494402416451863</v>
      </c>
      <c r="Y50" s="2">
        <v>-0.64497124848436993</v>
      </c>
      <c r="Z50" s="2">
        <v>-8.9014171793802124</v>
      </c>
      <c r="AA50" s="2">
        <v>-6.1351253125684879</v>
      </c>
      <c r="AB50" s="2">
        <v>-4.8329375946074089</v>
      </c>
      <c r="AC50" s="2">
        <v>1.4992450815486693</v>
      </c>
      <c r="AD50" s="2">
        <v>-2.245353061605464</v>
      </c>
    </row>
    <row r="51" spans="1:30">
      <c r="A51" s="22">
        <v>38791</v>
      </c>
      <c r="B51" s="21">
        <v>4.4841358598262078</v>
      </c>
      <c r="C51" s="21">
        <v>14.458702101330827</v>
      </c>
      <c r="D51" s="21">
        <v>33.800373357625176</v>
      </c>
      <c r="E51" s="21">
        <v>16.008174393226206</v>
      </c>
      <c r="F51" s="21">
        <v>-5.377493198613017</v>
      </c>
      <c r="G51" s="21">
        <v>-1.7923764982365828</v>
      </c>
      <c r="H51" s="21">
        <v>-7.4193012002003353</v>
      </c>
      <c r="I51" s="21">
        <v>-8.6072573694927339</v>
      </c>
      <c r="J51" s="21">
        <v>-7.2106763027254264</v>
      </c>
      <c r="K51" s="21">
        <v>-36.687219774400802</v>
      </c>
      <c r="L51" s="21">
        <v>-30.297291328129173</v>
      </c>
      <c r="M51" s="21">
        <v>-35.905442002200679</v>
      </c>
      <c r="N51" s="21">
        <v>2.5360364286817645</v>
      </c>
      <c r="O51" s="21">
        <v>-13.260895762980427</v>
      </c>
      <c r="Q51" s="2">
        <v>0.51198966420323677</v>
      </c>
      <c r="R51" s="2">
        <v>2.6970395377696446</v>
      </c>
      <c r="S51" s="2">
        <v>2.4431923874092205</v>
      </c>
      <c r="T51" s="2">
        <v>1.3330326980727325</v>
      </c>
      <c r="U51" s="2">
        <v>-1.9889035019594146</v>
      </c>
      <c r="V51" s="2">
        <v>-0.40400883220851869</v>
      </c>
      <c r="W51" s="2">
        <v>-1.861984925708277</v>
      </c>
      <c r="X51" s="2">
        <v>-1.750716148954822</v>
      </c>
      <c r="Y51" s="2">
        <v>-0.83556595928351962</v>
      </c>
      <c r="Z51" s="2">
        <v>-8.4532123698790098</v>
      </c>
      <c r="AA51" s="2">
        <v>-6.1491382479570973</v>
      </c>
      <c r="AB51" s="2">
        <v>-5.1363811947408138</v>
      </c>
      <c r="AC51" s="2">
        <v>0.54483953030156151</v>
      </c>
      <c r="AD51" s="2">
        <v>-2.1328161700389572</v>
      </c>
    </row>
    <row r="52" spans="1:30">
      <c r="A52" s="22">
        <v>38822</v>
      </c>
      <c r="B52" s="21">
        <v>5.3291446287800861</v>
      </c>
      <c r="C52" s="21">
        <v>14.7920040243558</v>
      </c>
      <c r="D52" s="21">
        <v>33.267204686827853</v>
      </c>
      <c r="E52" s="21">
        <v>16.568435773708281</v>
      </c>
      <c r="F52" s="21">
        <v>-5.6383773218149082</v>
      </c>
      <c r="G52" s="21">
        <v>-2.0972892755292483</v>
      </c>
      <c r="H52" s="21">
        <v>-9.3265245197802233</v>
      </c>
      <c r="I52" s="21">
        <v>-9.1051723513493474</v>
      </c>
      <c r="J52" s="21">
        <v>-8.8554498233732559</v>
      </c>
      <c r="K52" s="21">
        <v>-34.741996156370568</v>
      </c>
      <c r="L52" s="21">
        <v>-30.36633417099776</v>
      </c>
      <c r="M52" s="21">
        <v>-38.026639041992951</v>
      </c>
      <c r="N52" s="21">
        <v>-1.9063858095855315</v>
      </c>
      <c r="O52" s="21">
        <v>-12.561191770898434</v>
      </c>
      <c r="Q52" s="2">
        <v>0.60847107542485268</v>
      </c>
      <c r="R52" s="2">
        <v>2.7592116786791845</v>
      </c>
      <c r="S52" s="2">
        <v>2.4046533563779779</v>
      </c>
      <c r="T52" s="2">
        <v>1.3796867837482361</v>
      </c>
      <c r="U52" s="2">
        <v>-2.0853933211144966</v>
      </c>
      <c r="V52" s="2">
        <v>-0.47273739186139468</v>
      </c>
      <c r="W52" s="2">
        <v>-2.3406312261066438</v>
      </c>
      <c r="X52" s="2">
        <v>-1.8519920562644572</v>
      </c>
      <c r="Y52" s="2">
        <v>-1.0261606700826695</v>
      </c>
      <c r="Z52" s="2">
        <v>-8.0050075603778108</v>
      </c>
      <c r="AA52" s="2">
        <v>-6.1631511833457049</v>
      </c>
      <c r="AB52" s="2">
        <v>-5.4398247948742169</v>
      </c>
      <c r="AC52" s="2">
        <v>-0.40956602094554595</v>
      </c>
      <c r="AD52" s="2">
        <v>-2.0202792784724495</v>
      </c>
    </row>
    <row r="53" spans="1:30">
      <c r="A53" s="22">
        <v>38852</v>
      </c>
      <c r="B53" s="21">
        <v>4.8760317864583032</v>
      </c>
      <c r="C53" s="21">
        <v>12.652531964384881</v>
      </c>
      <c r="D53" s="21">
        <v>29.652808904886118</v>
      </c>
      <c r="E53" s="21">
        <v>15.966151608089561</v>
      </c>
      <c r="F53" s="21">
        <v>-4.2992215002597085</v>
      </c>
      <c r="G53" s="21">
        <v>-0.21492784659698705</v>
      </c>
      <c r="H53" s="21">
        <v>-9.2674769361015521</v>
      </c>
      <c r="I53" s="21">
        <v>-7.1596673390622083</v>
      </c>
      <c r="J53" s="21">
        <v>-8.9714585405583183</v>
      </c>
      <c r="K53" s="21">
        <v>-30.022367022853</v>
      </c>
      <c r="L53" s="21">
        <v>-28.963487118965645</v>
      </c>
      <c r="M53" s="21">
        <v>-36.637963440026063</v>
      </c>
      <c r="N53" s="21">
        <v>-5.6304286086199129</v>
      </c>
      <c r="O53" s="21">
        <v>-10.864871494978464</v>
      </c>
      <c r="Q53" s="2">
        <v>0.55673555731423618</v>
      </c>
      <c r="R53" s="2">
        <v>2.3601273974445696</v>
      </c>
      <c r="S53" s="2">
        <v>2.1433939860718829</v>
      </c>
      <c r="T53" s="2">
        <v>1.329533376708834</v>
      </c>
      <c r="U53" s="2">
        <v>-1.5900971664215549</v>
      </c>
      <c r="V53" s="2">
        <v>-4.8445596334347266E-2</v>
      </c>
      <c r="W53" s="2">
        <v>-2.3258123492687259</v>
      </c>
      <c r="X53" s="2">
        <v>-1.4562763367652531</v>
      </c>
      <c r="Y53" s="2">
        <v>-1.0396036442213574</v>
      </c>
      <c r="Z53" s="2">
        <v>-6.9175436528366276</v>
      </c>
      <c r="AA53" s="2">
        <v>-5.8784293456652676</v>
      </c>
      <c r="AB53" s="2">
        <v>-5.2411705839860483</v>
      </c>
      <c r="AC53" s="2">
        <v>-1.2096356518472933</v>
      </c>
      <c r="AD53" s="2">
        <v>-1.7474516068948611</v>
      </c>
    </row>
    <row r="54" spans="1:30">
      <c r="A54" s="22">
        <v>38883</v>
      </c>
      <c r="B54" s="21">
        <v>4.4229189441365202</v>
      </c>
      <c r="C54" s="21">
        <v>10.513059904413963</v>
      </c>
      <c r="D54" s="21">
        <v>26.038413122944377</v>
      </c>
      <c r="E54" s="21">
        <v>15.363867442470841</v>
      </c>
      <c r="F54" s="21">
        <v>-2.9600656787045088</v>
      </c>
      <c r="G54" s="21">
        <v>1.6674335823352742</v>
      </c>
      <c r="H54" s="21">
        <v>-9.2084293524228826</v>
      </c>
      <c r="I54" s="21">
        <v>-5.2141623267750701</v>
      </c>
      <c r="J54" s="21">
        <v>-9.0874672577433788</v>
      </c>
      <c r="K54" s="21">
        <v>-25.302737889335432</v>
      </c>
      <c r="L54" s="21">
        <v>-27.560640066933534</v>
      </c>
      <c r="M54" s="21">
        <v>-35.249287838059182</v>
      </c>
      <c r="N54" s="21">
        <v>-9.3544714076542945</v>
      </c>
      <c r="O54" s="21">
        <v>-9.1685512190584948</v>
      </c>
      <c r="Q54" s="2">
        <v>0.50500003920361958</v>
      </c>
      <c r="R54" s="2">
        <v>1.961043116209954</v>
      </c>
      <c r="S54" s="2">
        <v>1.8821346157657883</v>
      </c>
      <c r="T54" s="2">
        <v>1.2793799696694319</v>
      </c>
      <c r="U54" s="2">
        <v>-1.0948010117286133</v>
      </c>
      <c r="V54" s="2">
        <v>0.37584619919270013</v>
      </c>
      <c r="W54" s="2">
        <v>-2.310993472430809</v>
      </c>
      <c r="X54" s="2">
        <v>-1.0605606172660491</v>
      </c>
      <c r="Y54" s="2">
        <v>-1.0530466183600449</v>
      </c>
      <c r="Z54" s="2">
        <v>-5.8300797452954454</v>
      </c>
      <c r="AA54" s="2">
        <v>-5.5937075079848295</v>
      </c>
      <c r="AB54" s="2">
        <v>-5.0425163730978797</v>
      </c>
      <c r="AC54" s="2">
        <v>-2.0097052827490409</v>
      </c>
      <c r="AD54" s="2">
        <v>-1.474623935317273</v>
      </c>
    </row>
    <row r="55" spans="1:30">
      <c r="A55" s="22">
        <v>38913</v>
      </c>
      <c r="B55" s="21">
        <v>4.0758830309469474</v>
      </c>
      <c r="C55" s="21">
        <v>8.9058491041220336</v>
      </c>
      <c r="D55" s="21">
        <v>19.154294264335409</v>
      </c>
      <c r="E55" s="21">
        <v>12.676136818980371</v>
      </c>
      <c r="F55" s="21">
        <v>-0.99863348610940239</v>
      </c>
      <c r="G55" s="21">
        <v>2.5407356194516604</v>
      </c>
      <c r="H55" s="21">
        <v>-8.2909776914845956</v>
      </c>
      <c r="I55" s="21">
        <v>-2.5565599877868301</v>
      </c>
      <c r="J55" s="21">
        <v>-9.552110270452383</v>
      </c>
      <c r="K55" s="21">
        <v>-19.836068713709757</v>
      </c>
      <c r="L55" s="21">
        <v>-24.75857285371789</v>
      </c>
      <c r="M55" s="21">
        <v>-29.724418100298109</v>
      </c>
      <c r="N55" s="21">
        <v>-10.391834248894776</v>
      </c>
      <c r="O55" s="21">
        <v>-6.7975363170346581</v>
      </c>
      <c r="Q55" s="2">
        <v>0.46537617270746051</v>
      </c>
      <c r="R55" s="2">
        <v>1.6612436567882993</v>
      </c>
      <c r="S55" s="2">
        <v>1.3845298523089564</v>
      </c>
      <c r="T55" s="2">
        <v>1.0555672651901333</v>
      </c>
      <c r="U55" s="2">
        <v>-0.36935158527196521</v>
      </c>
      <c r="V55" s="2">
        <v>0.57269197156688212</v>
      </c>
      <c r="W55" s="2">
        <v>-2.0807452163434315</v>
      </c>
      <c r="X55" s="2">
        <v>-0.52000430151584121</v>
      </c>
      <c r="Y55" s="2">
        <v>-1.1068889860297515</v>
      </c>
      <c r="Z55" s="2">
        <v>-4.5704881005320059</v>
      </c>
      <c r="AA55" s="2">
        <v>-5.024999946390583</v>
      </c>
      <c r="AB55" s="2">
        <v>-4.2521671825019451</v>
      </c>
      <c r="AC55" s="2">
        <v>-2.2325712781983045</v>
      </c>
      <c r="AD55" s="2">
        <v>-1.093281753550269</v>
      </c>
    </row>
    <row r="56" spans="1:30">
      <c r="A56" s="22">
        <v>38944</v>
      </c>
      <c r="B56" s="21">
        <v>3.7288471177573754</v>
      </c>
      <c r="C56" s="21">
        <v>7.2986383038301046</v>
      </c>
      <c r="D56" s="21">
        <v>12.270175405726439</v>
      </c>
      <c r="E56" s="21">
        <v>9.9884061954898975</v>
      </c>
      <c r="F56" s="21">
        <v>0.96279870648570376</v>
      </c>
      <c r="G56" s="21">
        <v>3.4140376565680466</v>
      </c>
      <c r="H56" s="21">
        <v>-7.3735260305463095</v>
      </c>
      <c r="I56" s="21">
        <v>0.1010423512014097</v>
      </c>
      <c r="J56" s="21">
        <v>-10.016753283161385</v>
      </c>
      <c r="K56" s="21">
        <v>-14.369399538084082</v>
      </c>
      <c r="L56" s="21">
        <v>-21.956505640502247</v>
      </c>
      <c r="M56" s="21">
        <v>-24.19954836253704</v>
      </c>
      <c r="N56" s="21">
        <v>-11.429197090135258</v>
      </c>
      <c r="O56" s="21">
        <v>-4.4265214150108214</v>
      </c>
      <c r="Q56" s="2">
        <v>0.42575230621130156</v>
      </c>
      <c r="R56" s="2">
        <v>1.3614441973666445</v>
      </c>
      <c r="S56" s="2">
        <v>0.88692508885212418</v>
      </c>
      <c r="T56" s="2">
        <v>0.83175456071083465</v>
      </c>
      <c r="U56" s="2">
        <v>0.35609784118468291</v>
      </c>
      <c r="V56" s="2">
        <v>0.769537743941064</v>
      </c>
      <c r="W56" s="2">
        <v>-1.8504969602560544</v>
      </c>
      <c r="X56" s="2">
        <v>2.0552014234366731E-2</v>
      </c>
      <c r="Y56" s="2">
        <v>-1.1607313536994583</v>
      </c>
      <c r="Z56" s="2">
        <v>-3.3108964557685674</v>
      </c>
      <c r="AA56" s="2">
        <v>-4.4562923847963365</v>
      </c>
      <c r="AB56" s="2">
        <v>-3.4618179919060115</v>
      </c>
      <c r="AC56" s="2">
        <v>-2.4554372736475685</v>
      </c>
      <c r="AD56" s="2">
        <v>-0.71193957178326539</v>
      </c>
    </row>
    <row r="57" spans="1:30">
      <c r="A57" s="22">
        <v>38975</v>
      </c>
      <c r="B57" s="21">
        <v>3.879605639495419</v>
      </c>
      <c r="C57" s="21">
        <v>7.3612021124016529</v>
      </c>
      <c r="D57" s="21">
        <v>4.046055805523098</v>
      </c>
      <c r="E57" s="21">
        <v>5.1700603045106588</v>
      </c>
      <c r="F57" s="21">
        <v>2.2914345782447616</v>
      </c>
      <c r="G57" s="21">
        <v>2.7695686475955013</v>
      </c>
      <c r="H57" s="21">
        <v>-4.7024972025968124</v>
      </c>
      <c r="I57" s="21">
        <v>4.9371867298691647</v>
      </c>
      <c r="J57" s="21">
        <v>-9.1804309985823345</v>
      </c>
      <c r="K57" s="21">
        <v>-8.7167460459596882</v>
      </c>
      <c r="L57" s="21">
        <v>-16.749599343660019</v>
      </c>
      <c r="M57" s="21">
        <v>-16.471735363264386</v>
      </c>
      <c r="N57" s="21">
        <v>-10.552755643332826</v>
      </c>
      <c r="O57" s="21">
        <v>-3.3042021161791824</v>
      </c>
      <c r="Q57" s="2">
        <v>0.44296561270630797</v>
      </c>
      <c r="R57" s="2">
        <v>1.3731144748347299</v>
      </c>
      <c r="S57" s="2">
        <v>0.29246105179062609</v>
      </c>
      <c r="T57" s="2">
        <v>0.43052126167721155</v>
      </c>
      <c r="U57" s="2">
        <v>0.8475031188058727</v>
      </c>
      <c r="V57" s="2">
        <v>0.62427185144261632</v>
      </c>
      <c r="W57" s="2">
        <v>-1.1801622104497091</v>
      </c>
      <c r="X57" s="2">
        <v>1.004223780855388</v>
      </c>
      <c r="Y57" s="2">
        <v>-1.0638191636847223</v>
      </c>
      <c r="Z57" s="2">
        <v>-2.0084516066877094</v>
      </c>
      <c r="AA57" s="2">
        <v>-3.3994986827892375</v>
      </c>
      <c r="AB57" s="2">
        <v>-2.3563311589210603</v>
      </c>
      <c r="AC57" s="2">
        <v>-2.2671434696579813</v>
      </c>
      <c r="AD57" s="2">
        <v>-0.53143134735567876</v>
      </c>
    </row>
    <row r="58" spans="1:30">
      <c r="A58" s="22">
        <v>39005</v>
      </c>
      <c r="B58" s="21">
        <v>4.0303641612334626</v>
      </c>
      <c r="C58" s="21">
        <v>7.4237659209732021</v>
      </c>
      <c r="D58" s="21">
        <v>-4.1780637946802424</v>
      </c>
      <c r="E58" s="21">
        <v>0.35171441353141941</v>
      </c>
      <c r="F58" s="21">
        <v>3.6200704500038197</v>
      </c>
      <c r="G58" s="21">
        <v>2.1250996386229564</v>
      </c>
      <c r="H58" s="21">
        <v>-2.0314683746473152</v>
      </c>
      <c r="I58" s="21">
        <v>9.7733311085369188</v>
      </c>
      <c r="J58" s="21">
        <v>-8.3441087140032835</v>
      </c>
      <c r="K58" s="21">
        <v>-3.0640925538352968</v>
      </c>
      <c r="L58" s="21">
        <v>-11.542693046817792</v>
      </c>
      <c r="M58" s="21">
        <v>-8.7439223639917287</v>
      </c>
      <c r="N58" s="21">
        <v>-9.6763141965303952</v>
      </c>
      <c r="O58" s="21">
        <v>-2.1818828173475433</v>
      </c>
      <c r="Q58" s="2">
        <v>0.46017891920131426</v>
      </c>
      <c r="R58" s="2">
        <v>1.3847847523028152</v>
      </c>
      <c r="S58" s="2">
        <v>-0.30200298527087194</v>
      </c>
      <c r="T58" s="2">
        <v>2.9287962643588357E-2</v>
      </c>
      <c r="U58" s="2">
        <v>1.3389083964270627</v>
      </c>
      <c r="V58" s="2">
        <v>0.47900595894416886</v>
      </c>
      <c r="W58" s="2">
        <v>-0.50982746064336348</v>
      </c>
      <c r="X58" s="2">
        <v>1.9878955474764091</v>
      </c>
      <c r="Y58" s="2">
        <v>-0.96690697366998646</v>
      </c>
      <c r="Z58" s="2">
        <v>-0.70600675760685216</v>
      </c>
      <c r="AA58" s="2">
        <v>-2.342704980782139</v>
      </c>
      <c r="AB58" s="2">
        <v>-1.2508443259361088</v>
      </c>
      <c r="AC58" s="2">
        <v>-2.0788496656683932</v>
      </c>
      <c r="AD58" s="2">
        <v>-0.35092312292809213</v>
      </c>
    </row>
    <row r="59" spans="1:30">
      <c r="A59" s="22">
        <v>39036</v>
      </c>
      <c r="B59" s="21">
        <v>3.8618723007524149</v>
      </c>
      <c r="C59" s="21">
        <v>7.1614091118484415</v>
      </c>
      <c r="D59" s="21">
        <v>-10.509144420489267</v>
      </c>
      <c r="E59" s="21">
        <v>-4.3672054526960347</v>
      </c>
      <c r="F59" s="21">
        <v>4.1356478494853279</v>
      </c>
      <c r="G59" s="21">
        <v>0.63345276144680085</v>
      </c>
      <c r="H59" s="21">
        <v>1.8935945464834296</v>
      </c>
      <c r="I59" s="21">
        <v>14.969972462132466</v>
      </c>
      <c r="J59" s="21">
        <v>-6.1223359231496834</v>
      </c>
      <c r="K59" s="21">
        <v>2.4086163642272926</v>
      </c>
      <c r="L59" s="21">
        <v>-8.2152136299829017</v>
      </c>
      <c r="M59" s="21">
        <v>-4.0304618131343446</v>
      </c>
      <c r="N59" s="21">
        <v>-9.7113419012603224</v>
      </c>
      <c r="O59" s="21">
        <v>-1.556623363525339</v>
      </c>
      <c r="Q59" s="2">
        <v>0.44094085555530921</v>
      </c>
      <c r="R59" s="2">
        <v>1.3358462872695371</v>
      </c>
      <c r="S59" s="2">
        <v>-0.75963248614622569</v>
      </c>
      <c r="T59" s="2">
        <v>-0.36366593245690421</v>
      </c>
      <c r="U59" s="2">
        <v>1.5295983066670948</v>
      </c>
      <c r="V59" s="2">
        <v>0.1427827862411547</v>
      </c>
      <c r="W59" s="2">
        <v>0.47522595535821388</v>
      </c>
      <c r="X59" s="2">
        <v>3.0448923987977432</v>
      </c>
      <c r="Y59" s="2">
        <v>-0.70945016443866205</v>
      </c>
      <c r="Z59" s="2">
        <v>0.55497652233070316</v>
      </c>
      <c r="AA59" s="2">
        <v>-1.6673597583413295</v>
      </c>
      <c r="AB59" s="2">
        <v>-0.57656965375430735</v>
      </c>
      <c r="AC59" s="2">
        <v>-2.0863749827248661</v>
      </c>
      <c r="AD59" s="2">
        <v>-0.25035951867259792</v>
      </c>
    </row>
    <row r="60" spans="1:30">
      <c r="A60" s="22">
        <v>39066</v>
      </c>
      <c r="B60" s="21">
        <v>3.6933804402713672</v>
      </c>
      <c r="C60" s="21">
        <v>6.899052302723681</v>
      </c>
      <c r="D60" s="21">
        <v>-16.84022504629829</v>
      </c>
      <c r="E60" s="21">
        <v>-9.0861253189234894</v>
      </c>
      <c r="F60" s="21">
        <v>4.6512252489668366</v>
      </c>
      <c r="G60" s="21">
        <v>-0.85819411572935489</v>
      </c>
      <c r="H60" s="21">
        <v>5.8186574676141749</v>
      </c>
      <c r="I60" s="21">
        <v>20.166613815728013</v>
      </c>
      <c r="J60" s="21">
        <v>-3.9005631322960834</v>
      </c>
      <c r="K60" s="21">
        <v>7.8813252822898825</v>
      </c>
      <c r="L60" s="21">
        <v>-4.887734213148013</v>
      </c>
      <c r="M60" s="21">
        <v>0.68299873772303865</v>
      </c>
      <c r="N60" s="21">
        <v>-9.7463696059902496</v>
      </c>
      <c r="O60" s="21">
        <v>-0.93136390970313465</v>
      </c>
      <c r="Q60" s="2">
        <v>0.42170279190930415</v>
      </c>
      <c r="R60" s="2">
        <v>1.2869078222362589</v>
      </c>
      <c r="S60" s="2">
        <v>-1.2172619870215791</v>
      </c>
      <c r="T60" s="2">
        <v>-0.75661982755739676</v>
      </c>
      <c r="U60" s="2">
        <v>1.7202882169071272</v>
      </c>
      <c r="V60" s="2">
        <v>-0.19344038646185951</v>
      </c>
      <c r="W60" s="2">
        <v>1.4602793713597912</v>
      </c>
      <c r="X60" s="2">
        <v>4.1018892501190773</v>
      </c>
      <c r="Y60" s="2">
        <v>-0.4519933552073378</v>
      </c>
      <c r="Z60" s="2">
        <v>1.8159598022682586</v>
      </c>
      <c r="AA60" s="2">
        <v>-0.99201453590052069</v>
      </c>
      <c r="AB60" s="2">
        <v>9.770501842749385E-2</v>
      </c>
      <c r="AC60" s="2">
        <v>-2.093900299781339</v>
      </c>
      <c r="AD60" s="2">
        <v>-0.14979591441710366</v>
      </c>
    </row>
    <row r="61" spans="1:30">
      <c r="A61" s="22">
        <v>39097</v>
      </c>
      <c r="B61" s="21">
        <v>3.1517424821149058</v>
      </c>
      <c r="C61" s="21">
        <v>5.1965540229398446</v>
      </c>
      <c r="D61" s="21">
        <v>-20.984018037738906</v>
      </c>
      <c r="E61" s="21">
        <v>-12.257600932390339</v>
      </c>
      <c r="F61" s="21">
        <v>4.1574980189046293</v>
      </c>
      <c r="G61" s="21">
        <v>-2.3320667587899937</v>
      </c>
      <c r="H61" s="21">
        <v>9.1955205967582536</v>
      </c>
      <c r="I61" s="21">
        <v>24.68463795760292</v>
      </c>
      <c r="J61" s="21">
        <v>9.1901415240218887E-2</v>
      </c>
      <c r="K61" s="21">
        <v>13.176909376616102</v>
      </c>
      <c r="L61" s="21">
        <v>-5.4009478320993107</v>
      </c>
      <c r="M61" s="21">
        <v>2.3260187913914416</v>
      </c>
      <c r="N61" s="21">
        <v>-11.927370179724495</v>
      </c>
      <c r="O61" s="21">
        <v>-2.3057638332102877</v>
      </c>
      <c r="Q61" s="2">
        <v>0.35985965312291568</v>
      </c>
      <c r="R61" s="2">
        <v>0.96933400811506099</v>
      </c>
      <c r="S61" s="2">
        <v>-1.5167877758218813</v>
      </c>
      <c r="T61" s="2">
        <v>-1.0207149448420083</v>
      </c>
      <c r="U61" s="2">
        <v>1.5376797447780095</v>
      </c>
      <c r="V61" s="2">
        <v>-0.52565717569829973</v>
      </c>
      <c r="W61" s="2">
        <v>2.3077538265654352</v>
      </c>
      <c r="X61" s="2">
        <v>5.0208553605764337</v>
      </c>
      <c r="Y61" s="2">
        <v>1.0649444096621323E-2</v>
      </c>
      <c r="Z61" s="2">
        <v>3.0361312201942461</v>
      </c>
      <c r="AA61" s="2">
        <v>-1.0961763720028761</v>
      </c>
      <c r="AB61" s="2">
        <v>0.33274396616491986</v>
      </c>
      <c r="AC61" s="2">
        <v>-2.5624642820418302</v>
      </c>
      <c r="AD61" s="2">
        <v>-0.3708475261143766</v>
      </c>
    </row>
    <row r="62" spans="1:30">
      <c r="A62" s="22">
        <v>39128</v>
      </c>
      <c r="B62" s="21">
        <v>2.6101045239584448</v>
      </c>
      <c r="C62" s="21">
        <v>3.4940557431560095</v>
      </c>
      <c r="D62" s="21">
        <v>-25.127811029179522</v>
      </c>
      <c r="E62" s="21">
        <v>-15.429076545857189</v>
      </c>
      <c r="F62" s="21">
        <v>3.663770788842422</v>
      </c>
      <c r="G62" s="21">
        <v>-3.8059394018506323</v>
      </c>
      <c r="H62" s="21">
        <v>12.572383725902334</v>
      </c>
      <c r="I62" s="21">
        <v>29.202662099477827</v>
      </c>
      <c r="J62" s="21">
        <v>4.0843659627765208</v>
      </c>
      <c r="K62" s="21">
        <v>18.472493470942322</v>
      </c>
      <c r="L62" s="21">
        <v>-5.9141614510506075</v>
      </c>
      <c r="M62" s="21">
        <v>3.9690388450598446</v>
      </c>
      <c r="N62" s="21">
        <v>-14.10837075345874</v>
      </c>
      <c r="O62" s="21">
        <v>-3.6801637567174406</v>
      </c>
      <c r="Q62" s="2">
        <v>0.29801651433652732</v>
      </c>
      <c r="R62" s="2">
        <v>0.65176019399386309</v>
      </c>
      <c r="S62" s="2">
        <v>-1.8163135646221833</v>
      </c>
      <c r="T62" s="2">
        <v>-1.2848100621266196</v>
      </c>
      <c r="U62" s="2">
        <v>1.3550712726488916</v>
      </c>
      <c r="V62" s="2">
        <v>-0.85787396493473977</v>
      </c>
      <c r="W62" s="2">
        <v>3.1552282817710791</v>
      </c>
      <c r="X62" s="2">
        <v>5.93982147103379</v>
      </c>
      <c r="Y62" s="2">
        <v>0.4732922434005804</v>
      </c>
      <c r="Z62" s="2">
        <v>4.2563026381202329</v>
      </c>
      <c r="AA62" s="2">
        <v>-1.2003382081052314</v>
      </c>
      <c r="AB62" s="2">
        <v>0.56778291390234592</v>
      </c>
      <c r="AC62" s="2">
        <v>-3.0310282643023219</v>
      </c>
      <c r="AD62" s="2">
        <v>-0.5918991378116496</v>
      </c>
    </row>
    <row r="63" spans="1:30">
      <c r="A63" s="22">
        <v>39156</v>
      </c>
      <c r="B63" s="21">
        <v>0.8581479234072672</v>
      </c>
      <c r="C63" s="21">
        <v>0.67886053232346755</v>
      </c>
      <c r="D63" s="21">
        <v>-26.263523341907597</v>
      </c>
      <c r="E63" s="21">
        <v>-17.320716415074052</v>
      </c>
      <c r="F63" s="21">
        <v>2.6102057562067205</v>
      </c>
      <c r="G63" s="21">
        <v>-3.8820169694330993</v>
      </c>
      <c r="H63" s="21">
        <v>14.580011589699939</v>
      </c>
      <c r="I63" s="21">
        <v>30.829503757820927</v>
      </c>
      <c r="J63" s="21">
        <v>10.403917721383896</v>
      </c>
      <c r="K63" s="21">
        <v>23.804077048390738</v>
      </c>
      <c r="L63" s="21">
        <v>-8.0905028886129084</v>
      </c>
      <c r="M63" s="21">
        <v>3.1448238048466672</v>
      </c>
      <c r="N63" s="21">
        <v>-16.151695007630821</v>
      </c>
      <c r="O63" s="21">
        <v>-8.3326178636941162</v>
      </c>
      <c r="Q63" s="2">
        <v>9.7981613598794953E-2</v>
      </c>
      <c r="R63" s="2">
        <v>0.12663057053642571</v>
      </c>
      <c r="S63" s="2">
        <v>-1.8984062577231067</v>
      </c>
      <c r="T63" s="2">
        <v>-1.4423306973160466</v>
      </c>
      <c r="U63" s="2">
        <v>0.96540287037334904</v>
      </c>
      <c r="V63" s="2">
        <v>-0.87502215297809827</v>
      </c>
      <c r="W63" s="2">
        <v>3.659072608609045</v>
      </c>
      <c r="X63" s="2">
        <v>6.2707210643407763</v>
      </c>
      <c r="Y63" s="2">
        <v>1.2055955816362445</v>
      </c>
      <c r="Z63" s="2">
        <v>5.4847688049508543</v>
      </c>
      <c r="AA63" s="2">
        <v>-1.6420484662728758</v>
      </c>
      <c r="AB63" s="2">
        <v>0.44987647975473027</v>
      </c>
      <c r="AC63" s="2">
        <v>-3.4700140037443976</v>
      </c>
      <c r="AD63" s="2">
        <v>-1.3401765941072432</v>
      </c>
    </row>
    <row r="64" spans="1:30">
      <c r="A64" s="22">
        <v>39187</v>
      </c>
      <c r="B64" s="21">
        <v>-0.89380867714391043</v>
      </c>
      <c r="C64" s="21">
        <v>-2.1363346785090744</v>
      </c>
      <c r="D64" s="21">
        <v>-27.399235654635667</v>
      </c>
      <c r="E64" s="21">
        <v>-19.212356284290912</v>
      </c>
      <c r="F64" s="21">
        <v>1.5566407235710191</v>
      </c>
      <c r="G64" s="21">
        <v>-3.9580945370155654</v>
      </c>
      <c r="H64" s="21">
        <v>16.587639453497545</v>
      </c>
      <c r="I64" s="21">
        <v>32.456345416164027</v>
      </c>
      <c r="J64" s="21">
        <v>16.723469479991277</v>
      </c>
      <c r="K64" s="21">
        <v>29.135660625839158</v>
      </c>
      <c r="L64" s="21">
        <v>-10.26684432617521</v>
      </c>
      <c r="M64" s="21">
        <v>2.3206087646334894</v>
      </c>
      <c r="N64" s="21">
        <v>-18.195019261802901</v>
      </c>
      <c r="O64" s="21">
        <v>-12.985071970670793</v>
      </c>
      <c r="Q64" s="2">
        <v>-0.1020532871389374</v>
      </c>
      <c r="R64" s="2">
        <v>-0.39849905292101168</v>
      </c>
      <c r="S64" s="2">
        <v>-1.9804989508240298</v>
      </c>
      <c r="T64" s="2">
        <v>-1.5998513325054728</v>
      </c>
      <c r="U64" s="2">
        <v>0.57573446809780637</v>
      </c>
      <c r="V64" s="2">
        <v>-0.89217034102145654</v>
      </c>
      <c r="W64" s="2">
        <v>4.1629169354470106</v>
      </c>
      <c r="X64" s="2">
        <v>6.6016206576477634</v>
      </c>
      <c r="Y64" s="2">
        <v>1.937898919871909</v>
      </c>
      <c r="Z64" s="2">
        <v>6.7132349717814783</v>
      </c>
      <c r="AA64" s="2">
        <v>-2.0837587244405205</v>
      </c>
      <c r="AB64" s="2">
        <v>0.33197004560711457</v>
      </c>
      <c r="AC64" s="2">
        <v>-3.9089997431864734</v>
      </c>
      <c r="AD64" s="2">
        <v>-2.088454050402837</v>
      </c>
    </row>
    <row r="65" spans="1:30">
      <c r="A65" s="22">
        <v>39217</v>
      </c>
      <c r="B65" s="21">
        <v>-2.0283597925093977</v>
      </c>
      <c r="C65" s="21">
        <v>-4.1153182600733702</v>
      </c>
      <c r="D65" s="21">
        <v>-24.571629336464756</v>
      </c>
      <c r="E65" s="21">
        <v>-17.721882417999087</v>
      </c>
      <c r="F65" s="21">
        <v>1.268123853086917</v>
      </c>
      <c r="G65" s="21">
        <v>-3.1835596404597748</v>
      </c>
      <c r="H65" s="21">
        <v>16.791794615221566</v>
      </c>
      <c r="I65" s="21">
        <v>29.281163719643345</v>
      </c>
      <c r="J65" s="21">
        <v>18.370305093085392</v>
      </c>
      <c r="K65" s="21">
        <v>31.083089483314463</v>
      </c>
      <c r="L65" s="21">
        <v>-12.210836393500134</v>
      </c>
      <c r="M65" s="21">
        <v>2.0814297851064527</v>
      </c>
      <c r="N65" s="21">
        <v>-19.268801679091148</v>
      </c>
      <c r="O65" s="21">
        <v>-17.205755142962705</v>
      </c>
      <c r="Q65" s="2">
        <v>-0.23159406438913802</v>
      </c>
      <c r="R65" s="2">
        <v>-0.76764677632452605</v>
      </c>
      <c r="S65" s="2">
        <v>-1.7761110833276819</v>
      </c>
      <c r="T65" s="2">
        <v>-1.4757365927116199</v>
      </c>
      <c r="U65" s="2">
        <v>0.46902448393116786</v>
      </c>
      <c r="V65" s="2">
        <v>-0.71758707719819503</v>
      </c>
      <c r="W65" s="2">
        <v>4.2141527356090807</v>
      </c>
      <c r="X65" s="2">
        <v>5.9557887005754555</v>
      </c>
      <c r="Y65" s="2">
        <v>2.128732583881642</v>
      </c>
      <c r="Z65" s="2">
        <v>7.1619478971189352</v>
      </c>
      <c r="AA65" s="2">
        <v>-2.478311354424787</v>
      </c>
      <c r="AB65" s="2">
        <v>0.29775477504883341</v>
      </c>
      <c r="AC65" s="2">
        <v>-4.139690083934263</v>
      </c>
      <c r="AD65" s="2">
        <v>-2.7672876284184063</v>
      </c>
    </row>
    <row r="66" spans="1:30">
      <c r="A66" s="22">
        <v>39248</v>
      </c>
      <c r="B66" s="21">
        <v>-3.1629109078748847</v>
      </c>
      <c r="C66" s="21">
        <v>-6.094301841637666</v>
      </c>
      <c r="D66" s="21">
        <v>-21.744023018293841</v>
      </c>
      <c r="E66" s="21">
        <v>-16.231408551707261</v>
      </c>
      <c r="F66" s="21">
        <v>0.97960698260281465</v>
      </c>
      <c r="G66" s="21">
        <v>-2.4090247439039842</v>
      </c>
      <c r="H66" s="21">
        <v>16.995949776945587</v>
      </c>
      <c r="I66" s="21">
        <v>26.105982023122667</v>
      </c>
      <c r="J66" s="21">
        <v>20.017140706179507</v>
      </c>
      <c r="K66" s="21">
        <v>33.030518340789769</v>
      </c>
      <c r="L66" s="21">
        <v>-14.154828460825058</v>
      </c>
      <c r="M66" s="21">
        <v>1.8422508055794165</v>
      </c>
      <c r="N66" s="21">
        <v>-20.342584096379394</v>
      </c>
      <c r="O66" s="21">
        <v>-21.426438315254615</v>
      </c>
      <c r="Q66" s="2">
        <v>-0.36113484163933857</v>
      </c>
      <c r="R66" s="2">
        <v>-1.1367944997280401</v>
      </c>
      <c r="S66" s="2">
        <v>-1.5717232158313337</v>
      </c>
      <c r="T66" s="2">
        <v>-1.351621852917767</v>
      </c>
      <c r="U66" s="2">
        <v>0.36231449976452923</v>
      </c>
      <c r="V66" s="2">
        <v>-0.54300381337493364</v>
      </c>
      <c r="W66" s="2">
        <v>4.265388535771149</v>
      </c>
      <c r="X66" s="2">
        <v>5.3099567435031503</v>
      </c>
      <c r="Y66" s="2">
        <v>2.3195662478913754</v>
      </c>
      <c r="Z66" s="2">
        <v>7.610660822456393</v>
      </c>
      <c r="AA66" s="2">
        <v>-2.8728639844090536</v>
      </c>
      <c r="AB66" s="2">
        <v>0.26353950449055225</v>
      </c>
      <c r="AC66" s="2">
        <v>-4.370380424682053</v>
      </c>
      <c r="AD66" s="2">
        <v>-3.4461212064339759</v>
      </c>
    </row>
    <row r="67" spans="1:30">
      <c r="A67" s="22">
        <v>39278</v>
      </c>
      <c r="B67" s="21">
        <v>-3.4905625414059687</v>
      </c>
      <c r="C67" s="21">
        <v>-6.1344980622036678</v>
      </c>
      <c r="D67" s="21">
        <v>-19.788643651563238</v>
      </c>
      <c r="E67" s="21">
        <v>-14.032438155124016</v>
      </c>
      <c r="F67" s="21">
        <v>1.6201459021089575</v>
      </c>
      <c r="G67" s="21">
        <v>-2.3450628584983901</v>
      </c>
      <c r="H67" s="21">
        <v>15.51779594530684</v>
      </c>
      <c r="I67" s="21">
        <v>21.125923080490686</v>
      </c>
      <c r="J67" s="21">
        <v>18.890954752008408</v>
      </c>
      <c r="K67" s="21">
        <v>30.486320506042624</v>
      </c>
      <c r="L67" s="21">
        <v>-14.610720177450226</v>
      </c>
      <c r="M67" s="21">
        <v>3.0110313331955085</v>
      </c>
      <c r="N67" s="21">
        <v>-19.065956397596228</v>
      </c>
      <c r="O67" s="21">
        <v>-25.408233526785061</v>
      </c>
      <c r="Q67" s="2">
        <v>-0.39854544985265067</v>
      </c>
      <c r="R67" s="2">
        <v>-1.1442924615350989</v>
      </c>
      <c r="S67" s="2">
        <v>-1.4303825290659453</v>
      </c>
      <c r="T67" s="2">
        <v>-1.168509190053487</v>
      </c>
      <c r="U67" s="2">
        <v>0.59922230291631273</v>
      </c>
      <c r="V67" s="2">
        <v>-0.52858654855697107</v>
      </c>
      <c r="W67" s="2">
        <v>3.8944236594139308</v>
      </c>
      <c r="X67" s="2">
        <v>4.2970127545718055</v>
      </c>
      <c r="Y67" s="2">
        <v>2.1890649457079823</v>
      </c>
      <c r="Z67" s="2">
        <v>7.0244445667587989</v>
      </c>
      <c r="AA67" s="2">
        <v>-2.9653917672152978</v>
      </c>
      <c r="AB67" s="2">
        <v>0.43073706530761707</v>
      </c>
      <c r="AC67" s="2">
        <v>-4.0961110065031754</v>
      </c>
      <c r="AD67" s="2">
        <v>-4.0865332392804747</v>
      </c>
    </row>
    <row r="68" spans="1:30">
      <c r="A68" s="22">
        <v>39309</v>
      </c>
      <c r="B68" s="21">
        <v>-3.8182141749370522</v>
      </c>
      <c r="C68" s="21">
        <v>-6.1746942827696696</v>
      </c>
      <c r="D68" s="21">
        <v>-17.833264284832637</v>
      </c>
      <c r="E68" s="21">
        <v>-11.833467758540774</v>
      </c>
      <c r="F68" s="21">
        <v>2.2606848216151003</v>
      </c>
      <c r="G68" s="21">
        <v>-2.281100973092796</v>
      </c>
      <c r="H68" s="21">
        <v>14.039642113668092</v>
      </c>
      <c r="I68" s="21">
        <v>16.145864137858705</v>
      </c>
      <c r="J68" s="21">
        <v>17.764768797837309</v>
      </c>
      <c r="K68" s="21">
        <v>27.942122671295483</v>
      </c>
      <c r="L68" s="21">
        <v>-15.066611894075393</v>
      </c>
      <c r="M68" s="21">
        <v>4.1798118608116006</v>
      </c>
      <c r="N68" s="21">
        <v>-17.789328698813058</v>
      </c>
      <c r="O68" s="21">
        <v>-29.390028738315511</v>
      </c>
      <c r="Q68" s="2">
        <v>-0.43595605806596271</v>
      </c>
      <c r="R68" s="2">
        <v>-1.1517904233421576</v>
      </c>
      <c r="S68" s="2">
        <v>-1.2890418423005574</v>
      </c>
      <c r="T68" s="2">
        <v>-0.98539652718920734</v>
      </c>
      <c r="U68" s="2">
        <v>0.83613010606809612</v>
      </c>
      <c r="V68" s="2">
        <v>-0.51416928373900861</v>
      </c>
      <c r="W68" s="2">
        <v>3.5234587830567126</v>
      </c>
      <c r="X68" s="2">
        <v>3.2840687656404608</v>
      </c>
      <c r="Y68" s="2">
        <v>2.0585636435245895</v>
      </c>
      <c r="Z68" s="2">
        <v>6.4382283110612057</v>
      </c>
      <c r="AA68" s="2">
        <v>-3.0579195500215417</v>
      </c>
      <c r="AB68" s="2">
        <v>0.59793462612468185</v>
      </c>
      <c r="AC68" s="2">
        <v>-3.8218415883242987</v>
      </c>
      <c r="AD68" s="2">
        <v>-4.7269452721269749</v>
      </c>
    </row>
    <row r="69" spans="1:30">
      <c r="A69" s="22">
        <v>39340</v>
      </c>
      <c r="B69" s="21">
        <v>-3.9819126596965431</v>
      </c>
      <c r="C69" s="21">
        <v>-6.5574051066918271</v>
      </c>
      <c r="D69" s="21">
        <v>-18.634689209960616</v>
      </c>
      <c r="E69" s="21">
        <v>-10.478947173541307</v>
      </c>
      <c r="F69" s="21">
        <v>3.916058839619259</v>
      </c>
      <c r="G69" s="21">
        <v>-2.1777803523143406</v>
      </c>
      <c r="H69" s="21">
        <v>12.437179010962891</v>
      </c>
      <c r="I69" s="21">
        <v>11.316974471269877</v>
      </c>
      <c r="J69" s="21">
        <v>14.399518091028446</v>
      </c>
      <c r="K69" s="21">
        <v>24.165718656776015</v>
      </c>
      <c r="L69" s="21">
        <v>-14.618643014824936</v>
      </c>
      <c r="M69" s="21">
        <v>4.5048984762915101</v>
      </c>
      <c r="N69" s="21">
        <v>-15.882163845879655</v>
      </c>
      <c r="O69" s="21">
        <v>-30.182535957408916</v>
      </c>
      <c r="Q69" s="2">
        <v>-0.45464682365883186</v>
      </c>
      <c r="R69" s="2">
        <v>-1.223179004171653</v>
      </c>
      <c r="S69" s="2">
        <v>-1.3469712401635832</v>
      </c>
      <c r="T69" s="2">
        <v>-0.87260288903513172</v>
      </c>
      <c r="U69" s="2">
        <v>1.4483817742450602</v>
      </c>
      <c r="V69" s="2">
        <v>-0.49088040253306159</v>
      </c>
      <c r="W69" s="2">
        <v>3.1212966304863019</v>
      </c>
      <c r="X69" s="2">
        <v>2.3018726074562927</v>
      </c>
      <c r="Y69" s="2">
        <v>1.6686017568702853</v>
      </c>
      <c r="Z69" s="2">
        <v>5.5680957328637311</v>
      </c>
      <c r="AA69" s="2">
        <v>-2.9669997862888691</v>
      </c>
      <c r="AB69" s="2">
        <v>0.6444392417289293</v>
      </c>
      <c r="AC69" s="2">
        <v>-3.4121081984849391</v>
      </c>
      <c r="AD69" s="2">
        <v>-4.8544081707098634</v>
      </c>
    </row>
    <row r="70" spans="1:30">
      <c r="A70" s="22">
        <v>39370</v>
      </c>
      <c r="B70" s="21">
        <v>-4.1456111444560335</v>
      </c>
      <c r="C70" s="21">
        <v>-6.9401159306139846</v>
      </c>
      <c r="D70" s="21">
        <v>-19.436114135088591</v>
      </c>
      <c r="E70" s="21">
        <v>-9.1244265885418372</v>
      </c>
      <c r="F70" s="21">
        <v>5.5714328576234173</v>
      </c>
      <c r="G70" s="21">
        <v>-2.0744597315358853</v>
      </c>
      <c r="H70" s="21">
        <v>10.83471590825769</v>
      </c>
      <c r="I70" s="21">
        <v>6.4880848046810486</v>
      </c>
      <c r="J70" s="21">
        <v>11.034267384219586</v>
      </c>
      <c r="K70" s="21">
        <v>20.389314642256551</v>
      </c>
      <c r="L70" s="21">
        <v>-14.170674135574478</v>
      </c>
      <c r="M70" s="21">
        <v>4.8299850917714195</v>
      </c>
      <c r="N70" s="21">
        <v>-13.974998992946254</v>
      </c>
      <c r="O70" s="21">
        <v>-30.975043176502325</v>
      </c>
      <c r="Q70" s="2">
        <v>-0.473337589251701</v>
      </c>
      <c r="R70" s="2">
        <v>-1.2945675850011489</v>
      </c>
      <c r="S70" s="2">
        <v>-1.4049006380266085</v>
      </c>
      <c r="T70" s="2">
        <v>-0.75980925088105578</v>
      </c>
      <c r="U70" s="2">
        <v>2.0606334424220241</v>
      </c>
      <c r="V70" s="2">
        <v>-0.46759152132711462</v>
      </c>
      <c r="W70" s="2">
        <v>2.7191344779158912</v>
      </c>
      <c r="X70" s="2">
        <v>1.3196764492721251</v>
      </c>
      <c r="Y70" s="2">
        <v>1.2786398702159811</v>
      </c>
      <c r="Z70" s="2">
        <v>4.697963154666259</v>
      </c>
      <c r="AA70" s="2">
        <v>-2.876080022556196</v>
      </c>
      <c r="AB70" s="2">
        <v>0.69094385733317687</v>
      </c>
      <c r="AC70" s="2">
        <v>-3.0023748086455804</v>
      </c>
      <c r="AD70" s="2">
        <v>-4.981871069292751</v>
      </c>
    </row>
    <row r="71" spans="1:30">
      <c r="A71" s="22">
        <v>39401</v>
      </c>
      <c r="B71" s="21">
        <v>-4.9148619098265867</v>
      </c>
      <c r="C71" s="21">
        <v>-8.075919292059508</v>
      </c>
      <c r="D71" s="21">
        <v>-21.064090341827228</v>
      </c>
      <c r="E71" s="21">
        <v>-8.6455371990712067</v>
      </c>
      <c r="F71" s="21">
        <v>7.0421248463651107</v>
      </c>
      <c r="G71" s="21">
        <v>-8.9870157969721864E-2</v>
      </c>
      <c r="H71" s="21">
        <v>10.53471307771461</v>
      </c>
      <c r="I71" s="21">
        <v>3.6946651642222172</v>
      </c>
      <c r="J71" s="21">
        <v>5.5681524727476992</v>
      </c>
      <c r="K71" s="21">
        <v>13.546211020739879</v>
      </c>
      <c r="L71" s="21">
        <v>-13.709582652824654</v>
      </c>
      <c r="M71" s="21">
        <v>4.354998538899963</v>
      </c>
      <c r="N71" s="21">
        <v>-11.85629469513186</v>
      </c>
      <c r="O71" s="21">
        <v>-28.205987830611608</v>
      </c>
      <c r="Q71" s="2">
        <v>-0.56116910314017998</v>
      </c>
      <c r="R71" s="2">
        <v>-1.5064335292250284</v>
      </c>
      <c r="S71" s="2">
        <v>-1.5225756421782974</v>
      </c>
      <c r="T71" s="2">
        <v>-0.71993117364105752</v>
      </c>
      <c r="U71" s="2">
        <v>2.6045791693020606</v>
      </c>
      <c r="V71" s="2">
        <v>-2.0257093087007186E-2</v>
      </c>
      <c r="W71" s="2">
        <v>2.6438442675486473</v>
      </c>
      <c r="X71" s="2">
        <v>0.75149489440279893</v>
      </c>
      <c r="Y71" s="2">
        <v>0.64523194038953058</v>
      </c>
      <c r="Z71" s="2">
        <v>3.1212231199217375</v>
      </c>
      <c r="AA71" s="2">
        <v>-2.7824968952172919</v>
      </c>
      <c r="AB71" s="2">
        <v>0.62299560598525638</v>
      </c>
      <c r="AC71" s="2">
        <v>-2.5471944960074335</v>
      </c>
      <c r="AD71" s="2">
        <v>-4.5365100527364177</v>
      </c>
    </row>
    <row r="72" spans="1:30">
      <c r="A72" s="22">
        <v>39431</v>
      </c>
      <c r="B72" s="21">
        <v>-5.6841126751971398</v>
      </c>
      <c r="C72" s="21">
        <v>-9.2117226535050332</v>
      </c>
      <c r="D72" s="21">
        <v>-22.692066548565862</v>
      </c>
      <c r="E72" s="21">
        <v>-8.1666478096005761</v>
      </c>
      <c r="F72" s="21">
        <v>8.5128168351068041</v>
      </c>
      <c r="G72" s="21">
        <v>1.894719415596442</v>
      </c>
      <c r="H72" s="21">
        <v>10.234710247171527</v>
      </c>
      <c r="I72" s="21">
        <v>0.90124552376338563</v>
      </c>
      <c r="J72" s="21">
        <v>0.10203756127581243</v>
      </c>
      <c r="K72" s="21">
        <v>6.703107399223204</v>
      </c>
      <c r="L72" s="21">
        <v>-13.248491170074832</v>
      </c>
      <c r="M72" s="21">
        <v>3.8800119860285074</v>
      </c>
      <c r="N72" s="21">
        <v>-9.7375903973174651</v>
      </c>
      <c r="O72" s="21">
        <v>-25.436932484720892</v>
      </c>
      <c r="Q72" s="2">
        <v>-0.64900061702865897</v>
      </c>
      <c r="R72" s="2">
        <v>-1.7182994734489079</v>
      </c>
      <c r="S72" s="2">
        <v>-1.6402506463299862</v>
      </c>
      <c r="T72" s="2">
        <v>-0.68005309640105915</v>
      </c>
      <c r="U72" s="2">
        <v>3.1485248961820971</v>
      </c>
      <c r="V72" s="2">
        <v>0.42707733515310042</v>
      </c>
      <c r="W72" s="2">
        <v>2.5685540571814025</v>
      </c>
      <c r="X72" s="2">
        <v>0.18331333953347262</v>
      </c>
      <c r="Y72" s="2">
        <v>1.1824010563079867E-2</v>
      </c>
      <c r="Z72" s="2">
        <v>1.5444830851772162</v>
      </c>
      <c r="AA72" s="2">
        <v>-2.6889137678783879</v>
      </c>
      <c r="AB72" s="2">
        <v>0.55504735463733612</v>
      </c>
      <c r="AC72" s="2">
        <v>-2.0920141833692867</v>
      </c>
      <c r="AD72" s="2">
        <v>-4.0911490361800844</v>
      </c>
    </row>
    <row r="73" spans="1:30">
      <c r="A73" s="22">
        <v>39462</v>
      </c>
      <c r="B73" s="21">
        <v>-6.9525092071096664</v>
      </c>
      <c r="C73" s="21">
        <v>-10.239831302471604</v>
      </c>
      <c r="D73" s="21">
        <v>-25.635413051955798</v>
      </c>
      <c r="E73" s="21">
        <v>-8.5958140868229762</v>
      </c>
      <c r="F73" s="21">
        <v>9.4882698957779006</v>
      </c>
      <c r="G73" s="21">
        <v>2.9965068470246994</v>
      </c>
      <c r="H73" s="21">
        <v>10.649681223540362</v>
      </c>
      <c r="I73" s="21">
        <v>-0.23897729143072305</v>
      </c>
      <c r="J73" s="21">
        <v>-3.1232409276816764</v>
      </c>
      <c r="K73" s="21">
        <v>1.6039479214739636</v>
      </c>
      <c r="L73" s="21">
        <v>-11.591148221230856</v>
      </c>
      <c r="M73" s="21">
        <v>2.7056563947424679</v>
      </c>
      <c r="N73" s="21">
        <v>-8.8455621335158074</v>
      </c>
      <c r="O73" s="21">
        <v>-21.213248432145711</v>
      </c>
      <c r="Q73" s="2">
        <v>-0.79382359624936738</v>
      </c>
      <c r="R73" s="2">
        <v>-1.9100766921752381</v>
      </c>
      <c r="S73" s="2">
        <v>-1.853004561634521</v>
      </c>
      <c r="T73" s="2">
        <v>-0.71579063063792292</v>
      </c>
      <c r="U73" s="2">
        <v>3.5093030388427269</v>
      </c>
      <c r="V73" s="2">
        <v>0.67542462934675529</v>
      </c>
      <c r="W73" s="2">
        <v>2.6726972482658069</v>
      </c>
      <c r="X73" s="2">
        <v>-4.8607981077009067E-2</v>
      </c>
      <c r="Y73" s="2">
        <v>-0.361918035458825</v>
      </c>
      <c r="Z73" s="2">
        <v>0.3695704524305804</v>
      </c>
      <c r="AA73" s="2">
        <v>-2.3525394429810143</v>
      </c>
      <c r="AB73" s="2">
        <v>0.38705226423709427</v>
      </c>
      <c r="AC73" s="2">
        <v>-1.9003717232024024</v>
      </c>
      <c r="AD73" s="2">
        <v>-3.4118328115841554</v>
      </c>
    </row>
    <row r="74" spans="1:30">
      <c r="A74" s="22">
        <v>39493</v>
      </c>
      <c r="B74" s="21">
        <v>-8.2209057390221929</v>
      </c>
      <c r="C74" s="21">
        <v>-11.267939951438175</v>
      </c>
      <c r="D74" s="21">
        <v>-28.578759555345737</v>
      </c>
      <c r="E74" s="21">
        <v>-9.0249803640453781</v>
      </c>
      <c r="F74" s="21">
        <v>10.463722956448997</v>
      </c>
      <c r="G74" s="21">
        <v>4.0982942784529559</v>
      </c>
      <c r="H74" s="21">
        <v>11.064652199909199</v>
      </c>
      <c r="I74" s="21">
        <v>-1.3792001066248318</v>
      </c>
      <c r="J74" s="21">
        <v>-6.3485194166391654</v>
      </c>
      <c r="K74" s="21">
        <v>-3.4952115562752768</v>
      </c>
      <c r="L74" s="21">
        <v>-9.9338052723868788</v>
      </c>
      <c r="M74" s="21">
        <v>1.5313008034564284</v>
      </c>
      <c r="N74" s="21">
        <v>-7.9535338697141498</v>
      </c>
      <c r="O74" s="21">
        <v>-16.989564379570528</v>
      </c>
      <c r="Q74" s="2">
        <v>-0.93864657547007591</v>
      </c>
      <c r="R74" s="2">
        <v>-2.1018539109015681</v>
      </c>
      <c r="S74" s="2">
        <v>-2.0657584769390556</v>
      </c>
      <c r="T74" s="2">
        <v>-0.75152816487478669</v>
      </c>
      <c r="U74" s="2">
        <v>3.8700811815033567</v>
      </c>
      <c r="V74" s="2">
        <v>0.92377192354041004</v>
      </c>
      <c r="W74" s="2">
        <v>2.7768404393502117</v>
      </c>
      <c r="X74" s="2">
        <v>-0.28052930168749074</v>
      </c>
      <c r="Y74" s="2">
        <v>-0.73566008148072981</v>
      </c>
      <c r="Z74" s="2">
        <v>-0.80534218031605531</v>
      </c>
      <c r="AA74" s="2">
        <v>-2.0161651180836406</v>
      </c>
      <c r="AB74" s="2">
        <v>0.21905717383685244</v>
      </c>
      <c r="AC74" s="2">
        <v>-1.708729263035518</v>
      </c>
      <c r="AD74" s="2">
        <v>-2.7325165869882255</v>
      </c>
    </row>
    <row r="75" spans="1:30">
      <c r="A75" s="22">
        <v>39522</v>
      </c>
      <c r="B75" s="21">
        <v>-8.7441326432541295</v>
      </c>
      <c r="C75" s="21">
        <v>-11.466011164357882</v>
      </c>
      <c r="D75" s="21">
        <v>-28.664335703140168</v>
      </c>
      <c r="E75" s="21">
        <v>-8.9692325928548726</v>
      </c>
      <c r="F75" s="21">
        <v>10.094806665773092</v>
      </c>
      <c r="G75" s="21">
        <v>6.3614427215567186</v>
      </c>
      <c r="H75" s="21">
        <v>11.813519160042699</v>
      </c>
      <c r="I75" s="21">
        <v>-1.1725977253190332</v>
      </c>
      <c r="J75" s="21">
        <v>-7.6459879713149004</v>
      </c>
      <c r="K75" s="21">
        <v>-5.6645181787493284</v>
      </c>
      <c r="L75" s="21">
        <v>-7.6781300953917047</v>
      </c>
      <c r="M75" s="21">
        <v>0.69449864927456473</v>
      </c>
      <c r="N75" s="21">
        <v>-7.3764210880055865</v>
      </c>
      <c r="O75" s="21">
        <v>-12.703955020569934</v>
      </c>
      <c r="Q75" s="2">
        <v>-0.99838757694146996</v>
      </c>
      <c r="R75" s="2">
        <v>-2.1388009265323333</v>
      </c>
      <c r="S75" s="2">
        <v>-2.0719441776300807</v>
      </c>
      <c r="T75" s="2">
        <v>-0.74688593647221091</v>
      </c>
      <c r="U75" s="2">
        <v>3.7336349089828382</v>
      </c>
      <c r="V75" s="2">
        <v>1.4338946352097706</v>
      </c>
      <c r="W75" s="2">
        <v>2.9647798360001154</v>
      </c>
      <c r="X75" s="2">
        <v>-0.23850637732989133</v>
      </c>
      <c r="Y75" s="2">
        <v>-0.8860094401279992</v>
      </c>
      <c r="Z75" s="2">
        <v>-1.3051786271201691</v>
      </c>
      <c r="AA75" s="2">
        <v>-1.5583532841607004</v>
      </c>
      <c r="AB75" s="2">
        <v>9.93501152746743E-2</v>
      </c>
      <c r="AC75" s="2">
        <v>-1.5847429301260321</v>
      </c>
      <c r="AD75" s="2">
        <v>-2.0432406057333652</v>
      </c>
    </row>
    <row r="76" spans="1:30">
      <c r="A76" s="22">
        <v>39553</v>
      </c>
      <c r="B76" s="21">
        <v>-9.2673595474860679</v>
      </c>
      <c r="C76" s="21">
        <v>-11.664082377277591</v>
      </c>
      <c r="D76" s="21">
        <v>-28.749911850934598</v>
      </c>
      <c r="E76" s="21">
        <v>-8.9134848216643672</v>
      </c>
      <c r="F76" s="21">
        <v>9.725890375097185</v>
      </c>
      <c r="G76" s="21">
        <v>8.6245911646604814</v>
      </c>
      <c r="H76" s="21">
        <v>12.5623861201762</v>
      </c>
      <c r="I76" s="21">
        <v>-0.9659953440132345</v>
      </c>
      <c r="J76" s="21">
        <v>-8.9434565259906336</v>
      </c>
      <c r="K76" s="21">
        <v>-7.83382480122338</v>
      </c>
      <c r="L76" s="21">
        <v>-5.4224549183965296</v>
      </c>
      <c r="M76" s="21">
        <v>-0.14230350490729871</v>
      </c>
      <c r="N76" s="21">
        <v>-6.7993083062970232</v>
      </c>
      <c r="O76" s="21">
        <v>-8.4183456615693402</v>
      </c>
      <c r="Q76" s="2">
        <v>-1.0581285784128642</v>
      </c>
      <c r="R76" s="2">
        <v>-2.1757479421630981</v>
      </c>
      <c r="S76" s="2">
        <v>-2.0781298783211057</v>
      </c>
      <c r="T76" s="2">
        <v>-0.74224370806963513</v>
      </c>
      <c r="U76" s="2">
        <v>3.5971886364623193</v>
      </c>
      <c r="V76" s="2">
        <v>1.9440173468791311</v>
      </c>
      <c r="W76" s="2">
        <v>3.15271923265002</v>
      </c>
      <c r="X76" s="2">
        <v>-0.19648345297229189</v>
      </c>
      <c r="Y76" s="2">
        <v>-1.0363587987752685</v>
      </c>
      <c r="Z76" s="2">
        <v>-1.8050150739242825</v>
      </c>
      <c r="AA76" s="2">
        <v>-1.1005414502377595</v>
      </c>
      <c r="AB76" s="2">
        <v>-2.0356943287503801E-2</v>
      </c>
      <c r="AC76" s="2">
        <v>-1.4607565972165459</v>
      </c>
      <c r="AD76" s="2">
        <v>-1.3539646244785046</v>
      </c>
    </row>
    <row r="77" spans="1:30">
      <c r="A77" s="22">
        <v>39583</v>
      </c>
      <c r="B77" s="21">
        <v>-9.0200868902363869</v>
      </c>
      <c r="C77" s="21">
        <v>-10.45139362032838</v>
      </c>
      <c r="D77" s="21">
        <v>-26.409338456950127</v>
      </c>
      <c r="E77" s="21">
        <v>-8.7921679126756125</v>
      </c>
      <c r="F77" s="21">
        <v>8.1448000514721386</v>
      </c>
      <c r="G77" s="21">
        <v>8.3017747158229067</v>
      </c>
      <c r="H77" s="21">
        <v>13.062085672794955</v>
      </c>
      <c r="I77" s="21">
        <v>0.11906730971011287</v>
      </c>
      <c r="J77" s="21">
        <v>-7.8979790562898824</v>
      </c>
      <c r="K77" s="21">
        <v>-7.4249519608402119</v>
      </c>
      <c r="L77" s="21">
        <v>-1.8978278510004469</v>
      </c>
      <c r="M77" s="21">
        <v>0.76423183808257655</v>
      </c>
      <c r="N77" s="21">
        <v>-5.3480772151408313</v>
      </c>
      <c r="O77" s="21">
        <v>-6.9170548218416537</v>
      </c>
      <c r="Q77" s="2">
        <v>-1.0298954809534102</v>
      </c>
      <c r="R77" s="2">
        <v>-1.9495402575743339</v>
      </c>
      <c r="S77" s="2">
        <v>-1.9089462116837261</v>
      </c>
      <c r="T77" s="2">
        <v>-0.73214140642432357</v>
      </c>
      <c r="U77" s="2">
        <v>3.0124113126373309</v>
      </c>
      <c r="V77" s="2">
        <v>1.8712532280453464</v>
      </c>
      <c r="W77" s="2">
        <v>3.2781263308729858</v>
      </c>
      <c r="X77" s="2">
        <v>2.4218290795036956E-2</v>
      </c>
      <c r="Y77" s="2">
        <v>-0.91520991506381522</v>
      </c>
      <c r="Z77" s="2">
        <v>-1.7108054561530757</v>
      </c>
      <c r="AA77" s="2">
        <v>-0.38518314063905068</v>
      </c>
      <c r="AB77" s="2">
        <v>0.10932565713322681</v>
      </c>
      <c r="AC77" s="2">
        <v>-1.1489755608236409</v>
      </c>
      <c r="AD77" s="2">
        <v>-1.1125045122709023</v>
      </c>
    </row>
    <row r="78" spans="1:30">
      <c r="A78" s="22">
        <v>39614</v>
      </c>
      <c r="B78" s="21">
        <v>-8.7728142329867058</v>
      </c>
      <c r="C78" s="21">
        <v>-9.2387048633791711</v>
      </c>
      <c r="D78" s="21">
        <v>-24.068765062965657</v>
      </c>
      <c r="E78" s="21">
        <v>-8.6708510036868596</v>
      </c>
      <c r="F78" s="21">
        <v>6.5637097278470931</v>
      </c>
      <c r="G78" s="21">
        <v>7.9789582669853329</v>
      </c>
      <c r="H78" s="21">
        <v>13.561785225413711</v>
      </c>
      <c r="I78" s="21">
        <v>1.2041299634334601</v>
      </c>
      <c r="J78" s="21">
        <v>-6.8525015865891294</v>
      </c>
      <c r="K78" s="21">
        <v>-7.016079120457043</v>
      </c>
      <c r="L78" s="21">
        <v>1.6267992163956349</v>
      </c>
      <c r="M78" s="21">
        <v>1.6707671810724518</v>
      </c>
      <c r="N78" s="21">
        <v>-3.8968461239846395</v>
      </c>
      <c r="O78" s="21">
        <v>-5.4157639821139663</v>
      </c>
      <c r="Q78" s="2">
        <v>-1.001662383493956</v>
      </c>
      <c r="R78" s="2">
        <v>-1.7233325729855704</v>
      </c>
      <c r="S78" s="2">
        <v>-1.7397625450463463</v>
      </c>
      <c r="T78" s="2">
        <v>-0.72203910477901212</v>
      </c>
      <c r="U78" s="2">
        <v>2.4276339888123424</v>
      </c>
      <c r="V78" s="2">
        <v>1.7984891092115618</v>
      </c>
      <c r="W78" s="2">
        <v>3.4035334290959516</v>
      </c>
      <c r="X78" s="2">
        <v>0.24492003456236577</v>
      </c>
      <c r="Y78" s="2">
        <v>-0.79406103135236172</v>
      </c>
      <c r="Z78" s="2">
        <v>-1.6165958383818684</v>
      </c>
      <c r="AA78" s="2">
        <v>0.33017516895965804</v>
      </c>
      <c r="AB78" s="2">
        <v>0.23900825755395744</v>
      </c>
      <c r="AC78" s="2">
        <v>-0.83719452443073594</v>
      </c>
      <c r="AD78" s="2">
        <v>-0.87104440006329975</v>
      </c>
    </row>
    <row r="79" spans="1:30">
      <c r="A79" s="22">
        <v>39644</v>
      </c>
      <c r="B79" s="21">
        <v>-8.2517268828686365</v>
      </c>
      <c r="C79" s="21">
        <v>-8.2096698289928192</v>
      </c>
      <c r="D79" s="21">
        <v>-21.153795381105766</v>
      </c>
      <c r="E79" s="21">
        <v>-8.0975051488418011</v>
      </c>
      <c r="F79" s="21">
        <v>4.4459534112906081</v>
      </c>
      <c r="G79" s="21">
        <v>7.3866871165314691</v>
      </c>
      <c r="H79" s="21">
        <v>14.518207214544759</v>
      </c>
      <c r="I79" s="21">
        <v>3.2319208767186964</v>
      </c>
      <c r="J79" s="21">
        <v>-6.4832716099589298</v>
      </c>
      <c r="K79" s="21">
        <v>-7.6373104388507231</v>
      </c>
      <c r="L79" s="21">
        <v>3.4996310234903452</v>
      </c>
      <c r="M79" s="21">
        <v>2.5792341277483786</v>
      </c>
      <c r="N79" s="21">
        <v>-2.9219254770508232</v>
      </c>
      <c r="O79" s="21">
        <v>-7.3092632577516641</v>
      </c>
      <c r="Q79" s="2">
        <v>-0.94216567203217516</v>
      </c>
      <c r="R79" s="2">
        <v>-1.5313825518813466</v>
      </c>
      <c r="S79" s="2">
        <v>-1.529059791532468</v>
      </c>
      <c r="T79" s="2">
        <v>-0.67429544875435443</v>
      </c>
      <c r="U79" s="2">
        <v>1.6443669908397103</v>
      </c>
      <c r="V79" s="2">
        <v>1.6649888228146592</v>
      </c>
      <c r="W79" s="2">
        <v>3.6435618735982254</v>
      </c>
      <c r="X79" s="2">
        <v>0.65737270632458278</v>
      </c>
      <c r="Y79" s="2">
        <v>-0.75127503089043079</v>
      </c>
      <c r="Z79" s="2">
        <v>-1.7597356101469115</v>
      </c>
      <c r="AA79" s="2">
        <v>0.7102851125276004</v>
      </c>
      <c r="AB79" s="2">
        <v>0.36896717967678877</v>
      </c>
      <c r="AC79" s="2">
        <v>-0.62774354756412176</v>
      </c>
      <c r="AD79" s="2">
        <v>-1.1755853560604888</v>
      </c>
    </row>
    <row r="80" spans="1:30">
      <c r="A80" s="22">
        <v>39675</v>
      </c>
      <c r="B80" s="21">
        <v>-7.7306395327505664</v>
      </c>
      <c r="C80" s="21">
        <v>-7.1806347946064681</v>
      </c>
      <c r="D80" s="21">
        <v>-18.238825699245876</v>
      </c>
      <c r="E80" s="21">
        <v>-7.5241592939967434</v>
      </c>
      <c r="F80" s="21">
        <v>2.3281970947341244</v>
      </c>
      <c r="G80" s="21">
        <v>6.7944159660776062</v>
      </c>
      <c r="H80" s="21">
        <v>15.474629203675805</v>
      </c>
      <c r="I80" s="21">
        <v>5.2597117900039327</v>
      </c>
      <c r="J80" s="21">
        <v>-6.1140416333287302</v>
      </c>
      <c r="K80" s="21">
        <v>-8.2585417572444051</v>
      </c>
      <c r="L80" s="21">
        <v>5.3724628305850555</v>
      </c>
      <c r="M80" s="21">
        <v>3.4877010744243049</v>
      </c>
      <c r="N80" s="21">
        <v>-1.9470048301170062</v>
      </c>
      <c r="O80" s="21">
        <v>-9.202762533389361</v>
      </c>
      <c r="Q80" s="2">
        <v>-0.88266896057039412</v>
      </c>
      <c r="R80" s="2">
        <v>-1.3394325307771227</v>
      </c>
      <c r="S80" s="2">
        <v>-1.3183570380185896</v>
      </c>
      <c r="T80" s="2">
        <v>-0.62655179272969685</v>
      </c>
      <c r="U80" s="2">
        <v>0.86109999286707906</v>
      </c>
      <c r="V80" s="2">
        <v>1.5314885364177566</v>
      </c>
      <c r="W80" s="2">
        <v>3.8835903181004983</v>
      </c>
      <c r="X80" s="2">
        <v>1.0698253780867999</v>
      </c>
      <c r="Y80" s="2">
        <v>-0.70848903042849987</v>
      </c>
      <c r="Z80" s="2">
        <v>-1.902875381911955</v>
      </c>
      <c r="AA80" s="2">
        <v>1.0903950560955429</v>
      </c>
      <c r="AB80" s="2">
        <v>0.49892610179962005</v>
      </c>
      <c r="AC80" s="2">
        <v>-0.41829257069750747</v>
      </c>
      <c r="AD80" s="2">
        <v>-1.4801263120576778</v>
      </c>
    </row>
    <row r="81" spans="1:30">
      <c r="A81" s="22">
        <v>39706</v>
      </c>
      <c r="B81" s="21">
        <v>-7.6195759559803093</v>
      </c>
      <c r="C81" s="21">
        <v>-7.2704800241452983</v>
      </c>
      <c r="D81" s="21">
        <v>-17.069926221015546</v>
      </c>
      <c r="E81" s="21">
        <v>-6.8156166812577075</v>
      </c>
      <c r="F81" s="21">
        <v>0.71113406592065287</v>
      </c>
      <c r="G81" s="21">
        <v>7.089125154852951</v>
      </c>
      <c r="H81" s="21">
        <v>16.398509119729304</v>
      </c>
      <c r="I81" s="21">
        <v>6.0707681600491377</v>
      </c>
      <c r="J81" s="21">
        <v>-5.9628254154232412</v>
      </c>
      <c r="K81" s="21">
        <v>-10.70364330461549</v>
      </c>
      <c r="L81" s="21">
        <v>6.420803865757593</v>
      </c>
      <c r="M81" s="21">
        <v>4.39738495510659</v>
      </c>
      <c r="N81" s="21">
        <v>-0.82246634079660796</v>
      </c>
      <c r="O81" s="21">
        <v>-9.4368512456747844</v>
      </c>
      <c r="Q81" s="2">
        <v>-0.86998794350191966</v>
      </c>
      <c r="R81" s="2">
        <v>-1.3561917208239191</v>
      </c>
      <c r="S81" s="2">
        <v>-1.2338654770336668</v>
      </c>
      <c r="T81" s="2">
        <v>-0.56755003228169176</v>
      </c>
      <c r="U81" s="2">
        <v>0.26301791221921489</v>
      </c>
      <c r="V81" s="2">
        <v>1.5979171664044745</v>
      </c>
      <c r="W81" s="2">
        <v>4.1154518412328649</v>
      </c>
      <c r="X81" s="2">
        <v>1.2347942437539945</v>
      </c>
      <c r="Y81" s="2">
        <v>-0.69096624631382975</v>
      </c>
      <c r="Z81" s="2">
        <v>-2.4662585647463686</v>
      </c>
      <c r="AA81" s="2">
        <v>1.303166352594161</v>
      </c>
      <c r="AB81" s="2">
        <v>0.62905910998286307</v>
      </c>
      <c r="AC81" s="2">
        <v>-0.17669784619040246</v>
      </c>
      <c r="AD81" s="2">
        <v>-1.5177759700981037</v>
      </c>
    </row>
    <row r="82" spans="1:30">
      <c r="A82" s="22">
        <v>39736</v>
      </c>
      <c r="B82" s="21">
        <v>-7.5085123792100523</v>
      </c>
      <c r="C82" s="21">
        <v>-7.3603252536841275</v>
      </c>
      <c r="D82" s="21">
        <v>-15.901026742785216</v>
      </c>
      <c r="E82" s="21">
        <v>-6.1070740685186715</v>
      </c>
      <c r="F82" s="21">
        <v>-0.90592896289281866</v>
      </c>
      <c r="G82" s="21">
        <v>7.3838343436282949</v>
      </c>
      <c r="H82" s="21">
        <v>17.322389035782805</v>
      </c>
      <c r="I82" s="21">
        <v>6.8818245300943417</v>
      </c>
      <c r="J82" s="21">
        <v>-5.8116091975177522</v>
      </c>
      <c r="K82" s="21">
        <v>-13.148744851986578</v>
      </c>
      <c r="L82" s="21">
        <v>7.4691449009301314</v>
      </c>
      <c r="M82" s="21">
        <v>5.3070688357888738</v>
      </c>
      <c r="N82" s="21">
        <v>0.30207214852379044</v>
      </c>
      <c r="O82" s="21">
        <v>-9.6709399579602078</v>
      </c>
      <c r="Q82" s="2">
        <v>-0.8573069264334453</v>
      </c>
      <c r="R82" s="2">
        <v>-1.372950910870715</v>
      </c>
      <c r="S82" s="2">
        <v>-1.1493739160487437</v>
      </c>
      <c r="T82" s="2">
        <v>-0.50854827183368678</v>
      </c>
      <c r="U82" s="2">
        <v>-0.33506416842864922</v>
      </c>
      <c r="V82" s="2">
        <v>1.6643457963911921</v>
      </c>
      <c r="W82" s="2">
        <v>4.347313364365232</v>
      </c>
      <c r="X82" s="2">
        <v>1.3997631094211891</v>
      </c>
      <c r="Y82" s="2">
        <v>-0.67344346219915951</v>
      </c>
      <c r="Z82" s="2">
        <v>-3.0296417475807833</v>
      </c>
      <c r="AA82" s="2">
        <v>1.5159376490927794</v>
      </c>
      <c r="AB82" s="2">
        <v>0.75919211816610566</v>
      </c>
      <c r="AC82" s="2">
        <v>6.4896878316702614E-2</v>
      </c>
      <c r="AD82" s="2">
        <v>-1.5554256281385299</v>
      </c>
    </row>
    <row r="83" spans="1:30">
      <c r="A83" s="22">
        <v>39767</v>
      </c>
      <c r="B83" s="21">
        <v>-7.4657916454395394</v>
      </c>
      <c r="C83" s="21">
        <v>-7.342894054038859</v>
      </c>
      <c r="D83" s="21">
        <v>-16.379191138407599</v>
      </c>
      <c r="E83" s="21">
        <v>-6.3102541220366843</v>
      </c>
      <c r="F83" s="21">
        <v>-2.0597045155808935</v>
      </c>
      <c r="G83" s="21">
        <v>6.8997919021932148</v>
      </c>
      <c r="H83" s="21">
        <v>17.703714005147788</v>
      </c>
      <c r="I83" s="21">
        <v>6.7420755911186552</v>
      </c>
      <c r="J83" s="21">
        <v>-6.8571345272977267</v>
      </c>
      <c r="K83" s="21">
        <v>-17.582221472622933</v>
      </c>
      <c r="L83" s="21">
        <v>7.9117512676189179</v>
      </c>
      <c r="M83" s="21">
        <v>4.9729608812447923</v>
      </c>
      <c r="N83" s="21">
        <v>-7.8015560164661324E-2</v>
      </c>
      <c r="O83" s="21">
        <v>-9.6435101684456495</v>
      </c>
      <c r="Q83" s="2">
        <v>-0.85242915849299572</v>
      </c>
      <c r="R83" s="2">
        <v>-1.3696993994760847</v>
      </c>
      <c r="S83" s="2">
        <v>-1.1839370730575165</v>
      </c>
      <c r="T83" s="2">
        <v>-0.52546748125023868</v>
      </c>
      <c r="U83" s="2">
        <v>-0.76179613301920246</v>
      </c>
      <c r="V83" s="2">
        <v>1.5552406939219594</v>
      </c>
      <c r="W83" s="2">
        <v>4.443012585301914</v>
      </c>
      <c r="X83" s="2">
        <v>1.3713381752335345</v>
      </c>
      <c r="Y83" s="2">
        <v>-0.7945978918887332</v>
      </c>
      <c r="Z83" s="2">
        <v>-4.0511723961714674</v>
      </c>
      <c r="AA83" s="2">
        <v>1.6057690372759355</v>
      </c>
      <c r="AB83" s="2">
        <v>0.71139697294471116</v>
      </c>
      <c r="AC83" s="2">
        <v>-1.6760784930215676E-2</v>
      </c>
      <c r="AD83" s="2">
        <v>-1.551013957941956</v>
      </c>
    </row>
    <row r="84" spans="1:30">
      <c r="A84" s="22">
        <v>39797</v>
      </c>
      <c r="B84" s="21">
        <v>-7.4230709116690266</v>
      </c>
      <c r="C84" s="21">
        <v>-7.3254628543935905</v>
      </c>
      <c r="D84" s="21">
        <v>-16.857355534029985</v>
      </c>
      <c r="E84" s="21">
        <v>-6.5134341755546981</v>
      </c>
      <c r="F84" s="21">
        <v>-3.2134800682689675</v>
      </c>
      <c r="G84" s="21">
        <v>6.4157494607581338</v>
      </c>
      <c r="H84" s="21">
        <v>18.08503897451277</v>
      </c>
      <c r="I84" s="21">
        <v>6.6023266521429687</v>
      </c>
      <c r="J84" s="21">
        <v>-7.9026598570777011</v>
      </c>
      <c r="K84" s="21">
        <v>-22.015698093259292</v>
      </c>
      <c r="L84" s="21">
        <v>8.3543576343077035</v>
      </c>
      <c r="M84" s="21">
        <v>4.6388529267007108</v>
      </c>
      <c r="N84" s="21">
        <v>-0.45810326885311309</v>
      </c>
      <c r="O84" s="21">
        <v>-9.6160803789310894</v>
      </c>
      <c r="Q84" s="2">
        <v>-0.84755139055254614</v>
      </c>
      <c r="R84" s="2">
        <v>-1.3664478880814539</v>
      </c>
      <c r="S84" s="2">
        <v>-1.2185002300662893</v>
      </c>
      <c r="T84" s="2">
        <v>-0.54238669066679079</v>
      </c>
      <c r="U84" s="2">
        <v>-1.1885280976097554</v>
      </c>
      <c r="V84" s="2">
        <v>1.4461355914527263</v>
      </c>
      <c r="W84" s="2">
        <v>4.5387118062385969</v>
      </c>
      <c r="X84" s="2">
        <v>1.3429132410458799</v>
      </c>
      <c r="Y84" s="2">
        <v>-0.91575232157830688</v>
      </c>
      <c r="Z84" s="2">
        <v>-5.0727030447621528</v>
      </c>
      <c r="AA84" s="2">
        <v>1.6956004254590915</v>
      </c>
      <c r="AB84" s="2">
        <v>0.66360182772331666</v>
      </c>
      <c r="AC84" s="2">
        <v>-9.8418448177133952E-2</v>
      </c>
      <c r="AD84" s="2">
        <v>-1.5466022877453816</v>
      </c>
    </row>
    <row r="85" spans="1:30">
      <c r="A85" s="22">
        <v>39828</v>
      </c>
      <c r="B85" s="21">
        <v>-6.8506989132200999</v>
      </c>
      <c r="C85" s="21">
        <v>-6.3372283578688959</v>
      </c>
      <c r="D85" s="21">
        <v>-16.797666083448135</v>
      </c>
      <c r="E85" s="21">
        <v>-6.8267791821496377</v>
      </c>
      <c r="F85" s="21">
        <v>-3.4030309734295066</v>
      </c>
      <c r="G85" s="21">
        <v>5.8381461230734804</v>
      </c>
      <c r="H85" s="21">
        <v>17.687980544571925</v>
      </c>
      <c r="I85" s="21">
        <v>5.8885628074443304</v>
      </c>
      <c r="J85" s="21">
        <v>-8.6533558198604972</v>
      </c>
      <c r="K85" s="21">
        <v>-25.435023635453096</v>
      </c>
      <c r="L85" s="21">
        <v>9.2087517124746956</v>
      </c>
      <c r="M85" s="21">
        <v>3.2382956812528105</v>
      </c>
      <c r="N85" s="21">
        <v>0.74852342512486292</v>
      </c>
      <c r="O85" s="21">
        <v>-7.0684117066294538</v>
      </c>
      <c r="Q85" s="2">
        <v>-0.7821991005136445</v>
      </c>
      <c r="R85" s="2">
        <v>-1.1821085545067165</v>
      </c>
      <c r="S85" s="2">
        <v>-1.2141856975098815</v>
      </c>
      <c r="T85" s="2">
        <v>-0.56847955605596467</v>
      </c>
      <c r="U85" s="2">
        <v>-1.2586348267397169</v>
      </c>
      <c r="V85" s="2">
        <v>1.3159414887252547</v>
      </c>
      <c r="W85" s="2">
        <v>4.4390640373684933</v>
      </c>
      <c r="X85" s="2">
        <v>1.1977336750341767</v>
      </c>
      <c r="Y85" s="2">
        <v>-1.0027422190496145</v>
      </c>
      <c r="Z85" s="2">
        <v>-5.860560100915654</v>
      </c>
      <c r="AA85" s="2">
        <v>1.8690082475638641</v>
      </c>
      <c r="AB85" s="2">
        <v>0.46324791209025828</v>
      </c>
      <c r="AC85" s="2">
        <v>0.16081202413040041</v>
      </c>
      <c r="AD85" s="2">
        <v>-1.1368479968357481</v>
      </c>
    </row>
    <row r="86" spans="1:30">
      <c r="A86" s="22">
        <v>39859</v>
      </c>
      <c r="B86" s="21">
        <v>-6.2783269147711742</v>
      </c>
      <c r="C86" s="21">
        <v>-5.3489938613442014</v>
      </c>
      <c r="D86" s="21">
        <v>-16.737976632866285</v>
      </c>
      <c r="E86" s="21">
        <v>-7.1401241887445774</v>
      </c>
      <c r="F86" s="21">
        <v>-3.5925818785900456</v>
      </c>
      <c r="G86" s="21">
        <v>5.2605427853888278</v>
      </c>
      <c r="H86" s="21">
        <v>17.290922114631076</v>
      </c>
      <c r="I86" s="21">
        <v>5.1747989627456912</v>
      </c>
      <c r="J86" s="21">
        <v>-9.4040517826432932</v>
      </c>
      <c r="K86" s="21">
        <v>-28.854349177646899</v>
      </c>
      <c r="L86" s="21">
        <v>10.063145790641688</v>
      </c>
      <c r="M86" s="21">
        <v>1.8377384358049111</v>
      </c>
      <c r="N86" s="21">
        <v>1.9551501191028391</v>
      </c>
      <c r="O86" s="21">
        <v>-4.5207430343278174</v>
      </c>
      <c r="Q86" s="2">
        <v>-0.71684681047474308</v>
      </c>
      <c r="R86" s="2">
        <v>-0.99776922093197917</v>
      </c>
      <c r="S86" s="2">
        <v>-1.2098711649534737</v>
      </c>
      <c r="T86" s="2">
        <v>-0.59457242144513833</v>
      </c>
      <c r="U86" s="2">
        <v>-1.3287415558696785</v>
      </c>
      <c r="V86" s="2">
        <v>1.1857473859977834</v>
      </c>
      <c r="W86" s="2">
        <v>4.3394162684983879</v>
      </c>
      <c r="X86" s="2">
        <v>1.0525541090224737</v>
      </c>
      <c r="Y86" s="2">
        <v>-1.0897321165209222</v>
      </c>
      <c r="Z86" s="2">
        <v>-6.6484171570691544</v>
      </c>
      <c r="AA86" s="2">
        <v>2.0424160696686369</v>
      </c>
      <c r="AB86" s="2">
        <v>0.26289399645719996</v>
      </c>
      <c r="AC86" s="2">
        <v>0.42004249643793484</v>
      </c>
      <c r="AD86" s="2">
        <v>-0.72709370592611444</v>
      </c>
    </row>
    <row r="87" spans="1:30">
      <c r="A87" s="22">
        <v>39887</v>
      </c>
      <c r="B87" s="21">
        <v>-5.2475733620729068</v>
      </c>
      <c r="C87" s="21">
        <v>-3.0808648534871135</v>
      </c>
      <c r="D87" s="21">
        <v>-15.640915224241258</v>
      </c>
      <c r="E87" s="21">
        <v>-7.386724785324704</v>
      </c>
      <c r="F87" s="21">
        <v>-3.2104292507578727</v>
      </c>
      <c r="G87" s="21">
        <v>4.1535382014884243</v>
      </c>
      <c r="H87" s="21">
        <v>16.429407794743444</v>
      </c>
      <c r="I87" s="21">
        <v>4.4943029349624037</v>
      </c>
      <c r="J87" s="21">
        <v>-9.3725177448050481</v>
      </c>
      <c r="K87" s="21">
        <v>-30.18437238192891</v>
      </c>
      <c r="L87" s="21">
        <v>12.750590777606858</v>
      </c>
      <c r="M87" s="21">
        <v>-0.40481211594020783</v>
      </c>
      <c r="N87" s="21">
        <v>3.2655217117235598</v>
      </c>
      <c r="O87" s="21">
        <v>0.92868598735766117</v>
      </c>
      <c r="Q87" s="2">
        <v>-0.5991574313347604</v>
      </c>
      <c r="R87" s="2">
        <v>-0.57468604458036521</v>
      </c>
      <c r="S87" s="2">
        <v>-1.1305722751538307</v>
      </c>
      <c r="T87" s="2">
        <v>-0.61510734632355868</v>
      </c>
      <c r="U87" s="2">
        <v>-1.1873997313975544</v>
      </c>
      <c r="V87" s="2">
        <v>0.93622412476829675</v>
      </c>
      <c r="W87" s="2">
        <v>4.1232063272077886</v>
      </c>
      <c r="X87" s="2">
        <v>0.91414121697135287</v>
      </c>
      <c r="Y87" s="2">
        <v>-1.0860779837502641</v>
      </c>
      <c r="Z87" s="2">
        <v>-6.9548717936373849</v>
      </c>
      <c r="AA87" s="2">
        <v>2.5878599042230874</v>
      </c>
      <c r="AB87" s="2">
        <v>-5.7909587621594552E-2</v>
      </c>
      <c r="AC87" s="2">
        <v>0.70156141902497782</v>
      </c>
      <c r="AD87" s="2">
        <v>0.14936521077666942</v>
      </c>
    </row>
    <row r="88" spans="1:30">
      <c r="A88" s="22">
        <v>39918</v>
      </c>
      <c r="B88" s="21">
        <v>-4.2168198093746394</v>
      </c>
      <c r="C88" s="21">
        <v>-0.81273584563002599</v>
      </c>
      <c r="D88" s="21">
        <v>-14.543853815616231</v>
      </c>
      <c r="E88" s="21">
        <v>-7.6333253819048306</v>
      </c>
      <c r="F88" s="21">
        <v>-2.8282766229256997</v>
      </c>
      <c r="G88" s="21">
        <v>3.0465336175880209</v>
      </c>
      <c r="H88" s="21">
        <v>15.567893474855815</v>
      </c>
      <c r="I88" s="21">
        <v>3.8138069071791167</v>
      </c>
      <c r="J88" s="21">
        <v>-9.3409837069668029</v>
      </c>
      <c r="K88" s="21">
        <v>-31.514395586210917</v>
      </c>
      <c r="L88" s="21">
        <v>15.438035764572028</v>
      </c>
      <c r="M88" s="21">
        <v>-2.6473626676853268</v>
      </c>
      <c r="N88" s="21">
        <v>4.5758933043442811</v>
      </c>
      <c r="O88" s="21">
        <v>6.3781150090431389</v>
      </c>
      <c r="Q88" s="2">
        <v>-0.48146805219477756</v>
      </c>
      <c r="R88" s="2">
        <v>-0.15160286822875127</v>
      </c>
      <c r="S88" s="2">
        <v>-1.051273385354188</v>
      </c>
      <c r="T88" s="2">
        <v>-0.63564227120197903</v>
      </c>
      <c r="U88" s="2">
        <v>-1.0460579069254305</v>
      </c>
      <c r="V88" s="2">
        <v>0.68670086353881021</v>
      </c>
      <c r="W88" s="2">
        <v>3.9069963859171892</v>
      </c>
      <c r="X88" s="2">
        <v>0.77572832492023225</v>
      </c>
      <c r="Y88" s="2">
        <v>-1.082423850979606</v>
      </c>
      <c r="Z88" s="2">
        <v>-7.2613264302056155</v>
      </c>
      <c r="AA88" s="2">
        <v>3.1333037387775384</v>
      </c>
      <c r="AB88" s="2">
        <v>-0.37871317170038904</v>
      </c>
      <c r="AC88" s="2">
        <v>0.98308034161202096</v>
      </c>
      <c r="AD88" s="2">
        <v>1.0258241274794533</v>
      </c>
    </row>
    <row r="89" spans="1:30">
      <c r="A89" s="22">
        <v>39948</v>
      </c>
      <c r="B89" s="21">
        <v>-3.218970512612485</v>
      </c>
      <c r="C89" s="21">
        <v>1.2108055845825221</v>
      </c>
      <c r="D89" s="21">
        <v>-9.8548842559857057</v>
      </c>
      <c r="E89" s="21">
        <v>-7.0088354994134061</v>
      </c>
      <c r="F89" s="21">
        <v>-3.1723965598919159</v>
      </c>
      <c r="G89" s="21">
        <v>0.64495909411558228</v>
      </c>
      <c r="H89" s="21">
        <v>14.950190428172164</v>
      </c>
      <c r="I89" s="21">
        <v>3.7251218461332942</v>
      </c>
      <c r="J89" s="21">
        <v>-8.8365478859933404</v>
      </c>
      <c r="K89" s="21">
        <v>-28.797532271966087</v>
      </c>
      <c r="L89" s="21">
        <v>20.052947720394947</v>
      </c>
      <c r="M89" s="21">
        <v>-3.1505673351488945</v>
      </c>
      <c r="N89" s="21">
        <v>6.1909896876302017</v>
      </c>
      <c r="O89" s="21">
        <v>10.873500423683828</v>
      </c>
      <c r="Q89" s="2">
        <v>-0.3675356151890683</v>
      </c>
      <c r="R89" s="2">
        <v>0.22585640891451617</v>
      </c>
      <c r="S89" s="2">
        <v>-0.71234059867541477</v>
      </c>
      <c r="T89" s="2">
        <v>-0.58363974970715315</v>
      </c>
      <c r="U89" s="2">
        <v>-1.1733330744519443</v>
      </c>
      <c r="V89" s="2">
        <v>0.14537635965002868</v>
      </c>
      <c r="W89" s="2">
        <v>3.7519745408062266</v>
      </c>
      <c r="X89" s="2">
        <v>0.75768978350351202</v>
      </c>
      <c r="Y89" s="2">
        <v>-1.0239703324810223</v>
      </c>
      <c r="Z89" s="2">
        <v>-6.635325803380522</v>
      </c>
      <c r="AA89" s="2">
        <v>4.0699462693313579</v>
      </c>
      <c r="AB89" s="2">
        <v>-0.45069810899505475</v>
      </c>
      <c r="AC89" s="2">
        <v>1.330066033500785</v>
      </c>
      <c r="AD89" s="2">
        <v>1.7488394406431882</v>
      </c>
    </row>
    <row r="90" spans="1:30">
      <c r="A90" s="22">
        <v>39979</v>
      </c>
      <c r="B90" s="21">
        <v>-2.2211212158503311</v>
      </c>
      <c r="C90" s="21">
        <v>3.2343470147950706</v>
      </c>
      <c r="D90" s="21">
        <v>-5.1659146963551787</v>
      </c>
      <c r="E90" s="21">
        <v>-6.3843456169219817</v>
      </c>
      <c r="F90" s="21">
        <v>-3.5165164968581326</v>
      </c>
      <c r="G90" s="21">
        <v>-1.756615429356857</v>
      </c>
      <c r="H90" s="21">
        <v>14.332487381488514</v>
      </c>
      <c r="I90" s="21">
        <v>3.6364367850874717</v>
      </c>
      <c r="J90" s="21">
        <v>-8.3321120650198779</v>
      </c>
      <c r="K90" s="21">
        <v>-26.080668957721258</v>
      </c>
      <c r="L90" s="21">
        <v>24.667859676217869</v>
      </c>
      <c r="M90" s="21">
        <v>-3.6537720026124627</v>
      </c>
      <c r="N90" s="21">
        <v>7.8060860709161233</v>
      </c>
      <c r="O90" s="21">
        <v>15.368885838324518</v>
      </c>
      <c r="Q90" s="2">
        <v>-0.25360317818335909</v>
      </c>
      <c r="R90" s="2">
        <v>0.60331568605778363</v>
      </c>
      <c r="S90" s="2">
        <v>-0.37340781199664136</v>
      </c>
      <c r="T90" s="2">
        <v>-0.53163722821232717</v>
      </c>
      <c r="U90" s="2">
        <v>-1.3006082419784584</v>
      </c>
      <c r="V90" s="2">
        <v>-0.39594814423875302</v>
      </c>
      <c r="W90" s="2">
        <v>3.5969526956952644</v>
      </c>
      <c r="X90" s="2">
        <v>0.73965124208679178</v>
      </c>
      <c r="Y90" s="2">
        <v>-0.96551681398243838</v>
      </c>
      <c r="Z90" s="2">
        <v>-6.0093251765554285</v>
      </c>
      <c r="AA90" s="2">
        <v>5.0065887998851784</v>
      </c>
      <c r="AB90" s="2">
        <v>-0.52268304628972062</v>
      </c>
      <c r="AC90" s="2">
        <v>1.6770517253895489</v>
      </c>
      <c r="AD90" s="2">
        <v>2.471854753806924</v>
      </c>
    </row>
    <row r="91" spans="1:30">
      <c r="A91" s="22">
        <v>40009</v>
      </c>
      <c r="B91" s="21">
        <v>-2.3591692749712911</v>
      </c>
      <c r="C91" s="21">
        <v>3.447901177814944</v>
      </c>
      <c r="D91" s="21">
        <v>-3.5147221141293166</v>
      </c>
      <c r="E91" s="21">
        <v>-5.0484668855956993</v>
      </c>
      <c r="F91" s="21">
        <v>-4.2336162903886194</v>
      </c>
      <c r="G91" s="21">
        <v>-3.2773840550548261</v>
      </c>
      <c r="H91" s="21">
        <v>14.93260826789483</v>
      </c>
      <c r="I91" s="21">
        <v>3.1326661697632359</v>
      </c>
      <c r="J91" s="21">
        <v>-8.2184375051681045</v>
      </c>
      <c r="K91" s="21">
        <v>-19.955615762997844</v>
      </c>
      <c r="L91" s="21">
        <v>31.980976192779821</v>
      </c>
      <c r="M91" s="21">
        <v>0.17931518822356685</v>
      </c>
      <c r="N91" s="21">
        <v>8.5151530692675301</v>
      </c>
      <c r="O91" s="21">
        <v>18.088036688488952</v>
      </c>
      <c r="Q91" s="2">
        <v>-0.26936522947767205</v>
      </c>
      <c r="R91" s="2">
        <v>0.64315079830253274</v>
      </c>
      <c r="S91" s="2">
        <v>-0.25405465857560938</v>
      </c>
      <c r="T91" s="2">
        <v>-0.4203959344973251</v>
      </c>
      <c r="U91" s="2">
        <v>-1.5658326203142634</v>
      </c>
      <c r="V91" s="2">
        <v>-0.73873547554557806</v>
      </c>
      <c r="W91" s="2">
        <v>3.7475620339522258</v>
      </c>
      <c r="X91" s="2">
        <v>0.63718429892984219</v>
      </c>
      <c r="Y91" s="2">
        <v>-0.95234431966137478</v>
      </c>
      <c r="Z91" s="2">
        <v>-4.5980332947996221</v>
      </c>
      <c r="AA91" s="2">
        <v>6.4908589280865927</v>
      </c>
      <c r="AB91" s="2">
        <v>2.5651575620945905E-2</v>
      </c>
      <c r="AC91" s="2">
        <v>1.8293869702483669</v>
      </c>
      <c r="AD91" s="2">
        <v>2.9091893807931206</v>
      </c>
    </row>
    <row r="92" spans="1:30">
      <c r="A92" s="22">
        <v>40040</v>
      </c>
      <c r="B92" s="21">
        <v>-2.4972173340922517</v>
      </c>
      <c r="C92" s="21">
        <v>3.6614553408348174</v>
      </c>
      <c r="D92" s="21">
        <v>-1.8635295319034539</v>
      </c>
      <c r="E92" s="21">
        <v>-3.7125881542694179</v>
      </c>
      <c r="F92" s="21">
        <v>-4.9507160839191071</v>
      </c>
      <c r="G92" s="21">
        <v>-4.7981526807527946</v>
      </c>
      <c r="H92" s="21">
        <v>15.532729154301146</v>
      </c>
      <c r="I92" s="21">
        <v>2.6288955544389996</v>
      </c>
      <c r="J92" s="21">
        <v>-8.104762945316331</v>
      </c>
      <c r="K92" s="21">
        <v>-13.830562568274434</v>
      </c>
      <c r="L92" s="21">
        <v>39.294092709341768</v>
      </c>
      <c r="M92" s="21">
        <v>4.012402379059596</v>
      </c>
      <c r="N92" s="21">
        <v>9.224220067618937</v>
      </c>
      <c r="O92" s="21">
        <v>20.807187538653388</v>
      </c>
      <c r="Q92" s="2">
        <v>-0.28512728077198513</v>
      </c>
      <c r="R92" s="2">
        <v>0.68298591054728186</v>
      </c>
      <c r="S92" s="2">
        <v>-0.13470150515457738</v>
      </c>
      <c r="T92" s="2">
        <v>-0.30915464078232296</v>
      </c>
      <c r="U92" s="2">
        <v>-1.8310569986500691</v>
      </c>
      <c r="V92" s="2">
        <v>-1.0815228068524028</v>
      </c>
      <c r="W92" s="2">
        <v>3.8981713722091871</v>
      </c>
      <c r="X92" s="2">
        <v>0.53471735577289248</v>
      </c>
      <c r="Y92" s="2">
        <v>-0.93917182534031107</v>
      </c>
      <c r="Z92" s="2">
        <v>-3.186741413043817</v>
      </c>
      <c r="AA92" s="2">
        <v>7.9751290562880053</v>
      </c>
      <c r="AB92" s="2">
        <v>0.57398619753161229</v>
      </c>
      <c r="AC92" s="2">
        <v>1.9817222151071847</v>
      </c>
      <c r="AD92" s="2">
        <v>3.3465240077793172</v>
      </c>
    </row>
    <row r="93" spans="1:30">
      <c r="A93" s="22">
        <v>40071</v>
      </c>
      <c r="B93" s="21">
        <v>-3.8682171054598782</v>
      </c>
      <c r="C93" s="21">
        <v>0.74633163758526044</v>
      </c>
      <c r="D93" s="21">
        <v>-3.4918444441130427</v>
      </c>
      <c r="E93" s="21">
        <v>-2.0447723442694339</v>
      </c>
      <c r="F93" s="21">
        <v>-5.9617742305708905</v>
      </c>
      <c r="G93" s="21">
        <v>-5.0949215120513776</v>
      </c>
      <c r="H93" s="21">
        <v>16.16333370834435</v>
      </c>
      <c r="I93" s="21">
        <v>1.948107916071091</v>
      </c>
      <c r="J93" s="21">
        <v>-7.5558032388651295</v>
      </c>
      <c r="K93" s="21">
        <v>-6.6212840348482036</v>
      </c>
      <c r="L93" s="21">
        <v>43.970280018720416</v>
      </c>
      <c r="M93" s="21">
        <v>9.4794517560538623</v>
      </c>
      <c r="N93" s="21">
        <v>10.663034779775902</v>
      </c>
      <c r="O93" s="21">
        <v>20.979140073148905</v>
      </c>
      <c r="Q93" s="2">
        <v>-0.44166529266719795</v>
      </c>
      <c r="R93" s="2">
        <v>0.13921622568532896</v>
      </c>
      <c r="S93" s="2">
        <v>-0.25240099195382304</v>
      </c>
      <c r="T93" s="2">
        <v>-0.17027228265200428</v>
      </c>
      <c r="U93" s="2">
        <v>-2.2050039315962575</v>
      </c>
      <c r="V93" s="2">
        <v>-1.1484156885024288</v>
      </c>
      <c r="W93" s="2">
        <v>4.0564310441146398</v>
      </c>
      <c r="X93" s="2">
        <v>0.39624515012885991</v>
      </c>
      <c r="Y93" s="2">
        <v>-0.87555892351645226</v>
      </c>
      <c r="Z93" s="2">
        <v>-1.525629918321479</v>
      </c>
      <c r="AA93" s="2">
        <v>8.9242080325994948</v>
      </c>
      <c r="AB93" s="2">
        <v>1.356064012058773</v>
      </c>
      <c r="AC93" s="2">
        <v>2.2908357290522749</v>
      </c>
      <c r="AD93" s="2">
        <v>3.374179993664904</v>
      </c>
    </row>
    <row r="94" spans="1:30">
      <c r="A94" s="22">
        <v>40101</v>
      </c>
      <c r="B94" s="21">
        <v>-5.2392168768275047</v>
      </c>
      <c r="C94" s="21">
        <v>-2.1687920656642961</v>
      </c>
      <c r="D94" s="21">
        <v>-5.1201593563226311</v>
      </c>
      <c r="E94" s="21">
        <v>-0.37695653426944997</v>
      </c>
      <c r="F94" s="21">
        <v>-6.9728323772226739</v>
      </c>
      <c r="G94" s="21">
        <v>-5.3916903433499606</v>
      </c>
      <c r="H94" s="21">
        <v>16.793938262387556</v>
      </c>
      <c r="I94" s="21">
        <v>1.2673202777031822</v>
      </c>
      <c r="J94" s="21">
        <v>-7.006843532413928</v>
      </c>
      <c r="K94" s="21">
        <v>0.58799449857802832</v>
      </c>
      <c r="L94" s="21">
        <v>48.646467328099064</v>
      </c>
      <c r="M94" s="21">
        <v>14.946501133048129</v>
      </c>
      <c r="N94" s="21">
        <v>12.101849491932867</v>
      </c>
      <c r="O94" s="21">
        <v>21.151092607644426</v>
      </c>
      <c r="Q94" s="2">
        <v>-0.59820330456241078</v>
      </c>
      <c r="R94" s="2">
        <v>-0.40455345917662378</v>
      </c>
      <c r="S94" s="2">
        <v>-0.37010047875306867</v>
      </c>
      <c r="T94" s="2">
        <v>-3.1389924521685639E-2</v>
      </c>
      <c r="U94" s="2">
        <v>-2.5789508645424464</v>
      </c>
      <c r="V94" s="2">
        <v>-1.2153085701524544</v>
      </c>
      <c r="W94" s="2">
        <v>4.214690716020093</v>
      </c>
      <c r="X94" s="2">
        <v>0.25777294448482724</v>
      </c>
      <c r="Y94" s="2">
        <v>-0.81194602169259356</v>
      </c>
      <c r="Z94" s="2">
        <v>0.13548157640085925</v>
      </c>
      <c r="AA94" s="2">
        <v>9.8732870089109852</v>
      </c>
      <c r="AB94" s="2">
        <v>2.138141826585934</v>
      </c>
      <c r="AC94" s="2">
        <v>2.599949242997365</v>
      </c>
      <c r="AD94" s="2">
        <v>3.4018359795504911</v>
      </c>
    </row>
    <row r="95" spans="1:30">
      <c r="A95" s="22">
        <v>40132</v>
      </c>
      <c r="B95" s="21">
        <v>-7.0922420669019193</v>
      </c>
      <c r="C95" s="21">
        <v>-6.4081307313795381</v>
      </c>
      <c r="D95" s="21">
        <v>-5.5534089372435513</v>
      </c>
      <c r="E95" s="21">
        <v>2.2274157368205296</v>
      </c>
      <c r="F95" s="21">
        <v>-6.3846662316074489</v>
      </c>
      <c r="G95" s="21">
        <v>-3.3538181615976583</v>
      </c>
      <c r="H95" s="21">
        <v>17.505224531043371</v>
      </c>
      <c r="I95" s="21">
        <v>2.5201205310648449</v>
      </c>
      <c r="J95" s="21">
        <v>-4.4717954368093302</v>
      </c>
      <c r="K95" s="21">
        <v>7.9438696290275113</v>
      </c>
      <c r="L95" s="21">
        <v>49.85631790402968</v>
      </c>
      <c r="M95" s="21">
        <v>20.353586406092731</v>
      </c>
      <c r="N95" s="21">
        <v>14.655429202764436</v>
      </c>
      <c r="O95" s="21">
        <v>19.807927482483599</v>
      </c>
      <c r="Q95" s="2">
        <v>-0.80977801471472721</v>
      </c>
      <c r="R95" s="2">
        <v>-1.1953342578471506</v>
      </c>
      <c r="S95" s="2">
        <v>-0.40141705821077561</v>
      </c>
      <c r="T95" s="2">
        <v>0.18548136323651912</v>
      </c>
      <c r="U95" s="2">
        <v>-2.3614134984236363</v>
      </c>
      <c r="V95" s="2">
        <v>-0.75596402889675851</v>
      </c>
      <c r="W95" s="2">
        <v>4.3931986744332994</v>
      </c>
      <c r="X95" s="2">
        <v>0.51259251601858946</v>
      </c>
      <c r="Y95" s="2">
        <v>-0.51818718342202841</v>
      </c>
      <c r="Z95" s="2">
        <v>1.8303708328331159</v>
      </c>
      <c r="AA95" s="2">
        <v>10.118838281801864</v>
      </c>
      <c r="AB95" s="2">
        <v>2.9116415961507833</v>
      </c>
      <c r="AC95" s="2">
        <v>3.1485577544927081</v>
      </c>
      <c r="AD95" s="2">
        <v>3.1858080166452494</v>
      </c>
    </row>
    <row r="96" spans="1:30">
      <c r="A96" s="22">
        <v>40162</v>
      </c>
      <c r="B96" s="21">
        <v>-8.9452672569763347</v>
      </c>
      <c r="C96" s="21">
        <v>-10.647469397094779</v>
      </c>
      <c r="D96" s="21">
        <v>-5.9866585181644707</v>
      </c>
      <c r="E96" s="21">
        <v>4.8317880079105091</v>
      </c>
      <c r="F96" s="21">
        <v>-5.7965000859922249</v>
      </c>
      <c r="G96" s="21">
        <v>-1.3159459798453563</v>
      </c>
      <c r="H96" s="21">
        <v>18.216510799699183</v>
      </c>
      <c r="I96" s="21">
        <v>3.7729207844265074</v>
      </c>
      <c r="J96" s="21">
        <v>-1.9367473412047331</v>
      </c>
      <c r="K96" s="21">
        <v>15.299744759476994</v>
      </c>
      <c r="L96" s="21">
        <v>51.066168479960304</v>
      </c>
      <c r="M96" s="21">
        <v>25.760671679137335</v>
      </c>
      <c r="N96" s="21">
        <v>17.209008913596001</v>
      </c>
      <c r="O96" s="21">
        <v>18.464762357322776</v>
      </c>
      <c r="Q96" s="2">
        <v>-1.0213527248670438</v>
      </c>
      <c r="R96" s="2">
        <v>-1.9861150565176775</v>
      </c>
      <c r="S96" s="2">
        <v>-0.43273363766848244</v>
      </c>
      <c r="T96" s="2">
        <v>0.40235265099472389</v>
      </c>
      <c r="U96" s="2">
        <v>-2.1438761323048263</v>
      </c>
      <c r="V96" s="2">
        <v>-0.29661948764106272</v>
      </c>
      <c r="W96" s="2">
        <v>4.5717066328465048</v>
      </c>
      <c r="X96" s="2">
        <v>0.76741208755235157</v>
      </c>
      <c r="Y96" s="2">
        <v>-0.22442834515146326</v>
      </c>
      <c r="Z96" s="2">
        <v>3.5252600892653723</v>
      </c>
      <c r="AA96" s="2">
        <v>10.364389554692742</v>
      </c>
      <c r="AB96" s="2">
        <v>3.6851413657156331</v>
      </c>
      <c r="AC96" s="2">
        <v>3.6971662659880513</v>
      </c>
      <c r="AD96" s="2">
        <v>2.9697800537400085</v>
      </c>
    </row>
    <row r="97" spans="1:30">
      <c r="A97" s="22">
        <v>40193</v>
      </c>
      <c r="B97" s="21">
        <v>-9.9737846008271038</v>
      </c>
      <c r="C97" s="21">
        <v>-12.395716938214006</v>
      </c>
      <c r="D97" s="21">
        <v>-4.5478522876617617</v>
      </c>
      <c r="E97" s="21">
        <v>7.4145151937788087</v>
      </c>
      <c r="F97" s="21">
        <v>-4.1434866500440517</v>
      </c>
      <c r="G97" s="21">
        <v>1.2592740102643083</v>
      </c>
      <c r="H97" s="21">
        <v>19.093355334676094</v>
      </c>
      <c r="I97" s="21">
        <v>5.1623304529604805</v>
      </c>
      <c r="J97" s="21">
        <v>0.50264480202996142</v>
      </c>
      <c r="K97" s="21">
        <v>17.866755627209102</v>
      </c>
      <c r="L97" s="21">
        <v>47.402471504378596</v>
      </c>
      <c r="M97" s="21">
        <v>24.955209143569732</v>
      </c>
      <c r="N97" s="21">
        <v>19.859388302900687</v>
      </c>
      <c r="O97" s="21">
        <v>16.328627911640918</v>
      </c>
      <c r="Q97" s="2">
        <v>-1.1387867781532368</v>
      </c>
      <c r="R97" s="2">
        <v>-2.3122226633528111</v>
      </c>
      <c r="S97" s="2">
        <v>-0.32873240690905514</v>
      </c>
      <c r="T97" s="2">
        <v>0.61742150921634897</v>
      </c>
      <c r="U97" s="2">
        <v>-1.5324975419253426</v>
      </c>
      <c r="V97" s="2">
        <v>0.28384539900961614</v>
      </c>
      <c r="W97" s="2">
        <v>4.7917639215669849</v>
      </c>
      <c r="X97" s="2">
        <v>1.0500180141321618</v>
      </c>
      <c r="Y97" s="2">
        <v>5.8245977014429892E-2</v>
      </c>
      <c r="Z97" s="2">
        <v>4.1167327643321308</v>
      </c>
      <c r="AA97" s="2">
        <v>9.6208056165286795</v>
      </c>
      <c r="AB97" s="2">
        <v>3.5699175336150808</v>
      </c>
      <c r="AC97" s="2">
        <v>4.2665711236068802</v>
      </c>
      <c r="AD97" s="2">
        <v>2.6262148701687669</v>
      </c>
    </row>
    <row r="98" spans="1:30">
      <c r="A98" s="22">
        <v>40224</v>
      </c>
      <c r="B98" s="21">
        <v>-11.002301944677873</v>
      </c>
      <c r="C98" s="21">
        <v>-14.143964479333231</v>
      </c>
      <c r="D98" s="21">
        <v>-3.1090460571590532</v>
      </c>
      <c r="E98" s="21">
        <v>9.9972423796471084</v>
      </c>
      <c r="F98" s="21">
        <v>-2.490473214095879</v>
      </c>
      <c r="G98" s="21">
        <v>3.8344940003739731</v>
      </c>
      <c r="H98" s="21">
        <v>19.970199869653001</v>
      </c>
      <c r="I98" s="21">
        <v>6.5517401214944542</v>
      </c>
      <c r="J98" s="21">
        <v>2.9420369452646558</v>
      </c>
      <c r="K98" s="21">
        <v>20.433766494941207</v>
      </c>
      <c r="L98" s="21">
        <v>43.738774528796895</v>
      </c>
      <c r="M98" s="21">
        <v>24.149746608002125</v>
      </c>
      <c r="N98" s="21">
        <v>22.509767692205376</v>
      </c>
      <c r="O98" s="21">
        <v>14.192493465959062</v>
      </c>
      <c r="Q98" s="2">
        <v>-1.2562208314394301</v>
      </c>
      <c r="R98" s="2">
        <v>-2.6383302701879452</v>
      </c>
      <c r="S98" s="2">
        <v>-0.22473117614962781</v>
      </c>
      <c r="T98" s="2">
        <v>0.83249036743797389</v>
      </c>
      <c r="U98" s="2">
        <v>-0.92111895154585943</v>
      </c>
      <c r="V98" s="2">
        <v>0.864310285660295</v>
      </c>
      <c r="W98" s="2">
        <v>5.0118212102874651</v>
      </c>
      <c r="X98" s="2">
        <v>1.332623940711972</v>
      </c>
      <c r="Y98" s="2">
        <v>0.34092029918032302</v>
      </c>
      <c r="Z98" s="2">
        <v>4.7082054393988884</v>
      </c>
      <c r="AA98" s="2">
        <v>8.8772216783646165</v>
      </c>
      <c r="AB98" s="2">
        <v>3.454693701514528</v>
      </c>
      <c r="AC98" s="2">
        <v>4.8359759812257099</v>
      </c>
      <c r="AD98" s="2">
        <v>2.2826496865975257</v>
      </c>
    </row>
    <row r="99" spans="1:30">
      <c r="A99" s="22">
        <v>40252</v>
      </c>
      <c r="B99" s="21">
        <v>-9.6413669329409455</v>
      </c>
      <c r="C99" s="21">
        <v>-12.478712312335544</v>
      </c>
      <c r="D99" s="21">
        <v>0.27853981370320247</v>
      </c>
      <c r="E99" s="21">
        <v>11.409432504594104</v>
      </c>
      <c r="F99" s="21">
        <v>-0.38237302978369786</v>
      </c>
      <c r="G99" s="21">
        <v>5.9514620161730765</v>
      </c>
      <c r="H99" s="21">
        <v>20.346217372019833</v>
      </c>
      <c r="I99" s="21">
        <v>7.8097914070992909</v>
      </c>
      <c r="J99" s="21">
        <v>4.5820188050189214</v>
      </c>
      <c r="K99" s="21">
        <v>19.36244201920919</v>
      </c>
      <c r="L99" s="21">
        <v>33.250726701995333</v>
      </c>
      <c r="M99" s="21">
        <v>18.596602586077523</v>
      </c>
      <c r="N99" s="21">
        <v>22.435173870975856</v>
      </c>
      <c r="O99" s="21">
        <v>12.872313417645106</v>
      </c>
      <c r="Q99" s="2">
        <v>-1.1008319936693312</v>
      </c>
      <c r="R99" s="2">
        <v>-2.3277041224691981</v>
      </c>
      <c r="S99" s="2">
        <v>2.0133693353908584E-2</v>
      </c>
      <c r="T99" s="2">
        <v>0.9500862635225602</v>
      </c>
      <c r="U99" s="2">
        <v>-0.14142334167670911</v>
      </c>
      <c r="V99" s="2">
        <v>1.3414833442934759</v>
      </c>
      <c r="W99" s="2">
        <v>5.106188442768957</v>
      </c>
      <c r="X99" s="2">
        <v>1.5885115722039955</v>
      </c>
      <c r="Y99" s="2">
        <v>0.53095975710678767</v>
      </c>
      <c r="Z99" s="2">
        <v>4.4613583529720469</v>
      </c>
      <c r="AA99" s="2">
        <v>6.7485674914369733</v>
      </c>
      <c r="AB99" s="2">
        <v>2.6602997897461478</v>
      </c>
      <c r="AC99" s="2">
        <v>4.8199503192665816</v>
      </c>
      <c r="AD99" s="2">
        <v>2.0703185285269505</v>
      </c>
    </row>
    <row r="100" spans="1:30">
      <c r="A100" s="22">
        <v>40283</v>
      </c>
      <c r="B100" s="21">
        <v>-8.2804319212040181</v>
      </c>
      <c r="C100" s="21">
        <v>-10.813460145337858</v>
      </c>
      <c r="D100" s="21">
        <v>3.6661256845654586</v>
      </c>
      <c r="E100" s="21">
        <v>12.8216226295411</v>
      </c>
      <c r="F100" s="21">
        <v>1.7257271545284829</v>
      </c>
      <c r="G100" s="21">
        <v>8.0684300319721789</v>
      </c>
      <c r="H100" s="21">
        <v>20.722234874386661</v>
      </c>
      <c r="I100" s="21">
        <v>9.0678426927041276</v>
      </c>
      <c r="J100" s="21">
        <v>6.2220006647731871</v>
      </c>
      <c r="K100" s="21">
        <v>18.291117543477171</v>
      </c>
      <c r="L100" s="21">
        <v>22.762678875193775</v>
      </c>
      <c r="M100" s="21">
        <v>13.043458564152919</v>
      </c>
      <c r="N100" s="21">
        <v>22.360580049746339</v>
      </c>
      <c r="O100" s="21">
        <v>11.55213336933115</v>
      </c>
      <c r="Q100" s="2">
        <v>-0.94544315589923233</v>
      </c>
      <c r="R100" s="2">
        <v>-2.0170779747504519</v>
      </c>
      <c r="S100" s="2">
        <v>0.26499856285744505</v>
      </c>
      <c r="T100" s="2">
        <v>1.0676821596071464</v>
      </c>
      <c r="U100" s="2">
        <v>0.63827226819244109</v>
      </c>
      <c r="V100" s="2">
        <v>1.818656402926657</v>
      </c>
      <c r="W100" s="2">
        <v>5.200555675250448</v>
      </c>
      <c r="X100" s="2">
        <v>1.8443992036960195</v>
      </c>
      <c r="Y100" s="2">
        <v>0.72099921503325215</v>
      </c>
      <c r="Z100" s="2">
        <v>4.2145112665452054</v>
      </c>
      <c r="AA100" s="2">
        <v>4.6199133045093284</v>
      </c>
      <c r="AB100" s="2">
        <v>1.8659058779777673</v>
      </c>
      <c r="AC100" s="2">
        <v>4.8039246573074532</v>
      </c>
      <c r="AD100" s="2">
        <v>1.8579873704563754</v>
      </c>
    </row>
    <row r="101" spans="1:30">
      <c r="A101" s="22">
        <v>40313</v>
      </c>
      <c r="B101" s="21">
        <v>-5.9465654970880317</v>
      </c>
      <c r="C101" s="21">
        <v>-7.6720660136186378</v>
      </c>
      <c r="D101" s="21">
        <v>6.4110077808001424</v>
      </c>
      <c r="E101" s="21">
        <v>12.564803258728507</v>
      </c>
      <c r="F101" s="21">
        <v>3.04451727873791</v>
      </c>
      <c r="G101" s="21">
        <v>8.8507743116081059</v>
      </c>
      <c r="H101" s="21">
        <v>19.69506228670194</v>
      </c>
      <c r="I101" s="21">
        <v>8.372683915320204</v>
      </c>
      <c r="J101" s="21">
        <v>6.2791824206241831</v>
      </c>
      <c r="K101" s="21">
        <v>15.179861238466106</v>
      </c>
      <c r="L101" s="21">
        <v>12.680868652529355</v>
      </c>
      <c r="M101" s="21">
        <v>5.912141250060575</v>
      </c>
      <c r="N101" s="21">
        <v>18.743646678658529</v>
      </c>
      <c r="O101" s="21">
        <v>9.8908904166856626</v>
      </c>
      <c r="Q101" s="2">
        <v>-0.67896695532651719</v>
      </c>
      <c r="R101" s="2">
        <v>-1.431101161784339</v>
      </c>
      <c r="S101" s="2">
        <v>0.4634068754195767</v>
      </c>
      <c r="T101" s="2">
        <v>1.0462962969608403</v>
      </c>
      <c r="U101" s="2">
        <v>1.1260360271621672</v>
      </c>
      <c r="V101" s="2">
        <v>1.9949999329337134</v>
      </c>
      <c r="W101" s="2">
        <v>4.9427713067821522</v>
      </c>
      <c r="X101" s="2">
        <v>1.7030039083761295</v>
      </c>
      <c r="Y101" s="2">
        <v>0.72762537971950969</v>
      </c>
      <c r="Z101" s="2">
        <v>3.4976373675386907</v>
      </c>
      <c r="AA101" s="2">
        <v>2.5737091017173577</v>
      </c>
      <c r="AB101" s="2">
        <v>0.84574954224491539</v>
      </c>
      <c r="AC101" s="2">
        <v>4.0268663087963192</v>
      </c>
      <c r="AD101" s="2">
        <v>1.5908013601676385</v>
      </c>
    </row>
    <row r="102" spans="1:30">
      <c r="A102" s="22">
        <v>40344</v>
      </c>
      <c r="B102" s="21">
        <v>-3.6126990729720467</v>
      </c>
      <c r="C102" s="21">
        <v>-4.5306718818994183</v>
      </c>
      <c r="D102" s="21">
        <v>9.1558898770348272</v>
      </c>
      <c r="E102" s="21">
        <v>12.307983887915913</v>
      </c>
      <c r="F102" s="21">
        <v>4.3633074029473384</v>
      </c>
      <c r="G102" s="21">
        <v>9.6331185912440347</v>
      </c>
      <c r="H102" s="21">
        <v>18.66788969901722</v>
      </c>
      <c r="I102" s="21">
        <v>7.6775251379362794</v>
      </c>
      <c r="J102" s="21">
        <v>6.3363641764751799</v>
      </c>
      <c r="K102" s="21">
        <v>12.068604933455042</v>
      </c>
      <c r="L102" s="21">
        <v>2.599058429864936</v>
      </c>
      <c r="M102" s="21">
        <v>-1.2191760640317701</v>
      </c>
      <c r="N102" s="21">
        <v>15.12671330757072</v>
      </c>
      <c r="O102" s="21">
        <v>8.2296474640401769</v>
      </c>
      <c r="Q102" s="2">
        <v>-0.41249075475380237</v>
      </c>
      <c r="R102" s="2">
        <v>-0.84512434881822607</v>
      </c>
      <c r="S102" s="2">
        <v>0.66181518798170846</v>
      </c>
      <c r="T102" s="2">
        <v>1.0249104343145339</v>
      </c>
      <c r="U102" s="2">
        <v>1.6137997861318938</v>
      </c>
      <c r="V102" s="2">
        <v>2.17134346294077</v>
      </c>
      <c r="W102" s="2">
        <v>4.6849869383138563</v>
      </c>
      <c r="X102" s="2">
        <v>1.5616086130562392</v>
      </c>
      <c r="Y102" s="2">
        <v>0.73425154440576734</v>
      </c>
      <c r="Z102" s="2">
        <v>2.7807634685321765</v>
      </c>
      <c r="AA102" s="2">
        <v>0.52750489892538743</v>
      </c>
      <c r="AB102" s="2">
        <v>-0.17440679348793681</v>
      </c>
      <c r="AC102" s="2">
        <v>3.2498079602851857</v>
      </c>
      <c r="AD102" s="2">
        <v>1.3236153498789018</v>
      </c>
    </row>
    <row r="103" spans="1:30">
      <c r="A103" s="22">
        <v>40374</v>
      </c>
      <c r="B103" s="21">
        <v>-0.38242820503585195</v>
      </c>
      <c r="C103" s="21">
        <v>-1.2357933984503584</v>
      </c>
      <c r="D103" s="21">
        <v>11.096070660881125</v>
      </c>
      <c r="E103" s="21">
        <v>11.815018056613908</v>
      </c>
      <c r="F103" s="21">
        <v>4.5135714291140463</v>
      </c>
      <c r="G103" s="21">
        <v>8.1059029486939984</v>
      </c>
      <c r="H103" s="21">
        <v>15.604119759524226</v>
      </c>
      <c r="I103" s="21">
        <v>4.9388661705054169</v>
      </c>
      <c r="J103" s="21">
        <v>3.1878250059228943</v>
      </c>
      <c r="K103" s="21">
        <v>7.341967490258182</v>
      </c>
      <c r="L103" s="21">
        <v>-5.909206115488896</v>
      </c>
      <c r="M103" s="21">
        <v>-6.5909922694033352</v>
      </c>
      <c r="N103" s="21">
        <v>10.020859580783421</v>
      </c>
      <c r="O103" s="21">
        <v>6.1940316024403979</v>
      </c>
      <c r="Q103" s="2">
        <v>-4.36648875945835E-2</v>
      </c>
      <c r="R103" s="2">
        <v>-0.23051748578653913</v>
      </c>
      <c r="S103" s="2">
        <v>0.80205727558047035</v>
      </c>
      <c r="T103" s="2">
        <v>0.98386018361035332</v>
      </c>
      <c r="U103" s="2">
        <v>1.6693759880578338</v>
      </c>
      <c r="V103" s="2">
        <v>1.8271029482474219</v>
      </c>
      <c r="W103" s="2">
        <v>3.9160879154489971</v>
      </c>
      <c r="X103" s="2">
        <v>1.0045653790808018</v>
      </c>
      <c r="Y103" s="2">
        <v>0.36940197386133905</v>
      </c>
      <c r="Z103" s="2">
        <v>1.6916847553328584</v>
      </c>
      <c r="AA103" s="2">
        <v>-1.1993324731996264</v>
      </c>
      <c r="AB103" s="2">
        <v>-0.9428612171149553</v>
      </c>
      <c r="AC103" s="2">
        <v>2.1528714514759293</v>
      </c>
      <c r="AD103" s="2">
        <v>0.99621707277850136</v>
      </c>
    </row>
    <row r="104" spans="1:30">
      <c r="A104" s="22">
        <v>40405</v>
      </c>
      <c r="B104" s="21">
        <v>2.8478426629003435</v>
      </c>
      <c r="C104" s="21">
        <v>2.0590850849987015</v>
      </c>
      <c r="D104" s="21">
        <v>13.036251444727421</v>
      </c>
      <c r="E104" s="21">
        <v>11.322052225311904</v>
      </c>
      <c r="F104" s="21">
        <v>4.663835455280755</v>
      </c>
      <c r="G104" s="21">
        <v>6.5786873061439621</v>
      </c>
      <c r="H104" s="21">
        <v>12.540349820031231</v>
      </c>
      <c r="I104" s="21">
        <v>2.2002072030745543</v>
      </c>
      <c r="J104" s="21">
        <v>3.9285835370607813E-2</v>
      </c>
      <c r="K104" s="21">
        <v>2.6153300470613234</v>
      </c>
      <c r="L104" s="21">
        <v>-14.41747066084273</v>
      </c>
      <c r="M104" s="21">
        <v>-11.962808474774901</v>
      </c>
      <c r="N104" s="21">
        <v>4.9150058539961243</v>
      </c>
      <c r="O104" s="21">
        <v>4.1584157408406197</v>
      </c>
      <c r="Q104" s="2">
        <v>0.32516097956463541</v>
      </c>
      <c r="R104" s="2">
        <v>0.38408937724514775</v>
      </c>
      <c r="S104" s="2">
        <v>0.94229936317923213</v>
      </c>
      <c r="T104" s="2">
        <v>0.94280993290617277</v>
      </c>
      <c r="U104" s="2">
        <v>1.7249521899837741</v>
      </c>
      <c r="V104" s="2">
        <v>1.4828624335540734</v>
      </c>
      <c r="W104" s="2">
        <v>3.147188892584138</v>
      </c>
      <c r="X104" s="2">
        <v>0.44752214510536431</v>
      </c>
      <c r="Y104" s="2">
        <v>4.5524033169106618E-3</v>
      </c>
      <c r="Z104" s="2">
        <v>0.60260604213354074</v>
      </c>
      <c r="AA104" s="2">
        <v>-2.9261698453246403</v>
      </c>
      <c r="AB104" s="2">
        <v>-1.7113156407419738</v>
      </c>
      <c r="AC104" s="2">
        <v>1.0559349426666733</v>
      </c>
      <c r="AD104" s="2">
        <v>0.66881879567810099</v>
      </c>
    </row>
    <row r="105" spans="1:30">
      <c r="A105" s="22">
        <v>40436</v>
      </c>
      <c r="B105" s="21">
        <v>5.4071874157133166</v>
      </c>
      <c r="C105" s="21">
        <v>4.1700107248782894</v>
      </c>
      <c r="D105" s="21">
        <v>14.057913957060926</v>
      </c>
      <c r="E105" s="21">
        <v>13.561328219940346</v>
      </c>
      <c r="F105" s="21">
        <v>4.9713279209798173</v>
      </c>
      <c r="G105" s="21">
        <v>5.473525613710688</v>
      </c>
      <c r="H105" s="21">
        <v>9.2814091897112387</v>
      </c>
      <c r="I105" s="21">
        <v>-0.5292821350219612</v>
      </c>
      <c r="J105" s="21">
        <v>-2.8136662477457302</v>
      </c>
      <c r="K105" s="21">
        <v>-2.2389813670531473</v>
      </c>
      <c r="L105" s="21">
        <v>-21.495944051907092</v>
      </c>
      <c r="M105" s="21">
        <v>-15.726936889253917</v>
      </c>
      <c r="N105" s="21">
        <v>0.37154600076230765</v>
      </c>
      <c r="O105" s="21">
        <v>2.3317924393682672</v>
      </c>
      <c r="Q105" s="2">
        <v>0.61738184475131508</v>
      </c>
      <c r="R105" s="2">
        <v>0.77784878055444684</v>
      </c>
      <c r="S105" s="2">
        <v>1.0161481945582349</v>
      </c>
      <c r="T105" s="2">
        <v>1.1292789235308724</v>
      </c>
      <c r="U105" s="2">
        <v>1.8386804308698323</v>
      </c>
      <c r="V105" s="2">
        <v>1.2337545674328438</v>
      </c>
      <c r="W105" s="2">
        <v>2.3293088572958811</v>
      </c>
      <c r="X105" s="2">
        <v>-0.10765598626346691</v>
      </c>
      <c r="Y105" s="2">
        <v>-0.32604483112252747</v>
      </c>
      <c r="Z105" s="2">
        <v>-0.51589041372681677</v>
      </c>
      <c r="AA105" s="2">
        <v>-4.3628168047750631</v>
      </c>
      <c r="AB105" s="2">
        <v>-2.2497855028184404</v>
      </c>
      <c r="AC105" s="2">
        <v>7.9822571257773409E-2</v>
      </c>
      <c r="AD105" s="2">
        <v>0.37503383698579523</v>
      </c>
    </row>
    <row r="106" spans="1:30">
      <c r="A106" s="22">
        <v>40466</v>
      </c>
      <c r="B106" s="21">
        <v>7.9665321685262906</v>
      </c>
      <c r="C106" s="21">
        <v>6.2809363647578778</v>
      </c>
      <c r="D106" s="21">
        <v>15.079576469394432</v>
      </c>
      <c r="E106" s="21">
        <v>15.800604214568789</v>
      </c>
      <c r="F106" s="21">
        <v>5.2788203866788797</v>
      </c>
      <c r="G106" s="21">
        <v>4.3683639212774148</v>
      </c>
      <c r="H106" s="21">
        <v>6.0224685593912461</v>
      </c>
      <c r="I106" s="21">
        <v>-3.2587714731184771</v>
      </c>
      <c r="J106" s="21">
        <v>-5.6666183308620681</v>
      </c>
      <c r="K106" s="21">
        <v>-7.0932927811676185</v>
      </c>
      <c r="L106" s="21">
        <v>-28.574417442971452</v>
      </c>
      <c r="M106" s="21">
        <v>-19.491065303732935</v>
      </c>
      <c r="N106" s="21">
        <v>-4.1719138524715076</v>
      </c>
      <c r="O106" s="21">
        <v>0.50516913789591422</v>
      </c>
      <c r="Q106" s="2">
        <v>0.90960270993799475</v>
      </c>
      <c r="R106" s="2">
        <v>1.171608183863746</v>
      </c>
      <c r="S106" s="2">
        <v>1.0899970259372378</v>
      </c>
      <c r="T106" s="2">
        <v>1.3157479141555721</v>
      </c>
      <c r="U106" s="2">
        <v>1.9524086717558902</v>
      </c>
      <c r="V106" s="2">
        <v>0.98464670131161436</v>
      </c>
      <c r="W106" s="2">
        <v>1.5114288220076242</v>
      </c>
      <c r="X106" s="2">
        <v>-0.66283411763229827</v>
      </c>
      <c r="Y106" s="2">
        <v>-0.65664206556196558</v>
      </c>
      <c r="Z106" s="2">
        <v>-1.6343868695871744</v>
      </c>
      <c r="AA106" s="2">
        <v>-5.7994637642254858</v>
      </c>
      <c r="AB106" s="2">
        <v>-2.7882553648949076</v>
      </c>
      <c r="AC106" s="2">
        <v>-0.89628980015112614</v>
      </c>
      <c r="AD106" s="2">
        <v>8.1248878293489368E-2</v>
      </c>
    </row>
    <row r="107" spans="1:30">
      <c r="A107" s="22">
        <v>40497</v>
      </c>
      <c r="B107" s="21">
        <v>9.6937536586555257</v>
      </c>
      <c r="C107" s="21">
        <v>7.4701583043074091</v>
      </c>
      <c r="D107" s="21">
        <v>17.266537830841337</v>
      </c>
      <c r="E107" s="21">
        <v>20.332723899809146</v>
      </c>
      <c r="F107" s="21">
        <v>5.5526766403130186</v>
      </c>
      <c r="G107" s="21">
        <v>3.5505907269953845</v>
      </c>
      <c r="H107" s="21">
        <v>3.5572037033209347</v>
      </c>
      <c r="I107" s="21">
        <v>-6.1560245994710776</v>
      </c>
      <c r="J107" s="21">
        <v>-9.1409592114817784</v>
      </c>
      <c r="K107" s="21">
        <v>-13.632204297113528</v>
      </c>
      <c r="L107" s="21">
        <v>-34.065839234506825</v>
      </c>
      <c r="M107" s="21">
        <v>-23.468581165420606</v>
      </c>
      <c r="N107" s="21">
        <v>-7.0181322988857033</v>
      </c>
      <c r="O107" s="21">
        <v>1.4966541103336843</v>
      </c>
      <c r="Q107" s="2">
        <v>1.1068134052379706</v>
      </c>
      <c r="R107" s="2">
        <v>1.393438509135678</v>
      </c>
      <c r="S107" s="2">
        <v>1.2480771540267044</v>
      </c>
      <c r="T107" s="2">
        <v>1.6931465845849072</v>
      </c>
      <c r="U107" s="2">
        <v>2.053696324156252</v>
      </c>
      <c r="V107" s="2">
        <v>0.80031735222766764</v>
      </c>
      <c r="W107" s="2">
        <v>0.89273362740393825</v>
      </c>
      <c r="X107" s="2">
        <v>-1.2521354035324173</v>
      </c>
      <c r="Y107" s="2">
        <v>-1.0592452124672969</v>
      </c>
      <c r="Z107" s="2">
        <v>-3.1410370887108194</v>
      </c>
      <c r="AA107" s="2">
        <v>-6.914002731035505</v>
      </c>
      <c r="AB107" s="2">
        <v>-3.3572509414569138</v>
      </c>
      <c r="AC107" s="2">
        <v>-1.5077685249603054</v>
      </c>
      <c r="AD107" s="2">
        <v>0.24071436383551811</v>
      </c>
    </row>
    <row r="108" spans="1:30">
      <c r="A108" s="22">
        <v>40527</v>
      </c>
      <c r="B108" s="21">
        <v>11.420975148784761</v>
      </c>
      <c r="C108" s="21">
        <v>8.6593802438569405</v>
      </c>
      <c r="D108" s="21">
        <v>19.453499192288241</v>
      </c>
      <c r="E108" s="21">
        <v>24.864843585049506</v>
      </c>
      <c r="F108" s="21">
        <v>5.8265328939471575</v>
      </c>
      <c r="G108" s="21">
        <v>2.7328175327133533</v>
      </c>
      <c r="H108" s="21">
        <v>1.0919388472506235</v>
      </c>
      <c r="I108" s="21">
        <v>-9.0532777258236781</v>
      </c>
      <c r="J108" s="21">
        <v>-12.615300092101489</v>
      </c>
      <c r="K108" s="21">
        <v>-20.171115813059441</v>
      </c>
      <c r="L108" s="21">
        <v>-39.557261026042198</v>
      </c>
      <c r="M108" s="21">
        <v>-27.446097027108276</v>
      </c>
      <c r="N108" s="21">
        <v>-9.8643507452998982</v>
      </c>
      <c r="O108" s="21">
        <v>2.4881390827714545</v>
      </c>
      <c r="Q108" s="2">
        <v>1.3040241005379465</v>
      </c>
      <c r="R108" s="2">
        <v>1.6152688344076105</v>
      </c>
      <c r="S108" s="2">
        <v>1.406157282116171</v>
      </c>
      <c r="T108" s="2">
        <v>2.0705452550142422</v>
      </c>
      <c r="U108" s="2">
        <v>2.1549839765566139</v>
      </c>
      <c r="V108" s="2">
        <v>0.6159880031437206</v>
      </c>
      <c r="W108" s="2">
        <v>0.27403843280025275</v>
      </c>
      <c r="X108" s="2">
        <v>-1.841436689432536</v>
      </c>
      <c r="Y108" s="2">
        <v>-1.4618483593726284</v>
      </c>
      <c r="Z108" s="2">
        <v>-4.6476873078344649</v>
      </c>
      <c r="AA108" s="2">
        <v>-8.0285416978455242</v>
      </c>
      <c r="AB108" s="2">
        <v>-3.9262465180189201</v>
      </c>
      <c r="AC108" s="2">
        <v>-2.1192472497694843</v>
      </c>
      <c r="AD108" s="2">
        <v>0.40017984937754686</v>
      </c>
    </row>
    <row r="109" spans="1:30">
      <c r="A109" s="22">
        <v>40558</v>
      </c>
      <c r="B109" s="21">
        <v>13.552588249993679</v>
      </c>
      <c r="C109" s="21">
        <v>10.564390480237302</v>
      </c>
      <c r="D109" s="21">
        <v>22.739105239344337</v>
      </c>
      <c r="E109" s="21">
        <v>28.903830417937002</v>
      </c>
      <c r="F109" s="21">
        <v>6.1883110802033787</v>
      </c>
      <c r="G109" s="21">
        <v>2.0656862511615621</v>
      </c>
      <c r="H109" s="21">
        <v>1.0414724681646823</v>
      </c>
      <c r="I109" s="21">
        <v>-11.496837183705422</v>
      </c>
      <c r="J109" s="21">
        <v>-15.913746291969206</v>
      </c>
      <c r="K109" s="21">
        <v>-26.421607615010679</v>
      </c>
      <c r="L109" s="21">
        <v>-40.957323796101122</v>
      </c>
      <c r="M109" s="21">
        <v>-32.249948252822513</v>
      </c>
      <c r="N109" s="21">
        <v>-11.362174000732539</v>
      </c>
      <c r="O109" s="21">
        <v>6.0107236384325775</v>
      </c>
      <c r="Q109" s="2">
        <v>1.5474074212077784</v>
      </c>
      <c r="R109" s="2">
        <v>1.9706180138405847</v>
      </c>
      <c r="S109" s="2">
        <v>1.6436507440155266</v>
      </c>
      <c r="T109" s="2">
        <v>2.40687976656245</v>
      </c>
      <c r="U109" s="2">
        <v>2.2887901711907808</v>
      </c>
      <c r="V109" s="2">
        <v>0.46561394375682075</v>
      </c>
      <c r="W109" s="2">
        <v>0.26137313797294948</v>
      </c>
      <c r="X109" s="2">
        <v>-2.338456683165683</v>
      </c>
      <c r="Y109" s="2">
        <v>-1.8440690065670995</v>
      </c>
      <c r="Z109" s="2">
        <v>-6.0878818753974553</v>
      </c>
      <c r="AA109" s="2">
        <v>-8.3126984376566835</v>
      </c>
      <c r="AB109" s="2">
        <v>-4.6134518474110182</v>
      </c>
      <c r="AC109" s="2">
        <v>-2.4410381001433779</v>
      </c>
      <c r="AD109" s="2">
        <v>0.96673473638730356</v>
      </c>
    </row>
    <row r="110" spans="1:30">
      <c r="A110" s="22">
        <v>40589</v>
      </c>
      <c r="B110" s="21">
        <v>15.684201351202596</v>
      </c>
      <c r="C110" s="21">
        <v>12.469400716617663</v>
      </c>
      <c r="D110" s="21">
        <v>26.024711286400432</v>
      </c>
      <c r="E110" s="21">
        <v>32.942817250824497</v>
      </c>
      <c r="F110" s="21">
        <v>6.5500892664595991</v>
      </c>
      <c r="G110" s="21">
        <v>1.3985549696097705</v>
      </c>
      <c r="H110" s="21">
        <v>0.99100608907874088</v>
      </c>
      <c r="I110" s="21">
        <v>-13.940396641587164</v>
      </c>
      <c r="J110" s="21">
        <v>-19.21219249183692</v>
      </c>
      <c r="K110" s="21">
        <v>-32.672099416961913</v>
      </c>
      <c r="L110" s="21">
        <v>-42.357386566160052</v>
      </c>
      <c r="M110" s="21">
        <v>-37.053799478536746</v>
      </c>
      <c r="N110" s="21">
        <v>-12.85999725616518</v>
      </c>
      <c r="O110" s="21">
        <v>9.533308194093701</v>
      </c>
      <c r="Q110" s="2">
        <v>1.7907907418776099</v>
      </c>
      <c r="R110" s="2">
        <v>2.3259671932735593</v>
      </c>
      <c r="S110" s="2">
        <v>1.8811442059148824</v>
      </c>
      <c r="T110" s="2">
        <v>2.7432142781106572</v>
      </c>
      <c r="U110" s="2">
        <v>2.4225963658249481</v>
      </c>
      <c r="V110" s="2">
        <v>0.31523988436992068</v>
      </c>
      <c r="W110" s="2">
        <v>0.2487078431456462</v>
      </c>
      <c r="X110" s="2">
        <v>-2.8354766768988289</v>
      </c>
      <c r="Y110" s="2">
        <v>-2.2262896537615702</v>
      </c>
      <c r="Z110" s="2">
        <v>-7.5280764429604456</v>
      </c>
      <c r="AA110" s="2">
        <v>-8.5968551774678428</v>
      </c>
      <c r="AB110" s="2">
        <v>-5.3006571768031163</v>
      </c>
      <c r="AC110" s="2">
        <v>-2.762828950517271</v>
      </c>
      <c r="AD110" s="2">
        <v>1.5332896233970603</v>
      </c>
    </row>
    <row r="111" spans="1:30">
      <c r="A111" s="22">
        <v>40617</v>
      </c>
      <c r="B111" s="21">
        <v>16.276417727697837</v>
      </c>
      <c r="C111" s="21">
        <v>13.249725281172891</v>
      </c>
      <c r="D111" s="21">
        <v>27.520803321874109</v>
      </c>
      <c r="E111" s="21">
        <v>34.796974548875923</v>
      </c>
      <c r="F111" s="21">
        <v>6.5517292213833063</v>
      </c>
      <c r="G111" s="21">
        <v>0.78497885257408151</v>
      </c>
      <c r="H111" s="21">
        <v>2.7244893163565496</v>
      </c>
      <c r="I111" s="21">
        <v>-16.400207728405441</v>
      </c>
      <c r="J111" s="21">
        <v>-21.384090261280388</v>
      </c>
      <c r="K111" s="21">
        <v>-36.548373727030551</v>
      </c>
      <c r="L111" s="21">
        <v>-40.672686251741965</v>
      </c>
      <c r="M111" s="21">
        <v>-41.047520294680069</v>
      </c>
      <c r="N111" s="21">
        <v>-13.300113767078129</v>
      </c>
      <c r="O111" s="21">
        <v>13.75759237893627</v>
      </c>
      <c r="Q111" s="2">
        <v>1.8584088233130833</v>
      </c>
      <c r="R111" s="2">
        <v>2.4715242555983039</v>
      </c>
      <c r="S111" s="2">
        <v>1.9892862265150262</v>
      </c>
      <c r="T111" s="2">
        <v>2.8976136646339956</v>
      </c>
      <c r="U111" s="2">
        <v>2.4232029146331655</v>
      </c>
      <c r="V111" s="2">
        <v>0.17693737328560827</v>
      </c>
      <c r="W111" s="2">
        <v>0.68375146127942144</v>
      </c>
      <c r="X111" s="2">
        <v>-3.3358022519576664</v>
      </c>
      <c r="Y111" s="2">
        <v>-2.4779669953869101</v>
      </c>
      <c r="Z111" s="2">
        <v>-8.4212204355662905</v>
      </c>
      <c r="AA111" s="2">
        <v>-8.2549284016535491</v>
      </c>
      <c r="AB111" s="2">
        <v>-5.871970920714868</v>
      </c>
      <c r="AC111" s="2">
        <v>-2.8573831416052977</v>
      </c>
      <c r="AD111" s="2">
        <v>2.2127023702662147</v>
      </c>
    </row>
    <row r="112" spans="1:30">
      <c r="A112" s="22">
        <v>40648</v>
      </c>
      <c r="B112" s="21">
        <v>16.868634104193081</v>
      </c>
      <c r="C112" s="21">
        <v>14.030049845728117</v>
      </c>
      <c r="D112" s="21">
        <v>29.016895357347789</v>
      </c>
      <c r="E112" s="21">
        <v>36.651131846927349</v>
      </c>
      <c r="F112" s="21">
        <v>6.5533691763070125</v>
      </c>
      <c r="G112" s="21">
        <v>0.17140273553839247</v>
      </c>
      <c r="H112" s="21">
        <v>4.4579725436343587</v>
      </c>
      <c r="I112" s="21">
        <v>-18.860018815223722</v>
      </c>
      <c r="J112" s="21">
        <v>-23.55598803072386</v>
      </c>
      <c r="K112" s="21">
        <v>-40.424648037099182</v>
      </c>
      <c r="L112" s="21">
        <v>-38.98798593732387</v>
      </c>
      <c r="M112" s="21">
        <v>-45.041241110823393</v>
      </c>
      <c r="N112" s="21">
        <v>-13.740230277991079</v>
      </c>
      <c r="O112" s="21">
        <v>17.981876563778837</v>
      </c>
      <c r="Q112" s="2">
        <v>1.9260269047485574</v>
      </c>
      <c r="R112" s="2">
        <v>2.6170813179230485</v>
      </c>
      <c r="S112" s="2">
        <v>2.09742824711517</v>
      </c>
      <c r="T112" s="2">
        <v>3.052013051157334</v>
      </c>
      <c r="U112" s="2">
        <v>2.4238094634413825</v>
      </c>
      <c r="V112" s="2">
        <v>3.8634862201295812E-2</v>
      </c>
      <c r="W112" s="2">
        <v>1.1187950794131967</v>
      </c>
      <c r="X112" s="2">
        <v>-3.8361278270165049</v>
      </c>
      <c r="Y112" s="2">
        <v>-2.7296443370122501</v>
      </c>
      <c r="Z112" s="2">
        <v>-9.3143644281721336</v>
      </c>
      <c r="AA112" s="2">
        <v>-7.9130016258392528</v>
      </c>
      <c r="AB112" s="2">
        <v>-6.4432846646266189</v>
      </c>
      <c r="AC112" s="2">
        <v>-2.9519373326933254</v>
      </c>
      <c r="AD112" s="2">
        <v>2.892115117135369</v>
      </c>
    </row>
    <row r="113" spans="1:30">
      <c r="A113" s="22">
        <v>40678</v>
      </c>
      <c r="B113" s="21">
        <v>15.795914591476954</v>
      </c>
      <c r="C113" s="21">
        <v>13.28195296947508</v>
      </c>
      <c r="D113" s="21">
        <v>28.99789087811935</v>
      </c>
      <c r="E113" s="21">
        <v>34.225250229482484</v>
      </c>
      <c r="F113" s="21">
        <v>5.8735842293687295</v>
      </c>
      <c r="G113" s="21">
        <v>-0.64795705128268133</v>
      </c>
      <c r="H113" s="21">
        <v>5.585188304089403</v>
      </c>
      <c r="I113" s="21">
        <v>-20.712158062997897</v>
      </c>
      <c r="J113" s="21">
        <v>-25.476674999666358</v>
      </c>
      <c r="K113" s="21">
        <v>-43.308753298323218</v>
      </c>
      <c r="L113" s="21">
        <v>-35.977110219242462</v>
      </c>
      <c r="M113" s="21">
        <v>-45.804602944075505</v>
      </c>
      <c r="N113" s="21">
        <v>-13.526554745032408</v>
      </c>
      <c r="O113" s="21">
        <v>22.057302427235946</v>
      </c>
      <c r="Q113" s="2">
        <v>1.8035459362256556</v>
      </c>
      <c r="R113" s="2">
        <v>2.4775358152080642</v>
      </c>
      <c r="S113" s="2">
        <v>2.0960545463431011</v>
      </c>
      <c r="T113" s="2">
        <v>2.8500050371094652</v>
      </c>
      <c r="U113" s="2">
        <v>2.1723862423216298</v>
      </c>
      <c r="V113" s="2">
        <v>-0.1460521111873215</v>
      </c>
      <c r="W113" s="2">
        <v>1.4016867827357971</v>
      </c>
      <c r="X113" s="2">
        <v>-4.2128529500137724</v>
      </c>
      <c r="Y113" s="2">
        <v>-2.9522116222863377</v>
      </c>
      <c r="Z113" s="2">
        <v>-9.9788997737265461</v>
      </c>
      <c r="AA113" s="2">
        <v>-7.3019142900974492</v>
      </c>
      <c r="AB113" s="2">
        <v>-6.5524858649588325</v>
      </c>
      <c r="AC113" s="2">
        <v>-2.9060314948680177</v>
      </c>
      <c r="AD113" s="2">
        <v>3.5475862358844932</v>
      </c>
    </row>
    <row r="114" spans="1:30">
      <c r="A114" s="22">
        <v>40709</v>
      </c>
      <c r="B114" s="21">
        <v>14.723195078760828</v>
      </c>
      <c r="C114" s="21">
        <v>12.533856093222042</v>
      </c>
      <c r="D114" s="21">
        <v>28.978886398890911</v>
      </c>
      <c r="E114" s="21">
        <v>31.799368612037625</v>
      </c>
      <c r="F114" s="21">
        <v>5.1937992824304455</v>
      </c>
      <c r="G114" s="21">
        <v>-1.4673168381037549</v>
      </c>
      <c r="H114" s="21">
        <v>6.7124040645444483</v>
      </c>
      <c r="I114" s="21">
        <v>-22.564297310772073</v>
      </c>
      <c r="J114" s="21">
        <v>-27.397361968608855</v>
      </c>
      <c r="K114" s="21">
        <v>-46.192858559547254</v>
      </c>
      <c r="L114" s="21">
        <v>-32.966234501161054</v>
      </c>
      <c r="M114" s="21">
        <v>-46.56796477732761</v>
      </c>
      <c r="N114" s="21">
        <v>-13.312879212073737</v>
      </c>
      <c r="O114" s="21">
        <v>26.132728290693059</v>
      </c>
      <c r="Q114" s="2">
        <v>1.6810649677027538</v>
      </c>
      <c r="R114" s="2">
        <v>2.3379903124930803</v>
      </c>
      <c r="S114" s="2">
        <v>2.0946808455710317</v>
      </c>
      <c r="T114" s="2">
        <v>2.6479970230615972</v>
      </c>
      <c r="U114" s="2">
        <v>1.9209630212018773</v>
      </c>
      <c r="V114" s="2">
        <v>-0.33073908457593876</v>
      </c>
      <c r="W114" s="2">
        <v>1.6845784860583974</v>
      </c>
      <c r="X114" s="2">
        <v>-4.5895780730110394</v>
      </c>
      <c r="Y114" s="2">
        <v>-3.1747789075604254</v>
      </c>
      <c r="Z114" s="2">
        <v>-10.643435119280962</v>
      </c>
      <c r="AA114" s="2">
        <v>-6.6908269543556473</v>
      </c>
      <c r="AB114" s="2">
        <v>-6.661687065291046</v>
      </c>
      <c r="AC114" s="2">
        <v>-2.8601256570427096</v>
      </c>
      <c r="AD114" s="2">
        <v>4.2030573546336178</v>
      </c>
    </row>
    <row r="115" spans="1:30">
      <c r="A115" s="22">
        <v>40739</v>
      </c>
      <c r="B115" s="21">
        <v>12.363052228998157</v>
      </c>
      <c r="C115" s="21">
        <v>10.847661999170068</v>
      </c>
      <c r="D115" s="21">
        <v>25.365382421466027</v>
      </c>
      <c r="E115" s="21">
        <v>27.85559340846148</v>
      </c>
      <c r="F115" s="21">
        <v>4.5562918521198981</v>
      </c>
      <c r="G115" s="21">
        <v>-1.8160427010807496</v>
      </c>
      <c r="H115" s="21">
        <v>6.8354928278837175</v>
      </c>
      <c r="I115" s="21">
        <v>-22.925199738317257</v>
      </c>
      <c r="J115" s="21">
        <v>-28.070771471091653</v>
      </c>
      <c r="K115" s="21">
        <v>-46.941414065290459</v>
      </c>
      <c r="L115" s="21">
        <v>-30.166111718980996</v>
      </c>
      <c r="M115" s="21">
        <v>-45.763360451726065</v>
      </c>
      <c r="N115" s="21">
        <v>-13.12028700836521</v>
      </c>
      <c r="O115" s="21">
        <v>29.819254048082449</v>
      </c>
      <c r="Q115" s="2">
        <v>1.4115885774025516</v>
      </c>
      <c r="R115" s="2">
        <v>2.0234577833531895</v>
      </c>
      <c r="S115" s="2">
        <v>1.8334859375708286</v>
      </c>
      <c r="T115" s="2">
        <v>2.3195909743094041</v>
      </c>
      <c r="U115" s="2">
        <v>1.6851764355495091</v>
      </c>
      <c r="V115" s="2">
        <v>-0.40934328899440531</v>
      </c>
      <c r="W115" s="2">
        <v>1.715469457549837</v>
      </c>
      <c r="X115" s="2">
        <v>-4.6629856267737297</v>
      </c>
      <c r="Y115" s="2">
        <v>-3.2528129272986295</v>
      </c>
      <c r="Z115" s="2">
        <v>-10.81591203902577</v>
      </c>
      <c r="AA115" s="2">
        <v>-6.1225140344843823</v>
      </c>
      <c r="AB115" s="2">
        <v>-6.5465860027007681</v>
      </c>
      <c r="AC115" s="2">
        <v>-2.8187493405901733</v>
      </c>
      <c r="AD115" s="2">
        <v>4.7959797248233409</v>
      </c>
    </row>
    <row r="116" spans="1:30">
      <c r="A116" s="22">
        <v>40770</v>
      </c>
      <c r="B116" s="21">
        <v>10.002909379235486</v>
      </c>
      <c r="C116" s="21">
        <v>9.1614679051180943</v>
      </c>
      <c r="D116" s="21">
        <v>21.751878444041143</v>
      </c>
      <c r="E116" s="21">
        <v>23.911818204885332</v>
      </c>
      <c r="F116" s="21">
        <v>3.9187844218093515</v>
      </c>
      <c r="G116" s="21">
        <v>-2.1647685640577441</v>
      </c>
      <c r="H116" s="21">
        <v>6.9585815912229876</v>
      </c>
      <c r="I116" s="21">
        <v>-23.286102165862442</v>
      </c>
      <c r="J116" s="21">
        <v>-28.744180973574451</v>
      </c>
      <c r="K116" s="21">
        <v>-47.689969571033657</v>
      </c>
      <c r="L116" s="21">
        <v>-27.365988936800939</v>
      </c>
      <c r="M116" s="21">
        <v>-44.958756126124527</v>
      </c>
      <c r="N116" s="21">
        <v>-12.927694804656683</v>
      </c>
      <c r="O116" s="21">
        <v>33.505779805471839</v>
      </c>
      <c r="Q116" s="2">
        <v>1.1421121871023494</v>
      </c>
      <c r="R116" s="2">
        <v>1.7089252542132987</v>
      </c>
      <c r="S116" s="2">
        <v>1.5722910295706258</v>
      </c>
      <c r="T116" s="2">
        <v>1.9911849255572112</v>
      </c>
      <c r="U116" s="2">
        <v>1.4493898498971414</v>
      </c>
      <c r="V116" s="2">
        <v>-0.48794749341287169</v>
      </c>
      <c r="W116" s="2">
        <v>1.7463604290412771</v>
      </c>
      <c r="X116" s="2">
        <v>-4.736393180536421</v>
      </c>
      <c r="Y116" s="2">
        <v>-3.330846947036834</v>
      </c>
      <c r="Z116" s="2">
        <v>-10.988388958770578</v>
      </c>
      <c r="AA116" s="2">
        <v>-5.5542011146131181</v>
      </c>
      <c r="AB116" s="2">
        <v>-6.431484940110491</v>
      </c>
      <c r="AC116" s="2">
        <v>-2.7773730241376371</v>
      </c>
      <c r="AD116" s="2">
        <v>5.3889020950130631</v>
      </c>
    </row>
    <row r="117" spans="1:30">
      <c r="A117" s="22">
        <v>40801</v>
      </c>
      <c r="B117" s="21">
        <v>5.6330351384955994</v>
      </c>
      <c r="C117" s="21">
        <v>5.6660192338392044</v>
      </c>
      <c r="D117" s="21">
        <v>14.151433536535901</v>
      </c>
      <c r="E117" s="21">
        <v>19.402849103369906</v>
      </c>
      <c r="F117" s="21">
        <v>2.5200588511987991</v>
      </c>
      <c r="G117" s="21">
        <v>-2.4459224876521031</v>
      </c>
      <c r="H117" s="21">
        <v>5.8267527366305281</v>
      </c>
      <c r="I117" s="21">
        <v>-21.595899450815516</v>
      </c>
      <c r="J117" s="21">
        <v>-27.611851168021257</v>
      </c>
      <c r="K117" s="21">
        <v>-45.508856664863913</v>
      </c>
      <c r="L117" s="21">
        <v>-23.497424001619358</v>
      </c>
      <c r="M117" s="21">
        <v>-41.968927681913669</v>
      </c>
      <c r="N117" s="21">
        <v>-14.123283473376899</v>
      </c>
      <c r="O117" s="21">
        <v>35.096317914773913</v>
      </c>
      <c r="Q117" s="2">
        <v>0.64316868604315058</v>
      </c>
      <c r="R117" s="2">
        <v>1.0569052317649621</v>
      </c>
      <c r="S117" s="2">
        <v>1.0229080703214244</v>
      </c>
      <c r="T117" s="2">
        <v>1.6157140505358187</v>
      </c>
      <c r="U117" s="2">
        <v>0.9320614065278342</v>
      </c>
      <c r="V117" s="2">
        <v>-0.55132071240673453</v>
      </c>
      <c r="W117" s="2">
        <v>1.4623110005484805</v>
      </c>
      <c r="X117" s="2">
        <v>-4.3926059482958753</v>
      </c>
      <c r="Y117" s="2">
        <v>-3.1996337014991352</v>
      </c>
      <c r="Z117" s="2">
        <v>-10.485832190721288</v>
      </c>
      <c r="AA117" s="2">
        <v>-4.7690371753686644</v>
      </c>
      <c r="AB117" s="2">
        <v>-6.0037810116807959</v>
      </c>
      <c r="AC117" s="2">
        <v>-3.0342320981368194</v>
      </c>
      <c r="AD117" s="2">
        <v>5.6447162918226619</v>
      </c>
    </row>
    <row r="118" spans="1:30">
      <c r="A118" s="22">
        <v>40831</v>
      </c>
      <c r="B118" s="21">
        <v>1.2631608977557116</v>
      </c>
      <c r="C118" s="21">
        <v>2.1705705625603153</v>
      </c>
      <c r="D118" s="21">
        <v>6.5509886290306589</v>
      </c>
      <c r="E118" s="21">
        <v>14.89388000185448</v>
      </c>
      <c r="F118" s="21">
        <v>1.121333280588247</v>
      </c>
      <c r="G118" s="21">
        <v>-2.7270764112464621</v>
      </c>
      <c r="H118" s="21">
        <v>4.6949238820380685</v>
      </c>
      <c r="I118" s="21">
        <v>-19.905696735768586</v>
      </c>
      <c r="J118" s="21">
        <v>-26.479521362468066</v>
      </c>
      <c r="K118" s="21">
        <v>-43.327743758694162</v>
      </c>
      <c r="L118" s="21">
        <v>-19.628859066437773</v>
      </c>
      <c r="M118" s="21">
        <v>-38.979099237702812</v>
      </c>
      <c r="N118" s="21">
        <v>-15.318872142097113</v>
      </c>
      <c r="O118" s="21">
        <v>36.686856024075986</v>
      </c>
      <c r="Q118" s="2">
        <v>0.14422518498395165</v>
      </c>
      <c r="R118" s="2">
        <v>0.4048852093166258</v>
      </c>
      <c r="S118" s="2">
        <v>0.47352511107222311</v>
      </c>
      <c r="T118" s="2">
        <v>1.2402431755144263</v>
      </c>
      <c r="U118" s="2">
        <v>0.41473296315852726</v>
      </c>
      <c r="V118" s="2">
        <v>-0.61469393140059758</v>
      </c>
      <c r="W118" s="2">
        <v>1.1782615720556839</v>
      </c>
      <c r="X118" s="2">
        <v>-4.0488187160553304</v>
      </c>
      <c r="Y118" s="2">
        <v>-3.0684204559614368</v>
      </c>
      <c r="Z118" s="2">
        <v>-9.9832754226719977</v>
      </c>
      <c r="AA118" s="2">
        <v>-3.9838732361242104</v>
      </c>
      <c r="AB118" s="2">
        <v>-5.5760770832511</v>
      </c>
      <c r="AC118" s="2">
        <v>-3.2910911721360017</v>
      </c>
      <c r="AD118" s="2">
        <v>5.9005304886322607</v>
      </c>
    </row>
    <row r="119" spans="1:30">
      <c r="A119" s="22">
        <v>40862</v>
      </c>
      <c r="B119" s="21">
        <v>-0.39368614662619061</v>
      </c>
      <c r="C119" s="21">
        <v>0.17894424779281831</v>
      </c>
      <c r="D119" s="21">
        <v>2.8253635691121017</v>
      </c>
      <c r="E119" s="21">
        <v>12.386642780885101</v>
      </c>
      <c r="F119" s="21">
        <v>-0.71490132617853375</v>
      </c>
      <c r="G119" s="21">
        <v>-3.5180768986111346</v>
      </c>
      <c r="H119" s="21">
        <v>2.5960856969102553</v>
      </c>
      <c r="I119" s="21">
        <v>-17.792847414151446</v>
      </c>
      <c r="J119" s="21">
        <v>-24.369233056045168</v>
      </c>
      <c r="K119" s="21">
        <v>-38.339785543153816</v>
      </c>
      <c r="L119" s="21">
        <v>-15.4093918505163</v>
      </c>
      <c r="M119" s="21">
        <v>-34.114541858224854</v>
      </c>
      <c r="N119" s="21">
        <v>-18.025772699974535</v>
      </c>
      <c r="O119" s="21">
        <v>35.835261997826706</v>
      </c>
      <c r="Q119" s="2">
        <v>-4.4950296849485184E-2</v>
      </c>
      <c r="R119" s="2">
        <v>3.3379186317785567E-2</v>
      </c>
      <c r="S119" s="2">
        <v>0.20422575486613004</v>
      </c>
      <c r="T119" s="2">
        <v>1.0314605176498641</v>
      </c>
      <c r="U119" s="2">
        <v>-0.26441125979641394</v>
      </c>
      <c r="V119" s="2">
        <v>-0.79298860525454418</v>
      </c>
      <c r="W119" s="2">
        <v>0.65152664692508222</v>
      </c>
      <c r="X119" s="2">
        <v>-3.6190651640384037</v>
      </c>
      <c r="Y119" s="2">
        <v>-2.823882357301458</v>
      </c>
      <c r="Z119" s="2">
        <v>-8.8339850063547001</v>
      </c>
      <c r="AA119" s="2">
        <v>-3.127490169980788</v>
      </c>
      <c r="AB119" s="2">
        <v>-4.88018755644464</v>
      </c>
      <c r="AC119" s="2">
        <v>-3.8726389810898287</v>
      </c>
      <c r="AD119" s="2">
        <v>5.7635643634204579</v>
      </c>
    </row>
    <row r="120" spans="1:30">
      <c r="A120" s="22">
        <v>40892</v>
      </c>
      <c r="B120" s="21">
        <v>-2.0505331910080931</v>
      </c>
      <c r="C120" s="21">
        <v>-1.8126820669746786</v>
      </c>
      <c r="D120" s="21">
        <v>-0.9002614908064559</v>
      </c>
      <c r="E120" s="21">
        <v>9.8794055599157247</v>
      </c>
      <c r="F120" s="21">
        <v>-2.5511359329453147</v>
      </c>
      <c r="G120" s="21">
        <v>-4.3090773859758071</v>
      </c>
      <c r="H120" s="21">
        <v>0.49724751178244297</v>
      </c>
      <c r="I120" s="21">
        <v>-15.679998092534305</v>
      </c>
      <c r="J120" s="21">
        <v>-22.25894474962227</v>
      </c>
      <c r="K120" s="21">
        <v>-33.351827327613471</v>
      </c>
      <c r="L120" s="21">
        <v>-11.18992463459483</v>
      </c>
      <c r="M120" s="21">
        <v>-29.249984478746899</v>
      </c>
      <c r="N120" s="21">
        <v>-20.732673257851957</v>
      </c>
      <c r="O120" s="21">
        <v>34.983667971577425</v>
      </c>
      <c r="Q120" s="2">
        <v>-0.23412577868292203</v>
      </c>
      <c r="R120" s="2">
        <v>-0.33812683668105464</v>
      </c>
      <c r="S120" s="2">
        <v>-6.5073601339963053E-2</v>
      </c>
      <c r="T120" s="2">
        <v>0.82267785978530217</v>
      </c>
      <c r="U120" s="2">
        <v>-0.94355548275135526</v>
      </c>
      <c r="V120" s="2">
        <v>-0.97128327910849077</v>
      </c>
      <c r="W120" s="2">
        <v>0.12479172179448079</v>
      </c>
      <c r="X120" s="2">
        <v>-3.1893116120214775</v>
      </c>
      <c r="Y120" s="2">
        <v>-2.5793442586414788</v>
      </c>
      <c r="Z120" s="2">
        <v>-7.6846945900374024</v>
      </c>
      <c r="AA120" s="2">
        <v>-2.2711071038373665</v>
      </c>
      <c r="AB120" s="2">
        <v>-4.18429802963818</v>
      </c>
      <c r="AC120" s="2">
        <v>-4.4541867900436563</v>
      </c>
      <c r="AD120" s="2">
        <v>5.626598238208655</v>
      </c>
    </row>
    <row r="121" spans="1:30">
      <c r="A121" s="22">
        <v>40923</v>
      </c>
      <c r="B121" s="21">
        <v>-2.3694696972603149</v>
      </c>
      <c r="C121" s="21">
        <v>-2.6005953472675585</v>
      </c>
      <c r="D121" s="21">
        <v>-3.5166973873533314</v>
      </c>
      <c r="E121" s="21">
        <v>6.7333661357756478</v>
      </c>
      <c r="F121" s="21">
        <v>-4.6524328576685345</v>
      </c>
      <c r="G121" s="21">
        <v>-4.8701165242854643</v>
      </c>
      <c r="H121" s="21">
        <v>-2.3576772599142122</v>
      </c>
      <c r="I121" s="21">
        <v>-14.451094819809308</v>
      </c>
      <c r="J121" s="21">
        <v>-19.847973687291915</v>
      </c>
      <c r="K121" s="21">
        <v>-27.675557608622952</v>
      </c>
      <c r="L121" s="21">
        <v>-9.5754044542208625</v>
      </c>
      <c r="M121" s="21">
        <v>-24.76159298993209</v>
      </c>
      <c r="N121" s="21">
        <v>-22.859415448957268</v>
      </c>
      <c r="O121" s="21">
        <v>29.879377256006293</v>
      </c>
      <c r="Q121" s="2">
        <v>-0.27054131109378821</v>
      </c>
      <c r="R121" s="2">
        <v>-0.48509945250720676</v>
      </c>
      <c r="S121" s="2">
        <v>-0.25419743725006083</v>
      </c>
      <c r="T121" s="2">
        <v>0.56070086485830972</v>
      </c>
      <c r="U121" s="2">
        <v>-1.7207348594387111</v>
      </c>
      <c r="V121" s="2">
        <v>-1.0977437450400407</v>
      </c>
      <c r="W121" s="2">
        <v>-0.59169447353437032</v>
      </c>
      <c r="X121" s="2">
        <v>-2.939352686349213</v>
      </c>
      <c r="Y121" s="2">
        <v>-2.2999633429096997</v>
      </c>
      <c r="Z121" s="2">
        <v>-6.3768082552756402</v>
      </c>
      <c r="AA121" s="2">
        <v>-1.9434240880286662</v>
      </c>
      <c r="AB121" s="2">
        <v>-3.5422201619887552</v>
      </c>
      <c r="AC121" s="2">
        <v>-4.9110939556385302</v>
      </c>
      <c r="AD121" s="2">
        <v>4.8056496409697713</v>
      </c>
    </row>
    <row r="122" spans="1:30">
      <c r="A122" s="22">
        <v>40954</v>
      </c>
      <c r="B122" s="21">
        <v>-2.6884062035125371</v>
      </c>
      <c r="C122" s="21">
        <v>-3.388508627560439</v>
      </c>
      <c r="D122" s="21">
        <v>-6.1331332839002073</v>
      </c>
      <c r="E122" s="21">
        <v>3.5873267116355709</v>
      </c>
      <c r="F122" s="21">
        <v>-6.7537297823917539</v>
      </c>
      <c r="G122" s="21">
        <v>-5.4311556625951223</v>
      </c>
      <c r="H122" s="21">
        <v>-5.2126020316108672</v>
      </c>
      <c r="I122" s="21">
        <v>-13.222191547084309</v>
      </c>
      <c r="J122" s="21">
        <v>-17.437002624961565</v>
      </c>
      <c r="K122" s="21">
        <v>-21.999287889632434</v>
      </c>
      <c r="L122" s="21">
        <v>-7.9608842738468937</v>
      </c>
      <c r="M122" s="21">
        <v>-20.273201501117278</v>
      </c>
      <c r="N122" s="21">
        <v>-24.986157640062576</v>
      </c>
      <c r="O122" s="21">
        <v>24.775086540435158</v>
      </c>
      <c r="Q122" s="2">
        <v>-0.30695684350465446</v>
      </c>
      <c r="R122" s="2">
        <v>-0.63207206833335894</v>
      </c>
      <c r="S122" s="2">
        <v>-0.44332127316015862</v>
      </c>
      <c r="T122" s="2">
        <v>0.29872386993131728</v>
      </c>
      <c r="U122" s="2">
        <v>-2.4979142361260669</v>
      </c>
      <c r="V122" s="2">
        <v>-1.2242042109715907</v>
      </c>
      <c r="W122" s="2">
        <v>-1.3081806688632212</v>
      </c>
      <c r="X122" s="2">
        <v>-2.689393760676948</v>
      </c>
      <c r="Y122" s="2">
        <v>-2.0205824271779211</v>
      </c>
      <c r="Z122" s="2">
        <v>-5.0689219205138771</v>
      </c>
      <c r="AA122" s="2">
        <v>-1.6157410722199654</v>
      </c>
      <c r="AB122" s="2">
        <v>-2.90014229433933</v>
      </c>
      <c r="AC122" s="2">
        <v>-5.3680011212334033</v>
      </c>
      <c r="AD122" s="2">
        <v>3.9847010437308885</v>
      </c>
    </row>
    <row r="123" spans="1:30">
      <c r="A123" s="22">
        <v>40983</v>
      </c>
      <c r="B123" s="21">
        <v>-2.0389318235230594</v>
      </c>
      <c r="C123" s="21">
        <v>-3.138380426643034</v>
      </c>
      <c r="D123" s="21">
        <v>-8.974171804326426</v>
      </c>
      <c r="E123" s="21">
        <v>0.53947067199472087</v>
      </c>
      <c r="F123" s="21">
        <v>-7.961463233659325</v>
      </c>
      <c r="G123" s="21">
        <v>-6.0135076970736101</v>
      </c>
      <c r="H123" s="21">
        <v>-8.9017608355023565</v>
      </c>
      <c r="I123" s="21">
        <v>-14.042039584926421</v>
      </c>
      <c r="J123" s="21">
        <v>-16.188296975106855</v>
      </c>
      <c r="K123" s="21">
        <v>-18.056422252354185</v>
      </c>
      <c r="L123" s="21">
        <v>-10.40078096720951</v>
      </c>
      <c r="M123" s="21">
        <v>-15.142279201825311</v>
      </c>
      <c r="N123" s="21">
        <v>-24.49372630714203</v>
      </c>
      <c r="O123" s="21">
        <v>16.105579009367837</v>
      </c>
      <c r="Q123" s="2">
        <v>-0.23280115774621588</v>
      </c>
      <c r="R123" s="2">
        <v>-0.58541465450343178</v>
      </c>
      <c r="S123" s="2">
        <v>-0.64868006053212701</v>
      </c>
      <c r="T123" s="2">
        <v>4.4922801798344389E-2</v>
      </c>
      <c r="U123" s="2">
        <v>-2.9446029072115367</v>
      </c>
      <c r="V123" s="2">
        <v>-1.35546868895118</v>
      </c>
      <c r="W123" s="2">
        <v>-2.2340304080818489</v>
      </c>
      <c r="X123" s="2">
        <v>-2.8561508515740339</v>
      </c>
      <c r="Y123" s="2">
        <v>-1.8758836651784072</v>
      </c>
      <c r="Z123" s="2">
        <v>-4.1604344204316845</v>
      </c>
      <c r="AA123" s="2">
        <v>-2.110942505104842</v>
      </c>
      <c r="AB123" s="2">
        <v>-2.1661484666587159</v>
      </c>
      <c r="AC123" s="2">
        <v>-5.2622076661000863</v>
      </c>
      <c r="AD123" s="2">
        <v>2.5903407999716759</v>
      </c>
    </row>
    <row r="124" spans="1:30">
      <c r="A124" s="22">
        <v>41014</v>
      </c>
      <c r="B124" s="21">
        <v>-1.389457443533582</v>
      </c>
      <c r="C124" s="21">
        <v>-2.8882522257256285</v>
      </c>
      <c r="D124" s="21">
        <v>-11.815210324752645</v>
      </c>
      <c r="E124" s="21">
        <v>-2.5083853676461292</v>
      </c>
      <c r="F124" s="21">
        <v>-9.1691966849268951</v>
      </c>
      <c r="G124" s="21">
        <v>-6.5958597315520988</v>
      </c>
      <c r="H124" s="21">
        <v>-12.590919639393846</v>
      </c>
      <c r="I124" s="21">
        <v>-14.861887622768533</v>
      </c>
      <c r="J124" s="21">
        <v>-14.939591325252147</v>
      </c>
      <c r="K124" s="21">
        <v>-14.113556615075936</v>
      </c>
      <c r="L124" s="21">
        <v>-12.840677660572128</v>
      </c>
      <c r="M124" s="21">
        <v>-10.011356902533347</v>
      </c>
      <c r="N124" s="21">
        <v>-24.00129497422148</v>
      </c>
      <c r="O124" s="21">
        <v>7.4360714783005175</v>
      </c>
      <c r="Q124" s="2">
        <v>-0.15864547198777731</v>
      </c>
      <c r="R124" s="2">
        <v>-0.53875724067350439</v>
      </c>
      <c r="S124" s="2">
        <v>-0.85403884790409534</v>
      </c>
      <c r="T124" s="2">
        <v>-0.20887826633462847</v>
      </c>
      <c r="U124" s="2">
        <v>-3.3912915782970061</v>
      </c>
      <c r="V124" s="2">
        <v>-1.4867331669307693</v>
      </c>
      <c r="W124" s="2">
        <v>-3.1598801473004765</v>
      </c>
      <c r="X124" s="2">
        <v>-3.0229079424711194</v>
      </c>
      <c r="Y124" s="2">
        <v>-1.7311849031788935</v>
      </c>
      <c r="Z124" s="2">
        <v>-3.2519469203494915</v>
      </c>
      <c r="AA124" s="2">
        <v>-2.6061439379897191</v>
      </c>
      <c r="AB124" s="2">
        <v>-1.4321546389781028</v>
      </c>
      <c r="AC124" s="2">
        <v>-5.1564142109667683</v>
      </c>
      <c r="AD124" s="2">
        <v>1.1959805562124637</v>
      </c>
    </row>
    <row r="125" spans="1:30">
      <c r="A125" s="22">
        <v>41044</v>
      </c>
      <c r="B125" s="21">
        <v>-3.7547588970300416E-2</v>
      </c>
      <c r="C125" s="21">
        <v>-2.6173129640622443</v>
      </c>
      <c r="D125" s="21">
        <v>-10.997434970309545</v>
      </c>
      <c r="E125" s="21">
        <v>-3.9778993708496113</v>
      </c>
      <c r="F125" s="21">
        <v>-9.5620067129762951</v>
      </c>
      <c r="G125" s="21">
        <v>-6.415386464463749</v>
      </c>
      <c r="H125" s="21">
        <v>-16.265356385666234</v>
      </c>
      <c r="I125" s="21">
        <v>-16.917249571166209</v>
      </c>
      <c r="J125" s="21">
        <v>-14.652648236138171</v>
      </c>
      <c r="K125" s="21">
        <v>-13.453548184513259</v>
      </c>
      <c r="L125" s="21">
        <v>-15.326476707982376</v>
      </c>
      <c r="M125" s="21">
        <v>-5.0090803716821064</v>
      </c>
      <c r="N125" s="21">
        <v>-20.719630449853181</v>
      </c>
      <c r="O125" s="21">
        <v>1.407752767950921</v>
      </c>
      <c r="Q125" s="2">
        <v>-4.2871086134509606E-3</v>
      </c>
      <c r="R125" s="2">
        <v>-0.48821785643838667</v>
      </c>
      <c r="S125" s="2">
        <v>-0.79492759195888485</v>
      </c>
      <c r="T125" s="2">
        <v>-0.33124763640938881</v>
      </c>
      <c r="U125" s="2">
        <v>-3.5365751168412731</v>
      </c>
      <c r="V125" s="2">
        <v>-1.4460537706359868</v>
      </c>
      <c r="W125" s="2">
        <v>-4.0820351653287261</v>
      </c>
      <c r="X125" s="2">
        <v>-3.4409685627752071</v>
      </c>
      <c r="Y125" s="2">
        <v>-1.697934224955455</v>
      </c>
      <c r="Z125" s="2">
        <v>-3.0998723978382534</v>
      </c>
      <c r="AA125" s="2">
        <v>-3.110661712652103</v>
      </c>
      <c r="AB125" s="2">
        <v>-0.71656397441024033</v>
      </c>
      <c r="AC125" s="2">
        <v>-4.4513846862160076</v>
      </c>
      <c r="AD125" s="2">
        <v>0.22641591643338638</v>
      </c>
    </row>
    <row r="126" spans="1:30">
      <c r="A126" s="22">
        <v>41075</v>
      </c>
      <c r="B126" s="21">
        <v>1.314362265592981</v>
      </c>
      <c r="C126" s="21">
        <v>-2.3463737023988602</v>
      </c>
      <c r="D126" s="21">
        <v>-10.179659615866447</v>
      </c>
      <c r="E126" s="21">
        <v>-5.4474133740530934</v>
      </c>
      <c r="F126" s="21">
        <v>-9.9548167410256934</v>
      </c>
      <c r="G126" s="21">
        <v>-6.2349131973754002</v>
      </c>
      <c r="H126" s="21">
        <v>-19.939793131938618</v>
      </c>
      <c r="I126" s="21">
        <v>-18.972611519563888</v>
      </c>
      <c r="J126" s="21">
        <v>-14.365705147024196</v>
      </c>
      <c r="K126" s="21">
        <v>-12.793539753950586</v>
      </c>
      <c r="L126" s="21">
        <v>-17.812275755392623</v>
      </c>
      <c r="M126" s="21">
        <v>-6.8038408308641607E-3</v>
      </c>
      <c r="N126" s="21">
        <v>-17.437965925484885</v>
      </c>
      <c r="O126" s="21">
        <v>-4.6205659423986747</v>
      </c>
      <c r="Q126" s="2">
        <v>0.15007125476087538</v>
      </c>
      <c r="R126" s="2">
        <v>-0.437678472203269</v>
      </c>
      <c r="S126" s="2">
        <v>-0.73581633601367435</v>
      </c>
      <c r="T126" s="2">
        <v>-0.45361700648414915</v>
      </c>
      <c r="U126" s="2">
        <v>-3.6818586553855397</v>
      </c>
      <c r="V126" s="2">
        <v>-1.4053743743412046</v>
      </c>
      <c r="W126" s="2">
        <v>-5.0041901833569753</v>
      </c>
      <c r="X126" s="2">
        <v>-3.8590291830792949</v>
      </c>
      <c r="Y126" s="2">
        <v>-1.6646835467320167</v>
      </c>
      <c r="Z126" s="2">
        <v>-2.9477978753270166</v>
      </c>
      <c r="AA126" s="2">
        <v>-3.6151794873144869</v>
      </c>
      <c r="AB126" s="2">
        <v>-9.7330984237761081E-4</v>
      </c>
      <c r="AC126" s="2">
        <v>-3.7463551614652468</v>
      </c>
      <c r="AD126" s="2">
        <v>-0.74314872334569082</v>
      </c>
    </row>
    <row r="127" spans="1:30">
      <c r="A127" s="22">
        <v>41105</v>
      </c>
      <c r="B127" s="21">
        <v>1.6668639212893437</v>
      </c>
      <c r="C127" s="21">
        <v>-2.4456476616767664</v>
      </c>
      <c r="D127" s="21">
        <v>-8.9447442284665968</v>
      </c>
      <c r="E127" s="21">
        <v>-6.1710912591104394</v>
      </c>
      <c r="F127" s="21">
        <v>-10.267794658214285</v>
      </c>
      <c r="G127" s="21">
        <v>-5.852273594666249</v>
      </c>
      <c r="H127" s="21">
        <v>-23.101722271806274</v>
      </c>
      <c r="I127" s="21">
        <v>-20.748251125486711</v>
      </c>
      <c r="J127" s="21">
        <v>-14.674587616896678</v>
      </c>
      <c r="K127" s="21">
        <v>-15.569684439120365</v>
      </c>
      <c r="L127" s="21">
        <v>-18.893725569757741</v>
      </c>
      <c r="M127" s="21">
        <v>1.7029202191641648</v>
      </c>
      <c r="N127" s="21">
        <v>-15.150076752296673</v>
      </c>
      <c r="O127" s="21">
        <v>-8.0133216049933971</v>
      </c>
      <c r="Q127" s="2">
        <v>0.19031918880497467</v>
      </c>
      <c r="R127" s="2">
        <v>-0.45619644092321393</v>
      </c>
      <c r="S127" s="2">
        <v>-0.64655294706625099</v>
      </c>
      <c r="T127" s="2">
        <v>-0.5138791113286445</v>
      </c>
      <c r="U127" s="2">
        <v>-3.7976157289031609</v>
      </c>
      <c r="V127" s="2">
        <v>-1.319125877332151</v>
      </c>
      <c r="W127" s="2">
        <v>-5.7977237299438613</v>
      </c>
      <c r="X127" s="2">
        <v>-4.2201942789239961</v>
      </c>
      <c r="Y127" s="2">
        <v>-1.70047653845837</v>
      </c>
      <c r="Z127" s="2">
        <v>-3.5874577006710409</v>
      </c>
      <c r="AA127" s="2">
        <v>-3.8346705416380309</v>
      </c>
      <c r="AB127" s="2">
        <v>0.24360784611209127</v>
      </c>
      <c r="AC127" s="2">
        <v>-3.2548273393866647</v>
      </c>
      <c r="AD127" s="2">
        <v>-1.2888225803391129</v>
      </c>
    </row>
    <row r="128" spans="1:30">
      <c r="A128" s="22">
        <v>41136</v>
      </c>
      <c r="B128" s="21">
        <v>2.0193655769857068</v>
      </c>
      <c r="C128" s="21">
        <v>-2.544921620954673</v>
      </c>
      <c r="D128" s="21">
        <v>-7.7098288410667468</v>
      </c>
      <c r="E128" s="21">
        <v>-6.8947691441677863</v>
      </c>
      <c r="F128" s="21">
        <v>-10.580772575402877</v>
      </c>
      <c r="G128" s="21">
        <v>-5.4696339919570987</v>
      </c>
      <c r="H128" s="21">
        <v>-26.26365141167393</v>
      </c>
      <c r="I128" s="21">
        <v>-22.523890731409534</v>
      </c>
      <c r="J128" s="21">
        <v>-14.983470086769161</v>
      </c>
      <c r="K128" s="21">
        <v>-18.345829124290145</v>
      </c>
      <c r="L128" s="21">
        <v>-19.97517538412286</v>
      </c>
      <c r="M128" s="21">
        <v>3.4126442791591938</v>
      </c>
      <c r="N128" s="21">
        <v>-12.862187579108463</v>
      </c>
      <c r="O128" s="21">
        <v>-11.40607726758812</v>
      </c>
      <c r="Q128" s="2">
        <v>0.23056712284907405</v>
      </c>
      <c r="R128" s="2">
        <v>-0.47471440964315892</v>
      </c>
      <c r="S128" s="2">
        <v>-0.55728955811882763</v>
      </c>
      <c r="T128" s="2">
        <v>-0.57414121617313985</v>
      </c>
      <c r="U128" s="2">
        <v>-3.9133728024207817</v>
      </c>
      <c r="V128" s="2">
        <v>-1.2328773803230977</v>
      </c>
      <c r="W128" s="2">
        <v>-6.5912572765307482</v>
      </c>
      <c r="X128" s="2">
        <v>-4.5813593747686996</v>
      </c>
      <c r="Y128" s="2">
        <v>-1.7362695301847235</v>
      </c>
      <c r="Z128" s="2">
        <v>-4.2271175260150642</v>
      </c>
      <c r="AA128" s="2">
        <v>-4.0541615959615758</v>
      </c>
      <c r="AB128" s="2">
        <v>0.48818900206656013</v>
      </c>
      <c r="AC128" s="2">
        <v>-2.763299517308083</v>
      </c>
      <c r="AD128" s="2">
        <v>-1.8344964373325352</v>
      </c>
    </row>
    <row r="129" spans="1:30">
      <c r="A129" s="22">
        <v>41167</v>
      </c>
      <c r="B129" s="21">
        <v>1.8407466410804063</v>
      </c>
      <c r="C129" s="21">
        <v>-1.3026359632873838</v>
      </c>
      <c r="D129" s="21">
        <v>-5.4978398955393208</v>
      </c>
      <c r="E129" s="21">
        <v>-7.4837493545629501</v>
      </c>
      <c r="F129" s="21">
        <v>-10.981060402995329</v>
      </c>
      <c r="G129" s="21">
        <v>-5.1187855147997148</v>
      </c>
      <c r="H129" s="21">
        <v>-27.810427252833012</v>
      </c>
      <c r="I129" s="21">
        <v>-23.537665618882016</v>
      </c>
      <c r="J129" s="21">
        <v>-15.41710376348543</v>
      </c>
      <c r="K129" s="21">
        <v>-21.419720908508896</v>
      </c>
      <c r="L129" s="21">
        <v>-17.127373649442937</v>
      </c>
      <c r="M129" s="21">
        <v>4.8354327707794642</v>
      </c>
      <c r="N129" s="21">
        <v>-13.992507044852184</v>
      </c>
      <c r="O129" s="21">
        <v>-11.424977470363062</v>
      </c>
      <c r="Q129" s="2">
        <v>0.21017276998527862</v>
      </c>
      <c r="R129" s="2">
        <v>-0.24298589677584886</v>
      </c>
      <c r="S129" s="2">
        <v>-0.39740036116926869</v>
      </c>
      <c r="T129" s="2">
        <v>-0.62318677625316599</v>
      </c>
      <c r="U129" s="2">
        <v>-4.0614220574706437</v>
      </c>
      <c r="V129" s="2">
        <v>-1.153794730177915</v>
      </c>
      <c r="W129" s="2">
        <v>-6.9794438755072363</v>
      </c>
      <c r="X129" s="2">
        <v>-4.7875611868806027</v>
      </c>
      <c r="Y129" s="2">
        <v>-1.7865185670089281</v>
      </c>
      <c r="Z129" s="2">
        <v>-4.9353821536922604</v>
      </c>
      <c r="AA129" s="2">
        <v>-3.4761717558909382</v>
      </c>
      <c r="AB129" s="2">
        <v>0.6917231641583147</v>
      </c>
      <c r="AC129" s="2">
        <v>-3.0061362210089984</v>
      </c>
      <c r="AD129" s="2">
        <v>-1.8375362514458431</v>
      </c>
    </row>
    <row r="130" spans="1:30">
      <c r="A130" s="22">
        <v>41197</v>
      </c>
      <c r="B130" s="21">
        <v>1.6621277051751058</v>
      </c>
      <c r="C130" s="21">
        <v>-6.0350305620094191E-2</v>
      </c>
      <c r="D130" s="21">
        <v>-3.2858509500118949</v>
      </c>
      <c r="E130" s="21">
        <v>-8.072729564958113</v>
      </c>
      <c r="F130" s="21">
        <v>-11.381348230587783</v>
      </c>
      <c r="G130" s="21">
        <v>-4.76793703764233</v>
      </c>
      <c r="H130" s="21">
        <v>-29.357203093992094</v>
      </c>
      <c r="I130" s="21">
        <v>-24.551440506354496</v>
      </c>
      <c r="J130" s="21">
        <v>-15.8507374402017</v>
      </c>
      <c r="K130" s="21">
        <v>-24.493612692727648</v>
      </c>
      <c r="L130" s="21">
        <v>-14.279571914763013</v>
      </c>
      <c r="M130" s="21">
        <v>6.2582212623997346</v>
      </c>
      <c r="N130" s="21">
        <v>-15.122826510595903</v>
      </c>
      <c r="O130" s="21">
        <v>-11.443877673138003</v>
      </c>
      <c r="Q130" s="2">
        <v>0.18977841712148322</v>
      </c>
      <c r="R130" s="2">
        <v>-1.125738390853865E-2</v>
      </c>
      <c r="S130" s="2">
        <v>-0.23751116421970977</v>
      </c>
      <c r="T130" s="2">
        <v>-0.6722323363331919</v>
      </c>
      <c r="U130" s="2">
        <v>-4.2094713125205061</v>
      </c>
      <c r="V130" s="2">
        <v>-1.0747120800327317</v>
      </c>
      <c r="W130" s="2">
        <v>-7.3676304744837253</v>
      </c>
      <c r="X130" s="2">
        <v>-4.9937629989925041</v>
      </c>
      <c r="Y130" s="2">
        <v>-1.8367676038331326</v>
      </c>
      <c r="Z130" s="2">
        <v>-5.6436467813694557</v>
      </c>
      <c r="AA130" s="2">
        <v>-2.898181915820301</v>
      </c>
      <c r="AB130" s="2">
        <v>0.89525732625006915</v>
      </c>
      <c r="AC130" s="2">
        <v>-3.2489729247099133</v>
      </c>
      <c r="AD130" s="2">
        <v>-1.8405760655591505</v>
      </c>
    </row>
    <row r="131" spans="1:30">
      <c r="A131" s="22">
        <v>41228</v>
      </c>
      <c r="B131" s="21">
        <v>0.93164147739831893</v>
      </c>
      <c r="C131" s="21">
        <v>1.4211023580423658</v>
      </c>
      <c r="D131" s="21">
        <v>-3.2693521230552012</v>
      </c>
      <c r="E131" s="21">
        <v>-9.8239027435406463</v>
      </c>
      <c r="F131" s="21">
        <v>-11.902512247097221</v>
      </c>
      <c r="G131" s="21">
        <v>-4.7191731537823882</v>
      </c>
      <c r="H131" s="21">
        <v>-29.439372203267457</v>
      </c>
      <c r="I131" s="21">
        <v>-24.41516800245055</v>
      </c>
      <c r="J131" s="21">
        <v>-16.422777113139883</v>
      </c>
      <c r="K131" s="21">
        <v>-27.580838730333269</v>
      </c>
      <c r="L131" s="21">
        <v>-10.024644793016494</v>
      </c>
      <c r="M131" s="21">
        <v>7.8712142217445145</v>
      </c>
      <c r="N131" s="21">
        <v>-16.716534749384891</v>
      </c>
      <c r="O131" s="21">
        <v>-8.944368685920896</v>
      </c>
      <c r="Q131" s="2">
        <v>0.10637296060638525</v>
      </c>
      <c r="R131" s="2">
        <v>0.26508390725507464</v>
      </c>
      <c r="S131" s="2">
        <v>-0.2363185795107991</v>
      </c>
      <c r="T131" s="2">
        <v>-0.81805602926011667</v>
      </c>
      <c r="U131" s="2">
        <v>-4.4022274721746371</v>
      </c>
      <c r="V131" s="2">
        <v>-1.0637205055551655</v>
      </c>
      <c r="W131" s="2">
        <v>-7.3882520449930169</v>
      </c>
      <c r="X131" s="2">
        <v>-4.9660451716984415</v>
      </c>
      <c r="Y131" s="2">
        <v>-1.9030549890935364</v>
      </c>
      <c r="Z131" s="2">
        <v>-6.3549837943722789</v>
      </c>
      <c r="AA131" s="2">
        <v>-2.0346019071906274</v>
      </c>
      <c r="AB131" s="2">
        <v>1.126000808063218</v>
      </c>
      <c r="AC131" s="2">
        <v>-3.5913636090231007</v>
      </c>
      <c r="AD131" s="2">
        <v>-1.4385675376000873</v>
      </c>
    </row>
    <row r="132" spans="1:30">
      <c r="A132" s="22">
        <v>41258</v>
      </c>
      <c r="B132" s="21">
        <v>0.2011552496215322</v>
      </c>
      <c r="C132" s="21">
        <v>2.9025550217048259</v>
      </c>
      <c r="D132" s="21">
        <v>-3.2528532960985075</v>
      </c>
      <c r="E132" s="21">
        <v>-11.575075922123176</v>
      </c>
      <c r="F132" s="21">
        <v>-12.423676263606659</v>
      </c>
      <c r="G132" s="21">
        <v>-4.6704092699224464</v>
      </c>
      <c r="H132" s="21">
        <v>-29.521541312542823</v>
      </c>
      <c r="I132" s="21">
        <v>-24.2788954985466</v>
      </c>
      <c r="J132" s="21">
        <v>-16.994816786078072</v>
      </c>
      <c r="K132" s="21">
        <v>-30.668064767938894</v>
      </c>
      <c r="L132" s="21">
        <v>-5.7697176712699756</v>
      </c>
      <c r="M132" s="21">
        <v>9.4842071810892925</v>
      </c>
      <c r="N132" s="21">
        <v>-18.310242988173876</v>
      </c>
      <c r="O132" s="21">
        <v>-6.4448596987037892</v>
      </c>
      <c r="Q132" s="2">
        <v>2.2967504091287304E-2</v>
      </c>
      <c r="R132" s="2">
        <v>0.54142519841868797</v>
      </c>
      <c r="S132" s="2">
        <v>-0.23512599480188839</v>
      </c>
      <c r="T132" s="2">
        <v>-0.96387972218704099</v>
      </c>
      <c r="U132" s="2">
        <v>-4.594983631828768</v>
      </c>
      <c r="V132" s="2">
        <v>-1.0527289310775989</v>
      </c>
      <c r="W132" s="2">
        <v>-7.4088736155023085</v>
      </c>
      <c r="X132" s="2">
        <v>-4.938327344404378</v>
      </c>
      <c r="Y132" s="2">
        <v>-1.9693423743539407</v>
      </c>
      <c r="Z132" s="2">
        <v>-7.0663208073751038</v>
      </c>
      <c r="AA132" s="2">
        <v>-1.1710218985609542</v>
      </c>
      <c r="AB132" s="2">
        <v>1.3567442898763664</v>
      </c>
      <c r="AC132" s="2">
        <v>-3.9337542933362868</v>
      </c>
      <c r="AD132" s="2">
        <v>-1.036559009641024</v>
      </c>
    </row>
    <row r="133" spans="1:30">
      <c r="A133" s="22">
        <v>41289</v>
      </c>
      <c r="B133" s="21">
        <v>-0.16534805098419414</v>
      </c>
      <c r="C133" s="21">
        <v>3.549014572680504</v>
      </c>
      <c r="D133" s="21">
        <v>-4.3852848447968675</v>
      </c>
      <c r="E133" s="21">
        <v>-13.522214578262567</v>
      </c>
      <c r="F133" s="21">
        <v>-12.361555574031858</v>
      </c>
      <c r="G133" s="21">
        <v>-4.9618561149190326</v>
      </c>
      <c r="H133" s="21">
        <v>-28.763671523386975</v>
      </c>
      <c r="I133" s="21">
        <v>-24.189916543836897</v>
      </c>
      <c r="J133" s="21">
        <v>-17.382684071572097</v>
      </c>
      <c r="K133" s="21">
        <v>-32.50539055006611</v>
      </c>
      <c r="L133" s="21">
        <v>-2.7914820061292969</v>
      </c>
      <c r="M133" s="21">
        <v>10.406342229847688</v>
      </c>
      <c r="N133" s="21">
        <v>-17.074085830957323</v>
      </c>
      <c r="O133" s="21">
        <v>-4.8245802315185893</v>
      </c>
      <c r="Q133" s="2">
        <v>-1.8879109765273318E-2</v>
      </c>
      <c r="R133" s="2">
        <v>0.66201188430038516</v>
      </c>
      <c r="S133" s="2">
        <v>-0.31698154443645199</v>
      </c>
      <c r="T133" s="2">
        <v>-1.1260218523610803</v>
      </c>
      <c r="U133" s="2">
        <v>-4.5720078599447014</v>
      </c>
      <c r="V133" s="2">
        <v>-1.1184222157272095</v>
      </c>
      <c r="W133" s="2">
        <v>-7.2186748238668121</v>
      </c>
      <c r="X133" s="2">
        <v>-4.9202290250164253</v>
      </c>
      <c r="Y133" s="2">
        <v>-2.0142880475297029</v>
      </c>
      <c r="Z133" s="2">
        <v>-7.489664552812382</v>
      </c>
      <c r="AA133" s="2">
        <v>-0.56655918796400206</v>
      </c>
      <c r="AB133" s="2">
        <v>1.4886584750064011</v>
      </c>
      <c r="AC133" s="2">
        <v>-3.66817952583704</v>
      </c>
      <c r="AD133" s="2">
        <v>-0.77596136153629236</v>
      </c>
    </row>
    <row r="134" spans="1:30">
      <c r="A134" s="22">
        <v>41320</v>
      </c>
      <c r="B134" s="21">
        <v>-0.53185135158992047</v>
      </c>
      <c r="C134" s="21">
        <v>4.1954741236561821</v>
      </c>
      <c r="D134" s="21">
        <v>-5.5177163934952285</v>
      </c>
      <c r="E134" s="21">
        <v>-15.469353234401957</v>
      </c>
      <c r="F134" s="21">
        <v>-12.299434884457057</v>
      </c>
      <c r="G134" s="21">
        <v>-5.2533029599156187</v>
      </c>
      <c r="H134" s="21">
        <v>-28.005801734231127</v>
      </c>
      <c r="I134" s="21">
        <v>-24.100937589127195</v>
      </c>
      <c r="J134" s="21">
        <v>-17.770551357066118</v>
      </c>
      <c r="K134" s="21">
        <v>-34.342716332193319</v>
      </c>
      <c r="L134" s="21">
        <v>0.18675365901138133</v>
      </c>
      <c r="M134" s="21">
        <v>11.328477278606082</v>
      </c>
      <c r="N134" s="21">
        <v>-15.837928673740768</v>
      </c>
      <c r="O134" s="21">
        <v>-3.2043007643333885</v>
      </c>
      <c r="Q134" s="2">
        <v>-6.0725723621833934E-2</v>
      </c>
      <c r="R134" s="2">
        <v>0.78259857018208223</v>
      </c>
      <c r="S134" s="2">
        <v>-0.39883709407101559</v>
      </c>
      <c r="T134" s="2">
        <v>-1.2881639825351199</v>
      </c>
      <c r="U134" s="2">
        <v>-4.549032088060633</v>
      </c>
      <c r="V134" s="2">
        <v>-1.18411550037682</v>
      </c>
      <c r="W134" s="2">
        <v>-7.0284760322313149</v>
      </c>
      <c r="X134" s="2">
        <v>-4.9021307056284709</v>
      </c>
      <c r="Y134" s="2">
        <v>-2.0592337207054645</v>
      </c>
      <c r="Z134" s="2">
        <v>-7.9130082982496583</v>
      </c>
      <c r="AA134" s="2">
        <v>3.7903522632949951E-2</v>
      </c>
      <c r="AB134" s="2">
        <v>1.6205726601364359</v>
      </c>
      <c r="AC134" s="2">
        <v>-3.4026047583377927</v>
      </c>
      <c r="AD134" s="2">
        <v>-0.51536371343156051</v>
      </c>
    </row>
    <row r="135" spans="1:30">
      <c r="A135" s="22">
        <v>41348</v>
      </c>
      <c r="B135" s="21">
        <v>-1.2542241873857107</v>
      </c>
      <c r="C135" s="21">
        <v>3.1191087405768876</v>
      </c>
      <c r="D135" s="21">
        <v>-7.3857492403480087</v>
      </c>
      <c r="E135" s="21">
        <v>-16.376764951646845</v>
      </c>
      <c r="F135" s="21">
        <v>-11.236392628447478</v>
      </c>
      <c r="G135" s="21">
        <v>-5.230627423958917</v>
      </c>
      <c r="H135" s="21">
        <v>-26.555402145292025</v>
      </c>
      <c r="I135" s="21">
        <v>-23.012210851291517</v>
      </c>
      <c r="J135" s="21">
        <v>-17.258627614826256</v>
      </c>
      <c r="K135" s="21">
        <v>-34.346460961667248</v>
      </c>
      <c r="L135" s="21">
        <v>2.4333688536860794</v>
      </c>
      <c r="M135" s="21">
        <v>12.064413983487416</v>
      </c>
      <c r="N135" s="21">
        <v>-11.123466639349006</v>
      </c>
      <c r="O135" s="21">
        <v>-1.8698599673336254</v>
      </c>
      <c r="Q135" s="2">
        <v>-0.14320480926732568</v>
      </c>
      <c r="R135" s="2">
        <v>0.5818198298147691</v>
      </c>
      <c r="S135" s="2">
        <v>-0.53386411234007503</v>
      </c>
      <c r="T135" s="2">
        <v>-1.3637259710535359</v>
      </c>
      <c r="U135" s="2">
        <v>-4.1558584683796989</v>
      </c>
      <c r="V135" s="2">
        <v>-1.1790043438700357</v>
      </c>
      <c r="W135" s="2">
        <v>-6.6644764993932126</v>
      </c>
      <c r="X135" s="2">
        <v>-4.6806836871526949</v>
      </c>
      <c r="Y135" s="2">
        <v>-1.9999125093784518</v>
      </c>
      <c r="Z135" s="2">
        <v>-7.9138711095606356</v>
      </c>
      <c r="AA135" s="2">
        <v>0.49387654254412666</v>
      </c>
      <c r="AB135" s="2">
        <v>1.7258506135798253</v>
      </c>
      <c r="AC135" s="2">
        <v>-2.3897544493311007</v>
      </c>
      <c r="AD135" s="2">
        <v>-0.30073892784610362</v>
      </c>
    </row>
    <row r="136" spans="1:30">
      <c r="A136" s="22">
        <v>41379</v>
      </c>
      <c r="B136" s="21">
        <v>-1.9765970231815011</v>
      </c>
      <c r="C136" s="21">
        <v>2.0427433574975926</v>
      </c>
      <c r="D136" s="21">
        <v>-9.2537820872007881</v>
      </c>
      <c r="E136" s="21">
        <v>-17.284176668891732</v>
      </c>
      <c r="F136" s="21">
        <v>-10.173350372437898</v>
      </c>
      <c r="G136" s="21">
        <v>-5.2079518880022153</v>
      </c>
      <c r="H136" s="21">
        <v>-25.105002556352925</v>
      </c>
      <c r="I136" s="21">
        <v>-21.923484113455839</v>
      </c>
      <c r="J136" s="21">
        <v>-16.746703872586391</v>
      </c>
      <c r="K136" s="21">
        <v>-34.350205591141169</v>
      </c>
      <c r="L136" s="21">
        <v>4.6799840483607769</v>
      </c>
      <c r="M136" s="21">
        <v>12.80035068836875</v>
      </c>
      <c r="N136" s="21">
        <v>-6.4090046049572456</v>
      </c>
      <c r="O136" s="21">
        <v>-0.53541917033386222</v>
      </c>
      <c r="Q136" s="2">
        <v>-0.22568389491281743</v>
      </c>
      <c r="R136" s="2">
        <v>0.38104108944745591</v>
      </c>
      <c r="S136" s="2">
        <v>-0.66889113060913452</v>
      </c>
      <c r="T136" s="2">
        <v>-1.4392879595719521</v>
      </c>
      <c r="U136" s="2">
        <v>-3.7626848486987634</v>
      </c>
      <c r="V136" s="2">
        <v>-1.1738931873632512</v>
      </c>
      <c r="W136" s="2">
        <v>-6.3004769665551121</v>
      </c>
      <c r="X136" s="2">
        <v>-4.4592366686769171</v>
      </c>
      <c r="Y136" s="2">
        <v>-1.9405912980514382</v>
      </c>
      <c r="Z136" s="2">
        <v>-7.9147339208716092</v>
      </c>
      <c r="AA136" s="2">
        <v>0.94984956245530328</v>
      </c>
      <c r="AB136" s="2">
        <v>1.8311285670232147</v>
      </c>
      <c r="AC136" s="2">
        <v>-1.3769041403244096</v>
      </c>
      <c r="AD136" s="2">
        <v>-8.6114142260646717E-2</v>
      </c>
    </row>
    <row r="137" spans="1:30">
      <c r="A137" s="22">
        <v>41409</v>
      </c>
      <c r="B137" s="21">
        <v>-1.6995371437415958</v>
      </c>
      <c r="C137" s="21">
        <v>0.41978914974294407</v>
      </c>
      <c r="D137" s="21">
        <v>-10.322889573929327</v>
      </c>
      <c r="E137" s="21">
        <v>-16.607874743459149</v>
      </c>
      <c r="F137" s="21">
        <v>-8.4684002081746659</v>
      </c>
      <c r="G137" s="21">
        <v>-5.0672331222968623</v>
      </c>
      <c r="H137" s="21">
        <v>-22.430574396398669</v>
      </c>
      <c r="I137" s="21">
        <v>-20.257440535450598</v>
      </c>
      <c r="J137" s="21">
        <v>-15.91108758849523</v>
      </c>
      <c r="K137" s="21">
        <v>-33.294770681086462</v>
      </c>
      <c r="L137" s="21">
        <v>3.6110544161415041</v>
      </c>
      <c r="M137" s="21">
        <v>10.33679520398108</v>
      </c>
      <c r="N137" s="21">
        <v>-2.3459211320975295</v>
      </c>
      <c r="O137" s="21">
        <v>-0.55161436811203401</v>
      </c>
      <c r="Q137" s="2">
        <v>-0.19404975199812793</v>
      </c>
      <c r="R137" s="2">
        <v>7.8304949258150319E-2</v>
      </c>
      <c r="S137" s="2">
        <v>-0.74616942707233347</v>
      </c>
      <c r="T137" s="2">
        <v>-1.38297094563733</v>
      </c>
      <c r="U137" s="2">
        <v>-3.1320970957948573</v>
      </c>
      <c r="V137" s="2">
        <v>-1.1421746146982019</v>
      </c>
      <c r="W137" s="2">
        <v>-5.6292891033921917</v>
      </c>
      <c r="X137" s="2">
        <v>-4.120363404910651</v>
      </c>
      <c r="Y137" s="2">
        <v>-1.8437609186672386</v>
      </c>
      <c r="Z137" s="2">
        <v>-7.6715479969411753</v>
      </c>
      <c r="AA137" s="2">
        <v>0.73289960430007961</v>
      </c>
      <c r="AB137" s="2">
        <v>1.4787095643151054</v>
      </c>
      <c r="AC137" s="2">
        <v>-0.50399535009870111</v>
      </c>
      <c r="AD137" s="2">
        <v>-8.8718896895298993E-2</v>
      </c>
    </row>
    <row r="138" spans="1:30">
      <c r="A138" s="22">
        <v>41440</v>
      </c>
      <c r="B138" s="21">
        <v>-1.422477264301691</v>
      </c>
      <c r="C138" s="21">
        <v>-1.2031650580117044</v>
      </c>
      <c r="D138" s="21">
        <v>-11.391997060657864</v>
      </c>
      <c r="E138" s="21">
        <v>-15.931572818026563</v>
      </c>
      <c r="F138" s="21">
        <v>-6.7634500439114342</v>
      </c>
      <c r="G138" s="21">
        <v>-4.9265143565915102</v>
      </c>
      <c r="H138" s="21">
        <v>-19.756146236444412</v>
      </c>
      <c r="I138" s="21">
        <v>-18.591396957445355</v>
      </c>
      <c r="J138" s="21">
        <v>-15.075471304404067</v>
      </c>
      <c r="K138" s="21">
        <v>-32.239335771031755</v>
      </c>
      <c r="L138" s="21">
        <v>2.5421247839222314</v>
      </c>
      <c r="M138" s="21">
        <v>7.8732397195934105</v>
      </c>
      <c r="N138" s="21">
        <v>1.7171623407621874</v>
      </c>
      <c r="O138" s="21">
        <v>-0.56780956589020581</v>
      </c>
      <c r="Q138" s="2">
        <v>-0.16241560908343847</v>
      </c>
      <c r="R138" s="2">
        <v>-0.22443119093115524</v>
      </c>
      <c r="S138" s="2">
        <v>-0.82344772353553231</v>
      </c>
      <c r="T138" s="2">
        <v>-1.3266539317027077</v>
      </c>
      <c r="U138" s="2">
        <v>-2.5015093428909512</v>
      </c>
      <c r="V138" s="2">
        <v>-1.1104560420331526</v>
      </c>
      <c r="W138" s="2">
        <v>-4.9581012402292712</v>
      </c>
      <c r="X138" s="2">
        <v>-3.7814901411443849</v>
      </c>
      <c r="Y138" s="2">
        <v>-1.7469305392830388</v>
      </c>
      <c r="Z138" s="2">
        <v>-7.4283620730107396</v>
      </c>
      <c r="AA138" s="2">
        <v>0.51594964614485606</v>
      </c>
      <c r="AB138" s="2">
        <v>1.1262905616069963</v>
      </c>
      <c r="AC138" s="2">
        <v>0.36891344012700761</v>
      </c>
      <c r="AD138" s="2">
        <v>-9.1323651529951255E-2</v>
      </c>
    </row>
    <row r="139" spans="1:30">
      <c r="A139" s="22">
        <v>41470</v>
      </c>
      <c r="B139" s="21">
        <v>-0.77956444682888315</v>
      </c>
      <c r="C139" s="21">
        <v>-2.2324493741617264</v>
      </c>
      <c r="D139" s="21">
        <v>-11.774899604496579</v>
      </c>
      <c r="E139" s="21">
        <v>-15.075045201400808</v>
      </c>
      <c r="F139" s="21">
        <v>-4.262410609047965</v>
      </c>
      <c r="G139" s="21">
        <v>-4.1050245235643352</v>
      </c>
      <c r="H139" s="21">
        <v>-16.326230668370652</v>
      </c>
      <c r="I139" s="21">
        <v>-17.433468163562317</v>
      </c>
      <c r="J139" s="21">
        <v>-13.28283845496766</v>
      </c>
      <c r="K139" s="21">
        <v>-28.763402536214294</v>
      </c>
      <c r="L139" s="21">
        <v>-7.1103497105403923E-2</v>
      </c>
      <c r="M139" s="21">
        <v>4.3431484647884382</v>
      </c>
      <c r="N139" s="21">
        <v>2.4885394680382733</v>
      </c>
      <c r="O139" s="21">
        <v>-2.0670385305642078</v>
      </c>
      <c r="Q139" s="2">
        <v>-8.9009109410028223E-2</v>
      </c>
      <c r="R139" s="2">
        <v>-0.41642771155988345</v>
      </c>
      <c r="S139" s="2">
        <v>-0.8511250681118262</v>
      </c>
      <c r="T139" s="2">
        <v>-1.255329164011048</v>
      </c>
      <c r="U139" s="2">
        <v>-1.576482400630653</v>
      </c>
      <c r="V139" s="2">
        <v>-0.92528894770949544</v>
      </c>
      <c r="W139" s="2">
        <v>-4.0973124796876403</v>
      </c>
      <c r="X139" s="2">
        <v>-3.545967424468575</v>
      </c>
      <c r="Y139" s="2">
        <v>-1.5392020373231974</v>
      </c>
      <c r="Z139" s="2">
        <v>-6.6274618685767432</v>
      </c>
      <c r="AA139" s="2">
        <v>-1.443116577251278E-2</v>
      </c>
      <c r="AB139" s="2">
        <v>0.62130041733338037</v>
      </c>
      <c r="AC139" s="2">
        <v>0.5346353307738746</v>
      </c>
      <c r="AD139" s="2">
        <v>-0.33245214206329432</v>
      </c>
    </row>
    <row r="140" spans="1:30">
      <c r="A140" s="22">
        <v>41501</v>
      </c>
      <c r="B140" s="21">
        <v>-0.13665162935607544</v>
      </c>
      <c r="C140" s="21">
        <v>-3.2617336903117486</v>
      </c>
      <c r="D140" s="21">
        <v>-12.157802148335291</v>
      </c>
      <c r="E140" s="21">
        <v>-14.21851758477505</v>
      </c>
      <c r="F140" s="21">
        <v>-1.7613711741844946</v>
      </c>
      <c r="G140" s="21">
        <v>-3.2835346905371603</v>
      </c>
      <c r="H140" s="21">
        <v>-12.896315100296889</v>
      </c>
      <c r="I140" s="21">
        <v>-16.275539369679276</v>
      </c>
      <c r="J140" s="21">
        <v>-11.490205605531253</v>
      </c>
      <c r="K140" s="21">
        <v>-25.287469301396833</v>
      </c>
      <c r="L140" s="21">
        <v>-2.6843317781330387</v>
      </c>
      <c r="M140" s="21">
        <v>0.81305720998346553</v>
      </c>
      <c r="N140" s="21">
        <v>3.2599165953143596</v>
      </c>
      <c r="O140" s="21">
        <v>-3.5662674952382094</v>
      </c>
      <c r="Q140" s="2">
        <v>-1.5602609736617982E-2</v>
      </c>
      <c r="R140" s="2">
        <v>-0.60842423218861175</v>
      </c>
      <c r="S140" s="2">
        <v>-0.87880241268811976</v>
      </c>
      <c r="T140" s="2">
        <v>-1.1840043963193878</v>
      </c>
      <c r="U140" s="2">
        <v>-0.65145545837035457</v>
      </c>
      <c r="V140" s="2">
        <v>-0.74012185338583802</v>
      </c>
      <c r="W140" s="2">
        <v>-3.2365237191460086</v>
      </c>
      <c r="X140" s="2">
        <v>-3.3104447077927643</v>
      </c>
      <c r="Y140" s="2">
        <v>-1.331473535363356</v>
      </c>
      <c r="Z140" s="2">
        <v>-5.8265616641427478</v>
      </c>
      <c r="AA140" s="2">
        <v>-0.54481197768988154</v>
      </c>
      <c r="AB140" s="2">
        <v>0.11631027305976468</v>
      </c>
      <c r="AC140" s="2">
        <v>0.70035722142074175</v>
      </c>
      <c r="AD140" s="2">
        <v>-0.57358063259663727</v>
      </c>
    </row>
    <row r="141" spans="1:30">
      <c r="A141" s="22">
        <v>41532</v>
      </c>
      <c r="B141" s="21">
        <v>-0.45311044686738378</v>
      </c>
      <c r="C141" s="21">
        <v>-3.8422818002914565</v>
      </c>
      <c r="D141" s="21">
        <v>-13.987484710286243</v>
      </c>
      <c r="E141" s="21">
        <v>-14.934932488693065</v>
      </c>
      <c r="F141" s="21">
        <v>-0.50390611764958648</v>
      </c>
      <c r="G141" s="21">
        <v>-3.1649361186345866</v>
      </c>
      <c r="H141" s="21">
        <v>-10.417063494313949</v>
      </c>
      <c r="I141" s="21">
        <v>-15.668575439243609</v>
      </c>
      <c r="J141" s="21">
        <v>-10.659635450121529</v>
      </c>
      <c r="K141" s="21">
        <v>-22.64960477493689</v>
      </c>
      <c r="L141" s="21">
        <v>-6.1024185914066926</v>
      </c>
      <c r="M141" s="21">
        <v>-3.5420231374175697</v>
      </c>
      <c r="N141" s="21">
        <v>2.5052667116997389</v>
      </c>
      <c r="O141" s="21">
        <v>-4.0501770926636729</v>
      </c>
      <c r="Q141" s="2">
        <v>-5.1735244602424138E-2</v>
      </c>
      <c r="R141" s="2">
        <v>-0.71671619333556658</v>
      </c>
      <c r="S141" s="2">
        <v>-1.0110573573136206</v>
      </c>
      <c r="T141" s="2">
        <v>-1.2436616981984487</v>
      </c>
      <c r="U141" s="2">
        <v>-0.18637320495552309</v>
      </c>
      <c r="V141" s="2">
        <v>-0.71338926088471033</v>
      </c>
      <c r="W141" s="2">
        <v>-2.6143183398505001</v>
      </c>
      <c r="X141" s="2">
        <v>-3.18698824434215</v>
      </c>
      <c r="Y141" s="2">
        <v>-1.2352278963246326</v>
      </c>
      <c r="Z141" s="2">
        <v>-5.2187633850075335</v>
      </c>
      <c r="AA141" s="2">
        <v>-1.2385468773119024</v>
      </c>
      <c r="AB141" s="2">
        <v>-0.50669703587699555</v>
      </c>
      <c r="AC141" s="2">
        <v>0.53822899507486011</v>
      </c>
      <c r="AD141" s="2">
        <v>-0.6514102326985618</v>
      </c>
    </row>
    <row r="142" spans="1:30">
      <c r="A142" s="22">
        <v>41562</v>
      </c>
      <c r="B142" s="21">
        <v>-0.76956926437869211</v>
      </c>
      <c r="C142" s="21">
        <v>-4.4228299102711652</v>
      </c>
      <c r="D142" s="21">
        <v>-15.817167272237192</v>
      </c>
      <c r="E142" s="21">
        <v>-15.651347392611079</v>
      </c>
      <c r="F142" s="21">
        <v>0.75355893888532188</v>
      </c>
      <c r="G142" s="21">
        <v>-3.0463375467320128</v>
      </c>
      <c r="H142" s="21">
        <v>-7.9378118883310087</v>
      </c>
      <c r="I142" s="21">
        <v>-15.061611508807939</v>
      </c>
      <c r="J142" s="21">
        <v>-9.8290652947118051</v>
      </c>
      <c r="K142" s="21">
        <v>-20.011740248476944</v>
      </c>
      <c r="L142" s="21">
        <v>-9.5205054046803461</v>
      </c>
      <c r="M142" s="21">
        <v>-7.8971034848186044</v>
      </c>
      <c r="N142" s="21">
        <v>1.7506168280851186</v>
      </c>
      <c r="O142" s="21">
        <v>-4.5340866900891372</v>
      </c>
      <c r="Q142" s="2">
        <v>-8.7867879468230312E-2</v>
      </c>
      <c r="R142" s="2">
        <v>-0.82500815448252152</v>
      </c>
      <c r="S142" s="2">
        <v>-1.1433123019391209</v>
      </c>
      <c r="T142" s="2">
        <v>-1.3033190000775097</v>
      </c>
      <c r="U142" s="2">
        <v>0.27870904845930849</v>
      </c>
      <c r="V142" s="2">
        <v>-0.68665666838358264</v>
      </c>
      <c r="W142" s="2">
        <v>-1.9921129605549914</v>
      </c>
      <c r="X142" s="2">
        <v>-3.0635317808915348</v>
      </c>
      <c r="Y142" s="2">
        <v>-1.1389822572859092</v>
      </c>
      <c r="Z142" s="2">
        <v>-4.6109651058723182</v>
      </c>
      <c r="AA142" s="2">
        <v>-1.9322817769339231</v>
      </c>
      <c r="AB142" s="2">
        <v>-1.1297043448137556</v>
      </c>
      <c r="AC142" s="2">
        <v>0.3761007687289788</v>
      </c>
      <c r="AD142" s="2">
        <v>-0.72923983280048632</v>
      </c>
    </row>
    <row r="143" spans="1:30">
      <c r="A143" s="22">
        <v>41593</v>
      </c>
      <c r="B143" s="21">
        <v>-1.0038788875545552</v>
      </c>
      <c r="C143" s="21">
        <v>-4.0484844854434723</v>
      </c>
      <c r="D143" s="21">
        <v>-19.770823868553773</v>
      </c>
      <c r="E143" s="21">
        <v>-18.992235346673702</v>
      </c>
      <c r="F143" s="21">
        <v>1.4976027806740391</v>
      </c>
      <c r="G143" s="21">
        <v>-3.7109650758760475</v>
      </c>
      <c r="H143" s="21">
        <v>-6.6631411768605666</v>
      </c>
      <c r="I143" s="21">
        <v>-16.184604809875978</v>
      </c>
      <c r="J143" s="21">
        <v>-10.566306055302102</v>
      </c>
      <c r="K143" s="21">
        <v>-18.947386323737035</v>
      </c>
      <c r="L143" s="21">
        <v>-11.744158086194393</v>
      </c>
      <c r="M143" s="21">
        <v>-9.9743564409396672</v>
      </c>
      <c r="N143" s="21">
        <v>0.98661163284473208</v>
      </c>
      <c r="O143" s="21">
        <v>-5.4440715629247762</v>
      </c>
      <c r="Q143" s="2">
        <v>-0.114620883623204</v>
      </c>
      <c r="R143" s="2">
        <v>-0.75518000500771265</v>
      </c>
      <c r="S143" s="2">
        <v>-1.4290944616906724</v>
      </c>
      <c r="T143" s="2">
        <v>-1.5815214217882125</v>
      </c>
      <c r="U143" s="2">
        <v>0.55389887165175811</v>
      </c>
      <c r="V143" s="2">
        <v>-0.83646637196276463</v>
      </c>
      <c r="W143" s="2">
        <v>-1.672215225450812</v>
      </c>
      <c r="X143" s="2">
        <v>-3.2919486183287736</v>
      </c>
      <c r="Y143" s="2">
        <v>-1.2244129793823522</v>
      </c>
      <c r="Z143" s="2">
        <v>-4.3657241250112211</v>
      </c>
      <c r="AA143" s="2">
        <v>-2.3835943251740139</v>
      </c>
      <c r="AB143" s="2">
        <v>-1.4268616119457422</v>
      </c>
      <c r="AC143" s="2">
        <v>0.21196265658872937</v>
      </c>
      <c r="AD143" s="2">
        <v>-0.87559724982300624</v>
      </c>
    </row>
    <row r="144" spans="1:30">
      <c r="A144" s="22">
        <v>41623</v>
      </c>
      <c r="B144" s="21">
        <v>-1.2381885107304185</v>
      </c>
      <c r="C144" s="21">
        <v>-3.674139060615778</v>
      </c>
      <c r="D144" s="21">
        <v>-23.72448046487035</v>
      </c>
      <c r="E144" s="21">
        <v>-22.333123300736329</v>
      </c>
      <c r="F144" s="21">
        <v>2.2416466224627558</v>
      </c>
      <c r="G144" s="21">
        <v>-4.3755926050200822</v>
      </c>
      <c r="H144" s="21">
        <v>-5.3884704653901254</v>
      </c>
      <c r="I144" s="21">
        <v>-17.307598110944021</v>
      </c>
      <c r="J144" s="21">
        <v>-11.303546815892396</v>
      </c>
      <c r="K144" s="21">
        <v>-17.883032398997123</v>
      </c>
      <c r="L144" s="21">
        <v>-13.967810767708439</v>
      </c>
      <c r="M144" s="21">
        <v>-12.05160939706073</v>
      </c>
      <c r="N144" s="21">
        <v>0.22260643760434537</v>
      </c>
      <c r="O144" s="21">
        <v>-6.3540564357604152</v>
      </c>
      <c r="Q144" s="2">
        <v>-0.14137388777817769</v>
      </c>
      <c r="R144" s="2">
        <v>-0.68535185553290356</v>
      </c>
      <c r="S144" s="2">
        <v>-1.7148766214422233</v>
      </c>
      <c r="T144" s="2">
        <v>-1.8597238434989156</v>
      </c>
      <c r="U144" s="2">
        <v>0.82908869484420744</v>
      </c>
      <c r="V144" s="2">
        <v>-0.98627607554194652</v>
      </c>
      <c r="W144" s="2">
        <v>-1.3523174903466328</v>
      </c>
      <c r="X144" s="2">
        <v>-3.5203654557660138</v>
      </c>
      <c r="Y144" s="2">
        <v>-1.3098437014787949</v>
      </c>
      <c r="Z144" s="2">
        <v>-4.120483144150124</v>
      </c>
      <c r="AA144" s="2">
        <v>-2.8349068734141047</v>
      </c>
      <c r="AB144" s="2">
        <v>-1.7240188790777284</v>
      </c>
      <c r="AC144" s="2">
        <v>4.7824544448479951E-2</v>
      </c>
      <c r="AD144" s="2">
        <v>-1.0219546668455264</v>
      </c>
    </row>
    <row r="145" spans="1:30">
      <c r="A145" s="22">
        <v>41654</v>
      </c>
      <c r="B145" s="21">
        <v>-1.6105121088848946</v>
      </c>
      <c r="C145" s="21">
        <v>-3.5060970080712748</v>
      </c>
      <c r="D145" s="21">
        <v>-26.970029202591046</v>
      </c>
      <c r="E145" s="21">
        <v>-24.553012452013441</v>
      </c>
      <c r="F145" s="21">
        <v>1.369744611171656</v>
      </c>
      <c r="G145" s="21">
        <v>-5.3263597164847747</v>
      </c>
      <c r="H145" s="21">
        <v>-5.941711723864187</v>
      </c>
      <c r="I145" s="21">
        <v>-18.47614033227611</v>
      </c>
      <c r="J145" s="21">
        <v>-12.345602064132207</v>
      </c>
      <c r="K145" s="21">
        <v>-17.902130632373918</v>
      </c>
      <c r="L145" s="21">
        <v>-13.606494823180132</v>
      </c>
      <c r="M145" s="21">
        <v>-10.864494312265922</v>
      </c>
      <c r="N145" s="21">
        <v>2.1481902969055633</v>
      </c>
      <c r="O145" s="21">
        <v>-6.5059430451557327</v>
      </c>
      <c r="Q145" s="2">
        <v>-0.18388505156825949</v>
      </c>
      <c r="R145" s="2">
        <v>-0.65400629930356713</v>
      </c>
      <c r="S145" s="2">
        <v>-1.9494746208508884</v>
      </c>
      <c r="T145" s="2">
        <v>-2.0445784529040631</v>
      </c>
      <c r="U145" s="2">
        <v>0.50660963265411518</v>
      </c>
      <c r="V145" s="2">
        <v>-1.2005827855345341</v>
      </c>
      <c r="W145" s="2">
        <v>-1.4911616827795757</v>
      </c>
      <c r="X145" s="2">
        <v>-3.7580469435849606</v>
      </c>
      <c r="Y145" s="2">
        <v>-1.4305960215895759</v>
      </c>
      <c r="Z145" s="2">
        <v>-4.1248836253971719</v>
      </c>
      <c r="AA145" s="2">
        <v>-2.7615741893126393</v>
      </c>
      <c r="AB145" s="2">
        <v>-1.5541985048525768</v>
      </c>
      <c r="AC145" s="2">
        <v>0.46151505519689429</v>
      </c>
      <c r="AD145" s="2">
        <v>-1.0463833496676223</v>
      </c>
    </row>
    <row r="146" spans="1:30">
      <c r="A146" s="22">
        <v>41685</v>
      </c>
      <c r="B146" s="21">
        <v>-1.9828357070393707</v>
      </c>
      <c r="C146" s="21">
        <v>-3.3380549555267716</v>
      </c>
      <c r="D146" s="21">
        <v>-30.215577940311743</v>
      </c>
      <c r="E146" s="21">
        <v>-26.772901603290553</v>
      </c>
      <c r="F146" s="21">
        <v>0.4978425998805559</v>
      </c>
      <c r="G146" s="21">
        <v>-6.2771268279494672</v>
      </c>
      <c r="H146" s="21">
        <v>-6.4949529823382486</v>
      </c>
      <c r="I146" s="21">
        <v>-19.644682553608195</v>
      </c>
      <c r="J146" s="21">
        <v>-13.387657312372015</v>
      </c>
      <c r="K146" s="21">
        <v>-17.921228865750717</v>
      </c>
      <c r="L146" s="21">
        <v>-13.245178878651824</v>
      </c>
      <c r="M146" s="21">
        <v>-9.6773792274711141</v>
      </c>
      <c r="N146" s="21">
        <v>4.0737741562067811</v>
      </c>
      <c r="O146" s="21">
        <v>-6.6578296545510502</v>
      </c>
      <c r="Q146" s="2">
        <v>-0.22639621535834126</v>
      </c>
      <c r="R146" s="2">
        <v>-0.6226607430742308</v>
      </c>
      <c r="S146" s="2">
        <v>-2.1840726202595535</v>
      </c>
      <c r="T146" s="2">
        <v>-2.2294330623092109</v>
      </c>
      <c r="U146" s="2">
        <v>0.18413057046402276</v>
      </c>
      <c r="V146" s="2">
        <v>-1.4148894955271216</v>
      </c>
      <c r="W146" s="2">
        <v>-1.6300058752125184</v>
      </c>
      <c r="X146" s="2">
        <v>-3.995728431403907</v>
      </c>
      <c r="Y146" s="2">
        <v>-1.5513483417003566</v>
      </c>
      <c r="Z146" s="2">
        <v>-4.1292841066442199</v>
      </c>
      <c r="AA146" s="2">
        <v>-2.6882415052111743</v>
      </c>
      <c r="AB146" s="2">
        <v>-1.3843781306274254</v>
      </c>
      <c r="AC146" s="2">
        <v>0.87520556594530863</v>
      </c>
      <c r="AD146" s="2">
        <v>-1.0708120324897181</v>
      </c>
    </row>
    <row r="147" spans="1:30">
      <c r="A147" s="22">
        <v>41713</v>
      </c>
      <c r="B147" s="21">
        <v>-1.9930293787487532</v>
      </c>
      <c r="C147" s="21">
        <v>-2.7660340077772538</v>
      </c>
      <c r="D147" s="21">
        <v>-32.554372049120389</v>
      </c>
      <c r="E147" s="21">
        <v>-28.400003703957125</v>
      </c>
      <c r="F147" s="21">
        <v>-0.6082077893878215</v>
      </c>
      <c r="G147" s="21">
        <v>-6.5890918258827824</v>
      </c>
      <c r="H147" s="21">
        <v>-6.6933373755174443</v>
      </c>
      <c r="I147" s="21">
        <v>-18.775539834203659</v>
      </c>
      <c r="J147" s="21">
        <v>-13.992673543953428</v>
      </c>
      <c r="K147" s="21">
        <v>-18.451159184285064</v>
      </c>
      <c r="L147" s="21">
        <v>-11.388846515158908</v>
      </c>
      <c r="M147" s="21">
        <v>-7.1950802804294014</v>
      </c>
      <c r="N147" s="21">
        <v>5.2411398912036029</v>
      </c>
      <c r="O147" s="21">
        <v>-7.0719959888693289</v>
      </c>
      <c r="Q147" s="2">
        <v>-0.22756010840677512</v>
      </c>
      <c r="R147" s="2">
        <v>-0.51595938760672222</v>
      </c>
      <c r="S147" s="2">
        <v>-2.353127674826569</v>
      </c>
      <c r="T147" s="2">
        <v>-2.3649251084359175</v>
      </c>
      <c r="U147" s="2">
        <v>-0.22494990835961148</v>
      </c>
      <c r="V147" s="2">
        <v>-1.4852076539212826</v>
      </c>
      <c r="W147" s="2">
        <v>-1.6797934144467355</v>
      </c>
      <c r="X147" s="2">
        <v>-3.818944802277024</v>
      </c>
      <c r="Y147" s="2">
        <v>-1.6214570175997791</v>
      </c>
      <c r="Z147" s="2">
        <v>-4.2513869411286747</v>
      </c>
      <c r="AA147" s="2">
        <v>-2.3114802887166519</v>
      </c>
      <c r="AB147" s="2">
        <v>-1.0292778193562671</v>
      </c>
      <c r="AC147" s="2">
        <v>1.1260012530862908</v>
      </c>
      <c r="AD147" s="2">
        <v>-1.1374244748697984</v>
      </c>
    </row>
    <row r="148" spans="1:30">
      <c r="A148" s="22">
        <v>41744</v>
      </c>
      <c r="B148" s="21">
        <v>-2.0032230504581361</v>
      </c>
      <c r="C148" s="21">
        <v>-2.1940130600277361</v>
      </c>
      <c r="D148" s="21">
        <v>-34.893166157929031</v>
      </c>
      <c r="E148" s="21">
        <v>-30.027105804623694</v>
      </c>
      <c r="F148" s="21">
        <v>-1.714258178656199</v>
      </c>
      <c r="G148" s="21">
        <v>-6.9010568238160985</v>
      </c>
      <c r="H148" s="21">
        <v>-6.891721768696641</v>
      </c>
      <c r="I148" s="21">
        <v>-17.906397114799123</v>
      </c>
      <c r="J148" s="21">
        <v>-14.597689775534839</v>
      </c>
      <c r="K148" s="21">
        <v>-18.981089502819412</v>
      </c>
      <c r="L148" s="21">
        <v>-9.5325141516659926</v>
      </c>
      <c r="M148" s="21">
        <v>-4.7127813333876905</v>
      </c>
      <c r="N148" s="21">
        <v>6.4085056262004239</v>
      </c>
      <c r="O148" s="21">
        <v>-7.4861623231876075</v>
      </c>
      <c r="Q148" s="2">
        <v>-0.22872400145520907</v>
      </c>
      <c r="R148" s="2">
        <v>-0.40925803213921375</v>
      </c>
      <c r="S148" s="2">
        <v>-2.5221827293935841</v>
      </c>
      <c r="T148" s="2">
        <v>-2.5004171545626241</v>
      </c>
      <c r="U148" s="2">
        <v>-0.63403038718324578</v>
      </c>
      <c r="V148" s="2">
        <v>-1.5555258123154436</v>
      </c>
      <c r="W148" s="2">
        <v>-1.7295809536809525</v>
      </c>
      <c r="X148" s="2">
        <v>-3.6421611731501415</v>
      </c>
      <c r="Y148" s="2">
        <v>-1.6915656934992016</v>
      </c>
      <c r="Z148" s="2">
        <v>-4.3734897756131286</v>
      </c>
      <c r="AA148" s="2">
        <v>-1.9347190722221299</v>
      </c>
      <c r="AB148" s="2">
        <v>-0.67417750808510923</v>
      </c>
      <c r="AC148" s="2">
        <v>1.3767969402272728</v>
      </c>
      <c r="AD148" s="2">
        <v>-1.2040369172498788</v>
      </c>
    </row>
    <row r="149" spans="1:30">
      <c r="A149" s="22">
        <v>41774</v>
      </c>
      <c r="B149" s="21">
        <v>-1.5371353670788244</v>
      </c>
      <c r="C149" s="21">
        <v>-0.93932684783336362</v>
      </c>
      <c r="D149" s="21">
        <v>-30.713360767980728</v>
      </c>
      <c r="E149" s="21">
        <v>-28.020994569419511</v>
      </c>
      <c r="F149" s="21">
        <v>-1.1359510842665814</v>
      </c>
      <c r="G149" s="21">
        <v>-5.0790333428665733</v>
      </c>
      <c r="H149" s="21">
        <v>-5.7633382398022315</v>
      </c>
      <c r="I149" s="21">
        <v>-16.007576620664821</v>
      </c>
      <c r="J149" s="21">
        <v>-14.013024393210848</v>
      </c>
      <c r="K149" s="21">
        <v>-18.060382607048705</v>
      </c>
      <c r="L149" s="21">
        <v>-8.0648259776172218</v>
      </c>
      <c r="M149" s="21">
        <v>-2.8409837095233059</v>
      </c>
      <c r="N149" s="21">
        <v>5.8351312941363238</v>
      </c>
      <c r="O149" s="21">
        <v>-9.0410432646866656</v>
      </c>
      <c r="Q149" s="2">
        <v>-0.175507041942326</v>
      </c>
      <c r="R149" s="2">
        <v>-0.17521639423374863</v>
      </c>
      <c r="S149" s="2">
        <v>-2.2200538563919507</v>
      </c>
      <c r="T149" s="2">
        <v>-2.3333642597847013</v>
      </c>
      <c r="U149" s="2">
        <v>-0.42013946017358494</v>
      </c>
      <c r="V149" s="2">
        <v>-1.144834431615497</v>
      </c>
      <c r="W149" s="2">
        <v>-1.4463961813519668</v>
      </c>
      <c r="X149" s="2">
        <v>-3.2559410846432244</v>
      </c>
      <c r="Y149" s="2">
        <v>-1.6238152536608796</v>
      </c>
      <c r="Z149" s="2">
        <v>-4.1613469376379131</v>
      </c>
      <c r="AA149" s="2">
        <v>-1.6368370804171912</v>
      </c>
      <c r="AB149" s="2">
        <v>-0.40641124259843747</v>
      </c>
      <c r="AC149" s="2">
        <v>1.2536137721009535</v>
      </c>
      <c r="AD149" s="2">
        <v>-1.4541161934758799</v>
      </c>
    </row>
    <row r="150" spans="1:30">
      <c r="A150" s="22">
        <v>41805</v>
      </c>
      <c r="B150" s="21">
        <v>-1.0710476836995126</v>
      </c>
      <c r="C150" s="21">
        <v>0.31535936436100892</v>
      </c>
      <c r="D150" s="21">
        <v>-26.533555378032432</v>
      </c>
      <c r="E150" s="21">
        <v>-26.014883334215327</v>
      </c>
      <c r="F150" s="21">
        <v>-0.55764398987696362</v>
      </c>
      <c r="G150" s="21">
        <v>-3.2570098619170471</v>
      </c>
      <c r="H150" s="21">
        <v>-4.634954710907822</v>
      </c>
      <c r="I150" s="21">
        <v>-14.108756126530521</v>
      </c>
      <c r="J150" s="21">
        <v>-13.428359010886858</v>
      </c>
      <c r="K150" s="21">
        <v>-17.139675711277999</v>
      </c>
      <c r="L150" s="21">
        <v>-6.5971378035684491</v>
      </c>
      <c r="M150" s="21">
        <v>-0.96918608565892095</v>
      </c>
      <c r="N150" s="21">
        <v>5.2617569620722238</v>
      </c>
      <c r="O150" s="21">
        <v>-10.595924206185725</v>
      </c>
      <c r="Q150" s="2">
        <v>-0.12229008242944295</v>
      </c>
      <c r="R150" s="2">
        <v>5.8825243671716439E-2</v>
      </c>
      <c r="S150" s="2">
        <v>-1.9179249833903182</v>
      </c>
      <c r="T150" s="2">
        <v>-2.1663113650067789</v>
      </c>
      <c r="U150" s="2">
        <v>-0.20624853316392411</v>
      </c>
      <c r="V150" s="2">
        <v>-0.7341430509155501</v>
      </c>
      <c r="W150" s="2">
        <v>-1.1632114090229815</v>
      </c>
      <c r="X150" s="2">
        <v>-2.8697209961363077</v>
      </c>
      <c r="Y150" s="2">
        <v>-1.5560648138225581</v>
      </c>
      <c r="Z150" s="2">
        <v>-3.9492040996626971</v>
      </c>
      <c r="AA150" s="2">
        <v>-1.3389550886122523</v>
      </c>
      <c r="AB150" s="2">
        <v>-0.13864497711176563</v>
      </c>
      <c r="AC150" s="2">
        <v>1.1304306039746346</v>
      </c>
      <c r="AD150" s="2">
        <v>-1.7041954697018811</v>
      </c>
    </row>
    <row r="151" spans="1:30">
      <c r="A151" s="22">
        <v>41835</v>
      </c>
      <c r="B151" s="21">
        <v>-1.0074485933518964</v>
      </c>
      <c r="C151" s="21">
        <v>0.9860222952809945</v>
      </c>
      <c r="D151" s="21">
        <v>-22.427310318709207</v>
      </c>
      <c r="E151" s="21">
        <v>-22.734024461456766</v>
      </c>
      <c r="F151" s="21">
        <v>0.23220279958722151</v>
      </c>
      <c r="G151" s="21">
        <v>-1.2834261295154132</v>
      </c>
      <c r="H151" s="21">
        <v>-3.1466032985235772</v>
      </c>
      <c r="I151" s="21">
        <v>-11.999676487725324</v>
      </c>
      <c r="J151" s="21">
        <v>-11.406587600520352</v>
      </c>
      <c r="K151" s="21">
        <v>-14.960303317277127</v>
      </c>
      <c r="L151" s="21">
        <v>-7.0480690299476043</v>
      </c>
      <c r="M151" s="21">
        <v>-2.1289565383387434</v>
      </c>
      <c r="N151" s="21">
        <v>4.1978030407699833</v>
      </c>
      <c r="O151" s="21">
        <v>-12.593410068806559</v>
      </c>
      <c r="Q151" s="2">
        <v>-0.11502846549173283</v>
      </c>
      <c r="R151" s="2">
        <v>0.18392668282794503</v>
      </c>
      <c r="S151" s="2">
        <v>-1.6211132717672576</v>
      </c>
      <c r="T151" s="2">
        <v>-1.8931076849544277</v>
      </c>
      <c r="U151" s="2">
        <v>8.5881830846930976E-2</v>
      </c>
      <c r="V151" s="2">
        <v>-0.2892893832972922</v>
      </c>
      <c r="W151" s="2">
        <v>-0.78968729681396954</v>
      </c>
      <c r="X151" s="2">
        <v>-2.440734197603331</v>
      </c>
      <c r="Y151" s="2">
        <v>-1.3217839645606977</v>
      </c>
      <c r="Z151" s="2">
        <v>-3.4470483682437747</v>
      </c>
      <c r="AA151" s="2">
        <v>-1.4304760903181657</v>
      </c>
      <c r="AB151" s="2">
        <v>-0.30455361967897226</v>
      </c>
      <c r="AC151" s="2">
        <v>0.90185180747598248</v>
      </c>
      <c r="AD151" s="2">
        <v>-2.0254611084165028</v>
      </c>
    </row>
    <row r="152" spans="1:30">
      <c r="A152" s="22">
        <v>41866</v>
      </c>
      <c r="B152" s="21">
        <v>-0.94384950300428017</v>
      </c>
      <c r="C152" s="21">
        <v>1.6566852262009799</v>
      </c>
      <c r="D152" s="21">
        <v>-18.321065259385978</v>
      </c>
      <c r="E152" s="21">
        <v>-19.453165588698205</v>
      </c>
      <c r="F152" s="21">
        <v>1.0220495890514067</v>
      </c>
      <c r="G152" s="21">
        <v>0.69015760288622086</v>
      </c>
      <c r="H152" s="21">
        <v>-1.6582518861393316</v>
      </c>
      <c r="I152" s="21">
        <v>-9.8905968489201275</v>
      </c>
      <c r="J152" s="21">
        <v>-9.3848161901538454</v>
      </c>
      <c r="K152" s="21">
        <v>-12.780930923276255</v>
      </c>
      <c r="L152" s="21">
        <v>-7.4990002563267595</v>
      </c>
      <c r="M152" s="21">
        <v>-3.2887269910185659</v>
      </c>
      <c r="N152" s="21">
        <v>3.133849119467742</v>
      </c>
      <c r="O152" s="21">
        <v>-14.590895931427394</v>
      </c>
      <c r="Q152" s="2">
        <v>-0.10776684855402269</v>
      </c>
      <c r="R152" s="2">
        <v>0.30902812198417356</v>
      </c>
      <c r="S152" s="2">
        <v>-1.3243015601441968</v>
      </c>
      <c r="T152" s="2">
        <v>-1.6199040049020768</v>
      </c>
      <c r="U152" s="2">
        <v>0.37801219485778609</v>
      </c>
      <c r="V152" s="2">
        <v>0.15556428432096572</v>
      </c>
      <c r="W152" s="2">
        <v>-0.41616318460495733</v>
      </c>
      <c r="X152" s="2">
        <v>-2.0117473990703538</v>
      </c>
      <c r="Y152" s="2">
        <v>-1.0875031152988375</v>
      </c>
      <c r="Z152" s="2">
        <v>-2.9448926368248518</v>
      </c>
      <c r="AA152" s="2">
        <v>-1.5219970920240791</v>
      </c>
      <c r="AB152" s="2">
        <v>-0.47046226224617893</v>
      </c>
      <c r="AC152" s="2">
        <v>0.67327301097733028</v>
      </c>
      <c r="AD152" s="2">
        <v>-2.3467267471311248</v>
      </c>
    </row>
    <row r="153" spans="1:30">
      <c r="A153" s="22">
        <v>41897</v>
      </c>
      <c r="B153" s="21">
        <v>-0.2630200453091367</v>
      </c>
      <c r="C153" s="21">
        <v>3.5995863683824454</v>
      </c>
      <c r="D153" s="21">
        <v>-15.742304435310373</v>
      </c>
      <c r="E153" s="21">
        <v>-19.948666517699365</v>
      </c>
      <c r="F153" s="21">
        <v>1.579499112352803</v>
      </c>
      <c r="G153" s="21">
        <v>2.1954621533556038</v>
      </c>
      <c r="H153" s="21">
        <v>-0.69505080646169159</v>
      </c>
      <c r="I153" s="21">
        <v>-9.0053259631352933</v>
      </c>
      <c r="J153" s="21">
        <v>-7.5006165489863434</v>
      </c>
      <c r="K153" s="21">
        <v>-10.350623520312162</v>
      </c>
      <c r="L153" s="21">
        <v>-11.23452392186937</v>
      </c>
      <c r="M153" s="21">
        <v>-7.158441208290899</v>
      </c>
      <c r="N153" s="21">
        <v>3.4710398797440383</v>
      </c>
      <c r="O153" s="21">
        <v>-17.005367889558748</v>
      </c>
      <c r="Q153" s="2">
        <v>-3.0031102733306607E-2</v>
      </c>
      <c r="R153" s="2">
        <v>0.67144524363985103</v>
      </c>
      <c r="S153" s="2">
        <v>-1.1379009914975395</v>
      </c>
      <c r="T153" s="2">
        <v>-1.6611653582618615</v>
      </c>
      <c r="U153" s="2">
        <v>0.58418880319747069</v>
      </c>
      <c r="V153" s="2">
        <v>0.49486595121496652</v>
      </c>
      <c r="W153" s="2">
        <v>-0.17443342564365844</v>
      </c>
      <c r="X153" s="2">
        <v>-1.8316833009017186</v>
      </c>
      <c r="Y153" s="2">
        <v>-0.8691639450799884</v>
      </c>
      <c r="Z153" s="2">
        <v>-2.3849182171856862</v>
      </c>
      <c r="AA153" s="2">
        <v>-2.2801589751826072</v>
      </c>
      <c r="AB153" s="2">
        <v>-1.0240364901696379</v>
      </c>
      <c r="AC153" s="2">
        <v>0.74571473672432942</v>
      </c>
      <c r="AD153" s="2">
        <v>-2.735058344517181</v>
      </c>
    </row>
    <row r="154" spans="1:30">
      <c r="A154" s="22">
        <v>41927</v>
      </c>
      <c r="B154" s="21">
        <v>0.41780941238600688</v>
      </c>
      <c r="C154" s="21">
        <v>5.5424875105639098</v>
      </c>
      <c r="D154" s="21">
        <v>-13.163543611234768</v>
      </c>
      <c r="E154" s="21">
        <v>-20.444167446700526</v>
      </c>
      <c r="F154" s="21">
        <v>2.1369486356541993</v>
      </c>
      <c r="G154" s="21">
        <v>3.7007667038249874</v>
      </c>
      <c r="H154" s="21">
        <v>0.26815027321594848</v>
      </c>
      <c r="I154" s="21">
        <v>-8.1200550773504592</v>
      </c>
      <c r="J154" s="21">
        <v>-5.6164169078188406</v>
      </c>
      <c r="K154" s="21">
        <v>-7.9203161173480714</v>
      </c>
      <c r="L154" s="21">
        <v>-14.97004758741198</v>
      </c>
      <c r="M154" s="21">
        <v>-11.028155425563231</v>
      </c>
      <c r="N154" s="21">
        <v>3.808230640020335</v>
      </c>
      <c r="O154" s="21">
        <v>-19.419839847690099</v>
      </c>
      <c r="Q154" s="2">
        <v>4.7704643087409494E-2</v>
      </c>
      <c r="R154" s="2">
        <v>1.0338623652955283</v>
      </c>
      <c r="S154" s="2">
        <v>-0.95150042285088265</v>
      </c>
      <c r="T154" s="2">
        <v>-1.702426711621646</v>
      </c>
      <c r="U154" s="2">
        <v>0.79036541153715512</v>
      </c>
      <c r="V154" s="2">
        <v>0.83416761810896745</v>
      </c>
      <c r="W154" s="2">
        <v>6.7296333317640511E-2</v>
      </c>
      <c r="X154" s="2">
        <v>-1.6516192027330834</v>
      </c>
      <c r="Y154" s="2">
        <v>-0.65082477486113943</v>
      </c>
      <c r="Z154" s="2">
        <v>-1.824943797546521</v>
      </c>
      <c r="AA154" s="2">
        <v>-3.0383208583411356</v>
      </c>
      <c r="AB154" s="2">
        <v>-1.5776107180930967</v>
      </c>
      <c r="AC154" s="2">
        <v>0.81815646247132878</v>
      </c>
      <c r="AD154" s="2">
        <v>-3.1233899419032372</v>
      </c>
    </row>
    <row r="155" spans="1:30">
      <c r="A155" s="22">
        <v>41958</v>
      </c>
      <c r="B155" s="21">
        <v>0.80712459972577688</v>
      </c>
      <c r="C155" s="21">
        <v>6.2841565663192203</v>
      </c>
      <c r="D155" s="21">
        <v>-13.726667208931026</v>
      </c>
      <c r="E155" s="21">
        <v>-23.029522208664908</v>
      </c>
      <c r="F155" s="21">
        <v>2.2733321511314037</v>
      </c>
      <c r="G155" s="21">
        <v>4.3979322689219735</v>
      </c>
      <c r="H155" s="21">
        <v>0.3397386076581283</v>
      </c>
      <c r="I155" s="21">
        <v>-8.1919414358109481</v>
      </c>
      <c r="J155" s="21">
        <v>-3.7843752104208574</v>
      </c>
      <c r="K155" s="21">
        <v>-3.5811199136775524</v>
      </c>
      <c r="L155" s="21">
        <v>-17.019145790758827</v>
      </c>
      <c r="M155" s="21">
        <v>-12.454380758036582</v>
      </c>
      <c r="N155" s="21">
        <v>6.192428012806686</v>
      </c>
      <c r="O155" s="21">
        <v>-20.715360499661866</v>
      </c>
      <c r="Q155" s="2">
        <v>9.2155872547489748E-2</v>
      </c>
      <c r="R155" s="2">
        <v>1.1722088609417893</v>
      </c>
      <c r="S155" s="2">
        <v>-0.99220468586316135</v>
      </c>
      <c r="T155" s="2">
        <v>-1.9177143733599442</v>
      </c>
      <c r="U155" s="2">
        <v>0.84080780942100763</v>
      </c>
      <c r="V155" s="2">
        <v>0.99131152514408849</v>
      </c>
      <c r="W155" s="2">
        <v>8.5262499670922171E-2</v>
      </c>
      <c r="X155" s="2">
        <v>-1.6662408880439468</v>
      </c>
      <c r="Y155" s="2">
        <v>-0.43852961500835852</v>
      </c>
      <c r="Z155" s="2">
        <v>-0.82513658267018586</v>
      </c>
      <c r="AA155" s="2">
        <v>-3.4542058296924116</v>
      </c>
      <c r="AB155" s="2">
        <v>-1.7816365305794069</v>
      </c>
      <c r="AC155" s="2">
        <v>1.3303750418433755</v>
      </c>
      <c r="AD155" s="2">
        <v>-3.3317550059631165</v>
      </c>
    </row>
    <row r="156" spans="1:30">
      <c r="A156" s="22">
        <v>41988</v>
      </c>
      <c r="B156" s="21">
        <v>1.1964397870655468</v>
      </c>
      <c r="C156" s="21">
        <v>7.0258256220745317</v>
      </c>
      <c r="D156" s="21">
        <v>-14.289790806627284</v>
      </c>
      <c r="E156" s="21">
        <v>-25.614876970629293</v>
      </c>
      <c r="F156" s="21">
        <v>2.4097156666086086</v>
      </c>
      <c r="G156" s="21">
        <v>5.0950978340189605</v>
      </c>
      <c r="H156" s="21">
        <v>0.41132694210030807</v>
      </c>
      <c r="I156" s="21">
        <v>-8.2638277942714371</v>
      </c>
      <c r="J156" s="21">
        <v>-1.9523335130228745</v>
      </c>
      <c r="K156" s="21">
        <v>0.75807628999296572</v>
      </c>
      <c r="L156" s="21">
        <v>-19.068243994105678</v>
      </c>
      <c r="M156" s="21">
        <v>-13.880606090509934</v>
      </c>
      <c r="N156" s="21">
        <v>8.5766253855930366</v>
      </c>
      <c r="O156" s="21">
        <v>-22.010881151633633</v>
      </c>
      <c r="Q156" s="2">
        <v>0.13660710200757001</v>
      </c>
      <c r="R156" s="2">
        <v>1.3105553565880506</v>
      </c>
      <c r="S156" s="2">
        <v>-1.0329089488754399</v>
      </c>
      <c r="T156" s="2">
        <v>-2.1330020350982424</v>
      </c>
      <c r="U156" s="2">
        <v>0.89125020730486004</v>
      </c>
      <c r="V156" s="2">
        <v>1.1484554321792098</v>
      </c>
      <c r="W156" s="2">
        <v>0.10322866602420382</v>
      </c>
      <c r="X156" s="2">
        <v>-1.6808625733548102</v>
      </c>
      <c r="Y156" s="2">
        <v>-0.22623445515557766</v>
      </c>
      <c r="Z156" s="2">
        <v>0.17467063220614923</v>
      </c>
      <c r="AA156" s="2">
        <v>-3.8700908010436881</v>
      </c>
      <c r="AB156" s="2">
        <v>-1.9856623430657174</v>
      </c>
      <c r="AC156" s="2">
        <v>1.8425936212154224</v>
      </c>
      <c r="AD156" s="2">
        <v>-3.5401200700229953</v>
      </c>
    </row>
    <row r="157" spans="1:30">
      <c r="A157" s="22">
        <v>42019</v>
      </c>
      <c r="B157" s="21">
        <v>0.82765865377426329</v>
      </c>
      <c r="C157" s="21">
        <v>6.0492595404986584</v>
      </c>
      <c r="D157" s="21">
        <v>-16.949345457134875</v>
      </c>
      <c r="E157" s="21">
        <v>-27.757228655248241</v>
      </c>
      <c r="F157" s="21">
        <v>2.6687531612660522</v>
      </c>
      <c r="G157" s="21">
        <v>4.7176505840418788</v>
      </c>
      <c r="H157" s="21">
        <v>1.7244665347793693</v>
      </c>
      <c r="I157" s="21">
        <v>-7.6578291223959809</v>
      </c>
      <c r="J157" s="21">
        <v>0.59132687515198934</v>
      </c>
      <c r="K157" s="21">
        <v>7.9264063014519177</v>
      </c>
      <c r="L157" s="21">
        <v>-17.523866666733561</v>
      </c>
      <c r="M157" s="21">
        <v>-10.604827915066814</v>
      </c>
      <c r="N157" s="21">
        <v>9.9622970989501791</v>
      </c>
      <c r="O157" s="21">
        <v>-21.976372554324385</v>
      </c>
      <c r="Q157" s="2">
        <v>9.4500409770637839E-2</v>
      </c>
      <c r="R157" s="2">
        <v>1.1283925791273766</v>
      </c>
      <c r="S157" s="2">
        <v>-1.2251495376780801</v>
      </c>
      <c r="T157" s="2">
        <v>-2.311399944579831</v>
      </c>
      <c r="U157" s="2">
        <v>0.98705703796637823</v>
      </c>
      <c r="V157" s="2">
        <v>1.0633773122453756</v>
      </c>
      <c r="W157" s="2">
        <v>0.43278074390090443</v>
      </c>
      <c r="X157" s="2">
        <v>-1.5576024434953424</v>
      </c>
      <c r="Y157" s="2">
        <v>6.8522366965737366E-2</v>
      </c>
      <c r="Z157" s="2">
        <v>1.8263470551364407</v>
      </c>
      <c r="AA157" s="2">
        <v>-3.5566439786802437</v>
      </c>
      <c r="AB157" s="2">
        <v>-1.5170524477340528</v>
      </c>
      <c r="AC157" s="2">
        <v>2.1402899464413574</v>
      </c>
      <c r="AD157" s="2">
        <v>-3.5345698797747622</v>
      </c>
    </row>
    <row r="158" spans="1:30">
      <c r="A158" s="22">
        <v>42050</v>
      </c>
      <c r="B158" s="21">
        <v>0.45887752048297992</v>
      </c>
      <c r="C158" s="21">
        <v>5.0726934589227861</v>
      </c>
      <c r="D158" s="21">
        <v>-19.608900107642462</v>
      </c>
      <c r="E158" s="21">
        <v>-29.899580339867185</v>
      </c>
      <c r="F158" s="21">
        <v>2.9277906559234959</v>
      </c>
      <c r="G158" s="21">
        <v>4.340203334064797</v>
      </c>
      <c r="H158" s="21">
        <v>3.0376061274584303</v>
      </c>
      <c r="I158" s="21">
        <v>-7.0518304505205256</v>
      </c>
      <c r="J158" s="21">
        <v>3.1349872633268534</v>
      </c>
      <c r="K158" s="21">
        <v>15.094736312910872</v>
      </c>
      <c r="L158" s="21">
        <v>-15.979489339361443</v>
      </c>
      <c r="M158" s="21">
        <v>-7.3290497396236951</v>
      </c>
      <c r="N158" s="21">
        <v>11.347968812307322</v>
      </c>
      <c r="O158" s="21">
        <v>-21.941863957015137</v>
      </c>
      <c r="Q158" s="2">
        <v>5.2393717533705683E-2</v>
      </c>
      <c r="R158" s="2">
        <v>0.9462298016667029</v>
      </c>
      <c r="S158" s="2">
        <v>-1.41739012648072</v>
      </c>
      <c r="T158" s="2">
        <v>-2.4897978540614201</v>
      </c>
      <c r="U158" s="2">
        <v>1.0828638686278962</v>
      </c>
      <c r="V158" s="2">
        <v>0.9782991923115415</v>
      </c>
      <c r="W158" s="2">
        <v>0.76233282177760497</v>
      </c>
      <c r="X158" s="2">
        <v>-1.4343423136358748</v>
      </c>
      <c r="Y158" s="2">
        <v>0.36327918908705242</v>
      </c>
      <c r="Z158" s="2">
        <v>3.4780234780667323</v>
      </c>
      <c r="AA158" s="2">
        <v>-3.2431971563167985</v>
      </c>
      <c r="AB158" s="2">
        <v>-1.0484425524023884</v>
      </c>
      <c r="AC158" s="2">
        <v>2.4379862716672926</v>
      </c>
      <c r="AD158" s="2">
        <v>-3.5290196895265296</v>
      </c>
    </row>
    <row r="159" spans="1:30">
      <c r="A159" s="22">
        <v>42078</v>
      </c>
      <c r="B159" s="21">
        <v>-0.90645303120927878</v>
      </c>
      <c r="C159" s="21">
        <v>3.5326809745379526</v>
      </c>
      <c r="D159" s="21">
        <v>-21.131473153944842</v>
      </c>
      <c r="E159" s="21">
        <v>-30.068022593467042</v>
      </c>
      <c r="F159" s="21">
        <v>4.0073029937883975</v>
      </c>
      <c r="G159" s="21">
        <v>4.0277612330114785</v>
      </c>
      <c r="H159" s="21">
        <v>4.6666204147363732</v>
      </c>
      <c r="I159" s="21">
        <v>-3.3119097870502041</v>
      </c>
      <c r="J159" s="21">
        <v>5.6577795634817694</v>
      </c>
      <c r="K159" s="21">
        <v>19.3144170334382</v>
      </c>
      <c r="L159" s="21">
        <v>-12.228460734468735</v>
      </c>
      <c r="M159" s="21">
        <v>-2.0575764883135492</v>
      </c>
      <c r="N159" s="21">
        <v>10.209088448823524</v>
      </c>
      <c r="O159" s="21">
        <v>-21.205403491727175</v>
      </c>
      <c r="Q159" s="2">
        <v>-0.10349699419741303</v>
      </c>
      <c r="R159" s="2">
        <v>0.65896511290446247</v>
      </c>
      <c r="S159" s="2">
        <v>-1.5274462739865948</v>
      </c>
      <c r="T159" s="2">
        <v>-2.5038243774031876</v>
      </c>
      <c r="U159" s="2">
        <v>1.4821290633735951</v>
      </c>
      <c r="V159" s="2">
        <v>0.90787349296571929</v>
      </c>
      <c r="W159" s="2">
        <v>1.1711583923843139</v>
      </c>
      <c r="X159" s="2">
        <v>-0.67364245068601147</v>
      </c>
      <c r="Y159" s="2">
        <v>0.65561783803670393</v>
      </c>
      <c r="Z159" s="2">
        <v>4.4502927719255965</v>
      </c>
      <c r="AA159" s="2">
        <v>-2.4818883906677742</v>
      </c>
      <c r="AB159" s="2">
        <v>-0.29434248938271818</v>
      </c>
      <c r="AC159" s="2">
        <v>2.193310353256797</v>
      </c>
      <c r="AD159" s="2">
        <v>-3.4105710705919399</v>
      </c>
    </row>
    <row r="160" spans="1:30">
      <c r="A160" s="22">
        <v>42109</v>
      </c>
      <c r="B160" s="21">
        <v>-2.2717835829015378</v>
      </c>
      <c r="C160" s="21">
        <v>1.9926684901531184</v>
      </c>
      <c r="D160" s="21">
        <v>-22.654046200247219</v>
      </c>
      <c r="E160" s="21">
        <v>-30.236464847066898</v>
      </c>
      <c r="F160" s="21">
        <v>5.0868153316532991</v>
      </c>
      <c r="G160" s="21">
        <v>3.7153191319581591</v>
      </c>
      <c r="H160" s="21">
        <v>6.2956347020143166</v>
      </c>
      <c r="I160" s="21">
        <v>0.42801087642011754</v>
      </c>
      <c r="J160" s="21">
        <v>8.180571863636688</v>
      </c>
      <c r="K160" s="21">
        <v>23.534097753965529</v>
      </c>
      <c r="L160" s="21">
        <v>-8.4774321295760267</v>
      </c>
      <c r="M160" s="21">
        <v>3.2138967629965962</v>
      </c>
      <c r="N160" s="21">
        <v>9.0702080853397273</v>
      </c>
      <c r="O160" s="21">
        <v>-20.468943026439213</v>
      </c>
      <c r="Q160" s="2">
        <v>-0.25938770592853178</v>
      </c>
      <c r="R160" s="2">
        <v>0.37170042414222176</v>
      </c>
      <c r="S160" s="2">
        <v>-1.6375024214924696</v>
      </c>
      <c r="T160" s="2">
        <v>-2.5178509007449543</v>
      </c>
      <c r="U160" s="2">
        <v>1.8813942581192942</v>
      </c>
      <c r="V160" s="2">
        <v>0.83744779361989685</v>
      </c>
      <c r="W160" s="2">
        <v>1.5799839629910228</v>
      </c>
      <c r="X160" s="2">
        <v>8.7057412263851899E-2</v>
      </c>
      <c r="Y160" s="2">
        <v>0.94795648698635571</v>
      </c>
      <c r="Z160" s="2">
        <v>5.4225620657844598</v>
      </c>
      <c r="AA160" s="2">
        <v>-1.7205796250187502</v>
      </c>
      <c r="AB160" s="2">
        <v>0.45975757363695208</v>
      </c>
      <c r="AC160" s="2">
        <v>1.9486344348463016</v>
      </c>
      <c r="AD160" s="2">
        <v>-3.2921224516573506</v>
      </c>
    </row>
    <row r="161" spans="1:30">
      <c r="A161" s="22">
        <v>42139</v>
      </c>
      <c r="B161" s="21">
        <v>-3.8095655541566753</v>
      </c>
      <c r="C161" s="21">
        <v>-2.3796263259931449E-3</v>
      </c>
      <c r="D161" s="21">
        <v>-22.287608932169071</v>
      </c>
      <c r="E161" s="21">
        <v>-26.703568858321141</v>
      </c>
      <c r="F161" s="21">
        <v>5.508218237015134</v>
      </c>
      <c r="G161" s="21">
        <v>3.1050841449408031</v>
      </c>
      <c r="H161" s="21">
        <v>7.316471787118453</v>
      </c>
      <c r="I161" s="21">
        <v>3.3774668214667303</v>
      </c>
      <c r="J161" s="21">
        <v>9.7387880763348953</v>
      </c>
      <c r="K161" s="21">
        <v>24.589689657093857</v>
      </c>
      <c r="L161" s="21">
        <v>-5.1409490047379913</v>
      </c>
      <c r="M161" s="21">
        <v>5.5540223926870294</v>
      </c>
      <c r="N161" s="21">
        <v>6.6786089361316101</v>
      </c>
      <c r="O161" s="21">
        <v>-19.331650156022416</v>
      </c>
      <c r="Q161" s="2">
        <v>-0.43496857584250087</v>
      </c>
      <c r="R161" s="2">
        <v>-4.4388121709280524E-4</v>
      </c>
      <c r="S161" s="2">
        <v>-1.6110152364439767</v>
      </c>
      <c r="T161" s="2">
        <v>-2.2236595859701183</v>
      </c>
      <c r="U161" s="2">
        <v>2.0372530724877063</v>
      </c>
      <c r="V161" s="2">
        <v>0.69989838660623682</v>
      </c>
      <c r="W161" s="2">
        <v>1.8361783420541826</v>
      </c>
      <c r="X161" s="2">
        <v>0.68697675148633297</v>
      </c>
      <c r="Y161" s="2">
        <v>1.1285210234976113</v>
      </c>
      <c r="Z161" s="2">
        <v>5.6657841629599668</v>
      </c>
      <c r="AA161" s="2">
        <v>-1.0434070100016226</v>
      </c>
      <c r="AB161" s="2">
        <v>0.79451956534105761</v>
      </c>
      <c r="AC161" s="2">
        <v>1.434825665229579</v>
      </c>
      <c r="AD161" s="2">
        <v>-3.1092059528438654</v>
      </c>
    </row>
    <row r="162" spans="1:30">
      <c r="A162" s="22">
        <v>42170</v>
      </c>
      <c r="B162" s="21">
        <v>-5.3473475254118128</v>
      </c>
      <c r="C162" s="21">
        <v>-1.9974277428051048</v>
      </c>
      <c r="D162" s="21">
        <v>-21.921171664090924</v>
      </c>
      <c r="E162" s="21">
        <v>-23.170672869575387</v>
      </c>
      <c r="F162" s="21">
        <v>5.9296211423769698</v>
      </c>
      <c r="G162" s="21">
        <v>2.4948491579234471</v>
      </c>
      <c r="H162" s="21">
        <v>8.3373088722225894</v>
      </c>
      <c r="I162" s="21">
        <v>6.3269227665133432</v>
      </c>
      <c r="J162" s="21">
        <v>11.297004289033104</v>
      </c>
      <c r="K162" s="21">
        <v>25.645281560222184</v>
      </c>
      <c r="L162" s="21">
        <v>-1.8044658798999555</v>
      </c>
      <c r="M162" s="21">
        <v>7.8941480223774629</v>
      </c>
      <c r="N162" s="21">
        <v>4.287009786923492</v>
      </c>
      <c r="O162" s="21">
        <v>-18.194357285605619</v>
      </c>
      <c r="Q162" s="2">
        <v>-0.61054944575646997</v>
      </c>
      <c r="R162" s="2">
        <v>-0.37258818657640741</v>
      </c>
      <c r="S162" s="2">
        <v>-1.5845280513954842</v>
      </c>
      <c r="T162" s="2">
        <v>-1.9294682711952817</v>
      </c>
      <c r="U162" s="2">
        <v>2.1931118868561192</v>
      </c>
      <c r="V162" s="2">
        <v>0.56234897959257657</v>
      </c>
      <c r="W162" s="2">
        <v>2.092372721117342</v>
      </c>
      <c r="X162" s="2">
        <v>1.2868960907088141</v>
      </c>
      <c r="Y162" s="2">
        <v>1.3090855600088671</v>
      </c>
      <c r="Z162" s="2">
        <v>5.9090062601354738</v>
      </c>
      <c r="AA162" s="2">
        <v>-0.36623439498449495</v>
      </c>
      <c r="AB162" s="2">
        <v>1.1292815570451631</v>
      </c>
      <c r="AC162" s="2">
        <v>0.92101689561285605</v>
      </c>
      <c r="AD162" s="2">
        <v>-2.9262894540303797</v>
      </c>
    </row>
    <row r="163" spans="1:30">
      <c r="A163" s="22">
        <v>42200</v>
      </c>
      <c r="B163" s="21">
        <v>-5.2966054124043866</v>
      </c>
      <c r="C163" s="21">
        <v>-1.7950438822753279</v>
      </c>
      <c r="D163" s="21">
        <v>-19.861816727365156</v>
      </c>
      <c r="E163" s="21">
        <v>-18.551927423660032</v>
      </c>
      <c r="F163" s="21">
        <v>6.1445517952280682</v>
      </c>
      <c r="G163" s="21">
        <v>2.2309002362778685</v>
      </c>
      <c r="H163" s="21">
        <v>8.9111268783438398</v>
      </c>
      <c r="I163" s="21">
        <v>9.9334122607147943</v>
      </c>
      <c r="J163" s="21">
        <v>12.861913921021481</v>
      </c>
      <c r="K163" s="21">
        <v>26.194416360055172</v>
      </c>
      <c r="L163" s="21">
        <v>0.53050044631150062</v>
      </c>
      <c r="M163" s="21">
        <v>8.5432688915267398</v>
      </c>
      <c r="N163" s="21">
        <v>3.4175917594166911</v>
      </c>
      <c r="O163" s="21">
        <v>-18.547844862503922</v>
      </c>
      <c r="Q163" s="2">
        <v>-0.60475581277750801</v>
      </c>
      <c r="R163" s="2">
        <v>-0.33483671553634603</v>
      </c>
      <c r="S163" s="2">
        <v>-1.4356716985041353</v>
      </c>
      <c r="T163" s="2">
        <v>-1.5448561004230181</v>
      </c>
      <c r="U163" s="2">
        <v>2.2726054933276671</v>
      </c>
      <c r="V163" s="2">
        <v>0.50285383685797669</v>
      </c>
      <c r="W163" s="2">
        <v>2.2363809570235618</v>
      </c>
      <c r="X163" s="2">
        <v>2.0204560538293892</v>
      </c>
      <c r="Y163" s="2">
        <v>1.4904257232540481</v>
      </c>
      <c r="Z163" s="2">
        <v>6.035534056769392</v>
      </c>
      <c r="AA163" s="2">
        <v>0.10767037058338215</v>
      </c>
      <c r="AB163" s="2">
        <v>1.2221402447395746</v>
      </c>
      <c r="AC163" s="2">
        <v>0.7342319960013225</v>
      </c>
      <c r="AD163" s="2">
        <v>-2.9831426284608185</v>
      </c>
    </row>
    <row r="164" spans="1:30">
      <c r="A164" s="22">
        <v>42231</v>
      </c>
      <c r="B164" s="21">
        <v>-5.2458632993969605</v>
      </c>
      <c r="C164" s="21">
        <v>-1.5926600217455513</v>
      </c>
      <c r="D164" s="21">
        <v>-17.802461790639391</v>
      </c>
      <c r="E164" s="21">
        <v>-13.933181977744681</v>
      </c>
      <c r="F164" s="21">
        <v>6.3594824480791665</v>
      </c>
      <c r="G164" s="21">
        <v>1.9669513146322901</v>
      </c>
      <c r="H164" s="21">
        <v>9.4849448844650919</v>
      </c>
      <c r="I164" s="21">
        <v>13.539901754916244</v>
      </c>
      <c r="J164" s="21">
        <v>14.426823553009855</v>
      </c>
      <c r="K164" s="21">
        <v>26.743551159888163</v>
      </c>
      <c r="L164" s="21">
        <v>2.8654667725229568</v>
      </c>
      <c r="M164" s="21">
        <v>9.1923897606760168</v>
      </c>
      <c r="N164" s="21">
        <v>2.5481737319098907</v>
      </c>
      <c r="O164" s="21">
        <v>-18.901332439402228</v>
      </c>
      <c r="Q164" s="2">
        <v>-0.59896217979854616</v>
      </c>
      <c r="R164" s="2">
        <v>-0.29708524449628471</v>
      </c>
      <c r="S164" s="2">
        <v>-1.2868153456127871</v>
      </c>
      <c r="T164" s="2">
        <v>-1.1602439296507552</v>
      </c>
      <c r="U164" s="2">
        <v>2.3520990997992159</v>
      </c>
      <c r="V164" s="2">
        <v>0.4433586941233767</v>
      </c>
      <c r="W164" s="2">
        <v>2.380389192929782</v>
      </c>
      <c r="X164" s="2">
        <v>2.7540160169499637</v>
      </c>
      <c r="Y164" s="2">
        <v>1.6717658864992291</v>
      </c>
      <c r="Z164" s="2">
        <v>6.1620618534033111</v>
      </c>
      <c r="AA164" s="2">
        <v>0.58157513615125922</v>
      </c>
      <c r="AB164" s="2">
        <v>1.3149989324339864</v>
      </c>
      <c r="AC164" s="2">
        <v>0.54744709638978895</v>
      </c>
      <c r="AD164" s="2">
        <v>-3.0399958028912573</v>
      </c>
    </row>
    <row r="165" spans="1:30">
      <c r="A165" s="22">
        <v>42262</v>
      </c>
      <c r="B165" s="21">
        <v>-2.4774259155457337</v>
      </c>
      <c r="C165" s="21">
        <v>0.47262422087703088</v>
      </c>
      <c r="D165" s="21">
        <v>-14.580604284219692</v>
      </c>
      <c r="E165" s="21">
        <v>-9.9474119964732104</v>
      </c>
      <c r="F165" s="21">
        <v>6.0878166698692677</v>
      </c>
      <c r="G165" s="21">
        <v>1.8514312474068046</v>
      </c>
      <c r="H165" s="21">
        <v>10.244680591354307</v>
      </c>
      <c r="I165" s="21">
        <v>15.285715762409898</v>
      </c>
      <c r="J165" s="21">
        <v>14.898680074825522</v>
      </c>
      <c r="K165" s="21">
        <v>26.372084542959342</v>
      </c>
      <c r="L165" s="21">
        <v>5.0237669065625568</v>
      </c>
      <c r="M165" s="21">
        <v>10.288160065400538</v>
      </c>
      <c r="N165" s="21">
        <v>4.1288096740917739</v>
      </c>
      <c r="O165" s="21">
        <v>-19.815591372454872</v>
      </c>
      <c r="Q165" s="2">
        <v>-0.28286753618518073</v>
      </c>
      <c r="R165" s="2">
        <v>8.8160486417076064E-2</v>
      </c>
      <c r="S165" s="2">
        <v>-1.0539298194762519</v>
      </c>
      <c r="T165" s="2">
        <v>-0.82834089177031722</v>
      </c>
      <c r="U165" s="2">
        <v>2.2516216100678377</v>
      </c>
      <c r="V165" s="2">
        <v>0.41732000889048337</v>
      </c>
      <c r="W165" s="2">
        <v>2.5710562646092332</v>
      </c>
      <c r="X165" s="2">
        <v>3.1091145860741731</v>
      </c>
      <c r="Y165" s="2">
        <v>1.7264441483907065</v>
      </c>
      <c r="Z165" s="2">
        <v>6.0764711157968909</v>
      </c>
      <c r="AA165" s="2">
        <v>1.0196237313559364</v>
      </c>
      <c r="AB165" s="2">
        <v>1.471752161835743</v>
      </c>
      <c r="AC165" s="2">
        <v>0.88702934157220259</v>
      </c>
      <c r="AD165" s="2">
        <v>-3.1870406383887793</v>
      </c>
    </row>
    <row r="166" spans="1:30">
      <c r="A166" s="22">
        <v>42292</v>
      </c>
      <c r="B166" s="21">
        <v>0.29101146830549329</v>
      </c>
      <c r="C166" s="21">
        <v>2.5379084634996132</v>
      </c>
      <c r="D166" s="21">
        <v>-11.358746777799992</v>
      </c>
      <c r="E166" s="21">
        <v>-5.9616420152017389</v>
      </c>
      <c r="F166" s="21">
        <v>5.8161508916593689</v>
      </c>
      <c r="G166" s="21">
        <v>1.7359111801813194</v>
      </c>
      <c r="H166" s="21">
        <v>11.00441629824352</v>
      </c>
      <c r="I166" s="21">
        <v>17.031529769903557</v>
      </c>
      <c r="J166" s="21">
        <v>15.370536596641191</v>
      </c>
      <c r="K166" s="21">
        <v>26.000617926030522</v>
      </c>
      <c r="L166" s="21">
        <v>7.1820670406021581</v>
      </c>
      <c r="M166" s="21">
        <v>11.383930370125059</v>
      </c>
      <c r="N166" s="21">
        <v>5.7094456162736567</v>
      </c>
      <c r="O166" s="21">
        <v>-20.729850305507515</v>
      </c>
      <c r="Q166" s="2">
        <v>3.3227107428184612E-2</v>
      </c>
      <c r="R166" s="2">
        <v>0.47340621733043686</v>
      </c>
      <c r="S166" s="2">
        <v>-0.82104429333971674</v>
      </c>
      <c r="T166" s="2">
        <v>-0.49643785388987915</v>
      </c>
      <c r="U166" s="2">
        <v>2.151144120336459</v>
      </c>
      <c r="V166" s="2">
        <v>0.39128132365759011</v>
      </c>
      <c r="W166" s="2">
        <v>2.7617233362886848</v>
      </c>
      <c r="X166" s="2">
        <v>3.4642131551983835</v>
      </c>
      <c r="Y166" s="2">
        <v>1.7811224102821845</v>
      </c>
      <c r="Z166" s="2">
        <v>5.9908803781904707</v>
      </c>
      <c r="AA166" s="2">
        <v>1.457672326560614</v>
      </c>
      <c r="AB166" s="2">
        <v>1.6285053912375</v>
      </c>
      <c r="AC166" s="2">
        <v>1.2266115867546161</v>
      </c>
      <c r="AD166" s="2">
        <v>-3.3340854738863013</v>
      </c>
    </row>
    <row r="167" spans="1:30">
      <c r="A167" s="22">
        <v>42323</v>
      </c>
      <c r="B167" s="21">
        <v>3.6206627459405629</v>
      </c>
      <c r="C167" s="21">
        <v>4.8210718816407585</v>
      </c>
      <c r="D167" s="21">
        <v>-7.7706136371376466</v>
      </c>
      <c r="E167" s="21">
        <v>-2.8824539009126169</v>
      </c>
      <c r="F167" s="21">
        <v>5.5933495004137965</v>
      </c>
      <c r="G167" s="21">
        <v>1.2350597353138992</v>
      </c>
      <c r="H167" s="21">
        <v>11.818820789881768</v>
      </c>
      <c r="I167" s="21">
        <v>16.453789099674182</v>
      </c>
      <c r="J167" s="21">
        <v>15.517211643948803</v>
      </c>
      <c r="K167" s="21">
        <v>26.586718854349577</v>
      </c>
      <c r="L167" s="21">
        <v>9.6583755651849241</v>
      </c>
      <c r="M167" s="21">
        <v>12.552799869144344</v>
      </c>
      <c r="N167" s="21">
        <v>8.1914868554074065</v>
      </c>
      <c r="O167" s="21">
        <v>-22.049068657230528</v>
      </c>
      <c r="Q167" s="2">
        <v>0.41340003100600153</v>
      </c>
      <c r="R167" s="2">
        <v>0.89929382236997724</v>
      </c>
      <c r="S167" s="2">
        <v>-0.56168326553322045</v>
      </c>
      <c r="T167" s="2">
        <v>-0.24002770123679543</v>
      </c>
      <c r="U167" s="2">
        <v>2.0687394661745455</v>
      </c>
      <c r="V167" s="2">
        <v>0.27838740457869415</v>
      </c>
      <c r="W167" s="2">
        <v>2.9661103595326779</v>
      </c>
      <c r="X167" s="2">
        <v>3.3467007028737283</v>
      </c>
      <c r="Y167" s="2">
        <v>1.7981189680891432</v>
      </c>
      <c r="Z167" s="2">
        <v>6.1259256513872486</v>
      </c>
      <c r="AA167" s="2">
        <v>1.9602639047099322</v>
      </c>
      <c r="AB167" s="2">
        <v>1.7957156796807059</v>
      </c>
      <c r="AC167" s="2">
        <v>1.7598508445288716</v>
      </c>
      <c r="AD167" s="2">
        <v>-3.546261957485672</v>
      </c>
    </row>
    <row r="168" spans="1:30">
      <c r="A168" s="22">
        <v>42353</v>
      </c>
      <c r="B168" s="21">
        <v>6.9503140235756327</v>
      </c>
      <c r="C168" s="21">
        <v>7.1042352997819052</v>
      </c>
      <c r="D168" s="21">
        <v>-4.1824804964753017</v>
      </c>
      <c r="E168" s="21">
        <v>0.1967342133765051</v>
      </c>
      <c r="F168" s="21">
        <v>5.3705481091682241</v>
      </c>
      <c r="G168" s="21">
        <v>0.73420829044647906</v>
      </c>
      <c r="H168" s="21">
        <v>12.633225281520016</v>
      </c>
      <c r="I168" s="21">
        <v>15.876048429444802</v>
      </c>
      <c r="J168" s="21">
        <v>15.663886691256414</v>
      </c>
      <c r="K168" s="21">
        <v>27.172819782668633</v>
      </c>
      <c r="L168" s="21">
        <v>12.13468408976769</v>
      </c>
      <c r="M168" s="21">
        <v>13.721669368163628</v>
      </c>
      <c r="N168" s="21">
        <v>10.673528094541155</v>
      </c>
      <c r="O168" s="21">
        <v>-23.368287008953541</v>
      </c>
      <c r="Q168" s="2">
        <v>0.79357295458381849</v>
      </c>
      <c r="R168" s="2">
        <v>1.3251814274095177</v>
      </c>
      <c r="S168" s="2">
        <v>-0.30232223772672423</v>
      </c>
      <c r="T168" s="2">
        <v>1.6382451416288329E-2</v>
      </c>
      <c r="U168" s="2">
        <v>1.9863348120126318</v>
      </c>
      <c r="V168" s="2">
        <v>0.16549348549979817</v>
      </c>
      <c r="W168" s="2">
        <v>3.1704973827766705</v>
      </c>
      <c r="X168" s="2">
        <v>3.2291882505490728</v>
      </c>
      <c r="Y168" s="2">
        <v>1.8151155258961018</v>
      </c>
      <c r="Z168" s="2">
        <v>6.2609709245840275</v>
      </c>
      <c r="AA168" s="2">
        <v>2.4628554828592506</v>
      </c>
      <c r="AB168" s="2">
        <v>1.9629259681239113</v>
      </c>
      <c r="AC168" s="2">
        <v>2.2930901023031272</v>
      </c>
      <c r="AD168" s="2">
        <v>-3.7584384410850427</v>
      </c>
    </row>
    <row r="169" spans="1:30">
      <c r="A169" s="22">
        <v>42384</v>
      </c>
      <c r="B169" s="21">
        <v>8.9661226422448888</v>
      </c>
      <c r="C169" s="21">
        <v>8.5492776925456599</v>
      </c>
      <c r="D169" s="21">
        <v>-1.0527834671558465</v>
      </c>
      <c r="E169" s="21">
        <v>1.9540804253317212</v>
      </c>
      <c r="F169" s="21">
        <v>5.5239749604160338</v>
      </c>
      <c r="G169" s="21">
        <v>0.11266618440834741</v>
      </c>
      <c r="H169" s="21">
        <v>13.32796129424618</v>
      </c>
      <c r="I169" s="21">
        <v>15.358046877729295</v>
      </c>
      <c r="J169" s="21">
        <v>15.633617547050006</v>
      </c>
      <c r="K169" s="21">
        <v>29.242098509027493</v>
      </c>
      <c r="L169" s="21">
        <v>15.121871704235488</v>
      </c>
      <c r="M169" s="21">
        <v>17.601342382602503</v>
      </c>
      <c r="N169" s="21">
        <v>11.985564365946702</v>
      </c>
      <c r="O169" s="21">
        <v>-24.8835647027304</v>
      </c>
      <c r="Q169" s="2">
        <v>1.0237339510462369</v>
      </c>
      <c r="R169" s="2">
        <v>1.5947309651013122</v>
      </c>
      <c r="S169" s="2">
        <v>-7.6098347356426052E-2</v>
      </c>
      <c r="T169" s="2">
        <v>0.16272018517822309</v>
      </c>
      <c r="U169" s="2">
        <v>2.0430808069345927</v>
      </c>
      <c r="V169" s="2">
        <v>2.5395408630379139E-2</v>
      </c>
      <c r="W169" s="2">
        <v>3.3448518062104919</v>
      </c>
      <c r="X169" s="2">
        <v>3.1238267349301383</v>
      </c>
      <c r="Y169" s="2">
        <v>1.8116079677346075</v>
      </c>
      <c r="Z169" s="2">
        <v>6.7377596437605511</v>
      </c>
      <c r="AA169" s="2">
        <v>3.0691350810916345</v>
      </c>
      <c r="AB169" s="2">
        <v>2.5179248318584362</v>
      </c>
      <c r="AC169" s="2">
        <v>2.5749666628156231</v>
      </c>
      <c r="AD169" s="2">
        <v>-4.0021481289636434</v>
      </c>
    </row>
    <row r="170" spans="1:30">
      <c r="A170" s="22">
        <v>42415</v>
      </c>
      <c r="B170" s="21">
        <v>10.981931260914145</v>
      </c>
      <c r="C170" s="21">
        <v>9.994320085309413</v>
      </c>
      <c r="D170" s="21">
        <v>2.0769135621636092</v>
      </c>
      <c r="E170" s="21">
        <v>3.7114266372869373</v>
      </c>
      <c r="F170" s="21">
        <v>5.6774018116638443</v>
      </c>
      <c r="G170" s="21">
        <v>-0.50887592162978401</v>
      </c>
      <c r="H170" s="21">
        <v>14.022697306972342</v>
      </c>
      <c r="I170" s="21">
        <v>14.84004532601379</v>
      </c>
      <c r="J170" s="21">
        <v>15.603348402843601</v>
      </c>
      <c r="K170" s="21">
        <v>31.311377235386356</v>
      </c>
      <c r="L170" s="21">
        <v>18.109059318703288</v>
      </c>
      <c r="M170" s="21">
        <v>21.481015397041379</v>
      </c>
      <c r="N170" s="21">
        <v>13.297600637352252</v>
      </c>
      <c r="O170" s="21">
        <v>-26.398842396507259</v>
      </c>
      <c r="Q170" s="2">
        <v>1.2538949475086552</v>
      </c>
      <c r="R170" s="2">
        <v>1.864280502793106</v>
      </c>
      <c r="S170" s="2">
        <v>0.15012554301387215</v>
      </c>
      <c r="T170" s="2">
        <v>0.30905791894015783</v>
      </c>
      <c r="U170" s="2">
        <v>2.0998268018565547</v>
      </c>
      <c r="V170" s="2">
        <v>-0.11470266823903982</v>
      </c>
      <c r="W170" s="2">
        <v>3.5192062296443138</v>
      </c>
      <c r="X170" s="2">
        <v>3.0184652193112047</v>
      </c>
      <c r="Y170" s="2">
        <v>1.8081004095731135</v>
      </c>
      <c r="Z170" s="2">
        <v>7.2145483629370757</v>
      </c>
      <c r="AA170" s="2">
        <v>3.6754146793240192</v>
      </c>
      <c r="AB170" s="2">
        <v>3.0729236955929604</v>
      </c>
      <c r="AC170" s="2">
        <v>2.8568432233281205</v>
      </c>
      <c r="AD170" s="2">
        <v>-4.2458578168422445</v>
      </c>
    </row>
    <row r="171" spans="1:30">
      <c r="A171" s="22">
        <v>42444</v>
      </c>
      <c r="B171" s="21">
        <v>10.642609395814137</v>
      </c>
      <c r="C171" s="21">
        <v>9.4299016661100907</v>
      </c>
      <c r="D171" s="21">
        <v>3.9982970645366258</v>
      </c>
      <c r="E171" s="21">
        <v>3.569542190950358</v>
      </c>
      <c r="F171" s="21">
        <v>5.3624776030300705</v>
      </c>
      <c r="G171" s="21">
        <v>-1.2805338050669663</v>
      </c>
      <c r="H171" s="21">
        <v>13.012590262757563</v>
      </c>
      <c r="I171" s="21">
        <v>13.288788467763903</v>
      </c>
      <c r="J171" s="21">
        <v>14.957569189985334</v>
      </c>
      <c r="K171" s="21">
        <v>30.861736846010299</v>
      </c>
      <c r="L171" s="21">
        <v>17.357329192173363</v>
      </c>
      <c r="M171" s="21">
        <v>21.273467816477861</v>
      </c>
      <c r="N171" s="21">
        <v>12.691052254495133</v>
      </c>
      <c r="O171" s="21">
        <v>-28.238359061029712</v>
      </c>
      <c r="Q171" s="2">
        <v>1.2151518555952663</v>
      </c>
      <c r="R171" s="2">
        <v>1.7589972773861795</v>
      </c>
      <c r="S171" s="2">
        <v>0.2890089067159009</v>
      </c>
      <c r="T171" s="2">
        <v>0.29724291732481817</v>
      </c>
      <c r="U171" s="2">
        <v>1.9833498788238926</v>
      </c>
      <c r="V171" s="2">
        <v>-0.28863744179731449</v>
      </c>
      <c r="W171" s="2">
        <v>3.2657047152929515</v>
      </c>
      <c r="X171" s="2">
        <v>2.7029395743431777</v>
      </c>
      <c r="Y171" s="2">
        <v>1.7332681601663102</v>
      </c>
      <c r="Z171" s="2">
        <v>7.1109453718997706</v>
      </c>
      <c r="AA171" s="2">
        <v>3.5228435328435057</v>
      </c>
      <c r="AB171" s="2">
        <v>3.0432333915506073</v>
      </c>
      <c r="AC171" s="2">
        <v>2.7265329753034799</v>
      </c>
      <c r="AD171" s="2">
        <v>-4.541716479580713</v>
      </c>
    </row>
    <row r="172" spans="1:30">
      <c r="A172" s="22">
        <v>42475</v>
      </c>
      <c r="B172" s="21">
        <v>10.303287530714131</v>
      </c>
      <c r="C172" s="21">
        <v>8.8654832469107685</v>
      </c>
      <c r="D172" s="21">
        <v>5.9196805669096424</v>
      </c>
      <c r="E172" s="21">
        <v>3.4276577446137786</v>
      </c>
      <c r="F172" s="21">
        <v>5.0475533943962976</v>
      </c>
      <c r="G172" s="21">
        <v>-2.0521916885041493</v>
      </c>
      <c r="H172" s="21">
        <v>12.002483218542782</v>
      </c>
      <c r="I172" s="21">
        <v>11.737531609514015</v>
      </c>
      <c r="J172" s="21">
        <v>14.311789977127068</v>
      </c>
      <c r="K172" s="21">
        <v>30.412096456634242</v>
      </c>
      <c r="L172" s="21">
        <v>16.605599065643439</v>
      </c>
      <c r="M172" s="21">
        <v>21.065920235914344</v>
      </c>
      <c r="N172" s="21">
        <v>12.084503871638015</v>
      </c>
      <c r="O172" s="21">
        <v>-30.077875725552165</v>
      </c>
      <c r="Q172" s="2">
        <v>1.1764087636818781</v>
      </c>
      <c r="R172" s="2">
        <v>1.6537140519792533</v>
      </c>
      <c r="S172" s="2">
        <v>0.42789227041792965</v>
      </c>
      <c r="T172" s="2">
        <v>0.28542791570947851</v>
      </c>
      <c r="U172" s="2">
        <v>1.8668729557912314</v>
      </c>
      <c r="V172" s="2">
        <v>-0.46257221535558929</v>
      </c>
      <c r="W172" s="2">
        <v>3.0122032009415891</v>
      </c>
      <c r="X172" s="2">
        <v>2.3874139293751506</v>
      </c>
      <c r="Y172" s="2">
        <v>1.6584359107595075</v>
      </c>
      <c r="Z172" s="2">
        <v>7.0073423808624646</v>
      </c>
      <c r="AA172" s="2">
        <v>3.3702723863629922</v>
      </c>
      <c r="AB172" s="2">
        <v>3.0135430875082547</v>
      </c>
      <c r="AC172" s="2">
        <v>2.5962227272788394</v>
      </c>
      <c r="AD172" s="2">
        <v>-4.8375751423191824</v>
      </c>
    </row>
    <row r="173" spans="1:30">
      <c r="A173" s="22">
        <v>42505</v>
      </c>
      <c r="B173" s="21">
        <v>8.64854267142616</v>
      </c>
      <c r="C173" s="21">
        <v>7.6365701797818781</v>
      </c>
      <c r="D173" s="21">
        <v>6.3960511209209061</v>
      </c>
      <c r="E173" s="21">
        <v>2.6302008907556114</v>
      </c>
      <c r="F173" s="21">
        <v>4.4504594997967093</v>
      </c>
      <c r="G173" s="21">
        <v>-2.4973539149400663</v>
      </c>
      <c r="H173" s="21">
        <v>10.008605656355108</v>
      </c>
      <c r="I173" s="21">
        <v>10.276304517458332</v>
      </c>
      <c r="J173" s="21">
        <v>14.08859090275433</v>
      </c>
      <c r="K173" s="21">
        <v>29.263440836898429</v>
      </c>
      <c r="L173" s="21">
        <v>14.418531381104993</v>
      </c>
      <c r="M173" s="21">
        <v>20.137709443361981</v>
      </c>
      <c r="N173" s="21">
        <v>10.406530072149872</v>
      </c>
      <c r="O173" s="21">
        <v>-32.964353670349567</v>
      </c>
      <c r="Q173" s="2">
        <v>0.98747330513809606</v>
      </c>
      <c r="R173" s="2">
        <v>1.4244799819154328</v>
      </c>
      <c r="S173" s="2">
        <v>0.46232576317352586</v>
      </c>
      <c r="T173" s="2">
        <v>0.21902208857500127</v>
      </c>
      <c r="U173" s="2">
        <v>1.6460335992163113</v>
      </c>
      <c r="V173" s="2">
        <v>-0.56291356184315078</v>
      </c>
      <c r="W173" s="2">
        <v>2.5118097185471595</v>
      </c>
      <c r="X173" s="2">
        <v>2.0902003388510244</v>
      </c>
      <c r="Y173" s="2">
        <v>1.6325718252202688</v>
      </c>
      <c r="Z173" s="2">
        <v>6.7426771935522778</v>
      </c>
      <c r="AA173" s="2">
        <v>2.926385129109069</v>
      </c>
      <c r="AB173" s="2">
        <v>2.8807597490012613</v>
      </c>
      <c r="AC173" s="2">
        <v>2.235728514170606</v>
      </c>
      <c r="AD173" s="2">
        <v>-5.3018218225706724</v>
      </c>
    </row>
    <row r="174" spans="1:30">
      <c r="A174" s="22">
        <v>42536</v>
      </c>
      <c r="B174" s="21">
        <v>6.9937978121381885</v>
      </c>
      <c r="C174" s="21">
        <v>6.4076571126529878</v>
      </c>
      <c r="D174" s="21">
        <v>6.8724216749321698</v>
      </c>
      <c r="E174" s="21">
        <v>1.8327440368974441</v>
      </c>
      <c r="F174" s="21">
        <v>3.8533656051971201</v>
      </c>
      <c r="G174" s="21">
        <v>-2.9425161413759842</v>
      </c>
      <c r="H174" s="21">
        <v>8.0147280941674346</v>
      </c>
      <c r="I174" s="21">
        <v>8.8150774254026487</v>
      </c>
      <c r="J174" s="21">
        <v>13.865391828381592</v>
      </c>
      <c r="K174" s="21">
        <v>28.114785217162616</v>
      </c>
      <c r="L174" s="21">
        <v>12.231463696566546</v>
      </c>
      <c r="M174" s="21">
        <v>19.209498650809618</v>
      </c>
      <c r="N174" s="21">
        <v>8.7285562726617272</v>
      </c>
      <c r="O174" s="21">
        <v>-35.850831615146973</v>
      </c>
      <c r="Q174" s="2">
        <v>0.79853784659431404</v>
      </c>
      <c r="R174" s="2">
        <v>1.1952459118516123</v>
      </c>
      <c r="S174" s="2">
        <v>0.49675925592912201</v>
      </c>
      <c r="T174" s="2">
        <v>0.15261626144052395</v>
      </c>
      <c r="U174" s="2">
        <v>1.4251942426413913</v>
      </c>
      <c r="V174" s="2">
        <v>-0.66325490833071232</v>
      </c>
      <c r="W174" s="2">
        <v>2.0114162361527299</v>
      </c>
      <c r="X174" s="2">
        <v>1.7929867483268986</v>
      </c>
      <c r="Y174" s="2">
        <v>1.6067077396810303</v>
      </c>
      <c r="Z174" s="2">
        <v>6.4780120062420892</v>
      </c>
      <c r="AA174" s="2">
        <v>2.4824978718551463</v>
      </c>
      <c r="AB174" s="2">
        <v>2.7479764104942683</v>
      </c>
      <c r="AC174" s="2">
        <v>1.8752343010623727</v>
      </c>
      <c r="AD174" s="2">
        <v>-5.7660685028221632</v>
      </c>
    </row>
    <row r="175" spans="1:30">
      <c r="A175" s="22">
        <v>42566</v>
      </c>
      <c r="B175" s="21">
        <v>7.6438215016390281</v>
      </c>
      <c r="C175" s="21">
        <v>7.0094527917589762</v>
      </c>
      <c r="D175" s="21">
        <v>10.057350187045255</v>
      </c>
      <c r="E175" s="21">
        <v>2.4665748731109556</v>
      </c>
      <c r="F175" s="21">
        <v>3.4123306951507453</v>
      </c>
      <c r="G175" s="21">
        <v>-2.7558818698290191</v>
      </c>
      <c r="H175" s="21">
        <v>5.7561264363871247</v>
      </c>
      <c r="I175" s="21">
        <v>7.3231899025236089</v>
      </c>
      <c r="J175" s="21">
        <v>14.061390075188429</v>
      </c>
      <c r="K175" s="21">
        <v>25.346664754676155</v>
      </c>
      <c r="L175" s="21">
        <v>6.5602824872936631</v>
      </c>
      <c r="M175" s="21">
        <v>16.250337135069252</v>
      </c>
      <c r="N175" s="21">
        <v>6.7914667246326115</v>
      </c>
      <c r="O175" s="21">
        <v>-39.21953116627482</v>
      </c>
      <c r="Q175" s="2">
        <v>0.87275625141414093</v>
      </c>
      <c r="R175" s="2">
        <v>1.3075012670579687</v>
      </c>
      <c r="S175" s="2">
        <v>0.72697544357019217</v>
      </c>
      <c r="T175" s="2">
        <v>0.20539662283369547</v>
      </c>
      <c r="U175" s="2">
        <v>1.2620743939163692</v>
      </c>
      <c r="V175" s="2">
        <v>-0.62118679698694013</v>
      </c>
      <c r="W175" s="2">
        <v>1.4445862711078947</v>
      </c>
      <c r="X175" s="2">
        <v>1.489536826173302</v>
      </c>
      <c r="Y175" s="2">
        <v>1.6294198205227599</v>
      </c>
      <c r="Z175" s="2">
        <v>5.8402010661191968</v>
      </c>
      <c r="AA175" s="2">
        <v>1.3314749336211218</v>
      </c>
      <c r="AB175" s="2">
        <v>2.3246594781830616</v>
      </c>
      <c r="AC175" s="2">
        <v>1.4590719196533455</v>
      </c>
      <c r="AD175" s="2">
        <v>-6.3078732951278109</v>
      </c>
    </row>
    <row r="176" spans="1:30">
      <c r="A176" s="22">
        <v>42597</v>
      </c>
      <c r="B176" s="21">
        <v>8.2938451911398694</v>
      </c>
      <c r="C176" s="21">
        <v>7.6112484708649637</v>
      </c>
      <c r="D176" s="21">
        <v>13.242278699158341</v>
      </c>
      <c r="E176" s="21">
        <v>3.100405709324467</v>
      </c>
      <c r="F176" s="21">
        <v>2.9712957851043704</v>
      </c>
      <c r="G176" s="21">
        <v>-2.569247598282054</v>
      </c>
      <c r="H176" s="21">
        <v>3.4975247786068131</v>
      </c>
      <c r="I176" s="21">
        <v>5.83130237964457</v>
      </c>
      <c r="J176" s="21">
        <v>14.257388321995268</v>
      </c>
      <c r="K176" s="21">
        <v>22.578544292189694</v>
      </c>
      <c r="L176" s="21">
        <v>0.88910127802077987</v>
      </c>
      <c r="M176" s="21">
        <v>13.291175619328886</v>
      </c>
      <c r="N176" s="21">
        <v>4.8543771766034967</v>
      </c>
      <c r="O176" s="21">
        <v>-42.588230717402659</v>
      </c>
      <c r="Q176" s="2">
        <v>0.94697465623396793</v>
      </c>
      <c r="R176" s="2">
        <v>1.4197566222643252</v>
      </c>
      <c r="S176" s="2">
        <v>0.95719163121126227</v>
      </c>
      <c r="T176" s="2">
        <v>0.25817698422686697</v>
      </c>
      <c r="U176" s="2">
        <v>1.0989545451913472</v>
      </c>
      <c r="V176" s="2">
        <v>-0.57911868564316804</v>
      </c>
      <c r="W176" s="2">
        <v>0.87775630606305888</v>
      </c>
      <c r="X176" s="2">
        <v>1.1860869040197055</v>
      </c>
      <c r="Y176" s="2">
        <v>1.6521319013644895</v>
      </c>
      <c r="Z176" s="2">
        <v>5.2023901259963035</v>
      </c>
      <c r="AA176" s="2">
        <v>0.18045199538709747</v>
      </c>
      <c r="AB176" s="2">
        <v>1.9013425458718551</v>
      </c>
      <c r="AC176" s="2">
        <v>1.0429095382443185</v>
      </c>
      <c r="AD176" s="2">
        <v>-6.849678087433456</v>
      </c>
    </row>
    <row r="177" spans="1:30">
      <c r="A177" s="22">
        <v>42628</v>
      </c>
      <c r="B177" s="21">
        <v>10.610606954887503</v>
      </c>
      <c r="C177" s="21">
        <v>9.97438083486837</v>
      </c>
      <c r="D177" s="21">
        <v>20.202751818468311</v>
      </c>
      <c r="E177" s="21">
        <v>7.1923614002198688</v>
      </c>
      <c r="F177" s="21">
        <v>3.2283508651899044</v>
      </c>
      <c r="G177" s="21">
        <v>-2.1676732215675081</v>
      </c>
      <c r="H177" s="21">
        <v>1.6622404970581171</v>
      </c>
      <c r="I177" s="21">
        <v>4.2909724201516406</v>
      </c>
      <c r="J177" s="21">
        <v>14.366216319909638</v>
      </c>
      <c r="K177" s="21">
        <v>18.540472877671647</v>
      </c>
      <c r="L177" s="21">
        <v>-4.6618576651488421</v>
      </c>
      <c r="M177" s="21">
        <v>10.243164492798066</v>
      </c>
      <c r="N177" s="21">
        <v>2.3240110088917656</v>
      </c>
      <c r="O177" s="21">
        <v>-43.800220783499569</v>
      </c>
      <c r="Q177" s="2">
        <v>1.2114978808951451</v>
      </c>
      <c r="R177" s="2">
        <v>1.8605611546513365</v>
      </c>
      <c r="S177" s="2">
        <v>1.4603155096943448</v>
      </c>
      <c r="T177" s="2">
        <v>0.59892231851910893</v>
      </c>
      <c r="U177" s="2">
        <v>1.1940281659465424</v>
      </c>
      <c r="V177" s="2">
        <v>-0.48860221483420258</v>
      </c>
      <c r="W177" s="2">
        <v>0.41716418634419028</v>
      </c>
      <c r="X177" s="2">
        <v>0.87278379025884367</v>
      </c>
      <c r="Y177" s="2">
        <v>1.664742780934809</v>
      </c>
      <c r="Z177" s="2">
        <v>4.2719659771629566</v>
      </c>
      <c r="AA177" s="2">
        <v>-0.94617063171860893</v>
      </c>
      <c r="AB177" s="2">
        <v>1.4653154101882415</v>
      </c>
      <c r="AC177" s="2">
        <v>0.499288201139298</v>
      </c>
      <c r="AD177" s="2">
        <v>-7.0446085097141529</v>
      </c>
    </row>
    <row r="178" spans="1:30">
      <c r="A178" s="22">
        <v>42658</v>
      </c>
      <c r="B178" s="21">
        <v>12.927368718635137</v>
      </c>
      <c r="C178" s="21">
        <v>12.337513198871775</v>
      </c>
      <c r="D178" s="21">
        <v>27.163224937778278</v>
      </c>
      <c r="E178" s="21">
        <v>11.284317091115273</v>
      </c>
      <c r="F178" s="21">
        <v>3.4854059452754385</v>
      </c>
      <c r="G178" s="21">
        <v>-1.7660988448529615</v>
      </c>
      <c r="H178" s="21">
        <v>-0.17304378449057939</v>
      </c>
      <c r="I178" s="21">
        <v>2.7506424606587112</v>
      </c>
      <c r="J178" s="21">
        <v>14.475044317824008</v>
      </c>
      <c r="K178" s="21">
        <v>14.502401463153596</v>
      </c>
      <c r="L178" s="21">
        <v>-10.212816608318462</v>
      </c>
      <c r="M178" s="21">
        <v>7.1951533662672453</v>
      </c>
      <c r="N178" s="21">
        <v>-0.20635515881996508</v>
      </c>
      <c r="O178" s="21">
        <v>-45.012210849596485</v>
      </c>
      <c r="Q178" s="2">
        <v>1.4760211055563226</v>
      </c>
      <c r="R178" s="2">
        <v>2.3013656870383477</v>
      </c>
      <c r="S178" s="2">
        <v>1.9634393881774272</v>
      </c>
      <c r="T178" s="2">
        <v>0.93966765281135101</v>
      </c>
      <c r="U178" s="2">
        <v>1.2891017867017378</v>
      </c>
      <c r="V178" s="2">
        <v>-0.39808574402523689</v>
      </c>
      <c r="W178" s="2">
        <v>-4.3427933374678256E-2</v>
      </c>
      <c r="X178" s="2">
        <v>0.55948067649798183</v>
      </c>
      <c r="Y178" s="2">
        <v>1.677353660505128</v>
      </c>
      <c r="Z178" s="2">
        <v>3.3415418283296097</v>
      </c>
      <c r="AA178" s="2">
        <v>-2.0727932588243152</v>
      </c>
      <c r="AB178" s="2">
        <v>1.0292882745046281</v>
      </c>
      <c r="AC178" s="2">
        <v>-4.433313596572247E-2</v>
      </c>
      <c r="AD178" s="2">
        <v>-7.2395389319948507</v>
      </c>
    </row>
    <row r="179" spans="1:30">
      <c r="A179" s="22">
        <v>42689</v>
      </c>
      <c r="B179" s="21">
        <v>17.208784414692733</v>
      </c>
      <c r="C179" s="21">
        <v>16.641968079654255</v>
      </c>
      <c r="D179" s="21">
        <v>35.674665178491331</v>
      </c>
      <c r="E179" s="21">
        <v>18.721640775145879</v>
      </c>
      <c r="F179" s="21">
        <v>5.3993193874733389</v>
      </c>
      <c r="G179" s="21">
        <v>-0.46982219838139838</v>
      </c>
      <c r="H179" s="21">
        <v>-1.2744023022656632</v>
      </c>
      <c r="I179" s="21">
        <v>2.1329268349868933</v>
      </c>
      <c r="J179" s="21">
        <v>14.116294914891755</v>
      </c>
      <c r="K179" s="21">
        <v>11.259275673365337</v>
      </c>
      <c r="L179" s="21">
        <v>-15.673212348583057</v>
      </c>
      <c r="M179" s="21">
        <v>3.3353681014822265</v>
      </c>
      <c r="N179" s="21">
        <v>-3.7112239568046301</v>
      </c>
      <c r="O179" s="21">
        <v>-44.275079338214994</v>
      </c>
      <c r="Q179" s="2">
        <v>1.9648645869007868</v>
      </c>
      <c r="R179" s="2">
        <v>3.1042928737702264</v>
      </c>
      <c r="S179" s="2">
        <v>2.5786718230968888</v>
      </c>
      <c r="T179" s="2">
        <v>1.5589884706279475</v>
      </c>
      <c r="U179" s="2">
        <v>1.9969760706927266</v>
      </c>
      <c r="V179" s="2">
        <v>-0.1058998028039607</v>
      </c>
      <c r="W179" s="2">
        <v>-0.31983037378810214</v>
      </c>
      <c r="X179" s="2">
        <v>0.43383731823633404</v>
      </c>
      <c r="Y179" s="2">
        <v>1.6357821384427416</v>
      </c>
      <c r="Z179" s="2">
        <v>2.5942834857271273</v>
      </c>
      <c r="AA179" s="2">
        <v>-3.181035178268417</v>
      </c>
      <c r="AB179" s="2">
        <v>0.47713441302133691</v>
      </c>
      <c r="AC179" s="2">
        <v>-0.79731564365594998</v>
      </c>
      <c r="AD179" s="2">
        <v>-7.1209823853618079</v>
      </c>
    </row>
    <row r="180" spans="1:30">
      <c r="A180" s="22">
        <v>42719</v>
      </c>
      <c r="B180" s="21">
        <v>21.49020011075033</v>
      </c>
      <c r="C180" s="21">
        <v>20.946422960436735</v>
      </c>
      <c r="D180" s="21">
        <v>44.186105419204395</v>
      </c>
      <c r="E180" s="21">
        <v>26.158964459176488</v>
      </c>
      <c r="F180" s="21">
        <v>7.3132328296712394</v>
      </c>
      <c r="G180" s="21">
        <v>0.82645444809016499</v>
      </c>
      <c r="H180" s="21">
        <v>-2.375760820040747</v>
      </c>
      <c r="I180" s="21">
        <v>1.5152112093150756</v>
      </c>
      <c r="J180" s="21">
        <v>13.757545511959501</v>
      </c>
      <c r="K180" s="21">
        <v>8.016149883577075</v>
      </c>
      <c r="L180" s="21">
        <v>-21.133608088847652</v>
      </c>
      <c r="M180" s="21">
        <v>-0.52441716330279164</v>
      </c>
      <c r="N180" s="21">
        <v>-7.2160927547892939</v>
      </c>
      <c r="O180" s="21">
        <v>-43.537947826833509</v>
      </c>
      <c r="Q180" s="2">
        <v>2.453708068245251</v>
      </c>
      <c r="R180" s="2">
        <v>3.9072200605021057</v>
      </c>
      <c r="S180" s="2">
        <v>3.1939042580163508</v>
      </c>
      <c r="T180" s="2">
        <v>2.1783092884445447</v>
      </c>
      <c r="U180" s="2">
        <v>2.7048503546837153</v>
      </c>
      <c r="V180" s="2">
        <v>0.18628613841731553</v>
      </c>
      <c r="W180" s="2">
        <v>-0.59623281420152607</v>
      </c>
      <c r="X180" s="2">
        <v>0.30819395997468635</v>
      </c>
      <c r="Y180" s="2">
        <v>1.5942106163803551</v>
      </c>
      <c r="Z180" s="2">
        <v>1.8470251431246445</v>
      </c>
      <c r="AA180" s="2">
        <v>-4.2892770977125192</v>
      </c>
      <c r="AB180" s="2">
        <v>-7.5019448461954241E-2</v>
      </c>
      <c r="AC180" s="2">
        <v>-1.5502981513461771</v>
      </c>
      <c r="AD180" s="2">
        <v>-7.0024258387287679</v>
      </c>
    </row>
    <row r="181" spans="1:30">
      <c r="A181" s="22">
        <v>42750</v>
      </c>
      <c r="B181" s="21">
        <v>25.947159258150652</v>
      </c>
      <c r="C181" s="21">
        <v>23.939916425754717</v>
      </c>
      <c r="D181" s="21">
        <v>47.928919147363665</v>
      </c>
      <c r="E181" s="21">
        <v>34.491367839584576</v>
      </c>
      <c r="F181" s="21">
        <v>8.7415079132462381</v>
      </c>
      <c r="G181" s="21">
        <v>1.5026432695603194</v>
      </c>
      <c r="H181" s="21">
        <v>-2.7855769605183123</v>
      </c>
      <c r="I181" s="21">
        <v>2.8029503026312508</v>
      </c>
      <c r="J181" s="21">
        <v>12.020953260656471</v>
      </c>
      <c r="K181" s="21">
        <v>7.0212874216506718</v>
      </c>
      <c r="L181" s="21">
        <v>-22.57218586242994</v>
      </c>
      <c r="M181" s="21">
        <v>-2.585382873156862</v>
      </c>
      <c r="N181" s="21">
        <v>-11.427339124049785</v>
      </c>
      <c r="O181" s="21">
        <v>-39.032848790044994</v>
      </c>
      <c r="Q181" s="2">
        <v>2.962594749777125</v>
      </c>
      <c r="R181" s="2">
        <v>4.4656083705617302</v>
      </c>
      <c r="S181" s="2">
        <v>3.4644460627288876</v>
      </c>
      <c r="T181" s="2">
        <v>2.8721651827378869</v>
      </c>
      <c r="U181" s="2">
        <v>3.2331078922695138</v>
      </c>
      <c r="V181" s="2">
        <v>0.33870180353197421</v>
      </c>
      <c r="W181" s="2">
        <v>-0.69908232189647812</v>
      </c>
      <c r="X181" s="2">
        <v>0.57012009155519638</v>
      </c>
      <c r="Y181" s="2">
        <v>1.3929760428916111</v>
      </c>
      <c r="Z181" s="2">
        <v>1.617795898684796</v>
      </c>
      <c r="AA181" s="2">
        <v>-4.5812508426387799</v>
      </c>
      <c r="AB181" s="2">
        <v>-0.36984677615370853</v>
      </c>
      <c r="AC181" s="2">
        <v>-2.4550381100717318</v>
      </c>
      <c r="AD181" s="2">
        <v>-6.2778482351468865</v>
      </c>
    </row>
    <row r="182" spans="1:30">
      <c r="A182" s="22">
        <v>42781</v>
      </c>
      <c r="B182" s="21">
        <v>30.404118405550971</v>
      </c>
      <c r="C182" s="21">
        <v>26.933409891072699</v>
      </c>
      <c r="D182" s="21">
        <v>51.671732875522927</v>
      </c>
      <c r="E182" s="21">
        <v>42.823771219992665</v>
      </c>
      <c r="F182" s="21">
        <v>10.169782996821239</v>
      </c>
      <c r="G182" s="21">
        <v>2.1788320910304737</v>
      </c>
      <c r="H182" s="21">
        <v>-3.195393100995878</v>
      </c>
      <c r="I182" s="21">
        <v>4.0906893959474271</v>
      </c>
      <c r="J182" s="21">
        <v>10.284361009353441</v>
      </c>
      <c r="K182" s="21">
        <v>6.0264249597242685</v>
      </c>
      <c r="L182" s="21">
        <v>-24.010763636012225</v>
      </c>
      <c r="M182" s="21">
        <v>-4.6463485830109317</v>
      </c>
      <c r="N182" s="21">
        <v>-15.638585493310279</v>
      </c>
      <c r="O182" s="21">
        <v>-34.527749753256472</v>
      </c>
      <c r="Q182" s="2">
        <v>3.4714814313089986</v>
      </c>
      <c r="R182" s="2">
        <v>5.0239966806213543</v>
      </c>
      <c r="S182" s="2">
        <v>3.7349878674414234</v>
      </c>
      <c r="T182" s="2">
        <v>3.5660210770312291</v>
      </c>
      <c r="U182" s="2">
        <v>3.7613654298553123</v>
      </c>
      <c r="V182" s="2">
        <v>0.49111746864663292</v>
      </c>
      <c r="W182" s="2">
        <v>-0.8019318295914305</v>
      </c>
      <c r="X182" s="2">
        <v>0.83204622313570653</v>
      </c>
      <c r="Y182" s="2">
        <v>1.1917414694028674</v>
      </c>
      <c r="Z182" s="2">
        <v>1.388566654244948</v>
      </c>
      <c r="AA182" s="2">
        <v>-4.8732245875650406</v>
      </c>
      <c r="AB182" s="2">
        <v>-0.66467410384546277</v>
      </c>
      <c r="AC182" s="2">
        <v>-3.3597780687972869</v>
      </c>
      <c r="AD182" s="2">
        <v>-5.5532706315650042</v>
      </c>
    </row>
    <row r="183" spans="1:30">
      <c r="A183" s="22">
        <v>42809</v>
      </c>
      <c r="B183" s="21">
        <v>34.701357858777627</v>
      </c>
      <c r="C183" s="21">
        <v>29.517653292347575</v>
      </c>
      <c r="D183" s="21">
        <v>54.151676814406002</v>
      </c>
      <c r="E183" s="21">
        <v>51.293041274117137</v>
      </c>
      <c r="F183" s="21">
        <v>11.688416243049973</v>
      </c>
      <c r="G183" s="21">
        <v>3.0446054794381823</v>
      </c>
      <c r="H183" s="21">
        <v>-3.549452289424293</v>
      </c>
      <c r="I183" s="21">
        <v>5.3316217650586575</v>
      </c>
      <c r="J183" s="21">
        <v>8.3917929604159891</v>
      </c>
      <c r="K183" s="21">
        <v>5.5140126730482626</v>
      </c>
      <c r="L183" s="21">
        <v>-24.218713188989565</v>
      </c>
      <c r="M183" s="21">
        <v>-6.2021956670127416</v>
      </c>
      <c r="N183" s="21">
        <v>-19.849411402097292</v>
      </c>
      <c r="O183" s="21">
        <v>-29.557838831508192</v>
      </c>
      <c r="Q183" s="2">
        <v>3.9621316375995117</v>
      </c>
      <c r="R183" s="2">
        <v>5.5060459392347623</v>
      </c>
      <c r="S183" s="2">
        <v>3.914245655175709</v>
      </c>
      <c r="T183" s="2">
        <v>4.2712741329782817</v>
      </c>
      <c r="U183" s="2">
        <v>4.3230425664057339</v>
      </c>
      <c r="V183" s="2">
        <v>0.68626625348728398</v>
      </c>
      <c r="W183" s="2">
        <v>-0.89078829381536773</v>
      </c>
      <c r="X183" s="2">
        <v>1.0844518670129311</v>
      </c>
      <c r="Y183" s="2">
        <v>0.97243257646004433</v>
      </c>
      <c r="Z183" s="2">
        <v>1.2705002020350691</v>
      </c>
      <c r="AA183" s="2">
        <v>-4.9154300288373216</v>
      </c>
      <c r="AB183" s="2">
        <v>-0.88724269675317369</v>
      </c>
      <c r="AC183" s="2">
        <v>-4.2644276962151793</v>
      </c>
      <c r="AD183" s="2">
        <v>-4.7539350084656196</v>
      </c>
    </row>
    <row r="184" spans="1:30">
      <c r="A184" s="22">
        <v>42840</v>
      </c>
      <c r="B184" s="21">
        <v>38.998597312004286</v>
      </c>
      <c r="C184" s="21">
        <v>32.101896693622443</v>
      </c>
      <c r="D184" s="21">
        <v>56.631620753289077</v>
      </c>
      <c r="E184" s="21">
        <v>59.762311328241609</v>
      </c>
      <c r="F184" s="21">
        <v>13.207049489278708</v>
      </c>
      <c r="G184" s="21">
        <v>3.9103788678458908</v>
      </c>
      <c r="H184" s="21">
        <v>-3.903511477852708</v>
      </c>
      <c r="I184" s="21">
        <v>6.5725541341698879</v>
      </c>
      <c r="J184" s="21">
        <v>6.4992249114785361</v>
      </c>
      <c r="K184" s="21">
        <v>5.0016003863722558</v>
      </c>
      <c r="L184" s="21">
        <v>-24.426662741966904</v>
      </c>
      <c r="M184" s="21">
        <v>-7.7580427510145498</v>
      </c>
      <c r="N184" s="21">
        <v>-24.060237310884308</v>
      </c>
      <c r="O184" s="21">
        <v>-24.587927909759916</v>
      </c>
      <c r="Q184" s="2">
        <v>4.4527818438900253</v>
      </c>
      <c r="R184" s="2">
        <v>5.9880951978481685</v>
      </c>
      <c r="S184" s="2">
        <v>4.0935034429099941</v>
      </c>
      <c r="T184" s="2">
        <v>4.9765271889253349</v>
      </c>
      <c r="U184" s="2">
        <v>4.8847197029561551</v>
      </c>
      <c r="V184" s="2">
        <v>0.88141503832793511</v>
      </c>
      <c r="W184" s="2">
        <v>-0.97964475803930484</v>
      </c>
      <c r="X184" s="2">
        <v>1.336857510890155</v>
      </c>
      <c r="Y184" s="2">
        <v>0.75312368351722125</v>
      </c>
      <c r="Z184" s="2">
        <v>1.1524337498251904</v>
      </c>
      <c r="AA184" s="2">
        <v>-4.9576354701096026</v>
      </c>
      <c r="AB184" s="2">
        <v>-1.1098112896608843</v>
      </c>
      <c r="AC184" s="2">
        <v>-5.1690773236330738</v>
      </c>
      <c r="AD184" s="2">
        <v>-3.9545993853662358</v>
      </c>
    </row>
    <row r="185" spans="1:30">
      <c r="A185" s="22">
        <v>42870</v>
      </c>
      <c r="B185" s="21">
        <v>43.385066293319319</v>
      </c>
      <c r="C185" s="21">
        <v>34.499806039323381</v>
      </c>
      <c r="D185" s="21">
        <v>58.120865619010644</v>
      </c>
      <c r="E185" s="21">
        <v>67.990198711471933</v>
      </c>
      <c r="F185" s="21">
        <v>14.668206086096102</v>
      </c>
      <c r="G185" s="21">
        <v>4.7542850159287839</v>
      </c>
      <c r="H185" s="21">
        <v>-4.217156015247129</v>
      </c>
      <c r="I185" s="21">
        <v>8.0379697322259993</v>
      </c>
      <c r="J185" s="21">
        <v>4.3498903731342935</v>
      </c>
      <c r="K185" s="21">
        <v>4.7535467529719888</v>
      </c>
      <c r="L185" s="21">
        <v>-24.039383953522687</v>
      </c>
      <c r="M185" s="21">
        <v>-9.0812038489888209</v>
      </c>
      <c r="N185" s="21">
        <v>-28.280263443664534</v>
      </c>
      <c r="O185" s="21">
        <v>-19.152312722940302</v>
      </c>
      <c r="Q185" s="2">
        <v>4.9536200992386137</v>
      </c>
      <c r="R185" s="2">
        <v>6.4353868197391479</v>
      </c>
      <c r="S185" s="2">
        <v>4.2011505295389462</v>
      </c>
      <c r="T185" s="2">
        <v>5.6616798271016906</v>
      </c>
      <c r="U185" s="2">
        <v>5.4251386983852461</v>
      </c>
      <c r="V185" s="2">
        <v>1.0716348597304115</v>
      </c>
      <c r="W185" s="2">
        <v>-1.0583585593664957</v>
      </c>
      <c r="X185" s="2">
        <v>1.6349230435347681</v>
      </c>
      <c r="Y185" s="2">
        <v>0.50406094654842881</v>
      </c>
      <c r="Z185" s="2">
        <v>1.0952789679925348</v>
      </c>
      <c r="AA185" s="2">
        <v>-4.8790333672069641</v>
      </c>
      <c r="AB185" s="2">
        <v>-1.2990934542093977</v>
      </c>
      <c r="AC185" s="2">
        <v>-6.0757035179734444</v>
      </c>
      <c r="AD185" s="2">
        <v>-3.0803622167941032</v>
      </c>
    </row>
    <row r="186" spans="1:30">
      <c r="A186" s="22">
        <v>42901</v>
      </c>
      <c r="B186" s="21">
        <v>47.771535274634353</v>
      </c>
      <c r="C186" s="21">
        <v>36.897715385024313</v>
      </c>
      <c r="D186" s="21">
        <v>59.610110484732211</v>
      </c>
      <c r="E186" s="21">
        <v>76.218086094702258</v>
      </c>
      <c r="F186" s="21">
        <v>16.129362682913495</v>
      </c>
      <c r="G186" s="21">
        <v>5.598191164011677</v>
      </c>
      <c r="H186" s="21">
        <v>-4.5308005526415513</v>
      </c>
      <c r="I186" s="21">
        <v>9.5033853302821107</v>
      </c>
      <c r="J186" s="21">
        <v>2.2005558347900509</v>
      </c>
      <c r="K186" s="21">
        <v>4.5054931195717227</v>
      </c>
      <c r="L186" s="21">
        <v>-23.652105165078467</v>
      </c>
      <c r="M186" s="21">
        <v>-10.404364946963092</v>
      </c>
      <c r="N186" s="21">
        <v>-32.500289576444757</v>
      </c>
      <c r="O186" s="21">
        <v>-13.716697536120689</v>
      </c>
      <c r="Q186" s="2">
        <v>5.4544583545872012</v>
      </c>
      <c r="R186" s="2">
        <v>6.8826784416301248</v>
      </c>
      <c r="S186" s="2">
        <v>4.3087976161678982</v>
      </c>
      <c r="T186" s="2">
        <v>6.3468324652780463</v>
      </c>
      <c r="U186" s="2">
        <v>5.9655576938143362</v>
      </c>
      <c r="V186" s="2">
        <v>1.2618546811328879</v>
      </c>
      <c r="W186" s="2">
        <v>-1.1370723606936868</v>
      </c>
      <c r="X186" s="2">
        <v>1.9329885761793812</v>
      </c>
      <c r="Y186" s="2">
        <v>0.25499820957963631</v>
      </c>
      <c r="Z186" s="2">
        <v>1.0381241861598793</v>
      </c>
      <c r="AA186" s="2">
        <v>-4.8004312643043257</v>
      </c>
      <c r="AB186" s="2">
        <v>-1.4883756187579111</v>
      </c>
      <c r="AC186" s="2">
        <v>-6.9823297123138151</v>
      </c>
      <c r="AD186" s="2">
        <v>-2.206125048221971</v>
      </c>
    </row>
  </sheetData>
  <mergeCells count="2">
    <mergeCell ref="B2:O2"/>
    <mergeCell ref="Q2:AD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86"/>
  <sheetViews>
    <sheetView workbookViewId="0">
      <selection activeCell="E11" sqref="E11"/>
    </sheetView>
  </sheetViews>
  <sheetFormatPr defaultColWidth="8.85546875" defaultRowHeight="15"/>
  <cols>
    <col min="1" max="1" width="10.7109375" customWidth="1"/>
    <col min="2" max="15" width="8.85546875" style="2"/>
    <col min="16" max="16" width="8.85546875" style="27"/>
  </cols>
  <sheetData>
    <row r="1" spans="1:30">
      <c r="A1" t="s">
        <v>358</v>
      </c>
      <c r="B1" s="6"/>
      <c r="C1" s="6"/>
      <c r="D1" s="6"/>
      <c r="E1" s="6"/>
      <c r="F1" s="6"/>
      <c r="G1" s="6"/>
      <c r="H1" s="6"/>
      <c r="I1" s="6"/>
      <c r="J1" s="6"/>
      <c r="K1" s="6"/>
      <c r="L1" s="6"/>
      <c r="M1" s="6"/>
      <c r="N1" s="6"/>
      <c r="O1" s="6"/>
      <c r="Q1" s="7"/>
      <c r="R1" s="7"/>
      <c r="S1" s="7"/>
      <c r="T1" s="7"/>
      <c r="U1" s="7"/>
      <c r="V1" s="7"/>
      <c r="W1" s="7"/>
      <c r="X1" s="7"/>
      <c r="Y1" s="7"/>
      <c r="Z1" s="7"/>
      <c r="AA1" s="7"/>
      <c r="AB1" s="7"/>
      <c r="AC1" s="7"/>
      <c r="AD1" s="7"/>
    </row>
    <row r="2" spans="1:30">
      <c r="B2" s="317" t="s">
        <v>39</v>
      </c>
      <c r="C2" s="317"/>
      <c r="D2" s="317"/>
      <c r="E2" s="317"/>
      <c r="F2" s="317"/>
      <c r="G2" s="317"/>
      <c r="H2" s="317"/>
      <c r="I2" s="317"/>
      <c r="J2" s="317"/>
      <c r="K2" s="317"/>
      <c r="L2" s="317"/>
      <c r="M2" s="317"/>
      <c r="N2" s="317"/>
      <c r="O2" s="317"/>
      <c r="Q2" s="324" t="s">
        <v>40</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s="2">
        <v>-4.4494546740717187</v>
      </c>
      <c r="C4" s="2">
        <v>-9.1395064981882648</v>
      </c>
      <c r="D4" s="2">
        <v>-7.4460254010484892</v>
      </c>
      <c r="E4" s="2">
        <v>-10.200409302393176</v>
      </c>
      <c r="F4" s="2">
        <v>-32.667468881472715</v>
      </c>
      <c r="G4" s="2">
        <v>-26.66514270414411</v>
      </c>
      <c r="H4" s="2">
        <v>-13.259015113844109</v>
      </c>
      <c r="I4" s="2">
        <v>-26.675907435715924</v>
      </c>
      <c r="J4" s="2">
        <v>-27.304964359790905</v>
      </c>
      <c r="K4" s="2">
        <v>-11.27639179617359</v>
      </c>
      <c r="L4" s="2">
        <v>2.1301096842937532</v>
      </c>
      <c r="M4" s="2">
        <v>-7.8717734130278139</v>
      </c>
      <c r="N4" s="2">
        <v>-9.3136393309619567</v>
      </c>
      <c r="O4" s="2">
        <v>1.5474348331749255</v>
      </c>
      <c r="Q4" s="2">
        <v>-0.50802983577616068</v>
      </c>
      <c r="R4" s="2">
        <v>-1.7048287051330497</v>
      </c>
      <c r="S4" s="2">
        <v>-0.5382210540639879</v>
      </c>
      <c r="T4" s="2">
        <v>-0.84940848342888453</v>
      </c>
      <c r="U4" s="2">
        <v>-12.082292038094854</v>
      </c>
      <c r="V4" s="2">
        <v>-6.0104298260848985</v>
      </c>
      <c r="W4" s="2">
        <v>-3.3275487280458869</v>
      </c>
      <c r="X4" s="2">
        <v>-5.4258795724246189</v>
      </c>
      <c r="Y4" s="2">
        <v>-3.1640719650482101</v>
      </c>
      <c r="Z4" s="2">
        <v>-2.5982272629317453</v>
      </c>
      <c r="AA4" s="2">
        <v>0.43232706152426015</v>
      </c>
      <c r="AB4" s="2">
        <v>-1.1260808020538677</v>
      </c>
      <c r="AC4" s="2">
        <v>-2.0009329602245356</v>
      </c>
      <c r="AD4" s="2">
        <v>0.2488816813936891</v>
      </c>
    </row>
    <row r="5" spans="1:30">
      <c r="A5" s="1">
        <v>37391</v>
      </c>
      <c r="B5" s="2">
        <v>-5.7190030258184041</v>
      </c>
      <c r="C5" s="2">
        <v>-10.691348994772856</v>
      </c>
      <c r="D5" s="2">
        <v>-7.6061885198406678</v>
      </c>
      <c r="E5" s="2">
        <v>-8.965078515208754</v>
      </c>
      <c r="F5" s="2">
        <v>-29.174656939881796</v>
      </c>
      <c r="G5" s="2">
        <v>-26.00283925437812</v>
      </c>
      <c r="H5" s="2">
        <v>-14.048569874249685</v>
      </c>
      <c r="I5" s="2">
        <v>-23.108798157215016</v>
      </c>
      <c r="J5" s="2">
        <v>-22.595030801839357</v>
      </c>
      <c r="K5" s="2">
        <v>-4.9905475152816781</v>
      </c>
      <c r="L5" s="2">
        <v>3.8487319779784723</v>
      </c>
      <c r="M5" s="2">
        <v>-4.8607434113884525</v>
      </c>
      <c r="N5" s="2">
        <v>-6.2886084845809984</v>
      </c>
      <c r="O5" s="2">
        <v>1.508552985688673</v>
      </c>
      <c r="Q5" s="2">
        <v>-0.65298432748189394</v>
      </c>
      <c r="R5" s="2">
        <v>-1.9943000933909596</v>
      </c>
      <c r="S5" s="2">
        <v>-0.54979812477964296</v>
      </c>
      <c r="T5" s="2">
        <v>-0.74654001811846327</v>
      </c>
      <c r="U5" s="2">
        <v>-10.790451091813862</v>
      </c>
      <c r="V5" s="2">
        <v>-5.8611439792938453</v>
      </c>
      <c r="W5" s="2">
        <v>-3.525699338491072</v>
      </c>
      <c r="X5" s="2">
        <v>-4.7003295451775342</v>
      </c>
      <c r="Y5" s="2">
        <v>-2.6182895742863428</v>
      </c>
      <c r="Z5" s="2">
        <v>-1.1498870246385973</v>
      </c>
      <c r="AA5" s="2">
        <v>0.78113864225051066</v>
      </c>
      <c r="AB5" s="2">
        <v>-0.69534392722935223</v>
      </c>
      <c r="AC5" s="2">
        <v>-1.3510383582188972</v>
      </c>
      <c r="AD5" s="2">
        <v>0.2426281194532377</v>
      </c>
    </row>
    <row r="6" spans="1:30">
      <c r="A6" s="1">
        <v>37422</v>
      </c>
      <c r="B6" s="2">
        <v>-6.9885513775650905</v>
      </c>
      <c r="C6" s="2">
        <v>-12.243191491357448</v>
      </c>
      <c r="D6" s="2">
        <v>-7.7663516386328446</v>
      </c>
      <c r="E6" s="2">
        <v>-7.729747728024333</v>
      </c>
      <c r="F6" s="2">
        <v>-25.681844998290877</v>
      </c>
      <c r="G6" s="2">
        <v>-25.340535804612134</v>
      </c>
      <c r="H6" s="2">
        <v>-14.838124634655259</v>
      </c>
      <c r="I6" s="2">
        <v>-19.541688878714112</v>
      </c>
      <c r="J6" s="2">
        <v>-17.885097243887813</v>
      </c>
      <c r="K6" s="2">
        <v>1.2952967656102337</v>
      </c>
      <c r="L6" s="2">
        <v>5.5673542716631905</v>
      </c>
      <c r="M6" s="2">
        <v>-1.8497134097490915</v>
      </c>
      <c r="N6" s="2">
        <v>-3.2635776382000405</v>
      </c>
      <c r="O6" s="2">
        <v>1.4696711382024208</v>
      </c>
      <c r="Q6" s="2">
        <v>-0.79793881918762688</v>
      </c>
      <c r="R6" s="2">
        <v>-2.2837714816488703</v>
      </c>
      <c r="S6" s="2">
        <v>-0.56137519549529791</v>
      </c>
      <c r="T6" s="2">
        <v>-0.64367155280804222</v>
      </c>
      <c r="U6" s="2">
        <v>-9.4986101455328686</v>
      </c>
      <c r="V6" s="2">
        <v>-5.7118581325027931</v>
      </c>
      <c r="W6" s="2">
        <v>-3.7238499489362571</v>
      </c>
      <c r="X6" s="2">
        <v>-3.9747795179304504</v>
      </c>
      <c r="Y6" s="2">
        <v>-2.0725071835244759</v>
      </c>
      <c r="Z6" s="2">
        <v>0.29845321365455074</v>
      </c>
      <c r="AA6" s="2">
        <v>1.1299502229767611</v>
      </c>
      <c r="AB6" s="2">
        <v>-0.26460705240483678</v>
      </c>
      <c r="AC6" s="2">
        <v>-0.70114375621325842</v>
      </c>
      <c r="AD6" s="2">
        <v>0.23637455751278635</v>
      </c>
    </row>
    <row r="7" spans="1:30">
      <c r="A7" s="1">
        <v>37452</v>
      </c>
      <c r="B7" s="2">
        <v>-8.1597609059989296</v>
      </c>
      <c r="C7" s="2">
        <v>-13.860315579373285</v>
      </c>
      <c r="D7" s="2">
        <v>-7.8444930999738265</v>
      </c>
      <c r="E7" s="2">
        <v>-6.49900355104407</v>
      </c>
      <c r="F7" s="2">
        <v>-22.364613644575666</v>
      </c>
      <c r="G7" s="2">
        <v>-24.62274199694204</v>
      </c>
      <c r="H7" s="2">
        <v>-15.593222984170181</v>
      </c>
      <c r="I7" s="2">
        <v>-15.774362356952203</v>
      </c>
      <c r="J7" s="2">
        <v>-13.222067350541883</v>
      </c>
      <c r="K7" s="2">
        <v>7.1162138033370415</v>
      </c>
      <c r="L7" s="2">
        <v>7.0113138498660517</v>
      </c>
      <c r="M7" s="2">
        <v>0.70009898396172565</v>
      </c>
      <c r="N7" s="2">
        <v>-0.44787855526334591</v>
      </c>
      <c r="O7" s="2">
        <v>1.5713164871653207</v>
      </c>
      <c r="Q7" s="2">
        <v>-0.9316651807251457</v>
      </c>
      <c r="R7" s="2">
        <v>-2.5854201062828159</v>
      </c>
      <c r="S7" s="2">
        <v>-0.56702349474540803</v>
      </c>
      <c r="T7" s="2">
        <v>-0.54118502370254185</v>
      </c>
      <c r="U7" s="2">
        <v>-8.2717089087418216</v>
      </c>
      <c r="V7" s="2">
        <v>-5.5500645370787227</v>
      </c>
      <c r="W7" s="2">
        <v>-3.9133532062222689</v>
      </c>
      <c r="X7" s="2">
        <v>-3.2085053034040776</v>
      </c>
      <c r="Y7" s="2">
        <v>-1.5321599425134427</v>
      </c>
      <c r="Z7" s="2">
        <v>1.6396681710682977</v>
      </c>
      <c r="AA7" s="2">
        <v>1.4230162589688138</v>
      </c>
      <c r="AB7" s="2">
        <v>0.10015125995267674</v>
      </c>
      <c r="AC7" s="2">
        <v>-9.622178093422197E-2</v>
      </c>
      <c r="AD7" s="2">
        <v>0.25272268721323432</v>
      </c>
    </row>
    <row r="8" spans="1:30">
      <c r="A8" s="1">
        <v>37483</v>
      </c>
      <c r="B8" s="2">
        <v>-9.3309704344327695</v>
      </c>
      <c r="C8" s="2">
        <v>-15.47743966738912</v>
      </c>
      <c r="D8" s="2">
        <v>-7.9226345613148084</v>
      </c>
      <c r="E8" s="2">
        <v>-5.2682593740638071</v>
      </c>
      <c r="F8" s="2">
        <v>-19.047382290860455</v>
      </c>
      <c r="G8" s="2">
        <v>-23.904948189271945</v>
      </c>
      <c r="H8" s="2">
        <v>-16.348321333685099</v>
      </c>
      <c r="I8" s="2">
        <v>-12.007035835190292</v>
      </c>
      <c r="J8" s="2">
        <v>-8.5590374571959522</v>
      </c>
      <c r="K8" s="2">
        <v>12.937130841063849</v>
      </c>
      <c r="L8" s="2">
        <v>8.4552734280689119</v>
      </c>
      <c r="M8" s="2">
        <v>3.2499113776725426</v>
      </c>
      <c r="N8" s="2">
        <v>2.3678205276733491</v>
      </c>
      <c r="O8" s="2">
        <v>1.6729618361282204</v>
      </c>
      <c r="Q8" s="2">
        <v>-1.0653915422626647</v>
      </c>
      <c r="R8" s="2">
        <v>-2.887068730916762</v>
      </c>
      <c r="S8" s="2">
        <v>-0.57267179399551826</v>
      </c>
      <c r="T8" s="2">
        <v>-0.4386984945970413</v>
      </c>
      <c r="U8" s="2">
        <v>-7.0448076719507746</v>
      </c>
      <c r="V8" s="2">
        <v>-5.3882709416546533</v>
      </c>
      <c r="W8" s="2">
        <v>-4.1028564635082807</v>
      </c>
      <c r="X8" s="2">
        <v>-2.4422310888777052</v>
      </c>
      <c r="Y8" s="2">
        <v>-0.99181270150240974</v>
      </c>
      <c r="Z8" s="2">
        <v>2.9808831284820445</v>
      </c>
      <c r="AA8" s="2">
        <v>1.7160822949608663</v>
      </c>
      <c r="AB8" s="2">
        <v>0.4649095723101902</v>
      </c>
      <c r="AC8" s="2">
        <v>0.50870019434481462</v>
      </c>
      <c r="AD8" s="2">
        <v>0.26907081691368234</v>
      </c>
    </row>
    <row r="9" spans="1:30">
      <c r="A9" s="1">
        <v>37514</v>
      </c>
      <c r="B9" s="2">
        <v>-10.214854956114729</v>
      </c>
      <c r="C9" s="2">
        <v>-17.056249285472205</v>
      </c>
      <c r="D9" s="2">
        <v>-8.0099549172291447</v>
      </c>
      <c r="E9" s="2">
        <v>-4.2478084851266713</v>
      </c>
      <c r="F9" s="2">
        <v>-15.96638287315661</v>
      </c>
      <c r="G9" s="2">
        <v>-23.253860498894017</v>
      </c>
      <c r="H9" s="2">
        <v>-17.2553886183161</v>
      </c>
      <c r="I9" s="2">
        <v>-8.1953609679238379</v>
      </c>
      <c r="J9" s="2">
        <v>-3.786931472020874</v>
      </c>
      <c r="K9" s="2">
        <v>18.945494953933945</v>
      </c>
      <c r="L9" s="2">
        <v>9.8157164581729308</v>
      </c>
      <c r="M9" s="2">
        <v>5.9710556851000165</v>
      </c>
      <c r="N9" s="2">
        <v>5.1359621245737683</v>
      </c>
      <c r="O9" s="2">
        <v>1.5069261201381592</v>
      </c>
      <c r="Q9" s="2">
        <v>-1.1663117091792674</v>
      </c>
      <c r="R9" s="2">
        <v>-3.1815704042162722</v>
      </c>
      <c r="S9" s="2">
        <v>-0.57898357128207434</v>
      </c>
      <c r="T9" s="2">
        <v>-0.35372350817346815</v>
      </c>
      <c r="U9" s="2">
        <v>-5.905278470317084</v>
      </c>
      <c r="V9" s="2">
        <v>-5.2415131718927066</v>
      </c>
      <c r="W9" s="2">
        <v>-4.3304986045957001</v>
      </c>
      <c r="X9" s="2">
        <v>-1.6669364208757085</v>
      </c>
      <c r="Y9" s="2">
        <v>-0.43882583204630687</v>
      </c>
      <c r="Z9" s="2">
        <v>4.3652883288207818</v>
      </c>
      <c r="AA9" s="2">
        <v>1.992197812350778</v>
      </c>
      <c r="AB9" s="2">
        <v>0.85417742892061266</v>
      </c>
      <c r="AC9" s="2">
        <v>1.1034049668813037</v>
      </c>
      <c r="AD9" s="2">
        <v>0.24236646253242083</v>
      </c>
    </row>
    <row r="10" spans="1:30">
      <c r="A10" s="1">
        <v>37544</v>
      </c>
      <c r="B10" s="2">
        <v>-11.098739477796688</v>
      </c>
      <c r="C10" s="2">
        <v>-18.635058903555294</v>
      </c>
      <c r="D10" s="2">
        <v>-8.0972752731434809</v>
      </c>
      <c r="E10" s="2">
        <v>-3.227357596189536</v>
      </c>
      <c r="F10" s="2">
        <v>-12.885383455452764</v>
      </c>
      <c r="G10" s="2">
        <v>-22.602772808516089</v>
      </c>
      <c r="H10" s="2">
        <v>-18.162455902947105</v>
      </c>
      <c r="I10" s="2">
        <v>-4.3836861006573828</v>
      </c>
      <c r="J10" s="2">
        <v>0.98517451315420435</v>
      </c>
      <c r="K10" s="2">
        <v>24.953859066804039</v>
      </c>
      <c r="L10" s="2">
        <v>11.17615948827695</v>
      </c>
      <c r="M10" s="2">
        <v>8.69219999252749</v>
      </c>
      <c r="N10" s="2">
        <v>7.9041037214741872</v>
      </c>
      <c r="O10" s="2">
        <v>1.3408904041480982</v>
      </c>
      <c r="Q10" s="2">
        <v>-1.2672318760958703</v>
      </c>
      <c r="R10" s="2">
        <v>-3.476072077515783</v>
      </c>
      <c r="S10" s="2">
        <v>-0.5852953485686303</v>
      </c>
      <c r="T10" s="2">
        <v>-0.26874852174989505</v>
      </c>
      <c r="U10" s="2">
        <v>-4.7657492686833933</v>
      </c>
      <c r="V10" s="2">
        <v>-5.0947554021307599</v>
      </c>
      <c r="W10" s="2">
        <v>-4.5581407456831204</v>
      </c>
      <c r="X10" s="2">
        <v>-0.89164175287371161</v>
      </c>
      <c r="Y10" s="2">
        <v>0.11416103740979604</v>
      </c>
      <c r="Z10" s="2">
        <v>5.7496935291595186</v>
      </c>
      <c r="AA10" s="2">
        <v>2.2683133297406894</v>
      </c>
      <c r="AB10" s="2">
        <v>1.2434452855310349</v>
      </c>
      <c r="AC10" s="2">
        <v>1.6981097394177929</v>
      </c>
      <c r="AD10" s="2">
        <v>0.21566210815115935</v>
      </c>
    </row>
    <row r="11" spans="1:30">
      <c r="A11" s="1">
        <v>37575</v>
      </c>
      <c r="B11" s="2">
        <v>-10.895285791241685</v>
      </c>
      <c r="C11" s="2">
        <v>-19.742686024133132</v>
      </c>
      <c r="D11" s="2">
        <v>-8.0325565176316776</v>
      </c>
      <c r="E11" s="2">
        <v>-3.0029029311163247</v>
      </c>
      <c r="F11" s="2">
        <v>-10.979259509527882</v>
      </c>
      <c r="G11" s="2">
        <v>-20.928287678072348</v>
      </c>
      <c r="H11" s="2">
        <v>-17.337004829458955</v>
      </c>
      <c r="I11" s="2">
        <v>-1.0812260242676794</v>
      </c>
      <c r="J11" s="2">
        <v>3.7674623745720055</v>
      </c>
      <c r="K11" s="2">
        <v>25.835405850536407</v>
      </c>
      <c r="L11" s="2">
        <v>10.651892437905532</v>
      </c>
      <c r="M11" s="2">
        <v>9.2764129985015646</v>
      </c>
      <c r="N11" s="2">
        <v>9.1670556395099272</v>
      </c>
      <c r="O11" s="2">
        <v>2.5405693822012503</v>
      </c>
      <c r="Q11" s="2">
        <v>-1.2440019410723933</v>
      </c>
      <c r="R11" s="2">
        <v>-3.6826821948256496</v>
      </c>
      <c r="S11" s="2">
        <v>-0.58061728276397051</v>
      </c>
      <c r="T11" s="2">
        <v>-0.25005773287991856</v>
      </c>
      <c r="U11" s="2">
        <v>-4.0607559844154535</v>
      </c>
      <c r="V11" s="2">
        <v>-4.7173197557882194</v>
      </c>
      <c r="W11" s="2">
        <v>-4.3509814170251664</v>
      </c>
      <c r="X11" s="2">
        <v>-0.219921373336046</v>
      </c>
      <c r="Y11" s="2">
        <v>0.43656977250302942</v>
      </c>
      <c r="Z11" s="2">
        <v>5.9528133682396449</v>
      </c>
      <c r="AA11" s="2">
        <v>2.1619080891973068</v>
      </c>
      <c r="AB11" s="2">
        <v>1.3270187086746443</v>
      </c>
      <c r="AC11" s="2">
        <v>1.9694410665366733</v>
      </c>
      <c r="AD11" s="2">
        <v>0.40861247658633804</v>
      </c>
    </row>
    <row r="12" spans="1:30">
      <c r="A12" s="1">
        <v>37605</v>
      </c>
      <c r="B12" s="2">
        <v>-10.691832104686684</v>
      </c>
      <c r="C12" s="2">
        <v>-20.85031314471097</v>
      </c>
      <c r="D12" s="2">
        <v>-7.9678377621198742</v>
      </c>
      <c r="E12" s="2">
        <v>-2.7784482660431133</v>
      </c>
      <c r="F12" s="2">
        <v>-9.0731355636029996</v>
      </c>
      <c r="G12" s="2">
        <v>-19.253802547628609</v>
      </c>
      <c r="H12" s="2">
        <v>-16.511553755970805</v>
      </c>
      <c r="I12" s="2">
        <v>2.2212340521220244</v>
      </c>
      <c r="J12" s="2">
        <v>6.5497502359898068</v>
      </c>
      <c r="K12" s="2">
        <v>26.716952634268775</v>
      </c>
      <c r="L12" s="2">
        <v>10.127625387534115</v>
      </c>
      <c r="M12" s="2">
        <v>9.8606260044756393</v>
      </c>
      <c r="N12" s="2">
        <v>10.430007557545666</v>
      </c>
      <c r="O12" s="2">
        <v>3.7402483602544025</v>
      </c>
      <c r="Q12" s="2">
        <v>-1.220772006048916</v>
      </c>
      <c r="R12" s="2">
        <v>-3.8892923121355159</v>
      </c>
      <c r="S12" s="2">
        <v>-0.57593921695931083</v>
      </c>
      <c r="T12" s="2">
        <v>-0.23136694400994215</v>
      </c>
      <c r="U12" s="2">
        <v>-3.3557627001475145</v>
      </c>
      <c r="V12" s="2">
        <v>-4.3398841094456788</v>
      </c>
      <c r="W12" s="2">
        <v>-4.1438220883672132</v>
      </c>
      <c r="X12" s="2">
        <v>0.45179900620161972</v>
      </c>
      <c r="Y12" s="2">
        <v>0.75897850759626284</v>
      </c>
      <c r="Z12" s="2">
        <v>6.1559332073197703</v>
      </c>
      <c r="AA12" s="2">
        <v>2.0555028486539237</v>
      </c>
      <c r="AB12" s="2">
        <v>1.4105921318182535</v>
      </c>
      <c r="AC12" s="2">
        <v>2.2407723936555533</v>
      </c>
      <c r="AD12" s="2">
        <v>0.6015628450215168</v>
      </c>
    </row>
    <row r="13" spans="1:30">
      <c r="A13" s="1">
        <v>37636</v>
      </c>
      <c r="B13" s="2">
        <v>-9.8547318766459018</v>
      </c>
      <c r="C13" s="2">
        <v>-20.397279061216622</v>
      </c>
      <c r="D13" s="2">
        <v>-6.2230293896964142</v>
      </c>
      <c r="E13" s="2">
        <v>-1.5731590480500144</v>
      </c>
      <c r="F13" s="2">
        <v>-8.393442302881196</v>
      </c>
      <c r="G13" s="2">
        <v>-16.223186488844537</v>
      </c>
      <c r="H13" s="2">
        <v>-14.566280942724315</v>
      </c>
      <c r="I13" s="2">
        <v>3.4389752774014988</v>
      </c>
      <c r="J13" s="2">
        <v>7.1656651834074561</v>
      </c>
      <c r="K13" s="2">
        <v>24.024367133468346</v>
      </c>
      <c r="L13" s="2">
        <v>9.5779643864119119</v>
      </c>
      <c r="M13" s="2">
        <v>8.9184077541133302</v>
      </c>
      <c r="N13" s="2">
        <v>10.919308385172503</v>
      </c>
      <c r="O13" s="2">
        <v>5.0810886564196514</v>
      </c>
      <c r="Q13" s="2">
        <v>-1.1251935762116758</v>
      </c>
      <c r="R13" s="2">
        <v>-3.8047860524049812</v>
      </c>
      <c r="S13" s="2">
        <v>-0.4498192333754259</v>
      </c>
      <c r="T13" s="2">
        <v>-0.13100010024922079</v>
      </c>
      <c r="U13" s="2">
        <v>-3.1043733898167303</v>
      </c>
      <c r="V13" s="2">
        <v>-3.6567711273315138</v>
      </c>
      <c r="W13" s="2">
        <v>-3.6556266967908075</v>
      </c>
      <c r="X13" s="2">
        <v>0.69948757142346474</v>
      </c>
      <c r="Y13" s="2">
        <v>0.8303501157880725</v>
      </c>
      <c r="Z13" s="2">
        <v>5.5355265043238422</v>
      </c>
      <c r="AA13" s="2">
        <v>1.9439436518661617</v>
      </c>
      <c r="AB13" s="2">
        <v>1.2758049844491741</v>
      </c>
      <c r="AC13" s="2">
        <v>2.3458932941620754</v>
      </c>
      <c r="AD13" s="2">
        <v>0.81721689405525455</v>
      </c>
    </row>
    <row r="14" spans="1:30">
      <c r="A14" s="1">
        <v>37667</v>
      </c>
      <c r="B14" s="2">
        <v>-9.0176316486051196</v>
      </c>
      <c r="C14" s="2">
        <v>-19.944244977722274</v>
      </c>
      <c r="D14" s="2">
        <v>-4.4782210172729542</v>
      </c>
      <c r="E14" s="2">
        <v>-0.36786983005691537</v>
      </c>
      <c r="F14" s="2">
        <v>-7.7137490421593924</v>
      </c>
      <c r="G14" s="2">
        <v>-13.192570430060467</v>
      </c>
      <c r="H14" s="2">
        <v>-12.621008129477824</v>
      </c>
      <c r="I14" s="2">
        <v>4.6567165026809736</v>
      </c>
      <c r="J14" s="2">
        <v>7.7815801308251054</v>
      </c>
      <c r="K14" s="2">
        <v>21.331781632667912</v>
      </c>
      <c r="L14" s="2">
        <v>9.028303385289707</v>
      </c>
      <c r="M14" s="2">
        <v>7.9761895037510229</v>
      </c>
      <c r="N14" s="2">
        <v>11.408609212799339</v>
      </c>
      <c r="O14" s="2">
        <v>6.421928952584901</v>
      </c>
      <c r="Q14" s="2">
        <v>-1.0296151463744354</v>
      </c>
      <c r="R14" s="2">
        <v>-3.7202797926744462</v>
      </c>
      <c r="S14" s="2">
        <v>-0.32369924979154097</v>
      </c>
      <c r="T14" s="2">
        <v>-3.0633256488499457E-2</v>
      </c>
      <c r="U14" s="2">
        <v>-2.852984079485946</v>
      </c>
      <c r="V14" s="2">
        <v>-2.9736581452173496</v>
      </c>
      <c r="W14" s="2">
        <v>-3.1674313052144023</v>
      </c>
      <c r="X14" s="2">
        <v>0.94717613664530997</v>
      </c>
      <c r="Y14" s="2">
        <v>0.90172172397988237</v>
      </c>
      <c r="Z14" s="2">
        <v>4.9151198013279114</v>
      </c>
      <c r="AA14" s="2">
        <v>1.832384455078399</v>
      </c>
      <c r="AB14" s="2">
        <v>1.141017837080095</v>
      </c>
      <c r="AC14" s="2">
        <v>2.451014194668597</v>
      </c>
      <c r="AD14" s="2">
        <v>1.0328709430889926</v>
      </c>
    </row>
    <row r="15" spans="1:30">
      <c r="A15" s="1">
        <v>37695</v>
      </c>
      <c r="B15" s="2">
        <v>-8.2636398848068371</v>
      </c>
      <c r="C15" s="2">
        <v>-18.263203441079774</v>
      </c>
      <c r="D15" s="2">
        <v>-3.0458215909014918</v>
      </c>
      <c r="E15" s="2">
        <v>0.33804749252431338</v>
      </c>
      <c r="F15" s="2">
        <v>-7.9630790018502875</v>
      </c>
      <c r="G15" s="2">
        <v>-11.303563976377367</v>
      </c>
      <c r="H15" s="2">
        <v>-11.423587485207022</v>
      </c>
      <c r="I15" s="2">
        <v>3.3980559751100827</v>
      </c>
      <c r="J15" s="2">
        <v>5.713938566163657</v>
      </c>
      <c r="K15" s="2">
        <v>18.066241720596707</v>
      </c>
      <c r="L15" s="2">
        <v>10.060509250000839</v>
      </c>
      <c r="M15" s="2">
        <v>7.9604185984872258</v>
      </c>
      <c r="N15" s="2">
        <v>11.394962964189284</v>
      </c>
      <c r="O15" s="2">
        <v>7.8316348355629559</v>
      </c>
      <c r="Q15" s="2">
        <v>-0.94352587476747507</v>
      </c>
      <c r="R15" s="2">
        <v>-3.4067083906783746</v>
      </c>
      <c r="S15" s="2">
        <v>-0.22016112205513252</v>
      </c>
      <c r="T15" s="2">
        <v>2.814989079748462E-2</v>
      </c>
      <c r="U15" s="2">
        <v>-2.945200510387342</v>
      </c>
      <c r="V15" s="2">
        <v>-2.5478685345313643</v>
      </c>
      <c r="W15" s="2">
        <v>-2.8669206332249804</v>
      </c>
      <c r="X15" s="2">
        <v>0.69116458533739078</v>
      </c>
      <c r="Y15" s="2">
        <v>0.66212548710847841</v>
      </c>
      <c r="Z15" s="2">
        <v>4.1626969535678491</v>
      </c>
      <c r="AA15" s="2">
        <v>2.0418809573801702</v>
      </c>
      <c r="AB15" s="2">
        <v>1.138761761769393</v>
      </c>
      <c r="AC15" s="2">
        <v>2.4480824482634618</v>
      </c>
      <c r="AD15" s="2">
        <v>1.2596009887777679</v>
      </c>
    </row>
    <row r="16" spans="1:30">
      <c r="A16" s="1">
        <v>37726</v>
      </c>
      <c r="B16" s="2">
        <v>-7.5096481210085564</v>
      </c>
      <c r="C16" s="2">
        <v>-16.582161904437278</v>
      </c>
      <c r="D16" s="2">
        <v>-1.6134221645300288</v>
      </c>
      <c r="E16" s="2">
        <v>1.0439648151055423</v>
      </c>
      <c r="F16" s="2">
        <v>-8.2124089615411808</v>
      </c>
      <c r="G16" s="2">
        <v>-9.4145575226942668</v>
      </c>
      <c r="H16" s="2">
        <v>-10.226166840936221</v>
      </c>
      <c r="I16" s="2">
        <v>2.1393954475391928</v>
      </c>
      <c r="J16" s="2">
        <v>3.6462970015022091</v>
      </c>
      <c r="K16" s="2">
        <v>14.800701808525504</v>
      </c>
      <c r="L16" s="2">
        <v>11.092715114711973</v>
      </c>
      <c r="M16" s="2">
        <v>7.9446476932234287</v>
      </c>
      <c r="N16" s="2">
        <v>11.381316715579231</v>
      </c>
      <c r="O16" s="2">
        <v>9.241340718541009</v>
      </c>
      <c r="Q16" s="2">
        <v>-0.85743660316051495</v>
      </c>
      <c r="R16" s="2">
        <v>-3.093136988682303</v>
      </c>
      <c r="S16" s="2">
        <v>-0.11662299431872407</v>
      </c>
      <c r="T16" s="2">
        <v>8.6933038083468722E-2</v>
      </c>
      <c r="U16" s="2">
        <v>-3.0374169412887366</v>
      </c>
      <c r="V16" s="2">
        <v>-2.1220789238453786</v>
      </c>
      <c r="W16" s="2">
        <v>-2.5664099612355584</v>
      </c>
      <c r="X16" s="2">
        <v>0.43515303402947181</v>
      </c>
      <c r="Y16" s="2">
        <v>0.42252925023707449</v>
      </c>
      <c r="Z16" s="2">
        <v>3.4102741058077872</v>
      </c>
      <c r="AA16" s="2">
        <v>2.251377459681942</v>
      </c>
      <c r="AB16" s="2">
        <v>1.1365056864586911</v>
      </c>
      <c r="AC16" s="2">
        <v>2.4451507018583261</v>
      </c>
      <c r="AD16" s="2">
        <v>1.4863310344665432</v>
      </c>
    </row>
    <row r="17" spans="1:30">
      <c r="A17" s="1">
        <v>37756</v>
      </c>
      <c r="B17" s="2">
        <v>-8.1846765182847054</v>
      </c>
      <c r="C17" s="2">
        <v>-15.398865917711994</v>
      </c>
      <c r="D17" s="2">
        <v>-0.3323943561870315</v>
      </c>
      <c r="E17" s="2">
        <v>1.881908216209446</v>
      </c>
      <c r="F17" s="2">
        <v>-8.2101129026702715</v>
      </c>
      <c r="G17" s="2">
        <v>-7.6524172311248932</v>
      </c>
      <c r="H17" s="2">
        <v>-10.967041407057065</v>
      </c>
      <c r="I17" s="2">
        <v>0.58607801729642517</v>
      </c>
      <c r="J17" s="2">
        <v>2.3326782708934553</v>
      </c>
      <c r="K17" s="2">
        <v>13.885728609262756</v>
      </c>
      <c r="L17" s="2">
        <v>13.019969337205827</v>
      </c>
      <c r="M17" s="2">
        <v>8.919105853748345</v>
      </c>
      <c r="N17" s="2">
        <v>11.233005504750851</v>
      </c>
      <c r="O17" s="2">
        <v>11.331332366043803</v>
      </c>
      <c r="Q17" s="2">
        <v>-0.93450999550471103</v>
      </c>
      <c r="R17" s="2">
        <v>-2.8724120550944887</v>
      </c>
      <c r="S17" s="2">
        <v>-2.4026461248267197E-2</v>
      </c>
      <c r="T17" s="2">
        <v>0.15671026098019297</v>
      </c>
      <c r="U17" s="2">
        <v>-3.0365677278429186</v>
      </c>
      <c r="V17" s="2">
        <v>-1.7248854535644755</v>
      </c>
      <c r="W17" s="2">
        <v>-2.7523435467220763</v>
      </c>
      <c r="X17" s="2">
        <v>0.11920826871809287</v>
      </c>
      <c r="Y17" s="2">
        <v>0.2703084253528627</v>
      </c>
      <c r="Z17" s="2">
        <v>3.1994523860460591</v>
      </c>
      <c r="AA17" s="2">
        <v>2.6425329766792949</v>
      </c>
      <c r="AB17" s="2">
        <v>1.2759048496962619</v>
      </c>
      <c r="AC17" s="2">
        <v>2.4132876696351682</v>
      </c>
      <c r="AD17" s="2">
        <v>1.8224748410926548</v>
      </c>
    </row>
    <row r="18" spans="1:30">
      <c r="A18" s="1">
        <v>37787</v>
      </c>
      <c r="B18" s="2">
        <v>-8.8597049155608545</v>
      </c>
      <c r="C18" s="2">
        <v>-14.215569930986707</v>
      </c>
      <c r="D18" s="2">
        <v>0.94863345215596562</v>
      </c>
      <c r="E18" s="2">
        <v>2.7198516173133496</v>
      </c>
      <c r="F18" s="2">
        <v>-8.2078168437993622</v>
      </c>
      <c r="G18" s="2">
        <v>-5.8902769395555188</v>
      </c>
      <c r="H18" s="2">
        <v>-11.707915973177911</v>
      </c>
      <c r="I18" s="2">
        <v>-0.9672394129463423</v>
      </c>
      <c r="J18" s="2">
        <v>1.0190595402847014</v>
      </c>
      <c r="K18" s="2">
        <v>12.970755410000008</v>
      </c>
      <c r="L18" s="2">
        <v>14.94722355969968</v>
      </c>
      <c r="M18" s="2">
        <v>9.8935640142732613</v>
      </c>
      <c r="N18" s="2">
        <v>11.084694293922471</v>
      </c>
      <c r="O18" s="2">
        <v>13.421324013546595</v>
      </c>
      <c r="Q18" s="2">
        <v>-1.0115833878489071</v>
      </c>
      <c r="R18" s="2">
        <v>-2.651687121506674</v>
      </c>
      <c r="S18" s="2">
        <v>6.857007182218966E-2</v>
      </c>
      <c r="T18" s="2">
        <v>0.22648748387691725</v>
      </c>
      <c r="U18" s="2">
        <v>-3.0357185143971006</v>
      </c>
      <c r="V18" s="2">
        <v>-1.3276919832835721</v>
      </c>
      <c r="W18" s="2">
        <v>-2.9382771322085945</v>
      </c>
      <c r="X18" s="2">
        <v>-0.19673649659328601</v>
      </c>
      <c r="Y18" s="2">
        <v>0.11808760046865091</v>
      </c>
      <c r="Z18" s="2">
        <v>2.9886306662843314</v>
      </c>
      <c r="AA18" s="2">
        <v>3.0336884936766468</v>
      </c>
      <c r="AB18" s="2">
        <v>1.4153040129338328</v>
      </c>
      <c r="AC18" s="2">
        <v>2.3814246374120098</v>
      </c>
      <c r="AD18" s="2">
        <v>2.1586186477187668</v>
      </c>
    </row>
    <row r="19" spans="1:30">
      <c r="A19" s="1">
        <v>37817</v>
      </c>
      <c r="B19" s="2">
        <v>-10.365211805586164</v>
      </c>
      <c r="C19" s="2">
        <v>-14.855843726236698</v>
      </c>
      <c r="D19" s="2">
        <v>0.96377521727415516</v>
      </c>
      <c r="E19" s="2">
        <v>2.249924602527118</v>
      </c>
      <c r="F19" s="2">
        <v>-8.8222093321715018</v>
      </c>
      <c r="G19" s="2">
        <v>-5.9680619055183683</v>
      </c>
      <c r="H19" s="2">
        <v>-13.575333854926466</v>
      </c>
      <c r="I19" s="2">
        <v>-2.7994980160647001</v>
      </c>
      <c r="J19" s="2">
        <v>1.075934850111627</v>
      </c>
      <c r="K19" s="2">
        <v>13.349095709494236</v>
      </c>
      <c r="L19" s="2">
        <v>15.748106812110676</v>
      </c>
      <c r="M19" s="2">
        <v>10.166820882854676</v>
      </c>
      <c r="N19" s="2">
        <v>10.097117836923909</v>
      </c>
      <c r="O19" s="2">
        <v>14.155566590207185</v>
      </c>
      <c r="Q19" s="2">
        <v>-1.183479153538217</v>
      </c>
      <c r="R19" s="2">
        <v>-2.7711199536298357</v>
      </c>
      <c r="S19" s="2">
        <v>6.9664564030227763E-2</v>
      </c>
      <c r="T19" s="2">
        <v>0.18735572150163818</v>
      </c>
      <c r="U19" s="2">
        <v>-3.2629558769689551</v>
      </c>
      <c r="V19" s="2">
        <v>-1.3452250257514622</v>
      </c>
      <c r="W19" s="2">
        <v>-3.4069336609016205</v>
      </c>
      <c r="X19" s="2">
        <v>-0.56941789646755991</v>
      </c>
      <c r="Y19" s="2">
        <v>0.12467825449608522</v>
      </c>
      <c r="Z19" s="2">
        <v>3.0758051897116956</v>
      </c>
      <c r="AA19" s="2">
        <v>3.1962357585859822</v>
      </c>
      <c r="AB19" s="2">
        <v>1.4543942277550099</v>
      </c>
      <c r="AC19" s="2">
        <v>2.1692546989668955</v>
      </c>
      <c r="AD19" s="2">
        <v>2.2767105525359725</v>
      </c>
    </row>
    <row r="20" spans="1:30">
      <c r="A20" s="1">
        <v>37848</v>
      </c>
      <c r="B20" s="2">
        <v>-11.870718695611473</v>
      </c>
      <c r="C20" s="2">
        <v>-15.496117521486688</v>
      </c>
      <c r="D20" s="2">
        <v>0.9789169823923447</v>
      </c>
      <c r="E20" s="2">
        <v>1.779997587740886</v>
      </c>
      <c r="F20" s="2">
        <v>-9.4366018205436433</v>
      </c>
      <c r="G20" s="2">
        <v>-6.045846871481217</v>
      </c>
      <c r="H20" s="2">
        <v>-15.442751736675021</v>
      </c>
      <c r="I20" s="2">
        <v>-4.631756619183057</v>
      </c>
      <c r="J20" s="2">
        <v>1.1328101599385529</v>
      </c>
      <c r="K20" s="2">
        <v>13.727436008988464</v>
      </c>
      <c r="L20" s="2">
        <v>16.548990064521671</v>
      </c>
      <c r="M20" s="2">
        <v>10.440077751436091</v>
      </c>
      <c r="N20" s="2">
        <v>9.1095413799253446</v>
      </c>
      <c r="O20" s="2">
        <v>14.889809166867774</v>
      </c>
      <c r="Q20" s="2">
        <v>-1.3553749192275266</v>
      </c>
      <c r="R20" s="2">
        <v>-2.8905527857529978</v>
      </c>
      <c r="S20" s="2">
        <v>7.0759056238265852E-2</v>
      </c>
      <c r="T20" s="2">
        <v>0.14822395912635905</v>
      </c>
      <c r="U20" s="2">
        <v>-3.49019323954081</v>
      </c>
      <c r="V20" s="2">
        <v>-1.3627580682193523</v>
      </c>
      <c r="W20" s="2">
        <v>-3.8755901895946461</v>
      </c>
      <c r="X20" s="2">
        <v>-0.94209929634183376</v>
      </c>
      <c r="Y20" s="2">
        <v>0.13126890852351958</v>
      </c>
      <c r="Z20" s="2">
        <v>3.1629797131390589</v>
      </c>
      <c r="AA20" s="2">
        <v>3.3587830234953184</v>
      </c>
      <c r="AB20" s="2">
        <v>1.4934844425761871</v>
      </c>
      <c r="AC20" s="2">
        <v>1.9570847605217812</v>
      </c>
      <c r="AD20" s="2">
        <v>2.3948024573531783</v>
      </c>
    </row>
    <row r="21" spans="1:30">
      <c r="A21" s="1">
        <v>37879</v>
      </c>
      <c r="B21" s="2">
        <v>-12.558257677395963</v>
      </c>
      <c r="C21" s="2">
        <v>-16.987416242046777</v>
      </c>
      <c r="D21" s="2">
        <v>0.40790655311487845</v>
      </c>
      <c r="E21" s="2">
        <v>-0.48567468428869903</v>
      </c>
      <c r="F21" s="2">
        <v>-10.487619954051501</v>
      </c>
      <c r="G21" s="2">
        <v>-6.7848269784447526</v>
      </c>
      <c r="H21" s="2">
        <v>-19.325056913510419</v>
      </c>
      <c r="I21" s="2">
        <v>-7.2787681415096532</v>
      </c>
      <c r="J21" s="2">
        <v>1.9619205207100165</v>
      </c>
      <c r="K21" s="2">
        <v>15.008706153886433</v>
      </c>
      <c r="L21" s="2">
        <v>15.244223243722642</v>
      </c>
      <c r="M21" s="2">
        <v>10.08042535411415</v>
      </c>
      <c r="N21" s="2">
        <v>7.652830822980925</v>
      </c>
      <c r="O21" s="2">
        <v>14.268276303226131</v>
      </c>
      <c r="Q21" s="2">
        <v>-1.4338767450897163</v>
      </c>
      <c r="R21" s="2">
        <v>-3.1687307012939536</v>
      </c>
      <c r="S21" s="2">
        <v>2.9484709378802758E-2</v>
      </c>
      <c r="T21" s="2">
        <v>-4.044310231008854E-2</v>
      </c>
      <c r="U21" s="2">
        <v>-3.8789196533456263</v>
      </c>
      <c r="V21" s="2">
        <v>-1.5293271402493609</v>
      </c>
      <c r="W21" s="2">
        <v>-4.8499129082991423</v>
      </c>
      <c r="X21" s="2">
        <v>-1.4805014399830634</v>
      </c>
      <c r="Y21" s="2">
        <v>0.227345388019356</v>
      </c>
      <c r="Z21" s="2">
        <v>3.4582010110354342</v>
      </c>
      <c r="AA21" s="2">
        <v>3.0939675495459471</v>
      </c>
      <c r="AB21" s="2">
        <v>1.4420350881820914</v>
      </c>
      <c r="AC21" s="2">
        <v>1.6441265211783989</v>
      </c>
      <c r="AD21" s="2">
        <v>2.2948382192293746</v>
      </c>
    </row>
    <row r="22" spans="1:30">
      <c r="A22" s="1">
        <v>37909</v>
      </c>
      <c r="B22" s="2">
        <v>-13.245796659180455</v>
      </c>
      <c r="C22" s="2">
        <v>-18.478714962606862</v>
      </c>
      <c r="D22" s="2">
        <v>-0.16310387616258781</v>
      </c>
      <c r="E22" s="2">
        <v>-2.751346956318284</v>
      </c>
      <c r="F22" s="2">
        <v>-11.538638087559359</v>
      </c>
      <c r="G22" s="2">
        <v>-7.5238070854082881</v>
      </c>
      <c r="H22" s="2">
        <v>-23.207362090345818</v>
      </c>
      <c r="I22" s="2">
        <v>-9.9257796638362503</v>
      </c>
      <c r="J22" s="2">
        <v>2.7910308814814804</v>
      </c>
      <c r="K22" s="2">
        <v>16.289976298784403</v>
      </c>
      <c r="L22" s="2">
        <v>13.939456422923612</v>
      </c>
      <c r="M22" s="2">
        <v>9.7207729567922065</v>
      </c>
      <c r="N22" s="2">
        <v>6.1961202660365045</v>
      </c>
      <c r="O22" s="2">
        <v>13.646743439584487</v>
      </c>
      <c r="Q22" s="2">
        <v>-1.512378570951906</v>
      </c>
      <c r="R22" s="2">
        <v>-3.4469086168349081</v>
      </c>
      <c r="S22" s="2">
        <v>-1.1789637480660333E-2</v>
      </c>
      <c r="T22" s="2">
        <v>-0.22911016374653614</v>
      </c>
      <c r="U22" s="2">
        <v>-4.2676460671504417</v>
      </c>
      <c r="V22" s="2">
        <v>-1.6958962122793697</v>
      </c>
      <c r="W22" s="2">
        <v>-5.8242356270036382</v>
      </c>
      <c r="X22" s="2">
        <v>-2.0189035836242932</v>
      </c>
      <c r="Y22" s="2">
        <v>0.32342186751519247</v>
      </c>
      <c r="Z22" s="2">
        <v>3.7534223089318104</v>
      </c>
      <c r="AA22" s="2">
        <v>2.8291520755965762</v>
      </c>
      <c r="AB22" s="2">
        <v>1.3905857337879954</v>
      </c>
      <c r="AC22" s="2">
        <v>1.3311682818350166</v>
      </c>
      <c r="AD22" s="2">
        <v>2.1948739811055709</v>
      </c>
    </row>
    <row r="23" spans="1:30">
      <c r="A23" s="1">
        <v>37940</v>
      </c>
      <c r="B23" s="2">
        <v>-13.139729227283842</v>
      </c>
      <c r="C23" s="2">
        <v>-19.813914747798762</v>
      </c>
      <c r="D23" s="2">
        <v>-0.94744799460239193</v>
      </c>
      <c r="E23" s="2">
        <v>-5.0288117961459591</v>
      </c>
      <c r="F23" s="2">
        <v>-11.983828829122066</v>
      </c>
      <c r="G23" s="2">
        <v>-6.775166327628563</v>
      </c>
      <c r="H23" s="2">
        <v>-25.013060710821922</v>
      </c>
      <c r="I23" s="2">
        <v>-10.146673598992212</v>
      </c>
      <c r="J23" s="2">
        <v>5.2953229051718012</v>
      </c>
      <c r="K23" s="2">
        <v>16.978765840220035</v>
      </c>
      <c r="L23" s="2">
        <v>11.223530460691542</v>
      </c>
      <c r="M23" s="2">
        <v>8.0028814177654439</v>
      </c>
      <c r="N23" s="2">
        <v>4.3789911594187698</v>
      </c>
      <c r="O23" s="2">
        <v>12.321552437277976</v>
      </c>
      <c r="Q23" s="2">
        <v>-1.5002680037128144</v>
      </c>
      <c r="R23" s="2">
        <v>-3.6959687735658941</v>
      </c>
      <c r="S23" s="2">
        <v>-6.8484383393844689E-2</v>
      </c>
      <c r="T23" s="2">
        <v>-0.41875921588866627</v>
      </c>
      <c r="U23" s="2">
        <v>-4.4323029792525999</v>
      </c>
      <c r="V23" s="2">
        <v>-1.5271495909127886</v>
      </c>
      <c r="W23" s="2">
        <v>-6.277402781291423</v>
      </c>
      <c r="X23" s="2">
        <v>-2.063833410035016</v>
      </c>
      <c r="Y23" s="2">
        <v>0.61361672292840319</v>
      </c>
      <c r="Z23" s="2">
        <v>3.9121283735426187</v>
      </c>
      <c r="AA23" s="2">
        <v>2.277927742301955</v>
      </c>
      <c r="AB23" s="2">
        <v>1.1448361954555999</v>
      </c>
      <c r="AC23" s="2">
        <v>0.94077808169836907</v>
      </c>
      <c r="AD23" s="2">
        <v>1.9817368862496032</v>
      </c>
    </row>
    <row r="24" spans="1:30">
      <c r="A24" s="1">
        <v>37970</v>
      </c>
      <c r="B24" s="2">
        <v>-13.033661795387228</v>
      </c>
      <c r="C24" s="2">
        <v>-21.149114532990662</v>
      </c>
      <c r="D24" s="2">
        <v>-1.731792113042196</v>
      </c>
      <c r="E24" s="2">
        <v>-7.3062766359736333</v>
      </c>
      <c r="F24" s="2">
        <v>-12.429019570684771</v>
      </c>
      <c r="G24" s="2">
        <v>-6.0265255698488369</v>
      </c>
      <c r="H24" s="2">
        <v>-26.818759331298022</v>
      </c>
      <c r="I24" s="2">
        <v>-10.367567534148172</v>
      </c>
      <c r="J24" s="2">
        <v>7.7996149288621233</v>
      </c>
      <c r="K24" s="2">
        <v>17.667555381655671</v>
      </c>
      <c r="L24" s="2">
        <v>8.5076044984594699</v>
      </c>
      <c r="M24" s="2">
        <v>6.2849898787386804</v>
      </c>
      <c r="N24" s="2">
        <v>2.5618620528010347</v>
      </c>
      <c r="O24" s="2">
        <v>10.996361434971465</v>
      </c>
      <c r="Q24" s="2">
        <v>-1.4881574364737229</v>
      </c>
      <c r="R24" s="2">
        <v>-3.9450289302968802</v>
      </c>
      <c r="S24" s="2">
        <v>-0.12517912930702904</v>
      </c>
      <c r="T24" s="2">
        <v>-0.6084082680307964</v>
      </c>
      <c r="U24" s="2">
        <v>-4.5969598913547571</v>
      </c>
      <c r="V24" s="2">
        <v>-1.3584029695462072</v>
      </c>
      <c r="W24" s="2">
        <v>-6.730569935579207</v>
      </c>
      <c r="X24" s="2">
        <v>-2.1087632364457378</v>
      </c>
      <c r="Y24" s="2">
        <v>0.90381157834161396</v>
      </c>
      <c r="Z24" s="2">
        <v>4.0708344381534278</v>
      </c>
      <c r="AA24" s="2">
        <v>1.7267034090073339</v>
      </c>
      <c r="AB24" s="2">
        <v>0.89908665712320435</v>
      </c>
      <c r="AC24" s="2">
        <v>0.55038788156172158</v>
      </c>
      <c r="AD24" s="2">
        <v>1.7685997913936355</v>
      </c>
    </row>
    <row r="25" spans="1:30">
      <c r="A25" s="1">
        <v>38001</v>
      </c>
      <c r="B25" s="2">
        <v>-12.588617495092537</v>
      </c>
      <c r="C25" s="2">
        <v>-21.800687794457783</v>
      </c>
      <c r="D25" s="2">
        <v>-3.6211265561665189</v>
      </c>
      <c r="E25" s="2">
        <v>-9.695694678805328</v>
      </c>
      <c r="F25" s="2">
        <v>-12.043529973365043</v>
      </c>
      <c r="G25" s="2">
        <v>-4.616343158351409</v>
      </c>
      <c r="H25" s="2">
        <v>-26.268054245814781</v>
      </c>
      <c r="I25" s="2">
        <v>-8.1619229097219677</v>
      </c>
      <c r="J25" s="2">
        <v>10.366471530814557</v>
      </c>
      <c r="K25" s="2">
        <v>18.925451166393252</v>
      </c>
      <c r="L25" s="2">
        <v>7.1699374005572825</v>
      </c>
      <c r="M25" s="2">
        <v>6.7036689893596062</v>
      </c>
      <c r="N25" s="2">
        <v>1.0390498933043715</v>
      </c>
      <c r="O25" s="2">
        <v>9.4250009085901301</v>
      </c>
      <c r="Q25" s="2">
        <v>-1.4373431683546756</v>
      </c>
      <c r="R25" s="2">
        <v>-4.0665694970513879</v>
      </c>
      <c r="S25" s="2">
        <v>-0.26174589085938449</v>
      </c>
      <c r="T25" s="2">
        <v>-0.80737988729347732</v>
      </c>
      <c r="U25" s="2">
        <v>-4.4543838653588752</v>
      </c>
      <c r="V25" s="2">
        <v>-1.040542213265041</v>
      </c>
      <c r="W25" s="2">
        <v>-6.5923622338009062</v>
      </c>
      <c r="X25" s="2">
        <v>-1.6601351198374481</v>
      </c>
      <c r="Y25" s="2">
        <v>1.2012563545192601</v>
      </c>
      <c r="Z25" s="2">
        <v>4.360669979602168</v>
      </c>
      <c r="AA25" s="2">
        <v>1.4552104948171061</v>
      </c>
      <c r="AB25" s="2">
        <v>0.95897995993485974</v>
      </c>
      <c r="AC25" s="2">
        <v>0.22322844002761785</v>
      </c>
      <c r="AD25" s="2">
        <v>1.5158700211330935</v>
      </c>
    </row>
    <row r="26" spans="1:30">
      <c r="A26" s="1">
        <v>38032</v>
      </c>
      <c r="B26" s="2">
        <v>-12.143573194797845</v>
      </c>
      <c r="C26" s="2">
        <v>-22.452261055924904</v>
      </c>
      <c r="D26" s="2">
        <v>-5.5104609992908422</v>
      </c>
      <c r="E26" s="2">
        <v>-12.085112721637023</v>
      </c>
      <c r="F26" s="2">
        <v>-11.658040376045316</v>
      </c>
      <c r="G26" s="2">
        <v>-3.206160746853981</v>
      </c>
      <c r="H26" s="2">
        <v>-25.717349160331541</v>
      </c>
      <c r="I26" s="2">
        <v>-5.9562782852957632</v>
      </c>
      <c r="J26" s="2">
        <v>12.93332813276699</v>
      </c>
      <c r="K26" s="2">
        <v>20.183346951130837</v>
      </c>
      <c r="L26" s="2">
        <v>5.8322703026550933</v>
      </c>
      <c r="M26" s="2">
        <v>7.1223480999805329</v>
      </c>
      <c r="N26" s="2">
        <v>-0.48376226619229173</v>
      </c>
      <c r="O26" s="2">
        <v>7.8536403822087966</v>
      </c>
      <c r="Q26" s="2">
        <v>-1.3865289002356285</v>
      </c>
      <c r="R26" s="2">
        <v>-4.1881100638058957</v>
      </c>
      <c r="S26" s="2">
        <v>-0.39831265241173991</v>
      </c>
      <c r="T26" s="2">
        <v>-1.0063515065561581</v>
      </c>
      <c r="U26" s="2">
        <v>-4.3118078393629915</v>
      </c>
      <c r="V26" s="2">
        <v>-0.72268145698387476</v>
      </c>
      <c r="W26" s="2">
        <v>-6.4541545320226046</v>
      </c>
      <c r="X26" s="2">
        <v>-1.2115070032291582</v>
      </c>
      <c r="Y26" s="2">
        <v>1.498701130696906</v>
      </c>
      <c r="Z26" s="2">
        <v>4.650505521050909</v>
      </c>
      <c r="AA26" s="2">
        <v>1.1837175806268776</v>
      </c>
      <c r="AB26" s="2">
        <v>1.0188732627465151</v>
      </c>
      <c r="AC26" s="2">
        <v>-0.10393100150648575</v>
      </c>
      <c r="AD26" s="2">
        <v>1.2631402508725516</v>
      </c>
    </row>
    <row r="27" spans="1:30">
      <c r="A27" s="1">
        <v>38061</v>
      </c>
      <c r="B27" s="2">
        <v>-10.248077624161789</v>
      </c>
      <c r="C27" s="2">
        <v>-20.466220913896837</v>
      </c>
      <c r="D27" s="2">
        <v>-7.0097447732171805</v>
      </c>
      <c r="E27" s="2">
        <v>-13.08131421026274</v>
      </c>
      <c r="F27" s="2">
        <v>-10.748656760248503</v>
      </c>
      <c r="G27" s="2">
        <v>-2.2695892174798908</v>
      </c>
      <c r="H27" s="2">
        <v>-22.986968454559335</v>
      </c>
      <c r="I27" s="2">
        <v>-1.1501112347572477</v>
      </c>
      <c r="J27" s="2">
        <v>15.080510318611196</v>
      </c>
      <c r="K27" s="2">
        <v>22.542358387839258</v>
      </c>
      <c r="L27" s="2">
        <v>7.7869318604586981</v>
      </c>
      <c r="M27" s="2">
        <v>9.1442138239147752</v>
      </c>
      <c r="N27" s="2">
        <v>-1.0250560725496387</v>
      </c>
      <c r="O27" s="2">
        <v>7.6291141363516255</v>
      </c>
      <c r="Q27" s="2">
        <v>-1.1701050069715448</v>
      </c>
      <c r="R27" s="2">
        <v>-3.8176460519528326</v>
      </c>
      <c r="S27" s="2">
        <v>-0.50668538144245745</v>
      </c>
      <c r="T27" s="2">
        <v>-1.0893071969169987</v>
      </c>
      <c r="U27" s="2">
        <v>-3.9754659433752302</v>
      </c>
      <c r="V27" s="2">
        <v>-0.51157448797683724</v>
      </c>
      <c r="W27" s="2">
        <v>-5.7689245381984833</v>
      </c>
      <c r="X27" s="2">
        <v>-0.23393262514962418</v>
      </c>
      <c r="Y27" s="2">
        <v>1.7475144552103465</v>
      </c>
      <c r="Z27" s="2">
        <v>5.1940524232172072</v>
      </c>
      <c r="AA27" s="2">
        <v>1.5804356903986971</v>
      </c>
      <c r="AB27" s="2">
        <v>1.3081072201524802</v>
      </c>
      <c r="AC27" s="2">
        <v>-0.22022202157049184</v>
      </c>
      <c r="AD27" s="2">
        <v>1.2270285721201137</v>
      </c>
    </row>
    <row r="28" spans="1:30">
      <c r="A28" s="1">
        <v>38092</v>
      </c>
      <c r="B28" s="2">
        <v>-8.3525820535257349</v>
      </c>
      <c r="C28" s="2">
        <v>-18.480180771868771</v>
      </c>
      <c r="D28" s="2">
        <v>-8.5090285471435188</v>
      </c>
      <c r="E28" s="2">
        <v>-14.077515698888458</v>
      </c>
      <c r="F28" s="2">
        <v>-9.8392731444516883</v>
      </c>
      <c r="G28" s="2">
        <v>-1.3330176881058009</v>
      </c>
      <c r="H28" s="2">
        <v>-20.256587748787126</v>
      </c>
      <c r="I28" s="2">
        <v>3.656055815781269</v>
      </c>
      <c r="J28" s="2">
        <v>17.227692504455401</v>
      </c>
      <c r="K28" s="2">
        <v>24.901369824547682</v>
      </c>
      <c r="L28" s="2">
        <v>9.741593418262303</v>
      </c>
      <c r="M28" s="2">
        <v>11.166079547849018</v>
      </c>
      <c r="N28" s="2">
        <v>-1.5663498789069858</v>
      </c>
      <c r="O28" s="2">
        <v>7.4045878904944544</v>
      </c>
      <c r="Q28" s="2">
        <v>-0.95368111370746134</v>
      </c>
      <c r="R28" s="2">
        <v>-3.447182040099769</v>
      </c>
      <c r="S28" s="2">
        <v>-0.61505811047317493</v>
      </c>
      <c r="T28" s="2">
        <v>-1.1722628872778396</v>
      </c>
      <c r="U28" s="2">
        <v>-3.639124047387468</v>
      </c>
      <c r="V28" s="2">
        <v>-0.30046751896979995</v>
      </c>
      <c r="W28" s="2">
        <v>-5.0836945443743602</v>
      </c>
      <c r="X28" s="2">
        <v>0.74364175292991008</v>
      </c>
      <c r="Y28" s="2">
        <v>1.9963277797237873</v>
      </c>
      <c r="Z28" s="2">
        <v>5.7375993253835045</v>
      </c>
      <c r="AA28" s="2">
        <v>1.9771538001705169</v>
      </c>
      <c r="AB28" s="2">
        <v>1.5973411775584456</v>
      </c>
      <c r="AC28" s="2">
        <v>-0.33651304163449791</v>
      </c>
      <c r="AD28" s="2">
        <v>1.1909168933676755</v>
      </c>
    </row>
    <row r="29" spans="1:30">
      <c r="A29" s="1">
        <v>38122</v>
      </c>
      <c r="B29" s="2">
        <v>-6.1013120818306037</v>
      </c>
      <c r="C29" s="2">
        <v>-15.285437842487525</v>
      </c>
      <c r="D29" s="2">
        <v>-9.7465807437346825</v>
      </c>
      <c r="E29" s="2">
        <v>-13.472298159507339</v>
      </c>
      <c r="F29" s="2">
        <v>-8.4364627982959828</v>
      </c>
      <c r="G29" s="2">
        <v>-0.22584583241355394</v>
      </c>
      <c r="H29" s="2">
        <v>-15.831034385129618</v>
      </c>
      <c r="I29" s="2">
        <v>10.189130246896305</v>
      </c>
      <c r="J29" s="2">
        <v>19.671869982011614</v>
      </c>
      <c r="K29" s="2">
        <v>25.755954796572691</v>
      </c>
      <c r="L29" s="2">
        <v>10.766485345434234</v>
      </c>
      <c r="M29" s="2">
        <v>11.247901244107693</v>
      </c>
      <c r="N29" s="2">
        <v>-0.67979918793740346</v>
      </c>
      <c r="O29" s="2">
        <v>8.2436990354344548</v>
      </c>
      <c r="Q29" s="2">
        <v>-0.69663561087925463</v>
      </c>
      <c r="R29" s="2">
        <v>-2.8512538625105677</v>
      </c>
      <c r="S29" s="2">
        <v>-0.70451209589937402</v>
      </c>
      <c r="T29" s="2">
        <v>-1.1218652123384951</v>
      </c>
      <c r="U29" s="2">
        <v>-3.1202848211893572</v>
      </c>
      <c r="V29" s="2">
        <v>-5.0906554009344712E-2</v>
      </c>
      <c r="W29" s="2">
        <v>-3.9730355444640542</v>
      </c>
      <c r="X29" s="2">
        <v>2.0724690922187086</v>
      </c>
      <c r="Y29" s="2">
        <v>2.2795566216455234</v>
      </c>
      <c r="Z29" s="2">
        <v>5.9345068125427041</v>
      </c>
      <c r="AA29" s="2">
        <v>2.1851658657093318</v>
      </c>
      <c r="AB29" s="2">
        <v>1.6090460166733378</v>
      </c>
      <c r="AC29" s="2">
        <v>-0.14604737773728382</v>
      </c>
      <c r="AD29" s="2">
        <v>1.3258753343641005</v>
      </c>
    </row>
    <row r="30" spans="1:30">
      <c r="A30" s="1">
        <v>38153</v>
      </c>
      <c r="B30" s="2">
        <v>-3.8500421101354734</v>
      </c>
      <c r="C30" s="2">
        <v>-12.09069491310628</v>
      </c>
      <c r="D30" s="2">
        <v>-10.984132940325846</v>
      </c>
      <c r="E30" s="2">
        <v>-12.867080620126222</v>
      </c>
      <c r="F30" s="2">
        <v>-7.0336524521402781</v>
      </c>
      <c r="G30" s="2">
        <v>0.88132602327869325</v>
      </c>
      <c r="H30" s="2">
        <v>-11.405481021472106</v>
      </c>
      <c r="I30" s="2">
        <v>16.722204678011341</v>
      </c>
      <c r="J30" s="2">
        <v>22.116047459567824</v>
      </c>
      <c r="K30" s="2">
        <v>26.6105397685977</v>
      </c>
      <c r="L30" s="2">
        <v>11.791377272606164</v>
      </c>
      <c r="M30" s="2">
        <v>11.32972294036637</v>
      </c>
      <c r="N30" s="2">
        <v>0.2067515030321791</v>
      </c>
      <c r="O30" s="2">
        <v>9.0828101803744552</v>
      </c>
      <c r="Q30" s="2">
        <v>-0.43959010805104803</v>
      </c>
      <c r="R30" s="2">
        <v>-2.2553256849213663</v>
      </c>
      <c r="S30" s="2">
        <v>-0.79396608132557311</v>
      </c>
      <c r="T30" s="2">
        <v>-1.0714675373991507</v>
      </c>
      <c r="U30" s="2">
        <v>-2.6014455949912465</v>
      </c>
      <c r="V30" s="2">
        <v>0.19865441095111055</v>
      </c>
      <c r="W30" s="2">
        <v>-2.8623765445537468</v>
      </c>
      <c r="X30" s="2">
        <v>3.4012964315075069</v>
      </c>
      <c r="Y30" s="2">
        <v>2.5627854635672596</v>
      </c>
      <c r="Z30" s="2">
        <v>6.1314142997019019</v>
      </c>
      <c r="AA30" s="2">
        <v>2.3931779312481472</v>
      </c>
      <c r="AB30" s="2">
        <v>1.6207508557882304</v>
      </c>
      <c r="AC30" s="2">
        <v>4.441828615993032E-2</v>
      </c>
      <c r="AD30" s="2">
        <v>1.4608337753605256</v>
      </c>
    </row>
    <row r="31" spans="1:30">
      <c r="A31" s="1">
        <v>38183</v>
      </c>
      <c r="B31" s="2">
        <v>-2.5097652240518364</v>
      </c>
      <c r="C31" s="2">
        <v>-8.6545502853930802</v>
      </c>
      <c r="D31" s="2">
        <v>-9.1918688373601078</v>
      </c>
      <c r="E31" s="2">
        <v>-9.0979028205469987</v>
      </c>
      <c r="F31" s="2">
        <v>-4.2281791652476635</v>
      </c>
      <c r="G31" s="2">
        <v>4.2086364822902498</v>
      </c>
      <c r="H31" s="2">
        <v>-6.5323900194190161</v>
      </c>
      <c r="I31" s="2">
        <v>23.194004297299038</v>
      </c>
      <c r="J31" s="2">
        <v>24.205271146784799</v>
      </c>
      <c r="K31" s="2">
        <v>26.513593931457436</v>
      </c>
      <c r="L31" s="2">
        <v>13.227514266915096</v>
      </c>
      <c r="M31" s="2">
        <v>12.622957008542494</v>
      </c>
      <c r="N31" s="2">
        <v>1.674665112621524</v>
      </c>
      <c r="O31" s="2">
        <v>10.060996522442416</v>
      </c>
      <c r="Q31" s="2">
        <v>-0.2865599737517906</v>
      </c>
      <c r="R31" s="2">
        <v>-1.6143678829355128</v>
      </c>
      <c r="S31" s="2">
        <v>-0.66441585517090063</v>
      </c>
      <c r="T31" s="2">
        <v>-0.75760056367258966</v>
      </c>
      <c r="U31" s="2">
        <v>-1.563821661521005</v>
      </c>
      <c r="V31" s="2">
        <v>0.94864349765415135</v>
      </c>
      <c r="W31" s="2">
        <v>-1.6394012612234934</v>
      </c>
      <c r="X31" s="2">
        <v>4.7176604740706241</v>
      </c>
      <c r="Y31" s="2">
        <v>2.8048826152182755</v>
      </c>
      <c r="Z31" s="2">
        <v>6.1090767185289021</v>
      </c>
      <c r="AA31" s="2">
        <v>2.6846562956130877</v>
      </c>
      <c r="AB31" s="2">
        <v>1.8057518689430292</v>
      </c>
      <c r="AC31" s="2">
        <v>0.3597833781304956</v>
      </c>
      <c r="AD31" s="2">
        <v>1.618160375687026</v>
      </c>
    </row>
    <row r="32" spans="1:30">
      <c r="A32" s="1">
        <v>38214</v>
      </c>
      <c r="B32" s="2">
        <v>-1.1694883379681993</v>
      </c>
      <c r="C32" s="2">
        <v>-5.218405657679881</v>
      </c>
      <c r="D32" s="2">
        <v>-7.3996047343943694</v>
      </c>
      <c r="E32" s="2">
        <v>-5.3287250209677737</v>
      </c>
      <c r="F32" s="2">
        <v>-1.4227058783550479</v>
      </c>
      <c r="G32" s="2">
        <v>7.5359469413018054</v>
      </c>
      <c r="H32" s="2">
        <v>-1.6592990173659281</v>
      </c>
      <c r="I32" s="2">
        <v>29.665803916586736</v>
      </c>
      <c r="J32" s="2">
        <v>26.294494834001775</v>
      </c>
      <c r="K32" s="2">
        <v>26.416648094317171</v>
      </c>
      <c r="L32" s="2">
        <v>14.663651261224025</v>
      </c>
      <c r="M32" s="2">
        <v>13.91619107671862</v>
      </c>
      <c r="N32" s="2">
        <v>3.1425787222108692</v>
      </c>
      <c r="O32" s="2">
        <v>11.039182864510375</v>
      </c>
      <c r="Q32" s="2">
        <v>-0.13352983945253305</v>
      </c>
      <c r="R32" s="2">
        <v>-0.97341008094965886</v>
      </c>
      <c r="S32" s="2">
        <v>-0.53486562901622825</v>
      </c>
      <c r="T32" s="2">
        <v>-0.44373358994602841</v>
      </c>
      <c r="U32" s="2">
        <v>-0.52619772805076293</v>
      </c>
      <c r="V32" s="2">
        <v>1.6986325843571919</v>
      </c>
      <c r="W32" s="2">
        <v>-0.41642597789324015</v>
      </c>
      <c r="X32" s="2">
        <v>6.0340245166337425</v>
      </c>
      <c r="Y32" s="2">
        <v>3.0469797668692915</v>
      </c>
      <c r="Z32" s="2">
        <v>6.0867391373559023</v>
      </c>
      <c r="AA32" s="2">
        <v>2.9761346599780283</v>
      </c>
      <c r="AB32" s="2">
        <v>1.9907528820978289</v>
      </c>
      <c r="AC32" s="2">
        <v>0.67514847010106094</v>
      </c>
      <c r="AD32" s="2">
        <v>1.7754869760135259</v>
      </c>
    </row>
    <row r="33" spans="1:30">
      <c r="A33" s="1">
        <v>38245</v>
      </c>
      <c r="B33" s="2">
        <v>-2.1958361752696827</v>
      </c>
      <c r="C33" s="2">
        <v>-3.0848570066714132</v>
      </c>
      <c r="D33" s="2">
        <v>-4.0295320417961626</v>
      </c>
      <c r="E33" s="2">
        <v>1.4066250027751899</v>
      </c>
      <c r="F33" s="2">
        <v>2.3969853571016633</v>
      </c>
      <c r="G33" s="2">
        <v>11.040075816775079</v>
      </c>
      <c r="H33" s="2">
        <v>2.6427490514037553</v>
      </c>
      <c r="I33" s="2">
        <v>35.169861543032965</v>
      </c>
      <c r="J33" s="2">
        <v>29.112192340006114</v>
      </c>
      <c r="K33" s="2">
        <v>24.904914480303916</v>
      </c>
      <c r="L33" s="2">
        <v>15.119465306109102</v>
      </c>
      <c r="M33" s="2">
        <v>12.89097615999164</v>
      </c>
      <c r="N33" s="2">
        <v>3.9493350045664437</v>
      </c>
      <c r="O33" s="2">
        <v>10.642322384506613</v>
      </c>
      <c r="Q33" s="2">
        <v>-0.25071618281994185</v>
      </c>
      <c r="R33" s="2">
        <v>-0.5754307168824454</v>
      </c>
      <c r="S33" s="2">
        <v>-0.291266664577152</v>
      </c>
      <c r="T33" s="2">
        <v>0.11713247723109561</v>
      </c>
      <c r="U33" s="2">
        <v>0.88654181322154979</v>
      </c>
      <c r="V33" s="2">
        <v>2.4884772494043697</v>
      </c>
      <c r="W33" s="2">
        <v>0.66323751568554334</v>
      </c>
      <c r="X33" s="2">
        <v>7.1535498378529052</v>
      </c>
      <c r="Y33" s="2">
        <v>3.3734917361675687</v>
      </c>
      <c r="Z33" s="2">
        <v>5.7384160601502652</v>
      </c>
      <c r="AA33" s="2">
        <v>3.068646678527903</v>
      </c>
      <c r="AB33" s="2">
        <v>1.844092812615284</v>
      </c>
      <c r="AC33" s="2">
        <v>0.84847118304605018</v>
      </c>
      <c r="AD33" s="2">
        <v>1.711657920712121</v>
      </c>
    </row>
    <row r="34" spans="1:30">
      <c r="A34" s="1">
        <v>38275</v>
      </c>
      <c r="B34" s="2">
        <v>-3.2221840125711663</v>
      </c>
      <c r="C34" s="2">
        <v>-0.95130835566294514</v>
      </c>
      <c r="D34" s="2">
        <v>-0.65945934919795723</v>
      </c>
      <c r="E34" s="2">
        <v>8.1419750265181534</v>
      </c>
      <c r="F34" s="2">
        <v>6.2166765925583745</v>
      </c>
      <c r="G34" s="2">
        <v>14.544204692248355</v>
      </c>
      <c r="H34" s="2">
        <v>6.9447971201734386</v>
      </c>
      <c r="I34" s="2">
        <v>40.673919169479198</v>
      </c>
      <c r="J34" s="2">
        <v>31.929889846010454</v>
      </c>
      <c r="K34" s="2">
        <v>23.393180866290663</v>
      </c>
      <c r="L34" s="2">
        <v>15.57527935099418</v>
      </c>
      <c r="M34" s="2">
        <v>11.865761243264657</v>
      </c>
      <c r="N34" s="2">
        <v>4.7560912869220173</v>
      </c>
      <c r="O34" s="2">
        <v>10.245461904502854</v>
      </c>
      <c r="Q34" s="2">
        <v>-0.36790252618735059</v>
      </c>
      <c r="R34" s="2">
        <v>-0.17745135281523181</v>
      </c>
      <c r="S34" s="2">
        <v>-4.766770013807594E-2</v>
      </c>
      <c r="T34" s="2">
        <v>0.67799854440821961</v>
      </c>
      <c r="U34" s="2">
        <v>2.2992813544938624</v>
      </c>
      <c r="V34" s="2">
        <v>3.2783219144515483</v>
      </c>
      <c r="W34" s="2">
        <v>1.7429010092643271</v>
      </c>
      <c r="X34" s="2">
        <v>8.2730751590720679</v>
      </c>
      <c r="Y34" s="2">
        <v>3.700003705465845</v>
      </c>
      <c r="Z34" s="2">
        <v>5.3900929829446307</v>
      </c>
      <c r="AA34" s="2">
        <v>3.1611586970777785</v>
      </c>
      <c r="AB34" s="2">
        <v>1.697432743132739</v>
      </c>
      <c r="AC34" s="2">
        <v>1.0217938959910391</v>
      </c>
      <c r="AD34" s="2">
        <v>1.6478288654107165</v>
      </c>
    </row>
    <row r="35" spans="1:30">
      <c r="A35" s="1">
        <v>38306</v>
      </c>
      <c r="B35" s="2">
        <v>-6.1907204393422033</v>
      </c>
      <c r="C35" s="2">
        <v>-1.7215901334897936</v>
      </c>
      <c r="D35" s="2">
        <v>1.8432912251766682</v>
      </c>
      <c r="E35" s="2">
        <v>14.421987818145169</v>
      </c>
      <c r="F35" s="2">
        <v>9.9437530874527624</v>
      </c>
      <c r="G35" s="2">
        <v>18.549385346400285</v>
      </c>
      <c r="H35" s="2">
        <v>8.5800966840748671</v>
      </c>
      <c r="I35" s="2">
        <v>42.867695163319382</v>
      </c>
      <c r="J35" s="2">
        <v>33.843998258350275</v>
      </c>
      <c r="K35" s="2">
        <v>22.048490137708971</v>
      </c>
      <c r="L35" s="2">
        <v>13.675201327165611</v>
      </c>
      <c r="M35" s="2">
        <v>10.828627015200912</v>
      </c>
      <c r="N35" s="2">
        <v>5.2303777523646957</v>
      </c>
      <c r="O35" s="2">
        <v>8.8160566412456021</v>
      </c>
      <c r="Q35" s="2">
        <v>-0.70684407832321405</v>
      </c>
      <c r="R35" s="2">
        <v>-0.3211350939603852</v>
      </c>
      <c r="S35" s="2">
        <v>0.13323861962944511</v>
      </c>
      <c r="T35" s="2">
        <v>1.2009477695925845</v>
      </c>
      <c r="U35" s="2">
        <v>3.6777666856660161</v>
      </c>
      <c r="V35" s="2">
        <v>4.1811056546200094</v>
      </c>
      <c r="W35" s="2">
        <v>2.153303964318849</v>
      </c>
      <c r="X35" s="2">
        <v>8.7192891962191634</v>
      </c>
      <c r="Y35" s="2">
        <v>3.9218086741793714</v>
      </c>
      <c r="Z35" s="2">
        <v>5.0802587580999363</v>
      </c>
      <c r="AA35" s="2">
        <v>2.7755188613615323</v>
      </c>
      <c r="AB35" s="2">
        <v>1.549067580405536</v>
      </c>
      <c r="AC35" s="2">
        <v>1.1236891259402788</v>
      </c>
      <c r="AD35" s="2">
        <v>1.4179304698947361</v>
      </c>
    </row>
    <row r="36" spans="1:30">
      <c r="A36" s="1">
        <v>38336</v>
      </c>
      <c r="B36" s="2">
        <v>-9.1592568661132407</v>
      </c>
      <c r="C36" s="2">
        <v>-2.4918719113166423</v>
      </c>
      <c r="D36" s="2">
        <v>4.3460417995512941</v>
      </c>
      <c r="E36" s="2">
        <v>20.702000609772185</v>
      </c>
      <c r="F36" s="2">
        <v>13.670829582347151</v>
      </c>
      <c r="G36" s="2">
        <v>22.554566000552214</v>
      </c>
      <c r="H36" s="2">
        <v>10.215396247976296</v>
      </c>
      <c r="I36" s="2">
        <v>45.061471157159559</v>
      </c>
      <c r="J36" s="2">
        <v>35.758106670690097</v>
      </c>
      <c r="K36" s="2">
        <v>20.703799409127278</v>
      </c>
      <c r="L36" s="2">
        <v>11.775123303337041</v>
      </c>
      <c r="M36" s="2">
        <v>9.791492787137166</v>
      </c>
      <c r="N36" s="2">
        <v>5.7046642178073741</v>
      </c>
      <c r="O36" s="2">
        <v>7.3866513779883531</v>
      </c>
      <c r="Q36" s="2">
        <v>-1.0457856304590776</v>
      </c>
      <c r="R36" s="2">
        <v>-0.46481883510553851</v>
      </c>
      <c r="S36" s="2">
        <v>0.31414493939696619</v>
      </c>
      <c r="T36" s="2">
        <v>1.7238969947769491</v>
      </c>
      <c r="U36" s="2">
        <v>5.0562520168381706</v>
      </c>
      <c r="V36" s="2">
        <v>5.0838893947884705</v>
      </c>
      <c r="W36" s="2">
        <v>2.563706919373371</v>
      </c>
      <c r="X36" s="2">
        <v>9.1655032333662536</v>
      </c>
      <c r="Y36" s="2">
        <v>4.1436136428928974</v>
      </c>
      <c r="Z36" s="2">
        <v>4.7704245332552437</v>
      </c>
      <c r="AA36" s="2">
        <v>2.3898790256452855</v>
      </c>
      <c r="AB36" s="2">
        <v>1.4007024176783331</v>
      </c>
      <c r="AC36" s="2">
        <v>1.2255843558895185</v>
      </c>
      <c r="AD36" s="2">
        <v>1.1880320743787567</v>
      </c>
    </row>
    <row r="37" spans="1:30">
      <c r="A37" s="1">
        <v>38367</v>
      </c>
      <c r="B37" s="2">
        <v>-10.276257528766745</v>
      </c>
      <c r="C37" s="2">
        <v>-3.2337800103832794</v>
      </c>
      <c r="D37" s="2">
        <v>6.9929994986510646</v>
      </c>
      <c r="E37" s="2">
        <v>25.365372244333731</v>
      </c>
      <c r="F37" s="2">
        <v>16.022020499052886</v>
      </c>
      <c r="G37" s="2">
        <v>23.315281905720031</v>
      </c>
      <c r="H37" s="2">
        <v>10.12185470205246</v>
      </c>
      <c r="I37" s="2">
        <v>43.904912138819611</v>
      </c>
      <c r="J37" s="2">
        <v>35.395046401865613</v>
      </c>
      <c r="K37" s="2">
        <v>18.241993122886431</v>
      </c>
      <c r="L37" s="2">
        <v>10.111603376936907</v>
      </c>
      <c r="M37" s="2">
        <v>9.0222475410316445</v>
      </c>
      <c r="N37" s="2">
        <v>6.654820771611492</v>
      </c>
      <c r="O37" s="2">
        <v>5.087684368103317</v>
      </c>
      <c r="Q37" s="2">
        <v>-1.1733225321195295</v>
      </c>
      <c r="R37" s="2">
        <v>-0.60320992045683453</v>
      </c>
      <c r="S37" s="2">
        <v>0.5054749827609949</v>
      </c>
      <c r="T37" s="2">
        <v>2.1122252775301584</v>
      </c>
      <c r="U37" s="2">
        <v>5.9258564357182024</v>
      </c>
      <c r="V37" s="2">
        <v>5.2553578026769179</v>
      </c>
      <c r="W37" s="2">
        <v>2.5402312653005956</v>
      </c>
      <c r="X37" s="2">
        <v>8.9302591290359086</v>
      </c>
      <c r="Y37" s="2">
        <v>4.1015425820017848</v>
      </c>
      <c r="Z37" s="2">
        <v>4.2031923614236311</v>
      </c>
      <c r="AA37" s="2">
        <v>2.0522510213831144</v>
      </c>
      <c r="AB37" s="2">
        <v>1.2906595774871998</v>
      </c>
      <c r="AC37" s="2">
        <v>1.4297150397522411</v>
      </c>
      <c r="AD37" s="2">
        <v>0.81827771534389693</v>
      </c>
    </row>
    <row r="38" spans="1:30">
      <c r="A38" s="1">
        <v>38398</v>
      </c>
      <c r="B38" s="2">
        <v>-11.39325819142025</v>
      </c>
      <c r="C38" s="2">
        <v>-3.9756881094499166</v>
      </c>
      <c r="D38" s="2">
        <v>9.6399571977508369</v>
      </c>
      <c r="E38" s="2">
        <v>30.028743878895273</v>
      </c>
      <c r="F38" s="2">
        <v>18.373211415758618</v>
      </c>
      <c r="G38" s="2">
        <v>24.075997810887845</v>
      </c>
      <c r="H38" s="2">
        <v>10.028313156128624</v>
      </c>
      <c r="I38" s="2">
        <v>42.748353120479663</v>
      </c>
      <c r="J38" s="2">
        <v>35.031986133041123</v>
      </c>
      <c r="K38" s="2">
        <v>15.780186836645584</v>
      </c>
      <c r="L38" s="2">
        <v>8.448083450536771</v>
      </c>
      <c r="M38" s="2">
        <v>8.2530022949261213</v>
      </c>
      <c r="N38" s="2">
        <v>7.6049773254156099</v>
      </c>
      <c r="O38" s="2">
        <v>2.7887173582182809</v>
      </c>
      <c r="Q38" s="2">
        <v>-1.3008594337799813</v>
      </c>
      <c r="R38" s="2">
        <v>-0.74160100580813071</v>
      </c>
      <c r="S38" s="2">
        <v>0.69680502612502371</v>
      </c>
      <c r="T38" s="2">
        <v>2.5005535602833668</v>
      </c>
      <c r="U38" s="2">
        <v>6.7954608545982351</v>
      </c>
      <c r="V38" s="2">
        <v>5.4268262105653635</v>
      </c>
      <c r="W38" s="2">
        <v>2.5167556112278202</v>
      </c>
      <c r="X38" s="2">
        <v>8.6950150247055618</v>
      </c>
      <c r="Y38" s="2">
        <v>4.0594715211106722</v>
      </c>
      <c r="Z38" s="2">
        <v>3.6359601895920184</v>
      </c>
      <c r="AA38" s="2">
        <v>1.7146230171209429</v>
      </c>
      <c r="AB38" s="2">
        <v>1.1806167372960665</v>
      </c>
      <c r="AC38" s="2">
        <v>1.6338457236149642</v>
      </c>
      <c r="AD38" s="2">
        <v>0.44852335630903717</v>
      </c>
    </row>
    <row r="39" spans="1:30">
      <c r="A39" s="1">
        <v>38426</v>
      </c>
      <c r="B39" s="2">
        <v>-12.15721850028161</v>
      </c>
      <c r="C39" s="2">
        <v>-3.3034306364957393</v>
      </c>
      <c r="D39" s="2">
        <v>11.568922705807926</v>
      </c>
      <c r="E39" s="2">
        <v>29.897489802602788</v>
      </c>
      <c r="F39" s="2">
        <v>18.458178710820551</v>
      </c>
      <c r="G39" s="2">
        <v>22.987570731371271</v>
      </c>
      <c r="H39" s="2">
        <v>9.3726306481343276</v>
      </c>
      <c r="I39" s="2">
        <v>38.974777411967551</v>
      </c>
      <c r="J39" s="2">
        <v>32.174038731597221</v>
      </c>
      <c r="K39" s="2">
        <v>10.97852166936136</v>
      </c>
      <c r="L39" s="2">
        <v>5.0646441765484997</v>
      </c>
      <c r="M39" s="2">
        <v>6.044002166756151</v>
      </c>
      <c r="N39" s="2">
        <v>9.0450390821575848</v>
      </c>
      <c r="O39" s="2">
        <v>1.0267929369355386</v>
      </c>
      <c r="Q39" s="2">
        <v>-1.3880868939251536</v>
      </c>
      <c r="R39" s="2">
        <v>-0.61620213034809623</v>
      </c>
      <c r="S39" s="2">
        <v>0.83623643994391428</v>
      </c>
      <c r="T39" s="2">
        <v>2.4896237708423392</v>
      </c>
      <c r="U39" s="2">
        <v>6.8268866034479565</v>
      </c>
      <c r="V39" s="2">
        <v>5.1814903931340099</v>
      </c>
      <c r="W39" s="2">
        <v>2.3522022506090314</v>
      </c>
      <c r="X39" s="2">
        <v>7.9274697255942002</v>
      </c>
      <c r="Y39" s="2">
        <v>3.728295434178754</v>
      </c>
      <c r="Z39" s="2">
        <v>2.5295941134025588</v>
      </c>
      <c r="AA39" s="2">
        <v>1.0279201820722834</v>
      </c>
      <c r="AB39" s="2">
        <v>0.86461264196096765</v>
      </c>
      <c r="AC39" s="2">
        <v>1.9432271513716532</v>
      </c>
      <c r="AD39" s="2">
        <v>0.16514424201202735</v>
      </c>
    </row>
    <row r="40" spans="1:30">
      <c r="A40" s="1">
        <v>38457</v>
      </c>
      <c r="B40" s="2">
        <v>-12.921178809142971</v>
      </c>
      <c r="C40" s="2">
        <v>-2.6311731635415621</v>
      </c>
      <c r="D40" s="2">
        <v>13.497888213865018</v>
      </c>
      <c r="E40" s="2">
        <v>29.766235726310299</v>
      </c>
      <c r="F40" s="2">
        <v>18.543146005882484</v>
      </c>
      <c r="G40" s="2">
        <v>21.899143651854697</v>
      </c>
      <c r="H40" s="2">
        <v>8.7169481401400315</v>
      </c>
      <c r="I40" s="2">
        <v>35.201201703455439</v>
      </c>
      <c r="J40" s="2">
        <v>29.316091330153316</v>
      </c>
      <c r="K40" s="2">
        <v>6.1768565020771353</v>
      </c>
      <c r="L40" s="2">
        <v>1.6812049025602267</v>
      </c>
      <c r="M40" s="2">
        <v>3.8350020385861812</v>
      </c>
      <c r="N40" s="2">
        <v>10.485100838899559</v>
      </c>
      <c r="O40" s="2">
        <v>-0.73513148434720321</v>
      </c>
      <c r="Q40" s="2">
        <v>-1.475314354070326</v>
      </c>
      <c r="R40" s="2">
        <v>-0.4908032548880617</v>
      </c>
      <c r="S40" s="2">
        <v>0.97566785376280507</v>
      </c>
      <c r="T40" s="2">
        <v>2.4786939814013111</v>
      </c>
      <c r="U40" s="2">
        <v>6.858312352297677</v>
      </c>
      <c r="V40" s="2">
        <v>4.9361545757026555</v>
      </c>
      <c r="W40" s="2">
        <v>2.1876488899902431</v>
      </c>
      <c r="X40" s="2">
        <v>7.1599244264828368</v>
      </c>
      <c r="Y40" s="2">
        <v>3.3971193472468357</v>
      </c>
      <c r="Z40" s="2">
        <v>1.423228037213099</v>
      </c>
      <c r="AA40" s="2">
        <v>0.34121734702362355</v>
      </c>
      <c r="AB40" s="2">
        <v>0.548608546625869</v>
      </c>
      <c r="AC40" s="2">
        <v>2.2526085791283421</v>
      </c>
      <c r="AD40" s="2">
        <v>-0.11823487228498242</v>
      </c>
    </row>
    <row r="41" spans="1:30">
      <c r="A41" s="1">
        <v>38487</v>
      </c>
      <c r="B41" s="2">
        <v>-11.613033517838575</v>
      </c>
      <c r="C41" s="2">
        <v>-1.6511527063698337</v>
      </c>
      <c r="D41" s="2">
        <v>13.860564000923018</v>
      </c>
      <c r="E41" s="2">
        <v>26.989228643545456</v>
      </c>
      <c r="F41" s="2">
        <v>16.305890739990549</v>
      </c>
      <c r="G41" s="2">
        <v>19.364758019805453</v>
      </c>
      <c r="H41" s="2">
        <v>7.9217723060629828</v>
      </c>
      <c r="I41" s="2">
        <v>31.099265380503955</v>
      </c>
      <c r="J41" s="2">
        <v>26.269377869032425</v>
      </c>
      <c r="K41" s="2">
        <v>1.4015901076942736</v>
      </c>
      <c r="L41" s="2">
        <v>-1.2270565769661779</v>
      </c>
      <c r="M41" s="2">
        <v>1.7298033937890285</v>
      </c>
      <c r="N41" s="2">
        <v>11.080923044268982</v>
      </c>
      <c r="O41" s="2">
        <v>-1.4340182965248289</v>
      </c>
      <c r="Q41" s="2">
        <v>-1.3259529409997728</v>
      </c>
      <c r="R41" s="2">
        <v>-0.30799611892999057</v>
      </c>
      <c r="S41" s="2">
        <v>1.0018831476787184</v>
      </c>
      <c r="T41" s="2">
        <v>2.2474470476053168</v>
      </c>
      <c r="U41" s="2">
        <v>6.0308478314206839</v>
      </c>
      <c r="V41" s="2">
        <v>4.3648939166962277</v>
      </c>
      <c r="W41" s="2">
        <v>1.9880875867910963</v>
      </c>
      <c r="X41" s="2">
        <v>6.3255905783945039</v>
      </c>
      <c r="Y41" s="2">
        <v>3.0440692380856085</v>
      </c>
      <c r="Z41" s="2">
        <v>0.32294458148416066</v>
      </c>
      <c r="AA41" s="2">
        <v>-0.24904340286105545</v>
      </c>
      <c r="AB41" s="2">
        <v>0.24745356489170187</v>
      </c>
      <c r="AC41" s="2">
        <v>2.3806144259077033</v>
      </c>
      <c r="AD41" s="2">
        <v>-0.23064033272157083</v>
      </c>
    </row>
    <row r="42" spans="1:30">
      <c r="A42" s="1">
        <v>38518</v>
      </c>
      <c r="B42" s="2">
        <v>-10.304888226534182</v>
      </c>
      <c r="C42" s="2">
        <v>-0.67113224919810466</v>
      </c>
      <c r="D42" s="2">
        <v>14.22323978798102</v>
      </c>
      <c r="E42" s="2">
        <v>24.212221560780609</v>
      </c>
      <c r="F42" s="2">
        <v>14.068635474098613</v>
      </c>
      <c r="G42" s="2">
        <v>16.83037238775621</v>
      </c>
      <c r="H42" s="2">
        <v>7.1265964719859323</v>
      </c>
      <c r="I42" s="2">
        <v>26.99732905755247</v>
      </c>
      <c r="J42" s="2">
        <v>23.222664407911534</v>
      </c>
      <c r="K42" s="2">
        <v>-3.3736762866885877</v>
      </c>
      <c r="L42" s="2">
        <v>-4.135318056492582</v>
      </c>
      <c r="M42" s="2">
        <v>-0.3753952510081241</v>
      </c>
      <c r="N42" s="2">
        <v>11.676745249638405</v>
      </c>
      <c r="O42" s="2">
        <v>-2.1329051087024542</v>
      </c>
      <c r="Q42" s="2">
        <v>-1.1765915279292198</v>
      </c>
      <c r="R42" s="2">
        <v>-0.12518898297191924</v>
      </c>
      <c r="S42" s="2">
        <v>1.0280984415946322</v>
      </c>
      <c r="T42" s="2">
        <v>2.0162001138093228</v>
      </c>
      <c r="U42" s="2">
        <v>5.2033833105436909</v>
      </c>
      <c r="V42" s="2">
        <v>3.7936332576898004</v>
      </c>
      <c r="W42" s="2">
        <v>1.7885262835919493</v>
      </c>
      <c r="X42" s="2">
        <v>5.4912567303061728</v>
      </c>
      <c r="Y42" s="2">
        <v>2.6910191289243803</v>
      </c>
      <c r="Z42" s="2">
        <v>-0.77733887424477754</v>
      </c>
      <c r="AA42" s="2">
        <v>-0.83930415274573444</v>
      </c>
      <c r="AB42" s="2">
        <v>-5.3701416842465176E-2</v>
      </c>
      <c r="AC42" s="2">
        <v>2.5086202726870654</v>
      </c>
      <c r="AD42" s="2">
        <v>-0.34304579315815925</v>
      </c>
    </row>
    <row r="43" spans="1:30">
      <c r="A43" s="1">
        <v>38548</v>
      </c>
      <c r="B43" s="2">
        <v>-8.8393927549660187</v>
      </c>
      <c r="C43" s="2">
        <v>0.66201664725071963</v>
      </c>
      <c r="D43" s="2">
        <v>14.028028966261884</v>
      </c>
      <c r="E43" s="2">
        <v>20.232599177763834</v>
      </c>
      <c r="F43" s="2">
        <v>11.336760457363415</v>
      </c>
      <c r="G43" s="2">
        <v>13.491877718367311</v>
      </c>
      <c r="H43" s="2">
        <v>6.5384934914060162</v>
      </c>
      <c r="I43" s="2">
        <v>22.956574055309968</v>
      </c>
      <c r="J43" s="2">
        <v>20.403053724283673</v>
      </c>
      <c r="K43" s="2">
        <v>-8.6051436297156236</v>
      </c>
      <c r="L43" s="2">
        <v>-7.1706202479869781</v>
      </c>
      <c r="M43" s="2">
        <v>-3.0868844508747162</v>
      </c>
      <c r="N43" s="2">
        <v>10.675854333167839</v>
      </c>
      <c r="O43" s="2">
        <v>-2.6742110903243499</v>
      </c>
      <c r="Q43" s="2">
        <v>-1.0092641859765099</v>
      </c>
      <c r="R43" s="2">
        <v>0.12348861327826573</v>
      </c>
      <c r="S43" s="2">
        <v>1.0139880177683076</v>
      </c>
      <c r="T43" s="2">
        <v>1.68480899873075</v>
      </c>
      <c r="U43" s="2">
        <v>4.1929802124790605</v>
      </c>
      <c r="V43" s="2">
        <v>3.041123205230865</v>
      </c>
      <c r="W43" s="2">
        <v>1.6409330190707108</v>
      </c>
      <c r="X43" s="2">
        <v>4.6693671628500475</v>
      </c>
      <c r="Y43" s="2">
        <v>2.3642854625162677</v>
      </c>
      <c r="Z43" s="2">
        <v>-1.9827369591536659</v>
      </c>
      <c r="AA43" s="2">
        <v>-1.455349085531437</v>
      </c>
      <c r="AB43" s="2">
        <v>-0.44158808135098077</v>
      </c>
      <c r="AC43" s="2">
        <v>2.2935898690834455</v>
      </c>
      <c r="AD43" s="2">
        <v>-0.4301067407123168</v>
      </c>
    </row>
    <row r="44" spans="1:30">
      <c r="A44" s="1">
        <v>38579</v>
      </c>
      <c r="B44" s="2">
        <v>-7.3738972833978575</v>
      </c>
      <c r="C44" s="2">
        <v>1.9951655436995437</v>
      </c>
      <c r="D44" s="2">
        <v>13.832818144542747</v>
      </c>
      <c r="E44" s="2">
        <v>16.252976794747056</v>
      </c>
      <c r="F44" s="2">
        <v>8.604885440628216</v>
      </c>
      <c r="G44" s="2">
        <v>10.153383048978412</v>
      </c>
      <c r="H44" s="2">
        <v>5.9503905108260993</v>
      </c>
      <c r="I44" s="2">
        <v>18.915819053067469</v>
      </c>
      <c r="J44" s="2">
        <v>17.583443040655812</v>
      </c>
      <c r="K44" s="2">
        <v>-13.83661097274266</v>
      </c>
      <c r="L44" s="2">
        <v>-10.205922439481375</v>
      </c>
      <c r="M44" s="2">
        <v>-5.7983736507413077</v>
      </c>
      <c r="N44" s="2">
        <v>9.6749634166972722</v>
      </c>
      <c r="O44" s="2">
        <v>-3.2155170719462456</v>
      </c>
      <c r="Q44" s="2">
        <v>-0.84193684402380053</v>
      </c>
      <c r="R44" s="2">
        <v>0.37216620952845064</v>
      </c>
      <c r="S44" s="2">
        <v>0.99987759394198339</v>
      </c>
      <c r="T44" s="2">
        <v>1.3534178836521769</v>
      </c>
      <c r="U44" s="2">
        <v>3.1825771144144301</v>
      </c>
      <c r="V44" s="2">
        <v>2.28861315277193</v>
      </c>
      <c r="W44" s="2">
        <v>1.4933397545494718</v>
      </c>
      <c r="X44" s="2">
        <v>3.8474775953939231</v>
      </c>
      <c r="Y44" s="2">
        <v>2.0375517961081546</v>
      </c>
      <c r="Z44" s="2">
        <v>-3.1881350440625544</v>
      </c>
      <c r="AA44" s="2">
        <v>-2.07139401831714</v>
      </c>
      <c r="AB44" s="2">
        <v>-0.82947474585949621</v>
      </c>
      <c r="AC44" s="2">
        <v>2.0785594654798252</v>
      </c>
      <c r="AD44" s="2">
        <v>-0.51716768826647441</v>
      </c>
    </row>
    <row r="45" spans="1:30">
      <c r="A45" s="1">
        <v>38610</v>
      </c>
      <c r="B45" s="2">
        <v>-6.4041147952686783</v>
      </c>
      <c r="C45" s="2">
        <v>2.930178054181221</v>
      </c>
      <c r="D45" s="2">
        <v>12.590082381677322</v>
      </c>
      <c r="E45" s="2">
        <v>13.212201126984068</v>
      </c>
      <c r="F45" s="2">
        <v>5.4306496665319344</v>
      </c>
      <c r="G45" s="2">
        <v>6.6676507015839412</v>
      </c>
      <c r="H45" s="2">
        <v>4.896477873557342</v>
      </c>
      <c r="I45" s="2">
        <v>13.927003522276262</v>
      </c>
      <c r="J45" s="2">
        <v>14.369572016607272</v>
      </c>
      <c r="K45" s="2">
        <v>-17.527285731296434</v>
      </c>
      <c r="L45" s="2">
        <v>-12.310118217642538</v>
      </c>
      <c r="M45" s="2">
        <v>-7.5964407395477185</v>
      </c>
      <c r="N45" s="2">
        <v>8.2440201364334378</v>
      </c>
      <c r="O45" s="2">
        <v>-3.7432090295401812</v>
      </c>
      <c r="Q45" s="2">
        <v>-0.73120901909418712</v>
      </c>
      <c r="R45" s="2">
        <v>0.54657783315863984</v>
      </c>
      <c r="S45" s="2">
        <v>0.91004892479478183</v>
      </c>
      <c r="T45" s="2">
        <v>1.1002064122462172</v>
      </c>
      <c r="U45" s="2">
        <v>2.0085637937145018</v>
      </c>
      <c r="V45" s="2">
        <v>1.5029151387398265</v>
      </c>
      <c r="W45" s="2">
        <v>1.2288445695373182</v>
      </c>
      <c r="X45" s="2">
        <v>2.8327525164309915</v>
      </c>
      <c r="Y45" s="2">
        <v>1.6651316357124339</v>
      </c>
      <c r="Z45" s="2">
        <v>-4.0385144872052052</v>
      </c>
      <c r="AA45" s="2">
        <v>-2.498461593452729</v>
      </c>
      <c r="AB45" s="2">
        <v>-1.0866936371145197</v>
      </c>
      <c r="AC45" s="2">
        <v>1.7711370420912234</v>
      </c>
      <c r="AD45" s="2">
        <v>-0.60203902426609501</v>
      </c>
    </row>
    <row r="46" spans="1:30">
      <c r="A46" s="1">
        <v>38640</v>
      </c>
      <c r="B46" s="2">
        <v>-5.4343323071394991</v>
      </c>
      <c r="C46" s="2">
        <v>3.8651905646628979</v>
      </c>
      <c r="D46" s="2">
        <v>11.347346618811896</v>
      </c>
      <c r="E46" s="2">
        <v>10.17142545922108</v>
      </c>
      <c r="F46" s="2">
        <v>2.2564138924356518</v>
      </c>
      <c r="G46" s="2">
        <v>3.1819183541894702</v>
      </c>
      <c r="H46" s="2">
        <v>3.8425652362885847</v>
      </c>
      <c r="I46" s="2">
        <v>8.9381879914850551</v>
      </c>
      <c r="J46" s="2">
        <v>11.15570099255873</v>
      </c>
      <c r="K46" s="2">
        <v>-21.21796048985021</v>
      </c>
      <c r="L46" s="2">
        <v>-14.414313995803701</v>
      </c>
      <c r="M46" s="2">
        <v>-9.3945078283541292</v>
      </c>
      <c r="N46" s="2">
        <v>6.8130768561696051</v>
      </c>
      <c r="O46" s="2">
        <v>-4.2709009871341168</v>
      </c>
      <c r="Q46" s="2">
        <v>-0.6204811941645737</v>
      </c>
      <c r="R46" s="2">
        <v>0.72098945678882886</v>
      </c>
      <c r="S46" s="2">
        <v>0.82022025564758017</v>
      </c>
      <c r="T46" s="2">
        <v>0.84699494084025773</v>
      </c>
      <c r="U46" s="2">
        <v>0.83455047301457286</v>
      </c>
      <c r="V46" s="2">
        <v>0.71721712470772336</v>
      </c>
      <c r="W46" s="2">
        <v>0.96434938452516461</v>
      </c>
      <c r="X46" s="2">
        <v>1.8180274374680603</v>
      </c>
      <c r="Y46" s="2">
        <v>1.292711475316713</v>
      </c>
      <c r="Z46" s="2">
        <v>-4.888893930347856</v>
      </c>
      <c r="AA46" s="2">
        <v>-2.9255291685883194</v>
      </c>
      <c r="AB46" s="2">
        <v>-1.343912528369543</v>
      </c>
      <c r="AC46" s="2">
        <v>1.4637146187026218</v>
      </c>
      <c r="AD46" s="2">
        <v>-0.68691036026571561</v>
      </c>
    </row>
    <row r="47" spans="1:30">
      <c r="A47" s="1">
        <v>38671</v>
      </c>
      <c r="B47" s="2">
        <v>-4.3959121882100121</v>
      </c>
      <c r="C47" s="2">
        <v>6.2769487960180967</v>
      </c>
      <c r="D47" s="2">
        <v>11.24325113713601</v>
      </c>
      <c r="E47" s="2">
        <v>9.1268586054253458</v>
      </c>
      <c r="F47" s="2">
        <v>-0.5547200784638161</v>
      </c>
      <c r="G47" s="2">
        <v>-0.49389575567282384</v>
      </c>
      <c r="H47" s="2">
        <v>2.2213325320308144</v>
      </c>
      <c r="I47" s="2">
        <v>3.635175430975869</v>
      </c>
      <c r="J47" s="2">
        <v>7.3450155051640982</v>
      </c>
      <c r="K47" s="2">
        <v>-23.674493135203718</v>
      </c>
      <c r="L47" s="2">
        <v>-14.263380941688723</v>
      </c>
      <c r="M47" s="2">
        <v>-10.774907182226801</v>
      </c>
      <c r="N47" s="2">
        <v>4.8907292196020631</v>
      </c>
      <c r="O47" s="2">
        <v>-5.1147974871853821</v>
      </c>
      <c r="Q47" s="2">
        <v>-0.50191646182544269</v>
      </c>
      <c r="R47" s="2">
        <v>1.1708643667164396</v>
      </c>
      <c r="S47" s="2">
        <v>0.81269592194560214</v>
      </c>
      <c r="T47" s="2">
        <v>0.76001176979097929</v>
      </c>
      <c r="U47" s="2">
        <v>-0.20516710406039163</v>
      </c>
      <c r="V47" s="2">
        <v>-0.11132607891167719</v>
      </c>
      <c r="W47" s="2">
        <v>0.55747671890111339</v>
      </c>
      <c r="X47" s="2">
        <v>0.7393946826604918</v>
      </c>
      <c r="Y47" s="2">
        <v>0.85113305172291043</v>
      </c>
      <c r="Z47" s="2">
        <v>-5.4549109867616945</v>
      </c>
      <c r="AA47" s="2">
        <v>-2.8948957959251431</v>
      </c>
      <c r="AB47" s="2">
        <v>-1.5413827971390905</v>
      </c>
      <c r="AC47" s="2">
        <v>1.0507193748100876</v>
      </c>
      <c r="AD47" s="2">
        <v>-0.82263845385146095</v>
      </c>
    </row>
    <row r="48" spans="1:30">
      <c r="A48" s="1">
        <v>38701</v>
      </c>
      <c r="B48" s="2">
        <v>-3.3574920692805259</v>
      </c>
      <c r="C48" s="2">
        <v>8.6887070273732938</v>
      </c>
      <c r="D48" s="2">
        <v>11.139155655460124</v>
      </c>
      <c r="E48" s="2">
        <v>8.0822917516296116</v>
      </c>
      <c r="F48" s="2">
        <v>-3.3658540493632838</v>
      </c>
      <c r="G48" s="2">
        <v>-4.1697098655351175</v>
      </c>
      <c r="H48" s="2">
        <v>0.60009982777304383</v>
      </c>
      <c r="I48" s="2">
        <v>-1.667837129533317</v>
      </c>
      <c r="J48" s="2">
        <v>3.5343300177694661</v>
      </c>
      <c r="K48" s="2">
        <v>-26.131025780557231</v>
      </c>
      <c r="L48" s="2">
        <v>-14.112447887573746</v>
      </c>
      <c r="M48" s="2">
        <v>-12.155306536099474</v>
      </c>
      <c r="N48" s="2">
        <v>2.9683815830345215</v>
      </c>
      <c r="O48" s="2">
        <v>-5.9586939872366482</v>
      </c>
      <c r="Q48" s="2">
        <v>-0.38335172948631191</v>
      </c>
      <c r="R48" s="2">
        <v>1.6207392766440498</v>
      </c>
      <c r="S48" s="2">
        <v>0.80517158824362411</v>
      </c>
      <c r="T48" s="2">
        <v>0.67302859874170096</v>
      </c>
      <c r="U48" s="2">
        <v>-1.244884681135356</v>
      </c>
      <c r="V48" s="2">
        <v>-0.9398692825310776</v>
      </c>
      <c r="W48" s="2">
        <v>0.15060405327706192</v>
      </c>
      <c r="X48" s="2">
        <v>-0.33923807214707663</v>
      </c>
      <c r="Y48" s="2">
        <v>0.40955462812910792</v>
      </c>
      <c r="Z48" s="2">
        <v>-6.020928043175533</v>
      </c>
      <c r="AA48" s="2">
        <v>-2.8642624232619673</v>
      </c>
      <c r="AB48" s="2">
        <v>-1.7388530659086381</v>
      </c>
      <c r="AC48" s="2">
        <v>0.63772413091755353</v>
      </c>
      <c r="AD48" s="2">
        <v>-0.95836654743720617</v>
      </c>
    </row>
    <row r="49" spans="1:30">
      <c r="A49" s="1">
        <v>38732</v>
      </c>
      <c r="B49" s="2">
        <v>-1.7934168955961731</v>
      </c>
      <c r="C49" s="2">
        <v>10.340321464956567</v>
      </c>
      <c r="D49" s="2">
        <v>11.998562654826214</v>
      </c>
      <c r="E49" s="2">
        <v>9.3150618407869423</v>
      </c>
      <c r="F49" s="2">
        <v>-5.214311215364682</v>
      </c>
      <c r="G49" s="2">
        <v>-6.6061286921549733</v>
      </c>
      <c r="H49" s="2">
        <v>-1.4339711714688004</v>
      </c>
      <c r="I49" s="2">
        <v>-5.7819145129493243</v>
      </c>
      <c r="J49" s="2">
        <v>7.1485237890212772E-2</v>
      </c>
      <c r="K49" s="2">
        <v>-26.686507655507771</v>
      </c>
      <c r="L49" s="2">
        <v>-13.880261717270626</v>
      </c>
      <c r="M49" s="2">
        <v>-12.800289759083926</v>
      </c>
      <c r="N49" s="2">
        <v>0.92656709073788091</v>
      </c>
      <c r="O49" s="2">
        <v>-5.9579190179412835</v>
      </c>
      <c r="Q49" s="2">
        <v>-0.20476875430537983</v>
      </c>
      <c r="R49" s="2">
        <v>1.9288215241442082</v>
      </c>
      <c r="S49" s="2">
        <v>0.86729210437880322</v>
      </c>
      <c r="T49" s="2">
        <v>0.77568382960601023</v>
      </c>
      <c r="U49" s="2">
        <v>-1.9285495031811353</v>
      </c>
      <c r="V49" s="2">
        <v>-1.4890478317264995</v>
      </c>
      <c r="W49" s="2">
        <v>-0.35987657504766746</v>
      </c>
      <c r="X49" s="2">
        <v>-1.1760414119338927</v>
      </c>
      <c r="Y49" s="2">
        <v>8.2836378814799654E-3</v>
      </c>
      <c r="Z49" s="2">
        <v>-6.1489182884285123</v>
      </c>
      <c r="AA49" s="2">
        <v>-2.817137918137246</v>
      </c>
      <c r="AB49" s="2">
        <v>-1.8311198509062327</v>
      </c>
      <c r="AC49" s="2">
        <v>0.1990627472070356</v>
      </c>
      <c r="AD49" s="2">
        <v>-0.95824190525058628</v>
      </c>
    </row>
    <row r="50" spans="1:30">
      <c r="A50" s="1">
        <v>38763</v>
      </c>
      <c r="B50" s="2">
        <v>-0.22934172191182045</v>
      </c>
      <c r="C50" s="2">
        <v>11.991935902539838</v>
      </c>
      <c r="D50" s="2">
        <v>12.857969654192306</v>
      </c>
      <c r="E50" s="2">
        <v>10.547831929944275</v>
      </c>
      <c r="F50" s="2">
        <v>-7.0627683813660802</v>
      </c>
      <c r="G50" s="2">
        <v>-9.0425475187748283</v>
      </c>
      <c r="H50" s="2">
        <v>-3.4680421707106444</v>
      </c>
      <c r="I50" s="2">
        <v>-9.8959918963653308</v>
      </c>
      <c r="J50" s="2">
        <v>-3.3913595419890399</v>
      </c>
      <c r="K50" s="2">
        <v>-27.241989530458312</v>
      </c>
      <c r="L50" s="2">
        <v>-13.648075546967506</v>
      </c>
      <c r="M50" s="2">
        <v>-13.44527298206838</v>
      </c>
      <c r="N50" s="2">
        <v>-1.1152474015587595</v>
      </c>
      <c r="O50" s="2">
        <v>-5.957144048645918</v>
      </c>
      <c r="Q50" s="2">
        <v>-2.6185779124447833E-2</v>
      </c>
      <c r="R50" s="2">
        <v>2.236903771644366</v>
      </c>
      <c r="S50" s="2">
        <v>0.92941262051398243</v>
      </c>
      <c r="T50" s="2">
        <v>0.87833906047031962</v>
      </c>
      <c r="U50" s="2">
        <v>-2.6122143252269141</v>
      </c>
      <c r="V50" s="2">
        <v>-2.0382263809219214</v>
      </c>
      <c r="W50" s="2">
        <v>-0.87035720337239686</v>
      </c>
      <c r="X50" s="2">
        <v>-2.0128447517207082</v>
      </c>
      <c r="Y50" s="2">
        <v>-0.39298735236614796</v>
      </c>
      <c r="Z50" s="2">
        <v>-6.2769085336814907</v>
      </c>
      <c r="AA50" s="2">
        <v>-2.7700134130125251</v>
      </c>
      <c r="AB50" s="2">
        <v>-1.9233866359038279</v>
      </c>
      <c r="AC50" s="2">
        <v>-0.23959863650348232</v>
      </c>
      <c r="AD50" s="2">
        <v>-0.95811726306396616</v>
      </c>
    </row>
    <row r="51" spans="1:30">
      <c r="A51" s="1">
        <v>38791</v>
      </c>
      <c r="B51" s="2">
        <v>0.82106601872933127</v>
      </c>
      <c r="C51" s="2">
        <v>12.047957123332539</v>
      </c>
      <c r="D51" s="2">
        <v>11.993142497508323</v>
      </c>
      <c r="E51" s="2">
        <v>11.553017866419442</v>
      </c>
      <c r="F51" s="2">
        <v>-7.6451289579800328</v>
      </c>
      <c r="G51" s="2">
        <v>-10.672950331917161</v>
      </c>
      <c r="H51" s="2">
        <v>-6.3034338646892936</v>
      </c>
      <c r="I51" s="2">
        <v>-11.820951175706899</v>
      </c>
      <c r="J51" s="2">
        <v>-6.7157424283141403</v>
      </c>
      <c r="K51" s="2">
        <v>-24.594467158239574</v>
      </c>
      <c r="L51" s="2">
        <v>-12.763079365787833</v>
      </c>
      <c r="M51" s="2">
        <v>-13.819947828359412</v>
      </c>
      <c r="N51" s="2">
        <v>-3.0884760565279414</v>
      </c>
      <c r="O51" s="2">
        <v>-5.7718483192018297</v>
      </c>
      <c r="Q51" s="2">
        <v>9.3747675886477588E-2</v>
      </c>
      <c r="R51" s="2">
        <v>2.2473536340437117</v>
      </c>
      <c r="S51" s="2">
        <v>0.86690031914739407</v>
      </c>
      <c r="T51" s="2">
        <v>0.9620429037724797</v>
      </c>
      <c r="U51" s="2">
        <v>-2.8276044610116209</v>
      </c>
      <c r="V51" s="2">
        <v>-2.4057256966154554</v>
      </c>
      <c r="W51" s="2">
        <v>-1.5819412798517485</v>
      </c>
      <c r="X51" s="2">
        <v>-2.4043814691387833</v>
      </c>
      <c r="Y51" s="2">
        <v>-0.77821351685061424</v>
      </c>
      <c r="Z51" s="2">
        <v>-5.6668849613314549</v>
      </c>
      <c r="AA51" s="2">
        <v>-2.5903945880802985</v>
      </c>
      <c r="AB51" s="2">
        <v>-1.9769849966902988</v>
      </c>
      <c r="AC51" s="2">
        <v>-0.66352510750840632</v>
      </c>
      <c r="AD51" s="2">
        <v>-0.92831522441882619</v>
      </c>
    </row>
    <row r="52" spans="1:30">
      <c r="A52" s="1">
        <v>38822</v>
      </c>
      <c r="B52" s="2">
        <v>1.8714737593704829</v>
      </c>
      <c r="C52" s="2">
        <v>12.10397834412524</v>
      </c>
      <c r="D52" s="2">
        <v>11.12831534082434</v>
      </c>
      <c r="E52" s="2">
        <v>12.55820380289461</v>
      </c>
      <c r="F52" s="2">
        <v>-8.2274895345939854</v>
      </c>
      <c r="G52" s="2">
        <v>-12.303353145059491</v>
      </c>
      <c r="H52" s="2">
        <v>-9.1388255586679445</v>
      </c>
      <c r="I52" s="2">
        <v>-13.745910455048469</v>
      </c>
      <c r="J52" s="2">
        <v>-10.040125314639241</v>
      </c>
      <c r="K52" s="2">
        <v>-21.946944786020833</v>
      </c>
      <c r="L52" s="2">
        <v>-11.878083184608162</v>
      </c>
      <c r="M52" s="2">
        <v>-14.194622674650443</v>
      </c>
      <c r="N52" s="2">
        <v>-5.0617047114971232</v>
      </c>
      <c r="O52" s="2">
        <v>-5.5865525897577415</v>
      </c>
      <c r="Q52" s="2">
        <v>0.21368113089740298</v>
      </c>
      <c r="R52" s="2">
        <v>2.2578034964430573</v>
      </c>
      <c r="S52" s="2">
        <v>0.80438801778080582</v>
      </c>
      <c r="T52" s="2">
        <v>1.04574674707464</v>
      </c>
      <c r="U52" s="2">
        <v>-3.0429945967963277</v>
      </c>
      <c r="V52" s="2">
        <v>-2.7732250123089894</v>
      </c>
      <c r="W52" s="2">
        <v>-2.2935253563311004</v>
      </c>
      <c r="X52" s="2">
        <v>-2.7959181865568583</v>
      </c>
      <c r="Y52" s="2">
        <v>-1.1634396813350807</v>
      </c>
      <c r="Z52" s="2">
        <v>-5.0568613889814173</v>
      </c>
      <c r="AA52" s="2">
        <v>-2.4107757631480724</v>
      </c>
      <c r="AB52" s="2">
        <v>-2.0305833574767695</v>
      </c>
      <c r="AC52" s="2">
        <v>-1.0874515785133305</v>
      </c>
      <c r="AD52" s="2">
        <v>-0.89851318577368633</v>
      </c>
    </row>
    <row r="53" spans="1:30">
      <c r="A53" s="1">
        <v>38852</v>
      </c>
      <c r="B53" s="2">
        <v>2.2283716516338918</v>
      </c>
      <c r="C53" s="2">
        <v>10.034132354462518</v>
      </c>
      <c r="D53" s="2">
        <v>8.7857301859633541</v>
      </c>
      <c r="E53" s="2">
        <v>12.70805770415047</v>
      </c>
      <c r="F53" s="2">
        <v>-6.4752084038229842</v>
      </c>
      <c r="G53" s="2">
        <v>-9.7731390791857375</v>
      </c>
      <c r="H53" s="2">
        <v>-9.029343380085523</v>
      </c>
      <c r="I53" s="2">
        <v>-11.232415024665356</v>
      </c>
      <c r="J53" s="2">
        <v>-11.640481151134365</v>
      </c>
      <c r="K53" s="2">
        <v>-18.327401956836045</v>
      </c>
      <c r="L53" s="2">
        <v>-12.692721425006779</v>
      </c>
      <c r="M53" s="2">
        <v>-13.542490309748077</v>
      </c>
      <c r="N53" s="2">
        <v>-6.031478321040372</v>
      </c>
      <c r="O53" s="2">
        <v>-4.8755281868901159</v>
      </c>
      <c r="Q53" s="2">
        <v>0.25443101844025451</v>
      </c>
      <c r="R53" s="2">
        <v>1.8717068446073113</v>
      </c>
      <c r="S53" s="2">
        <v>0.63505893503198907</v>
      </c>
      <c r="T53" s="2">
        <v>1.0582253811400177</v>
      </c>
      <c r="U53" s="2">
        <v>-2.3949011546127572</v>
      </c>
      <c r="V53" s="2">
        <v>-2.2029046410047819</v>
      </c>
      <c r="W53" s="2">
        <v>-2.266049161383163</v>
      </c>
      <c r="X53" s="2">
        <v>-2.2846732160169334</v>
      </c>
      <c r="Y53" s="2">
        <v>-1.3488873153122991</v>
      </c>
      <c r="Z53" s="2">
        <v>-4.2228716670804634</v>
      </c>
      <c r="AA53" s="2">
        <v>-2.5761147404193756</v>
      </c>
      <c r="AB53" s="2">
        <v>-1.9372938662803916</v>
      </c>
      <c r="AC53" s="2">
        <v>-1.2957967710139924</v>
      </c>
      <c r="AD53" s="2">
        <v>-0.78415557593847174</v>
      </c>
    </row>
    <row r="54" spans="1:30">
      <c r="A54" s="1">
        <v>38883</v>
      </c>
      <c r="B54" s="2">
        <v>2.5852695438973012</v>
      </c>
      <c r="C54" s="2">
        <v>7.9642863647997961</v>
      </c>
      <c r="D54" s="2">
        <v>6.4431450311023699</v>
      </c>
      <c r="E54" s="2">
        <v>12.857911605406331</v>
      </c>
      <c r="F54" s="2">
        <v>-4.7229272730519822</v>
      </c>
      <c r="G54" s="2">
        <v>-7.242925013311984</v>
      </c>
      <c r="H54" s="2">
        <v>-8.9198612015031014</v>
      </c>
      <c r="I54" s="2">
        <v>-8.7189195942822426</v>
      </c>
      <c r="J54" s="2">
        <v>-13.240836987629489</v>
      </c>
      <c r="K54" s="2">
        <v>-14.707859127651258</v>
      </c>
      <c r="L54" s="2">
        <v>-13.507359665405394</v>
      </c>
      <c r="M54" s="2">
        <v>-12.890357944845713</v>
      </c>
      <c r="N54" s="2">
        <v>-7.0012519305836198</v>
      </c>
      <c r="O54" s="2">
        <v>-4.1645037840224903</v>
      </c>
      <c r="Q54" s="2">
        <v>0.29518090598310603</v>
      </c>
      <c r="R54" s="2">
        <v>1.485610192771565</v>
      </c>
      <c r="S54" s="2">
        <v>0.4657298522831726</v>
      </c>
      <c r="T54" s="2">
        <v>1.0707040152053959</v>
      </c>
      <c r="U54" s="2">
        <v>-1.746807712429187</v>
      </c>
      <c r="V54" s="2">
        <v>-1.6325842697005744</v>
      </c>
      <c r="W54" s="2">
        <v>-2.2385729664352256</v>
      </c>
      <c r="X54" s="2">
        <v>-1.7734282454770081</v>
      </c>
      <c r="Y54" s="2">
        <v>-1.5343349492895173</v>
      </c>
      <c r="Z54" s="2">
        <v>-3.3888819451795089</v>
      </c>
      <c r="AA54" s="2">
        <v>-2.7414537176906788</v>
      </c>
      <c r="AB54" s="2">
        <v>-1.8440043750840136</v>
      </c>
      <c r="AC54" s="2">
        <v>-1.5041419635146542</v>
      </c>
      <c r="AD54" s="2">
        <v>-0.66979796610325726</v>
      </c>
    </row>
    <row r="55" spans="1:30">
      <c r="A55" s="1">
        <v>38913</v>
      </c>
      <c r="B55" s="2">
        <v>3.3051584393677658</v>
      </c>
      <c r="C55" s="2">
        <v>6.4145947491910178</v>
      </c>
      <c r="D55" s="2">
        <v>1.8949579076151086</v>
      </c>
      <c r="E55" s="2">
        <v>11.238567787741513</v>
      </c>
      <c r="F55" s="2">
        <v>-1.9245660238411304</v>
      </c>
      <c r="G55" s="2">
        <v>-4.4938804204720979</v>
      </c>
      <c r="H55" s="2">
        <v>-7.5686905791939632</v>
      </c>
      <c r="I55" s="2">
        <v>-4.105523160090816</v>
      </c>
      <c r="J55" s="2">
        <v>-14.20797446213215</v>
      </c>
      <c r="K55" s="2">
        <v>-10.703792142536361</v>
      </c>
      <c r="L55" s="2">
        <v>-13.241742777481145</v>
      </c>
      <c r="M55" s="2">
        <v>-10.1269648864478</v>
      </c>
      <c r="N55" s="2">
        <v>-6.297872839086426</v>
      </c>
      <c r="O55" s="2">
        <v>-3.864781705951458</v>
      </c>
      <c r="Q55" s="2">
        <v>0.37737638029013276</v>
      </c>
      <c r="R55" s="2">
        <v>1.1965400169455973</v>
      </c>
      <c r="S55" s="2">
        <v>0.13697324243614289</v>
      </c>
      <c r="T55" s="2">
        <v>0.93585801682081116</v>
      </c>
      <c r="U55" s="2">
        <v>-0.71181421587980898</v>
      </c>
      <c r="V55" s="2">
        <v>-1.0129386222960928</v>
      </c>
      <c r="W55" s="2">
        <v>-1.8994764312074128</v>
      </c>
      <c r="X55" s="2">
        <v>-0.83506341076247192</v>
      </c>
      <c r="Y55" s="2">
        <v>-1.6464058726974113</v>
      </c>
      <c r="Z55" s="2">
        <v>-2.4662928589382305</v>
      </c>
      <c r="AA55" s="2">
        <v>-2.6875441141175731</v>
      </c>
      <c r="AB55" s="2">
        <v>-1.448692707901017</v>
      </c>
      <c r="AC55" s="2">
        <v>-1.3530287028764887</v>
      </c>
      <c r="AD55" s="2">
        <v>-0.62159216567670272</v>
      </c>
    </row>
    <row r="56" spans="1:30">
      <c r="A56" s="1">
        <v>38944</v>
      </c>
      <c r="B56" s="2">
        <v>4.0250473348382307</v>
      </c>
      <c r="C56" s="2">
        <v>4.8649031335822404</v>
      </c>
      <c r="D56" s="2">
        <v>-2.653229215872154</v>
      </c>
      <c r="E56" s="2">
        <v>9.6192239700766962</v>
      </c>
      <c r="F56" s="2">
        <v>0.87379522536972165</v>
      </c>
      <c r="G56" s="2">
        <v>-1.7448358276322125</v>
      </c>
      <c r="H56" s="2">
        <v>-6.2175199568848258</v>
      </c>
      <c r="I56" s="2">
        <v>0.50787327410060978</v>
      </c>
      <c r="J56" s="2">
        <v>-15.175111936634812</v>
      </c>
      <c r="K56" s="2">
        <v>-6.6997251574214651</v>
      </c>
      <c r="L56" s="2">
        <v>-12.976125889556895</v>
      </c>
      <c r="M56" s="2">
        <v>-7.363571828049885</v>
      </c>
      <c r="N56" s="2">
        <v>-5.5944937475892331</v>
      </c>
      <c r="O56" s="2">
        <v>-3.5650596278804252</v>
      </c>
      <c r="Q56" s="2">
        <v>0.45957185459715949</v>
      </c>
      <c r="R56" s="2">
        <v>0.90746984111962969</v>
      </c>
      <c r="S56" s="2">
        <v>-0.19178336741088692</v>
      </c>
      <c r="T56" s="2">
        <v>0.8010120184362266</v>
      </c>
      <c r="U56" s="2">
        <v>0.32317928066956914</v>
      </c>
      <c r="V56" s="2">
        <v>-0.39329297489161119</v>
      </c>
      <c r="W56" s="2">
        <v>-1.5603798959796003</v>
      </c>
      <c r="X56" s="2">
        <v>0.10330142395206401</v>
      </c>
      <c r="Y56" s="2">
        <v>-1.7584767961053054</v>
      </c>
      <c r="Z56" s="2">
        <v>-1.543703772696952</v>
      </c>
      <c r="AA56" s="2">
        <v>-2.6336345105444674</v>
      </c>
      <c r="AB56" s="2">
        <v>-1.0533810407180202</v>
      </c>
      <c r="AC56" s="2">
        <v>-1.2019154422383231</v>
      </c>
      <c r="AD56" s="2">
        <v>-0.57338636525014819</v>
      </c>
    </row>
    <row r="57" spans="1:30">
      <c r="A57" s="1">
        <v>38975</v>
      </c>
      <c r="B57" s="2">
        <v>5.2511724011082181</v>
      </c>
      <c r="C57" s="2">
        <v>5.2802491385191628</v>
      </c>
      <c r="D57" s="2">
        <v>-7.5037979300968463</v>
      </c>
      <c r="E57" s="2">
        <v>4.1329642160810751</v>
      </c>
      <c r="F57" s="2">
        <v>2.6942075985663108</v>
      </c>
      <c r="G57" s="2">
        <v>-1.431020772464074</v>
      </c>
      <c r="H57" s="2">
        <v>-2.3767799724252421</v>
      </c>
      <c r="I57" s="2">
        <v>7.3876523973633148</v>
      </c>
      <c r="J57" s="2">
        <v>-14.0493266928386</v>
      </c>
      <c r="K57" s="2">
        <v>-2.8790901117525891</v>
      </c>
      <c r="L57" s="2">
        <v>-10.791120959053272</v>
      </c>
      <c r="M57" s="2">
        <v>-3.8571515543977113</v>
      </c>
      <c r="N57" s="2">
        <v>-4.2258441605319153</v>
      </c>
      <c r="O57" s="2">
        <v>-4.6980816997297836</v>
      </c>
      <c r="Q57" s="2">
        <v>0.59956836241373401</v>
      </c>
      <c r="R57" s="2">
        <v>0.98494599280453343</v>
      </c>
      <c r="S57" s="2">
        <v>-0.54239702578119031</v>
      </c>
      <c r="T57" s="2">
        <v>0.34416019620150329</v>
      </c>
      <c r="U57" s="2">
        <v>0.9964715397829399</v>
      </c>
      <c r="V57" s="2">
        <v>-0.3225578061964921</v>
      </c>
      <c r="W57" s="2">
        <v>-0.59648858577970088</v>
      </c>
      <c r="X57" s="2">
        <v>1.5026484976236982</v>
      </c>
      <c r="Y57" s="2">
        <v>-1.6280219278394439</v>
      </c>
      <c r="Z57" s="2">
        <v>-0.66337978991924929</v>
      </c>
      <c r="AA57" s="2">
        <v>-2.1901659098494517</v>
      </c>
      <c r="AB57" s="2">
        <v>-0.55177710131125579</v>
      </c>
      <c r="AC57" s="2">
        <v>-0.90787613360451613</v>
      </c>
      <c r="AD57" s="2">
        <v>-0.75561597017603965</v>
      </c>
    </row>
    <row r="58" spans="1:30">
      <c r="A58" s="1">
        <v>39005</v>
      </c>
      <c r="B58" s="2">
        <v>6.4772974673782056</v>
      </c>
      <c r="C58" s="2">
        <v>5.6955951434560852</v>
      </c>
      <c r="D58" s="2">
        <v>-12.354366644321539</v>
      </c>
      <c r="E58" s="2">
        <v>-1.3532955379145459</v>
      </c>
      <c r="F58" s="2">
        <v>4.5146199717629001</v>
      </c>
      <c r="G58" s="2">
        <v>-1.1172057172959353</v>
      </c>
      <c r="H58" s="2">
        <v>1.4639600120343412</v>
      </c>
      <c r="I58" s="2">
        <v>14.267431520626021</v>
      </c>
      <c r="J58" s="2">
        <v>-12.923541449042387</v>
      </c>
      <c r="K58" s="2">
        <v>0.94154493391628713</v>
      </c>
      <c r="L58" s="2">
        <v>-8.6061160285496463</v>
      </c>
      <c r="M58" s="2">
        <v>-0.35073128074553706</v>
      </c>
      <c r="N58" s="2">
        <v>-2.8571945734745974</v>
      </c>
      <c r="O58" s="2">
        <v>-5.8311037715791416</v>
      </c>
      <c r="Q58" s="2">
        <v>0.7395648702303087</v>
      </c>
      <c r="R58" s="2">
        <v>1.0624221444894373</v>
      </c>
      <c r="S58" s="2">
        <v>-0.89301068415149376</v>
      </c>
      <c r="T58" s="2">
        <v>-0.11269162603322005</v>
      </c>
      <c r="U58" s="2">
        <v>1.6697637988963108</v>
      </c>
      <c r="V58" s="2">
        <v>-0.25182263750137301</v>
      </c>
      <c r="W58" s="2">
        <v>0.36740272442019845</v>
      </c>
      <c r="X58" s="2">
        <v>2.9019955712953327</v>
      </c>
      <c r="Y58" s="2">
        <v>-1.4975670595735828</v>
      </c>
      <c r="Z58" s="2">
        <v>0.21694419285845346</v>
      </c>
      <c r="AA58" s="2">
        <v>-1.7466973091544362</v>
      </c>
      <c r="AB58" s="2">
        <v>-5.0173161904491309E-2</v>
      </c>
      <c r="AC58" s="2">
        <v>-0.61383682497070902</v>
      </c>
      <c r="AD58" s="2">
        <v>-0.93784557510193123</v>
      </c>
    </row>
    <row r="59" spans="1:30">
      <c r="A59" s="1">
        <v>39036</v>
      </c>
      <c r="B59" s="2">
        <v>7.3189293278863978</v>
      </c>
      <c r="C59" s="2">
        <v>6.0157393253943603</v>
      </c>
      <c r="D59" s="2">
        <v>-14.670428218750095</v>
      </c>
      <c r="E59" s="2">
        <v>-6.4962997532833278</v>
      </c>
      <c r="F59" s="2">
        <v>5.3123926403775403</v>
      </c>
      <c r="G59" s="2">
        <v>-2.1703038688771921</v>
      </c>
      <c r="H59" s="2">
        <v>6.7171002851688435</v>
      </c>
      <c r="I59" s="2">
        <v>21.81642253693613</v>
      </c>
      <c r="J59" s="2">
        <v>-9.2304569801991647</v>
      </c>
      <c r="K59" s="2">
        <v>3.9515637178458167</v>
      </c>
      <c r="L59" s="2">
        <v>-7.2075949670721204</v>
      </c>
      <c r="M59" s="2">
        <v>1.3052770658522621</v>
      </c>
      <c r="N59" s="2">
        <v>-2.721023764985147</v>
      </c>
      <c r="O59" s="2">
        <v>-6.3422867435682031</v>
      </c>
      <c r="Q59" s="2">
        <v>0.83566071279941312</v>
      </c>
      <c r="R59" s="2">
        <v>1.1221399193231116</v>
      </c>
      <c r="S59" s="2">
        <v>-1.060422562935913</v>
      </c>
      <c r="T59" s="2">
        <v>-0.54095987305540927</v>
      </c>
      <c r="U59" s="2">
        <v>1.964825604792116</v>
      </c>
      <c r="V59" s="2">
        <v>-0.48919517326039458</v>
      </c>
      <c r="W59" s="2">
        <v>1.6857570730673987</v>
      </c>
      <c r="X59" s="2">
        <v>4.4374603440128091</v>
      </c>
      <c r="Y59" s="2">
        <v>-1.069616124408499</v>
      </c>
      <c r="Z59" s="2">
        <v>0.91049165092000817</v>
      </c>
      <c r="AA59" s="2">
        <v>-1.4628534745169575</v>
      </c>
      <c r="AB59" s="2">
        <v>0.18672380010136364</v>
      </c>
      <c r="AC59" s="2">
        <v>-0.58458202464564402</v>
      </c>
      <c r="AD59" s="2">
        <v>-1.0200616884017919</v>
      </c>
    </row>
    <row r="60" spans="1:30">
      <c r="A60" s="1">
        <v>39066</v>
      </c>
      <c r="B60" s="2">
        <v>8.1605611883945901</v>
      </c>
      <c r="C60" s="2">
        <v>6.3358835073326345</v>
      </c>
      <c r="D60" s="2">
        <v>-16.986489793178649</v>
      </c>
      <c r="E60" s="2">
        <v>-11.63930396865211</v>
      </c>
      <c r="F60" s="2">
        <v>6.1101653089921806</v>
      </c>
      <c r="G60" s="2">
        <v>-3.2234020204584493</v>
      </c>
      <c r="H60" s="2">
        <v>11.970240558303344</v>
      </c>
      <c r="I60" s="2">
        <v>29.365413553246238</v>
      </c>
      <c r="J60" s="2">
        <v>-5.537372511355942</v>
      </c>
      <c r="K60" s="2">
        <v>6.9615825017753465</v>
      </c>
      <c r="L60" s="2">
        <v>-5.8090739055945946</v>
      </c>
      <c r="M60" s="2">
        <v>2.9612854124500609</v>
      </c>
      <c r="N60" s="2">
        <v>-2.5848529564956961</v>
      </c>
      <c r="O60" s="2">
        <v>-6.8534697155572646</v>
      </c>
      <c r="Q60" s="2">
        <v>0.93175655536851754</v>
      </c>
      <c r="R60" s="2">
        <v>1.1818576941567858</v>
      </c>
      <c r="S60" s="2">
        <v>-1.2278344417203322</v>
      </c>
      <c r="T60" s="2">
        <v>-0.9692281200775984</v>
      </c>
      <c r="U60" s="2">
        <v>2.259887410687921</v>
      </c>
      <c r="V60" s="2">
        <v>-0.72656770901941625</v>
      </c>
      <c r="W60" s="2">
        <v>3.0041114217145988</v>
      </c>
      <c r="X60" s="2">
        <v>5.972925116730285</v>
      </c>
      <c r="Y60" s="2">
        <v>-0.6416651892434152</v>
      </c>
      <c r="Z60" s="2">
        <v>1.6040391089815629</v>
      </c>
      <c r="AA60" s="2">
        <v>-1.1790096398794787</v>
      </c>
      <c r="AB60" s="2">
        <v>0.42362076210721855</v>
      </c>
      <c r="AC60" s="2">
        <v>-0.55532722432057879</v>
      </c>
      <c r="AD60" s="2">
        <v>-1.1022778017016526</v>
      </c>
    </row>
    <row r="61" spans="1:30">
      <c r="A61" s="1">
        <v>39097</v>
      </c>
      <c r="B61" s="2">
        <v>7.9144494833327119</v>
      </c>
      <c r="C61" s="2">
        <v>4.7368359953611847</v>
      </c>
      <c r="D61" s="2">
        <v>-17.78002114576903</v>
      </c>
      <c r="E61" s="2">
        <v>-15.235583621904123</v>
      </c>
      <c r="F61" s="2">
        <v>5.5073606456045034</v>
      </c>
      <c r="G61" s="2">
        <v>-5.1702017913510518</v>
      </c>
      <c r="H61" s="2">
        <v>14.058235348762697</v>
      </c>
      <c r="I61" s="2">
        <v>34.3077613145878</v>
      </c>
      <c r="J61" s="2">
        <v>0.15309552637430979</v>
      </c>
      <c r="K61" s="2">
        <v>10.48651421458942</v>
      </c>
      <c r="L61" s="2">
        <v>-5.9423742704816682</v>
      </c>
      <c r="M61" s="2">
        <v>2.7962423301015003</v>
      </c>
      <c r="N61" s="2">
        <v>-3.9997105388913621</v>
      </c>
      <c r="O61" s="2">
        <v>-7.6973147368401191</v>
      </c>
      <c r="Q61" s="2">
        <v>0.90365601310796229</v>
      </c>
      <c r="R61" s="2">
        <v>0.88358096555870314</v>
      </c>
      <c r="S61" s="2">
        <v>-1.2851932684796228</v>
      </c>
      <c r="T61" s="2">
        <v>-1.2686975193632</v>
      </c>
      <c r="U61" s="2">
        <v>2.0369358863013445</v>
      </c>
      <c r="V61" s="2">
        <v>-1.1653841645776926</v>
      </c>
      <c r="W61" s="2">
        <v>3.5281250343022297</v>
      </c>
      <c r="X61" s="2">
        <v>6.9781986513871583</v>
      </c>
      <c r="Y61" s="2">
        <v>1.774055650072864E-2</v>
      </c>
      <c r="Z61" s="2">
        <v>2.4162291997261915</v>
      </c>
      <c r="AA61" s="2">
        <v>-1.2060642819369594</v>
      </c>
      <c r="AB61" s="2">
        <v>0.4000108540480099</v>
      </c>
      <c r="AC61" s="2">
        <v>-0.85929381246488135</v>
      </c>
      <c r="AD61" s="2">
        <v>-1.2379976156996804</v>
      </c>
    </row>
    <row r="62" spans="1:30">
      <c r="A62" s="1">
        <v>39128</v>
      </c>
      <c r="B62" s="2">
        <v>7.6683377782708346</v>
      </c>
      <c r="C62" s="2">
        <v>3.137788483389734</v>
      </c>
      <c r="D62" s="2">
        <v>-18.573552498359415</v>
      </c>
      <c r="E62" s="2">
        <v>-18.831863275156135</v>
      </c>
      <c r="F62" s="2">
        <v>4.9045559822168254</v>
      </c>
      <c r="G62" s="2">
        <v>-7.1170015622436553</v>
      </c>
      <c r="H62" s="2">
        <v>16.146230139222052</v>
      </c>
      <c r="I62" s="2">
        <v>39.250109075929366</v>
      </c>
      <c r="J62" s="2">
        <v>5.8435635641045609</v>
      </c>
      <c r="K62" s="2">
        <v>14.011445927403493</v>
      </c>
      <c r="L62" s="2">
        <v>-6.075674635368741</v>
      </c>
      <c r="M62" s="2">
        <v>2.63119924775294</v>
      </c>
      <c r="N62" s="2">
        <v>-5.4145681212870276</v>
      </c>
      <c r="O62" s="2">
        <v>-8.5411597581229763</v>
      </c>
      <c r="Q62" s="2">
        <v>0.87555547084740737</v>
      </c>
      <c r="R62" s="2">
        <v>0.58530423696062062</v>
      </c>
      <c r="S62" s="2">
        <v>-1.3425520952389134</v>
      </c>
      <c r="T62" s="2">
        <v>-1.5681669186488016</v>
      </c>
      <c r="U62" s="2">
        <v>1.8139843619147682</v>
      </c>
      <c r="V62" s="2">
        <v>-1.6042006201359686</v>
      </c>
      <c r="W62" s="2">
        <v>4.0521386468898619</v>
      </c>
      <c r="X62" s="2">
        <v>7.9834721860440325</v>
      </c>
      <c r="Y62" s="2">
        <v>0.67714630224487238</v>
      </c>
      <c r="Z62" s="2">
        <v>3.2284192904708209</v>
      </c>
      <c r="AA62" s="2">
        <v>-1.2331189239944396</v>
      </c>
      <c r="AB62" s="2">
        <v>0.37640094598880131</v>
      </c>
      <c r="AC62" s="2">
        <v>-1.1632604006091838</v>
      </c>
      <c r="AD62" s="2">
        <v>-1.3737174296977088</v>
      </c>
    </row>
    <row r="63" spans="1:30">
      <c r="A63" s="1">
        <v>39156</v>
      </c>
      <c r="B63" s="2">
        <v>5.1472955158661851</v>
      </c>
      <c r="C63" s="2">
        <v>-3.8473738253250067E-2</v>
      </c>
      <c r="D63" s="2">
        <v>-17.408491462127749</v>
      </c>
      <c r="E63" s="2">
        <v>-19.898320149263885</v>
      </c>
      <c r="F63" s="2">
        <v>3.620664323111789</v>
      </c>
      <c r="G63" s="2">
        <v>-7.4881779848339143</v>
      </c>
      <c r="H63" s="2">
        <v>16.789546474019051</v>
      </c>
      <c r="I63" s="2">
        <v>40.754500425729319</v>
      </c>
      <c r="J63" s="2">
        <v>13.060317231826428</v>
      </c>
      <c r="K63" s="2">
        <v>17.97747523840831</v>
      </c>
      <c r="L63" s="2">
        <v>-8.935234255434148</v>
      </c>
      <c r="M63" s="2">
        <v>1.8817142435748466</v>
      </c>
      <c r="N63" s="2">
        <v>-6.5442940292311045</v>
      </c>
      <c r="O63" s="2">
        <v>-9.1807055605640802</v>
      </c>
      <c r="Q63" s="2">
        <v>0.58770790741056922</v>
      </c>
      <c r="R63" s="2">
        <v>-7.1766602913317483E-3</v>
      </c>
      <c r="S63" s="2">
        <v>-1.2583379883569801</v>
      </c>
      <c r="T63" s="2">
        <v>-1.6569729154695023</v>
      </c>
      <c r="U63" s="2">
        <v>1.3391280445531568</v>
      </c>
      <c r="V63" s="2">
        <v>-1.6878652704935035</v>
      </c>
      <c r="W63" s="2">
        <v>4.2135885308521912</v>
      </c>
      <c r="X63" s="2">
        <v>8.2894653865933439</v>
      </c>
      <c r="Y63" s="2">
        <v>1.5134165005068145</v>
      </c>
      <c r="Z63" s="2">
        <v>4.1422440021073736</v>
      </c>
      <c r="AA63" s="2">
        <v>-1.8134951444829146</v>
      </c>
      <c r="AB63" s="2">
        <v>0.26918486768611249</v>
      </c>
      <c r="AC63" s="2">
        <v>-1.405969584945981</v>
      </c>
      <c r="AD63" s="2">
        <v>-1.4765787788333238</v>
      </c>
    </row>
    <row r="64" spans="1:30">
      <c r="A64" s="1">
        <v>39187</v>
      </c>
      <c r="B64" s="2">
        <v>2.6262532534615342</v>
      </c>
      <c r="C64" s="2">
        <v>-3.2147359598962346</v>
      </c>
      <c r="D64" s="2">
        <v>-16.243430425896083</v>
      </c>
      <c r="E64" s="2">
        <v>-20.964777023371632</v>
      </c>
      <c r="F64" s="2">
        <v>2.3367726640067525</v>
      </c>
      <c r="G64" s="2">
        <v>-7.8593544074241724</v>
      </c>
      <c r="H64" s="2">
        <v>17.432862808816047</v>
      </c>
      <c r="I64" s="2">
        <v>42.258891775529271</v>
      </c>
      <c r="J64" s="2">
        <v>20.277070899548296</v>
      </c>
      <c r="K64" s="2">
        <v>21.943504549413127</v>
      </c>
      <c r="L64" s="2">
        <v>-11.794793875499554</v>
      </c>
      <c r="M64" s="2">
        <v>1.1322292393967532</v>
      </c>
      <c r="N64" s="2">
        <v>-7.6740199371751805</v>
      </c>
      <c r="O64" s="2">
        <v>-9.820251363005184</v>
      </c>
      <c r="Q64" s="2">
        <v>0.29986034397373101</v>
      </c>
      <c r="R64" s="2">
        <v>-0.5996575575432842</v>
      </c>
      <c r="S64" s="2">
        <v>-1.1741238814750465</v>
      </c>
      <c r="T64" s="2">
        <v>-1.7457789122902023</v>
      </c>
      <c r="U64" s="2">
        <v>0.86427172719154532</v>
      </c>
      <c r="V64" s="2">
        <v>-1.771529920851038</v>
      </c>
      <c r="W64" s="2">
        <v>4.3750384148145196</v>
      </c>
      <c r="X64" s="2">
        <v>8.5954585871426534</v>
      </c>
      <c r="Y64" s="2">
        <v>2.3496866987687568</v>
      </c>
      <c r="Z64" s="2">
        <v>5.0560687137439269</v>
      </c>
      <c r="AA64" s="2">
        <v>-2.3938713649713894</v>
      </c>
      <c r="AB64" s="2">
        <v>0.16196878938342374</v>
      </c>
      <c r="AC64" s="2">
        <v>-1.6486787692827785</v>
      </c>
      <c r="AD64" s="2">
        <v>-1.5794401279689387</v>
      </c>
    </row>
    <row r="65" spans="1:30">
      <c r="A65" s="1">
        <v>39217</v>
      </c>
      <c r="B65" s="2">
        <v>-0.100832984565477</v>
      </c>
      <c r="C65" s="2">
        <v>-5.4826244643772704</v>
      </c>
      <c r="D65" s="2">
        <v>-13.92433814894885</v>
      </c>
      <c r="E65" s="2">
        <v>-18.67804181163552</v>
      </c>
      <c r="F65" s="2">
        <v>2.2135980082666049</v>
      </c>
      <c r="G65" s="2">
        <v>-6.5125493425579437</v>
      </c>
      <c r="H65" s="2">
        <v>16.912871027281259</v>
      </c>
      <c r="I65" s="2">
        <v>37.445601364085007</v>
      </c>
      <c r="J65" s="2">
        <v>23.514028586101858</v>
      </c>
      <c r="K65" s="2">
        <v>23.617212620657217</v>
      </c>
      <c r="L65" s="2">
        <v>-12.679273639390971</v>
      </c>
      <c r="M65" s="2">
        <v>1.8608619712232084</v>
      </c>
      <c r="N65" s="2">
        <v>-7.8838753011389864</v>
      </c>
      <c r="O65" s="2">
        <v>-10.1138481801806</v>
      </c>
      <c r="Q65" s="2">
        <v>-1.1512908511717032E-2</v>
      </c>
      <c r="R65" s="2">
        <v>-1.0226958718381496</v>
      </c>
      <c r="S65" s="2">
        <v>-1.0064929344204698</v>
      </c>
      <c r="T65" s="2">
        <v>-1.555357897738513</v>
      </c>
      <c r="U65" s="2">
        <v>0.81871471854346156</v>
      </c>
      <c r="V65" s="2">
        <v>-1.4679546720099306</v>
      </c>
      <c r="W65" s="2">
        <v>4.2445386773616409</v>
      </c>
      <c r="X65" s="2">
        <v>7.61643531745489</v>
      </c>
      <c r="Y65" s="2">
        <v>2.7247821185288972</v>
      </c>
      <c r="Z65" s="2">
        <v>5.441712811563491</v>
      </c>
      <c r="AA65" s="2">
        <v>-2.5733853778507911</v>
      </c>
      <c r="AB65" s="2">
        <v>0.26620188756939361</v>
      </c>
      <c r="AC65" s="2">
        <v>-1.6937638858213986</v>
      </c>
      <c r="AD65" s="2">
        <v>-1.6266607720593467</v>
      </c>
    </row>
    <row r="66" spans="1:30">
      <c r="A66" s="1">
        <v>39248</v>
      </c>
      <c r="B66" s="2">
        <v>-2.8279192225924881</v>
      </c>
      <c r="C66" s="2">
        <v>-7.7505129688583061</v>
      </c>
      <c r="D66" s="2">
        <v>-11.605245872001616</v>
      </c>
      <c r="E66" s="2">
        <v>-16.391306599899412</v>
      </c>
      <c r="F66" s="2">
        <v>2.0904233525264568</v>
      </c>
      <c r="G66" s="2">
        <v>-5.1657442776917151</v>
      </c>
      <c r="H66" s="2">
        <v>16.392879245746474</v>
      </c>
      <c r="I66" s="2">
        <v>32.632310952640744</v>
      </c>
      <c r="J66" s="2">
        <v>26.750986272655425</v>
      </c>
      <c r="K66" s="2">
        <v>25.290920691901306</v>
      </c>
      <c r="L66" s="2">
        <v>-13.563753403282387</v>
      </c>
      <c r="M66" s="2">
        <v>2.5894947030496636</v>
      </c>
      <c r="N66" s="2">
        <v>-8.0937306651027914</v>
      </c>
      <c r="O66" s="2">
        <v>-10.407444997356016</v>
      </c>
      <c r="Q66" s="2">
        <v>-0.32288616099716505</v>
      </c>
      <c r="R66" s="2">
        <v>-1.4457341861330151</v>
      </c>
      <c r="S66" s="2">
        <v>-0.83886198736589279</v>
      </c>
      <c r="T66" s="2">
        <v>-1.3649368831868238</v>
      </c>
      <c r="U66" s="2">
        <v>0.77315770989537769</v>
      </c>
      <c r="V66" s="2">
        <v>-1.1643794231688234</v>
      </c>
      <c r="W66" s="2">
        <v>4.114038939908764</v>
      </c>
      <c r="X66" s="2">
        <v>6.6374120477671266</v>
      </c>
      <c r="Y66" s="2">
        <v>3.099877538289038</v>
      </c>
      <c r="Z66" s="2">
        <v>5.8273569093830551</v>
      </c>
      <c r="AA66" s="2">
        <v>-2.7528993907301933</v>
      </c>
      <c r="AB66" s="2">
        <v>0.37043498575536354</v>
      </c>
      <c r="AC66" s="2">
        <v>-1.7388490023600185</v>
      </c>
      <c r="AD66" s="2">
        <v>-1.6738814161497546</v>
      </c>
    </row>
    <row r="67" spans="1:30">
      <c r="A67" s="1">
        <v>39278</v>
      </c>
      <c r="B67" s="2">
        <v>-4.3088144721472093</v>
      </c>
      <c r="C67" s="2">
        <v>-7.7960542823094521</v>
      </c>
      <c r="D67" s="2">
        <v>-9.6359589363823144</v>
      </c>
      <c r="E67" s="2">
        <v>-14.326623640667577</v>
      </c>
      <c r="F67" s="2">
        <v>2.9132283492356468</v>
      </c>
      <c r="G67" s="2">
        <v>-3.9253712676488837</v>
      </c>
      <c r="H67" s="2">
        <v>15.142420945076394</v>
      </c>
      <c r="I67" s="2">
        <v>24.150228771580636</v>
      </c>
      <c r="J67" s="2">
        <v>25.403694961378569</v>
      </c>
      <c r="K67" s="2">
        <v>23.496380954595189</v>
      </c>
      <c r="L67" s="2">
        <v>-12.525555852481469</v>
      </c>
      <c r="M67" s="2">
        <v>3.7931923020569069</v>
      </c>
      <c r="N67" s="2">
        <v>-6.9025805354305882</v>
      </c>
      <c r="O67" s="2">
        <v>-11.172211298755265</v>
      </c>
      <c r="Q67" s="2">
        <v>-0.49197181880082402</v>
      </c>
      <c r="R67" s="2">
        <v>-1.4542291894963113</v>
      </c>
      <c r="S67" s="2">
        <v>-0.69651601979852273</v>
      </c>
      <c r="T67" s="2">
        <v>-1.1930066038056704</v>
      </c>
      <c r="U67" s="2">
        <v>1.0774778975632486</v>
      </c>
      <c r="V67" s="2">
        <v>-0.88479438521312892</v>
      </c>
      <c r="W67" s="2">
        <v>3.800217672481097</v>
      </c>
      <c r="X67" s="2">
        <v>4.9121565321395009</v>
      </c>
      <c r="Y67" s="2">
        <v>2.9437547684295868</v>
      </c>
      <c r="Z67" s="2">
        <v>5.4138716248911409</v>
      </c>
      <c r="AA67" s="2">
        <v>-2.5421868158196386</v>
      </c>
      <c r="AB67" s="2">
        <v>0.54262753838614664</v>
      </c>
      <c r="AC67" s="2">
        <v>-1.4829434996513722</v>
      </c>
      <c r="AD67" s="2">
        <v>-1.796882604235303</v>
      </c>
    </row>
    <row r="68" spans="1:30">
      <c r="A68" s="1">
        <v>39309</v>
      </c>
      <c r="B68" s="2">
        <v>-5.7897097217019304</v>
      </c>
      <c r="C68" s="2">
        <v>-7.8415955957605963</v>
      </c>
      <c r="D68" s="2">
        <v>-7.6666720007630129</v>
      </c>
      <c r="E68" s="2">
        <v>-12.261940681435741</v>
      </c>
      <c r="F68" s="2">
        <v>3.7360333459448367</v>
      </c>
      <c r="G68" s="2">
        <v>-2.6849982576060523</v>
      </c>
      <c r="H68" s="2">
        <v>13.891962644406316</v>
      </c>
      <c r="I68" s="2">
        <v>15.668146590520527</v>
      </c>
      <c r="J68" s="2">
        <v>24.056403650101714</v>
      </c>
      <c r="K68" s="2">
        <v>21.701841217289068</v>
      </c>
      <c r="L68" s="2">
        <v>-11.487358301680549</v>
      </c>
      <c r="M68" s="2">
        <v>4.9968899010641508</v>
      </c>
      <c r="N68" s="2">
        <v>-5.711430405758386</v>
      </c>
      <c r="O68" s="2">
        <v>-11.936977600154512</v>
      </c>
      <c r="Q68" s="2">
        <v>-0.661057476604483</v>
      </c>
      <c r="R68" s="2">
        <v>-1.4627241928596071</v>
      </c>
      <c r="S68" s="2">
        <v>-0.5541700522311529</v>
      </c>
      <c r="T68" s="2">
        <v>-1.0210763244245169</v>
      </c>
      <c r="U68" s="2">
        <v>1.3817980852311196</v>
      </c>
      <c r="V68" s="2">
        <v>-0.60520934725743458</v>
      </c>
      <c r="W68" s="2">
        <v>3.4863964050534308</v>
      </c>
      <c r="X68" s="2">
        <v>3.1869010165118752</v>
      </c>
      <c r="Y68" s="2">
        <v>2.7876319985701365</v>
      </c>
      <c r="Z68" s="2">
        <v>5.0003863403992259</v>
      </c>
      <c r="AA68" s="2">
        <v>-2.3314742409090843</v>
      </c>
      <c r="AB68" s="2">
        <v>0.71482009101692989</v>
      </c>
      <c r="AC68" s="2">
        <v>-1.2270379969427259</v>
      </c>
      <c r="AD68" s="2">
        <v>-1.9198837923208507</v>
      </c>
    </row>
    <row r="69" spans="1:30">
      <c r="A69" s="1">
        <v>39340</v>
      </c>
      <c r="B69" s="2">
        <v>-6.1177554429969989</v>
      </c>
      <c r="C69" s="2">
        <v>-7.7267112610123618</v>
      </c>
      <c r="D69" s="2">
        <v>-6.4917483594472998</v>
      </c>
      <c r="E69" s="2">
        <v>-11.440125050717157</v>
      </c>
      <c r="F69" s="2">
        <v>5.4009373349169927</v>
      </c>
      <c r="G69" s="2">
        <v>-0.26641905375749375</v>
      </c>
      <c r="H69" s="2">
        <v>13.552444216538166</v>
      </c>
      <c r="I69" s="2">
        <v>8.5233803214344022</v>
      </c>
      <c r="J69" s="2">
        <v>18.372562266050824</v>
      </c>
      <c r="K69" s="2">
        <v>18.572522812932615</v>
      </c>
      <c r="L69" s="2">
        <v>-9.8004267593977961</v>
      </c>
      <c r="M69" s="2">
        <v>4.8498627398431777</v>
      </c>
      <c r="N69" s="2">
        <v>-4.2480360316785246</v>
      </c>
      <c r="O69" s="2">
        <v>-11.149103867826998</v>
      </c>
      <c r="Q69" s="2">
        <v>-0.69851308097051124</v>
      </c>
      <c r="R69" s="2">
        <v>-1.4412943583616797</v>
      </c>
      <c r="S69" s="2">
        <v>-0.46924304666592914</v>
      </c>
      <c r="T69" s="2">
        <v>-0.95264209322331894</v>
      </c>
      <c r="U69" s="2">
        <v>1.997574479880394</v>
      </c>
      <c r="V69" s="2">
        <v>-6.0051920393154115E-2</v>
      </c>
      <c r="W69" s="2">
        <v>3.4011891628035009</v>
      </c>
      <c r="X69" s="2">
        <v>1.7336555573797572</v>
      </c>
      <c r="Y69" s="2">
        <v>2.1289941428277035</v>
      </c>
      <c r="Z69" s="2">
        <v>4.2793506988962422</v>
      </c>
      <c r="AA69" s="2">
        <v>-1.9890946150873765</v>
      </c>
      <c r="AB69" s="2">
        <v>0.69378741452278614</v>
      </c>
      <c r="AC69" s="2">
        <v>-0.91264381300978259</v>
      </c>
      <c r="AD69" s="2">
        <v>-1.7931661205819551</v>
      </c>
    </row>
    <row r="70" spans="1:30">
      <c r="A70" s="1">
        <v>39370</v>
      </c>
      <c r="B70" s="2">
        <v>-6.4458011642920674</v>
      </c>
      <c r="C70" s="2">
        <v>-7.6118269262641256</v>
      </c>
      <c r="D70" s="2">
        <v>-5.3168247181315849</v>
      </c>
      <c r="E70" s="2">
        <v>-10.618309419998575</v>
      </c>
      <c r="F70" s="2">
        <v>7.0658413238891491</v>
      </c>
      <c r="G70" s="2">
        <v>2.1521601500910643</v>
      </c>
      <c r="H70" s="2">
        <v>13.212925788670017</v>
      </c>
      <c r="I70" s="2">
        <v>1.3786140523482771</v>
      </c>
      <c r="J70" s="2">
        <v>12.688720881999936</v>
      </c>
      <c r="K70" s="2">
        <v>15.443204408576163</v>
      </c>
      <c r="L70" s="2">
        <v>-8.1134952171150445</v>
      </c>
      <c r="M70" s="2">
        <v>4.7028355786222038</v>
      </c>
      <c r="N70" s="2">
        <v>-2.7846416575986632</v>
      </c>
      <c r="O70" s="2">
        <v>-10.361230135499483</v>
      </c>
      <c r="Q70" s="2">
        <v>-0.73596868533653959</v>
      </c>
      <c r="R70" s="2">
        <v>-1.4198645238637524</v>
      </c>
      <c r="S70" s="2">
        <v>-0.38431604110070533</v>
      </c>
      <c r="T70" s="2">
        <v>-0.88420786202212132</v>
      </c>
      <c r="U70" s="2">
        <v>2.6133508745296687</v>
      </c>
      <c r="V70" s="2">
        <v>0.48510550647112627</v>
      </c>
      <c r="W70" s="2">
        <v>3.3159819205535705</v>
      </c>
      <c r="X70" s="2">
        <v>0.28041009824763952</v>
      </c>
      <c r="Y70" s="2">
        <v>1.4703562870852704</v>
      </c>
      <c r="Z70" s="2">
        <v>3.5583150573932594</v>
      </c>
      <c r="AA70" s="2">
        <v>-1.6467149892656694</v>
      </c>
      <c r="AB70" s="2">
        <v>0.67275473802864216</v>
      </c>
      <c r="AC70" s="2">
        <v>-0.59824962907683921</v>
      </c>
      <c r="AD70" s="2">
        <v>-1.6664484488430593</v>
      </c>
    </row>
    <row r="71" spans="1:30">
      <c r="A71" s="1">
        <v>39401</v>
      </c>
      <c r="B71" s="2">
        <v>-5.8894275517361425</v>
      </c>
      <c r="C71" s="2">
        <v>-7.8895828908181649</v>
      </c>
      <c r="D71" s="2">
        <v>-4.2842464914522083</v>
      </c>
      <c r="E71" s="2">
        <v>-10.630197277749769</v>
      </c>
      <c r="F71" s="2">
        <v>8.9000197229078122</v>
      </c>
      <c r="G71" s="2">
        <v>3.4746519141405585</v>
      </c>
      <c r="H71" s="2">
        <v>13.127852856636396</v>
      </c>
      <c r="I71" s="2">
        <v>-2.8808414918923311</v>
      </c>
      <c r="J71" s="2">
        <v>5.1747864750181876</v>
      </c>
      <c r="K71" s="2">
        <v>9.9089706728832532</v>
      </c>
      <c r="L71" s="2">
        <v>-6.0373082342292097</v>
      </c>
      <c r="M71" s="2">
        <v>3.5951301727622567</v>
      </c>
      <c r="N71" s="2">
        <v>-1.5386083513405318</v>
      </c>
      <c r="O71" s="2">
        <v>-8.9669151853638649</v>
      </c>
      <c r="Q71" s="2">
        <v>-0.6724430590021292</v>
      </c>
      <c r="R71" s="2">
        <v>-1.4716754549558755</v>
      </c>
      <c r="S71" s="2">
        <v>-0.30967818914163997</v>
      </c>
      <c r="T71" s="2">
        <v>-0.88519778771277879</v>
      </c>
      <c r="U71" s="2">
        <v>3.2917345946555145</v>
      </c>
      <c r="V71" s="2">
        <v>0.78320044005493838</v>
      </c>
      <c r="W71" s="2">
        <v>3.2946315921657532</v>
      </c>
      <c r="X71" s="2">
        <v>-0.58596315945090016</v>
      </c>
      <c r="Y71" s="2">
        <v>0.59964908193863253</v>
      </c>
      <c r="Z71" s="2">
        <v>2.2831556596510487</v>
      </c>
      <c r="AA71" s="2">
        <v>-1.2253320792191602</v>
      </c>
      <c r="AB71" s="2">
        <v>0.51429415660415911</v>
      </c>
      <c r="AC71" s="2">
        <v>-0.33055307959364849</v>
      </c>
      <c r="AD71" s="2">
        <v>-1.4421938038379971</v>
      </c>
    </row>
    <row r="72" spans="1:30">
      <c r="A72" s="1">
        <v>39431</v>
      </c>
      <c r="B72" s="2">
        <v>-5.3330539391802185</v>
      </c>
      <c r="C72" s="2">
        <v>-8.1673388553722024</v>
      </c>
      <c r="D72" s="2">
        <v>-3.2516682647728334</v>
      </c>
      <c r="E72" s="2">
        <v>-10.642085135500965</v>
      </c>
      <c r="F72" s="2">
        <v>10.734198121926477</v>
      </c>
      <c r="G72" s="2">
        <v>4.7971436781900518</v>
      </c>
      <c r="H72" s="2">
        <v>13.042779924602778</v>
      </c>
      <c r="I72" s="2">
        <v>-7.1402970361329388</v>
      </c>
      <c r="J72" s="2">
        <v>-2.3391479319635611</v>
      </c>
      <c r="K72" s="2">
        <v>4.3747369371903453</v>
      </c>
      <c r="L72" s="2">
        <v>-3.961121251343374</v>
      </c>
      <c r="M72" s="2">
        <v>2.48742476690231</v>
      </c>
      <c r="N72" s="2">
        <v>-0.29257504508239984</v>
      </c>
      <c r="O72" s="2">
        <v>-7.5726002352282462</v>
      </c>
      <c r="Q72" s="2">
        <v>-0.60891743266771892</v>
      </c>
      <c r="R72" s="2">
        <v>-1.5234863860479984</v>
      </c>
      <c r="S72" s="2">
        <v>-0.23504033718257472</v>
      </c>
      <c r="T72" s="2">
        <v>-0.88618771340343627</v>
      </c>
      <c r="U72" s="2">
        <v>3.9701183147813608</v>
      </c>
      <c r="V72" s="2">
        <v>1.0812953736387505</v>
      </c>
      <c r="W72" s="2">
        <v>3.2732812637779363</v>
      </c>
      <c r="X72" s="2">
        <v>-1.4523364171494397</v>
      </c>
      <c r="Y72" s="2">
        <v>-0.27105812320800549</v>
      </c>
      <c r="Z72" s="2">
        <v>1.007996261908839</v>
      </c>
      <c r="AA72" s="2">
        <v>-0.80394916917265113</v>
      </c>
      <c r="AB72" s="2">
        <v>0.35583357517967612</v>
      </c>
      <c r="AC72" s="2">
        <v>-6.2856530110457692E-2</v>
      </c>
      <c r="AD72" s="2">
        <v>-1.2179391588329349</v>
      </c>
    </row>
    <row r="73" spans="1:30">
      <c r="A73" s="1">
        <v>39462</v>
      </c>
      <c r="B73" s="2">
        <v>-4.5638328283315941</v>
      </c>
      <c r="C73" s="2">
        <v>-7.7057058435738224</v>
      </c>
      <c r="D73" s="2">
        <v>-3.6817372292813437</v>
      </c>
      <c r="E73" s="2">
        <v>-11.538412388384508</v>
      </c>
      <c r="F73" s="2">
        <v>11.718832707184445</v>
      </c>
      <c r="G73" s="2">
        <v>5.8158959835160813</v>
      </c>
      <c r="H73" s="2">
        <v>12.294601386212008</v>
      </c>
      <c r="I73" s="2">
        <v>-8.9643882032207856</v>
      </c>
      <c r="J73" s="2">
        <v>-7.3380897353895342</v>
      </c>
      <c r="K73" s="2">
        <v>-6.3776482875365248E-2</v>
      </c>
      <c r="L73" s="2">
        <v>-2.8497174367621847</v>
      </c>
      <c r="M73" s="2">
        <v>0.8369267449094141</v>
      </c>
      <c r="N73" s="2">
        <v>-0.28783982304670319</v>
      </c>
      <c r="O73" s="2">
        <v>-5.8355809797403859</v>
      </c>
      <c r="Q73" s="2">
        <v>-0.52108930467324477</v>
      </c>
      <c r="R73" s="2">
        <v>-1.4373761338251994</v>
      </c>
      <c r="S73" s="2">
        <v>-0.2661270121441433</v>
      </c>
      <c r="T73" s="2">
        <v>-0.96082667640555475</v>
      </c>
      <c r="U73" s="2">
        <v>4.3342923085811176</v>
      </c>
      <c r="V73" s="2">
        <v>1.3109262182684587</v>
      </c>
      <c r="W73" s="2">
        <v>3.0855146368906965</v>
      </c>
      <c r="X73" s="2">
        <v>-1.8233565605351076</v>
      </c>
      <c r="Y73" s="2">
        <v>-0.85033050044720382</v>
      </c>
      <c r="Z73" s="2">
        <v>-1.4694930748761532E-2</v>
      </c>
      <c r="AA73" s="2">
        <v>-0.57837865096525298</v>
      </c>
      <c r="AB73" s="2">
        <v>0.11972488163952641</v>
      </c>
      <c r="AC73" s="2">
        <v>-6.1839219743530661E-2</v>
      </c>
      <c r="AD73" s="2">
        <v>-0.93856566687654486</v>
      </c>
    </row>
    <row r="74" spans="1:30">
      <c r="A74" s="1">
        <v>39493</v>
      </c>
      <c r="B74" s="2">
        <v>-3.7946117174829701</v>
      </c>
      <c r="C74" s="2">
        <v>-7.2440728317754424</v>
      </c>
      <c r="D74" s="2">
        <v>-4.1118061937898549</v>
      </c>
      <c r="E74" s="2">
        <v>-12.434739641268049</v>
      </c>
      <c r="F74" s="2">
        <v>12.703467292442411</v>
      </c>
      <c r="G74" s="2">
        <v>6.8346482888421107</v>
      </c>
      <c r="H74" s="2">
        <v>11.546422847821239</v>
      </c>
      <c r="I74" s="2">
        <v>-10.788479370308632</v>
      </c>
      <c r="J74" s="2">
        <v>-12.337031538815507</v>
      </c>
      <c r="K74" s="2">
        <v>-4.502289902941075</v>
      </c>
      <c r="L74" s="2">
        <v>-1.7383136221809961</v>
      </c>
      <c r="M74" s="2">
        <v>-0.81357127708348143</v>
      </c>
      <c r="N74" s="2">
        <v>-0.28310460101100654</v>
      </c>
      <c r="O74" s="2">
        <v>-4.0985617242525265</v>
      </c>
      <c r="Q74" s="2">
        <v>-0.43326117667877057</v>
      </c>
      <c r="R74" s="2">
        <v>-1.3512658816024004</v>
      </c>
      <c r="S74" s="2">
        <v>-0.29721368710571205</v>
      </c>
      <c r="T74" s="2">
        <v>-1.0354656394076729</v>
      </c>
      <c r="U74" s="2">
        <v>4.698466302380873</v>
      </c>
      <c r="V74" s="2">
        <v>1.5405570628981671</v>
      </c>
      <c r="W74" s="2">
        <v>2.8977480100034572</v>
      </c>
      <c r="X74" s="2">
        <v>-2.194376703920776</v>
      </c>
      <c r="Y74" s="2">
        <v>-1.4296028776864023</v>
      </c>
      <c r="Z74" s="2">
        <v>-1.0373861234063619</v>
      </c>
      <c r="AA74" s="2">
        <v>-0.35280813275785494</v>
      </c>
      <c r="AB74" s="2">
        <v>-0.11638381190062327</v>
      </c>
      <c r="AC74" s="2">
        <v>-6.0821909376603631E-2</v>
      </c>
      <c r="AD74" s="2">
        <v>-0.65919217492015503</v>
      </c>
    </row>
    <row r="75" spans="1:30">
      <c r="A75" s="1">
        <v>39522</v>
      </c>
      <c r="B75" s="2">
        <v>-2.9473772644648899</v>
      </c>
      <c r="C75" s="2">
        <v>-6.292900088317257</v>
      </c>
      <c r="D75" s="2">
        <v>-4.2107848949360314</v>
      </c>
      <c r="E75" s="2">
        <v>-12.146313450103161</v>
      </c>
      <c r="F75" s="2">
        <v>12.528335242788373</v>
      </c>
      <c r="G75" s="2">
        <v>7.0294547455379757</v>
      </c>
      <c r="H75" s="2">
        <v>11.559116867013003</v>
      </c>
      <c r="I75" s="2">
        <v>-10.306767620989405</v>
      </c>
      <c r="J75" s="2">
        <v>-12.908729723379569</v>
      </c>
      <c r="K75" s="2">
        <v>-6.8550260092214952</v>
      </c>
      <c r="L75" s="2">
        <v>-1.6209280804353459</v>
      </c>
      <c r="M75" s="2">
        <v>-1.5974214221488388</v>
      </c>
      <c r="N75" s="2">
        <v>-0.28769745126727586</v>
      </c>
      <c r="O75" s="2">
        <v>-2.5811690928868973</v>
      </c>
      <c r="Q75" s="2">
        <v>-0.33652564130207219</v>
      </c>
      <c r="R75" s="2">
        <v>-1.1738398250741711</v>
      </c>
      <c r="S75" s="2">
        <v>-0.30436816456066113</v>
      </c>
      <c r="T75" s="2">
        <v>-1.0114478136169904</v>
      </c>
      <c r="U75" s="2">
        <v>4.6336924878919792</v>
      </c>
      <c r="V75" s="2">
        <v>1.5844672174632419</v>
      </c>
      <c r="W75" s="2">
        <v>2.9009337645299182</v>
      </c>
      <c r="X75" s="2">
        <v>-2.0963965341092448</v>
      </c>
      <c r="Y75" s="2">
        <v>-1.495850691615501</v>
      </c>
      <c r="Z75" s="2">
        <v>-1.5794871078627524</v>
      </c>
      <c r="AA75" s="2">
        <v>-0.32898356320515781</v>
      </c>
      <c r="AB75" s="2">
        <v>-0.22851592670265783</v>
      </c>
      <c r="AC75" s="2">
        <v>-6.1808632732810273E-2</v>
      </c>
      <c r="AD75" s="2">
        <v>-0.41514233105446413</v>
      </c>
    </row>
    <row r="76" spans="1:30">
      <c r="A76" s="1">
        <v>39553</v>
      </c>
      <c r="B76" s="2">
        <v>-2.1001428114468097</v>
      </c>
      <c r="C76" s="2">
        <v>-5.3417273448590707</v>
      </c>
      <c r="D76" s="2">
        <v>-4.3097635960822096</v>
      </c>
      <c r="E76" s="2">
        <v>-11.857887258938273</v>
      </c>
      <c r="F76" s="2">
        <v>12.353203193134334</v>
      </c>
      <c r="G76" s="2">
        <v>7.2242612022338415</v>
      </c>
      <c r="H76" s="2">
        <v>11.571810886204767</v>
      </c>
      <c r="I76" s="2">
        <v>-9.8250558716701786</v>
      </c>
      <c r="J76" s="2">
        <v>-13.48042790794363</v>
      </c>
      <c r="K76" s="2">
        <v>-9.2077621155019145</v>
      </c>
      <c r="L76" s="2">
        <v>-1.5035425386896957</v>
      </c>
      <c r="M76" s="2">
        <v>-2.3812715672141964</v>
      </c>
      <c r="N76" s="2">
        <v>-0.29229030152354518</v>
      </c>
      <c r="O76" s="2">
        <v>-1.0637764615212679</v>
      </c>
      <c r="Q76" s="2">
        <v>-0.23979010592537384</v>
      </c>
      <c r="R76" s="2">
        <v>-0.99641376854594188</v>
      </c>
      <c r="S76" s="2">
        <v>-0.31152264201561036</v>
      </c>
      <c r="T76" s="2">
        <v>-0.98742998782630786</v>
      </c>
      <c r="U76" s="2">
        <v>4.5689186734030853</v>
      </c>
      <c r="V76" s="2">
        <v>1.6283773720283168</v>
      </c>
      <c r="W76" s="2">
        <v>2.9041195190563793</v>
      </c>
      <c r="X76" s="2">
        <v>-1.9984163642977142</v>
      </c>
      <c r="Y76" s="2">
        <v>-1.5620985055445997</v>
      </c>
      <c r="Z76" s="2">
        <v>-2.1215880923191426</v>
      </c>
      <c r="AA76" s="2">
        <v>-0.30515899365246063</v>
      </c>
      <c r="AB76" s="2">
        <v>-0.34064804150469247</v>
      </c>
      <c r="AC76" s="2">
        <v>-6.2795356089016915E-2</v>
      </c>
      <c r="AD76" s="2">
        <v>-0.1710924871887731</v>
      </c>
    </row>
    <row r="77" spans="1:30">
      <c r="A77" s="1">
        <v>39583</v>
      </c>
      <c r="B77" s="2">
        <v>-1.6632183120019539</v>
      </c>
      <c r="C77" s="2">
        <v>-3.6906303035557819</v>
      </c>
      <c r="D77" s="2">
        <v>-4.4092888316144254</v>
      </c>
      <c r="E77" s="2">
        <v>-11.234483569190857</v>
      </c>
      <c r="F77" s="2">
        <v>10.600659529704901</v>
      </c>
      <c r="G77" s="2">
        <v>6.8694714100836745</v>
      </c>
      <c r="H77" s="2">
        <v>12.892332930151037</v>
      </c>
      <c r="I77" s="2">
        <v>-7.1539888781302725</v>
      </c>
      <c r="J77" s="2">
        <v>-11.394887098432251</v>
      </c>
      <c r="K77" s="2">
        <v>-9.1959843170493336</v>
      </c>
      <c r="L77" s="2">
        <v>-0.54599810840581187</v>
      </c>
      <c r="M77" s="2">
        <v>-1.1654291488192436</v>
      </c>
      <c r="N77" s="2">
        <v>-5.7866884062132362E-2</v>
      </c>
      <c r="O77" s="2">
        <v>-1.0667364183076173</v>
      </c>
      <c r="Q77" s="2">
        <v>-0.18990294042775907</v>
      </c>
      <c r="R77" s="2">
        <v>-0.68842803304347411</v>
      </c>
      <c r="S77" s="2">
        <v>-0.31871662461558548</v>
      </c>
      <c r="T77" s="2">
        <v>-0.93551791577366106</v>
      </c>
      <c r="U77" s="2">
        <v>3.9207281316780649</v>
      </c>
      <c r="V77" s="2">
        <v>1.5484063337185006</v>
      </c>
      <c r="W77" s="2">
        <v>3.2355243338153548</v>
      </c>
      <c r="X77" s="2">
        <v>-1.4551213378116974</v>
      </c>
      <c r="Y77" s="2">
        <v>-1.3204281220792309</v>
      </c>
      <c r="Z77" s="2">
        <v>-2.1188743344442882</v>
      </c>
      <c r="AA77" s="2">
        <v>-0.11081577608204357</v>
      </c>
      <c r="AB77" s="2">
        <v>-0.16671813602603924</v>
      </c>
      <c r="AC77" s="2">
        <v>-1.2432063505024455E-2</v>
      </c>
      <c r="AD77" s="2">
        <v>-0.17156855183850564</v>
      </c>
    </row>
    <row r="78" spans="1:30">
      <c r="A78" s="1">
        <v>39614</v>
      </c>
      <c r="B78" s="2">
        <v>-1.2262938125570986</v>
      </c>
      <c r="C78" s="2">
        <v>-2.0395332622524931</v>
      </c>
      <c r="D78" s="2">
        <v>-4.5088140671466412</v>
      </c>
      <c r="E78" s="2">
        <v>-10.611079879443439</v>
      </c>
      <c r="F78" s="2">
        <v>8.8481158662754655</v>
      </c>
      <c r="G78" s="2">
        <v>6.5146816179335074</v>
      </c>
      <c r="H78" s="2">
        <v>14.212854974097308</v>
      </c>
      <c r="I78" s="2">
        <v>-4.4829218845903673</v>
      </c>
      <c r="J78" s="2">
        <v>-9.3093462889208727</v>
      </c>
      <c r="K78" s="2">
        <v>-9.184206518596751</v>
      </c>
      <c r="L78" s="2">
        <v>0.41154632187807194</v>
      </c>
      <c r="M78" s="2">
        <v>5.0413269575708908E-2</v>
      </c>
      <c r="N78" s="2">
        <v>0.1765565333992804</v>
      </c>
      <c r="O78" s="2">
        <v>-1.0696963750939668</v>
      </c>
      <c r="Q78" s="2">
        <v>-0.14001577493014439</v>
      </c>
      <c r="R78" s="2">
        <v>-0.3804422975410065</v>
      </c>
      <c r="S78" s="2">
        <v>-0.32591060721556064</v>
      </c>
      <c r="T78" s="2">
        <v>-0.88360584372101403</v>
      </c>
      <c r="U78" s="2">
        <v>3.2725375899530449</v>
      </c>
      <c r="V78" s="2">
        <v>1.4684352954086843</v>
      </c>
      <c r="W78" s="2">
        <v>3.5669291485743306</v>
      </c>
      <c r="X78" s="2">
        <v>-0.91182631132568071</v>
      </c>
      <c r="Y78" s="2">
        <v>-1.0787577386138618</v>
      </c>
      <c r="Z78" s="2">
        <v>-2.1161605765694333</v>
      </c>
      <c r="AA78" s="2">
        <v>8.3527441488373488E-2</v>
      </c>
      <c r="AB78" s="2">
        <v>7.2117694526138863E-3</v>
      </c>
      <c r="AC78" s="2">
        <v>3.7931229078968003E-2</v>
      </c>
      <c r="AD78" s="2">
        <v>-0.17204461648823816</v>
      </c>
    </row>
    <row r="79" spans="1:30">
      <c r="A79" s="1">
        <v>39644</v>
      </c>
      <c r="B79" s="2">
        <v>-1.9402942022660115</v>
      </c>
      <c r="C79" s="2">
        <v>-1.3217448186275009</v>
      </c>
      <c r="D79" s="2">
        <v>-3.9515234036920615</v>
      </c>
      <c r="E79" s="2">
        <v>-9.9477714526096683</v>
      </c>
      <c r="F79" s="2">
        <v>5.8060487732875714</v>
      </c>
      <c r="G79" s="2">
        <v>6.5579901271150973</v>
      </c>
      <c r="H79" s="2">
        <v>16.815982726393141</v>
      </c>
      <c r="I79" s="2">
        <v>0.47839696189527159</v>
      </c>
      <c r="J79" s="2">
        <v>-8.3243417929605865</v>
      </c>
      <c r="K79" s="2">
        <v>-9.2780677209646747</v>
      </c>
      <c r="L79" s="2">
        <v>2.2566328118971484</v>
      </c>
      <c r="M79" s="2">
        <v>1.753030892684674</v>
      </c>
      <c r="N79" s="2">
        <v>0.26517073271451902</v>
      </c>
      <c r="O79" s="2">
        <v>-1.5847351476102887</v>
      </c>
      <c r="Q79" s="2">
        <v>-0.22153891142632864</v>
      </c>
      <c r="R79" s="2">
        <v>-0.24655034799786224</v>
      </c>
      <c r="S79" s="2">
        <v>-0.28562796618907327</v>
      </c>
      <c r="T79" s="2">
        <v>-0.82837082440171228</v>
      </c>
      <c r="U79" s="2">
        <v>2.1474077811418213</v>
      </c>
      <c r="V79" s="2">
        <v>1.4781972066122513</v>
      </c>
      <c r="W79" s="2">
        <v>4.2202231049292545</v>
      </c>
      <c r="X79" s="2">
        <v>9.7305942049498245E-2</v>
      </c>
      <c r="Y79" s="2">
        <v>-0.96461640262647985</v>
      </c>
      <c r="Z79" s="2">
        <v>-2.1377874177906335</v>
      </c>
      <c r="AA79" s="2">
        <v>0.45800619550264521</v>
      </c>
      <c r="AB79" s="2">
        <v>0.25077632829122065</v>
      </c>
      <c r="AC79" s="2">
        <v>5.6969015045654547E-2</v>
      </c>
      <c r="AD79" s="2">
        <v>-0.25488087746590077</v>
      </c>
    </row>
    <row r="80" spans="1:30">
      <c r="A80" s="1">
        <v>39675</v>
      </c>
      <c r="B80" s="2">
        <v>-2.6542945919749243</v>
      </c>
      <c r="C80" s="2">
        <v>-0.60395637500250876</v>
      </c>
      <c r="D80" s="2">
        <v>-3.3942327402374812</v>
      </c>
      <c r="E80" s="2">
        <v>-9.2844630257758958</v>
      </c>
      <c r="F80" s="2">
        <v>2.7639816802996777</v>
      </c>
      <c r="G80" s="2">
        <v>6.6012986362966863</v>
      </c>
      <c r="H80" s="2">
        <v>19.419110478688975</v>
      </c>
      <c r="I80" s="2">
        <v>5.4397158083809112</v>
      </c>
      <c r="J80" s="2">
        <v>-7.3393372970002995</v>
      </c>
      <c r="K80" s="2">
        <v>-9.3719289233325966</v>
      </c>
      <c r="L80" s="2">
        <v>4.1017193019162246</v>
      </c>
      <c r="M80" s="2">
        <v>3.455648515793639</v>
      </c>
      <c r="N80" s="2">
        <v>0.35378493202975764</v>
      </c>
      <c r="O80" s="2">
        <v>-2.0997739201266103</v>
      </c>
      <c r="Q80" s="2">
        <v>-0.3030620479225129</v>
      </c>
      <c r="R80" s="2">
        <v>-0.11265839845471796</v>
      </c>
      <c r="S80" s="2">
        <v>-0.24534532516258584</v>
      </c>
      <c r="T80" s="2">
        <v>-0.77313580508241031</v>
      </c>
      <c r="U80" s="2">
        <v>1.0222779723305979</v>
      </c>
      <c r="V80" s="2">
        <v>1.487959117815818</v>
      </c>
      <c r="W80" s="2">
        <v>4.8735170612841783</v>
      </c>
      <c r="X80" s="2">
        <v>1.1064381954246774</v>
      </c>
      <c r="Y80" s="2">
        <v>-0.85047506663909767</v>
      </c>
      <c r="Z80" s="2">
        <v>-2.1594142590118333</v>
      </c>
      <c r="AA80" s="2">
        <v>0.83248494951691698</v>
      </c>
      <c r="AB80" s="2">
        <v>0.49434088712982743</v>
      </c>
      <c r="AC80" s="2">
        <v>7.6006801012341099E-2</v>
      </c>
      <c r="AD80" s="2">
        <v>-0.33771713844356333</v>
      </c>
    </row>
    <row r="81" spans="1:30">
      <c r="A81" s="1">
        <v>39706</v>
      </c>
      <c r="B81" s="2">
        <v>-3.3012682794597326</v>
      </c>
      <c r="C81" s="2">
        <v>-1.6672524599075269</v>
      </c>
      <c r="D81" s="2">
        <v>-2.526481609109791</v>
      </c>
      <c r="E81" s="2">
        <v>-8.8881651034252247</v>
      </c>
      <c r="F81" s="2">
        <v>0.2294440524305067</v>
      </c>
      <c r="G81" s="2">
        <v>7.1804307110555889</v>
      </c>
      <c r="H81" s="2">
        <v>21.706549434288359</v>
      </c>
      <c r="I81" s="2">
        <v>8.9513057313804651</v>
      </c>
      <c r="J81" s="2">
        <v>-7.1390128396105705</v>
      </c>
      <c r="K81" s="2">
        <v>-10.005778767434787</v>
      </c>
      <c r="L81" s="2">
        <v>5.3582976539323734</v>
      </c>
      <c r="M81" s="2">
        <v>4.719130658879104</v>
      </c>
      <c r="N81" s="2">
        <v>0.74273037996937297</v>
      </c>
      <c r="O81" s="2">
        <v>-1.295835747085718</v>
      </c>
      <c r="Q81" s="2">
        <v>-0.37693220961215335</v>
      </c>
      <c r="R81" s="2">
        <v>-0.31099927035639063</v>
      </c>
      <c r="S81" s="2">
        <v>-0.18262167015128303</v>
      </c>
      <c r="T81" s="2">
        <v>-0.74013528449242527</v>
      </c>
      <c r="U81" s="2">
        <v>8.4861488899789908E-2</v>
      </c>
      <c r="V81" s="2">
        <v>1.6184978039947737</v>
      </c>
      <c r="W81" s="2">
        <v>5.447584178776177</v>
      </c>
      <c r="X81" s="2">
        <v>1.8206955857627867</v>
      </c>
      <c r="Y81" s="2">
        <v>-0.82726166884123331</v>
      </c>
      <c r="Z81" s="2">
        <v>-2.3054615031409513</v>
      </c>
      <c r="AA81" s="2">
        <v>1.0875200918421144</v>
      </c>
      <c r="AB81" s="2">
        <v>0.67508579814463243</v>
      </c>
      <c r="AC81" s="2">
        <v>0.1595674521022401</v>
      </c>
      <c r="AD81" s="2">
        <v>-0.20841574238253147</v>
      </c>
    </row>
    <row r="82" spans="1:30">
      <c r="A82" s="1">
        <v>39736</v>
      </c>
      <c r="B82" s="2">
        <v>-3.9482419669445408</v>
      </c>
      <c r="C82" s="2">
        <v>-2.7305485448125442</v>
      </c>
      <c r="D82" s="2">
        <v>-1.6587304779821008</v>
      </c>
      <c r="E82" s="2">
        <v>-8.4918671810745536</v>
      </c>
      <c r="F82" s="2">
        <v>-2.305093575438665</v>
      </c>
      <c r="G82" s="2">
        <v>7.7595627858144907</v>
      </c>
      <c r="H82" s="2">
        <v>23.993988389887743</v>
      </c>
      <c r="I82" s="2">
        <v>12.46289565438002</v>
      </c>
      <c r="J82" s="2">
        <v>-6.9386883822208407</v>
      </c>
      <c r="K82" s="2">
        <v>-10.639628611536979</v>
      </c>
      <c r="L82" s="2">
        <v>6.6148760059485232</v>
      </c>
      <c r="M82" s="2">
        <v>5.9826128019645681</v>
      </c>
      <c r="N82" s="2">
        <v>1.1316758279089885</v>
      </c>
      <c r="O82" s="2">
        <v>-0.49189757404482531</v>
      </c>
      <c r="Q82" s="2">
        <v>-0.45080237130179379</v>
      </c>
      <c r="R82" s="2">
        <v>-0.50934014225806312</v>
      </c>
      <c r="S82" s="2">
        <v>-0.11989801513998019</v>
      </c>
      <c r="T82" s="2">
        <v>-0.70713476390244012</v>
      </c>
      <c r="U82" s="2">
        <v>-0.85255499453101824</v>
      </c>
      <c r="V82" s="2">
        <v>1.7490364901737292</v>
      </c>
      <c r="W82" s="2">
        <v>6.0216512962681765</v>
      </c>
      <c r="X82" s="2">
        <v>2.5349529761008958</v>
      </c>
      <c r="Y82" s="2">
        <v>-0.80404827104336885</v>
      </c>
      <c r="Z82" s="2">
        <v>-2.4515087472700698</v>
      </c>
      <c r="AA82" s="2">
        <v>1.3425552341673122</v>
      </c>
      <c r="AB82" s="2">
        <v>0.85583070915943726</v>
      </c>
      <c r="AC82" s="2">
        <v>0.24312810319213918</v>
      </c>
      <c r="AD82" s="2">
        <v>-7.9114346321499482E-2</v>
      </c>
    </row>
    <row r="83" spans="1:30">
      <c r="A83" s="1">
        <v>39767</v>
      </c>
      <c r="B83" s="2">
        <v>-3.1941135246201759</v>
      </c>
      <c r="C83" s="2">
        <v>-2.8785192967355187</v>
      </c>
      <c r="D83" s="2">
        <v>-1.5814538119411785</v>
      </c>
      <c r="E83" s="2">
        <v>-8.5032572487767055</v>
      </c>
      <c r="F83" s="2">
        <v>-4.1075841159416093</v>
      </c>
      <c r="G83" s="2">
        <v>7.3607484901141813</v>
      </c>
      <c r="H83" s="2">
        <v>24.763765004056953</v>
      </c>
      <c r="I83" s="2">
        <v>13.516827766841928</v>
      </c>
      <c r="J83" s="2">
        <v>-8.9903478581688248</v>
      </c>
      <c r="K83" s="2">
        <v>-12.719335750885076</v>
      </c>
      <c r="L83" s="2">
        <v>7.608527674196722</v>
      </c>
      <c r="M83" s="2">
        <v>6.1548818168476771</v>
      </c>
      <c r="N83" s="2">
        <v>0.57755994302074098</v>
      </c>
      <c r="O83" s="2">
        <v>8.2494218241083439E-2</v>
      </c>
      <c r="Q83" s="2">
        <v>-0.36469749401408247</v>
      </c>
      <c r="R83" s="2">
        <v>-0.53694171849726324</v>
      </c>
      <c r="S83" s="2">
        <v>-0.11431222588854421</v>
      </c>
      <c r="T83" s="2">
        <v>-0.70808323762013381</v>
      </c>
      <c r="U83" s="2">
        <v>-1.5192187383698157</v>
      </c>
      <c r="V83" s="2">
        <v>1.6591421526656969</v>
      </c>
      <c r="W83" s="2">
        <v>6.2148382842431529</v>
      </c>
      <c r="X83" s="2">
        <v>2.7493227677756482</v>
      </c>
      <c r="Y83" s="2">
        <v>-1.0417925194567452</v>
      </c>
      <c r="Z83" s="2">
        <v>-2.9307003083686829</v>
      </c>
      <c r="AA83" s="2">
        <v>1.5442267767549667</v>
      </c>
      <c r="AB83" s="2">
        <v>0.88047430854551068</v>
      </c>
      <c r="AC83" s="2">
        <v>0.12408240059863297</v>
      </c>
      <c r="AD83" s="2">
        <v>1.3267957590804656E-2</v>
      </c>
    </row>
    <row r="84" spans="1:30">
      <c r="A84" s="1">
        <v>39797</v>
      </c>
      <c r="B84" s="2">
        <v>-2.4399850822958116</v>
      </c>
      <c r="C84" s="2">
        <v>-3.0264900486584931</v>
      </c>
      <c r="D84" s="2">
        <v>-1.5041771459002562</v>
      </c>
      <c r="E84" s="2">
        <v>-8.5146473164788592</v>
      </c>
      <c r="F84" s="2">
        <v>-5.9100746564445545</v>
      </c>
      <c r="G84" s="2">
        <v>6.961934194413872</v>
      </c>
      <c r="H84" s="2">
        <v>25.533541618226167</v>
      </c>
      <c r="I84" s="2">
        <v>14.570759879303836</v>
      </c>
      <c r="J84" s="2">
        <v>-11.042007334116807</v>
      </c>
      <c r="K84" s="2">
        <v>-14.799042890233171</v>
      </c>
      <c r="L84" s="2">
        <v>8.6021793424449218</v>
      </c>
      <c r="M84" s="2">
        <v>6.3271508317307861</v>
      </c>
      <c r="N84" s="2">
        <v>2.3444058132493395E-2</v>
      </c>
      <c r="O84" s="2">
        <v>0.65688601052699203</v>
      </c>
      <c r="Q84" s="2">
        <v>-0.27859261672637115</v>
      </c>
      <c r="R84" s="2">
        <v>-0.56454329473646336</v>
      </c>
      <c r="S84" s="2">
        <v>-0.10872643663710821</v>
      </c>
      <c r="T84" s="2">
        <v>-0.70903171133782761</v>
      </c>
      <c r="U84" s="2">
        <v>-2.1858824822086138</v>
      </c>
      <c r="V84" s="2">
        <v>1.5692478151576643</v>
      </c>
      <c r="W84" s="2">
        <v>6.4080252722181292</v>
      </c>
      <c r="X84" s="2">
        <v>2.9636925594503998</v>
      </c>
      <c r="Y84" s="2">
        <v>-1.2795367678701213</v>
      </c>
      <c r="Z84" s="2">
        <v>-3.4098918694672955</v>
      </c>
      <c r="AA84" s="2">
        <v>1.7458983193426212</v>
      </c>
      <c r="AB84" s="2">
        <v>0.90511790793158409</v>
      </c>
      <c r="AC84" s="2">
        <v>5.036698005126748E-3</v>
      </c>
      <c r="AD84" s="2">
        <v>0.10565026150310876</v>
      </c>
    </row>
    <row r="85" spans="1:30">
      <c r="A85" s="1">
        <v>39828</v>
      </c>
      <c r="B85" s="2">
        <v>-1.0758037536581795</v>
      </c>
      <c r="C85" s="2">
        <v>-1.4084155940475049</v>
      </c>
      <c r="D85" s="2">
        <v>-0.83300672127845321</v>
      </c>
      <c r="E85" s="2">
        <v>-8.4088296060998164</v>
      </c>
      <c r="F85" s="2">
        <v>-6.4609513834504595</v>
      </c>
      <c r="G85" s="2">
        <v>6.5029283999507506</v>
      </c>
      <c r="H85" s="2">
        <v>24.514862361781166</v>
      </c>
      <c r="I85" s="2">
        <v>13.040745240077328</v>
      </c>
      <c r="J85" s="2">
        <v>-11.859150789477944</v>
      </c>
      <c r="K85" s="2">
        <v>-17.018771816311425</v>
      </c>
      <c r="L85" s="2">
        <v>8.2900852024546055</v>
      </c>
      <c r="M85" s="2">
        <v>5.0155887414845468</v>
      </c>
      <c r="N85" s="2">
        <v>0.25094155013470593</v>
      </c>
      <c r="O85" s="2">
        <v>2.1720251782487923</v>
      </c>
      <c r="Q85" s="2">
        <v>-0.12283312098518361</v>
      </c>
      <c r="R85" s="2">
        <v>-0.26271739442005732</v>
      </c>
      <c r="S85" s="2">
        <v>-6.0212224834170429E-2</v>
      </c>
      <c r="T85" s="2">
        <v>-0.70022005895914385</v>
      </c>
      <c r="U85" s="2">
        <v>-2.3896280958288365</v>
      </c>
      <c r="V85" s="2">
        <v>1.465786073062499</v>
      </c>
      <c r="W85" s="2">
        <v>6.1523724326244098</v>
      </c>
      <c r="X85" s="2">
        <v>2.6524875818317284</v>
      </c>
      <c r="Y85" s="2">
        <v>-1.3742265343339146</v>
      </c>
      <c r="Z85" s="2">
        <v>-3.9213462705117639</v>
      </c>
      <c r="AA85" s="2">
        <v>1.6825556926901866</v>
      </c>
      <c r="AB85" s="2">
        <v>0.71749501623558876</v>
      </c>
      <c r="AC85" s="2">
        <v>5.3912031689390086E-2</v>
      </c>
      <c r="AD85" s="2">
        <v>0.34933766954364454</v>
      </c>
    </row>
    <row r="86" spans="1:30">
      <c r="A86" s="1">
        <v>39859</v>
      </c>
      <c r="B86" s="2">
        <v>0.28837757497945216</v>
      </c>
      <c r="C86" s="2">
        <v>0.2096588605634836</v>
      </c>
      <c r="D86" s="2">
        <v>-0.16183629665665011</v>
      </c>
      <c r="E86" s="2">
        <v>-8.3030118957207737</v>
      </c>
      <c r="F86" s="2">
        <v>-7.0118281104563644</v>
      </c>
      <c r="G86" s="2">
        <v>6.0439226054876292</v>
      </c>
      <c r="H86" s="2">
        <v>23.496183105336161</v>
      </c>
      <c r="I86" s="2">
        <v>11.51073060085082</v>
      </c>
      <c r="J86" s="2">
        <v>-12.676294244839081</v>
      </c>
      <c r="K86" s="2">
        <v>-19.238500742389679</v>
      </c>
      <c r="L86" s="2">
        <v>7.9779910624642891</v>
      </c>
      <c r="M86" s="2">
        <v>3.7040266512383071</v>
      </c>
      <c r="N86" s="2">
        <v>0.47843904213691851</v>
      </c>
      <c r="O86" s="2">
        <v>3.6871643459705923</v>
      </c>
      <c r="Q86" s="2">
        <v>3.2926374756003886E-2</v>
      </c>
      <c r="R86" s="2">
        <v>3.9108505896348844E-2</v>
      </c>
      <c r="S86" s="2">
        <v>-1.169801303123264E-2</v>
      </c>
      <c r="T86" s="2">
        <v>-0.69140840658046021</v>
      </c>
      <c r="U86" s="2">
        <v>-2.5933737094490596</v>
      </c>
      <c r="V86" s="2">
        <v>1.3623243309673336</v>
      </c>
      <c r="W86" s="2">
        <v>5.8967195930306886</v>
      </c>
      <c r="X86" s="2">
        <v>2.341282604213057</v>
      </c>
      <c r="Y86" s="2">
        <v>-1.4689163007977077</v>
      </c>
      <c r="Z86" s="2">
        <v>-4.4328006715562331</v>
      </c>
      <c r="AA86" s="2">
        <v>1.6192130660377522</v>
      </c>
      <c r="AB86" s="2">
        <v>0.52987212453959354</v>
      </c>
      <c r="AC86" s="2">
        <v>0.10278736537365343</v>
      </c>
      <c r="AD86" s="2">
        <v>0.5930250775841801</v>
      </c>
    </row>
    <row r="87" spans="1:30">
      <c r="A87" s="1">
        <v>39887</v>
      </c>
      <c r="B87" s="2">
        <v>1.1203607250133722</v>
      </c>
      <c r="C87" s="2">
        <v>2.9723597311945102</v>
      </c>
      <c r="D87" s="2">
        <v>-0.30978750375481501</v>
      </c>
      <c r="E87" s="2">
        <v>-7.9091822410901393</v>
      </c>
      <c r="F87" s="2">
        <v>-6.7432084783470678</v>
      </c>
      <c r="G87" s="2">
        <v>5.0545612764997054</v>
      </c>
      <c r="H87" s="2">
        <v>23.327425713811405</v>
      </c>
      <c r="I87" s="2">
        <v>9.8178760623626289</v>
      </c>
      <c r="J87" s="2">
        <v>-11.469565442954242</v>
      </c>
      <c r="K87" s="2">
        <v>-20.508440786799881</v>
      </c>
      <c r="L87" s="2">
        <v>8.5534609828672696</v>
      </c>
      <c r="M87" s="2">
        <v>1.1760352110144883</v>
      </c>
      <c r="N87" s="2">
        <v>0.64510798404811531</v>
      </c>
      <c r="O87" s="2">
        <v>4.6898388101542476</v>
      </c>
      <c r="Q87" s="2">
        <v>0.1279205468605768</v>
      </c>
      <c r="R87" s="2">
        <v>0.55444615009863674</v>
      </c>
      <c r="S87" s="2">
        <v>-2.2392370133909295E-2</v>
      </c>
      <c r="T87" s="2">
        <v>-0.65861342358005803</v>
      </c>
      <c r="U87" s="2">
        <v>-2.4940228581760113</v>
      </c>
      <c r="V87" s="2">
        <v>1.1393183299681395</v>
      </c>
      <c r="W87" s="2">
        <v>5.8543673942666787</v>
      </c>
      <c r="X87" s="2">
        <v>1.9969559910845585</v>
      </c>
      <c r="Y87" s="2">
        <v>-1.3290817739640943</v>
      </c>
      <c r="Z87" s="2">
        <v>-4.7254113670089204</v>
      </c>
      <c r="AA87" s="2">
        <v>1.7360104410827411</v>
      </c>
      <c r="AB87" s="2">
        <v>0.16823536504125561</v>
      </c>
      <c r="AC87" s="2">
        <v>0.13859435418491303</v>
      </c>
      <c r="AD87" s="2">
        <v>0.75429022503115839</v>
      </c>
    </row>
    <row r="88" spans="1:30">
      <c r="A88" s="1">
        <v>39918</v>
      </c>
      <c r="B88" s="2">
        <v>1.9523438750472921</v>
      </c>
      <c r="C88" s="2">
        <v>5.7350606018255377</v>
      </c>
      <c r="D88" s="2">
        <v>-0.4577387108529799</v>
      </c>
      <c r="E88" s="2">
        <v>-7.5153525864595059</v>
      </c>
      <c r="F88" s="2">
        <v>-6.4745888462377703</v>
      </c>
      <c r="G88" s="2">
        <v>4.0651999475117817</v>
      </c>
      <c r="H88" s="2">
        <v>23.158668322286651</v>
      </c>
      <c r="I88" s="2">
        <v>8.1250215238744374</v>
      </c>
      <c r="J88" s="2">
        <v>-10.2628366410694</v>
      </c>
      <c r="K88" s="2">
        <v>-21.778380831210079</v>
      </c>
      <c r="L88" s="2">
        <v>9.1289309032702519</v>
      </c>
      <c r="M88" s="2">
        <v>-1.3519562292093306</v>
      </c>
      <c r="N88" s="2">
        <v>0.81177692595931217</v>
      </c>
      <c r="O88" s="2">
        <v>5.6925132743379026</v>
      </c>
      <c r="Q88" s="2">
        <v>0.22291471896514969</v>
      </c>
      <c r="R88" s="2">
        <v>1.0697837943009247</v>
      </c>
      <c r="S88" s="2">
        <v>-3.3086727236585942E-2</v>
      </c>
      <c r="T88" s="2">
        <v>-0.62581844057965585</v>
      </c>
      <c r="U88" s="2">
        <v>-2.394672006902963</v>
      </c>
      <c r="V88" s="2">
        <v>0.91631232896894566</v>
      </c>
      <c r="W88" s="2">
        <v>5.8120151955026689</v>
      </c>
      <c r="X88" s="2">
        <v>1.6526293779560604</v>
      </c>
      <c r="Y88" s="2">
        <v>-1.1892472471304809</v>
      </c>
      <c r="Z88" s="2">
        <v>-5.0180220624616076</v>
      </c>
      <c r="AA88" s="2">
        <v>1.8528078161277302</v>
      </c>
      <c r="AB88" s="2">
        <v>-0.19340139445708235</v>
      </c>
      <c r="AC88" s="2">
        <v>0.17440134299617266</v>
      </c>
      <c r="AD88" s="2">
        <v>0.91555537247813656</v>
      </c>
    </row>
    <row r="89" spans="1:30">
      <c r="A89" s="1">
        <v>39948</v>
      </c>
      <c r="B89" s="2">
        <v>1.8912433839776404</v>
      </c>
      <c r="C89" s="2">
        <v>7.9641534117918242</v>
      </c>
      <c r="D89" s="2">
        <v>0.75263737937045772</v>
      </c>
      <c r="E89" s="2">
        <v>-6.3159670051058843</v>
      </c>
      <c r="F89" s="2">
        <v>-7.0809659933118985</v>
      </c>
      <c r="G89" s="2">
        <v>1.1748488853610357</v>
      </c>
      <c r="H89" s="2">
        <v>24.280746110200436</v>
      </c>
      <c r="I89" s="2">
        <v>8.1614807390275939</v>
      </c>
      <c r="J89" s="2">
        <v>-8.1443289145651487</v>
      </c>
      <c r="K89" s="2">
        <v>-19.821265892893976</v>
      </c>
      <c r="L89" s="2">
        <v>12.907990734498275</v>
      </c>
      <c r="M89" s="2">
        <v>-1.9152168092001287</v>
      </c>
      <c r="N89" s="2">
        <v>1.3817496540503107</v>
      </c>
      <c r="O89" s="2">
        <v>6.6261197764452815</v>
      </c>
      <c r="Q89" s="2">
        <v>0.21593838709579902</v>
      </c>
      <c r="R89" s="2">
        <v>1.4855853925151761</v>
      </c>
      <c r="S89" s="2">
        <v>5.4402887693034793E-2</v>
      </c>
      <c r="T89" s="2">
        <v>-0.52594320444917708</v>
      </c>
      <c r="U89" s="2">
        <v>-2.6189448393883588</v>
      </c>
      <c r="V89" s="2">
        <v>0.26481563815591891</v>
      </c>
      <c r="W89" s="2">
        <v>6.0936174475464524</v>
      </c>
      <c r="X89" s="2">
        <v>1.6600451823182125</v>
      </c>
      <c r="Y89" s="2">
        <v>-0.94375669029089482</v>
      </c>
      <c r="Z89" s="2">
        <v>-4.5670773381793799</v>
      </c>
      <c r="AA89" s="2">
        <v>2.6198057994737698</v>
      </c>
      <c r="AB89" s="2">
        <v>-0.27397751020650601</v>
      </c>
      <c r="AC89" s="2">
        <v>0.29685371392651472</v>
      </c>
      <c r="AD89" s="2">
        <v>1.0657119742445769</v>
      </c>
    </row>
    <row r="90" spans="1:30">
      <c r="A90" s="1">
        <v>39979</v>
      </c>
      <c r="B90" s="2">
        <v>1.8301428929079886</v>
      </c>
      <c r="C90" s="2">
        <v>10.193246221758111</v>
      </c>
      <c r="D90" s="2">
        <v>1.963013469593895</v>
      </c>
      <c r="E90" s="2">
        <v>-5.1165814237522627</v>
      </c>
      <c r="F90" s="2">
        <v>-7.6873431403860266</v>
      </c>
      <c r="G90" s="2">
        <v>-1.7155021767897107</v>
      </c>
      <c r="H90" s="2">
        <v>25.402823898114217</v>
      </c>
      <c r="I90" s="2">
        <v>8.1979399541807503</v>
      </c>
      <c r="J90" s="2">
        <v>-6.0258211880608981</v>
      </c>
      <c r="K90" s="2">
        <v>-17.864150954577873</v>
      </c>
      <c r="L90" s="2">
        <v>16.687050565726295</v>
      </c>
      <c r="M90" s="2">
        <v>-2.4784773891909273</v>
      </c>
      <c r="N90" s="2">
        <v>1.9517223821413092</v>
      </c>
      <c r="O90" s="2">
        <v>7.5597262785526604</v>
      </c>
      <c r="Q90" s="2">
        <v>0.20896205522644831</v>
      </c>
      <c r="R90" s="2">
        <v>1.9013869907294274</v>
      </c>
      <c r="S90" s="2">
        <v>0.14189250262265549</v>
      </c>
      <c r="T90" s="2">
        <v>-0.42606796831869836</v>
      </c>
      <c r="U90" s="2">
        <v>-2.8432176718737545</v>
      </c>
      <c r="V90" s="2">
        <v>-0.38668105265710795</v>
      </c>
      <c r="W90" s="2">
        <v>6.375219699590235</v>
      </c>
      <c r="X90" s="2">
        <v>1.6674609866803647</v>
      </c>
      <c r="Y90" s="2">
        <v>-0.69826613345130883</v>
      </c>
      <c r="Z90" s="2">
        <v>-4.1161326138971512</v>
      </c>
      <c r="AA90" s="2">
        <v>3.386803782819809</v>
      </c>
      <c r="AB90" s="2">
        <v>-0.35455362595592971</v>
      </c>
      <c r="AC90" s="2">
        <v>0.41930608485685672</v>
      </c>
      <c r="AD90" s="2">
        <v>1.2158685760110171</v>
      </c>
    </row>
    <row r="91" spans="1:30">
      <c r="A91" s="1">
        <v>40009</v>
      </c>
      <c r="B91" s="2">
        <v>0.39386185777771548</v>
      </c>
      <c r="C91" s="2">
        <v>10.333212161302166</v>
      </c>
      <c r="D91" s="2">
        <v>2.783294245919878</v>
      </c>
      <c r="E91" s="2">
        <v>-3.4329163512124174</v>
      </c>
      <c r="F91" s="2">
        <v>-8.4890843400869489</v>
      </c>
      <c r="G91" s="2">
        <v>-4.4629043804939936</v>
      </c>
      <c r="H91" s="2">
        <v>27.589817241863475</v>
      </c>
      <c r="I91" s="2">
        <v>8.4775358822363138</v>
      </c>
      <c r="J91" s="2">
        <v>-4.9393662906422335</v>
      </c>
      <c r="K91" s="2">
        <v>-13.068185658200655</v>
      </c>
      <c r="L91" s="2">
        <v>20.236770849821564</v>
      </c>
      <c r="M91" s="2">
        <v>-0.15564404470678672</v>
      </c>
      <c r="N91" s="2">
        <v>2.4853879872354252</v>
      </c>
      <c r="O91" s="2">
        <v>8.2732427947721785</v>
      </c>
      <c r="Q91" s="2">
        <v>4.4970359197343997E-2</v>
      </c>
      <c r="R91" s="2">
        <v>1.927495397296338</v>
      </c>
      <c r="S91" s="2">
        <v>0.20118485797782651</v>
      </c>
      <c r="T91" s="2">
        <v>-0.28586581039816039</v>
      </c>
      <c r="U91" s="2">
        <v>-3.1397472667715385</v>
      </c>
      <c r="V91" s="2">
        <v>-1.005956498980868</v>
      </c>
      <c r="W91" s="2">
        <v>6.9240784841042666</v>
      </c>
      <c r="X91" s="2">
        <v>1.7243307984468661</v>
      </c>
      <c r="Y91" s="2">
        <v>-0.57236882639333142</v>
      </c>
      <c r="Z91" s="2">
        <v>-3.0110798620629873</v>
      </c>
      <c r="AA91" s="2">
        <v>4.1072550116797846</v>
      </c>
      <c r="AB91" s="2">
        <v>-2.2265347527439961E-2</v>
      </c>
      <c r="AC91" s="2">
        <v>0.53395826978967154</v>
      </c>
      <c r="AD91" s="2">
        <v>1.3306270048971831</v>
      </c>
    </row>
    <row r="92" spans="1:30">
      <c r="A92" s="1">
        <v>40040</v>
      </c>
      <c r="B92" s="2">
        <v>-1.0424191773525577</v>
      </c>
      <c r="C92" s="2">
        <v>10.473178100846221</v>
      </c>
      <c r="D92" s="2">
        <v>3.6035750222458609</v>
      </c>
      <c r="E92" s="2">
        <v>-1.749251278672572</v>
      </c>
      <c r="F92" s="2">
        <v>-9.2908255397878694</v>
      </c>
      <c r="G92" s="2">
        <v>-7.2103065841982774</v>
      </c>
      <c r="H92" s="2">
        <v>29.776810585612736</v>
      </c>
      <c r="I92" s="2">
        <v>8.7571318102918756</v>
      </c>
      <c r="J92" s="2">
        <v>-3.852911393223569</v>
      </c>
      <c r="K92" s="2">
        <v>-8.2722203618234378</v>
      </c>
      <c r="L92" s="2">
        <v>23.786491133916829</v>
      </c>
      <c r="M92" s="2">
        <v>2.1671892997773536</v>
      </c>
      <c r="N92" s="2">
        <v>3.0190535923295414</v>
      </c>
      <c r="O92" s="2">
        <v>8.9867593109916957</v>
      </c>
      <c r="Q92" s="2">
        <v>-0.11902133683176032</v>
      </c>
      <c r="R92" s="2">
        <v>1.9536038038632488</v>
      </c>
      <c r="S92" s="2">
        <v>0.26047721333299756</v>
      </c>
      <c r="T92" s="2">
        <v>-0.14566365247762239</v>
      </c>
      <c r="U92" s="2">
        <v>-3.436276861669322</v>
      </c>
      <c r="V92" s="2">
        <v>-1.6252319453046284</v>
      </c>
      <c r="W92" s="2">
        <v>7.4729372686183</v>
      </c>
      <c r="X92" s="2">
        <v>1.7812006102133675</v>
      </c>
      <c r="Y92" s="2">
        <v>-0.44647151933535395</v>
      </c>
      <c r="Z92" s="2">
        <v>-1.9060271102288235</v>
      </c>
      <c r="AA92" s="2">
        <v>4.8277062405397588</v>
      </c>
      <c r="AB92" s="2">
        <v>0.31002293090104976</v>
      </c>
      <c r="AC92" s="2">
        <v>0.64861045472248624</v>
      </c>
      <c r="AD92" s="2">
        <v>1.4453854337833494</v>
      </c>
    </row>
    <row r="93" spans="1:30">
      <c r="A93" s="1">
        <v>40071</v>
      </c>
      <c r="B93" s="2">
        <v>-2.1527432827816253</v>
      </c>
      <c r="C93" s="2">
        <v>7.7489502812233448</v>
      </c>
      <c r="D93" s="2">
        <v>3.133248579543459</v>
      </c>
      <c r="E93" s="2">
        <v>0.12946858552220525</v>
      </c>
      <c r="F93" s="2">
        <v>-10.378291616383608</v>
      </c>
      <c r="G93" s="2">
        <v>-8.8951334539501552</v>
      </c>
      <c r="H93" s="2">
        <v>31.536992623266674</v>
      </c>
      <c r="I93" s="2">
        <v>9.2773869831525868</v>
      </c>
      <c r="J93" s="2">
        <v>-3.047638195005991</v>
      </c>
      <c r="K93" s="2">
        <v>-3.0390228171367024</v>
      </c>
      <c r="L93" s="2">
        <v>23.202386500663263</v>
      </c>
      <c r="M93" s="2">
        <v>4.4743966168403988</v>
      </c>
      <c r="N93" s="2">
        <v>3.8905576002634268</v>
      </c>
      <c r="O93" s="2">
        <v>9.1161355157112727</v>
      </c>
      <c r="Q93" s="2">
        <v>-0.24579592254144039</v>
      </c>
      <c r="R93" s="2">
        <v>1.4454426917577152</v>
      </c>
      <c r="S93" s="2">
        <v>0.22648060707513984</v>
      </c>
      <c r="T93" s="2">
        <v>1.0781108053605075E-2</v>
      </c>
      <c r="U93" s="2">
        <v>-3.8384838023607921</v>
      </c>
      <c r="V93" s="2">
        <v>-2.0049986610541808</v>
      </c>
      <c r="W93" s="2">
        <v>7.9146813536981204</v>
      </c>
      <c r="X93" s="2">
        <v>1.8870205123732362</v>
      </c>
      <c r="Y93" s="2">
        <v>-0.35315726639909917</v>
      </c>
      <c r="Z93" s="2">
        <v>-0.70023036436491903</v>
      </c>
      <c r="AA93" s="2">
        <v>4.709156364174615</v>
      </c>
      <c r="AB93" s="2">
        <v>0.64007585922886956</v>
      </c>
      <c r="AC93" s="2">
        <v>0.83584350428299425</v>
      </c>
      <c r="AD93" s="2">
        <v>1.4661936556694226</v>
      </c>
    </row>
    <row r="94" spans="1:30">
      <c r="A94" s="1">
        <v>40101</v>
      </c>
      <c r="B94" s="2">
        <v>-3.2630673882106924</v>
      </c>
      <c r="C94" s="2">
        <v>5.0247224616004686</v>
      </c>
      <c r="D94" s="2">
        <v>2.6629221368410572</v>
      </c>
      <c r="E94" s="2">
        <v>2.0081884497169824</v>
      </c>
      <c r="F94" s="2">
        <v>-11.465757692979349</v>
      </c>
      <c r="G94" s="2">
        <v>-10.579960323702034</v>
      </c>
      <c r="H94" s="2">
        <v>33.297174660920611</v>
      </c>
      <c r="I94" s="2">
        <v>9.797642156013298</v>
      </c>
      <c r="J94" s="2">
        <v>-2.2423649967884125</v>
      </c>
      <c r="K94" s="2">
        <v>2.1941747275500334</v>
      </c>
      <c r="L94" s="2">
        <v>22.618281867409699</v>
      </c>
      <c r="M94" s="2">
        <v>6.781603933903444</v>
      </c>
      <c r="N94" s="2">
        <v>4.7620616081973131</v>
      </c>
      <c r="O94" s="2">
        <v>9.2455117204308497</v>
      </c>
      <c r="Q94" s="2">
        <v>-0.37257050825112042</v>
      </c>
      <c r="R94" s="2">
        <v>0.93728157965218173</v>
      </c>
      <c r="S94" s="2">
        <v>0.19248400081728212</v>
      </c>
      <c r="T94" s="2">
        <v>0.16722586858483254</v>
      </c>
      <c r="U94" s="2">
        <v>-4.2406907430522622</v>
      </c>
      <c r="V94" s="2">
        <v>-2.3847653768037333</v>
      </c>
      <c r="W94" s="2">
        <v>8.3564254387779417</v>
      </c>
      <c r="X94" s="2">
        <v>1.9928404145331047</v>
      </c>
      <c r="Y94" s="2">
        <v>-0.25984301346284444</v>
      </c>
      <c r="Z94" s="2">
        <v>0.50556638149898581</v>
      </c>
      <c r="AA94" s="2">
        <v>4.5906064878094721</v>
      </c>
      <c r="AB94" s="2">
        <v>0.9701287875566893</v>
      </c>
      <c r="AC94" s="2">
        <v>1.0230765538435025</v>
      </c>
      <c r="AD94" s="2">
        <v>1.4870018775554956</v>
      </c>
    </row>
    <row r="95" spans="1:30">
      <c r="A95" s="1">
        <v>40132</v>
      </c>
      <c r="B95" s="2">
        <v>-3.8597693650821996</v>
      </c>
      <c r="C95" s="2">
        <v>0.80471793411988179</v>
      </c>
      <c r="D95" s="2">
        <v>3.0716314079871974</v>
      </c>
      <c r="E95" s="2">
        <v>5.0608110987720449</v>
      </c>
      <c r="F95" s="2">
        <v>-10.65528038487785</v>
      </c>
      <c r="G95" s="2">
        <v>-9.11253290990647</v>
      </c>
      <c r="H95" s="2">
        <v>33.764352592702529</v>
      </c>
      <c r="I95" s="2">
        <v>11.881947964407166</v>
      </c>
      <c r="J95" s="2">
        <v>0.12368447382284076</v>
      </c>
      <c r="K95" s="2">
        <v>8.0410064182316034</v>
      </c>
      <c r="L95" s="2">
        <v>21.086685554656775</v>
      </c>
      <c r="M95" s="2">
        <v>9.1970143543302054</v>
      </c>
      <c r="N95" s="2">
        <v>6.056283354491101</v>
      </c>
      <c r="O95" s="2">
        <v>9.173927254731062</v>
      </c>
      <c r="Q95" s="2">
        <v>-0.44070074656635538</v>
      </c>
      <c r="R95" s="2">
        <v>0.15010725512311801</v>
      </c>
      <c r="S95" s="2">
        <v>0.22202673306353857</v>
      </c>
      <c r="T95" s="2">
        <v>0.42142386181694569</v>
      </c>
      <c r="U95" s="2">
        <v>-3.9409300373097667</v>
      </c>
      <c r="V95" s="2">
        <v>-2.0540013680245579</v>
      </c>
      <c r="W95" s="2">
        <v>8.4736707484275904</v>
      </c>
      <c r="X95" s="2">
        <v>2.4167882159604175</v>
      </c>
      <c r="Y95" s="2">
        <v>1.4332433142116964E-2</v>
      </c>
      <c r="Z95" s="2">
        <v>1.8527524118439982</v>
      </c>
      <c r="AA95" s="2">
        <v>4.2797537001731385</v>
      </c>
      <c r="AB95" s="2">
        <v>1.3156604944299988</v>
      </c>
      <c r="AC95" s="2">
        <v>1.3011258595955135</v>
      </c>
      <c r="AD95" s="2">
        <v>1.4754885900146701</v>
      </c>
    </row>
    <row r="96" spans="1:30">
      <c r="A96" s="1">
        <v>40162</v>
      </c>
      <c r="B96" s="2">
        <v>-4.4564713419537068</v>
      </c>
      <c r="C96" s="2">
        <v>-3.4152865933607055</v>
      </c>
      <c r="D96" s="2">
        <v>3.4803406791333376</v>
      </c>
      <c r="E96" s="2">
        <v>8.1134337478271075</v>
      </c>
      <c r="F96" s="2">
        <v>-9.844803076776353</v>
      </c>
      <c r="G96" s="2">
        <v>-7.6451054961109071</v>
      </c>
      <c r="H96" s="2">
        <v>34.231530524484448</v>
      </c>
      <c r="I96" s="2">
        <v>13.966253772801034</v>
      </c>
      <c r="J96" s="2">
        <v>2.4897339444340938</v>
      </c>
      <c r="K96" s="2">
        <v>13.887838108913172</v>
      </c>
      <c r="L96" s="2">
        <v>19.55508924190385</v>
      </c>
      <c r="M96" s="2">
        <v>11.612424774756965</v>
      </c>
      <c r="N96" s="2">
        <v>7.3505051007848889</v>
      </c>
      <c r="O96" s="2">
        <v>9.1023427890312725</v>
      </c>
      <c r="Q96" s="2">
        <v>-0.50883098488159029</v>
      </c>
      <c r="R96" s="2">
        <v>-0.63706706940594582</v>
      </c>
      <c r="S96" s="2">
        <v>0.25156946530979502</v>
      </c>
      <c r="T96" s="2">
        <v>0.67562185504905892</v>
      </c>
      <c r="U96" s="2">
        <v>-3.6411693315672715</v>
      </c>
      <c r="V96" s="2">
        <v>-1.7232373592453829</v>
      </c>
      <c r="W96" s="2">
        <v>8.5909160580772408</v>
      </c>
      <c r="X96" s="2">
        <v>2.8407360173877301</v>
      </c>
      <c r="Y96" s="2">
        <v>0.28850787974707831</v>
      </c>
      <c r="Z96" s="2">
        <v>3.1999384421890107</v>
      </c>
      <c r="AA96" s="2">
        <v>3.9689009125368053</v>
      </c>
      <c r="AB96" s="2">
        <v>1.661192201303308</v>
      </c>
      <c r="AC96" s="2">
        <v>1.5791751653475246</v>
      </c>
      <c r="AD96" s="2">
        <v>1.4639753024738447</v>
      </c>
    </row>
    <row r="97" spans="1:30">
      <c r="A97" s="1">
        <v>40193</v>
      </c>
      <c r="B97" s="2">
        <v>-4.1841051673550957</v>
      </c>
      <c r="C97" s="2">
        <v>-5.4528841317691885</v>
      </c>
      <c r="D97" s="2">
        <v>5.1059023341102208</v>
      </c>
      <c r="E97" s="2">
        <v>11.496052025960459</v>
      </c>
      <c r="F97" s="2">
        <v>-7.7815985365481435</v>
      </c>
      <c r="G97" s="2">
        <v>-3.6642960393986188</v>
      </c>
      <c r="H97" s="2">
        <v>33.351536054542152</v>
      </c>
      <c r="I97" s="2">
        <v>16.368151118088267</v>
      </c>
      <c r="J97" s="2">
        <v>4.9744705818327395</v>
      </c>
      <c r="K97" s="2">
        <v>15.203636968026762</v>
      </c>
      <c r="L97" s="2">
        <v>14.480848266737054</v>
      </c>
      <c r="M97" s="2">
        <v>9.6940382179874813</v>
      </c>
      <c r="N97" s="2">
        <v>8.166282515717155</v>
      </c>
      <c r="O97" s="2">
        <v>8.2572980083658933</v>
      </c>
      <c r="Q97" s="2">
        <v>-0.47773275979827012</v>
      </c>
      <c r="R97" s="2">
        <v>-1.0171482886354337</v>
      </c>
      <c r="S97" s="2">
        <v>0.36906993841648911</v>
      </c>
      <c r="T97" s="2">
        <v>0.95729924430577928</v>
      </c>
      <c r="U97" s="2">
        <v>-2.8780786899320865</v>
      </c>
      <c r="V97" s="2">
        <v>-0.82594698446460624</v>
      </c>
      <c r="W97" s="2">
        <v>8.3700682459281701</v>
      </c>
      <c r="X97" s="2">
        <v>3.3292819374191538</v>
      </c>
      <c r="Y97" s="2">
        <v>0.57643667655219599</v>
      </c>
      <c r="Z97" s="2">
        <v>3.5031156047139502</v>
      </c>
      <c r="AA97" s="2">
        <v>2.9390329642169521</v>
      </c>
      <c r="AB97" s="2">
        <v>1.386761249197763</v>
      </c>
      <c r="AC97" s="2">
        <v>1.7544359693941578</v>
      </c>
      <c r="AD97" s="2">
        <v>1.3280625251755283</v>
      </c>
    </row>
    <row r="98" spans="1:30">
      <c r="A98" s="1">
        <v>40224</v>
      </c>
      <c r="B98" s="2">
        <v>-3.9117389927564843</v>
      </c>
      <c r="C98" s="2">
        <v>-7.4904816701776724</v>
      </c>
      <c r="D98" s="2">
        <v>6.7314639890871035</v>
      </c>
      <c r="E98" s="2">
        <v>14.878670304093809</v>
      </c>
      <c r="F98" s="2">
        <v>-5.7183939963199339</v>
      </c>
      <c r="G98" s="2">
        <v>0.31651341731366972</v>
      </c>
      <c r="H98" s="2">
        <v>32.471541584599848</v>
      </c>
      <c r="I98" s="2">
        <v>18.770048463375499</v>
      </c>
      <c r="J98" s="2">
        <v>7.4592072192313852</v>
      </c>
      <c r="K98" s="2">
        <v>16.519435827140352</v>
      </c>
      <c r="L98" s="2">
        <v>9.4066072915702534</v>
      </c>
      <c r="M98" s="2">
        <v>7.7756516612179976</v>
      </c>
      <c r="N98" s="2">
        <v>8.982059930649422</v>
      </c>
      <c r="O98" s="2">
        <v>7.4122532277005151</v>
      </c>
      <c r="Q98" s="2">
        <v>-0.44663453471494979</v>
      </c>
      <c r="R98" s="2">
        <v>-1.3972295078649219</v>
      </c>
      <c r="S98" s="2">
        <v>0.48657041152318309</v>
      </c>
      <c r="T98" s="2">
        <v>1.2389766335624997</v>
      </c>
      <c r="U98" s="2">
        <v>-2.1149880482969019</v>
      </c>
      <c r="V98" s="2">
        <v>7.1343390316170402E-2</v>
      </c>
      <c r="W98" s="2">
        <v>8.1492204337791012</v>
      </c>
      <c r="X98" s="2">
        <v>3.8178278574505762</v>
      </c>
      <c r="Y98" s="2">
        <v>0.86436547335731362</v>
      </c>
      <c r="Z98" s="2">
        <v>3.8062927672388898</v>
      </c>
      <c r="AA98" s="2">
        <v>1.9091650158970985</v>
      </c>
      <c r="AB98" s="2">
        <v>1.1123302970922182</v>
      </c>
      <c r="AC98" s="2">
        <v>1.929696773440791</v>
      </c>
      <c r="AD98" s="2">
        <v>1.1921497478772123</v>
      </c>
    </row>
    <row r="99" spans="1:30">
      <c r="A99" s="1">
        <v>40252</v>
      </c>
      <c r="B99" s="2">
        <v>-1.2611208263089384</v>
      </c>
      <c r="C99" s="2">
        <v>-6.0300626422002575</v>
      </c>
      <c r="D99" s="2">
        <v>8.7929875115077927</v>
      </c>
      <c r="E99" s="2">
        <v>16.434612696819332</v>
      </c>
      <c r="F99" s="2">
        <v>-2.9842866793552072</v>
      </c>
      <c r="G99" s="2">
        <v>3.8230730626712255</v>
      </c>
      <c r="H99" s="2">
        <v>31.209217650968402</v>
      </c>
      <c r="I99" s="2">
        <v>20.841491233929119</v>
      </c>
      <c r="J99" s="2">
        <v>9.3990744860662385</v>
      </c>
      <c r="K99" s="2">
        <v>15.353021673954235</v>
      </c>
      <c r="L99" s="2">
        <v>4.258608800359732</v>
      </c>
      <c r="M99" s="2">
        <v>3.4201022924679418</v>
      </c>
      <c r="N99" s="2">
        <v>8.2963618296529216</v>
      </c>
      <c r="O99" s="2">
        <v>6.8444956150017937</v>
      </c>
      <c r="Q99" s="2">
        <v>-0.14399225370630198</v>
      </c>
      <c r="R99" s="2">
        <v>-1.1248117049001827</v>
      </c>
      <c r="S99" s="2">
        <v>0.63558351629431775</v>
      </c>
      <c r="T99" s="2">
        <v>1.3685430684895394</v>
      </c>
      <c r="U99" s="2">
        <v>-1.1037593183662788</v>
      </c>
      <c r="V99" s="2">
        <v>0.8617359606183449</v>
      </c>
      <c r="W99" s="2">
        <v>7.8324213077752844</v>
      </c>
      <c r="X99" s="2">
        <v>4.2391593169811825</v>
      </c>
      <c r="Y99" s="2">
        <v>1.0891553523708695</v>
      </c>
      <c r="Z99" s="2">
        <v>3.5375357829608172</v>
      </c>
      <c r="AA99" s="2">
        <v>0.8643272421210112</v>
      </c>
      <c r="AB99" s="2">
        <v>0.48925589324441648</v>
      </c>
      <c r="AC99" s="2">
        <v>1.782382079120804</v>
      </c>
      <c r="AD99" s="2">
        <v>1.1008344522388134</v>
      </c>
    </row>
    <row r="100" spans="1:30">
      <c r="A100" s="1">
        <v>40283</v>
      </c>
      <c r="B100" s="2">
        <v>1.3894973401386073</v>
      </c>
      <c r="C100" s="2">
        <v>-4.5696436142228425</v>
      </c>
      <c r="D100" s="2">
        <v>10.854511033928482</v>
      </c>
      <c r="E100" s="2">
        <v>17.990555089544859</v>
      </c>
      <c r="F100" s="2">
        <v>-0.25017936239048011</v>
      </c>
      <c r="G100" s="2">
        <v>7.3296327080287824</v>
      </c>
      <c r="H100" s="2">
        <v>29.946893717336948</v>
      </c>
      <c r="I100" s="2">
        <v>22.912934004482739</v>
      </c>
      <c r="J100" s="2">
        <v>11.338941752901091</v>
      </c>
      <c r="K100" s="2">
        <v>14.186607520768117</v>
      </c>
      <c r="L100" s="2">
        <v>-0.88938969085078989</v>
      </c>
      <c r="M100" s="2">
        <v>-0.93544707628211288</v>
      </c>
      <c r="N100" s="2">
        <v>7.610663728656422</v>
      </c>
      <c r="O100" s="2">
        <v>6.2767380023030723</v>
      </c>
      <c r="Q100" s="2">
        <v>0.1586500273023459</v>
      </c>
      <c r="R100" s="2">
        <v>-0.85239390193544373</v>
      </c>
      <c r="S100" s="2">
        <v>0.78459662106545247</v>
      </c>
      <c r="T100" s="2">
        <v>1.4981095034165794</v>
      </c>
      <c r="U100" s="2">
        <v>-9.2530588435655786E-2</v>
      </c>
      <c r="V100" s="2">
        <v>1.6521285309205196</v>
      </c>
      <c r="W100" s="2">
        <v>7.5156221817714668</v>
      </c>
      <c r="X100" s="2">
        <v>4.6604907765117893</v>
      </c>
      <c r="Y100" s="2">
        <v>1.3139452313844253</v>
      </c>
      <c r="Z100" s="2">
        <v>3.2687787986827441</v>
      </c>
      <c r="AA100" s="2">
        <v>-0.1805105316550763</v>
      </c>
      <c r="AB100" s="2">
        <v>-0.13381851060338509</v>
      </c>
      <c r="AC100" s="2">
        <v>1.635067384800817</v>
      </c>
      <c r="AD100" s="2">
        <v>1.0095191566004147</v>
      </c>
    </row>
    <row r="101" spans="1:30">
      <c r="A101" s="1">
        <v>40313</v>
      </c>
      <c r="B101" s="2">
        <v>4.7063780116670024</v>
      </c>
      <c r="C101" s="2">
        <v>-2.077807031932613</v>
      </c>
      <c r="D101" s="2">
        <v>12.558702471005395</v>
      </c>
      <c r="E101" s="2">
        <v>18.116921353633298</v>
      </c>
      <c r="F101" s="2">
        <v>1.7370095960889054</v>
      </c>
      <c r="G101" s="2">
        <v>9.9472384335114903</v>
      </c>
      <c r="H101" s="2">
        <v>27.401239761171951</v>
      </c>
      <c r="I101" s="2">
        <v>21.575617337556817</v>
      </c>
      <c r="J101" s="2">
        <v>10.921310835449157</v>
      </c>
      <c r="K101" s="2">
        <v>12.728727111637884</v>
      </c>
      <c r="L101" s="2">
        <v>-5.1131734016744153</v>
      </c>
      <c r="M101" s="2">
        <v>-3.7735188162765234</v>
      </c>
      <c r="N101" s="2">
        <v>5.195260115762923</v>
      </c>
      <c r="O101" s="2">
        <v>4.7545717292952343</v>
      </c>
      <c r="Q101" s="2">
        <v>0.53736482861611501</v>
      </c>
      <c r="R101" s="2">
        <v>-0.38758165689451801</v>
      </c>
      <c r="S101" s="2">
        <v>0.90778069071168299</v>
      </c>
      <c r="T101" s="2">
        <v>1.5086322749597521</v>
      </c>
      <c r="U101" s="2">
        <v>0.64244515818065429</v>
      </c>
      <c r="V101" s="2">
        <v>2.242147331867224</v>
      </c>
      <c r="W101" s="2">
        <v>6.8767521366625184</v>
      </c>
      <c r="X101" s="2">
        <v>4.3884805664590569</v>
      </c>
      <c r="Y101" s="2">
        <v>1.265550578301013</v>
      </c>
      <c r="Z101" s="2">
        <v>2.9328641999738196</v>
      </c>
      <c r="AA101" s="2">
        <v>-1.0377696736038393</v>
      </c>
      <c r="AB101" s="2">
        <v>-0.53981318722480542</v>
      </c>
      <c r="AC101" s="2">
        <v>1.1161444880103906</v>
      </c>
      <c r="AD101" s="2">
        <v>0.76470154408119895</v>
      </c>
    </row>
    <row r="102" spans="1:30">
      <c r="A102" s="1">
        <v>40344</v>
      </c>
      <c r="B102" s="2">
        <v>8.0232586831953974</v>
      </c>
      <c r="C102" s="2">
        <v>0.41402955035761746</v>
      </c>
      <c r="D102" s="2">
        <v>14.262893908082308</v>
      </c>
      <c r="E102" s="2">
        <v>18.243287617721734</v>
      </c>
      <c r="F102" s="2">
        <v>3.7241985545682907</v>
      </c>
      <c r="G102" s="2">
        <v>12.564844158994198</v>
      </c>
      <c r="H102" s="2">
        <v>24.855585805006953</v>
      </c>
      <c r="I102" s="2">
        <v>20.238300670630899</v>
      </c>
      <c r="J102" s="2">
        <v>10.503679917997223</v>
      </c>
      <c r="K102" s="2">
        <v>11.270846702507653</v>
      </c>
      <c r="L102" s="2">
        <v>-9.3369571124980411</v>
      </c>
      <c r="M102" s="2">
        <v>-6.6115905562709321</v>
      </c>
      <c r="N102" s="2">
        <v>2.7798565028694244</v>
      </c>
      <c r="O102" s="2">
        <v>3.2324054562873963</v>
      </c>
      <c r="Q102" s="2">
        <v>0.91607962992988401</v>
      </c>
      <c r="R102" s="2">
        <v>7.7230588146407805E-2</v>
      </c>
      <c r="S102" s="2">
        <v>1.0309647603579133</v>
      </c>
      <c r="T102" s="2">
        <v>1.5191550465029242</v>
      </c>
      <c r="U102" s="2">
        <v>1.3774209047969641</v>
      </c>
      <c r="V102" s="2">
        <v>2.8321661328139283</v>
      </c>
      <c r="W102" s="2">
        <v>6.2378820915535691</v>
      </c>
      <c r="X102" s="2">
        <v>4.1164703564063245</v>
      </c>
      <c r="Y102" s="2">
        <v>1.2171559252176003</v>
      </c>
      <c r="Z102" s="2">
        <v>2.5969496012648956</v>
      </c>
      <c r="AA102" s="2">
        <v>-1.8950288155526025</v>
      </c>
      <c r="AB102" s="2">
        <v>-0.94580786384622562</v>
      </c>
      <c r="AC102" s="2">
        <v>0.59722159121996432</v>
      </c>
      <c r="AD102" s="2">
        <v>0.51988393156198331</v>
      </c>
    </row>
    <row r="103" spans="1:30">
      <c r="A103" s="1">
        <v>40374</v>
      </c>
      <c r="B103" s="2">
        <v>12.395091501197518</v>
      </c>
      <c r="C103" s="2">
        <v>3.5399033914887106</v>
      </c>
      <c r="D103" s="2">
        <v>15.401167740513246</v>
      </c>
      <c r="E103" s="2">
        <v>17.831931930539671</v>
      </c>
      <c r="F103" s="2">
        <v>4.4253985381003398</v>
      </c>
      <c r="G103" s="2">
        <v>10.956047783418935</v>
      </c>
      <c r="H103" s="2">
        <v>20.656324276541273</v>
      </c>
      <c r="I103" s="2">
        <v>15.501868052952272</v>
      </c>
      <c r="J103" s="2">
        <v>6.4737776202487618</v>
      </c>
      <c r="K103" s="2">
        <v>8.5850673408250557</v>
      </c>
      <c r="L103" s="2">
        <v>-13.47258446338317</v>
      </c>
      <c r="M103" s="2">
        <v>-8.1551088947718355</v>
      </c>
      <c r="N103" s="2">
        <v>1.238759887137536E-2</v>
      </c>
      <c r="O103" s="2">
        <v>1.6912153279158824</v>
      </c>
      <c r="Q103" s="2">
        <v>1.41524675742373</v>
      </c>
      <c r="R103" s="2">
        <v>0.66031233922795507</v>
      </c>
      <c r="S103" s="2">
        <v>1.113242607787519</v>
      </c>
      <c r="T103" s="2">
        <v>1.4849006357198995</v>
      </c>
      <c r="U103" s="2">
        <v>1.6367646271061773</v>
      </c>
      <c r="V103" s="2">
        <v>2.4695369945737617</v>
      </c>
      <c r="W103" s="2">
        <v>5.1840144220621811</v>
      </c>
      <c r="X103" s="2">
        <v>3.1530799619704921</v>
      </c>
      <c r="Y103" s="2">
        <v>0.75017487685680617</v>
      </c>
      <c r="Z103" s="2">
        <v>1.9781111212015234</v>
      </c>
      <c r="AA103" s="2">
        <v>-2.7343957426882479</v>
      </c>
      <c r="AB103" s="2">
        <v>-1.1666127927237953</v>
      </c>
      <c r="AC103" s="2">
        <v>2.6613393539274112E-3</v>
      </c>
      <c r="AD103" s="2">
        <v>0.27200661726535091</v>
      </c>
    </row>
    <row r="104" spans="1:30">
      <c r="A104" s="1">
        <v>40405</v>
      </c>
      <c r="B104" s="2">
        <v>16.766924319199635</v>
      </c>
      <c r="C104" s="2">
        <v>6.6657772326198037</v>
      </c>
      <c r="D104" s="2">
        <v>16.539441572944185</v>
      </c>
      <c r="E104" s="2">
        <v>17.420576243357612</v>
      </c>
      <c r="F104" s="2">
        <v>5.1265985216323884</v>
      </c>
      <c r="G104" s="2">
        <v>9.3472514078436735</v>
      </c>
      <c r="H104" s="2">
        <v>16.457062748075597</v>
      </c>
      <c r="I104" s="2">
        <v>10.765435435273643</v>
      </c>
      <c r="J104" s="2">
        <v>2.4438753225003005</v>
      </c>
      <c r="K104" s="2">
        <v>5.8992879791424606</v>
      </c>
      <c r="L104" s="2">
        <v>-17.608211814268298</v>
      </c>
      <c r="M104" s="2">
        <v>-9.6986272332727399</v>
      </c>
      <c r="N104" s="2">
        <v>-2.7550813051266729</v>
      </c>
      <c r="O104" s="2">
        <v>0.15002519954436855</v>
      </c>
      <c r="Q104" s="2">
        <v>1.9144138849175758</v>
      </c>
      <c r="R104" s="2">
        <v>1.2433940903095024</v>
      </c>
      <c r="S104" s="2">
        <v>1.1955204552171244</v>
      </c>
      <c r="T104" s="2">
        <v>1.450646224936875</v>
      </c>
      <c r="U104" s="2">
        <v>1.8961083494153903</v>
      </c>
      <c r="V104" s="2">
        <v>2.1069078563335952</v>
      </c>
      <c r="W104" s="2">
        <v>4.1301467525707922</v>
      </c>
      <c r="X104" s="2">
        <v>2.1896895675346588</v>
      </c>
      <c r="Y104" s="2">
        <v>0.28319382849601232</v>
      </c>
      <c r="Z104" s="2">
        <v>1.3592726411381517</v>
      </c>
      <c r="AA104" s="2">
        <v>-3.5737626698238936</v>
      </c>
      <c r="AB104" s="2">
        <v>-1.3874177216013652</v>
      </c>
      <c r="AC104" s="2">
        <v>-0.59189891251210924</v>
      </c>
      <c r="AD104" s="2">
        <v>2.4129302968718513E-2</v>
      </c>
    </row>
    <row r="105" spans="1:30">
      <c r="A105" s="1">
        <v>40436</v>
      </c>
      <c r="B105" s="2">
        <v>19.79148889858617</v>
      </c>
      <c r="C105" s="2">
        <v>8.7100208955463021</v>
      </c>
      <c r="D105" s="2">
        <v>16.261031611371781</v>
      </c>
      <c r="E105" s="2">
        <v>18.622468910001473</v>
      </c>
      <c r="F105" s="2">
        <v>5.8296708995680557</v>
      </c>
      <c r="G105" s="2">
        <v>7.4213314043324541</v>
      </c>
      <c r="H105" s="2">
        <v>12.667892977310155</v>
      </c>
      <c r="I105" s="2">
        <v>5.7447736388024628</v>
      </c>
      <c r="J105" s="2">
        <v>-1.2639873443347605</v>
      </c>
      <c r="K105" s="2">
        <v>3.5722775240967133</v>
      </c>
      <c r="L105" s="2">
        <v>-20.039425518760574</v>
      </c>
      <c r="M105" s="2">
        <v>-9.9059206996721318</v>
      </c>
      <c r="N105" s="2">
        <v>-4.2450476303473783</v>
      </c>
      <c r="O105" s="2">
        <v>0.33862107055624097</v>
      </c>
      <c r="Q105" s="2">
        <v>2.2597526194627715</v>
      </c>
      <c r="R105" s="2">
        <v>1.6247150377298338</v>
      </c>
      <c r="S105" s="2">
        <v>1.1753961479647865</v>
      </c>
      <c r="T105" s="2">
        <v>1.5507302310736426</v>
      </c>
      <c r="U105" s="2">
        <v>2.1561445899015421</v>
      </c>
      <c r="V105" s="2">
        <v>1.6727977838621524</v>
      </c>
      <c r="W105" s="2">
        <v>3.1791977610506428</v>
      </c>
      <c r="X105" s="2">
        <v>1.1684869581324209</v>
      </c>
      <c r="Y105" s="2">
        <v>-0.14646958947416769</v>
      </c>
      <c r="Z105" s="2">
        <v>0.82309918115969594</v>
      </c>
      <c r="AA105" s="2">
        <v>-4.067201803287646</v>
      </c>
      <c r="AB105" s="2">
        <v>-1.4170716738501976</v>
      </c>
      <c r="AC105" s="2">
        <v>-0.91200178785620034</v>
      </c>
      <c r="AD105" s="2">
        <v>5.446211988291301E-2</v>
      </c>
    </row>
    <row r="106" spans="1:30">
      <c r="A106" s="1">
        <v>40466</v>
      </c>
      <c r="B106" s="2">
        <v>22.816053477972705</v>
      </c>
      <c r="C106" s="2">
        <v>10.754264558472801</v>
      </c>
      <c r="D106" s="2">
        <v>15.982621649799372</v>
      </c>
      <c r="E106" s="2">
        <v>19.824361576645334</v>
      </c>
      <c r="F106" s="2">
        <v>6.5327432775037222</v>
      </c>
      <c r="G106" s="2">
        <v>5.4954114008212338</v>
      </c>
      <c r="H106" s="2">
        <v>8.8787232065447128</v>
      </c>
      <c r="I106" s="2">
        <v>0.72411184233128301</v>
      </c>
      <c r="J106" s="2">
        <v>-4.9718500111698214</v>
      </c>
      <c r="K106" s="2">
        <v>1.2452670690509657</v>
      </c>
      <c r="L106" s="2">
        <v>-22.470639223252849</v>
      </c>
      <c r="M106" s="2">
        <v>-10.113214166071526</v>
      </c>
      <c r="N106" s="2">
        <v>-5.7350139555680837</v>
      </c>
      <c r="O106" s="2">
        <v>0.52721694156811338</v>
      </c>
      <c r="Q106" s="2">
        <v>2.6050913540079677</v>
      </c>
      <c r="R106" s="2">
        <v>2.0060359851501657</v>
      </c>
      <c r="S106" s="2">
        <v>1.1552718407124478</v>
      </c>
      <c r="T106" s="2">
        <v>1.6508142372104102</v>
      </c>
      <c r="U106" s="2">
        <v>2.4161808303876944</v>
      </c>
      <c r="V106" s="2">
        <v>1.2386877113907093</v>
      </c>
      <c r="W106" s="2">
        <v>2.2282487695304938</v>
      </c>
      <c r="X106" s="2">
        <v>0.14728434873018298</v>
      </c>
      <c r="Y106" s="2">
        <v>-0.5761330074443477</v>
      </c>
      <c r="Z106" s="2">
        <v>0.28692572118124016</v>
      </c>
      <c r="AA106" s="2">
        <v>-4.5606409367513985</v>
      </c>
      <c r="AB106" s="2">
        <v>-1.44672562609903</v>
      </c>
      <c r="AC106" s="2">
        <v>-1.2321046632002914</v>
      </c>
      <c r="AD106" s="2">
        <v>8.4794936797107506E-2</v>
      </c>
    </row>
    <row r="107" spans="1:30">
      <c r="A107" s="1">
        <v>40497</v>
      </c>
      <c r="B107" s="2">
        <v>23.567382872261291</v>
      </c>
      <c r="C107" s="2">
        <v>12.048120659860357</v>
      </c>
      <c r="D107" s="2">
        <v>16.963214597460347</v>
      </c>
      <c r="E107" s="2">
        <v>22.905956889737308</v>
      </c>
      <c r="F107" s="2">
        <v>7.1142381699863773</v>
      </c>
      <c r="G107" s="2">
        <v>3.8950592705492904</v>
      </c>
      <c r="H107" s="2">
        <v>5.6641121069446116</v>
      </c>
      <c r="I107" s="2">
        <v>-4.4058371404858052</v>
      </c>
      <c r="J107" s="2">
        <v>-9.8648504178155214</v>
      </c>
      <c r="K107" s="2">
        <v>-3.0355572171127951</v>
      </c>
      <c r="L107" s="2">
        <v>-22.939529625635611</v>
      </c>
      <c r="M107" s="2">
        <v>-10.676560587261383</v>
      </c>
      <c r="N107" s="2">
        <v>-6.053607571048345</v>
      </c>
      <c r="O107" s="2">
        <v>2.2795171718766976</v>
      </c>
      <c r="Q107" s="2">
        <v>2.6908766415890497</v>
      </c>
      <c r="R107" s="2">
        <v>2.247384139166392</v>
      </c>
      <c r="S107" s="2">
        <v>1.2261520407482263</v>
      </c>
      <c r="T107" s="2">
        <v>1.9074248421222051</v>
      </c>
      <c r="U107" s="2">
        <v>2.6312507868366515</v>
      </c>
      <c r="V107" s="2">
        <v>0.87796193981889226</v>
      </c>
      <c r="W107" s="2">
        <v>1.4214938949193543</v>
      </c>
      <c r="X107" s="2">
        <v>-0.89614727437481267</v>
      </c>
      <c r="Y107" s="2">
        <v>-1.1431290015660447</v>
      </c>
      <c r="Z107" s="2">
        <v>-0.69943184506661049</v>
      </c>
      <c r="AA107" s="2">
        <v>-4.6558069328190026</v>
      </c>
      <c r="AB107" s="2">
        <v>-1.5273140216895025</v>
      </c>
      <c r="AC107" s="2">
        <v>-1.3005509969564553</v>
      </c>
      <c r="AD107" s="2">
        <v>0.3666261443387886</v>
      </c>
    </row>
    <row r="108" spans="1:30">
      <c r="A108" s="1">
        <v>40527</v>
      </c>
      <c r="B108" s="2">
        <v>24.318712266549877</v>
      </c>
      <c r="C108" s="2">
        <v>13.341976761247913</v>
      </c>
      <c r="D108" s="2">
        <v>17.943807545121324</v>
      </c>
      <c r="E108" s="2">
        <v>25.987552202829278</v>
      </c>
      <c r="F108" s="2">
        <v>7.6957330624690332</v>
      </c>
      <c r="G108" s="2">
        <v>2.294707140277346</v>
      </c>
      <c r="H108" s="2">
        <v>2.4495010073445105</v>
      </c>
      <c r="I108" s="2">
        <v>-9.5357861233028949</v>
      </c>
      <c r="J108" s="2">
        <v>-14.757850824461222</v>
      </c>
      <c r="K108" s="2">
        <v>-7.3163815032765562</v>
      </c>
      <c r="L108" s="2">
        <v>-23.408420028018373</v>
      </c>
      <c r="M108" s="2">
        <v>-11.239907008451242</v>
      </c>
      <c r="N108" s="2">
        <v>-6.3722011865286072</v>
      </c>
      <c r="O108" s="2">
        <v>4.0318174021852808</v>
      </c>
      <c r="Q108" s="2">
        <v>2.7766619291701318</v>
      </c>
      <c r="R108" s="2">
        <v>2.4887322931826183</v>
      </c>
      <c r="S108" s="2">
        <v>1.2970322407840045</v>
      </c>
      <c r="T108" s="2">
        <v>2.1640354470339993</v>
      </c>
      <c r="U108" s="2">
        <v>2.8463207432856095</v>
      </c>
      <c r="V108" s="2">
        <v>0.51723616824707486</v>
      </c>
      <c r="W108" s="2">
        <v>0.61473902030821503</v>
      </c>
      <c r="X108" s="2">
        <v>-1.9395788974798087</v>
      </c>
      <c r="Y108" s="2">
        <v>-1.710124995687742</v>
      </c>
      <c r="Z108" s="2">
        <v>-1.6857894113144611</v>
      </c>
      <c r="AA108" s="2">
        <v>-4.7509729288866094</v>
      </c>
      <c r="AB108" s="2">
        <v>-1.6079024172799754</v>
      </c>
      <c r="AC108" s="2">
        <v>-1.3689973307126193</v>
      </c>
      <c r="AD108" s="2">
        <v>0.6484573518804696</v>
      </c>
    </row>
    <row r="109" spans="1:30">
      <c r="A109" s="1">
        <v>40558</v>
      </c>
      <c r="B109" s="2">
        <v>24.65202250763484</v>
      </c>
      <c r="C109" s="2">
        <v>15.627912067480409</v>
      </c>
      <c r="D109" s="2">
        <v>19.86846924503719</v>
      </c>
      <c r="E109" s="2">
        <v>29.699477621677762</v>
      </c>
      <c r="F109" s="2">
        <v>8.4626388075919223</v>
      </c>
      <c r="G109" s="2">
        <v>1.1755340837172905</v>
      </c>
      <c r="H109" s="2">
        <v>2.449276439281038</v>
      </c>
      <c r="I109" s="2">
        <v>-14.089034979571476</v>
      </c>
      <c r="J109" s="2">
        <v>-19.911408280434976</v>
      </c>
      <c r="K109" s="2">
        <v>-12.62659284096503</v>
      </c>
      <c r="L109" s="2">
        <v>-21.117493883920591</v>
      </c>
      <c r="M109" s="2">
        <v>-12.763072645334002</v>
      </c>
      <c r="N109" s="2">
        <v>-5.7209709094334125</v>
      </c>
      <c r="O109" s="2">
        <v>6.2119103738760719</v>
      </c>
      <c r="Q109" s="2">
        <v>2.8147186258767305</v>
      </c>
      <c r="R109" s="2">
        <v>2.9151369495953907</v>
      </c>
      <c r="S109" s="2">
        <v>1.4361525624390232</v>
      </c>
      <c r="T109" s="2">
        <v>2.4731349005123504</v>
      </c>
      <c r="U109" s="2">
        <v>3.1299662014595255</v>
      </c>
      <c r="V109" s="2">
        <v>0.26497008460621213</v>
      </c>
      <c r="W109" s="2">
        <v>0.61468266158416562</v>
      </c>
      <c r="X109" s="2">
        <v>-2.8657097148448383</v>
      </c>
      <c r="Y109" s="2">
        <v>-2.3073140801285246</v>
      </c>
      <c r="Z109" s="2">
        <v>-2.9093311362652754</v>
      </c>
      <c r="AA109" s="2">
        <v>-4.2860065586805227</v>
      </c>
      <c r="AB109" s="2">
        <v>-1.8257958311329652</v>
      </c>
      <c r="AC109" s="2">
        <v>-1.2290876692117647</v>
      </c>
      <c r="AD109" s="2">
        <v>0.99909260498235797</v>
      </c>
    </row>
    <row r="110" spans="1:30">
      <c r="A110" s="1">
        <v>40589</v>
      </c>
      <c r="B110" s="2">
        <v>24.985332748719802</v>
      </c>
      <c r="C110" s="2">
        <v>17.913847373712905</v>
      </c>
      <c r="D110" s="2">
        <v>21.793130944953056</v>
      </c>
      <c r="E110" s="2">
        <v>33.411403040526238</v>
      </c>
      <c r="F110" s="2">
        <v>9.2295445527148114</v>
      </c>
      <c r="G110" s="2">
        <v>5.6361027157234747E-2</v>
      </c>
      <c r="H110" s="2">
        <v>2.4490518712175655</v>
      </c>
      <c r="I110" s="2">
        <v>-18.642283835840058</v>
      </c>
      <c r="J110" s="2">
        <v>-25.06496573640873</v>
      </c>
      <c r="K110" s="2">
        <v>-17.936804178653503</v>
      </c>
      <c r="L110" s="2">
        <v>-18.82656773982281</v>
      </c>
      <c r="M110" s="2">
        <v>-14.286238282216763</v>
      </c>
      <c r="N110" s="2">
        <v>-5.0697406323382177</v>
      </c>
      <c r="O110" s="2">
        <v>8.3920033455668612</v>
      </c>
      <c r="Q110" s="2">
        <v>2.8527753225833292</v>
      </c>
      <c r="R110" s="2">
        <v>3.3415416060081631</v>
      </c>
      <c r="S110" s="2">
        <v>1.5752728840940418</v>
      </c>
      <c r="T110" s="2">
        <v>2.7822343539907011</v>
      </c>
      <c r="U110" s="2">
        <v>3.4136116596334416</v>
      </c>
      <c r="V110" s="2">
        <v>1.270400096534934E-2</v>
      </c>
      <c r="W110" s="2">
        <v>0.61462630286011632</v>
      </c>
      <c r="X110" s="2">
        <v>-3.7918405322098674</v>
      </c>
      <c r="Y110" s="2">
        <v>-2.9045031645693071</v>
      </c>
      <c r="Z110" s="2">
        <v>-4.1328728612160894</v>
      </c>
      <c r="AA110" s="2">
        <v>-3.8210401884744374</v>
      </c>
      <c r="AB110" s="2">
        <v>-2.0436892449859547</v>
      </c>
      <c r="AC110" s="2">
        <v>-1.0891780077109103</v>
      </c>
      <c r="AD110" s="2">
        <v>1.349727858084246</v>
      </c>
    </row>
    <row r="111" spans="1:30">
      <c r="A111" s="1">
        <v>40617</v>
      </c>
      <c r="B111" s="2">
        <v>24.329234705208346</v>
      </c>
      <c r="C111" s="2">
        <v>19.027473777113055</v>
      </c>
      <c r="D111" s="2">
        <v>23.079363355307908</v>
      </c>
      <c r="E111" s="2">
        <v>34.358950834105634</v>
      </c>
      <c r="F111" s="2">
        <v>9.7527152178092198</v>
      </c>
      <c r="G111" s="2">
        <v>-0.5767724528005691</v>
      </c>
      <c r="H111" s="2">
        <v>5.2038924949579544</v>
      </c>
      <c r="I111" s="2">
        <v>-23.80149479261318</v>
      </c>
      <c r="J111" s="2">
        <v>-29.71983843798915</v>
      </c>
      <c r="K111" s="2">
        <v>-22.822357193465699</v>
      </c>
      <c r="L111" s="2">
        <v>-16.415021936307923</v>
      </c>
      <c r="M111" s="2">
        <v>-16.834053732723589</v>
      </c>
      <c r="N111" s="2">
        <v>-4.5353654977465929</v>
      </c>
      <c r="O111" s="2">
        <v>8.8331135590510943</v>
      </c>
      <c r="Q111" s="2">
        <v>2.7778633601712786</v>
      </c>
      <c r="R111" s="2">
        <v>3.5492707935400065</v>
      </c>
      <c r="S111" s="2">
        <v>1.6682456214117214</v>
      </c>
      <c r="T111" s="2">
        <v>2.8611385538576446</v>
      </c>
      <c r="U111" s="2">
        <v>3.6071099923132643</v>
      </c>
      <c r="V111" s="2">
        <v>-0.13000681795105948</v>
      </c>
      <c r="W111" s="2">
        <v>1.305994879997123</v>
      </c>
      <c r="X111" s="2">
        <v>-4.8412240408175204</v>
      </c>
      <c r="Y111" s="2">
        <v>-3.4439051583557445</v>
      </c>
      <c r="Z111" s="2">
        <v>-5.2585677880180119</v>
      </c>
      <c r="AA111" s="2">
        <v>-3.3315928521930558</v>
      </c>
      <c r="AB111" s="2">
        <v>-2.4081618886273075</v>
      </c>
      <c r="AC111" s="2">
        <v>-0.97437338817038022</v>
      </c>
      <c r="AD111" s="2">
        <v>1.4206738192699828</v>
      </c>
    </row>
    <row r="112" spans="1:30">
      <c r="A112" s="1">
        <v>40648</v>
      </c>
      <c r="B112" s="2">
        <v>23.673136661696891</v>
      </c>
      <c r="C112" s="2">
        <v>20.141100180513206</v>
      </c>
      <c r="D112" s="2">
        <v>24.365595765662761</v>
      </c>
      <c r="E112" s="2">
        <v>35.306498627685038</v>
      </c>
      <c r="F112" s="2">
        <v>10.275885882903628</v>
      </c>
      <c r="G112" s="2">
        <v>-1.209905932758373</v>
      </c>
      <c r="H112" s="2">
        <v>7.9587331186983432</v>
      </c>
      <c r="I112" s="2">
        <v>-28.9607057493863</v>
      </c>
      <c r="J112" s="2">
        <v>-34.37471113956957</v>
      </c>
      <c r="K112" s="2">
        <v>-27.707910208277898</v>
      </c>
      <c r="L112" s="2">
        <v>-14.003476132793034</v>
      </c>
      <c r="M112" s="2">
        <v>-19.381869183230414</v>
      </c>
      <c r="N112" s="2">
        <v>-4.000990363154969</v>
      </c>
      <c r="O112" s="2">
        <v>9.2742237725353291</v>
      </c>
      <c r="Q112" s="2">
        <v>2.7029513977592274</v>
      </c>
      <c r="R112" s="2">
        <v>3.75699998107185</v>
      </c>
      <c r="S112" s="2">
        <v>1.7612183587294012</v>
      </c>
      <c r="T112" s="2">
        <v>2.9400427537245886</v>
      </c>
      <c r="U112" s="2">
        <v>3.8006083249930867</v>
      </c>
      <c r="V112" s="2">
        <v>-0.2727176368674683</v>
      </c>
      <c r="W112" s="2">
        <v>1.9973634571341297</v>
      </c>
      <c r="X112" s="2">
        <v>-5.8906075494251731</v>
      </c>
      <c r="Y112" s="2">
        <v>-3.9833071521421819</v>
      </c>
      <c r="Z112" s="2">
        <v>-6.3842627148199345</v>
      </c>
      <c r="AA112" s="2">
        <v>-2.8421455159116742</v>
      </c>
      <c r="AB112" s="2">
        <v>-2.7726345322686603</v>
      </c>
      <c r="AC112" s="2">
        <v>-0.85956876862985032</v>
      </c>
      <c r="AD112" s="2">
        <v>1.4916197804557196</v>
      </c>
    </row>
    <row r="113" spans="1:30">
      <c r="A113" s="1">
        <v>40678</v>
      </c>
      <c r="B113" s="2">
        <v>22.037304653846036</v>
      </c>
      <c r="C113" s="2">
        <v>19.095698247206826</v>
      </c>
      <c r="D113" s="2">
        <v>25.142161949369065</v>
      </c>
      <c r="E113" s="2">
        <v>33.238019194553935</v>
      </c>
      <c r="F113" s="2">
        <v>9.9419399411674814</v>
      </c>
      <c r="G113" s="2">
        <v>-1.7696658181205129</v>
      </c>
      <c r="H113" s="2">
        <v>10.120989866049053</v>
      </c>
      <c r="I113" s="2">
        <v>-34.051602560450803</v>
      </c>
      <c r="J113" s="2">
        <v>-39.11167811824582</v>
      </c>
      <c r="K113" s="2">
        <v>-33.933854984841986</v>
      </c>
      <c r="L113" s="2">
        <v>-13.866640895746922</v>
      </c>
      <c r="M113" s="2">
        <v>-20.808841486068872</v>
      </c>
      <c r="N113" s="2">
        <v>-4.0546086226137152</v>
      </c>
      <c r="O113" s="2">
        <v>8.8958509366147496</v>
      </c>
      <c r="Q113" s="2">
        <v>2.5161753707668324</v>
      </c>
      <c r="R113" s="2">
        <v>3.5619969768444779</v>
      </c>
      <c r="S113" s="2">
        <v>1.817350892186244</v>
      </c>
      <c r="T113" s="2">
        <v>2.7677963343688949</v>
      </c>
      <c r="U113" s="2">
        <v>3.6770960808203812</v>
      </c>
      <c r="V113" s="2">
        <v>-0.3988897540676361</v>
      </c>
      <c r="W113" s="2">
        <v>2.5400142217330006</v>
      </c>
      <c r="X113" s="2">
        <v>-6.9260959607956929</v>
      </c>
      <c r="Y113" s="2">
        <v>-4.5322221486642071</v>
      </c>
      <c r="Z113" s="2">
        <v>-7.8188013286223956</v>
      </c>
      <c r="AA113" s="2">
        <v>-2.8143734362007953</v>
      </c>
      <c r="AB113" s="2">
        <v>-2.9767672011066102</v>
      </c>
      <c r="AC113" s="2">
        <v>-0.87108806187370791</v>
      </c>
      <c r="AD113" s="2">
        <v>1.4307641853904332</v>
      </c>
    </row>
    <row r="114" spans="1:30">
      <c r="A114" s="1">
        <v>40709</v>
      </c>
      <c r="B114" s="2">
        <v>20.401472645995181</v>
      </c>
      <c r="C114" s="2">
        <v>18.050296313900446</v>
      </c>
      <c r="D114" s="2">
        <v>25.918728133075369</v>
      </c>
      <c r="E114" s="2">
        <v>31.169539761422829</v>
      </c>
      <c r="F114" s="2">
        <v>9.6079939994313346</v>
      </c>
      <c r="G114" s="2">
        <v>-2.3294257034826531</v>
      </c>
      <c r="H114" s="2">
        <v>12.283246613399765</v>
      </c>
      <c r="I114" s="2">
        <v>-39.142499371515299</v>
      </c>
      <c r="J114" s="2">
        <v>-43.84864509692207</v>
      </c>
      <c r="K114" s="2">
        <v>-40.159799761406077</v>
      </c>
      <c r="L114" s="2">
        <v>-13.72980565870081</v>
      </c>
      <c r="M114" s="2">
        <v>-22.235813788907326</v>
      </c>
      <c r="N114" s="2">
        <v>-4.1082268820724614</v>
      </c>
      <c r="O114" s="2">
        <v>8.5174781006941682</v>
      </c>
      <c r="Q114" s="2">
        <v>2.3293993437744378</v>
      </c>
      <c r="R114" s="2">
        <v>3.3669939726171059</v>
      </c>
      <c r="S114" s="2">
        <v>1.8734834256430868</v>
      </c>
      <c r="T114" s="2">
        <v>2.5955499150132018</v>
      </c>
      <c r="U114" s="2">
        <v>3.5535838366476749</v>
      </c>
      <c r="V114" s="2">
        <v>-0.5250618712678039</v>
      </c>
      <c r="W114" s="2">
        <v>3.082664986331872</v>
      </c>
      <c r="X114" s="2">
        <v>-7.961584372166211</v>
      </c>
      <c r="Y114" s="2">
        <v>-5.0811371451862319</v>
      </c>
      <c r="Z114" s="2">
        <v>-9.2533399424248568</v>
      </c>
      <c r="AA114" s="2">
        <v>-2.7866013564899164</v>
      </c>
      <c r="AB114" s="2">
        <v>-3.1808998699445592</v>
      </c>
      <c r="AC114" s="2">
        <v>-0.88260735511756561</v>
      </c>
      <c r="AD114" s="2">
        <v>1.3699085903251464</v>
      </c>
    </row>
    <row r="115" spans="1:30">
      <c r="A115" s="1">
        <v>40739</v>
      </c>
      <c r="B115" s="2">
        <v>17.643332027445755</v>
      </c>
      <c r="C115" s="2">
        <v>15.708814099775037</v>
      </c>
      <c r="D115" s="2">
        <v>24.468928024751488</v>
      </c>
      <c r="E115" s="2">
        <v>27.847087825367794</v>
      </c>
      <c r="F115" s="2">
        <v>9.2406811190801506</v>
      </c>
      <c r="G115" s="2">
        <v>-2.513854197440665</v>
      </c>
      <c r="H115" s="2">
        <v>13.012172172288942</v>
      </c>
      <c r="I115" s="2">
        <v>-41.587108981347647</v>
      </c>
      <c r="J115" s="2">
        <v>-46.128811957258335</v>
      </c>
      <c r="K115" s="2">
        <v>-43.185023994430892</v>
      </c>
      <c r="L115" s="2">
        <v>-14.529305350194344</v>
      </c>
      <c r="M115" s="2">
        <v>-23.333225243475944</v>
      </c>
      <c r="N115" s="2">
        <v>-4.0450418214705453</v>
      </c>
      <c r="O115" s="2">
        <v>8.3171369021798185</v>
      </c>
      <c r="Q115" s="2">
        <v>2.0144803642297013</v>
      </c>
      <c r="R115" s="2">
        <v>2.9302279292874367</v>
      </c>
      <c r="S115" s="2">
        <v>1.7686875244131117</v>
      </c>
      <c r="T115" s="2">
        <v>2.3188826973940269</v>
      </c>
      <c r="U115" s="2">
        <v>3.4177305966596272</v>
      </c>
      <c r="V115" s="2">
        <v>-0.56663279151991564</v>
      </c>
      <c r="W115" s="2">
        <v>3.265599789218494</v>
      </c>
      <c r="X115" s="2">
        <v>-8.4588179668061123</v>
      </c>
      <c r="Y115" s="2">
        <v>-5.3453606007951384</v>
      </c>
      <c r="Z115" s="2">
        <v>-9.950390933628805</v>
      </c>
      <c r="AA115" s="2">
        <v>-2.9488678138754438</v>
      </c>
      <c r="AB115" s="2">
        <v>-3.337887870754964</v>
      </c>
      <c r="AC115" s="2">
        <v>-0.86903273988291052</v>
      </c>
      <c r="AD115" s="2">
        <v>1.3376867136620911</v>
      </c>
    </row>
    <row r="116" spans="1:30">
      <c r="A116" s="1">
        <v>40770</v>
      </c>
      <c r="B116" s="2">
        <v>14.885191408896331</v>
      </c>
      <c r="C116" s="2">
        <v>13.367331885649625</v>
      </c>
      <c r="D116" s="2">
        <v>23.01912791642761</v>
      </c>
      <c r="E116" s="2">
        <v>24.524635889312759</v>
      </c>
      <c r="F116" s="2">
        <v>8.8733682387289665</v>
      </c>
      <c r="G116" s="2">
        <v>-2.6982826913986777</v>
      </c>
      <c r="H116" s="2">
        <v>13.741097731178119</v>
      </c>
      <c r="I116" s="2">
        <v>-44.031718591179995</v>
      </c>
      <c r="J116" s="2">
        <v>-48.408978817594594</v>
      </c>
      <c r="K116" s="2">
        <v>-46.210248227455715</v>
      </c>
      <c r="L116" s="2">
        <v>-15.328805041687877</v>
      </c>
      <c r="M116" s="2">
        <v>-24.430636698044566</v>
      </c>
      <c r="N116" s="2">
        <v>-3.9818567608686295</v>
      </c>
      <c r="O116" s="2">
        <v>8.1167957036654688</v>
      </c>
      <c r="Q116" s="2">
        <v>1.6995613846849651</v>
      </c>
      <c r="R116" s="2">
        <v>2.4934618859577671</v>
      </c>
      <c r="S116" s="2">
        <v>1.6638916231831369</v>
      </c>
      <c r="T116" s="2">
        <v>2.042215479774852</v>
      </c>
      <c r="U116" s="2">
        <v>3.2818773566715791</v>
      </c>
      <c r="V116" s="2">
        <v>-0.60820371177202748</v>
      </c>
      <c r="W116" s="2">
        <v>3.4485345921051165</v>
      </c>
      <c r="X116" s="2">
        <v>-8.9560515614460101</v>
      </c>
      <c r="Y116" s="2">
        <v>-5.609584056404044</v>
      </c>
      <c r="Z116" s="2">
        <v>-10.647441924832753</v>
      </c>
      <c r="AA116" s="2">
        <v>-3.1111342712609713</v>
      </c>
      <c r="AB116" s="2">
        <v>-3.4948758715653692</v>
      </c>
      <c r="AC116" s="2">
        <v>-0.85545812464825544</v>
      </c>
      <c r="AD116" s="2">
        <v>1.3054648369990356</v>
      </c>
    </row>
    <row r="117" spans="1:30">
      <c r="A117" s="1">
        <v>40801</v>
      </c>
      <c r="B117" s="2">
        <v>10.513745024429971</v>
      </c>
      <c r="C117" s="2">
        <v>9.6027026188038551</v>
      </c>
      <c r="D117" s="2">
        <v>19.055571869457378</v>
      </c>
      <c r="E117" s="2">
        <v>19.836517417872873</v>
      </c>
      <c r="F117" s="2">
        <v>7.6215639212156514</v>
      </c>
      <c r="G117" s="2">
        <v>-2.6948347362052187</v>
      </c>
      <c r="H117" s="2">
        <v>13.083026530859859</v>
      </c>
      <c r="I117" s="2">
        <v>-42.275953319876223</v>
      </c>
      <c r="J117" s="2">
        <v>-46.904809507549849</v>
      </c>
      <c r="K117" s="2">
        <v>-43.781109625418182</v>
      </c>
      <c r="L117" s="2">
        <v>-13.31075294670509</v>
      </c>
      <c r="M117" s="2">
        <v>-22.292585718508555</v>
      </c>
      <c r="N117" s="2">
        <v>-4.3731265039954952</v>
      </c>
      <c r="O117" s="2">
        <v>7.2354195997571606</v>
      </c>
      <c r="Q117" s="2">
        <v>1.2004383793993652</v>
      </c>
      <c r="R117" s="2">
        <v>1.7912305302959581</v>
      </c>
      <c r="S117" s="2">
        <v>1.3773939014399876</v>
      </c>
      <c r="T117" s="2">
        <v>1.6518264784211099</v>
      </c>
      <c r="U117" s="2">
        <v>2.818888767209057</v>
      </c>
      <c r="V117" s="2">
        <v>-0.60742652887960114</v>
      </c>
      <c r="W117" s="2">
        <v>3.2833817533172445</v>
      </c>
      <c r="X117" s="2">
        <v>-8.5989289052628237</v>
      </c>
      <c r="Y117" s="2">
        <v>-5.4352824209253683</v>
      </c>
      <c r="Z117" s="2">
        <v>-10.087736812121479</v>
      </c>
      <c r="AA117" s="2">
        <v>-2.701550418063265</v>
      </c>
      <c r="AB117" s="2">
        <v>-3.1890212647898042</v>
      </c>
      <c r="AC117" s="2">
        <v>-0.93951812499188814</v>
      </c>
      <c r="AD117" s="2">
        <v>1.1637087113269429</v>
      </c>
    </row>
    <row r="118" spans="1:30">
      <c r="A118" s="1">
        <v>40831</v>
      </c>
      <c r="B118" s="2">
        <v>6.1422986399636113</v>
      </c>
      <c r="C118" s="2">
        <v>5.8380733519580854</v>
      </c>
      <c r="D118" s="2">
        <v>15.092015822487147</v>
      </c>
      <c r="E118" s="2">
        <v>15.148398946432984</v>
      </c>
      <c r="F118" s="2">
        <v>6.3697596037023354</v>
      </c>
      <c r="G118" s="2">
        <v>-2.6913867810117607</v>
      </c>
      <c r="H118" s="2">
        <v>12.4249553305416</v>
      </c>
      <c r="I118" s="2">
        <v>-40.52018804857245</v>
      </c>
      <c r="J118" s="2">
        <v>-45.400640197505105</v>
      </c>
      <c r="K118" s="2">
        <v>-41.351971023380649</v>
      </c>
      <c r="L118" s="2">
        <v>-11.292700851722303</v>
      </c>
      <c r="M118" s="2">
        <v>-20.154534738972547</v>
      </c>
      <c r="N118" s="2">
        <v>-4.7643962471223613</v>
      </c>
      <c r="O118" s="2">
        <v>6.3540434958488516</v>
      </c>
      <c r="Q118" s="2">
        <v>0.70131537411376521</v>
      </c>
      <c r="R118" s="2">
        <v>1.0889991746341494</v>
      </c>
      <c r="S118" s="2">
        <v>1.0908961796968384</v>
      </c>
      <c r="T118" s="2">
        <v>1.2614374770673673</v>
      </c>
      <c r="U118" s="2">
        <v>2.3559001777465345</v>
      </c>
      <c r="V118" s="2">
        <v>-0.6066493459871749</v>
      </c>
      <c r="W118" s="2">
        <v>3.1182289145293725</v>
      </c>
      <c r="X118" s="2">
        <v>-8.2418062490796355</v>
      </c>
      <c r="Y118" s="2">
        <v>-5.2609807854466935</v>
      </c>
      <c r="Z118" s="2">
        <v>-9.5280316994102048</v>
      </c>
      <c r="AA118" s="2">
        <v>-2.2919665648655587</v>
      </c>
      <c r="AB118" s="2">
        <v>-2.8831666580142397</v>
      </c>
      <c r="AC118" s="2">
        <v>-1.0235781253355209</v>
      </c>
      <c r="AD118" s="2">
        <v>1.0219525856548499</v>
      </c>
    </row>
    <row r="119" spans="1:30">
      <c r="A119" s="1">
        <v>40862</v>
      </c>
      <c r="B119" s="2">
        <v>3.7475419380162456</v>
      </c>
      <c r="C119" s="2">
        <v>3.4262013528732567</v>
      </c>
      <c r="D119" s="2">
        <v>12.764119289993163</v>
      </c>
      <c r="E119" s="2">
        <v>12.957881021897576</v>
      </c>
      <c r="F119" s="2">
        <v>4.3519699981394737</v>
      </c>
      <c r="G119" s="2">
        <v>-3.1735538690602336</v>
      </c>
      <c r="H119" s="2">
        <v>10.031564037575402</v>
      </c>
      <c r="I119" s="2">
        <v>-36.46346186501988</v>
      </c>
      <c r="J119" s="2">
        <v>-41.018454364158927</v>
      </c>
      <c r="K119" s="2">
        <v>-35.934367740371982</v>
      </c>
      <c r="L119" s="2">
        <v>-8.5550951256852805</v>
      </c>
      <c r="M119" s="2">
        <v>-16.469912455441417</v>
      </c>
      <c r="N119" s="2">
        <v>-5.6758268500828901</v>
      </c>
      <c r="O119" s="2">
        <v>4.7443787097220484</v>
      </c>
      <c r="Q119" s="2">
        <v>0.42788684339881883</v>
      </c>
      <c r="R119" s="2">
        <v>0.63910304315686006</v>
      </c>
      <c r="S119" s="2">
        <v>0.9226288346385757</v>
      </c>
      <c r="T119" s="2">
        <v>1.0790286684554549</v>
      </c>
      <c r="U119" s="2">
        <v>1.6096065676018714</v>
      </c>
      <c r="V119" s="2">
        <v>-0.71533173630165281</v>
      </c>
      <c r="W119" s="2">
        <v>2.5175714686901105</v>
      </c>
      <c r="X119" s="2">
        <v>-7.4166681433450439</v>
      </c>
      <c r="Y119" s="2">
        <v>-4.7531774732643717</v>
      </c>
      <c r="Z119" s="2">
        <v>-8.2797454741623291</v>
      </c>
      <c r="AA119" s="2">
        <v>-1.7363421067090843</v>
      </c>
      <c r="AB119" s="2">
        <v>-2.3560703864882613</v>
      </c>
      <c r="AC119" s="2">
        <v>-1.2193889646449581</v>
      </c>
      <c r="AD119" s="2">
        <v>0.76306214977814568</v>
      </c>
    </row>
    <row r="120" spans="1:30">
      <c r="A120" s="1">
        <v>40892</v>
      </c>
      <c r="B120" s="2">
        <v>1.3527852360688803</v>
      </c>
      <c r="C120" s="2">
        <v>1.0143293537884288</v>
      </c>
      <c r="D120" s="2">
        <v>10.436222757499179</v>
      </c>
      <c r="E120" s="2">
        <v>10.767363097362168</v>
      </c>
      <c r="F120" s="2">
        <v>2.334180392576612</v>
      </c>
      <c r="G120" s="2">
        <v>-3.6557209571087066</v>
      </c>
      <c r="H120" s="2">
        <v>7.6381727446092036</v>
      </c>
      <c r="I120" s="2">
        <v>-32.406735681467303</v>
      </c>
      <c r="J120" s="2">
        <v>-36.636268530812742</v>
      </c>
      <c r="K120" s="2">
        <v>-30.516764457363315</v>
      </c>
      <c r="L120" s="2">
        <v>-5.8174893996482577</v>
      </c>
      <c r="M120" s="2">
        <v>-12.785290171910281</v>
      </c>
      <c r="N120" s="2">
        <v>-6.5872574530434189</v>
      </c>
      <c r="O120" s="2">
        <v>3.1347139235952453</v>
      </c>
      <c r="Q120" s="2">
        <v>0.15445831268387261</v>
      </c>
      <c r="R120" s="2">
        <v>0.18920691167957077</v>
      </c>
      <c r="S120" s="2">
        <v>0.75436148958031302</v>
      </c>
      <c r="T120" s="2">
        <v>0.89661985984354242</v>
      </c>
      <c r="U120" s="2">
        <v>0.86331295745720793</v>
      </c>
      <c r="V120" s="2">
        <v>-0.82401412661613094</v>
      </c>
      <c r="W120" s="2">
        <v>1.9169140228508486</v>
      </c>
      <c r="X120" s="2">
        <v>-6.5915300376104495</v>
      </c>
      <c r="Y120" s="2">
        <v>-4.2453741610820499</v>
      </c>
      <c r="Z120" s="2">
        <v>-7.0314592489144525</v>
      </c>
      <c r="AA120" s="2">
        <v>-1.1807176485526103</v>
      </c>
      <c r="AB120" s="2">
        <v>-1.8289741149622813</v>
      </c>
      <c r="AC120" s="2">
        <v>-1.4151998039543949</v>
      </c>
      <c r="AD120" s="2">
        <v>0.50417171390144122</v>
      </c>
    </row>
    <row r="121" spans="1:30">
      <c r="A121" s="1">
        <v>40923</v>
      </c>
      <c r="B121" s="2">
        <v>0.76056447004979477</v>
      </c>
      <c r="C121" s="2">
        <v>-0.44073342663920823</v>
      </c>
      <c r="D121" s="2">
        <v>8.5427169870715804</v>
      </c>
      <c r="E121" s="2">
        <v>8.3673646500657988</v>
      </c>
      <c r="F121" s="2">
        <v>-0.29095025644195716</v>
      </c>
      <c r="G121" s="2">
        <v>-4.0413392919286979</v>
      </c>
      <c r="H121" s="2">
        <v>3.5380693449332394</v>
      </c>
      <c r="I121" s="2">
        <v>-29.122157354335378</v>
      </c>
      <c r="J121" s="2">
        <v>-31.123437717030463</v>
      </c>
      <c r="K121" s="2">
        <v>-23.921403452237165</v>
      </c>
      <c r="L121" s="2">
        <v>-5.098087917906696</v>
      </c>
      <c r="M121" s="2">
        <v>-10.190341940264892</v>
      </c>
      <c r="N121" s="2">
        <v>-7.1183396222490272</v>
      </c>
      <c r="O121" s="2">
        <v>-0.54199128646075612</v>
      </c>
      <c r="Q121" s="2">
        <v>8.6839730061345474E-2</v>
      </c>
      <c r="R121" s="2">
        <v>-8.2211769004718063E-2</v>
      </c>
      <c r="S121" s="2">
        <v>0.61749321197649509</v>
      </c>
      <c r="T121" s="2">
        <v>0.69676718914027913</v>
      </c>
      <c r="U121" s="2">
        <v>-0.10760998899685294</v>
      </c>
      <c r="V121" s="2">
        <v>-0.91093404175789616</v>
      </c>
      <c r="W121" s="2">
        <v>0.88793157315117033</v>
      </c>
      <c r="X121" s="2">
        <v>-5.9234468058718157</v>
      </c>
      <c r="Y121" s="2">
        <v>-3.6065528392117732</v>
      </c>
      <c r="Z121" s="2">
        <v>-5.5118023336403219</v>
      </c>
      <c r="AA121" s="2">
        <v>-1.034707923818343</v>
      </c>
      <c r="AB121" s="2">
        <v>-1.4577589855807134</v>
      </c>
      <c r="AC121" s="2">
        <v>-1.5292969661043585</v>
      </c>
      <c r="AD121" s="2">
        <v>-8.7171168557915707E-2</v>
      </c>
    </row>
    <row r="122" spans="1:30">
      <c r="A122" s="1">
        <v>40954</v>
      </c>
      <c r="B122" s="2">
        <v>0.16834370403070914</v>
      </c>
      <c r="C122" s="2">
        <v>-1.895796207066845</v>
      </c>
      <c r="D122" s="2">
        <v>6.6492112166439838</v>
      </c>
      <c r="E122" s="2">
        <v>5.9673662027694316</v>
      </c>
      <c r="F122" s="2">
        <v>-2.9160809054605266</v>
      </c>
      <c r="G122" s="2">
        <v>-4.4269576267486901</v>
      </c>
      <c r="H122" s="2">
        <v>-0.56203405474272394</v>
      </c>
      <c r="I122" s="2">
        <v>-25.837579027203457</v>
      </c>
      <c r="J122" s="2">
        <v>-25.610606903248186</v>
      </c>
      <c r="K122" s="2">
        <v>-17.326042447111011</v>
      </c>
      <c r="L122" s="2">
        <v>-4.3786864361651334</v>
      </c>
      <c r="M122" s="2">
        <v>-7.5953937086195022</v>
      </c>
      <c r="N122" s="2">
        <v>-7.6494217914546354</v>
      </c>
      <c r="O122" s="2">
        <v>-4.218696496516757</v>
      </c>
      <c r="Q122" s="2">
        <v>1.9221147438818309E-2</v>
      </c>
      <c r="R122" s="2">
        <v>-0.35363044968900686</v>
      </c>
      <c r="S122" s="2">
        <v>0.48062493437267706</v>
      </c>
      <c r="T122" s="2">
        <v>0.49691451843701612</v>
      </c>
      <c r="U122" s="2">
        <v>-1.0785329354509141</v>
      </c>
      <c r="V122" s="2">
        <v>-0.99785395689966161</v>
      </c>
      <c r="W122" s="2">
        <v>-0.1410508765485077</v>
      </c>
      <c r="X122" s="2">
        <v>-5.2553635741331828</v>
      </c>
      <c r="Y122" s="2">
        <v>-2.9677315173414964</v>
      </c>
      <c r="Z122" s="2">
        <v>-3.9921454183661891</v>
      </c>
      <c r="AA122" s="2">
        <v>-0.88869819908407544</v>
      </c>
      <c r="AB122" s="2">
        <v>-1.0865438561991454</v>
      </c>
      <c r="AC122" s="2">
        <v>-1.6433941282543223</v>
      </c>
      <c r="AD122" s="2">
        <v>-0.67851405101727258</v>
      </c>
    </row>
    <row r="123" spans="1:30">
      <c r="A123" s="1">
        <v>40983</v>
      </c>
      <c r="B123" s="2">
        <v>2.0599468262422844</v>
      </c>
      <c r="C123" s="2">
        <v>-2.64499187653833</v>
      </c>
      <c r="D123" s="2">
        <v>4.72147580209114</v>
      </c>
      <c r="E123" s="2">
        <v>3.2635684110154686</v>
      </c>
      <c r="F123" s="2">
        <v>-5.2622612155446085</v>
      </c>
      <c r="G123" s="2">
        <v>-5.0345213623736456</v>
      </c>
      <c r="H123" s="2">
        <v>-7.9767289202048497</v>
      </c>
      <c r="I123" s="2">
        <v>-26.293324790999929</v>
      </c>
      <c r="J123" s="2">
        <v>-22.042540251758815</v>
      </c>
      <c r="K123" s="2">
        <v>-13.503145304339617</v>
      </c>
      <c r="L123" s="2">
        <v>-7.6722522886086697</v>
      </c>
      <c r="M123" s="2">
        <v>-5.2030676960260429</v>
      </c>
      <c r="N123" s="2">
        <v>-7.2751003178943163</v>
      </c>
      <c r="O123" s="2">
        <v>-7.2452087947359232</v>
      </c>
      <c r="Q123" s="2">
        <v>0.23520060872669152</v>
      </c>
      <c r="R123" s="2">
        <v>-0.49338091469820078</v>
      </c>
      <c r="S123" s="2">
        <v>0.34128243540255387</v>
      </c>
      <c r="T123" s="2">
        <v>0.27176386872208008</v>
      </c>
      <c r="U123" s="2">
        <v>-1.9462841463976821</v>
      </c>
      <c r="V123" s="2">
        <v>-1.1348012531644691</v>
      </c>
      <c r="W123" s="2">
        <v>-2.0018797734592098</v>
      </c>
      <c r="X123" s="2">
        <v>-5.3480622624893854</v>
      </c>
      <c r="Y123" s="2">
        <v>-2.5542675218335598</v>
      </c>
      <c r="Z123" s="2">
        <v>-3.1113002190088044</v>
      </c>
      <c r="AA123" s="2">
        <v>-1.5571603244960157</v>
      </c>
      <c r="AB123" s="2">
        <v>-0.74431444311961359</v>
      </c>
      <c r="AC123" s="2">
        <v>-1.562975277196097</v>
      </c>
      <c r="AD123" s="2">
        <v>-1.1652831565013519</v>
      </c>
    </row>
    <row r="124" spans="1:30">
      <c r="A124" s="1">
        <v>41014</v>
      </c>
      <c r="B124" s="2">
        <v>3.9515499484538599</v>
      </c>
      <c r="C124" s="2">
        <v>-3.3941875460098156</v>
      </c>
      <c r="D124" s="2">
        <v>2.7937403875382949</v>
      </c>
      <c r="E124" s="2">
        <v>0.55977061926150529</v>
      </c>
      <c r="F124" s="2">
        <v>-7.6084415256286899</v>
      </c>
      <c r="G124" s="2">
        <v>-5.6420850979986001</v>
      </c>
      <c r="H124" s="2">
        <v>-15.391423785666975</v>
      </c>
      <c r="I124" s="2">
        <v>-26.749070554796397</v>
      </c>
      <c r="J124" s="2">
        <v>-18.474473600269445</v>
      </c>
      <c r="K124" s="2">
        <v>-9.6802481615682225</v>
      </c>
      <c r="L124" s="2">
        <v>-10.965818141052207</v>
      </c>
      <c r="M124" s="2">
        <v>-2.8107416834325831</v>
      </c>
      <c r="N124" s="2">
        <v>-6.9007788443339972</v>
      </c>
      <c r="O124" s="2">
        <v>-10.27172109295509</v>
      </c>
      <c r="Q124" s="2">
        <v>0.45118007001456478</v>
      </c>
      <c r="R124" s="2">
        <v>-0.63313137970739497</v>
      </c>
      <c r="S124" s="2">
        <v>0.20193993643243058</v>
      </c>
      <c r="T124" s="2">
        <v>4.6613219007144067E-2</v>
      </c>
      <c r="U124" s="2">
        <v>-2.8140353573444501</v>
      </c>
      <c r="V124" s="2">
        <v>-1.2717485494292764</v>
      </c>
      <c r="W124" s="2">
        <v>-3.8627086703699121</v>
      </c>
      <c r="X124" s="2">
        <v>-5.4407609508455872</v>
      </c>
      <c r="Y124" s="2">
        <v>-2.1408035263256231</v>
      </c>
      <c r="Z124" s="2">
        <v>-2.2304550196514188</v>
      </c>
      <c r="AA124" s="2">
        <v>-2.2256224499079558</v>
      </c>
      <c r="AB124" s="2">
        <v>-0.40208503004008128</v>
      </c>
      <c r="AC124" s="2">
        <v>-1.4825564261378714</v>
      </c>
      <c r="AD124" s="2">
        <v>-1.6520522619854319</v>
      </c>
    </row>
    <row r="125" spans="1:30">
      <c r="A125" s="1">
        <v>41044</v>
      </c>
      <c r="B125" s="2">
        <v>6.2440998540394457</v>
      </c>
      <c r="C125" s="2">
        <v>-4.4121737230018852</v>
      </c>
      <c r="D125" s="2">
        <v>1.9817376131070832</v>
      </c>
      <c r="E125" s="2">
        <v>-0.59490772728134389</v>
      </c>
      <c r="F125" s="2">
        <v>-9.0605278230563631</v>
      </c>
      <c r="G125" s="2">
        <v>-5.6139053763978222</v>
      </c>
      <c r="H125" s="2">
        <v>-24.757528133579736</v>
      </c>
      <c r="I125" s="2">
        <v>-30.084034786595634</v>
      </c>
      <c r="J125" s="2">
        <v>-16.955884057233078</v>
      </c>
      <c r="K125" s="2">
        <v>-9.7847665481500776</v>
      </c>
      <c r="L125" s="2">
        <v>-13.385359111520247</v>
      </c>
      <c r="M125" s="2">
        <v>-1.0723204988506763</v>
      </c>
      <c r="N125" s="2">
        <v>-5.5196559462560657</v>
      </c>
      <c r="O125" s="2">
        <v>-10.432294902225955</v>
      </c>
      <c r="Q125" s="2">
        <v>0.71293883313451578</v>
      </c>
      <c r="R125" s="2">
        <v>-0.8230204132464336</v>
      </c>
      <c r="S125" s="2">
        <v>0.14324593988821929</v>
      </c>
      <c r="T125" s="2">
        <v>-4.9539156266172064E-2</v>
      </c>
      <c r="U125" s="2">
        <v>-3.351099639052157</v>
      </c>
      <c r="V125" s="2">
        <v>-1.2653967274615745</v>
      </c>
      <c r="W125" s="2">
        <v>-6.2132730480438383</v>
      </c>
      <c r="X125" s="2">
        <v>-6.119092675593552</v>
      </c>
      <c r="Y125" s="2">
        <v>-1.9648308886681116</v>
      </c>
      <c r="Z125" s="2">
        <v>-2.2545374146589037</v>
      </c>
      <c r="AA125" s="2">
        <v>-2.716692485274149</v>
      </c>
      <c r="AB125" s="2">
        <v>-0.15339866432208579</v>
      </c>
      <c r="AC125" s="2">
        <v>-1.1858373638377069</v>
      </c>
      <c r="AD125" s="2">
        <v>-1.6778781505995115</v>
      </c>
    </row>
    <row r="126" spans="1:30">
      <c r="A126" s="1">
        <v>41075</v>
      </c>
      <c r="B126" s="2">
        <v>8.5366497596250301</v>
      </c>
      <c r="C126" s="2">
        <v>-5.4301598999939538</v>
      </c>
      <c r="D126" s="2">
        <v>1.1697348386758715</v>
      </c>
      <c r="E126" s="2">
        <v>-1.7495860738241933</v>
      </c>
      <c r="F126" s="2">
        <v>-10.512614120484034</v>
      </c>
      <c r="G126" s="2">
        <v>-5.5857256547970442</v>
      </c>
      <c r="H126" s="2">
        <v>-34.123632481492507</v>
      </c>
      <c r="I126" s="2">
        <v>-33.418999018394878</v>
      </c>
      <c r="J126" s="2">
        <v>-15.437294514196708</v>
      </c>
      <c r="K126" s="2">
        <v>-9.8892849347319345</v>
      </c>
      <c r="L126" s="2">
        <v>-15.804900081988288</v>
      </c>
      <c r="M126" s="2">
        <v>0.66610068573123027</v>
      </c>
      <c r="N126" s="2">
        <v>-4.1385330481781342</v>
      </c>
      <c r="O126" s="2">
        <v>-10.592868711496818</v>
      </c>
      <c r="Q126" s="2">
        <v>0.97469759625446661</v>
      </c>
      <c r="R126" s="2">
        <v>-1.0129094467854722</v>
      </c>
      <c r="S126" s="2">
        <v>8.4551943344008007E-2</v>
      </c>
      <c r="T126" s="2">
        <v>-0.14569153153948822</v>
      </c>
      <c r="U126" s="2">
        <v>-3.8881639207598635</v>
      </c>
      <c r="V126" s="2">
        <v>-1.2590449054938728</v>
      </c>
      <c r="W126" s="2">
        <v>-8.5638374257177663</v>
      </c>
      <c r="X126" s="2">
        <v>-6.7974244003415176</v>
      </c>
      <c r="Y126" s="2">
        <v>-1.7888582510106001</v>
      </c>
      <c r="Z126" s="2">
        <v>-2.278619809666389</v>
      </c>
      <c r="AA126" s="2">
        <v>-3.2077625206403426</v>
      </c>
      <c r="AB126" s="2">
        <v>9.5287701395909682E-2</v>
      </c>
      <c r="AC126" s="2">
        <v>-0.88911830153754212</v>
      </c>
      <c r="AD126" s="2">
        <v>-1.7037040392135907</v>
      </c>
    </row>
    <row r="127" spans="1:30">
      <c r="A127" s="1">
        <v>41105</v>
      </c>
      <c r="B127" s="2">
        <v>9.7172113463434524</v>
      </c>
      <c r="C127" s="2">
        <v>-6.4401964549701987</v>
      </c>
      <c r="D127" s="2">
        <v>0.24786189623876753</v>
      </c>
      <c r="E127" s="2">
        <v>-3.5036902225768616</v>
      </c>
      <c r="F127" s="2">
        <v>-11.887209670850012</v>
      </c>
      <c r="G127" s="2">
        <v>-5.447033029660644</v>
      </c>
      <c r="H127" s="2">
        <v>-43.393913663092661</v>
      </c>
      <c r="I127" s="2">
        <v>-36.964116214973117</v>
      </c>
      <c r="J127" s="2">
        <v>-15.135841493645025</v>
      </c>
      <c r="K127" s="2">
        <v>-12.762729073645193</v>
      </c>
      <c r="L127" s="2">
        <v>-15.033610181286376</v>
      </c>
      <c r="M127" s="2">
        <v>0.66225711004014753</v>
      </c>
      <c r="N127" s="2">
        <v>-3.9684345443686118</v>
      </c>
      <c r="O127" s="2">
        <v>-9.0430588440206225</v>
      </c>
      <c r="Q127" s="2">
        <v>1.1094917571028027</v>
      </c>
      <c r="R127" s="2">
        <v>-1.2013156055314109</v>
      </c>
      <c r="S127" s="2">
        <v>1.7916201445826833E-2</v>
      </c>
      <c r="T127" s="2">
        <v>-0.29175929221442037</v>
      </c>
      <c r="U127" s="2">
        <v>-4.396567707231573</v>
      </c>
      <c r="V127" s="2">
        <v>-1.2277830330176278</v>
      </c>
      <c r="W127" s="2">
        <v>-10.890353542458049</v>
      </c>
      <c r="X127" s="2">
        <v>-7.5185012381255314</v>
      </c>
      <c r="Y127" s="2">
        <v>-1.7539261764420917</v>
      </c>
      <c r="Z127" s="2">
        <v>-2.94069869404581</v>
      </c>
      <c r="AA127" s="2">
        <v>-3.0512215223938828</v>
      </c>
      <c r="AB127" s="2">
        <v>9.4737866362573225E-2</v>
      </c>
      <c r="AC127" s="2">
        <v>-0.85257450907760823</v>
      </c>
      <c r="AD127" s="2">
        <v>-1.4544403691780567</v>
      </c>
    </row>
    <row r="128" spans="1:30">
      <c r="A128" s="1">
        <v>41136</v>
      </c>
      <c r="B128" s="2">
        <v>10.897772933061873</v>
      </c>
      <c r="C128" s="2">
        <v>-7.4502330099464427</v>
      </c>
      <c r="D128" s="2">
        <v>-0.67401104619833663</v>
      </c>
      <c r="E128" s="2">
        <v>-5.2577943713295303</v>
      </c>
      <c r="F128" s="2">
        <v>-13.26180522121599</v>
      </c>
      <c r="G128" s="2">
        <v>-5.3083404045242437</v>
      </c>
      <c r="H128" s="2">
        <v>-52.664194844692823</v>
      </c>
      <c r="I128" s="2">
        <v>-40.509233411551357</v>
      </c>
      <c r="J128" s="2">
        <v>-14.834388473093339</v>
      </c>
      <c r="K128" s="2">
        <v>-15.636173212558454</v>
      </c>
      <c r="L128" s="2">
        <v>-14.262320280584465</v>
      </c>
      <c r="M128" s="2">
        <v>0.65841353434906491</v>
      </c>
      <c r="N128" s="2">
        <v>-3.7983360405590894</v>
      </c>
      <c r="O128" s="2">
        <v>-7.4932489765444261</v>
      </c>
      <c r="Q128" s="2">
        <v>1.2442859179511383</v>
      </c>
      <c r="R128" s="2">
        <v>-1.3897217642773496</v>
      </c>
      <c r="S128" s="2">
        <v>-4.8719540452354368E-2</v>
      </c>
      <c r="T128" s="2">
        <v>-0.43782705288935264</v>
      </c>
      <c r="U128" s="2">
        <v>-4.9049714937032824</v>
      </c>
      <c r="V128" s="2">
        <v>-1.1965211605413826</v>
      </c>
      <c r="W128" s="2">
        <v>-13.216869659198334</v>
      </c>
      <c r="X128" s="2">
        <v>-8.2395780759095452</v>
      </c>
      <c r="Y128" s="2">
        <v>-1.718994101873583</v>
      </c>
      <c r="Z128" s="2">
        <v>-3.6027775784252309</v>
      </c>
      <c r="AA128" s="2">
        <v>-2.8946805241474229</v>
      </c>
      <c r="AB128" s="2">
        <v>9.4188031329236768E-2</v>
      </c>
      <c r="AC128" s="2">
        <v>-0.81603071661767423</v>
      </c>
      <c r="AD128" s="2">
        <v>-1.2051766991425228</v>
      </c>
    </row>
    <row r="129" spans="1:30">
      <c r="A129" s="1">
        <v>41167</v>
      </c>
      <c r="B129" s="2">
        <v>10.521370605455937</v>
      </c>
      <c r="C129" s="2">
        <v>-6.8235937351589078</v>
      </c>
      <c r="D129" s="2">
        <v>-0.89651144686935502</v>
      </c>
      <c r="E129" s="2">
        <v>-6.2406445104785568</v>
      </c>
      <c r="F129" s="2">
        <v>-14.434898398690821</v>
      </c>
      <c r="G129" s="2">
        <v>-5.3586844721483864</v>
      </c>
      <c r="H129" s="2">
        <v>-58.479469939115845</v>
      </c>
      <c r="I129" s="2">
        <v>-42.742462562415966</v>
      </c>
      <c r="J129" s="2">
        <v>-15.180172182631393</v>
      </c>
      <c r="K129" s="2">
        <v>-18.026856854094888</v>
      </c>
      <c r="L129" s="2">
        <v>-10.575438384070894</v>
      </c>
      <c r="M129" s="2">
        <v>1.5227796758773688</v>
      </c>
      <c r="N129" s="2">
        <v>-4.7786525249844685</v>
      </c>
      <c r="O129" s="2">
        <v>-5.8864568913050954</v>
      </c>
      <c r="Q129" s="2">
        <v>1.2013090529897481</v>
      </c>
      <c r="R129" s="2">
        <v>-1.2728322337941318</v>
      </c>
      <c r="S129" s="2">
        <v>-6.4802536914057587E-2</v>
      </c>
      <c r="T129" s="2">
        <v>-0.51967094967657035</v>
      </c>
      <c r="U129" s="2">
        <v>-5.3388482170445908</v>
      </c>
      <c r="V129" s="2">
        <v>-1.2078689147601349</v>
      </c>
      <c r="W129" s="2">
        <v>-14.676300173270208</v>
      </c>
      <c r="X129" s="2">
        <v>-8.6938168851954067</v>
      </c>
      <c r="Y129" s="2">
        <v>-1.7590631723511432</v>
      </c>
      <c r="Z129" s="2">
        <v>-4.1536221683225651</v>
      </c>
      <c r="AA129" s="2">
        <v>-2.1463909744310286</v>
      </c>
      <c r="AB129" s="2">
        <v>0.21783820097328524</v>
      </c>
      <c r="AC129" s="2">
        <v>-1.0266409298151382</v>
      </c>
      <c r="AD129" s="2">
        <v>-0.94674829411305494</v>
      </c>
    </row>
    <row r="130" spans="1:30">
      <c r="A130" s="1">
        <v>41197</v>
      </c>
      <c r="B130" s="2">
        <v>10.144968277850001</v>
      </c>
      <c r="C130" s="2">
        <v>-6.1969544603713729</v>
      </c>
      <c r="D130" s="2">
        <v>-1.1190118475403736</v>
      </c>
      <c r="E130" s="2">
        <v>-7.2234946496275825</v>
      </c>
      <c r="F130" s="2">
        <v>-15.60799157616565</v>
      </c>
      <c r="G130" s="2">
        <v>-5.4090285397725291</v>
      </c>
      <c r="H130" s="2">
        <v>-64.29474503353886</v>
      </c>
      <c r="I130" s="2">
        <v>-44.975691713280582</v>
      </c>
      <c r="J130" s="2">
        <v>-15.525955892169447</v>
      </c>
      <c r="K130" s="2">
        <v>-20.417540495631325</v>
      </c>
      <c r="L130" s="2">
        <v>-6.8885564875573255</v>
      </c>
      <c r="M130" s="2">
        <v>2.3871458174056728</v>
      </c>
      <c r="N130" s="2">
        <v>-5.7589690094098476</v>
      </c>
      <c r="O130" s="2">
        <v>-4.2796648060657656</v>
      </c>
      <c r="Q130" s="2">
        <v>1.1583321880283575</v>
      </c>
      <c r="R130" s="2">
        <v>-1.1559427033109135</v>
      </c>
      <c r="S130" s="2">
        <v>-8.0885533375760821E-2</v>
      </c>
      <c r="T130" s="2">
        <v>-0.60151484646378806</v>
      </c>
      <c r="U130" s="2">
        <v>-5.7727249403858982</v>
      </c>
      <c r="V130" s="2">
        <v>-1.219216668978887</v>
      </c>
      <c r="W130" s="2">
        <v>-16.135730687342079</v>
      </c>
      <c r="X130" s="2">
        <v>-9.1480556944812701</v>
      </c>
      <c r="Y130" s="2">
        <v>-1.7991322428287033</v>
      </c>
      <c r="Z130" s="2">
        <v>-4.7044667582199002</v>
      </c>
      <c r="AA130" s="2">
        <v>-1.3981014247146348</v>
      </c>
      <c r="AB130" s="2">
        <v>0.34148837061733367</v>
      </c>
      <c r="AC130" s="2">
        <v>-1.2372511430126023</v>
      </c>
      <c r="AD130" s="2">
        <v>-0.68831988908358743</v>
      </c>
    </row>
    <row r="131" spans="1:30">
      <c r="A131" s="1">
        <v>41228</v>
      </c>
      <c r="B131" s="2">
        <v>8.4006361404684906</v>
      </c>
      <c r="C131" s="2">
        <v>-5.1303858556978419</v>
      </c>
      <c r="D131" s="2">
        <v>-1.4670853132061996</v>
      </c>
      <c r="E131" s="2">
        <v>-8.6179782724864022</v>
      </c>
      <c r="F131" s="2">
        <v>-16.426197542874064</v>
      </c>
      <c r="G131" s="2">
        <v>-5.2388675157164304</v>
      </c>
      <c r="H131" s="2">
        <v>-64.652990657873318</v>
      </c>
      <c r="I131" s="2">
        <v>-44.700133432665716</v>
      </c>
      <c r="J131" s="2">
        <v>-16.035397131436472</v>
      </c>
      <c r="K131" s="2">
        <v>-22.28573569985004</v>
      </c>
      <c r="L131" s="2">
        <v>-2.6347418049442801</v>
      </c>
      <c r="M131" s="2">
        <v>3.0193083570757255</v>
      </c>
      <c r="N131" s="2">
        <v>-6.1977603547744602</v>
      </c>
      <c r="O131" s="2">
        <v>-3.0801108525969521</v>
      </c>
      <c r="Q131" s="2">
        <v>0.95916783324641119</v>
      </c>
      <c r="R131" s="2">
        <v>-0.95699139520674126</v>
      </c>
      <c r="S131" s="2">
        <v>-0.10604532769448373</v>
      </c>
      <c r="T131" s="2">
        <v>-0.7176362867064876</v>
      </c>
      <c r="U131" s="2">
        <v>-6.0753441446147729</v>
      </c>
      <c r="V131" s="2">
        <v>-1.1808616935125462</v>
      </c>
      <c r="W131" s="2">
        <v>-16.225637800453175</v>
      </c>
      <c r="X131" s="2">
        <v>-9.0920071402042062</v>
      </c>
      <c r="Y131" s="2">
        <v>-1.8581657841937269</v>
      </c>
      <c r="Z131" s="2">
        <v>-5.1349232198095471</v>
      </c>
      <c r="AA131" s="2">
        <v>-0.53474719673149107</v>
      </c>
      <c r="AB131" s="2">
        <v>0.43192111840475372</v>
      </c>
      <c r="AC131" s="2">
        <v>-1.3315206368593901</v>
      </c>
      <c r="AD131" s="2">
        <v>-0.49538962897743077</v>
      </c>
    </row>
    <row r="132" spans="1:30">
      <c r="A132" s="1">
        <v>41258</v>
      </c>
      <c r="B132" s="2">
        <v>6.65630400308698</v>
      </c>
      <c r="C132" s="2">
        <v>-4.0638172510243109</v>
      </c>
      <c r="D132" s="2">
        <v>-1.8151587788720258</v>
      </c>
      <c r="E132" s="2">
        <v>-10.012461895345222</v>
      </c>
      <c r="F132" s="2">
        <v>-17.244403509582479</v>
      </c>
      <c r="G132" s="2">
        <v>-5.0687064916603317</v>
      </c>
      <c r="H132" s="2">
        <v>-65.011236282207761</v>
      </c>
      <c r="I132" s="2">
        <v>-44.424575152050849</v>
      </c>
      <c r="J132" s="2">
        <v>-16.544838370703495</v>
      </c>
      <c r="K132" s="2">
        <v>-24.153930904068755</v>
      </c>
      <c r="L132" s="2">
        <v>1.6190728776687657</v>
      </c>
      <c r="M132" s="2">
        <v>3.6514708967457778</v>
      </c>
      <c r="N132" s="2">
        <v>-6.6365517001390728</v>
      </c>
      <c r="O132" s="2">
        <v>-1.8805568991281387</v>
      </c>
      <c r="Q132" s="2">
        <v>0.76000347846446525</v>
      </c>
      <c r="R132" s="2">
        <v>-0.75804008710256876</v>
      </c>
      <c r="S132" s="2">
        <v>-0.13120512201320664</v>
      </c>
      <c r="T132" s="2">
        <v>-0.83375772694918726</v>
      </c>
      <c r="U132" s="2">
        <v>-6.3779633488436467</v>
      </c>
      <c r="V132" s="2">
        <v>-1.1425067180462054</v>
      </c>
      <c r="W132" s="2">
        <v>-16.315544913564271</v>
      </c>
      <c r="X132" s="2">
        <v>-9.0359585859271423</v>
      </c>
      <c r="Y132" s="2">
        <v>-1.9171993255587501</v>
      </c>
      <c r="Z132" s="2">
        <v>-5.5653796813991931</v>
      </c>
      <c r="AA132" s="2">
        <v>0.32860703125165269</v>
      </c>
      <c r="AB132" s="2">
        <v>0.52235386619217372</v>
      </c>
      <c r="AC132" s="2">
        <v>-1.4257901307061782</v>
      </c>
      <c r="AD132" s="2">
        <v>-0.30245936887127417</v>
      </c>
    </row>
    <row r="133" spans="1:30">
      <c r="A133" s="1">
        <v>41289</v>
      </c>
      <c r="B133" s="2">
        <v>5.1656126415972734</v>
      </c>
      <c r="C133" s="2">
        <v>-2.7015767221787987</v>
      </c>
      <c r="D133" s="2">
        <v>-2.2616812642640824</v>
      </c>
      <c r="E133" s="2">
        <v>-11.552690051845406</v>
      </c>
      <c r="F133" s="2">
        <v>-17.099514601872528</v>
      </c>
      <c r="G133" s="2">
        <v>-4.9881323931953565</v>
      </c>
      <c r="H133" s="2">
        <v>-60.699303845952201</v>
      </c>
      <c r="I133" s="2">
        <v>-43.636096700301721</v>
      </c>
      <c r="J133" s="2">
        <v>-17.230056170277656</v>
      </c>
      <c r="K133" s="2">
        <v>-24.319127861474101</v>
      </c>
      <c r="L133" s="2">
        <v>3.0607813130567978</v>
      </c>
      <c r="M133" s="2">
        <v>3.9369260725640154</v>
      </c>
      <c r="N133" s="2">
        <v>-5.540376698696627</v>
      </c>
      <c r="O133" s="2">
        <v>-1.681697331410317</v>
      </c>
      <c r="Q133" s="2">
        <v>0.58979932019229342</v>
      </c>
      <c r="R133" s="2">
        <v>-0.50393591229489998</v>
      </c>
      <c r="S133" s="2">
        <v>-0.16348110682480066</v>
      </c>
      <c r="T133" s="2">
        <v>-0.96201560599727065</v>
      </c>
      <c r="U133" s="2">
        <v>-6.3243751721047676</v>
      </c>
      <c r="V133" s="2">
        <v>-1.1243449939558061</v>
      </c>
      <c r="W133" s="2">
        <v>-15.233400789699393</v>
      </c>
      <c r="X133" s="2">
        <v>-8.8755820688413696</v>
      </c>
      <c r="Y133" s="2">
        <v>-1.9966016789556045</v>
      </c>
      <c r="Z133" s="2">
        <v>-5.6034432079458316</v>
      </c>
      <c r="AA133" s="2">
        <v>0.62121617529800766</v>
      </c>
      <c r="AB133" s="2">
        <v>0.5631890854585001</v>
      </c>
      <c r="AC133" s="2">
        <v>-1.1902889895712847</v>
      </c>
      <c r="AD133" s="2">
        <v>-0.27047579029737828</v>
      </c>
    </row>
    <row r="134" spans="1:30">
      <c r="A134" s="1">
        <v>41320</v>
      </c>
      <c r="B134" s="2">
        <v>3.6749212801075659</v>
      </c>
      <c r="C134" s="2">
        <v>-1.3393361933332859</v>
      </c>
      <c r="D134" s="2">
        <v>-2.7082037496561391</v>
      </c>
      <c r="E134" s="2">
        <v>-13.092918208345591</v>
      </c>
      <c r="F134" s="2">
        <v>-16.954625694162576</v>
      </c>
      <c r="G134" s="2">
        <v>-4.9075582947303813</v>
      </c>
      <c r="H134" s="2">
        <v>-56.387371409696641</v>
      </c>
      <c r="I134" s="2">
        <v>-42.847618248552592</v>
      </c>
      <c r="J134" s="2">
        <v>-17.915273969851814</v>
      </c>
      <c r="K134" s="2">
        <v>-24.48432481887945</v>
      </c>
      <c r="L134" s="2">
        <v>4.5024897484448294</v>
      </c>
      <c r="M134" s="2">
        <v>4.2223812483822538</v>
      </c>
      <c r="N134" s="2">
        <v>-4.444201697254182</v>
      </c>
      <c r="O134" s="2">
        <v>-1.4828377636924956</v>
      </c>
      <c r="Q134" s="2">
        <v>0.41959516192012164</v>
      </c>
      <c r="R134" s="2">
        <v>-0.24983173748723114</v>
      </c>
      <c r="S134" s="2">
        <v>-0.19575709163639468</v>
      </c>
      <c r="T134" s="2">
        <v>-1.0902734850453542</v>
      </c>
      <c r="U134" s="2">
        <v>-6.2707869953658877</v>
      </c>
      <c r="V134" s="2">
        <v>-1.1061832698654068</v>
      </c>
      <c r="W134" s="2">
        <v>-14.151256665834518</v>
      </c>
      <c r="X134" s="2">
        <v>-8.7152055517555969</v>
      </c>
      <c r="Y134" s="2">
        <v>-2.0760040323524582</v>
      </c>
      <c r="Z134" s="2">
        <v>-5.6415067344924701</v>
      </c>
      <c r="AA134" s="2">
        <v>0.91382531934436251</v>
      </c>
      <c r="AB134" s="2">
        <v>0.6040243047248266</v>
      </c>
      <c r="AC134" s="2">
        <v>-0.9547878484363912</v>
      </c>
      <c r="AD134" s="2">
        <v>-0.23849221172348251</v>
      </c>
    </row>
    <row r="135" spans="1:30">
      <c r="A135" s="1">
        <v>41348</v>
      </c>
      <c r="B135" s="2">
        <v>2.2685634552747302</v>
      </c>
      <c r="C135" s="2">
        <v>-1.5265631350148106</v>
      </c>
      <c r="D135" s="2">
        <v>-3.3737058337112718</v>
      </c>
      <c r="E135" s="2">
        <v>-13.77741250148911</v>
      </c>
      <c r="F135" s="2">
        <v>-15.364814603142895</v>
      </c>
      <c r="G135" s="2">
        <v>-4.2879926457788198</v>
      </c>
      <c r="H135" s="2">
        <v>-50.364809428292631</v>
      </c>
      <c r="I135" s="2">
        <v>-40.941877990952293</v>
      </c>
      <c r="J135" s="2">
        <v>-17.801677873171045</v>
      </c>
      <c r="K135" s="2">
        <v>-23.462203198608723</v>
      </c>
      <c r="L135" s="2">
        <v>4.4659947323030131</v>
      </c>
      <c r="M135" s="2">
        <v>4.2241784563657099</v>
      </c>
      <c r="N135" s="2">
        <v>-1.6300215553555482</v>
      </c>
      <c r="O135" s="2">
        <v>-0.49273888102734303</v>
      </c>
      <c r="Q135" s="2">
        <v>0.25902003819635816</v>
      </c>
      <c r="R135" s="2">
        <v>-0.28475592782685266</v>
      </c>
      <c r="S135" s="2">
        <v>-0.24386157877815184</v>
      </c>
      <c r="T135" s="2">
        <v>-1.147272693824001</v>
      </c>
      <c r="U135" s="2">
        <v>-5.6827842346746209</v>
      </c>
      <c r="V135" s="2">
        <v>-0.96653069432912897</v>
      </c>
      <c r="W135" s="2">
        <v>-12.63980439817146</v>
      </c>
      <c r="X135" s="2">
        <v>-8.3275779833596957</v>
      </c>
      <c r="Y135" s="2">
        <v>-2.0628406302651872</v>
      </c>
      <c r="Z135" s="2">
        <v>-5.4059966256010314</v>
      </c>
      <c r="AA135" s="2">
        <v>0.90641829086821957</v>
      </c>
      <c r="AB135" s="2">
        <v>0.6042814007184838</v>
      </c>
      <c r="AC135" s="2">
        <v>-0.35019220093103059</v>
      </c>
      <c r="AD135" s="2">
        <v>-7.9249657930032705E-2</v>
      </c>
    </row>
    <row r="136" spans="1:30">
      <c r="A136" s="1">
        <v>41379</v>
      </c>
      <c r="B136" s="2">
        <v>0.8622056304418948</v>
      </c>
      <c r="C136" s="2">
        <v>-1.7137900766963348</v>
      </c>
      <c r="D136" s="2">
        <v>-4.0392079177664044</v>
      </c>
      <c r="E136" s="2">
        <v>-14.461906794632627</v>
      </c>
      <c r="F136" s="2">
        <v>-13.77500351212321</v>
      </c>
      <c r="G136" s="2">
        <v>-3.6684269968272574</v>
      </c>
      <c r="H136" s="2">
        <v>-44.342247446888628</v>
      </c>
      <c r="I136" s="2">
        <v>-39.036137733352</v>
      </c>
      <c r="J136" s="2">
        <v>-17.688081776490272</v>
      </c>
      <c r="K136" s="2">
        <v>-22.440081578337995</v>
      </c>
      <c r="L136" s="2">
        <v>4.4294997161611969</v>
      </c>
      <c r="M136" s="2">
        <v>4.2259756643491651</v>
      </c>
      <c r="N136" s="2">
        <v>1.1841585865430859</v>
      </c>
      <c r="O136" s="2">
        <v>0.49736000163780958</v>
      </c>
      <c r="Q136" s="2">
        <v>9.8444914472594666E-2</v>
      </c>
      <c r="R136" s="2">
        <v>-0.31968011816647407</v>
      </c>
      <c r="S136" s="2">
        <v>-0.29196606591990898</v>
      </c>
      <c r="T136" s="2">
        <v>-1.204271902602648</v>
      </c>
      <c r="U136" s="2">
        <v>-5.0947814739833541</v>
      </c>
      <c r="V136" s="2">
        <v>-0.82687811879285111</v>
      </c>
      <c r="W136" s="2">
        <v>-11.128352130508404</v>
      </c>
      <c r="X136" s="2">
        <v>-7.9399504149637963</v>
      </c>
      <c r="Y136" s="2">
        <v>-2.0496772281779161</v>
      </c>
      <c r="Z136" s="2">
        <v>-5.1704865167095919</v>
      </c>
      <c r="AA136" s="2">
        <v>0.89901126239207652</v>
      </c>
      <c r="AB136" s="2">
        <v>0.6045384967121411</v>
      </c>
      <c r="AC136" s="2">
        <v>0.25440344657433001</v>
      </c>
      <c r="AD136" s="2">
        <v>7.9992895863417096E-2</v>
      </c>
    </row>
    <row r="137" spans="1:30">
      <c r="A137" s="1">
        <v>41409</v>
      </c>
      <c r="B137" s="2">
        <v>1.3206671859849477</v>
      </c>
      <c r="C137" s="2">
        <v>-2.2678178864226108</v>
      </c>
      <c r="D137" s="2">
        <v>-3.746835632288243</v>
      </c>
      <c r="E137" s="2">
        <v>-14.510724887657766</v>
      </c>
      <c r="F137" s="2">
        <v>-11.562577797802019</v>
      </c>
      <c r="G137" s="2">
        <v>-2.8511368005049862</v>
      </c>
      <c r="H137" s="2">
        <v>-37.649671383051739</v>
      </c>
      <c r="I137" s="2">
        <v>-35.534281484209217</v>
      </c>
      <c r="J137" s="2">
        <v>-17.009305601977946</v>
      </c>
      <c r="K137" s="2">
        <v>-21.391440343733894</v>
      </c>
      <c r="L137" s="2">
        <v>2.4935518624039452</v>
      </c>
      <c r="M137" s="2">
        <v>2.1282947582683414</v>
      </c>
      <c r="N137" s="2">
        <v>2.356409995617101</v>
      </c>
      <c r="O137" s="2">
        <v>1.3891518430877041</v>
      </c>
      <c r="Q137" s="2">
        <v>0.15079113796138935</v>
      </c>
      <c r="R137" s="2">
        <v>-0.42302514162595528</v>
      </c>
      <c r="S137" s="2">
        <v>-0.27083252000869107</v>
      </c>
      <c r="T137" s="2">
        <v>-1.2083370828450375</v>
      </c>
      <c r="U137" s="2">
        <v>-4.2765003365616607</v>
      </c>
      <c r="V137" s="2">
        <v>-0.64265763938102594</v>
      </c>
      <c r="W137" s="2">
        <v>-9.4487497786475796</v>
      </c>
      <c r="X137" s="2">
        <v>-7.2276728538881549</v>
      </c>
      <c r="Y137" s="2">
        <v>-1.9710213238516023</v>
      </c>
      <c r="Z137" s="2">
        <v>-4.9288659439207576</v>
      </c>
      <c r="AA137" s="2">
        <v>0.50609128599350472</v>
      </c>
      <c r="AB137" s="2">
        <v>0.30445895005456103</v>
      </c>
      <c r="AC137" s="2">
        <v>0.5062487670483824</v>
      </c>
      <c r="AD137" s="2">
        <v>0.22342423668301087</v>
      </c>
    </row>
    <row r="138" spans="1:30">
      <c r="A138" s="1">
        <v>41440</v>
      </c>
      <c r="B138" s="2">
        <v>1.7791287415280006</v>
      </c>
      <c r="C138" s="2">
        <v>-2.8218456961488876</v>
      </c>
      <c r="D138" s="2">
        <v>-3.4544633468100816</v>
      </c>
      <c r="E138" s="2">
        <v>-14.559542980682902</v>
      </c>
      <c r="F138" s="2">
        <v>-9.3501520834808289</v>
      </c>
      <c r="G138" s="2">
        <v>-2.033846604182715</v>
      </c>
      <c r="H138" s="2">
        <v>-30.957095319214854</v>
      </c>
      <c r="I138" s="2">
        <v>-32.032425235066427</v>
      </c>
      <c r="J138" s="2">
        <v>-16.330529427465621</v>
      </c>
      <c r="K138" s="2">
        <v>-20.342799109129793</v>
      </c>
      <c r="L138" s="2">
        <v>0.55760400864669379</v>
      </c>
      <c r="M138" s="2">
        <v>3.0613852187517776E-2</v>
      </c>
      <c r="N138" s="2">
        <v>3.5286614046911153</v>
      </c>
      <c r="O138" s="2">
        <v>2.2809436845375988</v>
      </c>
      <c r="Q138" s="2">
        <v>0.20313736145018405</v>
      </c>
      <c r="R138" s="2">
        <v>-0.52637016508543655</v>
      </c>
      <c r="S138" s="2">
        <v>-0.24969897409747313</v>
      </c>
      <c r="T138" s="2">
        <v>-1.2124022630874265</v>
      </c>
      <c r="U138" s="2">
        <v>-3.4582191991399687</v>
      </c>
      <c r="V138" s="2">
        <v>-0.45843715996920065</v>
      </c>
      <c r="W138" s="2">
        <v>-7.7691474267867555</v>
      </c>
      <c r="X138" s="2">
        <v>-6.515395292812511</v>
      </c>
      <c r="Y138" s="2">
        <v>-1.8923654195252886</v>
      </c>
      <c r="Z138" s="2">
        <v>-4.6872453711319224</v>
      </c>
      <c r="AA138" s="2">
        <v>0.11317130959493296</v>
      </c>
      <c r="AB138" s="2">
        <v>4.3794033969809807E-3</v>
      </c>
      <c r="AC138" s="2">
        <v>0.75809408752243446</v>
      </c>
      <c r="AD138" s="2">
        <v>0.36685557750260467</v>
      </c>
    </row>
    <row r="139" spans="1:30">
      <c r="A139" s="1">
        <v>41470</v>
      </c>
      <c r="B139" s="2">
        <v>2.7674099460851376</v>
      </c>
      <c r="C139" s="2">
        <v>-3.0753729241807664</v>
      </c>
      <c r="D139" s="2">
        <v>-3.6382797499364217</v>
      </c>
      <c r="E139" s="2">
        <v>-15.2585521603805</v>
      </c>
      <c r="F139" s="2">
        <v>-6.0576069179971883</v>
      </c>
      <c r="G139" s="2">
        <v>-1.0755637511592984</v>
      </c>
      <c r="H139" s="2">
        <v>-24.409639483229942</v>
      </c>
      <c r="I139" s="2">
        <v>-29.102886390166116</v>
      </c>
      <c r="J139" s="2">
        <v>-14.119568663600388</v>
      </c>
      <c r="K139" s="2">
        <v>-17.394330521345147</v>
      </c>
      <c r="L139" s="2">
        <v>-0.71012561005273422</v>
      </c>
      <c r="M139" s="2">
        <v>-1.7555254925210728</v>
      </c>
      <c r="N139" s="2">
        <v>2.7593863541292691</v>
      </c>
      <c r="O139" s="2">
        <v>2.5012820795869137</v>
      </c>
      <c r="Q139" s="2">
        <v>0.31597733282410884</v>
      </c>
      <c r="R139" s="2">
        <v>-0.5736616130391351</v>
      </c>
      <c r="S139" s="2">
        <v>-0.26298577516465432</v>
      </c>
      <c r="T139" s="2">
        <v>-1.2706101554992049</v>
      </c>
      <c r="U139" s="2">
        <v>-2.2404483218696862</v>
      </c>
      <c r="V139" s="2">
        <v>-0.24243637176631047</v>
      </c>
      <c r="W139" s="2">
        <v>-6.1259651729088018</v>
      </c>
      <c r="X139" s="2">
        <v>-5.9195270917597878</v>
      </c>
      <c r="Y139" s="2">
        <v>-1.6361614971693492</v>
      </c>
      <c r="Z139" s="2">
        <v>-4.0078798784146992</v>
      </c>
      <c r="AA139" s="2">
        <v>-0.14412709381630295</v>
      </c>
      <c r="AB139" s="2">
        <v>-0.25113318828161701</v>
      </c>
      <c r="AC139" s="2">
        <v>0.59282380493477804</v>
      </c>
      <c r="AD139" s="2">
        <v>0.40229370327036129</v>
      </c>
    </row>
    <row r="140" spans="1:30">
      <c r="A140" s="1">
        <v>41501</v>
      </c>
      <c r="B140" s="2">
        <v>3.7556911506422743</v>
      </c>
      <c r="C140" s="2">
        <v>-3.328900152212646</v>
      </c>
      <c r="D140" s="2">
        <v>-3.8220961530627622</v>
      </c>
      <c r="E140" s="2">
        <v>-15.957561340078099</v>
      </c>
      <c r="F140" s="2">
        <v>-2.7650617525135477</v>
      </c>
      <c r="G140" s="2">
        <v>-0.11728089813588172</v>
      </c>
      <c r="H140" s="2">
        <v>-17.862183647245033</v>
      </c>
      <c r="I140" s="2">
        <v>-26.173347545265809</v>
      </c>
      <c r="J140" s="2">
        <v>-11.908607899735156</v>
      </c>
      <c r="K140" s="2">
        <v>-14.445861933560503</v>
      </c>
      <c r="L140" s="2">
        <v>-1.9778552287521622</v>
      </c>
      <c r="M140" s="2">
        <v>-3.5416648372296637</v>
      </c>
      <c r="N140" s="2">
        <v>1.9901113035674232</v>
      </c>
      <c r="O140" s="2">
        <v>2.7216204746362287</v>
      </c>
      <c r="Q140" s="2">
        <v>0.42881730419803354</v>
      </c>
      <c r="R140" s="2">
        <v>-0.62095306099283365</v>
      </c>
      <c r="S140" s="2">
        <v>-0.27627257623183565</v>
      </c>
      <c r="T140" s="2">
        <v>-1.3288180479109835</v>
      </c>
      <c r="U140" s="2">
        <v>-1.0226774445994031</v>
      </c>
      <c r="V140" s="2">
        <v>-2.6435583563420281E-2</v>
      </c>
      <c r="W140" s="2">
        <v>-4.4827829190308499</v>
      </c>
      <c r="X140" s="2">
        <v>-5.3236588907070654</v>
      </c>
      <c r="Y140" s="2">
        <v>-1.3799575748134101</v>
      </c>
      <c r="Z140" s="2">
        <v>-3.3285143856974759</v>
      </c>
      <c r="AA140" s="2">
        <v>-0.40142549722753884</v>
      </c>
      <c r="AB140" s="2">
        <v>-0.50664577996021509</v>
      </c>
      <c r="AC140" s="2">
        <v>0.42755352234712157</v>
      </c>
      <c r="AD140" s="2">
        <v>0.4377318290381178</v>
      </c>
    </row>
    <row r="141" spans="1:30">
      <c r="A141" s="1">
        <v>41532</v>
      </c>
      <c r="B141" s="2">
        <v>3.3538464969412325</v>
      </c>
      <c r="C141" s="2">
        <v>-3.9771478695461369</v>
      </c>
      <c r="D141" s="2">
        <v>-5.7326060272411521</v>
      </c>
      <c r="E141" s="2">
        <v>-18.373009679833899</v>
      </c>
      <c r="F141" s="2">
        <v>-0.96709344239508288</v>
      </c>
      <c r="G141" s="2">
        <v>-9.8729375321991469E-2</v>
      </c>
      <c r="H141" s="2">
        <v>-13.886145615509234</v>
      </c>
      <c r="I141" s="2">
        <v>-23.92002885748672</v>
      </c>
      <c r="J141" s="2">
        <v>-10.281223112927858</v>
      </c>
      <c r="K141" s="2">
        <v>-12.540829584625037</v>
      </c>
      <c r="L141" s="2">
        <v>-2.9867403079281116</v>
      </c>
      <c r="M141" s="2">
        <v>-5.2799344486239708</v>
      </c>
      <c r="N141" s="2">
        <v>0.88902976869394457</v>
      </c>
      <c r="O141" s="2">
        <v>3.5293117222045591</v>
      </c>
      <c r="Q141" s="2">
        <v>0.38293548532775601</v>
      </c>
      <c r="R141" s="2">
        <v>-0.74187330069791901</v>
      </c>
      <c r="S141" s="2">
        <v>-0.41436996146707217</v>
      </c>
      <c r="T141" s="2">
        <v>-1.5299572620591284</v>
      </c>
      <c r="U141" s="2">
        <v>-0.35768627932391817</v>
      </c>
      <c r="V141" s="2">
        <v>-2.2253996115078164E-2</v>
      </c>
      <c r="W141" s="2">
        <v>-3.4849365343962746</v>
      </c>
      <c r="X141" s="2">
        <v>-4.8653338696127992</v>
      </c>
      <c r="Y141" s="2">
        <v>-1.1913778531029671</v>
      </c>
      <c r="Z141" s="2">
        <v>-2.8895701670822085</v>
      </c>
      <c r="AA141" s="2">
        <v>-0.60618881289708948</v>
      </c>
      <c r="AB141" s="2">
        <v>-0.75531046267900481</v>
      </c>
      <c r="AC141" s="2">
        <v>0.19099826647643833</v>
      </c>
      <c r="AD141" s="2">
        <v>0.56763685084077031</v>
      </c>
    </row>
    <row r="142" spans="1:30">
      <c r="A142" s="1">
        <v>41562</v>
      </c>
      <c r="B142" s="2">
        <v>2.9520018432401911</v>
      </c>
      <c r="C142" s="2">
        <v>-4.6253955868796286</v>
      </c>
      <c r="D142" s="2">
        <v>-7.6431159014195416</v>
      </c>
      <c r="E142" s="2">
        <v>-20.788458019589701</v>
      </c>
      <c r="F142" s="2">
        <v>0.83087486772338193</v>
      </c>
      <c r="G142" s="2">
        <v>-8.0177852508101222E-2</v>
      </c>
      <c r="H142" s="2">
        <v>-9.9101075837734349</v>
      </c>
      <c r="I142" s="2">
        <v>-21.666710169707631</v>
      </c>
      <c r="J142" s="2">
        <v>-8.6538383261205603</v>
      </c>
      <c r="K142" s="2">
        <v>-10.635797235689569</v>
      </c>
      <c r="L142" s="2">
        <v>-3.9956253871040603</v>
      </c>
      <c r="M142" s="2">
        <v>-7.0182040600182791</v>
      </c>
      <c r="N142" s="2">
        <v>-0.21205176617953395</v>
      </c>
      <c r="O142" s="2">
        <v>4.3370029697728896</v>
      </c>
      <c r="Q142" s="2">
        <v>0.33705366645747853</v>
      </c>
      <c r="R142" s="2">
        <v>-0.8627935404030046</v>
      </c>
      <c r="S142" s="2">
        <v>-0.55246734670230868</v>
      </c>
      <c r="T142" s="2">
        <v>-1.7310964762072734</v>
      </c>
      <c r="U142" s="2">
        <v>0.30730488595156685</v>
      </c>
      <c r="V142" s="2">
        <v>-1.8072408666736046E-2</v>
      </c>
      <c r="W142" s="2">
        <v>-2.4870901497617002</v>
      </c>
      <c r="X142" s="2">
        <v>-4.4070088485185313</v>
      </c>
      <c r="Y142" s="2">
        <v>-1.0027981313925243</v>
      </c>
      <c r="Z142" s="2">
        <v>-2.4506259484669406</v>
      </c>
      <c r="AA142" s="2">
        <v>-0.81095212856664001</v>
      </c>
      <c r="AB142" s="2">
        <v>-1.0039751453977948</v>
      </c>
      <c r="AC142" s="2">
        <v>-4.5556989394244886E-2</v>
      </c>
      <c r="AD142" s="2">
        <v>0.6975418726434226</v>
      </c>
    </row>
    <row r="143" spans="1:30">
      <c r="A143" s="1">
        <v>41593</v>
      </c>
      <c r="B143" s="2">
        <v>2.0665083359484742</v>
      </c>
      <c r="C143" s="2">
        <v>-4.7633057221980426</v>
      </c>
      <c r="D143" s="2">
        <v>-10.38817776845662</v>
      </c>
      <c r="E143" s="2">
        <v>-24.881338285027052</v>
      </c>
      <c r="F143" s="2">
        <v>2.1783204234233802</v>
      </c>
      <c r="G143" s="2">
        <v>-0.98598511262008515</v>
      </c>
      <c r="H143" s="2">
        <v>-7.4868459314878715</v>
      </c>
      <c r="I143" s="2">
        <v>-22.240703763688362</v>
      </c>
      <c r="J143" s="2">
        <v>-9.1225801691590593</v>
      </c>
      <c r="K143" s="2">
        <v>-9.1774900523645702</v>
      </c>
      <c r="L143" s="2">
        <v>-3.4229139597099101</v>
      </c>
      <c r="M143" s="2">
        <v>-6.2751908012476516</v>
      </c>
      <c r="N143" s="2">
        <v>-0.34544468825023089</v>
      </c>
      <c r="O143" s="2">
        <v>5.4154516106152517</v>
      </c>
      <c r="Q143" s="2">
        <v>0.23594978878192485</v>
      </c>
      <c r="R143" s="2">
        <v>-0.88851846958448966</v>
      </c>
      <c r="S143" s="2">
        <v>-0.7508886536373498</v>
      </c>
      <c r="T143" s="2">
        <v>-2.0719188016707726</v>
      </c>
      <c r="U143" s="2">
        <v>0.80566705684610107</v>
      </c>
      <c r="V143" s="2">
        <v>-0.22224498832501766</v>
      </c>
      <c r="W143" s="2">
        <v>-1.8789362891958536</v>
      </c>
      <c r="X143" s="2">
        <v>-4.5237591455342123</v>
      </c>
      <c r="Y143" s="2">
        <v>-1.0571154674219827</v>
      </c>
      <c r="Z143" s="2">
        <v>-2.1146130154354776</v>
      </c>
      <c r="AA143" s="2">
        <v>-0.69471461726272332</v>
      </c>
      <c r="AB143" s="2">
        <v>-0.89768486969088024</v>
      </c>
      <c r="AC143" s="2">
        <v>-7.4214991378991346E-2</v>
      </c>
      <c r="AD143" s="2">
        <v>0.87099415979330397</v>
      </c>
    </row>
    <row r="144" spans="1:30">
      <c r="A144" s="1">
        <v>41623</v>
      </c>
      <c r="B144" s="2">
        <v>1.1810148286567574</v>
      </c>
      <c r="C144" s="2">
        <v>-4.9012158575164575</v>
      </c>
      <c r="D144" s="2">
        <v>-13.133239635493696</v>
      </c>
      <c r="E144" s="2">
        <v>-28.974218550464403</v>
      </c>
      <c r="F144" s="2">
        <v>3.5257659791233782</v>
      </c>
      <c r="G144" s="2">
        <v>-1.8917923727320691</v>
      </c>
      <c r="H144" s="2">
        <v>-5.0635842792023089</v>
      </c>
      <c r="I144" s="2">
        <v>-22.81469735766909</v>
      </c>
      <c r="J144" s="2">
        <v>-9.5913220121975584</v>
      </c>
      <c r="K144" s="2">
        <v>-7.7191828690395718</v>
      </c>
      <c r="L144" s="2">
        <v>-2.8502025323157598</v>
      </c>
      <c r="M144" s="2">
        <v>-5.5321775424770232</v>
      </c>
      <c r="N144" s="2">
        <v>-0.47883761032092775</v>
      </c>
      <c r="O144" s="2">
        <v>6.4939002514576138</v>
      </c>
      <c r="Q144" s="2">
        <v>0.13484591110637126</v>
      </c>
      <c r="R144" s="2">
        <v>-0.91424339876597482</v>
      </c>
      <c r="S144" s="2">
        <v>-0.94930996057239081</v>
      </c>
      <c r="T144" s="2">
        <v>-2.4127411271342716</v>
      </c>
      <c r="U144" s="2">
        <v>1.3040292277406353</v>
      </c>
      <c r="V144" s="2">
        <v>-0.42641756798329927</v>
      </c>
      <c r="W144" s="2">
        <v>-1.2707824286300073</v>
      </c>
      <c r="X144" s="2">
        <v>-4.6405094425498925</v>
      </c>
      <c r="Y144" s="2">
        <v>-1.1114328034514407</v>
      </c>
      <c r="Z144" s="2">
        <v>-1.7786000824040149</v>
      </c>
      <c r="AA144" s="2">
        <v>-0.57847710595880653</v>
      </c>
      <c r="AB144" s="2">
        <v>-0.7913945939839655</v>
      </c>
      <c r="AC144" s="2">
        <v>-0.1028729933637378</v>
      </c>
      <c r="AD144" s="2">
        <v>1.0444464469431853</v>
      </c>
    </row>
    <row r="145" spans="1:30">
      <c r="A145" s="1">
        <v>41654</v>
      </c>
      <c r="B145" s="2">
        <v>-0.44264510198777179</v>
      </c>
      <c r="C145" s="2">
        <v>-5.0746058620014196</v>
      </c>
      <c r="D145" s="2">
        <v>-16.585326714724069</v>
      </c>
      <c r="E145" s="2">
        <v>-31.153756143805403</v>
      </c>
      <c r="F145" s="2">
        <v>3.6951218609731526</v>
      </c>
      <c r="G145" s="2">
        <v>-3.2360321026612251</v>
      </c>
      <c r="H145" s="2">
        <v>-4.6722514770570251</v>
      </c>
      <c r="I145" s="2">
        <v>-24.674928627129091</v>
      </c>
      <c r="J145" s="2">
        <v>-11.045952867889298</v>
      </c>
      <c r="K145" s="2">
        <v>-7.22292537061114</v>
      </c>
      <c r="L145" s="2">
        <v>-0.92526695869377273</v>
      </c>
      <c r="M145" s="2">
        <v>-3.3068700707688401</v>
      </c>
      <c r="N145" s="2">
        <v>0.87243522623957381</v>
      </c>
      <c r="O145" s="2">
        <v>7.5095906240317047</v>
      </c>
      <c r="Q145" s="2">
        <v>-5.0540332454759807E-2</v>
      </c>
      <c r="R145" s="2">
        <v>-0.94658652986257275</v>
      </c>
      <c r="S145" s="2">
        <v>-1.1988371709204</v>
      </c>
      <c r="T145" s="2">
        <v>-2.5942355816069633</v>
      </c>
      <c r="U145" s="2">
        <v>1.3666666861339472</v>
      </c>
      <c r="V145" s="2">
        <v>-0.72941458006825077</v>
      </c>
      <c r="W145" s="2">
        <v>-1.1725715919396162</v>
      </c>
      <c r="X145" s="2">
        <v>-5.0188804827580569</v>
      </c>
      <c r="Y145" s="2">
        <v>-1.2799939723781439</v>
      </c>
      <c r="Z145" s="2">
        <v>-1.6642559034186244</v>
      </c>
      <c r="AA145" s="2">
        <v>-0.18779218193648811</v>
      </c>
      <c r="AB145" s="2">
        <v>-0.47305768423369482</v>
      </c>
      <c r="AC145" s="2">
        <v>0.1874331115700838</v>
      </c>
      <c r="AD145" s="2">
        <v>1.2078050080161391</v>
      </c>
    </row>
    <row r="146" spans="1:30">
      <c r="A146" s="1">
        <v>41685</v>
      </c>
      <c r="B146" s="2">
        <v>-2.0663050326323011</v>
      </c>
      <c r="C146" s="2">
        <v>-5.2479958664863817</v>
      </c>
      <c r="D146" s="2">
        <v>-20.037413793954443</v>
      </c>
      <c r="E146" s="2">
        <v>-33.333293737146406</v>
      </c>
      <c r="F146" s="2">
        <v>3.8644777428229276</v>
      </c>
      <c r="G146" s="2">
        <v>-4.5802718325903813</v>
      </c>
      <c r="H146" s="2">
        <v>-4.2809186749117423</v>
      </c>
      <c r="I146" s="2">
        <v>-26.535159896589093</v>
      </c>
      <c r="J146" s="2">
        <v>-12.500583723581039</v>
      </c>
      <c r="K146" s="2">
        <v>-6.7266678721827073</v>
      </c>
      <c r="L146" s="2">
        <v>0.99966861492821435</v>
      </c>
      <c r="M146" s="2">
        <v>-1.0815625990606561</v>
      </c>
      <c r="N146" s="2">
        <v>2.2237080628000756</v>
      </c>
      <c r="O146" s="2">
        <v>8.5252809966057939</v>
      </c>
      <c r="Q146" s="2">
        <v>-0.23592657601589084</v>
      </c>
      <c r="R146" s="2">
        <v>-0.97892966095917078</v>
      </c>
      <c r="S146" s="2">
        <v>-1.4483643812684091</v>
      </c>
      <c r="T146" s="2">
        <v>-2.7757300360796551</v>
      </c>
      <c r="U146" s="2">
        <v>1.4293041445272594</v>
      </c>
      <c r="V146" s="2">
        <v>-1.0324115921532022</v>
      </c>
      <c r="W146" s="2">
        <v>-1.0743607552492254</v>
      </c>
      <c r="X146" s="2">
        <v>-5.3972515229662212</v>
      </c>
      <c r="Y146" s="2">
        <v>-1.4485551413048472</v>
      </c>
      <c r="Z146" s="2">
        <v>-1.5499117244332341</v>
      </c>
      <c r="AA146" s="2">
        <v>0.20289274208583039</v>
      </c>
      <c r="AB146" s="2">
        <v>-0.15472077448342403</v>
      </c>
      <c r="AC146" s="2">
        <v>0.47773921650390538</v>
      </c>
      <c r="AD146" s="2">
        <v>1.3711635690890926</v>
      </c>
    </row>
    <row r="147" spans="1:30">
      <c r="A147" s="1">
        <v>41713</v>
      </c>
      <c r="B147" s="2">
        <v>-3.0989176835743222</v>
      </c>
      <c r="C147" s="2">
        <v>-4.4252780018720976</v>
      </c>
      <c r="D147" s="2">
        <v>-21.945410946472816</v>
      </c>
      <c r="E147" s="2">
        <v>-34.367200217278267</v>
      </c>
      <c r="F147" s="2">
        <v>2.1214913436491187</v>
      </c>
      <c r="G147" s="2">
        <v>-5.1415380605437706</v>
      </c>
      <c r="H147" s="2">
        <v>-4.2418523254211093</v>
      </c>
      <c r="I147" s="2">
        <v>-24.776945375243539</v>
      </c>
      <c r="J147" s="2">
        <v>-13.615847260917567</v>
      </c>
      <c r="K147" s="2">
        <v>-7.2871997501101662</v>
      </c>
      <c r="L147" s="2">
        <v>2.8541812561675686</v>
      </c>
      <c r="M147" s="2">
        <v>0.63242376638342035</v>
      </c>
      <c r="N147" s="2">
        <v>2.1971944706844617</v>
      </c>
      <c r="O147" s="2">
        <v>8.4143712778063975</v>
      </c>
      <c r="Q147" s="2">
        <v>-0.35382822327514896</v>
      </c>
      <c r="R147" s="2">
        <v>-0.82546480680120982</v>
      </c>
      <c r="S147" s="2">
        <v>-1.5862801394438946</v>
      </c>
      <c r="T147" s="2">
        <v>-2.8618254964931955</v>
      </c>
      <c r="U147" s="2">
        <v>0.78464842388803202</v>
      </c>
      <c r="V147" s="2">
        <v>-1.1589232449988081</v>
      </c>
      <c r="W147" s="2">
        <v>-1.0645564688493088</v>
      </c>
      <c r="X147" s="2">
        <v>-5.0396306893245351</v>
      </c>
      <c r="Y147" s="2">
        <v>-1.5777907647478666</v>
      </c>
      <c r="Z147" s="2">
        <v>-1.6790655560221337</v>
      </c>
      <c r="AA147" s="2">
        <v>0.5792846277517697</v>
      </c>
      <c r="AB147" s="2">
        <v>9.0470117052447424E-2</v>
      </c>
      <c r="AC147" s="2">
        <v>0.47204306288737907</v>
      </c>
      <c r="AD147" s="2">
        <v>1.3533254044659919</v>
      </c>
    </row>
    <row r="148" spans="1:30">
      <c r="A148" s="1">
        <v>41744</v>
      </c>
      <c r="B148" s="2">
        <v>-4.1315303345163432</v>
      </c>
      <c r="C148" s="2">
        <v>-3.6025601372578144</v>
      </c>
      <c r="D148" s="2">
        <v>-23.853408098991185</v>
      </c>
      <c r="E148" s="2">
        <v>-35.401106697410128</v>
      </c>
      <c r="F148" s="2">
        <v>0.37850494447530941</v>
      </c>
      <c r="G148" s="2">
        <v>-5.7028042884971599</v>
      </c>
      <c r="H148" s="2">
        <v>-4.2027859759304764</v>
      </c>
      <c r="I148" s="2">
        <v>-23.018730853897988</v>
      </c>
      <c r="J148" s="2">
        <v>-14.731110798254095</v>
      </c>
      <c r="K148" s="2">
        <v>-7.847731628037625</v>
      </c>
      <c r="L148" s="2">
        <v>4.7086938974069223</v>
      </c>
      <c r="M148" s="2">
        <v>2.3464101318274966</v>
      </c>
      <c r="N148" s="2">
        <v>2.1706808785688474</v>
      </c>
      <c r="O148" s="2">
        <v>8.3034615590070011</v>
      </c>
      <c r="Q148" s="2">
        <v>-0.47172987053440701</v>
      </c>
      <c r="R148" s="2">
        <v>-0.67199995264324919</v>
      </c>
      <c r="S148" s="2">
        <v>-1.7241958976193799</v>
      </c>
      <c r="T148" s="2">
        <v>-2.9479209569067364</v>
      </c>
      <c r="U148" s="2">
        <v>0.13999270324880453</v>
      </c>
      <c r="V148" s="2">
        <v>-1.2854348978444137</v>
      </c>
      <c r="W148" s="2">
        <v>-1.054752182449392</v>
      </c>
      <c r="X148" s="2">
        <v>-4.6820098556828507</v>
      </c>
      <c r="Y148" s="2">
        <v>-1.7070263881908863</v>
      </c>
      <c r="Z148" s="2">
        <v>-1.8082193876110333</v>
      </c>
      <c r="AA148" s="2">
        <v>0.95567651341770887</v>
      </c>
      <c r="AB148" s="2">
        <v>0.33566100858831888</v>
      </c>
      <c r="AC148" s="2">
        <v>0.46634690927085259</v>
      </c>
      <c r="AD148" s="2">
        <v>1.335487239842891</v>
      </c>
    </row>
    <row r="149" spans="1:30">
      <c r="A149" s="1">
        <v>41774</v>
      </c>
      <c r="B149" s="2">
        <v>-3.9100749066691951</v>
      </c>
      <c r="C149" s="2">
        <v>-0.80825861456116965</v>
      </c>
      <c r="D149" s="2">
        <v>-21.772586671768945</v>
      </c>
      <c r="E149" s="2">
        <v>-31.706731517521877</v>
      </c>
      <c r="F149" s="2">
        <v>0.81340728602838808</v>
      </c>
      <c r="G149" s="2">
        <v>-3.5332476325043904</v>
      </c>
      <c r="H149" s="2">
        <v>-2.0653412296668465</v>
      </c>
      <c r="I149" s="2">
        <v>-19.876276631119044</v>
      </c>
      <c r="J149" s="2">
        <v>-14.526727635940123</v>
      </c>
      <c r="K149" s="2">
        <v>-7.8227752051045734</v>
      </c>
      <c r="L149" s="2">
        <v>4.6750634214392299</v>
      </c>
      <c r="M149" s="2">
        <v>3.0526503302048185</v>
      </c>
      <c r="N149" s="2">
        <v>1.180399443977048</v>
      </c>
      <c r="O149" s="2">
        <v>6.8638542782583922</v>
      </c>
      <c r="Q149" s="2">
        <v>-0.44644453269367534</v>
      </c>
      <c r="R149" s="2">
        <v>-0.15076771240855322</v>
      </c>
      <c r="S149" s="2">
        <v>-1.5737878823954747</v>
      </c>
      <c r="T149" s="2">
        <v>-2.6402829469270817</v>
      </c>
      <c r="U149" s="2">
        <v>0.30084437858860152</v>
      </c>
      <c r="V149" s="2">
        <v>-0.79640814935701953</v>
      </c>
      <c r="W149" s="2">
        <v>-0.51832836170334007</v>
      </c>
      <c r="X149" s="2">
        <v>-4.0428346667696129</v>
      </c>
      <c r="Y149" s="2">
        <v>-1.6833426717251054</v>
      </c>
      <c r="Z149" s="2">
        <v>-1.8024691033337599</v>
      </c>
      <c r="AA149" s="2">
        <v>0.94885087201530605</v>
      </c>
      <c r="AB149" s="2">
        <v>0.43669078768678987</v>
      </c>
      <c r="AC149" s="2">
        <v>0.25359583614458503</v>
      </c>
      <c r="AD149" s="2">
        <v>1.1039480028436883</v>
      </c>
    </row>
    <row r="150" spans="1:30">
      <c r="A150" s="1">
        <v>41805</v>
      </c>
      <c r="B150" s="2">
        <v>-3.6886194788220465</v>
      </c>
      <c r="C150" s="2">
        <v>1.9860429081354751</v>
      </c>
      <c r="D150" s="2">
        <v>-19.691765244546708</v>
      </c>
      <c r="E150" s="2">
        <v>-28.012356337633626</v>
      </c>
      <c r="F150" s="2">
        <v>1.2483096275814667</v>
      </c>
      <c r="G150" s="2">
        <v>-1.363690976511621</v>
      </c>
      <c r="H150" s="2">
        <v>7.2103516596783351E-2</v>
      </c>
      <c r="I150" s="2">
        <v>-16.733822408340103</v>
      </c>
      <c r="J150" s="2">
        <v>-14.322344473626151</v>
      </c>
      <c r="K150" s="2">
        <v>-7.7978187821715208</v>
      </c>
      <c r="L150" s="2">
        <v>4.6414329454715366</v>
      </c>
      <c r="M150" s="2">
        <v>3.7588905285821399</v>
      </c>
      <c r="N150" s="2">
        <v>0.19011800938524898</v>
      </c>
      <c r="O150" s="2">
        <v>5.4242469975097825</v>
      </c>
      <c r="Q150" s="2">
        <v>-0.42115919485294362</v>
      </c>
      <c r="R150" s="2">
        <v>0.3704645278261427</v>
      </c>
      <c r="S150" s="2">
        <v>-1.4233798671715696</v>
      </c>
      <c r="T150" s="2">
        <v>-2.3326449369474269</v>
      </c>
      <c r="U150" s="2">
        <v>0.46169605392839852</v>
      </c>
      <c r="V150" s="2">
        <v>-0.3073814008696254</v>
      </c>
      <c r="W150" s="2">
        <v>1.8095459042711731E-2</v>
      </c>
      <c r="X150" s="2">
        <v>-3.4036594778563769</v>
      </c>
      <c r="Y150" s="2">
        <v>-1.6596589552593246</v>
      </c>
      <c r="Z150" s="2">
        <v>-1.7967188190564867</v>
      </c>
      <c r="AA150" s="2">
        <v>0.942025230612903</v>
      </c>
      <c r="AB150" s="2">
        <v>0.53772056678526081</v>
      </c>
      <c r="AC150" s="2">
        <v>4.0844763018317506E-2</v>
      </c>
      <c r="AD150" s="2">
        <v>0.87240876584448579</v>
      </c>
    </row>
    <row r="151" spans="1:30">
      <c r="A151" s="1">
        <v>41835</v>
      </c>
      <c r="B151" s="2">
        <v>-3.7084140021725815</v>
      </c>
      <c r="C151" s="2">
        <v>4.6010864285902349</v>
      </c>
      <c r="D151" s="2">
        <v>-16.825076491571494</v>
      </c>
      <c r="E151" s="2">
        <v>-23.922441892363306</v>
      </c>
      <c r="F151" s="2">
        <v>2.2519070306203739</v>
      </c>
      <c r="G151" s="2">
        <v>1.344280931997142</v>
      </c>
      <c r="H151" s="2">
        <v>2.9950793196640753</v>
      </c>
      <c r="I151" s="2">
        <v>-12.508831659066875</v>
      </c>
      <c r="J151" s="2">
        <v>-11.698893464251308</v>
      </c>
      <c r="K151" s="2">
        <v>-6.7242112712712121</v>
      </c>
      <c r="L151" s="2">
        <v>3.3969547614576303</v>
      </c>
      <c r="M151" s="2">
        <v>2.3681679375749725</v>
      </c>
      <c r="N151" s="2">
        <v>-0.70806998199293703</v>
      </c>
      <c r="O151" s="2">
        <v>3.218576434050747</v>
      </c>
      <c r="Q151" s="2">
        <v>-0.423419293940061</v>
      </c>
      <c r="R151" s="2">
        <v>0.85825905587065088</v>
      </c>
      <c r="S151" s="2">
        <v>-1.2161670040402621</v>
      </c>
      <c r="T151" s="2">
        <v>-1.9920695812608771</v>
      </c>
      <c r="U151" s="2">
        <v>0.83288357862415963</v>
      </c>
      <c r="V151" s="2">
        <v>0.30300629919588379</v>
      </c>
      <c r="W151" s="2">
        <v>0.75166008145949459</v>
      </c>
      <c r="X151" s="2">
        <v>-2.5442963594542025</v>
      </c>
      <c r="Y151" s="2">
        <v>-1.3556560757439771</v>
      </c>
      <c r="Z151" s="2">
        <v>-1.5493456916474138</v>
      </c>
      <c r="AA151" s="2">
        <v>0.68944593838544055</v>
      </c>
      <c r="AB151" s="2">
        <v>0.33877352797391252</v>
      </c>
      <c r="AC151" s="2">
        <v>-0.15212104686138059</v>
      </c>
      <c r="AD151" s="2">
        <v>0.51765974077055188</v>
      </c>
    </row>
    <row r="152" spans="1:30">
      <c r="A152" s="1">
        <v>41866</v>
      </c>
      <c r="B152" s="2">
        <v>-3.7282085255231165</v>
      </c>
      <c r="C152" s="2">
        <v>7.2161299490449951</v>
      </c>
      <c r="D152" s="2">
        <v>-13.958387738596278</v>
      </c>
      <c r="E152" s="2">
        <v>-19.832527447092989</v>
      </c>
      <c r="F152" s="2">
        <v>3.2555044336592807</v>
      </c>
      <c r="G152" s="2">
        <v>4.0522528405059051</v>
      </c>
      <c r="H152" s="2">
        <v>5.9180551227313671</v>
      </c>
      <c r="I152" s="2">
        <v>-8.2838409097936481</v>
      </c>
      <c r="J152" s="2">
        <v>-9.0754424548764643</v>
      </c>
      <c r="K152" s="2">
        <v>-5.6506037603709025</v>
      </c>
      <c r="L152" s="2">
        <v>2.1524765774437249</v>
      </c>
      <c r="M152" s="2">
        <v>0.97744534656780513</v>
      </c>
      <c r="N152" s="2">
        <v>-1.6062579733711231</v>
      </c>
      <c r="O152" s="2">
        <v>1.0129058705917113</v>
      </c>
      <c r="Q152" s="2">
        <v>-0.42567939302717839</v>
      </c>
      <c r="R152" s="2">
        <v>1.3460535839151591</v>
      </c>
      <c r="S152" s="2">
        <v>-1.0089541409089546</v>
      </c>
      <c r="T152" s="2">
        <v>-1.6514942255743272</v>
      </c>
      <c r="U152" s="2">
        <v>1.2040711033199205</v>
      </c>
      <c r="V152" s="2">
        <v>0.91339399926139297</v>
      </c>
      <c r="W152" s="2">
        <v>1.4852247038762776</v>
      </c>
      <c r="X152" s="2">
        <v>-1.6849332410520279</v>
      </c>
      <c r="Y152" s="2">
        <v>-1.05165319622863</v>
      </c>
      <c r="Z152" s="2">
        <v>-1.3019725642383408</v>
      </c>
      <c r="AA152" s="2">
        <v>0.43686664615797838</v>
      </c>
      <c r="AB152" s="2">
        <v>0.13982648916256421</v>
      </c>
      <c r="AC152" s="2">
        <v>-0.3450868567410787</v>
      </c>
      <c r="AD152" s="2">
        <v>0.16291071569661789</v>
      </c>
    </row>
    <row r="153" spans="1:30">
      <c r="A153" s="1">
        <v>41897</v>
      </c>
      <c r="B153" s="2">
        <v>-3.2977144036229706</v>
      </c>
      <c r="C153" s="2">
        <v>10.483039464016629</v>
      </c>
      <c r="D153" s="2">
        <v>-13.12160344924253</v>
      </c>
      <c r="E153" s="2">
        <v>-18.495473741440772</v>
      </c>
      <c r="F153" s="2">
        <v>3.9180435766707609</v>
      </c>
      <c r="G153" s="2">
        <v>6.1593177347483596</v>
      </c>
      <c r="H153" s="2">
        <v>7.6291871521064865</v>
      </c>
      <c r="I153" s="2">
        <v>-6.0580493744859414</v>
      </c>
      <c r="J153" s="2">
        <v>-6.0563184585181205</v>
      </c>
      <c r="K153" s="2">
        <v>-4.1076402741147948</v>
      </c>
      <c r="L153" s="2">
        <v>-0.25990223239798516</v>
      </c>
      <c r="M153" s="2">
        <v>-1.3236910828257287</v>
      </c>
      <c r="N153" s="2">
        <v>-1.440116839259054</v>
      </c>
      <c r="O153" s="2">
        <v>-0.30235780072091051</v>
      </c>
      <c r="Q153" s="2">
        <v>-0.37652643517686357</v>
      </c>
      <c r="R153" s="2">
        <v>1.9554432833808779</v>
      </c>
      <c r="S153" s="2">
        <v>-0.94846886212159776</v>
      </c>
      <c r="T153" s="2">
        <v>-1.540155089397256</v>
      </c>
      <c r="U153" s="2">
        <v>1.4491158431367175</v>
      </c>
      <c r="V153" s="2">
        <v>1.3883348546832193</v>
      </c>
      <c r="W153" s="2">
        <v>1.9146589536284042</v>
      </c>
      <c r="X153" s="2">
        <v>-1.2322072427704402</v>
      </c>
      <c r="Y153" s="2">
        <v>-0.70180012665462133</v>
      </c>
      <c r="Z153" s="2">
        <v>-0.94645371847961224</v>
      </c>
      <c r="AA153" s="2">
        <v>-5.2749757087495068E-2</v>
      </c>
      <c r="AB153" s="2">
        <v>-0.18935798047146896</v>
      </c>
      <c r="AC153" s="2">
        <v>-0.30939326162957592</v>
      </c>
      <c r="AD153" s="2">
        <v>-4.862971687894764E-2</v>
      </c>
    </row>
    <row r="154" spans="1:30">
      <c r="A154" s="1">
        <v>41927</v>
      </c>
      <c r="B154" s="2">
        <v>-2.8672202817228247</v>
      </c>
      <c r="C154" s="2">
        <v>13.749948978988263</v>
      </c>
      <c r="D154" s="2">
        <v>-12.284819159888784</v>
      </c>
      <c r="E154" s="2">
        <v>-17.158420035788556</v>
      </c>
      <c r="F154" s="2">
        <v>4.5805827196822406</v>
      </c>
      <c r="G154" s="2">
        <v>8.2663826289908151</v>
      </c>
      <c r="H154" s="2">
        <v>9.340319181481604</v>
      </c>
      <c r="I154" s="2">
        <v>-3.832257839178236</v>
      </c>
      <c r="J154" s="2">
        <v>-3.0371944621597762</v>
      </c>
      <c r="K154" s="2">
        <v>-2.5646767878586867</v>
      </c>
      <c r="L154" s="2">
        <v>-2.6722810422396952</v>
      </c>
      <c r="M154" s="2">
        <v>-3.6248275122192619</v>
      </c>
      <c r="N154" s="2">
        <v>-1.2739757051469849</v>
      </c>
      <c r="O154" s="2">
        <v>-1.6176214720335322</v>
      </c>
      <c r="Q154" s="2">
        <v>-0.32737347732654865</v>
      </c>
      <c r="R154" s="2">
        <v>2.5648329828465966</v>
      </c>
      <c r="S154" s="2">
        <v>-0.88798358333424088</v>
      </c>
      <c r="T154" s="2">
        <v>-1.4288159532201845</v>
      </c>
      <c r="U154" s="2">
        <v>1.6941605829535145</v>
      </c>
      <c r="V154" s="2">
        <v>1.8632757101050457</v>
      </c>
      <c r="W154" s="2">
        <v>2.3440932033805306</v>
      </c>
      <c r="X154" s="2">
        <v>-0.77948124448885325</v>
      </c>
      <c r="Y154" s="2">
        <v>-0.35194705708061269</v>
      </c>
      <c r="Z154" s="2">
        <v>-0.59093487272088352</v>
      </c>
      <c r="AA154" s="2">
        <v>-0.54236616033296858</v>
      </c>
      <c r="AB154" s="2">
        <v>-0.51854245010550204</v>
      </c>
      <c r="AC154" s="2">
        <v>-0.27369966651807304</v>
      </c>
      <c r="AD154" s="2">
        <v>-0.26017014945451317</v>
      </c>
    </row>
    <row r="155" spans="1:30">
      <c r="A155" s="1">
        <v>41958</v>
      </c>
      <c r="B155" s="2">
        <v>-4.1568676222864562</v>
      </c>
      <c r="C155" s="2">
        <v>14.601853454207163</v>
      </c>
      <c r="D155" s="2">
        <v>-14.138116141490316</v>
      </c>
      <c r="E155" s="2">
        <v>-18.705770582238248</v>
      </c>
      <c r="F155" s="2">
        <v>4.6072709565971994</v>
      </c>
      <c r="G155" s="2">
        <v>9.6072669716470074</v>
      </c>
      <c r="H155" s="2">
        <v>9.1449530417504352</v>
      </c>
      <c r="I155" s="2">
        <v>-3.6678757316692812</v>
      </c>
      <c r="J155" s="2">
        <v>-0.13024018767565571</v>
      </c>
      <c r="K155" s="2">
        <v>0.69162290712920216</v>
      </c>
      <c r="L155" s="2">
        <v>-3.5601518788524347</v>
      </c>
      <c r="M155" s="2">
        <v>-3.9363373765101746</v>
      </c>
      <c r="N155" s="2">
        <v>7.5563804475758112E-2</v>
      </c>
      <c r="O155" s="2">
        <v>-2.5745190773969826</v>
      </c>
      <c r="Q155" s="2">
        <v>-0.474622831377423</v>
      </c>
      <c r="R155" s="2">
        <v>2.7237421322270787</v>
      </c>
      <c r="S155" s="2">
        <v>-1.0219454490553446</v>
      </c>
      <c r="T155" s="2">
        <v>-1.5576669279241433</v>
      </c>
      <c r="U155" s="2">
        <v>1.7040314141941704</v>
      </c>
      <c r="V155" s="2">
        <v>2.1655164044771222</v>
      </c>
      <c r="W155" s="2">
        <v>2.295063140122898</v>
      </c>
      <c r="X155" s="2">
        <v>-0.74604592382153179</v>
      </c>
      <c r="Y155" s="2">
        <v>-1.5092102707667306E-2</v>
      </c>
      <c r="Z155" s="2">
        <v>0.15935890890036086</v>
      </c>
      <c r="AA155" s="2">
        <v>-0.72256842533189003</v>
      </c>
      <c r="AB155" s="2">
        <v>-0.56310487072190996</v>
      </c>
      <c r="AC155" s="2">
        <v>1.6234052189767395E-2</v>
      </c>
      <c r="AD155" s="2">
        <v>-0.41407277581314367</v>
      </c>
    </row>
    <row r="156" spans="1:30">
      <c r="A156" s="1">
        <v>41988</v>
      </c>
      <c r="B156" s="2">
        <v>-5.4465149628500882</v>
      </c>
      <c r="C156" s="2">
        <v>15.453757929426065</v>
      </c>
      <c r="D156" s="2">
        <v>-15.991413123091849</v>
      </c>
      <c r="E156" s="2">
        <v>-20.25312112868794</v>
      </c>
      <c r="F156" s="2">
        <v>4.6339591935121582</v>
      </c>
      <c r="G156" s="2">
        <v>10.9481513143032</v>
      </c>
      <c r="H156" s="2">
        <v>8.9495869020192682</v>
      </c>
      <c r="I156" s="2">
        <v>-3.5034936241603263</v>
      </c>
      <c r="J156" s="2">
        <v>2.776714086808465</v>
      </c>
      <c r="K156" s="2">
        <v>3.9479226021170915</v>
      </c>
      <c r="L156" s="2">
        <v>-4.4480227154651741</v>
      </c>
      <c r="M156" s="2">
        <v>-4.2478472408010859</v>
      </c>
      <c r="N156" s="2">
        <v>1.425103314098501</v>
      </c>
      <c r="O156" s="2">
        <v>-3.5314166827604327</v>
      </c>
      <c r="Q156" s="2">
        <v>-0.62187218542829736</v>
      </c>
      <c r="R156" s="2">
        <v>2.8826512816075618</v>
      </c>
      <c r="S156" s="2">
        <v>-1.155907314776448</v>
      </c>
      <c r="T156" s="2">
        <v>-1.6865179026281021</v>
      </c>
      <c r="U156" s="2">
        <v>1.7139022454348261</v>
      </c>
      <c r="V156" s="2">
        <v>2.4677570988491984</v>
      </c>
      <c r="W156" s="2">
        <v>2.2460330768652654</v>
      </c>
      <c r="X156" s="2">
        <v>-0.71261060315421032</v>
      </c>
      <c r="Y156" s="2">
        <v>0.32176285166527813</v>
      </c>
      <c r="Z156" s="2">
        <v>0.90965269052160536</v>
      </c>
      <c r="AA156" s="2">
        <v>-0.9027706903308117</v>
      </c>
      <c r="AB156" s="2">
        <v>-0.60766729133831776</v>
      </c>
      <c r="AC156" s="2">
        <v>0.30616777089760783</v>
      </c>
      <c r="AD156" s="2">
        <v>-0.56797540217177411</v>
      </c>
    </row>
    <row r="157" spans="1:30">
      <c r="A157" s="1">
        <v>42019</v>
      </c>
      <c r="B157" s="2">
        <v>-7.5566499520338448</v>
      </c>
      <c r="C157" s="2">
        <v>13.154547910578838</v>
      </c>
      <c r="D157" s="2">
        <v>-18.766726015642686</v>
      </c>
      <c r="E157" s="2">
        <v>-22.345028439872511</v>
      </c>
      <c r="F157" s="2">
        <v>4.385693805101214</v>
      </c>
      <c r="G157" s="2">
        <v>10.873550729172429</v>
      </c>
      <c r="H157" s="2">
        <v>8.1063002211439379</v>
      </c>
      <c r="I157" s="2">
        <v>-1.3717423317005824</v>
      </c>
      <c r="J157" s="2">
        <v>6.6071735261247859</v>
      </c>
      <c r="K157" s="2">
        <v>9.3142686390258369</v>
      </c>
      <c r="L157" s="2">
        <v>-2.5727030491007907</v>
      </c>
      <c r="M157" s="2">
        <v>-1.9155542896145117</v>
      </c>
      <c r="N157" s="2">
        <v>1.6844773038557157</v>
      </c>
      <c r="O157" s="2">
        <v>-4.4833400391962757</v>
      </c>
      <c r="Q157" s="2">
        <v>-0.8628031782233202</v>
      </c>
      <c r="R157" s="2">
        <v>2.4537704399519127</v>
      </c>
      <c r="S157" s="2">
        <v>-1.3565152565887002</v>
      </c>
      <c r="T157" s="2">
        <v>-1.8607152082450635</v>
      </c>
      <c r="U157" s="2">
        <v>1.6220795536733197</v>
      </c>
      <c r="V157" s="2">
        <v>2.4509418285583822</v>
      </c>
      <c r="W157" s="2">
        <v>2.0343976349993884</v>
      </c>
      <c r="X157" s="2">
        <v>-0.27901239026789842</v>
      </c>
      <c r="Y157" s="2">
        <v>0.765632661033814</v>
      </c>
      <c r="Z157" s="2">
        <v>2.1461285799238601</v>
      </c>
      <c r="AA157" s="2">
        <v>-0.52215581084549645</v>
      </c>
      <c r="AB157" s="2">
        <v>-0.2740257877922247</v>
      </c>
      <c r="AC157" s="2">
        <v>0.36189141948305809</v>
      </c>
      <c r="AD157" s="2">
        <v>-0.72107799520413296</v>
      </c>
    </row>
    <row r="158" spans="1:30">
      <c r="A158" s="1">
        <v>42050</v>
      </c>
      <c r="B158" s="2">
        <v>-9.6667849412176015</v>
      </c>
      <c r="C158" s="2">
        <v>10.855337891731613</v>
      </c>
      <c r="D158" s="2">
        <v>-21.542038908193522</v>
      </c>
      <c r="E158" s="2">
        <v>-24.436935751057078</v>
      </c>
      <c r="F158" s="2">
        <v>4.1374284166902706</v>
      </c>
      <c r="G158" s="2">
        <v>10.798950144041656</v>
      </c>
      <c r="H158" s="2">
        <v>7.2630135402686085</v>
      </c>
      <c r="I158" s="2">
        <v>0.76000896075916202</v>
      </c>
      <c r="J158" s="2">
        <v>10.437632965441107</v>
      </c>
      <c r="K158" s="2">
        <v>14.680614675934583</v>
      </c>
      <c r="L158" s="2">
        <v>-0.69738338273640754</v>
      </c>
      <c r="M158" s="2">
        <v>0.41673866157206274</v>
      </c>
      <c r="N158" s="2">
        <v>1.9438512936129302</v>
      </c>
      <c r="O158" s="2">
        <v>-5.4352633956321181</v>
      </c>
      <c r="Q158" s="2">
        <v>-1.103734171018343</v>
      </c>
      <c r="R158" s="2">
        <v>2.0248895982962649</v>
      </c>
      <c r="S158" s="2">
        <v>-1.5571231984009524</v>
      </c>
      <c r="T158" s="2">
        <v>-2.0349125138620248</v>
      </c>
      <c r="U158" s="2">
        <v>1.5302568619118135</v>
      </c>
      <c r="V158" s="2">
        <v>2.4341265582675655</v>
      </c>
      <c r="W158" s="2">
        <v>1.8227621931335112</v>
      </c>
      <c r="X158" s="2">
        <v>0.15458582261841353</v>
      </c>
      <c r="Y158" s="2">
        <v>1.20950247040235</v>
      </c>
      <c r="Z158" s="2">
        <v>3.382604469326115</v>
      </c>
      <c r="AA158" s="2">
        <v>-0.14154093136018128</v>
      </c>
      <c r="AB158" s="2">
        <v>5.9615715753868287E-2</v>
      </c>
      <c r="AC158" s="2">
        <v>0.41761506806850829</v>
      </c>
      <c r="AD158" s="2">
        <v>-0.8741805882364917</v>
      </c>
    </row>
    <row r="159" spans="1:30">
      <c r="A159" s="1">
        <v>42078</v>
      </c>
      <c r="B159" s="2">
        <v>-12.587937255558966</v>
      </c>
      <c r="C159" s="2">
        <v>7.8157927953719391</v>
      </c>
      <c r="D159" s="2">
        <v>-22.863648664078774</v>
      </c>
      <c r="E159" s="2">
        <v>-24.676287494090385</v>
      </c>
      <c r="F159" s="2">
        <v>5.4784571264000315</v>
      </c>
      <c r="G159" s="2">
        <v>10.524373390240878</v>
      </c>
      <c r="H159" s="2">
        <v>7.3845906037896674</v>
      </c>
      <c r="I159" s="2">
        <v>5.980059654131014</v>
      </c>
      <c r="J159" s="2">
        <v>13.55847991728344</v>
      </c>
      <c r="K159" s="2">
        <v>18.28490351587693</v>
      </c>
      <c r="L159" s="2">
        <v>2.1312221647054228</v>
      </c>
      <c r="M159" s="2">
        <v>2.3677113119225868</v>
      </c>
      <c r="N159" s="2">
        <v>0.8851448692114976</v>
      </c>
      <c r="O159" s="2">
        <v>-5.7456153919525068</v>
      </c>
      <c r="Q159" s="2">
        <v>-1.4372654999652115</v>
      </c>
      <c r="R159" s="2">
        <v>1.457911093291909</v>
      </c>
      <c r="S159" s="2">
        <v>-1.6526531163856057</v>
      </c>
      <c r="T159" s="2">
        <v>-2.0548438122078947</v>
      </c>
      <c r="U159" s="2">
        <v>2.0262457173989361</v>
      </c>
      <c r="V159" s="2">
        <v>2.3722358596538546</v>
      </c>
      <c r="W159" s="2">
        <v>1.8532737808800737</v>
      </c>
      <c r="X159" s="2">
        <v>1.2163441336502481</v>
      </c>
      <c r="Y159" s="2">
        <v>1.5711430943348876</v>
      </c>
      <c r="Z159" s="2">
        <v>4.2130794738037514</v>
      </c>
      <c r="AA159" s="2">
        <v>0.43255285054861259</v>
      </c>
      <c r="AB159" s="2">
        <v>0.3387082063044618</v>
      </c>
      <c r="AC159" s="2">
        <v>0.1901636385565289</v>
      </c>
      <c r="AD159" s="2">
        <v>-0.92409605156468144</v>
      </c>
    </row>
    <row r="160" spans="1:30">
      <c r="A160" s="1">
        <v>42109</v>
      </c>
      <c r="B160" s="2">
        <v>-15.509089569900331</v>
      </c>
      <c r="C160" s="2">
        <v>4.7762476990122638</v>
      </c>
      <c r="D160" s="2">
        <v>-24.185258419964025</v>
      </c>
      <c r="E160" s="2">
        <v>-24.915639237123695</v>
      </c>
      <c r="F160" s="2">
        <v>6.8194858361097932</v>
      </c>
      <c r="G160" s="2">
        <v>10.249796636440101</v>
      </c>
      <c r="H160" s="2">
        <v>7.5061676673107263</v>
      </c>
      <c r="I160" s="2">
        <v>11.200110347502866</v>
      </c>
      <c r="J160" s="2">
        <v>16.679326869125774</v>
      </c>
      <c r="K160" s="2">
        <v>21.889192355819276</v>
      </c>
      <c r="L160" s="2">
        <v>4.9598277121472538</v>
      </c>
      <c r="M160" s="2">
        <v>4.318683962273111</v>
      </c>
      <c r="N160" s="2">
        <v>-0.17356155518993471</v>
      </c>
      <c r="O160" s="2">
        <v>-6.0559673882728955</v>
      </c>
      <c r="Q160" s="2">
        <v>-1.7707968289120799</v>
      </c>
      <c r="R160" s="2">
        <v>0.89093258828755362</v>
      </c>
      <c r="S160" s="2">
        <v>-1.7481830343702596</v>
      </c>
      <c r="T160" s="2">
        <v>-2.0747751105537642</v>
      </c>
      <c r="U160" s="2">
        <v>2.52223457288606</v>
      </c>
      <c r="V160" s="2">
        <v>2.3103451610401442</v>
      </c>
      <c r="W160" s="2">
        <v>1.8837853686266364</v>
      </c>
      <c r="X160" s="2">
        <v>2.2781024446820828</v>
      </c>
      <c r="Y160" s="2">
        <v>1.9327837182674252</v>
      </c>
      <c r="Z160" s="2">
        <v>5.0435544782813873</v>
      </c>
      <c r="AA160" s="2">
        <v>1.0066466324574066</v>
      </c>
      <c r="AB160" s="2">
        <v>0.61780069685505534</v>
      </c>
      <c r="AC160" s="2">
        <v>-3.7287790955450387E-2</v>
      </c>
      <c r="AD160" s="2">
        <v>-0.97401151489287108</v>
      </c>
    </row>
    <row r="161" spans="1:30">
      <c r="A161" s="1">
        <v>42139</v>
      </c>
      <c r="B161" s="2">
        <v>-17.885970126508198</v>
      </c>
      <c r="C161" s="2">
        <v>1.2148940352201738</v>
      </c>
      <c r="D161" s="2">
        <v>-22.63719095474254</v>
      </c>
      <c r="E161" s="2">
        <v>-23.140514685996589</v>
      </c>
      <c r="F161" s="2">
        <v>7.6189922807699233</v>
      </c>
      <c r="G161" s="2">
        <v>9.4221420564295641</v>
      </c>
      <c r="H161" s="2">
        <v>7.1382639531700054</v>
      </c>
      <c r="I161" s="2">
        <v>15.427128560737827</v>
      </c>
      <c r="J161" s="2">
        <v>18.701954449355718</v>
      </c>
      <c r="K161" s="2">
        <v>23.375677256735891</v>
      </c>
      <c r="L161" s="2">
        <v>7.1280939568892068</v>
      </c>
      <c r="M161" s="2">
        <v>2.3178287691326624</v>
      </c>
      <c r="N161" s="2">
        <v>-1.1938104886012035</v>
      </c>
      <c r="O161" s="2">
        <v>-6.5921045689790088</v>
      </c>
      <c r="Q161" s="2">
        <v>-2.0421842971044528</v>
      </c>
      <c r="R161" s="2">
        <v>0.22661904396575988</v>
      </c>
      <c r="S161" s="2">
        <v>-1.6362840737816549</v>
      </c>
      <c r="T161" s="2">
        <v>-1.926956938932308</v>
      </c>
      <c r="U161" s="2">
        <v>2.8179376279887216</v>
      </c>
      <c r="V161" s="2">
        <v>2.1237885080874497</v>
      </c>
      <c r="W161" s="2">
        <v>1.7914544130073102</v>
      </c>
      <c r="X161" s="2">
        <v>3.137877949254074</v>
      </c>
      <c r="Y161" s="2">
        <v>2.167163779636891</v>
      </c>
      <c r="Z161" s="2">
        <v>5.3860599237562861</v>
      </c>
      <c r="AA161" s="2">
        <v>1.4467179494902334</v>
      </c>
      <c r="AB161" s="2">
        <v>0.33157235891073478</v>
      </c>
      <c r="AC161" s="2">
        <v>-0.25647705156059397</v>
      </c>
      <c r="AD161" s="2">
        <v>-1.0602411383517389</v>
      </c>
    </row>
    <row r="162" spans="1:30">
      <c r="A162" s="1">
        <v>42170</v>
      </c>
      <c r="B162" s="2">
        <v>-20.262850683116064</v>
      </c>
      <c r="C162" s="2">
        <v>-2.3464596285719157</v>
      </c>
      <c r="D162" s="2">
        <v>-21.08912348952105</v>
      </c>
      <c r="E162" s="2">
        <v>-21.365390134869486</v>
      </c>
      <c r="F162" s="2">
        <v>8.4184987254300534</v>
      </c>
      <c r="G162" s="2">
        <v>8.5944874764190295</v>
      </c>
      <c r="H162" s="2">
        <v>6.7703602390292845</v>
      </c>
      <c r="I162" s="2">
        <v>19.654146773972787</v>
      </c>
      <c r="J162" s="2">
        <v>20.724582029585662</v>
      </c>
      <c r="K162" s="2">
        <v>24.862162157652506</v>
      </c>
      <c r="L162" s="2">
        <v>9.2963602016311597</v>
      </c>
      <c r="M162" s="2">
        <v>0.31697357599221399</v>
      </c>
      <c r="N162" s="2">
        <v>-2.2140594220124719</v>
      </c>
      <c r="O162" s="2">
        <v>-7.128241749685122</v>
      </c>
      <c r="Q162" s="2">
        <v>-2.3135717652968255</v>
      </c>
      <c r="R162" s="2">
        <v>-0.43769450035603369</v>
      </c>
      <c r="S162" s="2">
        <v>-1.5243851131930499</v>
      </c>
      <c r="T162" s="2">
        <v>-1.7791387673108516</v>
      </c>
      <c r="U162" s="2">
        <v>3.1136406830913832</v>
      </c>
      <c r="V162" s="2">
        <v>1.9372318551347547</v>
      </c>
      <c r="W162" s="2">
        <v>1.6991234573879843</v>
      </c>
      <c r="X162" s="2">
        <v>3.9976534538260644</v>
      </c>
      <c r="Y162" s="2">
        <v>2.4015438410063568</v>
      </c>
      <c r="Z162" s="2">
        <v>5.7285653692311866</v>
      </c>
      <c r="AA162" s="2">
        <v>1.8867892665230601</v>
      </c>
      <c r="AB162" s="2">
        <v>4.5344020966414184E-2</v>
      </c>
      <c r="AC162" s="2">
        <v>-0.4756663121657374</v>
      </c>
      <c r="AD162" s="2">
        <v>-1.1464707618106065</v>
      </c>
    </row>
    <row r="163" spans="1:30">
      <c r="A163" s="1">
        <v>42200</v>
      </c>
      <c r="B163" s="2">
        <v>-20.81996673971322</v>
      </c>
      <c r="C163" s="2">
        <v>-2.930233503892822</v>
      </c>
      <c r="D163" s="2">
        <v>-18.86501260413042</v>
      </c>
      <c r="E163" s="2">
        <v>-17.101711207822884</v>
      </c>
      <c r="F163" s="2">
        <v>9.4336974040752519</v>
      </c>
      <c r="G163" s="2">
        <v>8.0923089649945332</v>
      </c>
      <c r="H163" s="2">
        <v>6.9853276694169049</v>
      </c>
      <c r="I163" s="2">
        <v>23.535048914104483</v>
      </c>
      <c r="J163" s="2">
        <v>22.132511091216585</v>
      </c>
      <c r="K163" s="2">
        <v>24.612231046161419</v>
      </c>
      <c r="L163" s="2">
        <v>10.119733622047312</v>
      </c>
      <c r="M163" s="2">
        <v>-2.8199973954835329</v>
      </c>
      <c r="N163" s="2">
        <v>-2.1510518228323554</v>
      </c>
      <c r="O163" s="2">
        <v>-7.3248797172529141</v>
      </c>
      <c r="Q163" s="2">
        <v>-2.3771821624069758</v>
      </c>
      <c r="R163" s="2">
        <v>-0.54658817641514368</v>
      </c>
      <c r="S163" s="2">
        <v>-1.3636197060643591</v>
      </c>
      <c r="T163" s="2">
        <v>-1.4240936956978272</v>
      </c>
      <c r="U163" s="2">
        <v>3.4891190207790603</v>
      </c>
      <c r="V163" s="2">
        <v>1.8240388099456277</v>
      </c>
      <c r="W163" s="2">
        <v>1.7530727585552133</v>
      </c>
      <c r="X163" s="2">
        <v>4.7870289491288514</v>
      </c>
      <c r="Y163" s="2">
        <v>2.5646932527390867</v>
      </c>
      <c r="Z163" s="2">
        <v>5.6709779920391901</v>
      </c>
      <c r="AA163" s="2">
        <v>2.0539011359307224</v>
      </c>
      <c r="AB163" s="2">
        <v>-0.40340908741610582</v>
      </c>
      <c r="AC163" s="2">
        <v>-0.46212982256548041</v>
      </c>
      <c r="AD163" s="2">
        <v>-1.1780970293243724</v>
      </c>
    </row>
    <row r="164" spans="1:30">
      <c r="A164" s="1">
        <v>42231</v>
      </c>
      <c r="B164" s="2">
        <v>-21.377082796310376</v>
      </c>
      <c r="C164" s="2">
        <v>-3.5140073792137283</v>
      </c>
      <c r="D164" s="2">
        <v>-16.640901718739794</v>
      </c>
      <c r="E164" s="2">
        <v>-12.838032280776286</v>
      </c>
      <c r="F164" s="2">
        <v>10.44889608272045</v>
      </c>
      <c r="G164" s="2">
        <v>7.590130453570036</v>
      </c>
      <c r="H164" s="2">
        <v>7.2002950998045261</v>
      </c>
      <c r="I164" s="2">
        <v>27.415951054236174</v>
      </c>
      <c r="J164" s="2">
        <v>23.540440152847506</v>
      </c>
      <c r="K164" s="2">
        <v>24.362299934670336</v>
      </c>
      <c r="L164" s="2">
        <v>10.943107042463462</v>
      </c>
      <c r="M164" s="2">
        <v>-5.9569683669592797</v>
      </c>
      <c r="N164" s="2">
        <v>-2.0880442236522394</v>
      </c>
      <c r="O164" s="2">
        <v>-7.5215176848207062</v>
      </c>
      <c r="Q164" s="2">
        <v>-2.440792559517126</v>
      </c>
      <c r="R164" s="2">
        <v>-0.65548185247425361</v>
      </c>
      <c r="S164" s="2">
        <v>-1.2028542989356685</v>
      </c>
      <c r="T164" s="2">
        <v>-1.0690486240848027</v>
      </c>
      <c r="U164" s="2">
        <v>3.8645973584667375</v>
      </c>
      <c r="V164" s="2">
        <v>1.7108457647565005</v>
      </c>
      <c r="W164" s="2">
        <v>1.8070220597224429</v>
      </c>
      <c r="X164" s="2">
        <v>5.5764044444316374</v>
      </c>
      <c r="Y164" s="2">
        <v>2.7278426644718161</v>
      </c>
      <c r="Z164" s="2">
        <v>5.6133906148471961</v>
      </c>
      <c r="AA164" s="2">
        <v>2.2210130053383841</v>
      </c>
      <c r="AB164" s="2">
        <v>-0.85216219579862573</v>
      </c>
      <c r="AC164" s="2">
        <v>-0.44859333296522347</v>
      </c>
      <c r="AD164" s="2">
        <v>-1.2097232968381382</v>
      </c>
    </row>
    <row r="165" spans="1:30">
      <c r="A165" s="1">
        <v>42262</v>
      </c>
      <c r="B165" s="2">
        <v>-18.683210878470121</v>
      </c>
      <c r="C165" s="2">
        <v>-0.97791726345317431</v>
      </c>
      <c r="D165" s="2">
        <v>-14.004125395297619</v>
      </c>
      <c r="E165" s="2">
        <v>-7.7719194724686558</v>
      </c>
      <c r="F165" s="2">
        <v>10.636689416431368</v>
      </c>
      <c r="G165" s="2">
        <v>7.2126708858490192</v>
      </c>
      <c r="H165" s="2">
        <v>7.9666569953970834</v>
      </c>
      <c r="I165" s="2">
        <v>27.982098109461088</v>
      </c>
      <c r="J165" s="2">
        <v>23.531600685209547</v>
      </c>
      <c r="K165" s="2">
        <v>21.714062744041414</v>
      </c>
      <c r="L165" s="2">
        <v>10.505131275656193</v>
      </c>
      <c r="M165" s="2">
        <v>-6.4570682535551818</v>
      </c>
      <c r="N165" s="2">
        <v>-0.66973109241336415</v>
      </c>
      <c r="O165" s="2">
        <v>-7.5320364224223884</v>
      </c>
      <c r="Q165" s="2">
        <v>-2.1332116516819615</v>
      </c>
      <c r="R165" s="2">
        <v>-0.18241481882097441</v>
      </c>
      <c r="S165" s="2">
        <v>-1.0122601959482977</v>
      </c>
      <c r="T165" s="2">
        <v>-0.64718327831140987</v>
      </c>
      <c r="U165" s="2">
        <v>3.9340540374930564</v>
      </c>
      <c r="V165" s="2">
        <v>1.6257648683539123</v>
      </c>
      <c r="W165" s="2">
        <v>1.9993520728498289</v>
      </c>
      <c r="X165" s="2">
        <v>5.6915587554643849</v>
      </c>
      <c r="Y165" s="2">
        <v>2.726818355801397</v>
      </c>
      <c r="Z165" s="2">
        <v>5.0032023390428142</v>
      </c>
      <c r="AA165" s="2">
        <v>2.1321214437071809</v>
      </c>
      <c r="AB165" s="2">
        <v>-0.92370298487582936</v>
      </c>
      <c r="AC165" s="2">
        <v>-0.14388435816299472</v>
      </c>
      <c r="AD165" s="2">
        <v>-1.2114150780003048</v>
      </c>
    </row>
    <row r="166" spans="1:30">
      <c r="A166" s="1">
        <v>42292</v>
      </c>
      <c r="B166" s="2">
        <v>-15.989338960629865</v>
      </c>
      <c r="C166" s="2">
        <v>1.5581728523073797</v>
      </c>
      <c r="D166" s="2">
        <v>-11.367349071855442</v>
      </c>
      <c r="E166" s="2">
        <v>-2.7058066641610252</v>
      </c>
      <c r="F166" s="2">
        <v>10.824482750142288</v>
      </c>
      <c r="G166" s="2">
        <v>6.8352113181280023</v>
      </c>
      <c r="H166" s="2">
        <v>8.7330188909896407</v>
      </c>
      <c r="I166" s="2">
        <v>28.548245164686005</v>
      </c>
      <c r="J166" s="2">
        <v>23.522761217571588</v>
      </c>
      <c r="K166" s="2">
        <v>19.065825553412495</v>
      </c>
      <c r="L166" s="2">
        <v>10.067155508848925</v>
      </c>
      <c r="M166" s="2">
        <v>-6.9571681401510839</v>
      </c>
      <c r="N166" s="2">
        <v>0.74858203882551133</v>
      </c>
      <c r="O166" s="2">
        <v>-7.5425551600240706</v>
      </c>
      <c r="Q166" s="2">
        <v>-1.8256307438467967</v>
      </c>
      <c r="R166" s="2">
        <v>0.29065221483230474</v>
      </c>
      <c r="S166" s="2">
        <v>-0.82166609296092685</v>
      </c>
      <c r="T166" s="2">
        <v>-0.22531793253801688</v>
      </c>
      <c r="U166" s="2">
        <v>4.0035107165193757</v>
      </c>
      <c r="V166" s="2">
        <v>1.5406839719513241</v>
      </c>
      <c r="W166" s="2">
        <v>2.1916820859772153</v>
      </c>
      <c r="X166" s="2">
        <v>5.8067130664971325</v>
      </c>
      <c r="Y166" s="2">
        <v>2.7257940471309783</v>
      </c>
      <c r="Z166" s="2">
        <v>4.3930140632384331</v>
      </c>
      <c r="AA166" s="2">
        <v>2.0432298820759778</v>
      </c>
      <c r="AB166" s="2">
        <v>-0.99524377395303298</v>
      </c>
      <c r="AC166" s="2">
        <v>0.16082461663923403</v>
      </c>
      <c r="AD166" s="2">
        <v>-1.2131068591624714</v>
      </c>
    </row>
    <row r="167" spans="1:30">
      <c r="A167" s="1">
        <v>42323</v>
      </c>
      <c r="B167" s="2">
        <v>-12.813800856143851</v>
      </c>
      <c r="C167" s="2">
        <v>4.5642611851549137</v>
      </c>
      <c r="D167" s="2">
        <v>-9.0542897876814017</v>
      </c>
      <c r="E167" s="2">
        <v>1.3115067838904992</v>
      </c>
      <c r="F167" s="2">
        <v>10.554031789419927</v>
      </c>
      <c r="G167" s="2">
        <v>6.2545044608097911</v>
      </c>
      <c r="H167" s="2">
        <v>9.4490794942602125</v>
      </c>
      <c r="I167" s="2">
        <v>26.909016897607476</v>
      </c>
      <c r="J167" s="2">
        <v>23.623928402018969</v>
      </c>
      <c r="K167" s="2">
        <v>18.200096444611404</v>
      </c>
      <c r="L167" s="2">
        <v>9.6834931768439318</v>
      </c>
      <c r="M167" s="2">
        <v>-5.7956433195119974</v>
      </c>
      <c r="N167" s="2">
        <v>2.1853671896634586</v>
      </c>
      <c r="O167" s="2">
        <v>-7.9399917436025165</v>
      </c>
      <c r="Q167" s="2">
        <v>-1.4630541541527926</v>
      </c>
      <c r="R167" s="2">
        <v>0.85138989591168668</v>
      </c>
      <c r="S167" s="2">
        <v>-0.6544712287229747</v>
      </c>
      <c r="T167" s="2">
        <v>0.10921179290812964</v>
      </c>
      <c r="U167" s="2">
        <v>3.903482535539486</v>
      </c>
      <c r="V167" s="2">
        <v>1.4097903234843703</v>
      </c>
      <c r="W167" s="2">
        <v>2.3713882352770144</v>
      </c>
      <c r="X167" s="2">
        <v>5.4732940369733605</v>
      </c>
      <c r="Y167" s="2">
        <v>2.7375171992975562</v>
      </c>
      <c r="Z167" s="2">
        <v>4.1935388220922469</v>
      </c>
      <c r="AA167" s="2">
        <v>1.9653617751722443</v>
      </c>
      <c r="AB167" s="2">
        <v>-0.8290841637861498</v>
      </c>
      <c r="AC167" s="2">
        <v>0.46950210166010775</v>
      </c>
      <c r="AD167" s="2">
        <v>-1.2770285720823107</v>
      </c>
    </row>
    <row r="168" spans="1:30">
      <c r="A168" s="1">
        <v>42353</v>
      </c>
      <c r="B168" s="2">
        <v>-9.6382627516578374</v>
      </c>
      <c r="C168" s="2">
        <v>7.5703495180024483</v>
      </c>
      <c r="D168" s="2">
        <v>-6.7412305035073619</v>
      </c>
      <c r="E168" s="2">
        <v>5.3288202319420241</v>
      </c>
      <c r="F168" s="2">
        <v>10.283580828697566</v>
      </c>
      <c r="G168" s="2">
        <v>5.6737976034915789</v>
      </c>
      <c r="H168" s="2">
        <v>10.165140097530786</v>
      </c>
      <c r="I168" s="2">
        <v>25.269788630528943</v>
      </c>
      <c r="J168" s="2">
        <v>23.725095586466349</v>
      </c>
      <c r="K168" s="2">
        <v>17.334367335810313</v>
      </c>
      <c r="L168" s="2">
        <v>9.2998308448389384</v>
      </c>
      <c r="M168" s="2">
        <v>-4.6341184988729101</v>
      </c>
      <c r="N168" s="2">
        <v>3.6221523405014051</v>
      </c>
      <c r="O168" s="2">
        <v>-8.3374283271809642</v>
      </c>
      <c r="Q168" s="2">
        <v>-1.1004775644587885</v>
      </c>
      <c r="R168" s="2">
        <v>1.4121275769910686</v>
      </c>
      <c r="S168" s="2">
        <v>-0.4872763644850226</v>
      </c>
      <c r="T168" s="2">
        <v>0.44374151835427622</v>
      </c>
      <c r="U168" s="2">
        <v>3.8034543545595954</v>
      </c>
      <c r="V168" s="2">
        <v>1.2788966750174158</v>
      </c>
      <c r="W168" s="2">
        <v>2.5510943845768135</v>
      </c>
      <c r="X168" s="2">
        <v>5.1398750074495867</v>
      </c>
      <c r="Y168" s="2">
        <v>2.7492403514641341</v>
      </c>
      <c r="Z168" s="2">
        <v>3.9940635809460616</v>
      </c>
      <c r="AA168" s="2">
        <v>1.8874936682685108</v>
      </c>
      <c r="AB168" s="2">
        <v>-0.66292455361926639</v>
      </c>
      <c r="AC168" s="2">
        <v>0.77817958668098131</v>
      </c>
      <c r="AD168" s="2">
        <v>-1.3409502850021502</v>
      </c>
    </row>
    <row r="169" spans="1:30">
      <c r="A169" s="1">
        <v>42384</v>
      </c>
      <c r="B169" s="2">
        <v>-7.3629101395617447</v>
      </c>
      <c r="C169" s="2">
        <v>8.5820512314767505</v>
      </c>
      <c r="D169" s="2">
        <v>-5.3182446456539747</v>
      </c>
      <c r="E169" s="2">
        <v>7.6447596337754504</v>
      </c>
      <c r="F169" s="2">
        <v>10.229565936911468</v>
      </c>
      <c r="G169" s="2">
        <v>4.8943329226294061</v>
      </c>
      <c r="H169" s="2">
        <v>11.49049196384763</v>
      </c>
      <c r="I169" s="2">
        <v>24.460741983764709</v>
      </c>
      <c r="J169" s="2">
        <v>23.220076918534161</v>
      </c>
      <c r="K169" s="2">
        <v>16.469549752929161</v>
      </c>
      <c r="L169" s="2">
        <v>8.1678966711996264</v>
      </c>
      <c r="M169" s="2">
        <v>-0.17208658808441724</v>
      </c>
      <c r="N169" s="2">
        <v>4.2053262083579206</v>
      </c>
      <c r="O169" s="2">
        <v>-8.3639430872766809</v>
      </c>
      <c r="Q169" s="2">
        <v>-0.84068235391488089</v>
      </c>
      <c r="R169" s="2">
        <v>1.6008443444122842</v>
      </c>
      <c r="S169" s="2">
        <v>-0.38441867772180627</v>
      </c>
      <c r="T169" s="2">
        <v>0.63659442422374923</v>
      </c>
      <c r="U169" s="2">
        <v>3.7834765687282648</v>
      </c>
      <c r="V169" s="2">
        <v>1.1032022180923586</v>
      </c>
      <c r="W169" s="2">
        <v>2.8837113157070204</v>
      </c>
      <c r="X169" s="2">
        <v>4.975314919497742</v>
      </c>
      <c r="Y169" s="2">
        <v>2.6907192932428199</v>
      </c>
      <c r="Z169" s="2">
        <v>3.794798367221667</v>
      </c>
      <c r="AA169" s="2">
        <v>1.6577563083866762</v>
      </c>
      <c r="AB169" s="2">
        <v>-2.4617502685240138E-2</v>
      </c>
      <c r="AC169" s="2">
        <v>0.90346807727740719</v>
      </c>
      <c r="AD169" s="2">
        <v>-1.3452147864421449</v>
      </c>
    </row>
    <row r="170" spans="1:30">
      <c r="A170" s="1">
        <v>42415</v>
      </c>
      <c r="B170" s="2">
        <v>-5.087557527465651</v>
      </c>
      <c r="C170" s="2">
        <v>9.5937529449510528</v>
      </c>
      <c r="D170" s="2">
        <v>-3.8952587878005853</v>
      </c>
      <c r="E170" s="2">
        <v>9.9606990356088758</v>
      </c>
      <c r="F170" s="2">
        <v>10.175551045125371</v>
      </c>
      <c r="G170" s="2">
        <v>4.1148682417672324</v>
      </c>
      <c r="H170" s="2">
        <v>12.815843830164473</v>
      </c>
      <c r="I170" s="2">
        <v>23.651695337000476</v>
      </c>
      <c r="J170" s="2">
        <v>22.715058250601974</v>
      </c>
      <c r="K170" s="2">
        <v>15.604732170048006</v>
      </c>
      <c r="L170" s="2">
        <v>7.0359624975603134</v>
      </c>
      <c r="M170" s="2">
        <v>4.2899453227040754</v>
      </c>
      <c r="N170" s="2">
        <v>4.7885000762144365</v>
      </c>
      <c r="O170" s="2">
        <v>-8.3904578473723959</v>
      </c>
      <c r="Q170" s="2">
        <v>-0.58088714337097302</v>
      </c>
      <c r="R170" s="2">
        <v>1.7895611118334998</v>
      </c>
      <c r="S170" s="2">
        <v>-0.28156099095858972</v>
      </c>
      <c r="T170" s="2">
        <v>0.82944733009322225</v>
      </c>
      <c r="U170" s="2">
        <v>3.7634987828969337</v>
      </c>
      <c r="V170" s="2">
        <v>0.92750776116730116</v>
      </c>
      <c r="W170" s="2">
        <v>3.216328246837227</v>
      </c>
      <c r="X170" s="2">
        <v>4.8107548315458963</v>
      </c>
      <c r="Y170" s="2">
        <v>2.6321982350215061</v>
      </c>
      <c r="Z170" s="2">
        <v>3.595533153497271</v>
      </c>
      <c r="AA170" s="2">
        <v>1.4280189485048411</v>
      </c>
      <c r="AB170" s="2">
        <v>0.61368954824878608</v>
      </c>
      <c r="AC170" s="2">
        <v>1.0287565678738333</v>
      </c>
      <c r="AD170" s="2">
        <v>-1.3494792878821391</v>
      </c>
    </row>
    <row r="171" spans="1:30">
      <c r="A171" s="1">
        <v>42444</v>
      </c>
      <c r="B171" s="2">
        <v>-3.8458116249244916</v>
      </c>
      <c r="C171" s="2">
        <v>8.2976701302106495</v>
      </c>
      <c r="D171" s="2">
        <v>-2.4320052529661278</v>
      </c>
      <c r="E171" s="2">
        <v>9.6167769876440037</v>
      </c>
      <c r="F171" s="2">
        <v>9.5138884932235275</v>
      </c>
      <c r="G171" s="2">
        <v>2.8638301203213254</v>
      </c>
      <c r="H171" s="2">
        <v>11.706616282135807</v>
      </c>
      <c r="I171" s="2">
        <v>21.908496972709887</v>
      </c>
      <c r="J171" s="2">
        <v>21.834139085720707</v>
      </c>
      <c r="K171" s="2">
        <v>15.235640370334947</v>
      </c>
      <c r="L171" s="2">
        <v>5.5155241640745736</v>
      </c>
      <c r="M171" s="2">
        <v>5.8921842057552096</v>
      </c>
      <c r="N171" s="2">
        <v>3.7585354514393678</v>
      </c>
      <c r="O171" s="2">
        <v>-8.7167652021706985</v>
      </c>
      <c r="Q171" s="2">
        <v>-0.43910707971062857</v>
      </c>
      <c r="R171" s="2">
        <v>1.5477976000687133</v>
      </c>
      <c r="S171" s="2">
        <v>-0.17579263570015061</v>
      </c>
      <c r="T171" s="2">
        <v>0.80080825331509142</v>
      </c>
      <c r="U171" s="2">
        <v>3.518778256438174</v>
      </c>
      <c r="V171" s="2">
        <v>0.64551876444090805</v>
      </c>
      <c r="W171" s="2">
        <v>2.9379509552462126</v>
      </c>
      <c r="X171" s="2">
        <v>4.4561882842491913</v>
      </c>
      <c r="Y171" s="2">
        <v>2.5301182031142297</v>
      </c>
      <c r="Z171" s="2">
        <v>3.5104896046499858</v>
      </c>
      <c r="AA171" s="2">
        <v>1.1194307843405753</v>
      </c>
      <c r="AB171" s="2">
        <v>0.84289462718589991</v>
      </c>
      <c r="AC171" s="2">
        <v>0.80747999785178237</v>
      </c>
      <c r="AD171" s="2">
        <v>-1.4019609312911243</v>
      </c>
    </row>
    <row r="172" spans="1:30">
      <c r="A172" s="1">
        <v>42475</v>
      </c>
      <c r="B172" s="2">
        <v>-2.6040657223833312</v>
      </c>
      <c r="C172" s="2">
        <v>7.0015873154702462</v>
      </c>
      <c r="D172" s="2">
        <v>-0.96875171813167005</v>
      </c>
      <c r="E172" s="2">
        <v>9.2728549396791315</v>
      </c>
      <c r="F172" s="2">
        <v>8.8522259413216826</v>
      </c>
      <c r="G172" s="2">
        <v>1.6127919988754185</v>
      </c>
      <c r="H172" s="2">
        <v>10.597388734107138</v>
      </c>
      <c r="I172" s="2">
        <v>20.165298608419295</v>
      </c>
      <c r="J172" s="2">
        <v>20.953219920839441</v>
      </c>
      <c r="K172" s="2">
        <v>14.866548570621887</v>
      </c>
      <c r="L172" s="2">
        <v>3.9950858305888328</v>
      </c>
      <c r="M172" s="2">
        <v>7.494423088806343</v>
      </c>
      <c r="N172" s="2">
        <v>2.7285708266642992</v>
      </c>
      <c r="O172" s="2">
        <v>-9.0430725569690029</v>
      </c>
      <c r="Q172" s="2">
        <v>-0.29732701605028394</v>
      </c>
      <c r="R172" s="2">
        <v>1.3060340883039268</v>
      </c>
      <c r="S172" s="2">
        <v>-7.0024280441711509E-2</v>
      </c>
      <c r="T172" s="2">
        <v>0.7721691765369606</v>
      </c>
      <c r="U172" s="2">
        <v>3.2740577299794134</v>
      </c>
      <c r="V172" s="2">
        <v>0.36352976771451478</v>
      </c>
      <c r="W172" s="2">
        <v>2.6595736636551974</v>
      </c>
      <c r="X172" s="2">
        <v>4.1016217369524846</v>
      </c>
      <c r="Y172" s="2">
        <v>2.4280381712069534</v>
      </c>
      <c r="Z172" s="2">
        <v>3.4254460558027007</v>
      </c>
      <c r="AA172" s="2">
        <v>0.81084262017630948</v>
      </c>
      <c r="AB172" s="2">
        <v>1.0720997061230138</v>
      </c>
      <c r="AC172" s="2">
        <v>0.58620342782973134</v>
      </c>
      <c r="AD172" s="2">
        <v>-1.4544425747001095</v>
      </c>
    </row>
    <row r="173" spans="1:30">
      <c r="A173" s="1">
        <v>42505</v>
      </c>
      <c r="B173" s="2">
        <v>-3.5955205730814863</v>
      </c>
      <c r="C173" s="2">
        <v>4.8566254727184957</v>
      </c>
      <c r="D173" s="2">
        <v>-0.8396629469054403</v>
      </c>
      <c r="E173" s="2">
        <v>7.5416053131283594</v>
      </c>
      <c r="F173" s="2">
        <v>7.5148527461662002</v>
      </c>
      <c r="G173" s="2">
        <v>0.62771374008190706</v>
      </c>
      <c r="H173" s="2">
        <v>7.7241059495361108</v>
      </c>
      <c r="I173" s="2">
        <v>18.474346415440849</v>
      </c>
      <c r="J173" s="2">
        <v>20.732121759269102</v>
      </c>
      <c r="K173" s="2">
        <v>14.467046098958406</v>
      </c>
      <c r="L173" s="2">
        <v>3.2789939503538132</v>
      </c>
      <c r="M173" s="2">
        <v>7.8289457901603132</v>
      </c>
      <c r="N173" s="2">
        <v>1.4123057872371469</v>
      </c>
      <c r="O173" s="2">
        <v>-10.161166149289722</v>
      </c>
      <c r="Q173" s="2">
        <v>-0.41052934799329793</v>
      </c>
      <c r="R173" s="2">
        <v>0.90592577592807177</v>
      </c>
      <c r="S173" s="2">
        <v>-6.0693356791165935E-2</v>
      </c>
      <c r="T173" s="2">
        <v>0.62800455763482477</v>
      </c>
      <c r="U173" s="2">
        <v>2.7794208921387922</v>
      </c>
      <c r="V173" s="2">
        <v>0.14148918786942216</v>
      </c>
      <c r="W173" s="2">
        <v>1.9384802496253299</v>
      </c>
      <c r="X173" s="2">
        <v>3.7576820609006685</v>
      </c>
      <c r="Y173" s="2">
        <v>2.4024175373423442</v>
      </c>
      <c r="Z173" s="2">
        <v>3.333395492799303</v>
      </c>
      <c r="AA173" s="2">
        <v>0.66550461216380996</v>
      </c>
      <c r="AB173" s="2">
        <v>1.1199541821198031</v>
      </c>
      <c r="AC173" s="2">
        <v>0.30341836302424141</v>
      </c>
      <c r="AD173" s="2">
        <v>-1.6342711576210123</v>
      </c>
    </row>
    <row r="174" spans="1:30">
      <c r="A174" s="1">
        <v>42536</v>
      </c>
      <c r="B174" s="2">
        <v>-4.5869754237796405</v>
      </c>
      <c r="C174" s="2">
        <v>2.7116636299667451</v>
      </c>
      <c r="D174" s="2">
        <v>-0.71057417567921055</v>
      </c>
      <c r="E174" s="2">
        <v>5.8103556865775872</v>
      </c>
      <c r="F174" s="2">
        <v>6.1774795510107179</v>
      </c>
      <c r="G174" s="2">
        <v>-0.35736451871160435</v>
      </c>
      <c r="H174" s="2">
        <v>4.8508231649650817</v>
      </c>
      <c r="I174" s="2">
        <v>16.783394222462402</v>
      </c>
      <c r="J174" s="2">
        <v>20.511023597698763</v>
      </c>
      <c r="K174" s="2">
        <v>14.067543627294926</v>
      </c>
      <c r="L174" s="2">
        <v>2.5629020701187928</v>
      </c>
      <c r="M174" s="2">
        <v>8.1634684915142817</v>
      </c>
      <c r="N174" s="2">
        <v>9.6040747809995053E-2</v>
      </c>
      <c r="O174" s="2">
        <v>-11.27925974161044</v>
      </c>
      <c r="Q174" s="2">
        <v>-0.52373167993631176</v>
      </c>
      <c r="R174" s="2">
        <v>0.5058174635522168</v>
      </c>
      <c r="S174" s="2">
        <v>-5.1362433140620375E-2</v>
      </c>
      <c r="T174" s="2">
        <v>0.48383993873268882</v>
      </c>
      <c r="U174" s="2">
        <v>2.284784054298171</v>
      </c>
      <c r="V174" s="2">
        <v>-8.0551391975670461E-2</v>
      </c>
      <c r="W174" s="2">
        <v>1.2173868355954618</v>
      </c>
      <c r="X174" s="2">
        <v>3.4137423848488524</v>
      </c>
      <c r="Y174" s="2">
        <v>2.376796903477735</v>
      </c>
      <c r="Z174" s="2">
        <v>3.2413449297959058</v>
      </c>
      <c r="AA174" s="2">
        <v>0.52016660415131011</v>
      </c>
      <c r="AB174" s="2">
        <v>1.1678086581165925</v>
      </c>
      <c r="AC174" s="2">
        <v>2.0633298218751525E-2</v>
      </c>
      <c r="AD174" s="2">
        <v>-1.814099740541915</v>
      </c>
    </row>
    <row r="175" spans="1:30">
      <c r="A175" s="1">
        <v>42566</v>
      </c>
      <c r="B175" s="2">
        <v>-2.4225912470570314</v>
      </c>
      <c r="C175" s="2">
        <v>2.8812244160744722</v>
      </c>
      <c r="D175" s="2">
        <v>1.7952698691075812</v>
      </c>
      <c r="E175" s="2">
        <v>5.3995224317073411</v>
      </c>
      <c r="F175" s="2">
        <v>5.011890889142661</v>
      </c>
      <c r="G175" s="2">
        <v>-0.71297452039408771</v>
      </c>
      <c r="H175" s="2">
        <v>1.195200294095321</v>
      </c>
      <c r="I175" s="2">
        <v>14.786613711135265</v>
      </c>
      <c r="J175" s="2">
        <v>20.599827764785072</v>
      </c>
      <c r="K175" s="2">
        <v>12.112739767426298</v>
      </c>
      <c r="L175" s="2">
        <v>0.10791754378792295</v>
      </c>
      <c r="M175" s="2">
        <v>6.3478788914974054</v>
      </c>
      <c r="N175" s="2">
        <v>-1.3659487841909546</v>
      </c>
      <c r="O175" s="2">
        <v>-12.328259112172828</v>
      </c>
      <c r="Q175" s="2">
        <v>-0.27660662340647774</v>
      </c>
      <c r="R175" s="2">
        <v>0.53744631522803554</v>
      </c>
      <c r="S175" s="2">
        <v>0.1297674919487033</v>
      </c>
      <c r="T175" s="2">
        <v>0.44962903193313369</v>
      </c>
      <c r="U175" s="2">
        <v>1.8536829285856371</v>
      </c>
      <c r="V175" s="2">
        <v>-0.16070730879490894</v>
      </c>
      <c r="W175" s="2">
        <v>0.29995344180763223</v>
      </c>
      <c r="X175" s="2">
        <v>3.0075972288449129</v>
      </c>
      <c r="Y175" s="2">
        <v>2.3870874415555292</v>
      </c>
      <c r="Z175" s="2">
        <v>2.7909327080319954</v>
      </c>
      <c r="AA175" s="2">
        <v>2.1902944687196842E-2</v>
      </c>
      <c r="AB175" s="2">
        <v>0.90808311906537831</v>
      </c>
      <c r="AC175" s="2">
        <v>-0.29345907084680045</v>
      </c>
      <c r="AD175" s="2">
        <v>-1.9828155543063168</v>
      </c>
    </row>
    <row r="176" spans="1:30">
      <c r="A176" s="1">
        <v>42597</v>
      </c>
      <c r="B176" s="2">
        <v>-0.25820707033442136</v>
      </c>
      <c r="C176" s="2">
        <v>3.0507852021821984</v>
      </c>
      <c r="D176" s="2">
        <v>4.3011139138943726</v>
      </c>
      <c r="E176" s="2">
        <v>4.988689176837096</v>
      </c>
      <c r="F176" s="2">
        <v>3.8463022272746041</v>
      </c>
      <c r="G176" s="2">
        <v>-1.0685845220765711</v>
      </c>
      <c r="H176" s="2">
        <v>-2.4604225767744397</v>
      </c>
      <c r="I176" s="2">
        <v>12.789833199808129</v>
      </c>
      <c r="J176" s="2">
        <v>20.688631931871381</v>
      </c>
      <c r="K176" s="2">
        <v>10.157935907557668</v>
      </c>
      <c r="L176" s="2">
        <v>-2.3470669825429473</v>
      </c>
      <c r="M176" s="2">
        <v>4.5322892914805282</v>
      </c>
      <c r="N176" s="2">
        <v>-2.8279383161919038</v>
      </c>
      <c r="O176" s="2">
        <v>-13.377258482735217</v>
      </c>
      <c r="Q176" s="2">
        <v>-2.9481566876643561E-2</v>
      </c>
      <c r="R176" s="2">
        <v>0.56907516690385418</v>
      </c>
      <c r="S176" s="2">
        <v>0.31089741703802687</v>
      </c>
      <c r="T176" s="2">
        <v>0.41541812513357862</v>
      </c>
      <c r="U176" s="2">
        <v>1.4225818028731032</v>
      </c>
      <c r="V176" s="2">
        <v>-0.24086322561414741</v>
      </c>
      <c r="W176" s="2">
        <v>-0.61747995198019723</v>
      </c>
      <c r="X176" s="2">
        <v>2.6014520728409734</v>
      </c>
      <c r="Y176" s="2">
        <v>2.3973779796333239</v>
      </c>
      <c r="Z176" s="2">
        <v>2.3405204862680851</v>
      </c>
      <c r="AA176" s="2">
        <v>-0.47636071477691661</v>
      </c>
      <c r="AB176" s="2">
        <v>0.64835758001416399</v>
      </c>
      <c r="AC176" s="2">
        <v>-0.6075514399123525</v>
      </c>
      <c r="AD176" s="2">
        <v>-2.1515313680707182</v>
      </c>
    </row>
    <row r="177" spans="1:30">
      <c r="A177" s="1">
        <v>42628</v>
      </c>
      <c r="B177" s="2">
        <v>3.5419678352513486</v>
      </c>
      <c r="C177" s="2">
        <v>5.5228743881648796</v>
      </c>
      <c r="D177" s="2">
        <v>9.3432569275840347</v>
      </c>
      <c r="E177" s="2">
        <v>7.3835564940336393</v>
      </c>
      <c r="F177" s="2">
        <v>3.8962673308873099</v>
      </c>
      <c r="G177" s="2">
        <v>-0.47787209460448421</v>
      </c>
      <c r="H177" s="2">
        <v>-5.2330528068890052</v>
      </c>
      <c r="I177" s="2">
        <v>10.217950213361192</v>
      </c>
      <c r="J177" s="2">
        <v>20.731301957321335</v>
      </c>
      <c r="K177" s="2">
        <v>7.7243182589821924</v>
      </c>
      <c r="L177" s="2">
        <v>-3.9684538875339843</v>
      </c>
      <c r="M177" s="2">
        <v>3.0157133793860553</v>
      </c>
      <c r="N177" s="2">
        <v>-4.2933965135163801</v>
      </c>
      <c r="O177" s="2">
        <v>-13.399873995171315</v>
      </c>
      <c r="Q177" s="2">
        <v>0.40441480349332848</v>
      </c>
      <c r="R177" s="2">
        <v>1.0302038511219476</v>
      </c>
      <c r="S177" s="2">
        <v>0.67535864049655669</v>
      </c>
      <c r="T177" s="2">
        <v>0.61484351637116919</v>
      </c>
      <c r="U177" s="2">
        <v>1.4410617461999877</v>
      </c>
      <c r="V177" s="2">
        <v>-0.10771428161222915</v>
      </c>
      <c r="W177" s="2">
        <v>-1.3133130976808991</v>
      </c>
      <c r="X177" s="2">
        <v>2.0783310733976665</v>
      </c>
      <c r="Y177" s="2">
        <v>2.402322539512439</v>
      </c>
      <c r="Z177" s="2">
        <v>1.7797833430068639</v>
      </c>
      <c r="AA177" s="2">
        <v>-0.80543740101389749</v>
      </c>
      <c r="AB177" s="2">
        <v>0.43140684606131335</v>
      </c>
      <c r="AC177" s="2">
        <v>-0.92238901356734548</v>
      </c>
      <c r="AD177" s="2">
        <v>-2.1551687340133787</v>
      </c>
    </row>
    <row r="178" spans="1:30">
      <c r="A178" s="1">
        <v>42658</v>
      </c>
      <c r="B178" s="2">
        <v>7.3421427408371187</v>
      </c>
      <c r="C178" s="2">
        <v>7.9949635741475618</v>
      </c>
      <c r="D178" s="2">
        <v>14.385399941273699</v>
      </c>
      <c r="E178" s="2">
        <v>9.7784238112301836</v>
      </c>
      <c r="F178" s="2">
        <v>3.9462324345000157</v>
      </c>
      <c r="G178" s="2">
        <v>0.11284033286760259</v>
      </c>
      <c r="H178" s="2">
        <v>-8.0056830370035712</v>
      </c>
      <c r="I178" s="2">
        <v>7.6460672269142558</v>
      </c>
      <c r="J178" s="2">
        <v>20.773971982771293</v>
      </c>
      <c r="K178" s="2">
        <v>5.2907006104067156</v>
      </c>
      <c r="L178" s="2">
        <v>-5.5898407925250222</v>
      </c>
      <c r="M178" s="2">
        <v>1.4991374672915827</v>
      </c>
      <c r="N178" s="2">
        <v>-5.7588547108408559</v>
      </c>
      <c r="O178" s="2">
        <v>-13.422489507607414</v>
      </c>
      <c r="Q178" s="2">
        <v>0.83831117386330056</v>
      </c>
      <c r="R178" s="2">
        <v>1.4913325353400413</v>
      </c>
      <c r="S178" s="2">
        <v>1.0398198639550869</v>
      </c>
      <c r="T178" s="2">
        <v>0.81426890760875981</v>
      </c>
      <c r="U178" s="2">
        <v>1.4595416895268722</v>
      </c>
      <c r="V178" s="2">
        <v>2.543466238968909E-2</v>
      </c>
      <c r="W178" s="2">
        <v>-2.0091462433816014</v>
      </c>
      <c r="X178" s="2">
        <v>1.5552100739543595</v>
      </c>
      <c r="Y178" s="2">
        <v>2.4072670993915546</v>
      </c>
      <c r="Z178" s="2">
        <v>1.2190461997456423</v>
      </c>
      <c r="AA178" s="2">
        <v>-1.1345140872508785</v>
      </c>
      <c r="AB178" s="2">
        <v>0.21445611210846277</v>
      </c>
      <c r="AC178" s="2">
        <v>-1.2372265872223387</v>
      </c>
      <c r="AD178" s="2">
        <v>-2.1588060999560383</v>
      </c>
    </row>
    <row r="179" spans="1:30">
      <c r="A179" s="1">
        <v>42689</v>
      </c>
      <c r="B179" s="2">
        <v>12.559201276399579</v>
      </c>
      <c r="C179" s="2">
        <v>12.471153309988761</v>
      </c>
      <c r="D179" s="2">
        <v>18.892852235823799</v>
      </c>
      <c r="E179" s="2">
        <v>14.575821238008267</v>
      </c>
      <c r="F179" s="2">
        <v>5.4905454246297509</v>
      </c>
      <c r="G179" s="2">
        <v>2.0350976954595206</v>
      </c>
      <c r="H179" s="2">
        <v>-9.0558667238006691</v>
      </c>
      <c r="I179" s="2">
        <v>6.2484098698413657</v>
      </c>
      <c r="J179" s="2">
        <v>20.38161126071028</v>
      </c>
      <c r="K179" s="2">
        <v>4.0946705878340541</v>
      </c>
      <c r="L179" s="2">
        <v>-6.7934762649356468</v>
      </c>
      <c r="M179" s="2">
        <v>-0.2858753157661077</v>
      </c>
      <c r="N179" s="2">
        <v>-6.9533221596811936</v>
      </c>
      <c r="O179" s="2">
        <v>-13.344784154576448</v>
      </c>
      <c r="Q179" s="2">
        <v>1.433984483336751</v>
      </c>
      <c r="R179" s="2">
        <v>2.3262941115254434</v>
      </c>
      <c r="S179" s="2">
        <v>1.3656320381620517</v>
      </c>
      <c r="T179" s="2">
        <v>1.2137577861314244</v>
      </c>
      <c r="U179" s="2">
        <v>2.0307166591172856</v>
      </c>
      <c r="V179" s="2">
        <v>0.45871916094735776</v>
      </c>
      <c r="W179" s="2">
        <v>-2.2727055923386352</v>
      </c>
      <c r="X179" s="2">
        <v>1.2709265675257337</v>
      </c>
      <c r="Y179" s="2">
        <v>2.3618007312798461</v>
      </c>
      <c r="Z179" s="2">
        <v>0.94346533415460787</v>
      </c>
      <c r="AA179" s="2">
        <v>-1.3788039427313388</v>
      </c>
      <c r="AB179" s="2">
        <v>-4.0895321546289005E-2</v>
      </c>
      <c r="AC179" s="2">
        <v>-1.4938447794637479</v>
      </c>
      <c r="AD179" s="2">
        <v>-2.1463083595013033</v>
      </c>
    </row>
    <row r="180" spans="1:30">
      <c r="A180" s="1">
        <v>42719</v>
      </c>
      <c r="B180" s="2">
        <v>17.776259811962039</v>
      </c>
      <c r="C180" s="2">
        <v>16.94734304582996</v>
      </c>
      <c r="D180" s="2">
        <v>23.400304530373901</v>
      </c>
      <c r="E180" s="2">
        <v>19.37321866478635</v>
      </c>
      <c r="F180" s="2">
        <v>7.034858414759487</v>
      </c>
      <c r="G180" s="2">
        <v>3.9573550580514381</v>
      </c>
      <c r="H180" s="2">
        <v>-10.106050410597767</v>
      </c>
      <c r="I180" s="2">
        <v>4.8507525127684756</v>
      </c>
      <c r="J180" s="2">
        <v>19.989250538649262</v>
      </c>
      <c r="K180" s="2">
        <v>2.8986405652613922</v>
      </c>
      <c r="L180" s="2">
        <v>-7.9971117373462715</v>
      </c>
      <c r="M180" s="2">
        <v>-2.0708880988237985</v>
      </c>
      <c r="N180" s="2">
        <v>-8.1477896085215313</v>
      </c>
      <c r="O180" s="2">
        <v>-13.26707880154548</v>
      </c>
      <c r="Q180" s="2">
        <v>2.0296577928102018</v>
      </c>
      <c r="R180" s="2">
        <v>3.1612556877108458</v>
      </c>
      <c r="S180" s="2">
        <v>1.6914442123690165</v>
      </c>
      <c r="T180" s="2">
        <v>1.6132466646540888</v>
      </c>
      <c r="U180" s="2">
        <v>2.6018916287076994</v>
      </c>
      <c r="V180" s="2">
        <v>0.89200365950502625</v>
      </c>
      <c r="W180" s="2">
        <v>-2.5362649412956682</v>
      </c>
      <c r="X180" s="2">
        <v>0.98664306109710787</v>
      </c>
      <c r="Y180" s="2">
        <v>2.3163343631681381</v>
      </c>
      <c r="Z180" s="2">
        <v>0.6678844685635732</v>
      </c>
      <c r="AA180" s="2">
        <v>-1.6230937982117992</v>
      </c>
      <c r="AB180" s="2">
        <v>-0.29624675520104082</v>
      </c>
      <c r="AC180" s="2">
        <v>-1.7504629717051572</v>
      </c>
      <c r="AD180" s="2">
        <v>-2.1338106190465673</v>
      </c>
    </row>
    <row r="181" spans="1:30">
      <c r="A181" s="1">
        <v>42750</v>
      </c>
      <c r="B181" s="2">
        <v>21.591385525758781</v>
      </c>
      <c r="C181" s="2">
        <v>18.790573296441217</v>
      </c>
      <c r="D181" s="2">
        <v>24.055698911188955</v>
      </c>
      <c r="E181" s="2">
        <v>23.442472814958599</v>
      </c>
      <c r="F181" s="2">
        <v>8.5027810543156921</v>
      </c>
      <c r="G181" s="2">
        <v>4.8549961378278343</v>
      </c>
      <c r="H181" s="2">
        <v>-9.0939636640192862</v>
      </c>
      <c r="I181" s="2">
        <v>6.5314046152327947</v>
      </c>
      <c r="J181" s="2">
        <v>17.940710316330971</v>
      </c>
      <c r="K181" s="2">
        <v>3.4725244876656767</v>
      </c>
      <c r="L181" s="2">
        <v>-6.367214526006471</v>
      </c>
      <c r="M181" s="2">
        <v>0.10592622894180759</v>
      </c>
      <c r="N181" s="2">
        <v>-8.8100299958078114</v>
      </c>
      <c r="O181" s="2">
        <v>-10.885380366802288</v>
      </c>
      <c r="Q181" s="2">
        <v>2.4652612165600862</v>
      </c>
      <c r="R181" s="2">
        <v>3.5050807992783657</v>
      </c>
      <c r="S181" s="2">
        <v>1.7388180843974712</v>
      </c>
      <c r="T181" s="2">
        <v>1.9521015962472323</v>
      </c>
      <c r="U181" s="2">
        <v>3.1448130924060389</v>
      </c>
      <c r="V181" s="2">
        <v>1.094335549450945</v>
      </c>
      <c r="W181" s="2">
        <v>-2.2822665909406004</v>
      </c>
      <c r="X181" s="2">
        <v>1.3284876987383505</v>
      </c>
      <c r="Y181" s="2">
        <v>2.0789515707461166</v>
      </c>
      <c r="Z181" s="2">
        <v>0.80011478477651155</v>
      </c>
      <c r="AA181" s="2">
        <v>-1.2922898601982733</v>
      </c>
      <c r="AB181" s="2">
        <v>1.51530648288124E-2</v>
      </c>
      <c r="AC181" s="2">
        <v>-1.8927380342693543</v>
      </c>
      <c r="AD181" s="2">
        <v>-1.7507501512946457</v>
      </c>
    </row>
    <row r="182" spans="1:30">
      <c r="A182" s="1">
        <v>42781</v>
      </c>
      <c r="B182" s="2">
        <v>25.406511239555527</v>
      </c>
      <c r="C182" s="2">
        <v>20.633803547052469</v>
      </c>
      <c r="D182" s="2">
        <v>24.711093292004009</v>
      </c>
      <c r="E182" s="2">
        <v>27.511726965130848</v>
      </c>
      <c r="F182" s="2">
        <v>9.9707036938718971</v>
      </c>
      <c r="G182" s="2">
        <v>5.7526372176042315</v>
      </c>
      <c r="H182" s="2">
        <v>-8.0818769174408072</v>
      </c>
      <c r="I182" s="2">
        <v>8.2120567176971129</v>
      </c>
      <c r="J182" s="2">
        <v>15.89217009401268</v>
      </c>
      <c r="K182" s="2">
        <v>4.0464084100699607</v>
      </c>
      <c r="L182" s="2">
        <v>-4.7373173146666696</v>
      </c>
      <c r="M182" s="2">
        <v>2.282740556707413</v>
      </c>
      <c r="N182" s="2">
        <v>-9.4722703830940915</v>
      </c>
      <c r="O182" s="2">
        <v>-8.5036819320590933</v>
      </c>
      <c r="Q182" s="2">
        <v>2.9008646403099707</v>
      </c>
      <c r="R182" s="2">
        <v>3.8489059108458852</v>
      </c>
      <c r="S182" s="2">
        <v>1.7861919564259257</v>
      </c>
      <c r="T182" s="2">
        <v>2.2909565278403758</v>
      </c>
      <c r="U182" s="2">
        <v>3.6877345561043779</v>
      </c>
      <c r="V182" s="2">
        <v>1.2966674393968642</v>
      </c>
      <c r="W182" s="2">
        <v>-2.0282682405855321</v>
      </c>
      <c r="X182" s="2">
        <v>1.6703323363795928</v>
      </c>
      <c r="Y182" s="2">
        <v>1.8415687783240953</v>
      </c>
      <c r="Z182" s="2">
        <v>0.93234510098944989</v>
      </c>
      <c r="AA182" s="2">
        <v>-0.96148592218474727</v>
      </c>
      <c r="AB182" s="2">
        <v>0.32655288485866557</v>
      </c>
      <c r="AC182" s="2">
        <v>-2.0350130968335516</v>
      </c>
      <c r="AD182" s="2">
        <v>-1.3676896835427241</v>
      </c>
    </row>
    <row r="183" spans="1:30">
      <c r="A183" s="1">
        <v>42809</v>
      </c>
      <c r="B183" s="2">
        <v>29.099154958864325</v>
      </c>
      <c r="C183" s="2">
        <v>22.421067587791203</v>
      </c>
      <c r="D183" s="2">
        <v>24.692886730829592</v>
      </c>
      <c r="E183" s="2">
        <v>31.660372453192611</v>
      </c>
      <c r="F183" s="2">
        <v>11.368866227172289</v>
      </c>
      <c r="G183" s="2">
        <v>6.9318303143602336</v>
      </c>
      <c r="H183" s="2">
        <v>-6.9307673850176661</v>
      </c>
      <c r="I183" s="2">
        <v>9.9359665773177142</v>
      </c>
      <c r="J183" s="2">
        <v>13.638125064551009</v>
      </c>
      <c r="K183" s="2">
        <v>4.9061118885200052</v>
      </c>
      <c r="L183" s="2">
        <v>-1.5553210461652942</v>
      </c>
      <c r="M183" s="2">
        <v>5.4853638257273865</v>
      </c>
      <c r="N183" s="2">
        <v>-9.7089868971004218</v>
      </c>
      <c r="O183" s="2">
        <v>-6.2224938594994859</v>
      </c>
      <c r="Q183" s="2">
        <v>3.3224833148932107</v>
      </c>
      <c r="R183" s="2">
        <v>4.182291421421044</v>
      </c>
      <c r="S183" s="2">
        <v>1.7848759315645555</v>
      </c>
      <c r="T183" s="2">
        <v>2.636422534922255</v>
      </c>
      <c r="U183" s="2">
        <v>4.204854756183261</v>
      </c>
      <c r="V183" s="2">
        <v>1.5624622801780539</v>
      </c>
      <c r="W183" s="2">
        <v>-1.7393800367809584</v>
      </c>
      <c r="X183" s="2">
        <v>2.0209756018264229</v>
      </c>
      <c r="Y183" s="2">
        <v>1.5803722943551062</v>
      </c>
      <c r="Z183" s="2">
        <v>1.1304319585695599</v>
      </c>
      <c r="AA183" s="2">
        <v>-0.31566795952970811</v>
      </c>
      <c r="AB183" s="2">
        <v>0.78469775136177988</v>
      </c>
      <c r="AC183" s="2">
        <v>-2.0858690359861574</v>
      </c>
      <c r="AD183" s="2">
        <v>-1.0007947998925997</v>
      </c>
    </row>
    <row r="184" spans="1:30">
      <c r="A184" s="1">
        <v>42840</v>
      </c>
      <c r="B184" s="2">
        <v>32.791798678173123</v>
      </c>
      <c r="C184" s="2">
        <v>24.208331628529937</v>
      </c>
      <c r="D184" s="2">
        <v>24.674680169655176</v>
      </c>
      <c r="E184" s="2">
        <v>35.809017941254375</v>
      </c>
      <c r="F184" s="2">
        <v>12.767028760472682</v>
      </c>
      <c r="G184" s="2">
        <v>8.1110234111162356</v>
      </c>
      <c r="H184" s="2">
        <v>-5.7796578525945268</v>
      </c>
      <c r="I184" s="2">
        <v>11.659876436938317</v>
      </c>
      <c r="J184" s="2">
        <v>11.384080035089337</v>
      </c>
      <c r="K184" s="2">
        <v>5.7658153669700489</v>
      </c>
      <c r="L184" s="2">
        <v>1.6266752223360819</v>
      </c>
      <c r="M184" s="2">
        <v>8.6879870947473581</v>
      </c>
      <c r="N184" s="2">
        <v>-9.9457034111067539</v>
      </c>
      <c r="O184" s="2">
        <v>-3.9413057869398802</v>
      </c>
      <c r="Q184" s="2">
        <v>3.7441019894764507</v>
      </c>
      <c r="R184" s="2">
        <v>4.5156769319962029</v>
      </c>
      <c r="S184" s="2">
        <v>1.7835599067031849</v>
      </c>
      <c r="T184" s="2">
        <v>2.9818885420041346</v>
      </c>
      <c r="U184" s="2">
        <v>4.7219749562621454</v>
      </c>
      <c r="V184" s="2">
        <v>1.828257120959244</v>
      </c>
      <c r="W184" s="2">
        <v>-1.4504918329763854</v>
      </c>
      <c r="X184" s="2">
        <v>2.3716188672732539</v>
      </c>
      <c r="Y184" s="2">
        <v>1.3191758103861173</v>
      </c>
      <c r="Z184" s="2">
        <v>1.3285188161496699</v>
      </c>
      <c r="AA184" s="2">
        <v>0.33015000312533116</v>
      </c>
      <c r="AB184" s="2">
        <v>1.2428426178648937</v>
      </c>
      <c r="AC184" s="2">
        <v>-2.1367249751387636</v>
      </c>
      <c r="AD184" s="2">
        <v>-0.63389991624247555</v>
      </c>
    </row>
    <row r="185" spans="1:30">
      <c r="A185" s="1">
        <v>42870</v>
      </c>
      <c r="B185" s="2">
        <v>36.343361835577085</v>
      </c>
      <c r="C185" s="2">
        <v>25.918254614319586</v>
      </c>
      <c r="D185" s="2">
        <v>23.933677753502494</v>
      </c>
      <c r="E185" s="2">
        <v>39.711254893528697</v>
      </c>
      <c r="F185" s="2">
        <v>14.019947211948011</v>
      </c>
      <c r="G185" s="2">
        <v>9.1661293790739826</v>
      </c>
      <c r="H185" s="2">
        <v>-4.3949296439209133</v>
      </c>
      <c r="I185" s="2">
        <v>13.772641561534149</v>
      </c>
      <c r="J185" s="2">
        <v>8.8573619130037464</v>
      </c>
      <c r="K185" s="2">
        <v>6.7892547995637251</v>
      </c>
      <c r="L185" s="2">
        <v>5.5272450643671913</v>
      </c>
      <c r="M185" s="2">
        <v>12.386524274669325</v>
      </c>
      <c r="N185" s="2">
        <v>-10.031730929568692</v>
      </c>
      <c r="O185" s="2">
        <v>-1.5717762736284311</v>
      </c>
      <c r="Q185" s="2">
        <v>4.1496123676625203</v>
      </c>
      <c r="R185" s="2">
        <v>4.8346357062274894</v>
      </c>
      <c r="S185" s="2">
        <v>1.7299980290564207</v>
      </c>
      <c r="T185" s="2">
        <v>3.3068356174939213</v>
      </c>
      <c r="U185" s="2">
        <v>5.1853756159694555</v>
      </c>
      <c r="V185" s="2">
        <v>2.0660822265607917</v>
      </c>
      <c r="W185" s="2">
        <v>-1.102973518086612</v>
      </c>
      <c r="X185" s="2">
        <v>2.8013552936160457</v>
      </c>
      <c r="Y185" s="2">
        <v>1.026382241116961</v>
      </c>
      <c r="Z185" s="2">
        <v>1.5643325661318765</v>
      </c>
      <c r="AA185" s="2">
        <v>1.1218096582639649</v>
      </c>
      <c r="AB185" s="2">
        <v>1.771929457064271</v>
      </c>
      <c r="AC185" s="2">
        <v>-2.1552070411776079</v>
      </c>
      <c r="AD185" s="2">
        <v>-0.25279663696902871</v>
      </c>
    </row>
    <row r="186" spans="1:30">
      <c r="A186" s="1">
        <v>42901</v>
      </c>
      <c r="B186" s="2">
        <v>39.894924992981039</v>
      </c>
      <c r="C186" s="2">
        <v>27.628177600109236</v>
      </c>
      <c r="D186" s="2">
        <v>23.192675337349812</v>
      </c>
      <c r="E186" s="2">
        <v>43.613491845803011</v>
      </c>
      <c r="F186" s="2">
        <v>15.272865663423341</v>
      </c>
      <c r="G186" s="2">
        <v>10.22123534703173</v>
      </c>
      <c r="H186" s="2">
        <v>-3.0102014352473003</v>
      </c>
      <c r="I186" s="2">
        <v>15.885406686129981</v>
      </c>
      <c r="J186" s="2">
        <v>6.3306437909181543</v>
      </c>
      <c r="K186" s="2">
        <v>7.8126942321574013</v>
      </c>
      <c r="L186" s="2">
        <v>9.4278149063983001</v>
      </c>
      <c r="M186" s="2">
        <v>16.085061454591294</v>
      </c>
      <c r="N186" s="2">
        <v>-10.11775844803063</v>
      </c>
      <c r="O186" s="2">
        <v>0.79775323968301826</v>
      </c>
      <c r="Q186" s="2">
        <v>4.5551227458485881</v>
      </c>
      <c r="R186" s="2">
        <v>5.1535944804587759</v>
      </c>
      <c r="S186" s="2">
        <v>1.6764361514096564</v>
      </c>
      <c r="T186" s="2">
        <v>3.631782692983708</v>
      </c>
      <c r="U186" s="2">
        <v>5.6487762756767665</v>
      </c>
      <c r="V186" s="2">
        <v>2.30390733216234</v>
      </c>
      <c r="W186" s="2">
        <v>-0.75545520319683868</v>
      </c>
      <c r="X186" s="2">
        <v>3.231091719958838</v>
      </c>
      <c r="Y186" s="2">
        <v>0.73358867184780474</v>
      </c>
      <c r="Z186" s="2">
        <v>1.8001463161140834</v>
      </c>
      <c r="AA186" s="2">
        <v>1.9134693134025988</v>
      </c>
      <c r="AB186" s="2">
        <v>2.301016296263648</v>
      </c>
      <c r="AC186" s="2">
        <v>-2.1736891072164521</v>
      </c>
      <c r="AD186" s="2">
        <v>0.12830664230441824</v>
      </c>
    </row>
  </sheetData>
  <mergeCells count="2">
    <mergeCell ref="B2:O2"/>
    <mergeCell ref="Q2:AD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186"/>
  <sheetViews>
    <sheetView workbookViewId="0">
      <selection activeCell="J20" sqref="J20"/>
    </sheetView>
  </sheetViews>
  <sheetFormatPr defaultColWidth="8.85546875" defaultRowHeight="15"/>
  <cols>
    <col min="2" max="11" width="8.85546875" style="2"/>
    <col min="12" max="12" width="11.140625" style="2" customWidth="1"/>
    <col min="13" max="15" width="8.85546875" style="2"/>
    <col min="16" max="16" width="8.85546875" style="27"/>
  </cols>
  <sheetData>
    <row r="1" spans="1:30">
      <c r="A1" t="s">
        <v>359</v>
      </c>
      <c r="B1" s="6"/>
      <c r="C1" s="6"/>
      <c r="D1" s="6"/>
      <c r="E1" s="6"/>
      <c r="F1" s="6"/>
      <c r="G1" s="6"/>
      <c r="H1" s="6"/>
      <c r="I1" s="6"/>
      <c r="J1" s="6"/>
      <c r="K1" s="6"/>
      <c r="L1" s="6"/>
      <c r="M1" s="6"/>
      <c r="N1" s="6"/>
      <c r="O1" s="6"/>
      <c r="Q1" s="7"/>
      <c r="R1" s="7"/>
      <c r="S1" s="7"/>
      <c r="T1" s="7"/>
      <c r="U1" s="7"/>
      <c r="V1" s="7"/>
      <c r="W1" s="7"/>
      <c r="X1" s="7"/>
      <c r="Y1" s="7"/>
      <c r="Z1" s="7"/>
      <c r="AA1" s="7"/>
      <c r="AB1" s="7"/>
      <c r="AC1" s="7"/>
      <c r="AD1" s="7"/>
    </row>
    <row r="2" spans="1:30">
      <c r="B2" s="317" t="s">
        <v>41</v>
      </c>
      <c r="C2" s="317"/>
      <c r="D2" s="317"/>
      <c r="E2" s="317"/>
      <c r="F2" s="317"/>
      <c r="G2" s="317"/>
      <c r="H2" s="317"/>
      <c r="I2" s="317"/>
      <c r="J2" s="317"/>
      <c r="K2" s="317"/>
      <c r="L2" s="317"/>
      <c r="M2" s="317"/>
      <c r="N2" s="317"/>
      <c r="O2" s="317"/>
      <c r="Q2" s="324" t="s">
        <v>42</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5">
        <v>37361</v>
      </c>
      <c r="B4" s="14">
        <v>-29.902771254656951</v>
      </c>
      <c r="C4" s="14">
        <v>-56.976181390767785</v>
      </c>
      <c r="D4" s="14">
        <v>-11.815722849402567</v>
      </c>
      <c r="E4" s="14">
        <v>-15.237679485144898</v>
      </c>
      <c r="F4" s="14">
        <v>-80.353742684811792</v>
      </c>
      <c r="G4" s="14">
        <v>-54.49094115859662</v>
      </c>
      <c r="H4" s="14">
        <v>-39.534782457331779</v>
      </c>
      <c r="I4" s="14">
        <v>-36.354801351092831</v>
      </c>
      <c r="J4" s="14">
        <v>-36.76933144173082</v>
      </c>
      <c r="K4" s="14">
        <v>-15.89576841854579</v>
      </c>
      <c r="L4" s="14">
        <v>-2.9783620749561406</v>
      </c>
      <c r="M4" s="14">
        <v>-20.504286383006598</v>
      </c>
      <c r="N4" s="14">
        <v>-17.056006184159678</v>
      </c>
      <c r="O4" s="14">
        <v>7.516018281866411</v>
      </c>
      <c r="Q4" s="2">
        <v>-3.4142386163142211</v>
      </c>
      <c r="R4" s="2">
        <v>-10.627995019545478</v>
      </c>
      <c r="S4" s="2">
        <v>-0.85407589472336576</v>
      </c>
      <c r="T4" s="2">
        <v>-1.268872046086986</v>
      </c>
      <c r="U4" s="2">
        <v>-29.719394208176432</v>
      </c>
      <c r="V4" s="2">
        <v>-12.282476100912312</v>
      </c>
      <c r="W4" s="2">
        <v>-9.9218466794042701</v>
      </c>
      <c r="X4" s="2">
        <v>-7.3945665948122823</v>
      </c>
      <c r="Y4" s="2">
        <v>-4.2607933581363255</v>
      </c>
      <c r="Z4" s="2">
        <v>-3.662591688622391</v>
      </c>
      <c r="AA4" s="2">
        <v>-0.60448836673309825</v>
      </c>
      <c r="AB4" s="2">
        <v>-2.9331996799482427</v>
      </c>
      <c r="AC4" s="2">
        <v>-3.6642953125986808</v>
      </c>
      <c r="AD4" s="2">
        <v>1.2088388003639841</v>
      </c>
    </row>
    <row r="5" spans="1:30">
      <c r="A5" s="5">
        <v>37391</v>
      </c>
      <c r="B5" s="14">
        <v>-29.518035226154833</v>
      </c>
      <c r="C5" s="14">
        <v>-54.512886865165918</v>
      </c>
      <c r="D5" s="14">
        <v>-10.681654090894309</v>
      </c>
      <c r="E5" s="14">
        <v>-13.237086774849551</v>
      </c>
      <c r="F5" s="14">
        <v>-73.054084442817171</v>
      </c>
      <c r="G5" s="14">
        <v>-52.368155681516662</v>
      </c>
      <c r="H5" s="14">
        <v>-35.374605586929881</v>
      </c>
      <c r="I5" s="14">
        <v>-30.236421663977605</v>
      </c>
      <c r="J5" s="14">
        <v>-30.101443882879195</v>
      </c>
      <c r="K5" s="14">
        <v>-6.9501726828390078</v>
      </c>
      <c r="L5" s="14">
        <v>-1.7358827791374534</v>
      </c>
      <c r="M5" s="14">
        <v>-15.279570641205098</v>
      </c>
      <c r="N5" s="14">
        <v>-10.00641807848595</v>
      </c>
      <c r="O5" s="14">
        <v>6.7255498054413598</v>
      </c>
      <c r="Q5" s="2">
        <v>-3.3703102260519064</v>
      </c>
      <c r="R5" s="2">
        <v>-10.168506838506858</v>
      </c>
      <c r="S5" s="2">
        <v>-0.77210200265211326</v>
      </c>
      <c r="T5" s="2">
        <v>-1.1022786899152719</v>
      </c>
      <c r="U5" s="2">
        <v>-27.019564509767029</v>
      </c>
      <c r="V5" s="2">
        <v>-11.803991763236581</v>
      </c>
      <c r="W5" s="2">
        <v>-8.877787891123857</v>
      </c>
      <c r="X5" s="2">
        <v>-6.1500881664530445</v>
      </c>
      <c r="Y5" s="2">
        <v>-3.4881252157041582</v>
      </c>
      <c r="Z5" s="2">
        <v>-1.6014101383709842</v>
      </c>
      <c r="AA5" s="2">
        <v>-0.35231476885373747</v>
      </c>
      <c r="AB5" s="2">
        <v>-2.1857884189363124</v>
      </c>
      <c r="AC5" s="2">
        <v>-2.1497688535638426</v>
      </c>
      <c r="AD5" s="2">
        <v>1.0817038029581612</v>
      </c>
    </row>
    <row r="6" spans="1:30">
      <c r="A6" s="5">
        <v>37422</v>
      </c>
      <c r="B6" s="14">
        <v>-29.133299197652718</v>
      </c>
      <c r="C6" s="14">
        <v>-52.049592339564043</v>
      </c>
      <c r="D6" s="14">
        <v>-9.5475853323860491</v>
      </c>
      <c r="E6" s="14">
        <v>-11.236494064554201</v>
      </c>
      <c r="F6" s="14">
        <v>-65.75442620082255</v>
      </c>
      <c r="G6" s="14">
        <v>-50.245370204436696</v>
      </c>
      <c r="H6" s="14">
        <v>-31.21442871652798</v>
      </c>
      <c r="I6" s="14">
        <v>-24.118041976862379</v>
      </c>
      <c r="J6" s="14">
        <v>-23.43355632402757</v>
      </c>
      <c r="K6" s="14">
        <v>1.9954230528677719</v>
      </c>
      <c r="L6" s="14">
        <v>-0.49340348331876616</v>
      </c>
      <c r="M6" s="14">
        <v>-10.054854899403601</v>
      </c>
      <c r="N6" s="14">
        <v>-2.9568299728122227</v>
      </c>
      <c r="O6" s="14">
        <v>5.9350813290163078</v>
      </c>
      <c r="Q6" s="2">
        <v>-3.3263818357895918</v>
      </c>
      <c r="R6" s="2">
        <v>-9.7090186574682384</v>
      </c>
      <c r="S6" s="2">
        <v>-0.69012811058086077</v>
      </c>
      <c r="T6" s="2">
        <v>-0.93568533374355745</v>
      </c>
      <c r="U6" s="2">
        <v>-24.319734811357623</v>
      </c>
      <c r="V6" s="2">
        <v>-11.325507425560849</v>
      </c>
      <c r="W6" s="2">
        <v>-7.8337291028434448</v>
      </c>
      <c r="X6" s="2">
        <v>-4.9056097380938084</v>
      </c>
      <c r="Y6" s="2">
        <v>-2.7154570732719905</v>
      </c>
      <c r="Z6" s="2">
        <v>0.45977141188042192</v>
      </c>
      <c r="AA6" s="2">
        <v>-0.10014117097437678</v>
      </c>
      <c r="AB6" s="2">
        <v>-1.4383771579243834</v>
      </c>
      <c r="AC6" s="2">
        <v>-0.63524239452900511</v>
      </c>
      <c r="AD6" s="2">
        <v>0.95456880555233781</v>
      </c>
    </row>
    <row r="7" spans="1:30">
      <c r="A7" s="5">
        <v>37452</v>
      </c>
      <c r="B7" s="14">
        <v>-28.954767127046683</v>
      </c>
      <c r="C7" s="14">
        <v>-50.081562372050776</v>
      </c>
      <c r="D7" s="14">
        <v>-8.2053948045316663</v>
      </c>
      <c r="E7" s="14">
        <v>-9.396224326738146</v>
      </c>
      <c r="F7" s="14">
        <v>-58.753004192671213</v>
      </c>
      <c r="G7" s="14">
        <v>-48.191102255494663</v>
      </c>
      <c r="H7" s="14">
        <v>-27.280620576137281</v>
      </c>
      <c r="I7" s="14">
        <v>-17.867776325905982</v>
      </c>
      <c r="J7" s="14">
        <v>-16.758995348658914</v>
      </c>
      <c r="K7" s="14">
        <v>10.559176819959461</v>
      </c>
      <c r="L7" s="14">
        <v>1.0565724037939368</v>
      </c>
      <c r="M7" s="14">
        <v>-5.3902837799897867</v>
      </c>
      <c r="N7" s="14">
        <v>3.8205918036455895</v>
      </c>
      <c r="O7" s="14">
        <v>5.3815311871540255</v>
      </c>
      <c r="Q7" s="2">
        <v>-3.3059974010319357</v>
      </c>
      <c r="R7" s="2">
        <v>-9.3419141555081193</v>
      </c>
      <c r="S7" s="2">
        <v>-0.59311055265596235</v>
      </c>
      <c r="T7" s="2">
        <v>-0.78244239213613886</v>
      </c>
      <c r="U7" s="2">
        <v>-21.730209871688796</v>
      </c>
      <c r="V7" s="2">
        <v>-10.862467212797519</v>
      </c>
      <c r="W7" s="2">
        <v>-6.8464809428902926</v>
      </c>
      <c r="X7" s="2">
        <v>-3.6343057046892766</v>
      </c>
      <c r="Y7" s="2">
        <v>-1.9420156220072462</v>
      </c>
      <c r="Z7" s="2">
        <v>2.432971608617319</v>
      </c>
      <c r="AA7" s="2">
        <v>0.2144419350740174</v>
      </c>
      <c r="AB7" s="2">
        <v>-0.77109626557887889</v>
      </c>
      <c r="AC7" s="2">
        <v>0.82081212250341473</v>
      </c>
      <c r="AD7" s="2">
        <v>0.86553856848591759</v>
      </c>
    </row>
    <row r="8" spans="1:30">
      <c r="A8" s="5">
        <v>37483</v>
      </c>
      <c r="B8" s="14">
        <v>-28.776235056440651</v>
      </c>
      <c r="C8" s="14">
        <v>-48.113532404537509</v>
      </c>
      <c r="D8" s="14">
        <v>-6.8632042766772843</v>
      </c>
      <c r="E8" s="14">
        <v>-7.5559545889220869</v>
      </c>
      <c r="F8" s="14">
        <v>-51.751582184519869</v>
      </c>
      <c r="G8" s="14">
        <v>-46.136834306552622</v>
      </c>
      <c r="H8" s="14">
        <v>-23.346812435746578</v>
      </c>
      <c r="I8" s="14">
        <v>-11.617510674949587</v>
      </c>
      <c r="J8" s="14">
        <v>-10.084434373290259</v>
      </c>
      <c r="K8" s="14">
        <v>19.122930587051155</v>
      </c>
      <c r="L8" s="14">
        <v>2.6065482909066398</v>
      </c>
      <c r="M8" s="14">
        <v>-0.72571266057597184</v>
      </c>
      <c r="N8" s="14">
        <v>10.598013580103402</v>
      </c>
      <c r="O8" s="14">
        <v>4.8279810452917422</v>
      </c>
      <c r="Q8" s="2">
        <v>-3.2856129662742806</v>
      </c>
      <c r="R8" s="2">
        <v>-8.9748096535480002</v>
      </c>
      <c r="S8" s="2">
        <v>-0.49609299473106411</v>
      </c>
      <c r="T8" s="2">
        <v>-0.62919945052872006</v>
      </c>
      <c r="U8" s="2">
        <v>-19.140684932019962</v>
      </c>
      <c r="V8" s="2">
        <v>-10.399427000034187</v>
      </c>
      <c r="W8" s="2">
        <v>-5.8592327829371396</v>
      </c>
      <c r="X8" s="2">
        <v>-2.3630016712847457</v>
      </c>
      <c r="Y8" s="2">
        <v>-1.1685741707425019</v>
      </c>
      <c r="Z8" s="2">
        <v>4.4061718053542176</v>
      </c>
      <c r="AA8" s="2">
        <v>0.52902504112241155</v>
      </c>
      <c r="AB8" s="2">
        <v>-0.10381537323337449</v>
      </c>
      <c r="AC8" s="2">
        <v>2.2768666395358346</v>
      </c>
      <c r="AD8" s="2">
        <v>0.77650833141949738</v>
      </c>
    </row>
    <row r="9" spans="1:30">
      <c r="A9" s="5">
        <v>37514</v>
      </c>
      <c r="B9" s="14">
        <v>-28.596687859766316</v>
      </c>
      <c r="C9" s="14">
        <v>-46.275942451361864</v>
      </c>
      <c r="D9" s="14">
        <v>-5.5954442979476235</v>
      </c>
      <c r="E9" s="14">
        <v>-6.1231173524500582</v>
      </c>
      <c r="F9" s="14">
        <v>-44.880997134184028</v>
      </c>
      <c r="G9" s="14">
        <v>-44.283732832531243</v>
      </c>
      <c r="H9" s="14">
        <v>-19.375646389470106</v>
      </c>
      <c r="I9" s="14">
        <v>-5.374837466805964</v>
      </c>
      <c r="J9" s="14">
        <v>-3.2492181592009932</v>
      </c>
      <c r="K9" s="14">
        <v>27.879226001089755</v>
      </c>
      <c r="L9" s="14">
        <v>4.2619367139612034</v>
      </c>
      <c r="M9" s="14">
        <v>4.20890597259198</v>
      </c>
      <c r="N9" s="14">
        <v>17.049555010349589</v>
      </c>
      <c r="O9" s="14">
        <v>3.643672053291676</v>
      </c>
      <c r="Q9" s="2">
        <v>-3.2651126264523982</v>
      </c>
      <c r="R9" s="2">
        <v>-8.6320366492223339</v>
      </c>
      <c r="S9" s="2">
        <v>-0.40445550018854803</v>
      </c>
      <c r="T9" s="2">
        <v>-0.50988422817322121</v>
      </c>
      <c r="U9" s="2">
        <v>-16.5995509570579</v>
      </c>
      <c r="V9" s="2">
        <v>-9.9817305153838731</v>
      </c>
      <c r="W9" s="2">
        <v>-4.8626090961333652</v>
      </c>
      <c r="X9" s="2">
        <v>-1.0932419407483329</v>
      </c>
      <c r="Y9" s="2">
        <v>-0.37651615107005187</v>
      </c>
      <c r="Z9" s="2">
        <v>6.4237361005890934</v>
      </c>
      <c r="AA9" s="2">
        <v>0.86500267546556586</v>
      </c>
      <c r="AB9" s="2">
        <v>0.60209662609720049</v>
      </c>
      <c r="AC9" s="2">
        <v>3.662909348868495</v>
      </c>
      <c r="AD9" s="2">
        <v>0.58602999469116668</v>
      </c>
    </row>
    <row r="10" spans="1:30">
      <c r="A10" s="5">
        <v>37544</v>
      </c>
      <c r="B10" s="14">
        <v>-28.417140663091985</v>
      </c>
      <c r="C10" s="14">
        <v>-44.438352498186227</v>
      </c>
      <c r="D10" s="14">
        <v>-4.3276843192179637</v>
      </c>
      <c r="E10" s="14">
        <v>-4.6902801159780303</v>
      </c>
      <c r="F10" s="14">
        <v>-38.010412083848188</v>
      </c>
      <c r="G10" s="14">
        <v>-42.430631358509864</v>
      </c>
      <c r="H10" s="14">
        <v>-15.404480343193629</v>
      </c>
      <c r="I10" s="14">
        <v>0.86783574133765917</v>
      </c>
      <c r="J10" s="14">
        <v>3.5859980548882717</v>
      </c>
      <c r="K10" s="14">
        <v>36.635521415128352</v>
      </c>
      <c r="L10" s="14">
        <v>5.9173251370157667</v>
      </c>
      <c r="M10" s="14">
        <v>9.1435246057599304</v>
      </c>
      <c r="N10" s="14">
        <v>23.501096440595781</v>
      </c>
      <c r="O10" s="14">
        <v>2.4593630612916098</v>
      </c>
      <c r="Q10" s="2">
        <v>-3.2446122866305163</v>
      </c>
      <c r="R10" s="2">
        <v>-8.2892636448966694</v>
      </c>
      <c r="S10" s="2">
        <v>-0.31281800564603202</v>
      </c>
      <c r="T10" s="2">
        <v>-0.39056900581772253</v>
      </c>
      <c r="U10" s="2">
        <v>-14.058416982095839</v>
      </c>
      <c r="V10" s="2">
        <v>-9.5640340307335574</v>
      </c>
      <c r="W10" s="2">
        <v>-3.8659854093295887</v>
      </c>
      <c r="X10" s="2">
        <v>0.17651778978807989</v>
      </c>
      <c r="Y10" s="2">
        <v>0.415541868602398</v>
      </c>
      <c r="Z10" s="2">
        <v>8.4413003958239674</v>
      </c>
      <c r="AA10" s="2">
        <v>1.2009803098087199</v>
      </c>
      <c r="AB10" s="2">
        <v>1.3080086254277752</v>
      </c>
      <c r="AC10" s="2">
        <v>5.0489520582011567</v>
      </c>
      <c r="AD10" s="2">
        <v>0.39555165796283603</v>
      </c>
    </row>
    <row r="11" spans="1:30">
      <c r="A11" s="5">
        <v>37575</v>
      </c>
      <c r="B11" s="14">
        <v>-26.180411974083949</v>
      </c>
      <c r="C11" s="14">
        <v>-43.564786641946931</v>
      </c>
      <c r="D11" s="14">
        <v>-2.4052757705146055</v>
      </c>
      <c r="E11" s="14">
        <v>-4.4571861120748775</v>
      </c>
      <c r="F11" s="14">
        <v>-33.223235638683072</v>
      </c>
      <c r="G11" s="14">
        <v>-39.71148212237464</v>
      </c>
      <c r="H11" s="14">
        <v>-12.988538274925933</v>
      </c>
      <c r="I11" s="14">
        <v>5.322900219801781</v>
      </c>
      <c r="J11" s="14">
        <v>7.6979859210133776</v>
      </c>
      <c r="K11" s="14">
        <v>39.666211678302176</v>
      </c>
      <c r="L11" s="14">
        <v>6.8128252064834882</v>
      </c>
      <c r="M11" s="14">
        <v>11.204530130498078</v>
      </c>
      <c r="N11" s="14">
        <v>26.975409997182751</v>
      </c>
      <c r="O11" s="14">
        <v>2.9438165212871024</v>
      </c>
      <c r="Q11" s="2">
        <v>-2.989227078376957</v>
      </c>
      <c r="R11" s="2">
        <v>-8.1263139114689285</v>
      </c>
      <c r="S11" s="2">
        <v>-0.17386054852010721</v>
      </c>
      <c r="T11" s="2">
        <v>-0.37115880192469919</v>
      </c>
      <c r="U11" s="2">
        <v>-12.287846263616405</v>
      </c>
      <c r="V11" s="2">
        <v>-8.9511269163117326</v>
      </c>
      <c r="W11" s="2">
        <v>-3.2596685081667864</v>
      </c>
      <c r="X11" s="2">
        <v>1.0826779047076822</v>
      </c>
      <c r="Y11" s="2">
        <v>0.89203491054110917</v>
      </c>
      <c r="Z11" s="2">
        <v>9.1396108314326376</v>
      </c>
      <c r="AA11" s="2">
        <v>1.3827310039078886</v>
      </c>
      <c r="AB11" s="2">
        <v>1.6028416487581414</v>
      </c>
      <c r="AC11" s="2">
        <v>5.7953701083847449</v>
      </c>
      <c r="AD11" s="2">
        <v>0.47346873020121111</v>
      </c>
    </row>
    <row r="12" spans="1:30">
      <c r="A12" s="5">
        <v>37605</v>
      </c>
      <c r="B12" s="14">
        <v>-23.94368328507591</v>
      </c>
      <c r="C12" s="14">
        <v>-42.691220785707635</v>
      </c>
      <c r="D12" s="14">
        <v>-0.4828672218112473</v>
      </c>
      <c r="E12" s="14">
        <v>-4.2240921081717246</v>
      </c>
      <c r="F12" s="14">
        <v>-28.436059193517963</v>
      </c>
      <c r="G12" s="14">
        <v>-36.992332886239417</v>
      </c>
      <c r="H12" s="14">
        <v>-10.572596206658236</v>
      </c>
      <c r="I12" s="14">
        <v>9.7779646982659028</v>
      </c>
      <c r="J12" s="14">
        <v>11.809973787138484</v>
      </c>
      <c r="K12" s="14">
        <v>42.696901941476</v>
      </c>
      <c r="L12" s="14">
        <v>7.7083252759512098</v>
      </c>
      <c r="M12" s="14">
        <v>13.265535655236226</v>
      </c>
      <c r="N12" s="14">
        <v>30.449723553769722</v>
      </c>
      <c r="O12" s="14">
        <v>3.4282699812825945</v>
      </c>
      <c r="Q12" s="2">
        <v>-2.7338418701233969</v>
      </c>
      <c r="R12" s="2">
        <v>-7.9633641780411875</v>
      </c>
      <c r="S12" s="2">
        <v>-3.4903091394182385E-2</v>
      </c>
      <c r="T12" s="2">
        <v>-0.35174859803167585</v>
      </c>
      <c r="U12" s="2">
        <v>-10.517275545136973</v>
      </c>
      <c r="V12" s="2">
        <v>-8.3382198018899096</v>
      </c>
      <c r="W12" s="2">
        <v>-2.6533516070039838</v>
      </c>
      <c r="X12" s="2">
        <v>1.9888380196272846</v>
      </c>
      <c r="Y12" s="2">
        <v>1.3685279524798202</v>
      </c>
      <c r="Z12" s="2">
        <v>9.8379212670413079</v>
      </c>
      <c r="AA12" s="2">
        <v>1.5644816980070573</v>
      </c>
      <c r="AB12" s="2">
        <v>1.8976746720885078</v>
      </c>
      <c r="AC12" s="2">
        <v>6.5417881585683322</v>
      </c>
      <c r="AD12" s="2">
        <v>0.55138580243958613</v>
      </c>
    </row>
    <row r="13" spans="1:30">
      <c r="A13" s="5">
        <v>37636</v>
      </c>
      <c r="B13" s="14">
        <v>-21.243406567776109</v>
      </c>
      <c r="C13" s="14">
        <v>-42.146668159851494</v>
      </c>
      <c r="D13" s="14">
        <v>3.2270726917607027</v>
      </c>
      <c r="E13" s="14">
        <v>-2.1411493259548902</v>
      </c>
      <c r="F13" s="14">
        <v>-26.487790172785591</v>
      </c>
      <c r="G13" s="14">
        <v>-32.309707879017516</v>
      </c>
      <c r="H13" s="14">
        <v>-9.8990523969335023</v>
      </c>
      <c r="I13" s="14">
        <v>11.017851713598908</v>
      </c>
      <c r="J13" s="14">
        <v>12.653119353954555</v>
      </c>
      <c r="K13" s="14">
        <v>41.581075723470342</v>
      </c>
      <c r="L13" s="14">
        <v>9.5801901299900045</v>
      </c>
      <c r="M13" s="14">
        <v>13.1826072130645</v>
      </c>
      <c r="N13" s="14">
        <v>31.653807762746677</v>
      </c>
      <c r="O13" s="14">
        <v>5.1493981352560407</v>
      </c>
      <c r="Q13" s="2">
        <v>-2.4255296750955404</v>
      </c>
      <c r="R13" s="2">
        <v>-7.8617865985297382</v>
      </c>
      <c r="S13" s="2">
        <v>0.23326249537853888</v>
      </c>
      <c r="T13" s="2">
        <v>-0.17829778667091559</v>
      </c>
      <c r="U13" s="2">
        <v>-9.79669460993596</v>
      </c>
      <c r="V13" s="2">
        <v>-7.2827373947620639</v>
      </c>
      <c r="W13" s="2">
        <v>-2.4843156847964161</v>
      </c>
      <c r="X13" s="2">
        <v>2.2410310385460179</v>
      </c>
      <c r="Y13" s="2">
        <v>1.4662308176168999</v>
      </c>
      <c r="Z13" s="2">
        <v>9.5808204006719713</v>
      </c>
      <c r="AA13" s="2">
        <v>1.9443953887827712</v>
      </c>
      <c r="AB13" s="2">
        <v>1.8858115096505157</v>
      </c>
      <c r="AC13" s="2">
        <v>6.8004724059407327</v>
      </c>
      <c r="AD13" s="2">
        <v>0.82820344908390531</v>
      </c>
    </row>
    <row r="14" spans="1:30">
      <c r="A14" s="5">
        <v>37667</v>
      </c>
      <c r="B14" s="14">
        <v>-18.543129850476312</v>
      </c>
      <c r="C14" s="14">
        <v>-41.602115533995359</v>
      </c>
      <c r="D14" s="14">
        <v>6.9370126053326526</v>
      </c>
      <c r="E14" s="14">
        <v>-5.8206543738056116E-2</v>
      </c>
      <c r="F14" s="14">
        <v>-24.539521152053215</v>
      </c>
      <c r="G14" s="14">
        <v>-27.627082871795619</v>
      </c>
      <c r="H14" s="14">
        <v>-9.2255085872087665</v>
      </c>
      <c r="I14" s="14">
        <v>12.257738728931914</v>
      </c>
      <c r="J14" s="14">
        <v>13.496264920770626</v>
      </c>
      <c r="K14" s="14">
        <v>40.465249505464691</v>
      </c>
      <c r="L14" s="14">
        <v>11.452054984028798</v>
      </c>
      <c r="M14" s="14">
        <v>13.099678770892774</v>
      </c>
      <c r="N14" s="14">
        <v>32.857891971723639</v>
      </c>
      <c r="O14" s="14">
        <v>6.8705262892294874</v>
      </c>
      <c r="Q14" s="2">
        <v>-2.1172174800676844</v>
      </c>
      <c r="R14" s="2">
        <v>-7.7602090190182906</v>
      </c>
      <c r="S14" s="2">
        <v>0.50142808215126011</v>
      </c>
      <c r="T14" s="2">
        <v>-4.8469753101554082E-3</v>
      </c>
      <c r="U14" s="2">
        <v>-9.0761136747349465</v>
      </c>
      <c r="V14" s="2">
        <v>-6.2272549876342191</v>
      </c>
      <c r="W14" s="2">
        <v>-2.3152797625888479</v>
      </c>
      <c r="X14" s="2">
        <v>2.4932240574647513</v>
      </c>
      <c r="Y14" s="2">
        <v>1.5639336827539794</v>
      </c>
      <c r="Z14" s="2">
        <v>9.3237195343026347</v>
      </c>
      <c r="AA14" s="2">
        <v>2.3243090795584846</v>
      </c>
      <c r="AB14" s="2">
        <v>1.873948347212524</v>
      </c>
      <c r="AC14" s="2">
        <v>7.0591566533131349</v>
      </c>
      <c r="AD14" s="2">
        <v>1.1050210957282245</v>
      </c>
    </row>
    <row r="15" spans="1:30">
      <c r="A15" s="5">
        <v>37695</v>
      </c>
      <c r="B15" s="14">
        <v>-15.472650472223341</v>
      </c>
      <c r="C15" s="14">
        <v>-40.420500143581641</v>
      </c>
      <c r="D15" s="14">
        <v>8.2966349879888774</v>
      </c>
      <c r="E15" s="14">
        <v>1.7479010924302099</v>
      </c>
      <c r="F15" s="14">
        <v>-24.91287817691099</v>
      </c>
      <c r="G15" s="14">
        <v>-24.884526340091753</v>
      </c>
      <c r="H15" s="14">
        <v>-9.3571167822576626</v>
      </c>
      <c r="I15" s="14">
        <v>9.4124265003496941</v>
      </c>
      <c r="J15" s="14">
        <v>10.3635982579071</v>
      </c>
      <c r="K15" s="14">
        <v>34.881019031308348</v>
      </c>
      <c r="L15" s="14">
        <v>12.24795090970553</v>
      </c>
      <c r="M15" s="14">
        <v>13.123562035440528</v>
      </c>
      <c r="N15" s="14">
        <v>32.835389397796746</v>
      </c>
      <c r="O15" s="14">
        <v>11.634514182117448</v>
      </c>
      <c r="Q15" s="2">
        <v>-1.7666362856175166</v>
      </c>
      <c r="R15" s="2">
        <v>-7.5397975737828569</v>
      </c>
      <c r="S15" s="2">
        <v>0.59970566683680004</v>
      </c>
      <c r="T15" s="2">
        <v>0.14555121976884844</v>
      </c>
      <c r="U15" s="2">
        <v>-9.2142023838777671</v>
      </c>
      <c r="V15" s="2">
        <v>-5.6090717751620414</v>
      </c>
      <c r="W15" s="2">
        <v>-2.348308813259294</v>
      </c>
      <c r="X15" s="2">
        <v>1.9144875501711276</v>
      </c>
      <c r="Y15" s="2">
        <v>1.2009234025280169</v>
      </c>
      <c r="Z15" s="2">
        <v>8.0370402380608503</v>
      </c>
      <c r="AA15" s="2">
        <v>2.4858441166338343</v>
      </c>
      <c r="AB15" s="2">
        <v>1.8773649198558739</v>
      </c>
      <c r="AC15" s="2">
        <v>7.0543222228332549</v>
      </c>
      <c r="AD15" s="2">
        <v>1.8712370884808596</v>
      </c>
    </row>
    <row r="16" spans="1:30">
      <c r="A16" s="5">
        <v>37726</v>
      </c>
      <c r="B16" s="14">
        <v>-12.40217109397037</v>
      </c>
      <c r="C16" s="14">
        <v>-39.238884753167916</v>
      </c>
      <c r="D16" s="14">
        <v>9.6562573706451005</v>
      </c>
      <c r="E16" s="14">
        <v>3.5540087285984763</v>
      </c>
      <c r="F16" s="14">
        <v>-25.286235201768765</v>
      </c>
      <c r="G16" s="14">
        <v>-22.141969808387888</v>
      </c>
      <c r="H16" s="14">
        <v>-9.4887249773065605</v>
      </c>
      <c r="I16" s="14">
        <v>6.5671142717674762</v>
      </c>
      <c r="J16" s="14">
        <v>7.2309315950435762</v>
      </c>
      <c r="K16" s="14">
        <v>29.296788557152013</v>
      </c>
      <c r="L16" s="14">
        <v>13.043846835382263</v>
      </c>
      <c r="M16" s="14">
        <v>13.147445299988284</v>
      </c>
      <c r="N16" s="14">
        <v>32.812886823869853</v>
      </c>
      <c r="O16" s="14">
        <v>16.39850207500541</v>
      </c>
      <c r="Q16" s="2">
        <v>-1.4160550911673488</v>
      </c>
      <c r="R16" s="2">
        <v>-7.319386128547424</v>
      </c>
      <c r="S16" s="2">
        <v>0.69798325152233975</v>
      </c>
      <c r="T16" s="2">
        <v>0.29594941484785231</v>
      </c>
      <c r="U16" s="2">
        <v>-9.3522910930205896</v>
      </c>
      <c r="V16" s="2">
        <v>-4.9908885626898627</v>
      </c>
      <c r="W16" s="2">
        <v>-2.3813378639297409</v>
      </c>
      <c r="X16" s="2">
        <v>1.3357510428775046</v>
      </c>
      <c r="Y16" s="2">
        <v>0.8379131223020545</v>
      </c>
      <c r="Z16" s="2">
        <v>6.7503609418190669</v>
      </c>
      <c r="AA16" s="2">
        <v>2.647379153709184</v>
      </c>
      <c r="AB16" s="2">
        <v>1.8807814924992241</v>
      </c>
      <c r="AC16" s="2">
        <v>7.0494877923533759</v>
      </c>
      <c r="AD16" s="2">
        <v>2.6374530812334953</v>
      </c>
    </row>
    <row r="17" spans="1:30">
      <c r="A17" s="5">
        <v>37756</v>
      </c>
      <c r="B17" s="14">
        <v>-11.838928545178595</v>
      </c>
      <c r="C17" s="14">
        <v>-38.857146152667532</v>
      </c>
      <c r="D17" s="14">
        <v>9.0413885765874475</v>
      </c>
      <c r="E17" s="14">
        <v>5.2178885429541841</v>
      </c>
      <c r="F17" s="14">
        <v>-25.810172813328094</v>
      </c>
      <c r="G17" s="14">
        <v>-19.590746318120633</v>
      </c>
      <c r="H17" s="14">
        <v>-10.3437503914122</v>
      </c>
      <c r="I17" s="14">
        <v>2.5602960556103973</v>
      </c>
      <c r="J17" s="14">
        <v>4.5892661222467916</v>
      </c>
      <c r="K17" s="14">
        <v>26.488670529184624</v>
      </c>
      <c r="L17" s="14">
        <v>13.061992154668019</v>
      </c>
      <c r="M17" s="14">
        <v>13.911813405017229</v>
      </c>
      <c r="N17" s="14">
        <v>30.891165461998177</v>
      </c>
      <c r="O17" s="14">
        <v>23.442571068643915</v>
      </c>
      <c r="Q17" s="2">
        <v>-1.3517451834314016</v>
      </c>
      <c r="R17" s="2">
        <v>-7.248178900441685</v>
      </c>
      <c r="S17" s="2">
        <v>0.6535386904814704</v>
      </c>
      <c r="T17" s="2">
        <v>0.43450401474888078</v>
      </c>
      <c r="U17" s="2">
        <v>-9.5460730862190886</v>
      </c>
      <c r="V17" s="2">
        <v>-4.4158325830896636</v>
      </c>
      <c r="W17" s="2">
        <v>-2.5959193169807628</v>
      </c>
      <c r="X17" s="2">
        <v>0.52076421771115478</v>
      </c>
      <c r="Y17" s="2">
        <v>0.53179956897983593</v>
      </c>
      <c r="Z17" s="2">
        <v>6.1033340426410163</v>
      </c>
      <c r="AA17" s="2">
        <v>2.6510619277114209</v>
      </c>
      <c r="AB17" s="2">
        <v>1.9901266430279294</v>
      </c>
      <c r="AC17" s="2">
        <v>6.6366270966902263</v>
      </c>
      <c r="AD17" s="2">
        <v>3.7703859178253438</v>
      </c>
    </row>
    <row r="18" spans="1:30">
      <c r="A18" s="5">
        <v>37787</v>
      </c>
      <c r="B18" s="14">
        <v>-11.275685996386819</v>
      </c>
      <c r="C18" s="14">
        <v>-38.475407552167155</v>
      </c>
      <c r="D18" s="14">
        <v>8.4265197825297946</v>
      </c>
      <c r="E18" s="14">
        <v>6.881768357309892</v>
      </c>
      <c r="F18" s="14">
        <v>-26.334110424887424</v>
      </c>
      <c r="G18" s="14">
        <v>-17.039522827853375</v>
      </c>
      <c r="H18" s="14">
        <v>-11.198775805517842</v>
      </c>
      <c r="I18" s="14">
        <v>-1.4465221605466823</v>
      </c>
      <c r="J18" s="14">
        <v>1.9476006494500075</v>
      </c>
      <c r="K18" s="14">
        <v>23.680552501217235</v>
      </c>
      <c r="L18" s="14">
        <v>13.080137473953773</v>
      </c>
      <c r="M18" s="14">
        <v>14.676181510046174</v>
      </c>
      <c r="N18" s="14">
        <v>28.969444100126506</v>
      </c>
      <c r="O18" s="14">
        <v>30.486640062282419</v>
      </c>
      <c r="Q18" s="2">
        <v>-1.2874352756954544</v>
      </c>
      <c r="R18" s="2">
        <v>-7.1769716723359478</v>
      </c>
      <c r="S18" s="2">
        <v>0.60909412944060104</v>
      </c>
      <c r="T18" s="2">
        <v>0.57305861464990926</v>
      </c>
      <c r="U18" s="2">
        <v>-9.7398550794175875</v>
      </c>
      <c r="V18" s="2">
        <v>-3.8407766034894619</v>
      </c>
      <c r="W18" s="2">
        <v>-2.8105007700317848</v>
      </c>
      <c r="X18" s="2">
        <v>-0.29422260745519513</v>
      </c>
      <c r="Y18" s="2">
        <v>0.22568601565761742</v>
      </c>
      <c r="Z18" s="2">
        <v>5.4563071434629666</v>
      </c>
      <c r="AA18" s="2">
        <v>2.6547447017136578</v>
      </c>
      <c r="AB18" s="2">
        <v>2.0994717935566354</v>
      </c>
      <c r="AC18" s="2">
        <v>6.2237664010270786</v>
      </c>
      <c r="AD18" s="2">
        <v>4.9033187544171932</v>
      </c>
    </row>
    <row r="19" spans="1:30">
      <c r="A19" s="5">
        <v>37817</v>
      </c>
      <c r="B19" s="14">
        <v>-13.525810977462017</v>
      </c>
      <c r="C19" s="14">
        <v>-40.760347222273388</v>
      </c>
      <c r="D19" s="14">
        <v>6.1814914455742844</v>
      </c>
      <c r="E19" s="14">
        <v>5.8173261467782149</v>
      </c>
      <c r="F19" s="14">
        <v>-27.681163235741831</v>
      </c>
      <c r="G19" s="14">
        <v>-17.352217626382277</v>
      </c>
      <c r="H19" s="14">
        <v>-13.163009502035264</v>
      </c>
      <c r="I19" s="14">
        <v>-5.4686465802027575</v>
      </c>
      <c r="J19" s="14">
        <v>1.4531261836032057</v>
      </c>
      <c r="K19" s="14">
        <v>22.871902663560263</v>
      </c>
      <c r="L19" s="14">
        <v>11.862562902555405</v>
      </c>
      <c r="M19" s="14">
        <v>14.468018145222022</v>
      </c>
      <c r="N19" s="14">
        <v>23.867778147981664</v>
      </c>
      <c r="O19" s="14">
        <v>34.770992054514906</v>
      </c>
      <c r="Q19" s="2">
        <v>-1.5443500457846582</v>
      </c>
      <c r="R19" s="2">
        <v>-7.6031906087595438</v>
      </c>
      <c r="S19" s="2">
        <v>0.44681674616044603</v>
      </c>
      <c r="T19" s="2">
        <v>0.4844203828945155</v>
      </c>
      <c r="U19" s="2">
        <v>-10.238071990881767</v>
      </c>
      <c r="V19" s="2">
        <v>-3.911259261857071</v>
      </c>
      <c r="W19" s="2">
        <v>-3.3034546796782798</v>
      </c>
      <c r="X19" s="2">
        <v>-1.1123227144132408</v>
      </c>
      <c r="Y19" s="2">
        <v>0.16838680902975586</v>
      </c>
      <c r="Z19" s="2">
        <v>5.269983708418911</v>
      </c>
      <c r="AA19" s="2">
        <v>2.4076257667026448</v>
      </c>
      <c r="AB19" s="2">
        <v>2.0696933997284459</v>
      </c>
      <c r="AC19" s="2">
        <v>5.1277295895342325</v>
      </c>
      <c r="AD19" s="2">
        <v>5.5923925070879044</v>
      </c>
    </row>
    <row r="20" spans="1:30">
      <c r="A20" s="5">
        <v>37848</v>
      </c>
      <c r="B20" s="14">
        <v>-15.775935958537216</v>
      </c>
      <c r="C20" s="14">
        <v>-43.045286892379615</v>
      </c>
      <c r="D20" s="14">
        <v>3.9364631086187742</v>
      </c>
      <c r="E20" s="14">
        <v>4.7528839362465387</v>
      </c>
      <c r="F20" s="14">
        <v>-29.028216046596242</v>
      </c>
      <c r="G20" s="14">
        <v>-17.664912424911179</v>
      </c>
      <c r="H20" s="14">
        <v>-15.127243198552685</v>
      </c>
      <c r="I20" s="14">
        <v>-9.4907709998588334</v>
      </c>
      <c r="J20" s="14">
        <v>0.95865171775640357</v>
      </c>
      <c r="K20" s="14">
        <v>22.063252825903291</v>
      </c>
      <c r="L20" s="14">
        <v>10.644988331157037</v>
      </c>
      <c r="M20" s="14">
        <v>14.25985478039787</v>
      </c>
      <c r="N20" s="14">
        <v>18.766112195836826</v>
      </c>
      <c r="O20" s="14">
        <v>39.055344046747386</v>
      </c>
      <c r="Q20" s="2">
        <v>-1.8012648158738622</v>
      </c>
      <c r="R20" s="2">
        <v>-8.0294095451831389</v>
      </c>
      <c r="S20" s="2">
        <v>0.2845393628802908</v>
      </c>
      <c r="T20" s="2">
        <v>0.3957821511391218</v>
      </c>
      <c r="U20" s="2">
        <v>-10.736288902345946</v>
      </c>
      <c r="V20" s="2">
        <v>-3.9817419202246795</v>
      </c>
      <c r="W20" s="2">
        <v>-3.7964085893247743</v>
      </c>
      <c r="X20" s="2">
        <v>-1.9304228213712866</v>
      </c>
      <c r="Y20" s="2">
        <v>0.11108760240189428</v>
      </c>
      <c r="Z20" s="2">
        <v>5.0836602733748544</v>
      </c>
      <c r="AA20" s="2">
        <v>2.1605068316916323</v>
      </c>
      <c r="AB20" s="2">
        <v>2.0399150059002564</v>
      </c>
      <c r="AC20" s="2">
        <v>4.0316927780413874</v>
      </c>
      <c r="AD20" s="2">
        <v>6.2814662597586155</v>
      </c>
    </row>
    <row r="21" spans="1:30">
      <c r="A21" s="5">
        <v>37879</v>
      </c>
      <c r="B21" s="14">
        <v>-18.149723793127059</v>
      </c>
      <c r="C21" s="14">
        <v>-45.624265370637737</v>
      </c>
      <c r="D21" s="14">
        <v>1.4184941855287569</v>
      </c>
      <c r="E21" s="14">
        <v>0.65871104993964291</v>
      </c>
      <c r="F21" s="14">
        <v>-30.758492861349492</v>
      </c>
      <c r="G21" s="14">
        <v>-18.823017809033846</v>
      </c>
      <c r="H21" s="14">
        <v>-18.912847900121356</v>
      </c>
      <c r="I21" s="14">
        <v>-13.722481893138168</v>
      </c>
      <c r="J21" s="14">
        <v>2.272090449297075</v>
      </c>
      <c r="K21" s="14">
        <v>23.862029341676998</v>
      </c>
      <c r="L21" s="14">
        <v>8.0679502698225338</v>
      </c>
      <c r="M21" s="14">
        <v>13.070114536167637</v>
      </c>
      <c r="N21" s="14">
        <v>13.134734689897709</v>
      </c>
      <c r="O21" s="14">
        <v>36.836584223256672</v>
      </c>
      <c r="Q21" s="2">
        <v>-2.0722991632516612</v>
      </c>
      <c r="R21" s="2">
        <v>-8.5104767166465383</v>
      </c>
      <c r="S21" s="2">
        <v>0.10253301521257513</v>
      </c>
      <c r="T21" s="2">
        <v>5.4852186550573945E-2</v>
      </c>
      <c r="U21" s="2">
        <v>-11.376243894220138</v>
      </c>
      <c r="V21" s="2">
        <v>-4.2427835062274655</v>
      </c>
      <c r="W21" s="2">
        <v>-4.7464628732539564</v>
      </c>
      <c r="X21" s="2">
        <v>-2.7911528170643032</v>
      </c>
      <c r="Y21" s="2">
        <v>0.26328756917409574</v>
      </c>
      <c r="Z21" s="2">
        <v>5.4981217667038216</v>
      </c>
      <c r="AA21" s="2">
        <v>1.6374711867631813</v>
      </c>
      <c r="AB21" s="2">
        <v>1.869719094742389</v>
      </c>
      <c r="AC21" s="2">
        <v>2.8218532660429338</v>
      </c>
      <c r="AD21" s="2">
        <v>5.9246120235474864</v>
      </c>
    </row>
    <row r="22" spans="1:30">
      <c r="A22" s="5">
        <v>37909</v>
      </c>
      <c r="B22" s="14">
        <v>-20.5235116277169</v>
      </c>
      <c r="C22" s="14">
        <v>-48.203243848895859</v>
      </c>
      <c r="D22" s="14">
        <v>-1.0994747375612608</v>
      </c>
      <c r="E22" s="14">
        <v>-3.4354618363672533</v>
      </c>
      <c r="F22" s="14">
        <v>-32.488769676102741</v>
      </c>
      <c r="G22" s="14">
        <v>-19.981123193156513</v>
      </c>
      <c r="H22" s="14">
        <v>-22.698452601690029</v>
      </c>
      <c r="I22" s="14">
        <v>-17.954192786417501</v>
      </c>
      <c r="J22" s="14">
        <v>3.5855291808377463</v>
      </c>
      <c r="K22" s="14">
        <v>25.660805857450708</v>
      </c>
      <c r="L22" s="14">
        <v>5.4909122084880311</v>
      </c>
      <c r="M22" s="14">
        <v>11.880374291937404</v>
      </c>
      <c r="N22" s="14">
        <v>7.5033571839585917</v>
      </c>
      <c r="O22" s="14">
        <v>34.617824399765951</v>
      </c>
      <c r="Q22" s="2">
        <v>-2.3433335106294599</v>
      </c>
      <c r="R22" s="2">
        <v>-8.9915438881099412</v>
      </c>
      <c r="S22" s="2">
        <v>-7.9473332455140613E-2</v>
      </c>
      <c r="T22" s="2">
        <v>-0.28607777803797391</v>
      </c>
      <c r="U22" s="2">
        <v>-12.016198886094331</v>
      </c>
      <c r="V22" s="2">
        <v>-4.503825092230251</v>
      </c>
      <c r="W22" s="2">
        <v>-5.6965171571831377</v>
      </c>
      <c r="X22" s="2">
        <v>-3.6518828127573197</v>
      </c>
      <c r="Y22" s="2">
        <v>0.41548753594629723</v>
      </c>
      <c r="Z22" s="2">
        <v>5.9125832600327897</v>
      </c>
      <c r="AA22" s="2">
        <v>1.1144355418347309</v>
      </c>
      <c r="AB22" s="2">
        <v>1.6995231835845215</v>
      </c>
      <c r="AC22" s="2">
        <v>1.6120137540444799</v>
      </c>
      <c r="AD22" s="2">
        <v>5.5677577873363564</v>
      </c>
    </row>
    <row r="23" spans="1:30">
      <c r="A23" s="5">
        <v>37940</v>
      </c>
      <c r="B23" s="14">
        <v>-21.546059874677884</v>
      </c>
      <c r="C23" s="14">
        <v>-50.294858110903711</v>
      </c>
      <c r="D23" s="14">
        <v>-1.2787626279955084</v>
      </c>
      <c r="E23" s="14">
        <v>-6.7933036268501512</v>
      </c>
      <c r="F23" s="14">
        <v>-33.460946057129931</v>
      </c>
      <c r="G23" s="14">
        <v>-19.027977863924658</v>
      </c>
      <c r="H23" s="14">
        <v>-25.467737900057806</v>
      </c>
      <c r="I23" s="14">
        <v>-18.347770569501954</v>
      </c>
      <c r="J23" s="14">
        <v>7.4603201474513332</v>
      </c>
      <c r="K23" s="14">
        <v>27.416906523587596</v>
      </c>
      <c r="L23" s="14">
        <v>3.1272249621892625</v>
      </c>
      <c r="M23" s="14">
        <v>9.0165393482771741</v>
      </c>
      <c r="N23" s="14">
        <v>1.5082411251941232</v>
      </c>
      <c r="O23" s="14">
        <v>28.596372925191844</v>
      </c>
      <c r="Q23" s="2">
        <v>-2.4600860243709715</v>
      </c>
      <c r="R23" s="2">
        <v>-9.3817010628593138</v>
      </c>
      <c r="S23" s="2">
        <v>-9.2432799039399341E-2</v>
      </c>
      <c r="T23" s="2">
        <v>-0.56569197961506568</v>
      </c>
      <c r="U23" s="2">
        <v>-12.375765125851904</v>
      </c>
      <c r="V23" s="2">
        <v>-4.2889823224400736</v>
      </c>
      <c r="W23" s="2">
        <v>-6.3915108420880067</v>
      </c>
      <c r="X23" s="2">
        <v>-3.7319365338366972</v>
      </c>
      <c r="Y23" s="2">
        <v>0.86449443836651296</v>
      </c>
      <c r="Z23" s="2">
        <v>6.3172116828193889</v>
      </c>
      <c r="AA23" s="2">
        <v>0.63470157832593266</v>
      </c>
      <c r="AB23" s="2">
        <v>1.2898430033890944</v>
      </c>
      <c r="AC23" s="2">
        <v>0.32402901509558024</v>
      </c>
      <c r="AD23" s="2">
        <v>4.5992976394232299</v>
      </c>
    </row>
    <row r="24" spans="1:30">
      <c r="A24" s="5">
        <v>37970</v>
      </c>
      <c r="B24" s="14">
        <v>-22.568608121638871</v>
      </c>
      <c r="C24" s="14">
        <v>-52.386472372911555</v>
      </c>
      <c r="D24" s="14">
        <v>-1.4580505184297563</v>
      </c>
      <c r="E24" s="14">
        <v>-10.151145417333051</v>
      </c>
      <c r="F24" s="14">
        <v>-34.43312243815712</v>
      </c>
      <c r="G24" s="14">
        <v>-18.074832534692799</v>
      </c>
      <c r="H24" s="14">
        <v>-28.237023198425579</v>
      </c>
      <c r="I24" s="14">
        <v>-18.741348352586403</v>
      </c>
      <c r="J24" s="14">
        <v>11.335111114064919</v>
      </c>
      <c r="K24" s="14">
        <v>29.173007189724487</v>
      </c>
      <c r="L24" s="14">
        <v>0.76353771589049413</v>
      </c>
      <c r="M24" s="14">
        <v>6.1527044046169461</v>
      </c>
      <c r="N24" s="14">
        <v>-4.4868749335703448</v>
      </c>
      <c r="O24" s="14">
        <v>22.57492145061774</v>
      </c>
      <c r="Q24" s="2">
        <v>-2.576838538112483</v>
      </c>
      <c r="R24" s="2">
        <v>-9.7718582376086847</v>
      </c>
      <c r="S24" s="2">
        <v>-0.10539226562365808</v>
      </c>
      <c r="T24" s="2">
        <v>-0.84530618119215784</v>
      </c>
      <c r="U24" s="2">
        <v>-12.735331365609477</v>
      </c>
      <c r="V24" s="2">
        <v>-4.0741395526498954</v>
      </c>
      <c r="W24" s="2">
        <v>-7.0865045269928748</v>
      </c>
      <c r="X24" s="2">
        <v>-3.8119902549160742</v>
      </c>
      <c r="Y24" s="2">
        <v>1.3135013407867286</v>
      </c>
      <c r="Z24" s="2">
        <v>6.7218401056059873</v>
      </c>
      <c r="AA24" s="2">
        <v>0.15496761481713467</v>
      </c>
      <c r="AB24" s="2">
        <v>0.88016282319366801</v>
      </c>
      <c r="AC24" s="2">
        <v>-0.96395572385331929</v>
      </c>
      <c r="AD24" s="2">
        <v>3.6308374915101043</v>
      </c>
    </row>
    <row r="25" spans="1:30">
      <c r="A25" s="5">
        <v>38001</v>
      </c>
      <c r="B25" s="14">
        <v>-23.257272621435941</v>
      </c>
      <c r="C25" s="14">
        <v>-53.435782646297596</v>
      </c>
      <c r="D25" s="14">
        <v>-2.7546559482887556</v>
      </c>
      <c r="E25" s="14">
        <v>-13.000391497005072</v>
      </c>
      <c r="F25" s="14">
        <v>-34.138300722816467</v>
      </c>
      <c r="G25" s="14">
        <v>-15.646668027024683</v>
      </c>
      <c r="H25" s="14">
        <v>-29.565233130876713</v>
      </c>
      <c r="I25" s="14">
        <v>-15.811696216343284</v>
      </c>
      <c r="J25" s="14">
        <v>16.109192125144272</v>
      </c>
      <c r="K25" s="14">
        <v>32.052558479434957</v>
      </c>
      <c r="L25" s="14">
        <v>0.72709923899786166</v>
      </c>
      <c r="M25" s="14">
        <v>6.3013332584653483</v>
      </c>
      <c r="N25" s="14">
        <v>-8.0661006104695101</v>
      </c>
      <c r="O25" s="14">
        <v>16.959002980164897</v>
      </c>
      <c r="Q25" s="2">
        <v>-2.6554688733703129</v>
      </c>
      <c r="R25" s="2">
        <v>-9.9675902801444742</v>
      </c>
      <c r="S25" s="2">
        <v>-0.19911479591015613</v>
      </c>
      <c r="T25" s="2">
        <v>-1.0825686007386064</v>
      </c>
      <c r="U25" s="2">
        <v>-12.62628949043873</v>
      </c>
      <c r="V25" s="2">
        <v>-3.5268215599634716</v>
      </c>
      <c r="W25" s="2">
        <v>-7.419838732690474</v>
      </c>
      <c r="X25" s="2">
        <v>-3.216099010404224</v>
      </c>
      <c r="Y25" s="2">
        <v>1.8667170742695929</v>
      </c>
      <c r="Z25" s="2">
        <v>7.385326156922047</v>
      </c>
      <c r="AA25" s="2">
        <v>0.147572061547006</v>
      </c>
      <c r="AB25" s="2">
        <v>0.90142462662324341</v>
      </c>
      <c r="AC25" s="2">
        <v>-1.7329129890526591</v>
      </c>
      <c r="AD25" s="2">
        <v>2.7276012443148208</v>
      </c>
    </row>
    <row r="26" spans="1:30">
      <c r="A26" s="5">
        <v>38032</v>
      </c>
      <c r="B26" s="14">
        <v>-23.945937121233008</v>
      </c>
      <c r="C26" s="14">
        <v>-54.485092919683638</v>
      </c>
      <c r="D26" s="14">
        <v>-4.0512613781477542</v>
      </c>
      <c r="E26" s="14">
        <v>-15.849637576677093</v>
      </c>
      <c r="F26" s="14">
        <v>-33.843479007475821</v>
      </c>
      <c r="G26" s="14">
        <v>-13.218503519356565</v>
      </c>
      <c r="H26" s="14">
        <v>-30.893443063327844</v>
      </c>
      <c r="I26" s="14">
        <v>-12.882044080100162</v>
      </c>
      <c r="J26" s="14">
        <v>20.883273136223625</v>
      </c>
      <c r="K26" s="14">
        <v>34.932109769145427</v>
      </c>
      <c r="L26" s="14">
        <v>0.69066076210522909</v>
      </c>
      <c r="M26" s="14">
        <v>6.4499621123137496</v>
      </c>
      <c r="N26" s="14">
        <v>-11.645326287368674</v>
      </c>
      <c r="O26" s="14">
        <v>11.343084509712053</v>
      </c>
      <c r="Q26" s="2">
        <v>-2.7340992086281419</v>
      </c>
      <c r="R26" s="2">
        <v>-10.163322322680267</v>
      </c>
      <c r="S26" s="2">
        <v>-0.29283732619665409</v>
      </c>
      <c r="T26" s="2">
        <v>-1.3198310202850547</v>
      </c>
      <c r="U26" s="2">
        <v>-12.517247615267983</v>
      </c>
      <c r="V26" s="2">
        <v>-2.9795035672770473</v>
      </c>
      <c r="W26" s="2">
        <v>-7.7531729383880714</v>
      </c>
      <c r="X26" s="2">
        <v>-2.6202077658923728</v>
      </c>
      <c r="Y26" s="2">
        <v>2.4199328077524576</v>
      </c>
      <c r="Z26" s="2">
        <v>8.0488122082381057</v>
      </c>
      <c r="AA26" s="2">
        <v>0.14017650827687728</v>
      </c>
      <c r="AB26" s="2">
        <v>0.92268643005281881</v>
      </c>
      <c r="AC26" s="2">
        <v>-2.5018702542519984</v>
      </c>
      <c r="AD26" s="2">
        <v>1.8243649971195379</v>
      </c>
    </row>
    <row r="27" spans="1:30">
      <c r="A27" s="5">
        <v>38061</v>
      </c>
      <c r="B27" s="14">
        <v>-21.924715748964157</v>
      </c>
      <c r="C27" s="14">
        <v>-50.763095774837652</v>
      </c>
      <c r="D27" s="14">
        <v>-5.0781224486255931</v>
      </c>
      <c r="E27" s="14">
        <v>-16.8783022002759</v>
      </c>
      <c r="F27" s="14">
        <v>-32.863102429840012</v>
      </c>
      <c r="G27" s="14">
        <v>-11.094395336088917</v>
      </c>
      <c r="H27" s="14">
        <v>-28.125104003191332</v>
      </c>
      <c r="I27" s="14">
        <v>-7.3791342858801832</v>
      </c>
      <c r="J27" s="14">
        <v>24.59298506964722</v>
      </c>
      <c r="K27" s="14">
        <v>39.793310271765897</v>
      </c>
      <c r="L27" s="14">
        <v>2.2750722011560396</v>
      </c>
      <c r="M27" s="14">
        <v>8.3480131661214099</v>
      </c>
      <c r="N27" s="14">
        <v>-11.879623066946685</v>
      </c>
      <c r="O27" s="14">
        <v>11.510160081905095</v>
      </c>
      <c r="Q27" s="2">
        <v>-2.5033201947852293</v>
      </c>
      <c r="R27" s="2">
        <v>-9.4690433072635649</v>
      </c>
      <c r="S27" s="2">
        <v>-0.36706192495400375</v>
      </c>
      <c r="T27" s="2">
        <v>-1.4054899808213748</v>
      </c>
      <c r="U27" s="2">
        <v>-12.154648475393337</v>
      </c>
      <c r="V27" s="2">
        <v>-2.500721086335786</v>
      </c>
      <c r="W27" s="2">
        <v>-7.0584167261609121</v>
      </c>
      <c r="X27" s="2">
        <v>-1.500915913748029</v>
      </c>
      <c r="Y27" s="2">
        <v>2.84981051688565</v>
      </c>
      <c r="Z27" s="2">
        <v>9.1688959996483952</v>
      </c>
      <c r="AA27" s="2">
        <v>0.46174865394662978</v>
      </c>
      <c r="AB27" s="2">
        <v>1.1942083274531659</v>
      </c>
      <c r="AC27" s="2">
        <v>-2.5522063400797586</v>
      </c>
      <c r="AD27" s="2">
        <v>1.8512365967732058</v>
      </c>
    </row>
    <row r="28" spans="1:30">
      <c r="A28" s="5">
        <v>38092</v>
      </c>
      <c r="B28" s="14">
        <v>-19.90349437669531</v>
      </c>
      <c r="C28" s="14">
        <v>-47.041098629991666</v>
      </c>
      <c r="D28" s="14">
        <v>-6.1049835191034312</v>
      </c>
      <c r="E28" s="14">
        <v>-17.906966823874704</v>
      </c>
      <c r="F28" s="14">
        <v>-31.882725852204207</v>
      </c>
      <c r="G28" s="14">
        <v>-8.9702871528212711</v>
      </c>
      <c r="H28" s="14">
        <v>-25.35676494305482</v>
      </c>
      <c r="I28" s="14">
        <v>-1.8762244916602049</v>
      </c>
      <c r="J28" s="14">
        <v>28.302697003070815</v>
      </c>
      <c r="K28" s="14">
        <v>44.654510774386367</v>
      </c>
      <c r="L28" s="14">
        <v>3.8594836402068502</v>
      </c>
      <c r="M28" s="14">
        <v>10.246064219929071</v>
      </c>
      <c r="N28" s="14">
        <v>-12.113919846524695</v>
      </c>
      <c r="O28" s="14">
        <v>11.677235654098135</v>
      </c>
      <c r="Q28" s="2">
        <v>-2.2725411809423171</v>
      </c>
      <c r="R28" s="2">
        <v>-8.774764291846866</v>
      </c>
      <c r="S28" s="2">
        <v>-0.4412865237113533</v>
      </c>
      <c r="T28" s="2">
        <v>-1.4911489413576942</v>
      </c>
      <c r="U28" s="2">
        <v>-11.792049335518691</v>
      </c>
      <c r="V28" s="2">
        <v>-2.0219386053945256</v>
      </c>
      <c r="W28" s="2">
        <v>-6.3636605139337528</v>
      </c>
      <c r="X28" s="2">
        <v>-0.38162406160368567</v>
      </c>
      <c r="Y28" s="2">
        <v>3.2796882260188425</v>
      </c>
      <c r="Z28" s="2">
        <v>10.288979791058685</v>
      </c>
      <c r="AA28" s="2">
        <v>0.78332079961638235</v>
      </c>
      <c r="AB28" s="2">
        <v>1.4657302248535131</v>
      </c>
      <c r="AC28" s="2">
        <v>-2.6025424259075187</v>
      </c>
      <c r="AD28" s="2">
        <v>1.8781081964268735</v>
      </c>
    </row>
    <row r="29" spans="1:30">
      <c r="A29" s="5">
        <v>38122</v>
      </c>
      <c r="B29" s="14">
        <v>-16.461756530382829</v>
      </c>
      <c r="C29" s="14">
        <v>-38.903424583974065</v>
      </c>
      <c r="D29" s="14">
        <v>-7.3313718000556403</v>
      </c>
      <c r="E29" s="14">
        <v>-16.400900687310024</v>
      </c>
      <c r="F29" s="14">
        <v>-29.850817364512874</v>
      </c>
      <c r="G29" s="14">
        <v>-6.2211075881704296</v>
      </c>
      <c r="H29" s="14">
        <v>-20.972297460308283</v>
      </c>
      <c r="I29" s="14">
        <v>6.4103472174745022</v>
      </c>
      <c r="J29" s="14">
        <v>32.515514728605311</v>
      </c>
      <c r="K29" s="14">
        <v>46.561634395545134</v>
      </c>
      <c r="L29" s="14">
        <v>3.709469467217823</v>
      </c>
      <c r="M29" s="14">
        <v>9.3276316527665468</v>
      </c>
      <c r="N29" s="14">
        <v>-9.4967093438249428</v>
      </c>
      <c r="O29" s="14">
        <v>17.016051681854904</v>
      </c>
      <c r="Q29" s="2">
        <v>-1.8795704371260507</v>
      </c>
      <c r="R29" s="2">
        <v>-7.2568114013470177</v>
      </c>
      <c r="S29" s="2">
        <v>-0.52993354782342184</v>
      </c>
      <c r="T29" s="2">
        <v>-1.3657358020336803</v>
      </c>
      <c r="U29" s="2">
        <v>-11.040533757986639</v>
      </c>
      <c r="V29" s="2">
        <v>-1.4022625348039675</v>
      </c>
      <c r="W29" s="2">
        <v>-5.2633126321262678</v>
      </c>
      <c r="X29" s="2">
        <v>1.3038646240343137</v>
      </c>
      <c r="Y29" s="2">
        <v>3.7678653312360546</v>
      </c>
      <c r="Z29" s="2">
        <v>10.72840586598074</v>
      </c>
      <c r="AA29" s="2">
        <v>0.75287392306652934</v>
      </c>
      <c r="AB29" s="2">
        <v>1.3343456908232127</v>
      </c>
      <c r="AC29" s="2">
        <v>-2.0402635387180066</v>
      </c>
      <c r="AD29" s="2">
        <v>2.7367766722511337</v>
      </c>
    </row>
    <row r="30" spans="1:30">
      <c r="A30" s="5">
        <v>38153</v>
      </c>
      <c r="B30" s="14">
        <v>-13.020018684070344</v>
      </c>
      <c r="C30" s="14">
        <v>-30.76575053795646</v>
      </c>
      <c r="D30" s="14">
        <v>-8.5577600810078494</v>
      </c>
      <c r="E30" s="14">
        <v>-14.894834550745344</v>
      </c>
      <c r="F30" s="14">
        <v>-27.818908876821542</v>
      </c>
      <c r="G30" s="14">
        <v>-3.4719280235195877</v>
      </c>
      <c r="H30" s="14">
        <v>-16.587829977561743</v>
      </c>
      <c r="I30" s="14">
        <v>14.696918926609207</v>
      </c>
      <c r="J30" s="14">
        <v>36.728332454139803</v>
      </c>
      <c r="K30" s="14">
        <v>48.468758016703909</v>
      </c>
      <c r="L30" s="14">
        <v>3.5594552942287954</v>
      </c>
      <c r="M30" s="14">
        <v>8.4091990856040244</v>
      </c>
      <c r="N30" s="14">
        <v>-6.8794988411251889</v>
      </c>
      <c r="O30" s="14">
        <v>22.354867709611675</v>
      </c>
      <c r="Q30" s="2">
        <v>-1.4865996933097836</v>
      </c>
      <c r="R30" s="2">
        <v>-5.7388585108471704</v>
      </c>
      <c r="S30" s="2">
        <v>-0.61858057193549032</v>
      </c>
      <c r="T30" s="2">
        <v>-1.2403226627096662</v>
      </c>
      <c r="U30" s="2">
        <v>-10.289018180454585</v>
      </c>
      <c r="V30" s="2">
        <v>-0.78258646421340905</v>
      </c>
      <c r="W30" s="2">
        <v>-4.1629647503187828</v>
      </c>
      <c r="X30" s="2">
        <v>2.9893533096723126</v>
      </c>
      <c r="Y30" s="2">
        <v>4.2560424364532663</v>
      </c>
      <c r="Z30" s="2">
        <v>11.167831940902797</v>
      </c>
      <c r="AA30" s="2">
        <v>0.72242704651667633</v>
      </c>
      <c r="AB30" s="2">
        <v>1.2029611567929124</v>
      </c>
      <c r="AC30" s="2">
        <v>-1.4779846515284945</v>
      </c>
      <c r="AD30" s="2">
        <v>3.5954451480753935</v>
      </c>
    </row>
    <row r="31" spans="1:30">
      <c r="A31" s="5">
        <v>38183</v>
      </c>
      <c r="B31" s="14">
        <v>-9.8073375476406053</v>
      </c>
      <c r="C31" s="14">
        <v>-20.611136396205307</v>
      </c>
      <c r="D31" s="14">
        <v>-6.5461005492204736</v>
      </c>
      <c r="E31" s="14">
        <v>-9.6133372183120684</v>
      </c>
      <c r="F31" s="14">
        <v>-23.011807085250485</v>
      </c>
      <c r="G31" s="14">
        <v>2.2965641863974935</v>
      </c>
      <c r="H31" s="14">
        <v>-11.166322596002443</v>
      </c>
      <c r="I31" s="14">
        <v>24.432892720348846</v>
      </c>
      <c r="J31" s="14">
        <v>40.636096871663888</v>
      </c>
      <c r="K31" s="14">
        <v>48.755490842443393</v>
      </c>
      <c r="L31" s="14">
        <v>4.4033301062413486</v>
      </c>
      <c r="M31" s="14">
        <v>9.4624227450717822</v>
      </c>
      <c r="N31" s="14">
        <v>-4.0217170675692584</v>
      </c>
      <c r="O31" s="14">
        <v>27.526649579371433</v>
      </c>
      <c r="Q31" s="2">
        <v>-1.119782186514509</v>
      </c>
      <c r="R31" s="2">
        <v>-3.8446777165297603</v>
      </c>
      <c r="S31" s="2">
        <v>-0.47317178599930348</v>
      </c>
      <c r="T31" s="2">
        <v>-0.8005218168432825</v>
      </c>
      <c r="U31" s="2">
        <v>-8.5110779331294886</v>
      </c>
      <c r="V31" s="2">
        <v>0.51765475387074067</v>
      </c>
      <c r="W31" s="2">
        <v>-2.8023561503057528</v>
      </c>
      <c r="X31" s="2">
        <v>4.9696503793189555</v>
      </c>
      <c r="Y31" s="2">
        <v>4.7088702693915394</v>
      </c>
      <c r="Z31" s="2">
        <v>11.233898911479908</v>
      </c>
      <c r="AA31" s="2">
        <v>0.89369987836274412</v>
      </c>
      <c r="AB31" s="2">
        <v>1.3536279609507536</v>
      </c>
      <c r="AC31" s="2">
        <v>-0.86402167307951183</v>
      </c>
      <c r="AD31" s="2">
        <v>4.4272486850982045</v>
      </c>
    </row>
    <row r="32" spans="1:30">
      <c r="A32" s="5">
        <v>38214</v>
      </c>
      <c r="B32" s="14">
        <v>-6.5946564112108668</v>
      </c>
      <c r="C32" s="14">
        <v>-10.45652225445415</v>
      </c>
      <c r="D32" s="14">
        <v>-4.5344410174330978</v>
      </c>
      <c r="E32" s="14">
        <v>-4.3318398858787903</v>
      </c>
      <c r="F32" s="14">
        <v>-18.204705293679428</v>
      </c>
      <c r="G32" s="14">
        <v>8.0650563963145743</v>
      </c>
      <c r="H32" s="14">
        <v>-5.7448152144431415</v>
      </c>
      <c r="I32" s="14">
        <v>34.168866514088478</v>
      </c>
      <c r="J32" s="14">
        <v>44.543861289187966</v>
      </c>
      <c r="K32" s="14">
        <v>49.042223668182878</v>
      </c>
      <c r="L32" s="14">
        <v>5.2472049182539022</v>
      </c>
      <c r="M32" s="14">
        <v>10.515646404539538</v>
      </c>
      <c r="N32" s="14">
        <v>-1.163935294013327</v>
      </c>
      <c r="O32" s="14">
        <v>32.698431449131192</v>
      </c>
      <c r="Q32" s="2">
        <v>-0.75296467971923431</v>
      </c>
      <c r="R32" s="2">
        <v>-1.9504969222123503</v>
      </c>
      <c r="S32" s="2">
        <v>-0.32776300006311659</v>
      </c>
      <c r="T32" s="2">
        <v>-0.36072097097689859</v>
      </c>
      <c r="U32" s="2">
        <v>-6.7331376858043921</v>
      </c>
      <c r="V32" s="2">
        <v>1.8178959719548902</v>
      </c>
      <c r="W32" s="2">
        <v>-1.4417475502927231</v>
      </c>
      <c r="X32" s="2">
        <v>6.9499474489655961</v>
      </c>
      <c r="Y32" s="2">
        <v>5.1616981023298116</v>
      </c>
      <c r="Z32" s="2">
        <v>11.299965882057021</v>
      </c>
      <c r="AA32" s="2">
        <v>1.064972710208812</v>
      </c>
      <c r="AB32" s="2">
        <v>1.5042947651085943</v>
      </c>
      <c r="AC32" s="2">
        <v>-0.25005869463052915</v>
      </c>
      <c r="AD32" s="2">
        <v>5.2590522221210145</v>
      </c>
    </row>
    <row r="33" spans="1:30">
      <c r="A33" s="5">
        <v>38245</v>
      </c>
      <c r="B33" s="14">
        <v>-6.8878128400104393</v>
      </c>
      <c r="C33" s="14">
        <v>-3.3869183352049452</v>
      </c>
      <c r="D33" s="14">
        <v>-1.253716057138176</v>
      </c>
      <c r="E33" s="14">
        <v>4.4575820424917216</v>
      </c>
      <c r="F33" s="14">
        <v>-10.609159677440559</v>
      </c>
      <c r="G33" s="14">
        <v>13.510349655443308</v>
      </c>
      <c r="H33" s="14">
        <v>2.2200077694756737E-2</v>
      </c>
      <c r="I33" s="14">
        <v>44.818448380529979</v>
      </c>
      <c r="J33" s="14">
        <v>50.36515918397955</v>
      </c>
      <c r="K33" s="14">
        <v>46.88572836977076</v>
      </c>
      <c r="L33" s="14">
        <v>6.7059686618677841</v>
      </c>
      <c r="M33" s="14">
        <v>9.6350352874398784</v>
      </c>
      <c r="N33" s="14">
        <v>-1.659509575653545E-2</v>
      </c>
      <c r="O33" s="14">
        <v>32.277387399817222</v>
      </c>
      <c r="Q33" s="2">
        <v>-0.78643669444671194</v>
      </c>
      <c r="R33" s="2">
        <v>-0.63177542473911918</v>
      </c>
      <c r="S33" s="2">
        <v>-9.0622357758118763E-2</v>
      </c>
      <c r="T33" s="2">
        <v>0.37119177184237062</v>
      </c>
      <c r="U33" s="2">
        <v>-3.9238719708191327</v>
      </c>
      <c r="V33" s="2">
        <v>3.0452868537355431</v>
      </c>
      <c r="W33" s="2">
        <v>5.5714424986646246E-3</v>
      </c>
      <c r="X33" s="2">
        <v>9.1160724005997977</v>
      </c>
      <c r="Y33" s="2">
        <v>5.836264281080366</v>
      </c>
      <c r="Z33" s="2">
        <v>10.803081330863989</v>
      </c>
      <c r="AA33" s="2">
        <v>1.3610433996126854</v>
      </c>
      <c r="AB33" s="2">
        <v>1.3783207029741369</v>
      </c>
      <c r="AC33" s="2">
        <v>-3.5652737772383192E-3</v>
      </c>
      <c r="AD33" s="2">
        <v>5.1913336024496024</v>
      </c>
    </row>
    <row r="34" spans="1:30">
      <c r="A34" s="5">
        <v>38275</v>
      </c>
      <c r="B34" s="14">
        <v>-7.1809692688100126</v>
      </c>
      <c r="C34" s="14">
        <v>3.6826855840442598</v>
      </c>
      <c r="D34" s="14">
        <v>2.0270089031567453</v>
      </c>
      <c r="E34" s="14">
        <v>13.247003970862234</v>
      </c>
      <c r="F34" s="14">
        <v>-3.0136140612016931</v>
      </c>
      <c r="G34" s="14">
        <v>18.955642914572046</v>
      </c>
      <c r="H34" s="14">
        <v>5.7892153698326565</v>
      </c>
      <c r="I34" s="14">
        <v>55.468030246971473</v>
      </c>
      <c r="J34" s="14">
        <v>56.186457078771141</v>
      </c>
      <c r="K34" s="14">
        <v>44.729233071358642</v>
      </c>
      <c r="L34" s="14">
        <v>8.164732405481665</v>
      </c>
      <c r="M34" s="14">
        <v>8.7544241703402186</v>
      </c>
      <c r="N34" s="14">
        <v>1.1307451025002559</v>
      </c>
      <c r="O34" s="14">
        <v>31.856343350503252</v>
      </c>
      <c r="Q34" s="2">
        <v>-0.81990870917418956</v>
      </c>
      <c r="R34" s="2">
        <v>0.6869460727341119</v>
      </c>
      <c r="S34" s="2">
        <v>0.14651828454687901</v>
      </c>
      <c r="T34" s="2">
        <v>1.1031045146616398</v>
      </c>
      <c r="U34" s="2">
        <v>-1.1146062558338747</v>
      </c>
      <c r="V34" s="2">
        <v>4.2726777355161971</v>
      </c>
      <c r="W34" s="2">
        <v>1.4528904352900525</v>
      </c>
      <c r="X34" s="2">
        <v>11.282197352233998</v>
      </c>
      <c r="Y34" s="2">
        <v>6.5108304598309212</v>
      </c>
      <c r="Z34" s="2">
        <v>10.306196779670959</v>
      </c>
      <c r="AA34" s="2">
        <v>1.6571140890165588</v>
      </c>
      <c r="AB34" s="2">
        <v>1.2523466408396793</v>
      </c>
      <c r="AC34" s="2">
        <v>0.24292814707605248</v>
      </c>
      <c r="AD34" s="2">
        <v>5.1236149827781903</v>
      </c>
    </row>
    <row r="35" spans="1:30">
      <c r="A35" s="5">
        <v>38306</v>
      </c>
      <c r="B35" s="14">
        <v>-12.336636211745619</v>
      </c>
      <c r="C35" s="14">
        <v>4.7406949073633466</v>
      </c>
      <c r="D35" s="14">
        <v>4.7117012835891305</v>
      </c>
      <c r="E35" s="14">
        <v>21.97148015860467</v>
      </c>
      <c r="F35" s="14">
        <v>7.5026757345612136</v>
      </c>
      <c r="G35" s="14">
        <v>28.208651771296051</v>
      </c>
      <c r="H35" s="14">
        <v>9.132513418391115</v>
      </c>
      <c r="I35" s="14">
        <v>63.894363404326647</v>
      </c>
      <c r="J35" s="14">
        <v>61.40811165002193</v>
      </c>
      <c r="K35" s="14">
        <v>41.951766274055956</v>
      </c>
      <c r="L35" s="14">
        <v>8.5555274861550075</v>
      </c>
      <c r="M35" s="14">
        <v>8.4399007641974055</v>
      </c>
      <c r="N35" s="14">
        <v>2.869847044213456</v>
      </c>
      <c r="O35" s="14">
        <v>28.046388865367536</v>
      </c>
      <c r="Q35" s="2">
        <v>-1.4085724493846912</v>
      </c>
      <c r="R35" s="2">
        <v>0.88430078385011457</v>
      </c>
      <c r="S35" s="2">
        <v>0.34057590388167308</v>
      </c>
      <c r="T35" s="2">
        <v>1.8296090957673279</v>
      </c>
      <c r="U35" s="2">
        <v>2.7749171391576066</v>
      </c>
      <c r="V35" s="2">
        <v>6.358342943857215</v>
      </c>
      <c r="W35" s="2">
        <v>2.2919412300465258</v>
      </c>
      <c r="X35" s="2">
        <v>12.996113516440039</v>
      </c>
      <c r="Y35" s="2">
        <v>7.1159105698928906</v>
      </c>
      <c r="Z35" s="2">
        <v>9.6662323225040545</v>
      </c>
      <c r="AA35" s="2">
        <v>1.7364298585900202</v>
      </c>
      <c r="AB35" s="2">
        <v>1.2073531240207316</v>
      </c>
      <c r="AC35" s="2">
        <v>0.61655506913177471</v>
      </c>
      <c r="AD35" s="2">
        <v>4.5108409531613871</v>
      </c>
    </row>
    <row r="36" spans="1:30">
      <c r="A36" s="5">
        <v>38336</v>
      </c>
      <c r="B36" s="14">
        <v>-17.492303154681228</v>
      </c>
      <c r="C36" s="14">
        <v>5.7987042306824339</v>
      </c>
      <c r="D36" s="14">
        <v>7.3963936640215149</v>
      </c>
      <c r="E36" s="14">
        <v>30.695956346347106</v>
      </c>
      <c r="F36" s="14">
        <v>18.01896553032412</v>
      </c>
      <c r="G36" s="14">
        <v>37.461660628020056</v>
      </c>
      <c r="H36" s="14">
        <v>12.475811466949574</v>
      </c>
      <c r="I36" s="14">
        <v>72.320696561681814</v>
      </c>
      <c r="J36" s="14">
        <v>66.629766221272718</v>
      </c>
      <c r="K36" s="14">
        <v>39.174299476753269</v>
      </c>
      <c r="L36" s="14">
        <v>8.9463225668283499</v>
      </c>
      <c r="M36" s="14">
        <v>8.1253773580545925</v>
      </c>
      <c r="N36" s="14">
        <v>4.6089489859266557</v>
      </c>
      <c r="O36" s="14">
        <v>24.23643438023182</v>
      </c>
      <c r="Q36" s="2">
        <v>-1.9972361895951931</v>
      </c>
      <c r="R36" s="2">
        <v>1.0816554949661172</v>
      </c>
      <c r="S36" s="2">
        <v>0.53463352321646707</v>
      </c>
      <c r="T36" s="2">
        <v>2.5561136768730162</v>
      </c>
      <c r="U36" s="2">
        <v>6.6644405341490875</v>
      </c>
      <c r="V36" s="2">
        <v>8.4440081521982329</v>
      </c>
      <c r="W36" s="2">
        <v>3.1309920248030001</v>
      </c>
      <c r="X36" s="2">
        <v>14.71002968064608</v>
      </c>
      <c r="Y36" s="2">
        <v>7.7209906799548609</v>
      </c>
      <c r="Z36" s="2">
        <v>9.0262678653371502</v>
      </c>
      <c r="AA36" s="2">
        <v>1.8157456281634818</v>
      </c>
      <c r="AB36" s="2">
        <v>1.1623596072017837</v>
      </c>
      <c r="AC36" s="2">
        <v>0.99018199118749672</v>
      </c>
      <c r="AD36" s="2">
        <v>3.8980669235445844</v>
      </c>
    </row>
    <row r="37" spans="1:30">
      <c r="A37" s="5">
        <v>38367</v>
      </c>
      <c r="B37" s="14">
        <v>-21.52031855784832</v>
      </c>
      <c r="C37" s="14">
        <v>3.9557811468216983</v>
      </c>
      <c r="D37" s="14">
        <v>9.771464513453811</v>
      </c>
      <c r="E37" s="14">
        <v>37.383221760690049</v>
      </c>
      <c r="F37" s="14">
        <v>28.6871095891461</v>
      </c>
      <c r="G37" s="14">
        <v>43.262944538403652</v>
      </c>
      <c r="H37" s="14">
        <v>14.809902231140995</v>
      </c>
      <c r="I37" s="14">
        <v>74.040750329327494</v>
      </c>
      <c r="J37" s="14">
        <v>67.910670932137421</v>
      </c>
      <c r="K37" s="14">
        <v>34.966121832032385</v>
      </c>
      <c r="L37" s="14">
        <v>8.3157467123368995</v>
      </c>
      <c r="M37" s="14">
        <v>8.7572318472994404</v>
      </c>
      <c r="N37" s="14">
        <v>8.0295856489201594</v>
      </c>
      <c r="O37" s="14">
        <v>17.641588205943279</v>
      </c>
      <c r="Q37" s="2">
        <v>-2.4571469322980053</v>
      </c>
      <c r="R37" s="2">
        <v>0.73788768044123865</v>
      </c>
      <c r="S37" s="2">
        <v>0.70631076942598181</v>
      </c>
      <c r="T37" s="2">
        <v>3.1129756424561816</v>
      </c>
      <c r="U37" s="2">
        <v>10.61012829131281</v>
      </c>
      <c r="V37" s="2">
        <v>9.751640750734337</v>
      </c>
      <c r="W37" s="2">
        <v>3.7167671134382996</v>
      </c>
      <c r="X37" s="2">
        <v>15.059888616985212</v>
      </c>
      <c r="Y37" s="2">
        <v>7.8694206369451525</v>
      </c>
      <c r="Z37" s="2">
        <v>8.0566490296840776</v>
      </c>
      <c r="AA37" s="2">
        <v>1.6877639527358972</v>
      </c>
      <c r="AB37" s="2">
        <v>1.2527482874517268</v>
      </c>
      <c r="AC37" s="2">
        <v>1.7250681512283579</v>
      </c>
      <c r="AD37" s="2">
        <v>2.8373848391028869</v>
      </c>
    </row>
    <row r="38" spans="1:30">
      <c r="A38" s="5">
        <v>38398</v>
      </c>
      <c r="B38" s="14">
        <v>-25.548333961015413</v>
      </c>
      <c r="C38" s="14">
        <v>2.1128580629609628</v>
      </c>
      <c r="D38" s="14">
        <v>12.146535362886109</v>
      </c>
      <c r="E38" s="14">
        <v>44.070487175032987</v>
      </c>
      <c r="F38" s="14">
        <v>39.355253647968084</v>
      </c>
      <c r="G38" s="14">
        <v>49.06422844878724</v>
      </c>
      <c r="H38" s="14">
        <v>17.143992995332418</v>
      </c>
      <c r="I38" s="14">
        <v>75.76080409697316</v>
      </c>
      <c r="J38" s="14">
        <v>69.19157564300211</v>
      </c>
      <c r="K38" s="14">
        <v>30.757944187311509</v>
      </c>
      <c r="L38" s="14">
        <v>7.685170857845451</v>
      </c>
      <c r="M38" s="14">
        <v>9.3890863365442883</v>
      </c>
      <c r="N38" s="14">
        <v>11.450222311913663</v>
      </c>
      <c r="O38" s="14">
        <v>11.046742031654736</v>
      </c>
      <c r="Q38" s="2">
        <v>-2.9170576750008177</v>
      </c>
      <c r="R38" s="2">
        <v>0.39411986591636022</v>
      </c>
      <c r="S38" s="2">
        <v>0.87798801563549655</v>
      </c>
      <c r="T38" s="2">
        <v>3.6698376080393467</v>
      </c>
      <c r="U38" s="2">
        <v>14.555816048476531</v>
      </c>
      <c r="V38" s="2">
        <v>11.059273349270438</v>
      </c>
      <c r="W38" s="2">
        <v>4.3025422020736004</v>
      </c>
      <c r="X38" s="2">
        <v>15.409747553324339</v>
      </c>
      <c r="Y38" s="2">
        <v>8.0178505939354405</v>
      </c>
      <c r="Z38" s="2">
        <v>7.0870301940310068</v>
      </c>
      <c r="AA38" s="2">
        <v>1.5597822773083125</v>
      </c>
      <c r="AB38" s="2">
        <v>1.34313696770167</v>
      </c>
      <c r="AC38" s="2">
        <v>2.4599543112692195</v>
      </c>
      <c r="AD38" s="2">
        <v>1.7767027546611893</v>
      </c>
    </row>
    <row r="39" spans="1:30">
      <c r="A39" s="5">
        <v>38426</v>
      </c>
      <c r="B39" s="14">
        <v>-28.601068470622042</v>
      </c>
      <c r="C39" s="14">
        <v>2.2942089706378646</v>
      </c>
      <c r="D39" s="14">
        <v>14.38214522830377</v>
      </c>
      <c r="E39" s="14">
        <v>45.419450645162158</v>
      </c>
      <c r="F39" s="14">
        <v>44.103917233594473</v>
      </c>
      <c r="G39" s="14">
        <v>53.005697188351732</v>
      </c>
      <c r="H39" s="14">
        <v>17.637965249783747</v>
      </c>
      <c r="I39" s="14">
        <v>71.056149056389842</v>
      </c>
      <c r="J39" s="14">
        <v>65.000083811421021</v>
      </c>
      <c r="K39" s="14">
        <v>21.362316803288945</v>
      </c>
      <c r="L39" s="14">
        <v>2.8021810633163646</v>
      </c>
      <c r="M39" s="14">
        <v>7.0728325777028367</v>
      </c>
      <c r="N39" s="14">
        <v>16.462621301292987</v>
      </c>
      <c r="O39" s="14">
        <v>5.1728418550152515</v>
      </c>
      <c r="Q39" s="2">
        <v>-3.2656127958386834</v>
      </c>
      <c r="R39" s="2">
        <v>0.4279479761289634</v>
      </c>
      <c r="S39" s="2">
        <v>1.0395846035374814</v>
      </c>
      <c r="T39" s="2">
        <v>3.7821684941239431</v>
      </c>
      <c r="U39" s="2">
        <v>16.312142516265549</v>
      </c>
      <c r="V39" s="2">
        <v>11.947696169043233</v>
      </c>
      <c r="W39" s="2">
        <v>4.426511948911978</v>
      </c>
      <c r="X39" s="2">
        <v>14.452820718069692</v>
      </c>
      <c r="Y39" s="2">
        <v>7.5321447119836558</v>
      </c>
      <c r="Z39" s="2">
        <v>4.9221555015962153</v>
      </c>
      <c r="AA39" s="2">
        <v>0.56873066861068933</v>
      </c>
      <c r="AB39" s="2">
        <v>1.0117899187381239</v>
      </c>
      <c r="AC39" s="2">
        <v>3.536813097748484</v>
      </c>
      <c r="AD39" s="2">
        <v>0.83197401975137797</v>
      </c>
    </row>
    <row r="40" spans="1:30">
      <c r="A40" s="5">
        <v>38457</v>
      </c>
      <c r="B40" s="14">
        <v>-31.653802980228672</v>
      </c>
      <c r="C40" s="14">
        <v>2.4755598783147668</v>
      </c>
      <c r="D40" s="14">
        <v>16.617755093721428</v>
      </c>
      <c r="E40" s="14">
        <v>46.768414115291328</v>
      </c>
      <c r="F40" s="14">
        <v>48.852580819220861</v>
      </c>
      <c r="G40" s="14">
        <v>56.947165927916224</v>
      </c>
      <c r="H40" s="14">
        <v>18.131937504235076</v>
      </c>
      <c r="I40" s="14">
        <v>66.351494015806523</v>
      </c>
      <c r="J40" s="14">
        <v>60.808591979839939</v>
      </c>
      <c r="K40" s="14">
        <v>11.966689419266375</v>
      </c>
      <c r="L40" s="14">
        <v>-2.0808087312127208</v>
      </c>
      <c r="M40" s="14">
        <v>4.7565788188613851</v>
      </c>
      <c r="N40" s="14">
        <v>21.475020290672315</v>
      </c>
      <c r="O40" s="14">
        <v>-0.70105832162423309</v>
      </c>
      <c r="Q40" s="2">
        <v>-3.614167916676549</v>
      </c>
      <c r="R40" s="2">
        <v>0.46177608634156669</v>
      </c>
      <c r="S40" s="2">
        <v>1.2011811914394659</v>
      </c>
      <c r="T40" s="2">
        <v>3.894499380208539</v>
      </c>
      <c r="U40" s="2">
        <v>18.068468984054569</v>
      </c>
      <c r="V40" s="2">
        <v>12.836118988816027</v>
      </c>
      <c r="W40" s="2">
        <v>4.5504816957503555</v>
      </c>
      <c r="X40" s="2">
        <v>13.495893882815045</v>
      </c>
      <c r="Y40" s="2">
        <v>7.0464388300318728</v>
      </c>
      <c r="Z40" s="2">
        <v>2.7572808091614229</v>
      </c>
      <c r="AA40" s="2">
        <v>-0.42232094008693383</v>
      </c>
      <c r="AB40" s="2">
        <v>0.68044286977457769</v>
      </c>
      <c r="AC40" s="2">
        <v>4.6136718842277498</v>
      </c>
      <c r="AD40" s="2">
        <v>-0.11275471515843352</v>
      </c>
    </row>
    <row r="41" spans="1:30">
      <c r="A41" s="5">
        <v>38487</v>
      </c>
      <c r="B41" s="14">
        <v>-31.94932402036849</v>
      </c>
      <c r="C41" s="14">
        <v>3.8430882231443122</v>
      </c>
      <c r="D41" s="14">
        <v>15.785092547955156</v>
      </c>
      <c r="E41" s="14">
        <v>43.523038563386031</v>
      </c>
      <c r="F41" s="14">
        <v>48.378087838455102</v>
      </c>
      <c r="G41" s="14">
        <v>66.643199954746194</v>
      </c>
      <c r="H41" s="14">
        <v>16.604497314717037</v>
      </c>
      <c r="I41" s="14">
        <v>57.450470535437638</v>
      </c>
      <c r="J41" s="14">
        <v>55.320222624185106</v>
      </c>
      <c r="K41" s="14">
        <v>2.192332455953788</v>
      </c>
      <c r="L41" s="14">
        <v>-6.4487166977533912</v>
      </c>
      <c r="M41" s="14">
        <v>2.5571414551053593</v>
      </c>
      <c r="N41" s="14">
        <v>24.595368304622475</v>
      </c>
      <c r="O41" s="14">
        <v>-4.0410688491598155</v>
      </c>
      <c r="Q41" s="2">
        <v>-3.6479099179976333</v>
      </c>
      <c r="R41" s="2">
        <v>0.71686661861600109</v>
      </c>
      <c r="S41" s="2">
        <v>1.1409938446438423</v>
      </c>
      <c r="T41" s="2">
        <v>3.6242504672502811</v>
      </c>
      <c r="U41" s="2">
        <v>17.892974433667487</v>
      </c>
      <c r="V41" s="2">
        <v>15.021643842599611</v>
      </c>
      <c r="W41" s="2">
        <v>4.1671476685879609</v>
      </c>
      <c r="X41" s="2">
        <v>11.685425706908015</v>
      </c>
      <c r="Y41" s="2">
        <v>6.4104520774679461</v>
      </c>
      <c r="Z41" s="2">
        <v>0.50514189817368016</v>
      </c>
      <c r="AA41" s="2">
        <v>-1.3088315409760281</v>
      </c>
      <c r="AB41" s="2">
        <v>0.36580675657718698</v>
      </c>
      <c r="AC41" s="2">
        <v>5.284044331196788</v>
      </c>
      <c r="AD41" s="2">
        <v>-0.64994530835461894</v>
      </c>
    </row>
    <row r="42" spans="1:30">
      <c r="A42" s="5">
        <v>38518</v>
      </c>
      <c r="B42" s="14">
        <v>-32.244845060508304</v>
      </c>
      <c r="C42" s="14">
        <v>5.2106165679738581</v>
      </c>
      <c r="D42" s="14">
        <v>14.952430002188883</v>
      </c>
      <c r="E42" s="14">
        <v>40.277663011480726</v>
      </c>
      <c r="F42" s="14">
        <v>47.903594857689342</v>
      </c>
      <c r="G42" s="14">
        <v>76.339233981576157</v>
      </c>
      <c r="H42" s="14">
        <v>15.077057125198998</v>
      </c>
      <c r="I42" s="14">
        <v>48.549447055068754</v>
      </c>
      <c r="J42" s="14">
        <v>49.831853268530274</v>
      </c>
      <c r="K42" s="14">
        <v>-7.5820245073588</v>
      </c>
      <c r="L42" s="14">
        <v>-10.816624664294062</v>
      </c>
      <c r="M42" s="14">
        <v>0.35770409134933434</v>
      </c>
      <c r="N42" s="14">
        <v>27.715716318572635</v>
      </c>
      <c r="O42" s="14">
        <v>-7.3810793766953973</v>
      </c>
      <c r="Q42" s="2">
        <v>-3.6816519193187167</v>
      </c>
      <c r="R42" s="2">
        <v>0.97195715089043566</v>
      </c>
      <c r="S42" s="2">
        <v>1.080806497848219</v>
      </c>
      <c r="T42" s="2">
        <v>3.3540015542920232</v>
      </c>
      <c r="U42" s="2">
        <v>17.717479883280408</v>
      </c>
      <c r="V42" s="2">
        <v>17.207168696383192</v>
      </c>
      <c r="W42" s="2">
        <v>3.7838136414255663</v>
      </c>
      <c r="X42" s="2">
        <v>9.8749575310009838</v>
      </c>
      <c r="Y42" s="2">
        <v>5.7744653249040194</v>
      </c>
      <c r="Z42" s="2">
        <v>-1.7469970128140631</v>
      </c>
      <c r="AA42" s="2">
        <v>-2.1953421418651229</v>
      </c>
      <c r="AB42" s="2">
        <v>5.1170643379796321E-2</v>
      </c>
      <c r="AC42" s="2">
        <v>5.9544167781658262</v>
      </c>
      <c r="AD42" s="2">
        <v>-1.1871359015508043</v>
      </c>
    </row>
    <row r="43" spans="1:30">
      <c r="A43" s="5">
        <v>38548</v>
      </c>
      <c r="B43" s="14">
        <v>-27.871567252475604</v>
      </c>
      <c r="C43" s="14">
        <v>8.0033800367192178</v>
      </c>
      <c r="D43" s="14">
        <v>14.579073978241006</v>
      </c>
      <c r="E43" s="14">
        <v>34.406443184543143</v>
      </c>
      <c r="F43" s="14">
        <v>43.34318055509587</v>
      </c>
      <c r="G43" s="14">
        <v>64.757199957951741</v>
      </c>
      <c r="H43" s="14">
        <v>12.339089365817184</v>
      </c>
      <c r="I43" s="14">
        <v>38.793560744516682</v>
      </c>
      <c r="J43" s="14">
        <v>44.28493958864555</v>
      </c>
      <c r="K43" s="14">
        <v>-17.453404108909528</v>
      </c>
      <c r="L43" s="14">
        <v>-14.847072274190754</v>
      </c>
      <c r="M43" s="14">
        <v>-3.1681916883807024</v>
      </c>
      <c r="N43" s="14">
        <v>26.401893786626555</v>
      </c>
      <c r="O43" s="14">
        <v>-9.3055625893723821</v>
      </c>
      <c r="Q43" s="2">
        <v>-3.182319805753159</v>
      </c>
      <c r="R43" s="2">
        <v>1.4929024917693825</v>
      </c>
      <c r="S43" s="2">
        <v>1.0538192043691945</v>
      </c>
      <c r="T43" s="2">
        <v>2.8650933368632763</v>
      </c>
      <c r="U43" s="2">
        <v>16.030778730566094</v>
      </c>
      <c r="V43" s="2">
        <v>14.596531899322153</v>
      </c>
      <c r="W43" s="2">
        <v>3.0966795626923096</v>
      </c>
      <c r="X43" s="2">
        <v>7.8906102554346926</v>
      </c>
      <c r="Y43" s="2">
        <v>5.1316945145926578</v>
      </c>
      <c r="Z43" s="2">
        <v>-4.021491200946171</v>
      </c>
      <c r="AA43" s="2">
        <v>-3.0133617887697555</v>
      </c>
      <c r="AB43" s="2">
        <v>-0.4532193255979246</v>
      </c>
      <c r="AC43" s="2">
        <v>5.6721564592250617</v>
      </c>
      <c r="AD43" s="2">
        <v>-1.496660159061707</v>
      </c>
    </row>
    <row r="44" spans="1:30">
      <c r="A44" s="5">
        <v>38579</v>
      </c>
      <c r="B44" s="14">
        <v>-23.498289444442896</v>
      </c>
      <c r="C44" s="14">
        <v>10.796143505464574</v>
      </c>
      <c r="D44" s="14">
        <v>14.205717954293128</v>
      </c>
      <c r="E44" s="14">
        <v>28.535223357605563</v>
      </c>
      <c r="F44" s="14">
        <v>38.782766252502391</v>
      </c>
      <c r="G44" s="14">
        <v>53.175165934327325</v>
      </c>
      <c r="H44" s="14">
        <v>9.6011216064353704</v>
      </c>
      <c r="I44" s="14">
        <v>29.037674433964614</v>
      </c>
      <c r="J44" s="14">
        <v>38.738025908760818</v>
      </c>
      <c r="K44" s="14">
        <v>-27.324783710460252</v>
      </c>
      <c r="L44" s="14">
        <v>-18.877519884087448</v>
      </c>
      <c r="M44" s="14">
        <v>-6.6940874681107374</v>
      </c>
      <c r="N44" s="14">
        <v>25.088071254680472</v>
      </c>
      <c r="O44" s="14">
        <v>-11.230045802049366</v>
      </c>
      <c r="Q44" s="2">
        <v>-2.6829876921876012</v>
      </c>
      <c r="R44" s="2">
        <v>2.0138478326483287</v>
      </c>
      <c r="S44" s="2">
        <v>1.02683191089017</v>
      </c>
      <c r="T44" s="2">
        <v>2.3761851194345303</v>
      </c>
      <c r="U44" s="2">
        <v>14.344077577851776</v>
      </c>
      <c r="V44" s="2">
        <v>11.985895102261116</v>
      </c>
      <c r="W44" s="2">
        <v>2.4095454839590524</v>
      </c>
      <c r="X44" s="2">
        <v>5.9062629798684023</v>
      </c>
      <c r="Y44" s="2">
        <v>4.4889237042812944</v>
      </c>
      <c r="Z44" s="2">
        <v>-6.295985389078278</v>
      </c>
      <c r="AA44" s="2">
        <v>-3.831381435674388</v>
      </c>
      <c r="AB44" s="2">
        <v>-0.95760929457564536</v>
      </c>
      <c r="AC44" s="2">
        <v>5.3898961402842973</v>
      </c>
      <c r="AD44" s="2">
        <v>-1.8061844165726095</v>
      </c>
    </row>
    <row r="45" spans="1:30">
      <c r="A45" s="5">
        <v>38610</v>
      </c>
      <c r="B45" s="14">
        <v>-18.255634597579732</v>
      </c>
      <c r="C45" s="14">
        <v>13.811890094588609</v>
      </c>
      <c r="D45" s="14">
        <v>13.491945479924201</v>
      </c>
      <c r="E45" s="14">
        <v>23.969062339678455</v>
      </c>
      <c r="F45" s="14">
        <v>31.907589183271735</v>
      </c>
      <c r="G45" s="14">
        <v>42.036625448093027</v>
      </c>
      <c r="H45" s="14">
        <v>6.1604401567298188</v>
      </c>
      <c r="I45" s="14">
        <v>19.888878086950452</v>
      </c>
      <c r="J45" s="14">
        <v>32.834066361856223</v>
      </c>
      <c r="K45" s="14">
        <v>-34.732346616437873</v>
      </c>
      <c r="L45" s="14">
        <v>-21.050725936160319</v>
      </c>
      <c r="M45" s="14">
        <v>-10.443058604806387</v>
      </c>
      <c r="N45" s="14">
        <v>21.893530064434469</v>
      </c>
      <c r="O45" s="14">
        <v>-11.619228528811881</v>
      </c>
      <c r="Q45" s="2">
        <v>-2.0843918470824585</v>
      </c>
      <c r="R45" s="2">
        <v>2.5763871069039914</v>
      </c>
      <c r="S45" s="2">
        <v>0.97523829512536098</v>
      </c>
      <c r="T45" s="2">
        <v>1.9959517591497042</v>
      </c>
      <c r="U45" s="2">
        <v>11.801245212557333</v>
      </c>
      <c r="V45" s="2">
        <v>9.4752235225019596</v>
      </c>
      <c r="W45" s="2">
        <v>1.5460548639336988</v>
      </c>
      <c r="X45" s="2">
        <v>4.0453978028857218</v>
      </c>
      <c r="Y45" s="2">
        <v>3.8047787759455369</v>
      </c>
      <c r="Z45" s="2">
        <v>-8.0027841809332987</v>
      </c>
      <c r="AA45" s="2">
        <v>-4.2724553360030981</v>
      </c>
      <c r="AB45" s="2">
        <v>-1.4939108625933681</v>
      </c>
      <c r="AC45" s="2">
        <v>4.7035841055130367</v>
      </c>
      <c r="AD45" s="2">
        <v>-1.8687786204314587</v>
      </c>
    </row>
    <row r="46" spans="1:30">
      <c r="A46" s="5">
        <v>38640</v>
      </c>
      <c r="B46" s="14">
        <v>-13.012979750716569</v>
      </c>
      <c r="C46" s="14">
        <v>16.827636683712644</v>
      </c>
      <c r="D46" s="14">
        <v>12.778173005555274</v>
      </c>
      <c r="E46" s="14">
        <v>19.402901321751347</v>
      </c>
      <c r="F46" s="14">
        <v>25.032412114041087</v>
      </c>
      <c r="G46" s="14">
        <v>30.898084961858725</v>
      </c>
      <c r="H46" s="14">
        <v>2.7197587070242655</v>
      </c>
      <c r="I46" s="14">
        <v>10.74008173993629</v>
      </c>
      <c r="J46" s="14">
        <v>26.930106814951632</v>
      </c>
      <c r="K46" s="14">
        <v>-42.139909522415493</v>
      </c>
      <c r="L46" s="14">
        <v>-23.22393198823319</v>
      </c>
      <c r="M46" s="14">
        <v>-14.192029741502036</v>
      </c>
      <c r="N46" s="14">
        <v>18.698988874188469</v>
      </c>
      <c r="O46" s="14">
        <v>-12.008411255574396</v>
      </c>
      <c r="Q46" s="2">
        <v>-1.4857960019773164</v>
      </c>
      <c r="R46" s="2">
        <v>3.1389263811596542</v>
      </c>
      <c r="S46" s="2">
        <v>0.92364467936055183</v>
      </c>
      <c r="T46" s="2">
        <v>1.615718398864878</v>
      </c>
      <c r="U46" s="2">
        <v>9.2584128472628944</v>
      </c>
      <c r="V46" s="2">
        <v>6.964551942742804</v>
      </c>
      <c r="W46" s="2">
        <v>0.68256424390834469</v>
      </c>
      <c r="X46" s="2">
        <v>2.1845326259030413</v>
      </c>
      <c r="Y46" s="2">
        <v>3.1206338476097799</v>
      </c>
      <c r="Z46" s="2">
        <v>-9.7095829727883203</v>
      </c>
      <c r="AA46" s="2">
        <v>-4.7135292363318078</v>
      </c>
      <c r="AB46" s="2">
        <v>-2.0302124306110905</v>
      </c>
      <c r="AC46" s="2">
        <v>4.0172720707417762</v>
      </c>
      <c r="AD46" s="2">
        <v>-1.9313728242903079</v>
      </c>
    </row>
    <row r="47" spans="1:30">
      <c r="A47" s="5">
        <v>38671</v>
      </c>
      <c r="B47" s="14">
        <v>-7.3363184784012638</v>
      </c>
      <c r="C47" s="14">
        <v>21.564329155064854</v>
      </c>
      <c r="D47" s="14">
        <v>17.583430850301227</v>
      </c>
      <c r="E47" s="14">
        <v>17.590981136559204</v>
      </c>
      <c r="F47" s="14">
        <v>18.430328560447386</v>
      </c>
      <c r="G47" s="14">
        <v>21.40625541885111</v>
      </c>
      <c r="H47" s="14">
        <v>-0.43645522194918163</v>
      </c>
      <c r="I47" s="14">
        <v>2.819439941694867</v>
      </c>
      <c r="J47" s="14">
        <v>19.881941676175856</v>
      </c>
      <c r="K47" s="14">
        <v>-46.674663044843015</v>
      </c>
      <c r="L47" s="14">
        <v>-22.271343138752023</v>
      </c>
      <c r="M47" s="14">
        <v>-17.362436660983427</v>
      </c>
      <c r="N47" s="14">
        <v>13.018131316051932</v>
      </c>
      <c r="O47" s="14">
        <v>-11.086232451660901</v>
      </c>
      <c r="Q47" s="2">
        <v>-0.83764617122689944</v>
      </c>
      <c r="R47" s="2">
        <v>4.0224805746108672</v>
      </c>
      <c r="S47" s="2">
        <v>1.2709831321523235</v>
      </c>
      <c r="T47" s="2">
        <v>1.464836181203558</v>
      </c>
      <c r="U47" s="2">
        <v>6.816586030381389</v>
      </c>
      <c r="V47" s="2">
        <v>4.8250555964307154</v>
      </c>
      <c r="W47" s="2">
        <v>-0.10953498477647636</v>
      </c>
      <c r="X47" s="2">
        <v>0.57347408414073586</v>
      </c>
      <c r="Y47" s="2">
        <v>2.3038995194935823</v>
      </c>
      <c r="Z47" s="2">
        <v>-10.754449136151415</v>
      </c>
      <c r="AA47" s="2">
        <v>-4.5201918034411106</v>
      </c>
      <c r="AB47" s="2">
        <v>-2.483748651663662</v>
      </c>
      <c r="AC47" s="2">
        <v>2.7968023138092808</v>
      </c>
      <c r="AD47" s="2">
        <v>-1.783054196362881</v>
      </c>
    </row>
    <row r="48" spans="1:30">
      <c r="A48" s="5">
        <v>38701</v>
      </c>
      <c r="B48" s="14">
        <v>-1.6596572060859569</v>
      </c>
      <c r="C48" s="14">
        <v>26.301021626417061</v>
      </c>
      <c r="D48" s="14">
        <v>22.388688695047176</v>
      </c>
      <c r="E48" s="14">
        <v>15.779060951367057</v>
      </c>
      <c r="F48" s="14">
        <v>11.828245006853685</v>
      </c>
      <c r="G48" s="14">
        <v>11.914425875843495</v>
      </c>
      <c r="H48" s="14">
        <v>-3.592669150922629</v>
      </c>
      <c r="I48" s="14">
        <v>-5.1012018565465569</v>
      </c>
      <c r="J48" s="14">
        <v>12.833776537400084</v>
      </c>
      <c r="K48" s="14">
        <v>-51.209416567270537</v>
      </c>
      <c r="L48" s="14">
        <v>-21.318754289270856</v>
      </c>
      <c r="M48" s="14">
        <v>-20.532843580464821</v>
      </c>
      <c r="N48" s="14">
        <v>7.337273757915395</v>
      </c>
      <c r="O48" s="14">
        <v>-10.164053647747409</v>
      </c>
      <c r="Q48" s="2">
        <v>-0.18949634047648237</v>
      </c>
      <c r="R48" s="2">
        <v>4.9060347680620797</v>
      </c>
      <c r="S48" s="2">
        <v>1.6183215849440948</v>
      </c>
      <c r="T48" s="2">
        <v>1.3139539635422375</v>
      </c>
      <c r="U48" s="2">
        <v>4.3747592134998827</v>
      </c>
      <c r="V48" s="2">
        <v>2.6855592501186272</v>
      </c>
      <c r="W48" s="2">
        <v>-0.90163421346129757</v>
      </c>
      <c r="X48" s="2">
        <v>-1.0375844576215696</v>
      </c>
      <c r="Y48" s="2">
        <v>1.4871651913773842</v>
      </c>
      <c r="Z48" s="2">
        <v>-11.799315299514506</v>
      </c>
      <c r="AA48" s="2">
        <v>-4.3268543705504126</v>
      </c>
      <c r="AB48" s="2">
        <v>-2.937284872716234</v>
      </c>
      <c r="AC48" s="2">
        <v>1.5763325568767854</v>
      </c>
      <c r="AD48" s="2">
        <v>-1.6347355684354545</v>
      </c>
    </row>
    <row r="49" spans="1:30">
      <c r="A49" s="5">
        <v>38732</v>
      </c>
      <c r="B49" s="14">
        <v>3.1464603338704502</v>
      </c>
      <c r="C49" s="14">
        <v>31.788191850193481</v>
      </c>
      <c r="D49" s="14">
        <v>27.011509841423944</v>
      </c>
      <c r="E49" s="14">
        <v>18.157297233040833</v>
      </c>
      <c r="F49" s="14">
        <v>6.5494444850350932</v>
      </c>
      <c r="G49" s="14">
        <v>6.3081994167064916</v>
      </c>
      <c r="H49" s="14">
        <v>-5.7906468707020329</v>
      </c>
      <c r="I49" s="14">
        <v>-10.670805680723385</v>
      </c>
      <c r="J49" s="14">
        <v>6.1291907073095953</v>
      </c>
      <c r="K49" s="14">
        <v>-52.434695975843077</v>
      </c>
      <c r="L49" s="14">
        <v>-21.372130692736189</v>
      </c>
      <c r="M49" s="14">
        <v>-22.633974282050968</v>
      </c>
      <c r="N49" s="14">
        <v>2.1917100745258464</v>
      </c>
      <c r="O49" s="14">
        <v>-8.5834100627318648</v>
      </c>
      <c r="Q49" s="2">
        <v>0.35925654800066026</v>
      </c>
      <c r="R49" s="2">
        <v>5.9295785785839907</v>
      </c>
      <c r="S49" s="2">
        <v>1.952472965867647</v>
      </c>
      <c r="T49" s="2">
        <v>1.5119944551897762</v>
      </c>
      <c r="U49" s="2">
        <v>2.4223578889016242</v>
      </c>
      <c r="V49" s="2">
        <v>1.4218933813233101</v>
      </c>
      <c r="W49" s="2">
        <v>-1.4532496919057356</v>
      </c>
      <c r="X49" s="2">
        <v>-2.1704418754591361</v>
      </c>
      <c r="Y49" s="2">
        <v>0.71024448997232847</v>
      </c>
      <c r="Z49" s="2">
        <v>-12.08163560388193</v>
      </c>
      <c r="AA49" s="2">
        <v>-4.3376876453977369</v>
      </c>
      <c r="AB49" s="2">
        <v>-3.2378579229702371</v>
      </c>
      <c r="AC49" s="2">
        <v>0.47086480070105829</v>
      </c>
      <c r="AD49" s="2">
        <v>-1.3805127574394793</v>
      </c>
    </row>
    <row r="50" spans="1:30">
      <c r="A50" s="5">
        <v>38763</v>
      </c>
      <c r="B50" s="14">
        <v>7.9525778738268578</v>
      </c>
      <c r="C50" s="14">
        <v>37.275362073969895</v>
      </c>
      <c r="D50" s="14">
        <v>31.634330987800709</v>
      </c>
      <c r="E50" s="14">
        <v>20.535533514714604</v>
      </c>
      <c r="F50" s="14">
        <v>1.2706439632165023</v>
      </c>
      <c r="G50" s="14">
        <v>0.70197295756948708</v>
      </c>
      <c r="H50" s="14">
        <v>-7.9886245904814368</v>
      </c>
      <c r="I50" s="14">
        <v>-16.24040950490021</v>
      </c>
      <c r="J50" s="14">
        <v>-0.57539512278089411</v>
      </c>
      <c r="K50" s="14">
        <v>-53.65997538441561</v>
      </c>
      <c r="L50" s="14">
        <v>-21.425507096201521</v>
      </c>
      <c r="M50" s="14">
        <v>-24.735104983637115</v>
      </c>
      <c r="N50" s="14">
        <v>-2.9538536088637013</v>
      </c>
      <c r="O50" s="14">
        <v>-7.0027664777163219</v>
      </c>
      <c r="Q50" s="2">
        <v>0.90800943647780286</v>
      </c>
      <c r="R50" s="2">
        <v>6.9531223891059</v>
      </c>
      <c r="S50" s="2">
        <v>2.2866243467911982</v>
      </c>
      <c r="T50" s="2">
        <v>1.7100349468373146</v>
      </c>
      <c r="U50" s="2">
        <v>0.46995656430336585</v>
      </c>
      <c r="V50" s="2">
        <v>0.15822751252799266</v>
      </c>
      <c r="W50" s="2">
        <v>-2.0048651703501736</v>
      </c>
      <c r="X50" s="2">
        <v>-3.3032992932967025</v>
      </c>
      <c r="Y50" s="2">
        <v>-6.6676211432727228E-2</v>
      </c>
      <c r="Z50" s="2">
        <v>-12.363955908249354</v>
      </c>
      <c r="AA50" s="2">
        <v>-4.3485209202450603</v>
      </c>
      <c r="AB50" s="2">
        <v>-3.5384309732242403</v>
      </c>
      <c r="AC50" s="2">
        <v>-0.63460295547466872</v>
      </c>
      <c r="AD50" s="2">
        <v>-1.1262899464435046</v>
      </c>
    </row>
    <row r="51" spans="1:30">
      <c r="A51" s="5">
        <v>38791</v>
      </c>
      <c r="B51" s="14">
        <v>10.756749768330511</v>
      </c>
      <c r="C51" s="14">
        <v>39.771923190256864</v>
      </c>
      <c r="D51" s="14">
        <v>31.629494844997872</v>
      </c>
      <c r="E51" s="14">
        <v>21.988752467693029</v>
      </c>
      <c r="F51" s="14">
        <v>-1.8130073601338834</v>
      </c>
      <c r="G51" s="14">
        <v>-2.4423605923241829</v>
      </c>
      <c r="H51" s="14">
        <v>-9.3811136321363939</v>
      </c>
      <c r="I51" s="14">
        <v>-18.376445276152303</v>
      </c>
      <c r="J51" s="14">
        <v>-6.8411833300967997</v>
      </c>
      <c r="K51" s="14">
        <v>-49.870721414437071</v>
      </c>
      <c r="L51" s="14">
        <v>-19.964795919886367</v>
      </c>
      <c r="M51" s="14">
        <v>-24.745523059216708</v>
      </c>
      <c r="N51" s="14">
        <v>-7.6150253172026829</v>
      </c>
      <c r="O51" s="14">
        <v>-5.5605842635508695</v>
      </c>
      <c r="Q51" s="2">
        <v>1.228184175048441</v>
      </c>
      <c r="R51" s="2">
        <v>7.4188159203713742</v>
      </c>
      <c r="S51" s="2">
        <v>2.2862747758809809</v>
      </c>
      <c r="T51" s="2">
        <v>1.8310473954897337</v>
      </c>
      <c r="U51" s="2">
        <v>-0.67055346319703768</v>
      </c>
      <c r="V51" s="2">
        <v>-0.55051784695224004</v>
      </c>
      <c r="W51" s="2">
        <v>-2.3543311826891102</v>
      </c>
      <c r="X51" s="2">
        <v>-3.7377689691693781</v>
      </c>
      <c r="Y51" s="2">
        <v>-0.79274948310828708</v>
      </c>
      <c r="Z51" s="2">
        <v>-11.490862533264689</v>
      </c>
      <c r="AA51" s="2">
        <v>-4.0520549799001371</v>
      </c>
      <c r="AB51" s="2">
        <v>-3.5399213101901275</v>
      </c>
      <c r="AC51" s="2">
        <v>-1.6360044241225071</v>
      </c>
      <c r="AD51" s="2">
        <v>-0.8943365700282041</v>
      </c>
    </row>
    <row r="52" spans="1:30">
      <c r="A52" s="5">
        <v>38822</v>
      </c>
      <c r="B52" s="14">
        <v>13.560921662834165</v>
      </c>
      <c r="C52" s="14">
        <v>42.268484306543826</v>
      </c>
      <c r="D52" s="14">
        <v>31.624658702195035</v>
      </c>
      <c r="E52" s="14">
        <v>23.441971420671457</v>
      </c>
      <c r="F52" s="14">
        <v>-4.8966586834842696</v>
      </c>
      <c r="G52" s="14">
        <v>-5.5866941422178531</v>
      </c>
      <c r="H52" s="14">
        <v>-10.773602673791348</v>
      </c>
      <c r="I52" s="14">
        <v>-20.5124810474044</v>
      </c>
      <c r="J52" s="14">
        <v>-13.106971537412706</v>
      </c>
      <c r="K52" s="14">
        <v>-46.081467444458532</v>
      </c>
      <c r="L52" s="14">
        <v>-18.504084743571209</v>
      </c>
      <c r="M52" s="14">
        <v>-24.755941134796299</v>
      </c>
      <c r="N52" s="14">
        <v>-12.276197025541665</v>
      </c>
      <c r="O52" s="14">
        <v>-4.1184020493854181</v>
      </c>
      <c r="Q52" s="2">
        <v>1.5483589136190794</v>
      </c>
      <c r="R52" s="2">
        <v>7.8845094516368457</v>
      </c>
      <c r="S52" s="2">
        <v>2.2859252049707632</v>
      </c>
      <c r="T52" s="2">
        <v>1.9520598441421535</v>
      </c>
      <c r="U52" s="2">
        <v>-1.8110634906974412</v>
      </c>
      <c r="V52" s="2">
        <v>-1.2592632064324729</v>
      </c>
      <c r="W52" s="2">
        <v>-2.7037971950280455</v>
      </c>
      <c r="X52" s="2">
        <v>-4.1722386450420546</v>
      </c>
      <c r="Y52" s="2">
        <v>-1.5188227547838469</v>
      </c>
      <c r="Z52" s="2">
        <v>-10.617769158280025</v>
      </c>
      <c r="AA52" s="2">
        <v>-3.7555890395552125</v>
      </c>
      <c r="AB52" s="2">
        <v>-3.5414116471560151</v>
      </c>
      <c r="AC52" s="2">
        <v>-2.6374058927703459</v>
      </c>
      <c r="AD52" s="2">
        <v>-0.66238319361290365</v>
      </c>
    </row>
    <row r="53" spans="1:30">
      <c r="A53" s="5">
        <v>38852</v>
      </c>
      <c r="B53" s="14">
        <v>12.251952847430635</v>
      </c>
      <c r="C53" s="14">
        <v>38.524559896583689</v>
      </c>
      <c r="D53" s="14">
        <v>26.792230371351494</v>
      </c>
      <c r="E53" s="14">
        <v>22.852279757075006</v>
      </c>
      <c r="F53" s="14">
        <v>-4.4380347093028236</v>
      </c>
      <c r="G53" s="14">
        <v>-2.8051652596029348</v>
      </c>
      <c r="H53" s="14">
        <v>-8.785025190227957</v>
      </c>
      <c r="I53" s="14">
        <v>-17.121144694299851</v>
      </c>
      <c r="J53" s="14">
        <v>-16.625645580927067</v>
      </c>
      <c r="K53" s="14">
        <v>-39.788816914728166</v>
      </c>
      <c r="L53" s="14">
        <v>-18.311891242847608</v>
      </c>
      <c r="M53" s="14">
        <v>-22.780915192179329</v>
      </c>
      <c r="N53" s="14">
        <v>-14.851496048577751</v>
      </c>
      <c r="O53" s="14">
        <v>-2.811394529255089</v>
      </c>
      <c r="Q53" s="2">
        <v>1.3989034722139351</v>
      </c>
      <c r="R53" s="2">
        <v>7.1861402557493417</v>
      </c>
      <c r="S53" s="2">
        <v>1.9366227879323998</v>
      </c>
      <c r="T53" s="2">
        <v>1.9029550399311499</v>
      </c>
      <c r="U53" s="2">
        <v>-1.6414382034786144</v>
      </c>
      <c r="V53" s="2">
        <v>-0.63229547017553989</v>
      </c>
      <c r="W53" s="2">
        <v>-2.2047338468655595</v>
      </c>
      <c r="X53" s="2">
        <v>-3.4824408308205896</v>
      </c>
      <c r="Y53" s="2">
        <v>-1.9265631842722475</v>
      </c>
      <c r="Z53" s="2">
        <v>-9.1678606717732603</v>
      </c>
      <c r="AA53" s="2">
        <v>-3.7165814466483504</v>
      </c>
      <c r="AB53" s="2">
        <v>-3.2588782609868296</v>
      </c>
      <c r="AC53" s="2">
        <v>-3.1906805595803953</v>
      </c>
      <c r="AD53" s="2">
        <v>-0.45217063911274225</v>
      </c>
    </row>
    <row r="54" spans="1:30">
      <c r="A54" s="5">
        <v>38883</v>
      </c>
      <c r="B54" s="14">
        <v>10.942984032027104</v>
      </c>
      <c r="C54" s="14">
        <v>34.780635486623545</v>
      </c>
      <c r="D54" s="14">
        <v>21.959802040507952</v>
      </c>
      <c r="E54" s="14">
        <v>22.262588093478559</v>
      </c>
      <c r="F54" s="14">
        <v>-3.9794107351213786</v>
      </c>
      <c r="G54" s="14">
        <v>-2.363637698801635E-2</v>
      </c>
      <c r="H54" s="14">
        <v>-6.7964477066645648</v>
      </c>
      <c r="I54" s="14">
        <v>-13.7298083411953</v>
      </c>
      <c r="J54" s="14">
        <v>-20.144319624441426</v>
      </c>
      <c r="K54" s="14">
        <v>-33.4961663849978</v>
      </c>
      <c r="L54" s="14">
        <v>-18.119697742124007</v>
      </c>
      <c r="M54" s="14">
        <v>-20.805889249562359</v>
      </c>
      <c r="N54" s="14">
        <v>-17.426795071613835</v>
      </c>
      <c r="O54" s="14">
        <v>-1.50438700912476</v>
      </c>
      <c r="Q54" s="2">
        <v>1.2494480308087905</v>
      </c>
      <c r="R54" s="2">
        <v>6.4877710598618359</v>
      </c>
      <c r="S54" s="2">
        <v>1.5873203708940362</v>
      </c>
      <c r="T54" s="2">
        <v>1.8538502357201465</v>
      </c>
      <c r="U54" s="2">
        <v>-1.4718129162597877</v>
      </c>
      <c r="V54" s="2">
        <v>-5.3277339186068376E-3</v>
      </c>
      <c r="W54" s="2">
        <v>-1.7056704987030724</v>
      </c>
      <c r="X54" s="2">
        <v>-2.7926430165991238</v>
      </c>
      <c r="Y54" s="2">
        <v>-2.3343036137606479</v>
      </c>
      <c r="Z54" s="2">
        <v>-7.7179521852664976</v>
      </c>
      <c r="AA54" s="2">
        <v>-3.6775738537414884</v>
      </c>
      <c r="AB54" s="2">
        <v>-2.9763448748176442</v>
      </c>
      <c r="AC54" s="2">
        <v>-3.7439552263904443</v>
      </c>
      <c r="AD54" s="2">
        <v>-0.24195808461258075</v>
      </c>
    </row>
    <row r="55" spans="1:30">
      <c r="A55" s="5">
        <v>38913</v>
      </c>
      <c r="B55" s="14">
        <v>9.5222228800631026</v>
      </c>
      <c r="C55" s="14">
        <v>30.893072277270242</v>
      </c>
      <c r="D55" s="14">
        <v>12.708209999131329</v>
      </c>
      <c r="E55" s="14">
        <v>18.954371715753712</v>
      </c>
      <c r="F55" s="14">
        <v>-5.6694910489562211E-2</v>
      </c>
      <c r="G55" s="14">
        <v>3.928569097012669</v>
      </c>
      <c r="H55" s="14">
        <v>-4.7109770081405715</v>
      </c>
      <c r="I55" s="14">
        <v>-7.2685454087678876</v>
      </c>
      <c r="J55" s="14">
        <v>-22.306240099451223</v>
      </c>
      <c r="K55" s="14">
        <v>-25.766362083374464</v>
      </c>
      <c r="L55" s="14">
        <v>-16.63966426852561</v>
      </c>
      <c r="M55" s="14">
        <v>-16.314578776232644</v>
      </c>
      <c r="N55" s="14">
        <v>-16.108927668219561</v>
      </c>
      <c r="O55" s="14">
        <v>-0.59955391583727147</v>
      </c>
      <c r="Q55" s="2">
        <v>1.087228363999845</v>
      </c>
      <c r="R55" s="2">
        <v>5.7626083441683278</v>
      </c>
      <c r="S55" s="2">
        <v>0.91858754336720982</v>
      </c>
      <c r="T55" s="2">
        <v>1.5783684415142432</v>
      </c>
      <c r="U55" s="2">
        <v>-2.096900950893801E-2</v>
      </c>
      <c r="V55" s="2">
        <v>0.88551518874304369</v>
      </c>
      <c r="W55" s="2">
        <v>-1.1822903448479984</v>
      </c>
      <c r="X55" s="2">
        <v>-1.4784221361433882</v>
      </c>
      <c r="Y55" s="2">
        <v>-2.5848247964843081</v>
      </c>
      <c r="Z55" s="2">
        <v>-5.9369047867165596</v>
      </c>
      <c r="AA55" s="2">
        <v>-3.3771862599399576</v>
      </c>
      <c r="AB55" s="2">
        <v>-2.3338494376764083</v>
      </c>
      <c r="AC55" s="2">
        <v>-3.4608259113126225</v>
      </c>
      <c r="AD55" s="2">
        <v>-9.642925405368756E-2</v>
      </c>
    </row>
    <row r="56" spans="1:30">
      <c r="A56" s="5">
        <v>38944</v>
      </c>
      <c r="B56" s="14">
        <v>8.1014617280990997</v>
      </c>
      <c r="C56" s="14">
        <v>27.005509067916936</v>
      </c>
      <c r="D56" s="14">
        <v>3.4566179577547054</v>
      </c>
      <c r="E56" s="14">
        <v>15.646155338028869</v>
      </c>
      <c r="F56" s="14">
        <v>3.8660209141422537</v>
      </c>
      <c r="G56" s="14">
        <v>7.8807745710133545</v>
      </c>
      <c r="H56" s="14">
        <v>-2.6255063096165787</v>
      </c>
      <c r="I56" s="14">
        <v>-0.80728247634047534</v>
      </c>
      <c r="J56" s="14">
        <v>-24.468160574461017</v>
      </c>
      <c r="K56" s="14">
        <v>-18.036557781751128</v>
      </c>
      <c r="L56" s="14">
        <v>-15.159630794927214</v>
      </c>
      <c r="M56" s="14">
        <v>-11.823268302902925</v>
      </c>
      <c r="N56" s="14">
        <v>-14.791060264825287</v>
      </c>
      <c r="O56" s="14">
        <v>0.30527917745021727</v>
      </c>
      <c r="Q56" s="2">
        <v>0.92500869719089907</v>
      </c>
      <c r="R56" s="2">
        <v>5.037445628474817</v>
      </c>
      <c r="S56" s="2">
        <v>0.24985471584038335</v>
      </c>
      <c r="T56" s="2">
        <v>1.30288664730834</v>
      </c>
      <c r="U56" s="2">
        <v>1.4298748972419115</v>
      </c>
      <c r="V56" s="2">
        <v>1.776358111404694</v>
      </c>
      <c r="W56" s="2">
        <v>-0.65891019099292469</v>
      </c>
      <c r="X56" s="2">
        <v>-0.16420125568765268</v>
      </c>
      <c r="Y56" s="2">
        <v>-2.8353459792079683</v>
      </c>
      <c r="Z56" s="2">
        <v>-4.1558573881666225</v>
      </c>
      <c r="AA56" s="2">
        <v>-3.0767986661384272</v>
      </c>
      <c r="AB56" s="2">
        <v>-1.6913540005351722</v>
      </c>
      <c r="AC56" s="2">
        <v>-3.1776965962347998</v>
      </c>
      <c r="AD56" s="2">
        <v>4.9099576505205696E-2</v>
      </c>
    </row>
    <row r="57" spans="1:30">
      <c r="A57" s="5">
        <v>38975</v>
      </c>
      <c r="B57" s="14">
        <v>7.809677534381847</v>
      </c>
      <c r="C57" s="14">
        <v>25.287706673845836</v>
      </c>
      <c r="D57" s="14">
        <v>-7.4739980765389191</v>
      </c>
      <c r="E57" s="14">
        <v>7.7881448996362463</v>
      </c>
      <c r="F57" s="14">
        <v>8.15403680388971</v>
      </c>
      <c r="G57" s="14">
        <v>8.1970782673256526</v>
      </c>
      <c r="H57" s="14">
        <v>1.3017616769700697</v>
      </c>
      <c r="I57" s="14">
        <v>7.7476427410754223</v>
      </c>
      <c r="J57" s="14">
        <v>-24.037497790648388</v>
      </c>
      <c r="K57" s="14">
        <v>-9.9914179011206556</v>
      </c>
      <c r="L57" s="14">
        <v>-11.998494778727201</v>
      </c>
      <c r="M57" s="14">
        <v>-7.1354748964297361</v>
      </c>
      <c r="N57" s="14">
        <v>-12.340686113759041</v>
      </c>
      <c r="O57" s="14">
        <v>-0.52970180247449472</v>
      </c>
      <c r="Q57" s="2">
        <v>0.89169336152065048</v>
      </c>
      <c r="R57" s="2">
        <v>4.7170170766991593</v>
      </c>
      <c r="S57" s="2">
        <v>-0.54024300296646266</v>
      </c>
      <c r="T57" s="2">
        <v>0.64853440208250945</v>
      </c>
      <c r="U57" s="2">
        <v>3.0158275901762361</v>
      </c>
      <c r="V57" s="2">
        <v>1.8476542297682712</v>
      </c>
      <c r="W57" s="2">
        <v>0.32669661926079352</v>
      </c>
      <c r="X57" s="2">
        <v>1.5758705335347407</v>
      </c>
      <c r="Y57" s="2">
        <v>-2.7854412064825445</v>
      </c>
      <c r="Z57" s="2">
        <v>-2.3021525728509138</v>
      </c>
      <c r="AA57" s="2">
        <v>-2.4352145002904724</v>
      </c>
      <c r="AB57" s="2">
        <v>-1.0207510903589629</v>
      </c>
      <c r="AC57" s="2">
        <v>-2.6512606639938787</v>
      </c>
      <c r="AD57" s="2">
        <v>-8.5194589400985357E-2</v>
      </c>
    </row>
    <row r="58" spans="1:30">
      <c r="A58" s="5">
        <v>39005</v>
      </c>
      <c r="B58" s="14">
        <v>7.5178933406645942</v>
      </c>
      <c r="C58" s="14">
        <v>23.56990427977474</v>
      </c>
      <c r="D58" s="14">
        <v>-18.404614110832544</v>
      </c>
      <c r="E58" s="14">
        <v>-6.9865538756377354E-2</v>
      </c>
      <c r="F58" s="14">
        <v>12.442052693637169</v>
      </c>
      <c r="G58" s="14">
        <v>8.5133819636379524</v>
      </c>
      <c r="H58" s="14">
        <v>5.2290296635567186</v>
      </c>
      <c r="I58" s="14">
        <v>16.30256795849132</v>
      </c>
      <c r="J58" s="14">
        <v>-23.606835006835762</v>
      </c>
      <c r="K58" s="14">
        <v>-1.9462780204901806</v>
      </c>
      <c r="L58" s="14">
        <v>-8.8373587625271881</v>
      </c>
      <c r="M58" s="14">
        <v>-2.4476814899565489</v>
      </c>
      <c r="N58" s="14">
        <v>-9.8903119626927971</v>
      </c>
      <c r="O58" s="14">
        <v>-1.3646827823992065</v>
      </c>
      <c r="Q58" s="2">
        <v>0.85837802585040202</v>
      </c>
      <c r="R58" s="2">
        <v>4.3965885249235015</v>
      </c>
      <c r="S58" s="2">
        <v>-1.3303407217733085</v>
      </c>
      <c r="T58" s="2">
        <v>-5.8178431433210552E-3</v>
      </c>
      <c r="U58" s="2">
        <v>4.6017802831105623</v>
      </c>
      <c r="V58" s="2">
        <v>1.9189503481318488</v>
      </c>
      <c r="W58" s="2">
        <v>1.312303429514512</v>
      </c>
      <c r="X58" s="2">
        <v>3.3159423227571345</v>
      </c>
      <c r="Y58" s="2">
        <v>-2.7355364337571211</v>
      </c>
      <c r="Z58" s="2">
        <v>-0.44844775753520399</v>
      </c>
      <c r="AA58" s="2">
        <v>-1.7936303344425182</v>
      </c>
      <c r="AB58" s="2">
        <v>-0.35014818018275418</v>
      </c>
      <c r="AC58" s="2">
        <v>-2.1248247317529576</v>
      </c>
      <c r="AD58" s="2">
        <v>-0.21948875530717638</v>
      </c>
    </row>
    <row r="59" spans="1:30">
      <c r="A59" s="5">
        <v>39036</v>
      </c>
      <c r="B59" s="14">
        <v>6.6817741794587082</v>
      </c>
      <c r="C59" s="14">
        <v>22.403080175775237</v>
      </c>
      <c r="D59" s="14">
        <v>-25.211163428440237</v>
      </c>
      <c r="E59" s="14">
        <v>-7.4035857330824912</v>
      </c>
      <c r="F59" s="14">
        <v>15.293436905538783</v>
      </c>
      <c r="G59" s="14">
        <v>6.4131410670980493</v>
      </c>
      <c r="H59" s="14">
        <v>10.23699966772419</v>
      </c>
      <c r="I59" s="14">
        <v>25.534944226267292</v>
      </c>
      <c r="J59" s="14">
        <v>-19.124273369997901</v>
      </c>
      <c r="K59" s="14">
        <v>4.9403007532017797</v>
      </c>
      <c r="L59" s="14">
        <v>-8.315345596706738</v>
      </c>
      <c r="M59" s="14">
        <v>-1.6170944304178492</v>
      </c>
      <c r="N59" s="14">
        <v>-9.6791988293385032</v>
      </c>
      <c r="O59" s="14">
        <v>-2.3483396895481246</v>
      </c>
      <c r="Q59" s="2">
        <v>0.76291161226223636</v>
      </c>
      <c r="R59" s="2">
        <v>4.1789361575080575</v>
      </c>
      <c r="S59" s="2">
        <v>-1.8223385260979454</v>
      </c>
      <c r="T59" s="2">
        <v>-0.61651139116524523</v>
      </c>
      <c r="U59" s="2">
        <v>5.6563846935718578</v>
      </c>
      <c r="V59" s="2">
        <v>1.4455476490881687</v>
      </c>
      <c r="W59" s="2">
        <v>2.569128621610401</v>
      </c>
      <c r="X59" s="2">
        <v>5.1938076556227672</v>
      </c>
      <c r="Y59" s="2">
        <v>-2.2161016738419868</v>
      </c>
      <c r="Z59" s="2">
        <v>1.1383095174474815</v>
      </c>
      <c r="AA59" s="2">
        <v>-1.6876825423075994</v>
      </c>
      <c r="AB59" s="2">
        <v>-0.23133020955456457</v>
      </c>
      <c r="AC59" s="2">
        <v>-2.0794693972962546</v>
      </c>
      <c r="AD59" s="2">
        <v>-0.37769521396847261</v>
      </c>
    </row>
    <row r="60" spans="1:30">
      <c r="A60" s="5">
        <v>39066</v>
      </c>
      <c r="B60" s="14">
        <v>5.8456550182528222</v>
      </c>
      <c r="C60" s="14">
        <v>21.236256071775735</v>
      </c>
      <c r="D60" s="14">
        <v>-32.017712746047927</v>
      </c>
      <c r="E60" s="14">
        <v>-14.737305927408606</v>
      </c>
      <c r="F60" s="14">
        <v>18.144821117440401</v>
      </c>
      <c r="G60" s="14">
        <v>4.312900170558148</v>
      </c>
      <c r="H60" s="14">
        <v>15.244969671891662</v>
      </c>
      <c r="I60" s="14">
        <v>34.767320494043261</v>
      </c>
      <c r="J60" s="14">
        <v>-14.641711733160042</v>
      </c>
      <c r="K60" s="14">
        <v>11.826879526893739</v>
      </c>
      <c r="L60" s="14">
        <v>-7.7933324308862879</v>
      </c>
      <c r="M60" s="14">
        <v>-0.78650737087914857</v>
      </c>
      <c r="N60" s="14">
        <v>-9.4680856959842092</v>
      </c>
      <c r="O60" s="14">
        <v>-3.3319965966970422</v>
      </c>
      <c r="Q60" s="2">
        <v>0.66744519867407071</v>
      </c>
      <c r="R60" s="2">
        <v>3.9612837900926148</v>
      </c>
      <c r="S60" s="2">
        <v>-2.3143363304225821</v>
      </c>
      <c r="T60" s="2">
        <v>-1.2272049391871696</v>
      </c>
      <c r="U60" s="2">
        <v>6.7109891040331542</v>
      </c>
      <c r="V60" s="2">
        <v>0.97214495004448875</v>
      </c>
      <c r="W60" s="2">
        <v>3.825953813706291</v>
      </c>
      <c r="X60" s="2">
        <v>7.0716729884883991</v>
      </c>
      <c r="Y60" s="2">
        <v>-1.6966669139268524</v>
      </c>
      <c r="Z60" s="2">
        <v>2.7250667924301668</v>
      </c>
      <c r="AA60" s="2">
        <v>-1.5817347501726808</v>
      </c>
      <c r="AB60" s="2">
        <v>-0.11251223892637482</v>
      </c>
      <c r="AC60" s="2">
        <v>-2.0341140628395515</v>
      </c>
      <c r="AD60" s="2">
        <v>-0.53590167262976873</v>
      </c>
    </row>
    <row r="61" spans="1:30">
      <c r="A61" s="5">
        <v>39097</v>
      </c>
      <c r="B61" s="14">
        <v>4.0585037221227473</v>
      </c>
      <c r="C61" s="14">
        <v>17.568229763471336</v>
      </c>
      <c r="D61" s="14">
        <v>-35.796692859724118</v>
      </c>
      <c r="E61" s="14">
        <v>-19.696529943216063</v>
      </c>
      <c r="F61" s="14">
        <v>18.941257040943576</v>
      </c>
      <c r="G61" s="14">
        <v>0.20732172676204419</v>
      </c>
      <c r="H61" s="14">
        <v>18.238819878815502</v>
      </c>
      <c r="I61" s="14">
        <v>42.958130806577593</v>
      </c>
      <c r="J61" s="14">
        <v>-6.2942112703354143</v>
      </c>
      <c r="K61" s="14">
        <v>18.47189588621978</v>
      </c>
      <c r="L61" s="14">
        <v>-9.2944260687530402</v>
      </c>
      <c r="M61" s="14">
        <v>-1.8000851786648302</v>
      </c>
      <c r="N61" s="14">
        <v>-11.479041929990458</v>
      </c>
      <c r="O61" s="14">
        <v>-5.967945669342682</v>
      </c>
      <c r="Q61" s="2">
        <v>0.46339183798453104</v>
      </c>
      <c r="R61" s="2">
        <v>3.2770721706993622</v>
      </c>
      <c r="S61" s="2">
        <v>-2.5874923499794384</v>
      </c>
      <c r="T61" s="2">
        <v>-1.640169441431488</v>
      </c>
      <c r="U61" s="2">
        <v>7.0055565053922679</v>
      </c>
      <c r="V61" s="2">
        <v>4.6731146499071806E-2</v>
      </c>
      <c r="W61" s="2">
        <v>4.5773054308869323</v>
      </c>
      <c r="X61" s="2">
        <v>8.7376838060578805</v>
      </c>
      <c r="Y61" s="2">
        <v>-0.72936690779519742</v>
      </c>
      <c r="Z61" s="2">
        <v>4.2561649468315581</v>
      </c>
      <c r="AA61" s="2">
        <v>-1.886396714914117</v>
      </c>
      <c r="AB61" s="2">
        <v>-0.25750758506353993</v>
      </c>
      <c r="AC61" s="2">
        <v>-2.4661458891972199</v>
      </c>
      <c r="AD61" s="2">
        <v>-0.9598545417287303</v>
      </c>
    </row>
    <row r="62" spans="1:30">
      <c r="A62" s="5">
        <v>39128</v>
      </c>
      <c r="B62" s="14">
        <v>2.271352425992673</v>
      </c>
      <c r="C62" s="14">
        <v>13.900203455166938</v>
      </c>
      <c r="D62" s="14">
        <v>-39.575672973400302</v>
      </c>
      <c r="E62" s="14">
        <v>-24.655753959023521</v>
      </c>
      <c r="F62" s="14">
        <v>19.737692964446751</v>
      </c>
      <c r="G62" s="14">
        <v>-3.8982567170340601</v>
      </c>
      <c r="H62" s="14">
        <v>21.23267008573934</v>
      </c>
      <c r="I62" s="14">
        <v>51.148941119111917</v>
      </c>
      <c r="J62" s="14">
        <v>2.0532891924892116</v>
      </c>
      <c r="K62" s="14">
        <v>25.116912245545816</v>
      </c>
      <c r="L62" s="14">
        <v>-10.795519706619793</v>
      </c>
      <c r="M62" s="14">
        <v>-2.8136629864505127</v>
      </c>
      <c r="N62" s="14">
        <v>-13.489998163996709</v>
      </c>
      <c r="O62" s="14">
        <v>-8.6038947419883218</v>
      </c>
      <c r="Q62" s="2">
        <v>0.25933847729499138</v>
      </c>
      <c r="R62" s="2">
        <v>2.5928605513061096</v>
      </c>
      <c r="S62" s="2">
        <v>-2.8606483695362939</v>
      </c>
      <c r="T62" s="2">
        <v>-2.0531339436758063</v>
      </c>
      <c r="U62" s="2">
        <v>7.3001239067513817</v>
      </c>
      <c r="V62" s="2">
        <v>-0.87868265704634529</v>
      </c>
      <c r="W62" s="2">
        <v>5.3286570480675728</v>
      </c>
      <c r="X62" s="2">
        <v>10.403694623627365</v>
      </c>
      <c r="Y62" s="2">
        <v>0.23793309833645734</v>
      </c>
      <c r="Z62" s="2">
        <v>5.7872631012329476</v>
      </c>
      <c r="AA62" s="2">
        <v>-2.1910586796555531</v>
      </c>
      <c r="AB62" s="2">
        <v>-0.40250293120070518</v>
      </c>
      <c r="AC62" s="2">
        <v>-2.8981777155548891</v>
      </c>
      <c r="AD62" s="2">
        <v>-1.3838074108276917</v>
      </c>
    </row>
    <row r="63" spans="1:30">
      <c r="A63" s="5">
        <v>39156</v>
      </c>
      <c r="B63" s="14">
        <v>-2.0127448213092305</v>
      </c>
      <c r="C63" s="14">
        <v>5.7311418174083455</v>
      </c>
      <c r="D63" s="14">
        <v>-39.045011052306364</v>
      </c>
      <c r="E63" s="14">
        <v>-28.049899252607808</v>
      </c>
      <c r="F63" s="14">
        <v>16.814558782262509</v>
      </c>
      <c r="G63" s="14">
        <v>-5.768616182302468</v>
      </c>
      <c r="H63" s="14">
        <v>21.238250588997357</v>
      </c>
      <c r="I63" s="14">
        <v>47.381858439074769</v>
      </c>
      <c r="J63" s="14">
        <v>14.078498669799387</v>
      </c>
      <c r="K63" s="14">
        <v>30.94616107864238</v>
      </c>
      <c r="L63" s="14">
        <v>-14.792406978077391</v>
      </c>
      <c r="M63" s="14">
        <v>-3.6438446854915489</v>
      </c>
      <c r="N63" s="14">
        <v>-15.521329225604246</v>
      </c>
      <c r="O63" s="14">
        <v>-12.45328637252987</v>
      </c>
      <c r="Q63" s="2">
        <v>-0.22981117820744529</v>
      </c>
      <c r="R63" s="2">
        <v>1.0690528077684482</v>
      </c>
      <c r="S63" s="2">
        <v>-2.8222905338938609</v>
      </c>
      <c r="T63" s="2">
        <v>-2.335771210563157</v>
      </c>
      <c r="U63" s="2">
        <v>6.2189822675312643</v>
      </c>
      <c r="V63" s="2">
        <v>-1.3002691619557054</v>
      </c>
      <c r="W63" s="2">
        <v>5.3300575590677211</v>
      </c>
      <c r="X63" s="2">
        <v>9.6374700065078081</v>
      </c>
      <c r="Y63" s="2">
        <v>1.6314023473576831</v>
      </c>
      <c r="Z63" s="2">
        <v>7.1303978126132259</v>
      </c>
      <c r="AA63" s="2">
        <v>-3.0022669202705874</v>
      </c>
      <c r="AB63" s="2">
        <v>-0.52126291379362255</v>
      </c>
      <c r="AC63" s="2">
        <v>-3.3345868494995905</v>
      </c>
      <c r="AD63" s="2">
        <v>-2.0029243137258415</v>
      </c>
    </row>
    <row r="64" spans="1:30">
      <c r="A64" s="5">
        <v>39187</v>
      </c>
      <c r="B64" s="14">
        <v>-6.2968420686111335</v>
      </c>
      <c r="C64" s="14">
        <v>-2.4379198203502468</v>
      </c>
      <c r="D64" s="14">
        <v>-38.51434913121242</v>
      </c>
      <c r="E64" s="14">
        <v>-31.444044546192096</v>
      </c>
      <c r="F64" s="14">
        <v>13.891424600078267</v>
      </c>
      <c r="G64" s="14">
        <v>-7.6389756475708754</v>
      </c>
      <c r="H64" s="14">
        <v>21.243831092255373</v>
      </c>
      <c r="I64" s="14">
        <v>43.614775759037627</v>
      </c>
      <c r="J64" s="14">
        <v>26.103708147109561</v>
      </c>
      <c r="K64" s="14">
        <v>36.77540991173894</v>
      </c>
      <c r="L64" s="14">
        <v>-18.789294249534986</v>
      </c>
      <c r="M64" s="14">
        <v>-4.4740263845325856</v>
      </c>
      <c r="N64" s="14">
        <v>-17.552660287211783</v>
      </c>
      <c r="O64" s="14">
        <v>-16.302678003071417</v>
      </c>
      <c r="Q64" s="2">
        <v>-0.71896083370988195</v>
      </c>
      <c r="R64" s="2">
        <v>-0.45475493576921294</v>
      </c>
      <c r="S64" s="2">
        <v>-2.783932698251427</v>
      </c>
      <c r="T64" s="2">
        <v>-2.6184084774505081</v>
      </c>
      <c r="U64" s="2">
        <v>5.1378406283111477</v>
      </c>
      <c r="V64" s="2">
        <v>-1.7218556668650655</v>
      </c>
      <c r="W64" s="2">
        <v>5.3314580700678693</v>
      </c>
      <c r="X64" s="2">
        <v>8.8712453893882532</v>
      </c>
      <c r="Y64" s="2">
        <v>3.024871596378909</v>
      </c>
      <c r="Z64" s="2">
        <v>8.4735325239935051</v>
      </c>
      <c r="AA64" s="2">
        <v>-3.8134751608856208</v>
      </c>
      <c r="AB64" s="2">
        <v>-0.64002289638653986</v>
      </c>
      <c r="AC64" s="2">
        <v>-3.7709959834442919</v>
      </c>
      <c r="AD64" s="2">
        <v>-2.622041216623991</v>
      </c>
    </row>
    <row r="65" spans="1:30">
      <c r="A65" s="5">
        <v>39217</v>
      </c>
      <c r="B65" s="14">
        <v>-9.8879224384066386</v>
      </c>
      <c r="C65" s="14">
        <v>-10.100754551216163</v>
      </c>
      <c r="D65" s="14">
        <v>-32.345859403048301</v>
      </c>
      <c r="E65" s="14">
        <v>-29.244087412667998</v>
      </c>
      <c r="F65" s="14">
        <v>12.454112778420736</v>
      </c>
      <c r="G65" s="14">
        <v>-7.0160032906768137</v>
      </c>
      <c r="H65" s="14">
        <v>19.354480040646383</v>
      </c>
      <c r="I65" s="14">
        <v>38.211755738790792</v>
      </c>
      <c r="J65" s="14">
        <v>30.919718330714595</v>
      </c>
      <c r="K65" s="14">
        <v>37.623637161547784</v>
      </c>
      <c r="L65" s="14">
        <v>-18.600659349007731</v>
      </c>
      <c r="M65" s="14">
        <v>-3.3928975526706577</v>
      </c>
      <c r="N65" s="14">
        <v>-18.699453910928991</v>
      </c>
      <c r="O65" s="14">
        <v>-18.8165529066635</v>
      </c>
      <c r="Q65" s="2">
        <v>-1.1289832081723932</v>
      </c>
      <c r="R65" s="2">
        <v>-1.8841341494565556</v>
      </c>
      <c r="S65" s="2">
        <v>-2.3380557552305401</v>
      </c>
      <c r="T65" s="2">
        <v>-2.4352136470276893</v>
      </c>
      <c r="U65" s="2">
        <v>4.6062407898883588</v>
      </c>
      <c r="V65" s="2">
        <v>-1.5814352057317165</v>
      </c>
      <c r="W65" s="2">
        <v>4.8572970834008196</v>
      </c>
      <c r="X65" s="2">
        <v>7.7722711172700469</v>
      </c>
      <c r="Y65" s="2">
        <v>3.5829460404448765</v>
      </c>
      <c r="Z65" s="2">
        <v>8.6689751093037088</v>
      </c>
      <c r="AA65" s="2">
        <v>-3.7751898214746089</v>
      </c>
      <c r="AB65" s="2">
        <v>-0.48536417360219553</v>
      </c>
      <c r="AC65" s="2">
        <v>-4.0173719787700737</v>
      </c>
      <c r="AD65" s="2">
        <v>-3.0263602867432242</v>
      </c>
    </row>
    <row r="66" spans="1:30">
      <c r="A66" s="5">
        <v>39248</v>
      </c>
      <c r="B66" s="14">
        <v>-13.479002808202143</v>
      </c>
      <c r="C66" s="14">
        <v>-17.763589282082076</v>
      </c>
      <c r="D66" s="14">
        <v>-26.177369674884186</v>
      </c>
      <c r="E66" s="14">
        <v>-27.044130279143896</v>
      </c>
      <c r="F66" s="14">
        <v>11.016800956763205</v>
      </c>
      <c r="G66" s="14">
        <v>-6.393030933782752</v>
      </c>
      <c r="H66" s="14">
        <v>17.465128989037392</v>
      </c>
      <c r="I66" s="14">
        <v>32.808735718543964</v>
      </c>
      <c r="J66" s="14">
        <v>35.735728514319625</v>
      </c>
      <c r="K66" s="14">
        <v>38.471864411356627</v>
      </c>
      <c r="L66" s="14">
        <v>-18.412024448480476</v>
      </c>
      <c r="M66" s="14">
        <v>-2.3117687208087303</v>
      </c>
      <c r="N66" s="14">
        <v>-19.846247534646196</v>
      </c>
      <c r="O66" s="14">
        <v>-21.330427810255582</v>
      </c>
      <c r="Q66" s="2">
        <v>-1.5390055826349041</v>
      </c>
      <c r="R66" s="2">
        <v>-3.313513363143898</v>
      </c>
      <c r="S66" s="2">
        <v>-1.8921788122096537</v>
      </c>
      <c r="T66" s="2">
        <v>-2.2520188166048705</v>
      </c>
      <c r="U66" s="2">
        <v>4.074640951465569</v>
      </c>
      <c r="V66" s="2">
        <v>-1.4410147445983674</v>
      </c>
      <c r="W66" s="2">
        <v>4.3831360967337689</v>
      </c>
      <c r="X66" s="2">
        <v>6.6732968451518424</v>
      </c>
      <c r="Y66" s="2">
        <v>4.1410204845108431</v>
      </c>
      <c r="Z66" s="2">
        <v>8.8644176946139144</v>
      </c>
      <c r="AA66" s="2">
        <v>-3.7369044820635975</v>
      </c>
      <c r="AB66" s="2">
        <v>-0.3307054508178513</v>
      </c>
      <c r="AC66" s="2">
        <v>-4.2637479740958542</v>
      </c>
      <c r="AD66" s="2">
        <v>-3.4306793568624565</v>
      </c>
    </row>
    <row r="67" spans="1:30">
      <c r="A67" s="5">
        <v>39278</v>
      </c>
      <c r="B67" s="14">
        <v>-14.861785421486394</v>
      </c>
      <c r="C67" s="14">
        <v>-20.793299105099415</v>
      </c>
      <c r="D67" s="14">
        <v>-20.409809990868773</v>
      </c>
      <c r="E67" s="14">
        <v>-23.328659072886612</v>
      </c>
      <c r="F67" s="14">
        <v>10.774779957527933</v>
      </c>
      <c r="G67" s="14">
        <v>-4.3632710813547053</v>
      </c>
      <c r="H67" s="14">
        <v>14.656917527548387</v>
      </c>
      <c r="I67" s="14">
        <v>24.915578696510163</v>
      </c>
      <c r="J67" s="14">
        <v>35.674496276588187</v>
      </c>
      <c r="K67" s="14">
        <v>34.410599336124001</v>
      </c>
      <c r="L67" s="14">
        <v>-15.641871276397652</v>
      </c>
      <c r="M67" s="14">
        <v>1.0246327451673936</v>
      </c>
      <c r="N67" s="14">
        <v>-17.417547053926224</v>
      </c>
      <c r="O67" s="14">
        <v>-23.121057938239815</v>
      </c>
      <c r="Q67" s="2">
        <v>-1.6968889358544732</v>
      </c>
      <c r="R67" s="2">
        <v>-3.878657255270614</v>
      </c>
      <c r="S67" s="2">
        <v>-1.4752822955699674</v>
      </c>
      <c r="T67" s="2">
        <v>-1.9426240983174139</v>
      </c>
      <c r="U67" s="2">
        <v>3.9851277907514087</v>
      </c>
      <c r="V67" s="2">
        <v>-0.98349875482167592</v>
      </c>
      <c r="W67" s="2">
        <v>3.6783733073011806</v>
      </c>
      <c r="X67" s="2">
        <v>5.0678287068701673</v>
      </c>
      <c r="Y67" s="2">
        <v>4.1339249540347627</v>
      </c>
      <c r="Z67" s="2">
        <v>7.9286494248343393</v>
      </c>
      <c r="AA67" s="2">
        <v>-3.1746741942576673</v>
      </c>
      <c r="AB67" s="2">
        <v>0.14657678809443114</v>
      </c>
      <c r="AC67" s="2">
        <v>-3.7419683915184558</v>
      </c>
      <c r="AD67" s="2">
        <v>-3.7186753534968005</v>
      </c>
    </row>
    <row r="68" spans="1:30">
      <c r="A68" s="5">
        <v>39309</v>
      </c>
      <c r="B68" s="14">
        <v>-16.244568034770644</v>
      </c>
      <c r="C68" s="14">
        <v>-23.823008928116753</v>
      </c>
      <c r="D68" s="14">
        <v>-14.642250306853363</v>
      </c>
      <c r="E68" s="14">
        <v>-19.613187866629328</v>
      </c>
      <c r="F68" s="14">
        <v>10.532758958292657</v>
      </c>
      <c r="G68" s="14">
        <v>-2.3335112289266586</v>
      </c>
      <c r="H68" s="14">
        <v>11.848706066059382</v>
      </c>
      <c r="I68" s="14">
        <v>17.022421674476362</v>
      </c>
      <c r="J68" s="14">
        <v>35.613264038856748</v>
      </c>
      <c r="K68" s="14">
        <v>30.349334260891382</v>
      </c>
      <c r="L68" s="14">
        <v>-12.871718104314827</v>
      </c>
      <c r="M68" s="14">
        <v>4.361034211143517</v>
      </c>
      <c r="N68" s="14">
        <v>-14.988846573206255</v>
      </c>
      <c r="O68" s="14">
        <v>-24.911688066224048</v>
      </c>
      <c r="Q68" s="2">
        <v>-1.8547722890740426</v>
      </c>
      <c r="R68" s="2">
        <v>-4.4438011473973296</v>
      </c>
      <c r="S68" s="2">
        <v>-1.0583857789302815</v>
      </c>
      <c r="T68" s="2">
        <v>-1.6332293800299575</v>
      </c>
      <c r="U68" s="2">
        <v>3.895614630037247</v>
      </c>
      <c r="V68" s="2">
        <v>-0.52598276504498453</v>
      </c>
      <c r="W68" s="2">
        <v>2.9736105178685928</v>
      </c>
      <c r="X68" s="2">
        <v>3.4623605685884917</v>
      </c>
      <c r="Y68" s="2">
        <v>4.1268294235586813</v>
      </c>
      <c r="Z68" s="2">
        <v>6.9928811550547652</v>
      </c>
      <c r="AA68" s="2">
        <v>-2.6124439064517371</v>
      </c>
      <c r="AB68" s="2">
        <v>0.62385902700671347</v>
      </c>
      <c r="AC68" s="2">
        <v>-3.2201888089410584</v>
      </c>
      <c r="AD68" s="2">
        <v>-4.0066713501311444</v>
      </c>
    </row>
    <row r="69" spans="1:30">
      <c r="A69" s="5">
        <v>39340</v>
      </c>
      <c r="B69" s="14">
        <v>-17.379082537430968</v>
      </c>
      <c r="C69" s="14">
        <v>-25.074333585401913</v>
      </c>
      <c r="D69" s="14">
        <v>-13.177987542150422</v>
      </c>
      <c r="E69" s="14">
        <v>-17.166309595056426</v>
      </c>
      <c r="F69" s="14">
        <v>12.051642373671562</v>
      </c>
      <c r="G69" s="14">
        <v>2.0853021639013134</v>
      </c>
      <c r="H69" s="14">
        <v>10.17201410300026</v>
      </c>
      <c r="I69" s="14">
        <v>7.7835790015734485</v>
      </c>
      <c r="J69" s="14">
        <v>28.869601375027099</v>
      </c>
      <c r="K69" s="14">
        <v>25.769664565310624</v>
      </c>
      <c r="L69" s="14">
        <v>-9.753169645514749</v>
      </c>
      <c r="M69" s="14">
        <v>5.1515852152209787</v>
      </c>
      <c r="N69" s="14">
        <v>-12.90331433613709</v>
      </c>
      <c r="O69" s="14">
        <v>-23.246900244005882</v>
      </c>
      <c r="Q69" s="2">
        <v>-1.984308885958793</v>
      </c>
      <c r="R69" s="2">
        <v>-4.6772157410193609</v>
      </c>
      <c r="S69" s="2">
        <v>-0.95254447350925886</v>
      </c>
      <c r="T69" s="2">
        <v>-1.4294729325995386</v>
      </c>
      <c r="U69" s="2">
        <v>4.4573842933990431</v>
      </c>
      <c r="V69" s="2">
        <v>0.4700354489520116</v>
      </c>
      <c r="W69" s="2">
        <v>2.5528195193594598</v>
      </c>
      <c r="X69" s="2">
        <v>1.5831799689200394</v>
      </c>
      <c r="Y69" s="2">
        <v>3.3453805377367649</v>
      </c>
      <c r="Z69" s="2">
        <v>5.9376657214869164</v>
      </c>
      <c r="AA69" s="2">
        <v>-1.9795033112536733</v>
      </c>
      <c r="AB69" s="2">
        <v>0.73694971979300661</v>
      </c>
      <c r="AC69" s="2">
        <v>-2.7721351486613561</v>
      </c>
      <c r="AD69" s="2">
        <v>-3.7389152007446862</v>
      </c>
    </row>
    <row r="70" spans="1:30">
      <c r="A70" s="5">
        <v>39370</v>
      </c>
      <c r="B70" s="14">
        <v>-18.513597040091291</v>
      </c>
      <c r="C70" s="14">
        <v>-26.325658242687076</v>
      </c>
      <c r="D70" s="14">
        <v>-11.713724777447482</v>
      </c>
      <c r="E70" s="14">
        <v>-14.719431323483523</v>
      </c>
      <c r="F70" s="14">
        <v>13.570525789050464</v>
      </c>
      <c r="G70" s="14">
        <v>6.5041155567292854</v>
      </c>
      <c r="H70" s="14">
        <v>8.4953221399411376</v>
      </c>
      <c r="I70" s="14">
        <v>-1.4552636713294635</v>
      </c>
      <c r="J70" s="14">
        <v>22.125938711197449</v>
      </c>
      <c r="K70" s="14">
        <v>21.189994869729862</v>
      </c>
      <c r="L70" s="14">
        <v>-6.6346211867146696</v>
      </c>
      <c r="M70" s="14">
        <v>5.9421362192984404</v>
      </c>
      <c r="N70" s="14">
        <v>-10.817782099067927</v>
      </c>
      <c r="O70" s="14">
        <v>-21.582112421787713</v>
      </c>
      <c r="Q70" s="2">
        <v>-2.1138454828435433</v>
      </c>
      <c r="R70" s="2">
        <v>-4.9106303346413913</v>
      </c>
      <c r="S70" s="2">
        <v>-0.84670316808823631</v>
      </c>
      <c r="T70" s="2">
        <v>-1.2257164851691198</v>
      </c>
      <c r="U70" s="2">
        <v>5.0191539567608379</v>
      </c>
      <c r="V70" s="2">
        <v>1.466053662949008</v>
      </c>
      <c r="W70" s="2">
        <v>2.1320285208503278</v>
      </c>
      <c r="X70" s="2">
        <v>-0.29600063074841287</v>
      </c>
      <c r="Y70" s="2">
        <v>2.5639316519148494</v>
      </c>
      <c r="Z70" s="2">
        <v>4.8824502879190668</v>
      </c>
      <c r="AA70" s="2">
        <v>-1.3465627160556093</v>
      </c>
      <c r="AB70" s="2">
        <v>0.85004041257929974</v>
      </c>
      <c r="AC70" s="2">
        <v>-2.3240814883816543</v>
      </c>
      <c r="AD70" s="2">
        <v>-3.4711590513582267</v>
      </c>
    </row>
    <row r="71" spans="1:30">
      <c r="A71" s="5">
        <v>39401</v>
      </c>
      <c r="B71" s="14">
        <v>-20.846044233723507</v>
      </c>
      <c r="C71" s="14">
        <v>-28.78497365219236</v>
      </c>
      <c r="D71" s="14">
        <v>-12.286614053290617</v>
      </c>
      <c r="E71" s="14">
        <v>-13.447179568847648</v>
      </c>
      <c r="F71" s="14">
        <v>15.636998705281261</v>
      </c>
      <c r="G71" s="14">
        <v>10.678070601868784</v>
      </c>
      <c r="H71" s="14">
        <v>8.3799772152827607</v>
      </c>
      <c r="I71" s="14">
        <v>-6.9364251701527309</v>
      </c>
      <c r="J71" s="14">
        <v>10.742666637292997</v>
      </c>
      <c r="K71" s="14">
        <v>14.025355761700785</v>
      </c>
      <c r="L71" s="14">
        <v>-4.1839471556609693</v>
      </c>
      <c r="M71" s="14">
        <v>5.3766825004737377</v>
      </c>
      <c r="N71" s="14">
        <v>-8.4553586175430908</v>
      </c>
      <c r="O71" s="14">
        <v>-17.32105794641457</v>
      </c>
      <c r="Q71" s="2">
        <v>-2.3801596385180823</v>
      </c>
      <c r="R71" s="2">
        <v>-5.3693762752380492</v>
      </c>
      <c r="S71" s="2">
        <v>-0.88811332361400552</v>
      </c>
      <c r="T71" s="2">
        <v>-1.1197735370570814</v>
      </c>
      <c r="U71" s="2">
        <v>5.7834534301392111</v>
      </c>
      <c r="V71" s="2">
        <v>2.4068798259436313</v>
      </c>
      <c r="W71" s="2">
        <v>2.1030809818334379</v>
      </c>
      <c r="X71" s="2">
        <v>-1.4108688796090654</v>
      </c>
      <c r="Y71" s="2">
        <v>1.2448494672628752</v>
      </c>
      <c r="Z71" s="2">
        <v>3.2316242971207627</v>
      </c>
      <c r="AA71" s="2">
        <v>-0.84917391471295034</v>
      </c>
      <c r="AB71" s="2">
        <v>0.76915056174026963</v>
      </c>
      <c r="AC71" s="2">
        <v>-1.81654079003434</v>
      </c>
      <c r="AD71" s="2">
        <v>-2.7858323548115873</v>
      </c>
    </row>
    <row r="72" spans="1:30">
      <c r="A72" s="5">
        <v>39431</v>
      </c>
      <c r="B72" s="14">
        <v>-23.178491427355727</v>
      </c>
      <c r="C72" s="14">
        <v>-31.244289061697639</v>
      </c>
      <c r="D72" s="14">
        <v>-12.859503329133751</v>
      </c>
      <c r="E72" s="14">
        <v>-12.17492781421177</v>
      </c>
      <c r="F72" s="14">
        <v>17.703471621512058</v>
      </c>
      <c r="G72" s="14">
        <v>14.852025647008281</v>
      </c>
      <c r="H72" s="14">
        <v>8.2646322906243839</v>
      </c>
      <c r="I72" s="14">
        <v>-12.417586668975998</v>
      </c>
      <c r="J72" s="14">
        <v>-0.64060543661145364</v>
      </c>
      <c r="K72" s="14">
        <v>6.8607166536717132</v>
      </c>
      <c r="L72" s="14">
        <v>-1.733273124607269</v>
      </c>
      <c r="M72" s="14">
        <v>4.811228781649036</v>
      </c>
      <c r="N72" s="14">
        <v>-6.0929351360182524</v>
      </c>
      <c r="O72" s="14">
        <v>-13.060003471041428</v>
      </c>
      <c r="Q72" s="2">
        <v>-2.6464737941926222</v>
      </c>
      <c r="R72" s="2">
        <v>-5.828122215834707</v>
      </c>
      <c r="S72" s="2">
        <v>-0.92952347913977484</v>
      </c>
      <c r="T72" s="2">
        <v>-1.0138305889450425</v>
      </c>
      <c r="U72" s="2">
        <v>6.5477529035175852</v>
      </c>
      <c r="V72" s="2">
        <v>3.3477059889382548</v>
      </c>
      <c r="W72" s="2">
        <v>2.0741334428165485</v>
      </c>
      <c r="X72" s="2">
        <v>-2.5257371284697179</v>
      </c>
      <c r="Y72" s="2">
        <v>-7.4232717389098632E-2</v>
      </c>
      <c r="Z72" s="2">
        <v>1.5807983063224604</v>
      </c>
      <c r="AA72" s="2">
        <v>-0.35178511337029128</v>
      </c>
      <c r="AB72" s="2">
        <v>0.68826071090123953</v>
      </c>
      <c r="AC72" s="2">
        <v>-1.3090000916870252</v>
      </c>
      <c r="AD72" s="2">
        <v>-2.100505658264948</v>
      </c>
    </row>
    <row r="73" spans="1:30">
      <c r="A73" s="5">
        <v>39462</v>
      </c>
      <c r="B73" s="14">
        <v>-26.460494475452091</v>
      </c>
      <c r="C73" s="14">
        <v>-34.312868573993363</v>
      </c>
      <c r="D73" s="14">
        <v>-16.147456696591963</v>
      </c>
      <c r="E73" s="14">
        <v>-12.911852354854304</v>
      </c>
      <c r="F73" s="14">
        <v>19.4679594539726</v>
      </c>
      <c r="G73" s="14">
        <v>18.090148973001117</v>
      </c>
      <c r="H73" s="14">
        <v>7.7493314820075456</v>
      </c>
      <c r="I73" s="14">
        <v>-14.489679901833959</v>
      </c>
      <c r="J73" s="14">
        <v>-7.9741554772593153</v>
      </c>
      <c r="K73" s="14">
        <v>1.961717916327707</v>
      </c>
      <c r="L73" s="14">
        <v>-0.29590658809480397</v>
      </c>
      <c r="M73" s="14">
        <v>3.3433428722268683</v>
      </c>
      <c r="N73" s="14">
        <v>-5.4330074172795531</v>
      </c>
      <c r="O73" s="14">
        <v>-9.107117554817572</v>
      </c>
      <c r="Q73" s="2">
        <v>-3.0212063382181689</v>
      </c>
      <c r="R73" s="2">
        <v>-6.4005166265812772</v>
      </c>
      <c r="S73" s="2">
        <v>-1.167186612399757</v>
      </c>
      <c r="T73" s="2">
        <v>-1.0751957692934277</v>
      </c>
      <c r="U73" s="2">
        <v>7.2003610797679443</v>
      </c>
      <c r="V73" s="2">
        <v>4.0775919391103432</v>
      </c>
      <c r="W73" s="2">
        <v>1.9448109753820237</v>
      </c>
      <c r="X73" s="2">
        <v>-2.9472008920330275</v>
      </c>
      <c r="Y73" s="2">
        <v>-0.92403716254933221</v>
      </c>
      <c r="Z73" s="2">
        <v>0.45200531025481594</v>
      </c>
      <c r="AA73" s="2">
        <v>-6.0057201119721411E-2</v>
      </c>
      <c r="AB73" s="2">
        <v>0.47827522790067017</v>
      </c>
      <c r="AC73" s="2">
        <v>-1.1672218805209218</v>
      </c>
      <c r="AD73" s="2">
        <v>-1.4647432519290842</v>
      </c>
    </row>
    <row r="74" spans="1:30">
      <c r="A74" s="5">
        <v>39493</v>
      </c>
      <c r="B74" s="14">
        <v>-29.742497523548455</v>
      </c>
      <c r="C74" s="14">
        <v>-37.381448086289076</v>
      </c>
      <c r="D74" s="14">
        <v>-19.435410064050174</v>
      </c>
      <c r="E74" s="14">
        <v>-13.648776895496834</v>
      </c>
      <c r="F74" s="14">
        <v>21.232447286433146</v>
      </c>
      <c r="G74" s="14">
        <v>21.328272298993955</v>
      </c>
      <c r="H74" s="14">
        <v>7.2340306733907065</v>
      </c>
      <c r="I74" s="14">
        <v>-16.561773134691919</v>
      </c>
      <c r="J74" s="14">
        <v>-15.307705517907177</v>
      </c>
      <c r="K74" s="14">
        <v>-2.9372808210162988</v>
      </c>
      <c r="L74" s="14">
        <v>1.1414599484176609</v>
      </c>
      <c r="M74" s="14">
        <v>1.8754569628047002</v>
      </c>
      <c r="N74" s="14">
        <v>-4.7730796985408537</v>
      </c>
      <c r="O74" s="14">
        <v>-5.154231638593715</v>
      </c>
      <c r="Q74" s="2">
        <v>-3.3959388822437151</v>
      </c>
      <c r="R74" s="2">
        <v>-6.9729110373278465</v>
      </c>
      <c r="S74" s="2">
        <v>-1.4048497456597386</v>
      </c>
      <c r="T74" s="2">
        <v>-1.1365609496418123</v>
      </c>
      <c r="U74" s="2">
        <v>7.8529692560183042</v>
      </c>
      <c r="V74" s="2">
        <v>4.807477889282433</v>
      </c>
      <c r="W74" s="2">
        <v>1.8154885079474987</v>
      </c>
      <c r="X74" s="2">
        <v>-3.3686646555963362</v>
      </c>
      <c r="Y74" s="2">
        <v>-1.7738416077095656</v>
      </c>
      <c r="Z74" s="2">
        <v>-0.67678768581282844</v>
      </c>
      <c r="AA74" s="2">
        <v>0.23167071113084844</v>
      </c>
      <c r="AB74" s="2">
        <v>0.26828974490010077</v>
      </c>
      <c r="AC74" s="2">
        <v>-1.0254436693548183</v>
      </c>
      <c r="AD74" s="2">
        <v>-0.82898084559322016</v>
      </c>
    </row>
    <row r="75" spans="1:30">
      <c r="A75" s="5">
        <v>39522</v>
      </c>
      <c r="B75" s="14">
        <v>-31.120252376973657</v>
      </c>
      <c r="C75" s="14">
        <v>-37.664254117302043</v>
      </c>
      <c r="D75" s="14">
        <v>-20.69772722533579</v>
      </c>
      <c r="E75" s="14">
        <v>-13.602475823496032</v>
      </c>
      <c r="F75" s="14">
        <v>22.25154688931239</v>
      </c>
      <c r="G75" s="14">
        <v>22.053884397214908</v>
      </c>
      <c r="H75" s="14">
        <v>6.6404256534675072</v>
      </c>
      <c r="I75" s="14">
        <v>-14.850018169111632</v>
      </c>
      <c r="J75" s="14">
        <v>-17.512831232140254</v>
      </c>
      <c r="K75" s="14">
        <v>-6.1761447240775569</v>
      </c>
      <c r="L75" s="14">
        <v>1.7159818154950752</v>
      </c>
      <c r="M75" s="14">
        <v>0.84183919181940059</v>
      </c>
      <c r="N75" s="14">
        <v>-4.0105717507949246</v>
      </c>
      <c r="O75" s="14">
        <v>-2.0719091383984205</v>
      </c>
      <c r="Q75" s="2">
        <v>-3.5532481758980983</v>
      </c>
      <c r="R75" s="2">
        <v>-7.0256639775168193</v>
      </c>
      <c r="S75" s="2">
        <v>-1.4960938170289468</v>
      </c>
      <c r="T75" s="2">
        <v>-1.1327053667741616</v>
      </c>
      <c r="U75" s="2">
        <v>8.2298903778404124</v>
      </c>
      <c r="V75" s="2">
        <v>4.9710337586698286</v>
      </c>
      <c r="W75" s="2">
        <v>1.666514424122473</v>
      </c>
      <c r="X75" s="2">
        <v>-3.0204936955973056</v>
      </c>
      <c r="Y75" s="2">
        <v>-2.0293693703491802</v>
      </c>
      <c r="Z75" s="2">
        <v>-1.4230640343088821</v>
      </c>
      <c r="AA75" s="2">
        <v>0.34827566927288045</v>
      </c>
      <c r="AB75" s="2">
        <v>0.1204276219073407</v>
      </c>
      <c r="AC75" s="2">
        <v>-0.86162722436903072</v>
      </c>
      <c r="AD75" s="2">
        <v>-0.33323550627430992</v>
      </c>
    </row>
    <row r="76" spans="1:30">
      <c r="A76" s="5">
        <v>39553</v>
      </c>
      <c r="B76" s="14">
        <v>-32.498007230398855</v>
      </c>
      <c r="C76" s="14">
        <v>-37.947060148315011</v>
      </c>
      <c r="D76" s="14">
        <v>-21.960044386621409</v>
      </c>
      <c r="E76" s="14">
        <v>-13.556174751495231</v>
      </c>
      <c r="F76" s="14">
        <v>23.270646492191631</v>
      </c>
      <c r="G76" s="14">
        <v>22.779496495435861</v>
      </c>
      <c r="H76" s="14">
        <v>6.046820633544308</v>
      </c>
      <c r="I76" s="14">
        <v>-13.138263203531343</v>
      </c>
      <c r="J76" s="14">
        <v>-19.717956946373331</v>
      </c>
      <c r="K76" s="14">
        <v>-9.4150086271388158</v>
      </c>
      <c r="L76" s="14">
        <v>2.2905036825724898</v>
      </c>
      <c r="M76" s="14">
        <v>-0.19177857916589902</v>
      </c>
      <c r="N76" s="14">
        <v>-3.2480638030489946</v>
      </c>
      <c r="O76" s="14">
        <v>1.0104133617968738</v>
      </c>
      <c r="Q76" s="2">
        <v>-3.7105574695524806</v>
      </c>
      <c r="R76" s="2">
        <v>-7.0784169177057921</v>
      </c>
      <c r="S76" s="2">
        <v>-1.5873378883981553</v>
      </c>
      <c r="T76" s="2">
        <v>-1.1288497839065108</v>
      </c>
      <c r="U76" s="2">
        <v>8.6068114996625198</v>
      </c>
      <c r="V76" s="2">
        <v>5.1345896280572241</v>
      </c>
      <c r="W76" s="2">
        <v>1.5175403402974472</v>
      </c>
      <c r="X76" s="2">
        <v>-2.672322735598275</v>
      </c>
      <c r="Y76" s="2">
        <v>-2.284897132988795</v>
      </c>
      <c r="Z76" s="2">
        <v>-2.1693403828049358</v>
      </c>
      <c r="AA76" s="2">
        <v>0.46488062741491248</v>
      </c>
      <c r="AB76" s="2">
        <v>-2.7434501085419352E-2</v>
      </c>
      <c r="AC76" s="2">
        <v>-0.69781077938324287</v>
      </c>
      <c r="AD76" s="2">
        <v>0.1625098330446002</v>
      </c>
    </row>
    <row r="77" spans="1:30">
      <c r="A77" s="5">
        <v>39583</v>
      </c>
      <c r="B77" s="14">
        <v>-31.509767355868568</v>
      </c>
      <c r="C77" s="14">
        <v>-35.296982300422123</v>
      </c>
      <c r="D77" s="14">
        <v>-20.058510138554254</v>
      </c>
      <c r="E77" s="14">
        <v>-13.329178745772669</v>
      </c>
      <c r="F77" s="14">
        <v>21.138989740769002</v>
      </c>
      <c r="G77" s="14">
        <v>21.463895752301738</v>
      </c>
      <c r="H77" s="14">
        <v>6.5208590544021101</v>
      </c>
      <c r="I77" s="14">
        <v>-8.8087933513216772</v>
      </c>
      <c r="J77" s="14">
        <v>-16.951604307171728</v>
      </c>
      <c r="K77" s="14">
        <v>-10.146668464993777</v>
      </c>
      <c r="L77" s="14">
        <v>3.5400141538880172</v>
      </c>
      <c r="M77" s="14">
        <v>-5.0577375810772374E-2</v>
      </c>
      <c r="N77" s="14">
        <v>-8.0008922491387469E-3</v>
      </c>
      <c r="O77" s="14">
        <v>0.29323787540693869</v>
      </c>
      <c r="Q77" s="2">
        <v>-3.5977222171583612</v>
      </c>
      <c r="R77" s="2">
        <v>-6.5840872964269392</v>
      </c>
      <c r="S77" s="2">
        <v>-1.4498892883451171</v>
      </c>
      <c r="T77" s="2">
        <v>-1.1099473725179818</v>
      </c>
      <c r="U77" s="2">
        <v>7.8184033285516001</v>
      </c>
      <c r="V77" s="2">
        <v>4.8380479581518205</v>
      </c>
      <c r="W77" s="2">
        <v>1.6365073925880256</v>
      </c>
      <c r="X77" s="2">
        <v>-1.7917085676588289</v>
      </c>
      <c r="Y77" s="2">
        <v>-1.9643349555107525</v>
      </c>
      <c r="Z77" s="2">
        <v>-2.337924321024611</v>
      </c>
      <c r="AA77" s="2">
        <v>0.7184812726731119</v>
      </c>
      <c r="AB77" s="2">
        <v>-7.2352453418584196E-3</v>
      </c>
      <c r="AC77" s="2">
        <v>-1.7189036899127193E-3</v>
      </c>
      <c r="AD77" s="2">
        <v>4.7162913691074976E-2</v>
      </c>
    </row>
    <row r="78" spans="1:30">
      <c r="A78" s="5">
        <v>39614</v>
      </c>
      <c r="B78" s="14">
        <v>-30.521527481338278</v>
      </c>
      <c r="C78" s="14">
        <v>-32.646904452529228</v>
      </c>
      <c r="D78" s="14">
        <v>-18.156975890487097</v>
      </c>
      <c r="E78" s="14">
        <v>-13.102182740050104</v>
      </c>
      <c r="F78" s="14">
        <v>19.007332989346377</v>
      </c>
      <c r="G78" s="14">
        <v>20.148295009167615</v>
      </c>
      <c r="H78" s="14">
        <v>6.9948974752599131</v>
      </c>
      <c r="I78" s="14">
        <v>-4.4793234991120121</v>
      </c>
      <c r="J78" s="14">
        <v>-14.185251667970126</v>
      </c>
      <c r="K78" s="14">
        <v>-10.878328302848738</v>
      </c>
      <c r="L78" s="14">
        <v>4.789524625203545</v>
      </c>
      <c r="M78" s="14">
        <v>9.0623827544354274E-2</v>
      </c>
      <c r="N78" s="14">
        <v>3.232062018550717</v>
      </c>
      <c r="O78" s="14">
        <v>-0.42393761098299632</v>
      </c>
      <c r="Q78" s="2">
        <v>-3.4848869647642418</v>
      </c>
      <c r="R78" s="2">
        <v>-6.0897576751480864</v>
      </c>
      <c r="S78" s="2">
        <v>-1.3124406882920789</v>
      </c>
      <c r="T78" s="2">
        <v>-1.0910449611294524</v>
      </c>
      <c r="U78" s="2">
        <v>7.0299951574406823</v>
      </c>
      <c r="V78" s="2">
        <v>4.541506288246417</v>
      </c>
      <c r="W78" s="2">
        <v>1.7554744448786039</v>
      </c>
      <c r="X78" s="2">
        <v>-0.91109439971938322</v>
      </c>
      <c r="Y78" s="2">
        <v>-1.6437727780327103</v>
      </c>
      <c r="Z78" s="2">
        <v>-2.5065082592442862</v>
      </c>
      <c r="AA78" s="2">
        <v>0.97208191793131149</v>
      </c>
      <c r="AB78" s="2">
        <v>1.2964010401702511E-2</v>
      </c>
      <c r="AC78" s="2">
        <v>0.69437297200341741</v>
      </c>
      <c r="AD78" s="2">
        <v>-6.8184005662450212E-2</v>
      </c>
    </row>
    <row r="79" spans="1:30">
      <c r="A79" s="5">
        <v>39644</v>
      </c>
      <c r="B79" s="14">
        <v>-28.570276654101473</v>
      </c>
      <c r="C79" s="14">
        <v>-27.894359980088328</v>
      </c>
      <c r="D79" s="14">
        <v>-14.214607532445726</v>
      </c>
      <c r="E79" s="14">
        <v>-12.673362346702994</v>
      </c>
      <c r="F79" s="14">
        <v>14.639761771900467</v>
      </c>
      <c r="G79" s="14">
        <v>17.671095861227712</v>
      </c>
      <c r="H79" s="14">
        <v>9.8695564980946013</v>
      </c>
      <c r="I79" s="14">
        <v>1.7105469295713551</v>
      </c>
      <c r="J79" s="14">
        <v>-11.634371946406082</v>
      </c>
      <c r="K79" s="14">
        <v>-12.369401701575866</v>
      </c>
      <c r="L79" s="14">
        <v>5.2463652089310004</v>
      </c>
      <c r="M79" s="14">
        <v>0.55609549673937897</v>
      </c>
      <c r="N79" s="14">
        <v>4.6571908155524557</v>
      </c>
      <c r="O79" s="14">
        <v>-3.3189261732170374</v>
      </c>
      <c r="Q79" s="2">
        <v>-3.2620970478119977</v>
      </c>
      <c r="R79" s="2">
        <v>-5.203246544525796</v>
      </c>
      <c r="S79" s="2">
        <v>-1.0274744762677743</v>
      </c>
      <c r="T79" s="2">
        <v>-1.0553362293346518</v>
      </c>
      <c r="U79" s="2">
        <v>5.4146183696697907</v>
      </c>
      <c r="V79" s="2">
        <v>3.9831356915041711</v>
      </c>
      <c r="W79" s="2">
        <v>2.4769132465443118</v>
      </c>
      <c r="X79" s="2">
        <v>0.34792524547481363</v>
      </c>
      <c r="Y79" s="2">
        <v>-1.3481793867775904</v>
      </c>
      <c r="Z79" s="2">
        <v>-2.8500709542651999</v>
      </c>
      <c r="AA79" s="2">
        <v>1.0648022828046357</v>
      </c>
      <c r="AB79" s="2">
        <v>7.9551129095058376E-2</v>
      </c>
      <c r="AC79" s="2">
        <v>1.000546217622474</v>
      </c>
      <c r="AD79" s="2">
        <v>-0.5337994910693622</v>
      </c>
    </row>
    <row r="80" spans="1:30">
      <c r="A80" s="5">
        <v>39675</v>
      </c>
      <c r="B80" s="14">
        <v>-26.619025826864664</v>
      </c>
      <c r="C80" s="14">
        <v>-23.141815507647436</v>
      </c>
      <c r="D80" s="14">
        <v>-10.272239174404353</v>
      </c>
      <c r="E80" s="14">
        <v>-12.244541953355885</v>
      </c>
      <c r="F80" s="14">
        <v>10.272190554454557</v>
      </c>
      <c r="G80" s="14">
        <v>15.193896713287808</v>
      </c>
      <c r="H80" s="14">
        <v>12.744215520929291</v>
      </c>
      <c r="I80" s="14">
        <v>7.9004173582547228</v>
      </c>
      <c r="J80" s="14">
        <v>-9.083492224842038</v>
      </c>
      <c r="K80" s="14">
        <v>-13.860475100302992</v>
      </c>
      <c r="L80" s="14">
        <v>5.7032057926584558</v>
      </c>
      <c r="M80" s="14">
        <v>1.0215671659344032</v>
      </c>
      <c r="N80" s="14">
        <v>6.0823196125541941</v>
      </c>
      <c r="O80" s="14">
        <v>-6.2139147354510786</v>
      </c>
      <c r="Q80" s="2">
        <v>-3.0393071308597532</v>
      </c>
      <c r="R80" s="2">
        <v>-4.3167354139035066</v>
      </c>
      <c r="S80" s="2">
        <v>-0.74250826424346972</v>
      </c>
      <c r="T80" s="2">
        <v>-1.0196274975398512</v>
      </c>
      <c r="U80" s="2">
        <v>3.7992415818988992</v>
      </c>
      <c r="V80" s="2">
        <v>3.4247650947619253</v>
      </c>
      <c r="W80" s="2">
        <v>3.1983520482100194</v>
      </c>
      <c r="X80" s="2">
        <v>1.6069448906690105</v>
      </c>
      <c r="Y80" s="2">
        <v>-1.0525859955224703</v>
      </c>
      <c r="Z80" s="2">
        <v>-3.193633649286113</v>
      </c>
      <c r="AA80" s="2">
        <v>1.1575226476779601</v>
      </c>
      <c r="AB80" s="2">
        <v>0.14613824778841417</v>
      </c>
      <c r="AC80" s="2">
        <v>1.3067194632415304</v>
      </c>
      <c r="AD80" s="2">
        <v>-0.9994149764762742</v>
      </c>
    </row>
    <row r="81" spans="1:30">
      <c r="A81" s="5">
        <v>39706</v>
      </c>
      <c r="B81" s="14">
        <v>-25.568818673691915</v>
      </c>
      <c r="C81" s="14">
        <v>-21.33609047401993</v>
      </c>
      <c r="D81" s="14">
        <v>-5.2873151943637007</v>
      </c>
      <c r="E81" s="14">
        <v>-11.71323171932594</v>
      </c>
      <c r="F81" s="14">
        <v>4.9611662672594408</v>
      </c>
      <c r="G81" s="14">
        <v>14.222275814385707</v>
      </c>
      <c r="H81" s="14">
        <v>16.59893917035534</v>
      </c>
      <c r="I81" s="14">
        <v>11.231405096976621</v>
      </c>
      <c r="J81" s="14">
        <v>-7.5144960538632857</v>
      </c>
      <c r="K81" s="14">
        <v>-16.744891242204631</v>
      </c>
      <c r="L81" s="14">
        <v>6.0494297698959034</v>
      </c>
      <c r="M81" s="14">
        <v>1.6198261621311274</v>
      </c>
      <c r="N81" s="14">
        <v>7.4565235739064155</v>
      </c>
      <c r="O81" s="14">
        <v>-6.6667906277431479</v>
      </c>
      <c r="Q81" s="2">
        <v>-2.9193965785247951</v>
      </c>
      <c r="R81" s="2">
        <v>-3.9799063004808337</v>
      </c>
      <c r="S81" s="2">
        <v>-0.38218300419419132</v>
      </c>
      <c r="T81" s="2">
        <v>-0.97538423173170963</v>
      </c>
      <c r="U81" s="2">
        <v>1.8349220721097748</v>
      </c>
      <c r="V81" s="2">
        <v>3.2057578576657959</v>
      </c>
      <c r="W81" s="2">
        <v>4.1657527688882281</v>
      </c>
      <c r="X81" s="2">
        <v>2.2844677967250444</v>
      </c>
      <c r="Y81" s="2">
        <v>-0.87077228822562358</v>
      </c>
      <c r="Z81" s="2">
        <v>-3.8582406257900952</v>
      </c>
      <c r="AA81" s="2">
        <v>1.2277922660980725</v>
      </c>
      <c r="AB81" s="2">
        <v>0.23172099197134416</v>
      </c>
      <c r="AC81" s="2">
        <v>1.6019520680944803</v>
      </c>
      <c r="AD81" s="2">
        <v>-1.0722532706130692</v>
      </c>
    </row>
    <row r="82" spans="1:30">
      <c r="A82" s="5">
        <v>39736</v>
      </c>
      <c r="B82" s="14">
        <v>-24.518611520519165</v>
      </c>
      <c r="C82" s="14">
        <v>-19.530365440392419</v>
      </c>
      <c r="D82" s="14">
        <v>-0.30239121432304872</v>
      </c>
      <c r="E82" s="14">
        <v>-11.181921485295995</v>
      </c>
      <c r="F82" s="14">
        <v>-0.34985801993567645</v>
      </c>
      <c r="G82" s="14">
        <v>13.250654915483606</v>
      </c>
      <c r="H82" s="14">
        <v>20.453662819781389</v>
      </c>
      <c r="I82" s="14">
        <v>14.562392835698521</v>
      </c>
      <c r="J82" s="14">
        <v>-5.945499882884536</v>
      </c>
      <c r="K82" s="14">
        <v>-19.629307384106269</v>
      </c>
      <c r="L82" s="14">
        <v>6.3956537471333501</v>
      </c>
      <c r="M82" s="14">
        <v>2.2180851583278516</v>
      </c>
      <c r="N82" s="14">
        <v>8.8307275352586352</v>
      </c>
      <c r="O82" s="14">
        <v>-7.1196665200352172</v>
      </c>
      <c r="Q82" s="2">
        <v>-2.7994860261898369</v>
      </c>
      <c r="R82" s="2">
        <v>-3.6430771870581595</v>
      </c>
      <c r="S82" s="2">
        <v>-2.1857744144912927E-2</v>
      </c>
      <c r="T82" s="2">
        <v>-0.93114096592356799</v>
      </c>
      <c r="U82" s="2">
        <v>-0.12939743767934947</v>
      </c>
      <c r="V82" s="2">
        <v>2.9867506205696666</v>
      </c>
      <c r="W82" s="2">
        <v>5.1331534895664355</v>
      </c>
      <c r="X82" s="2">
        <v>2.9619907027810792</v>
      </c>
      <c r="Y82" s="2">
        <v>-0.68895858092877704</v>
      </c>
      <c r="Z82" s="2">
        <v>-4.5228476022940782</v>
      </c>
      <c r="AA82" s="2">
        <v>1.2980618845181846</v>
      </c>
      <c r="AB82" s="2">
        <v>0.31730373615427415</v>
      </c>
      <c r="AC82" s="2">
        <v>1.8971846729474298</v>
      </c>
      <c r="AD82" s="2">
        <v>-1.1450915647498641</v>
      </c>
    </row>
    <row r="83" spans="1:30">
      <c r="A83" s="5">
        <v>39767</v>
      </c>
      <c r="B83" s="14">
        <v>-24.044007719615568</v>
      </c>
      <c r="C83" s="14">
        <v>-20.302497282812933</v>
      </c>
      <c r="D83" s="14">
        <v>-1.3201691109370612</v>
      </c>
      <c r="E83" s="14">
        <v>-11.464783707213378</v>
      </c>
      <c r="F83" s="14">
        <v>-4.9479662293171938</v>
      </c>
      <c r="G83" s="14">
        <v>12.34093337962841</v>
      </c>
      <c r="H83" s="14">
        <v>23.204331743925195</v>
      </c>
      <c r="I83" s="14">
        <v>14.32583213200671</v>
      </c>
      <c r="J83" s="14">
        <v>-7.4275202286521234</v>
      </c>
      <c r="K83" s="14">
        <v>-24.46986064424226</v>
      </c>
      <c r="L83" s="14">
        <v>6.8003460197510321</v>
      </c>
      <c r="M83" s="14">
        <v>2.1068066224450464</v>
      </c>
      <c r="N83" s="14">
        <v>8.3848993774156764</v>
      </c>
      <c r="O83" s="14">
        <v>-6.9980058723567131</v>
      </c>
      <c r="Q83" s="2">
        <v>-2.7452967134102662</v>
      </c>
      <c r="R83" s="2">
        <v>-3.7871060281522273</v>
      </c>
      <c r="S83" s="2">
        <v>-9.5425783845863588E-2</v>
      </c>
      <c r="T83" s="2">
        <v>-0.95469546886707246</v>
      </c>
      <c r="U83" s="2">
        <v>-1.8300399456765692</v>
      </c>
      <c r="V83" s="2">
        <v>2.7816957475017619</v>
      </c>
      <c r="W83" s="2">
        <v>5.823475116114186</v>
      </c>
      <c r="X83" s="2">
        <v>2.9138742556501644</v>
      </c>
      <c r="Y83" s="2">
        <v>-0.86069361657597931</v>
      </c>
      <c r="Z83" s="2">
        <v>-5.6381740006217917</v>
      </c>
      <c r="AA83" s="2">
        <v>1.3801982281686693</v>
      </c>
      <c r="AB83" s="2">
        <v>0.30138500776063121</v>
      </c>
      <c r="AC83" s="2">
        <v>1.8014033973446064</v>
      </c>
      <c r="AD83" s="2">
        <v>-1.1255242744804919</v>
      </c>
    </row>
    <row r="84" spans="1:30">
      <c r="A84" s="5">
        <v>39797</v>
      </c>
      <c r="B84" s="14">
        <v>-23.56940391871197</v>
      </c>
      <c r="C84" s="14">
        <v>-21.074629125233443</v>
      </c>
      <c r="D84" s="14">
        <v>-2.3379470075510733</v>
      </c>
      <c r="E84" s="14">
        <v>-11.747645929130762</v>
      </c>
      <c r="F84" s="14">
        <v>-9.5460744386987102</v>
      </c>
      <c r="G84" s="14">
        <v>11.431211843773214</v>
      </c>
      <c r="H84" s="14">
        <v>25.955000668069001</v>
      </c>
      <c r="I84" s="14">
        <v>14.089271428314898</v>
      </c>
      <c r="J84" s="14">
        <v>-8.9095405744197116</v>
      </c>
      <c r="K84" s="14">
        <v>-29.310413904378251</v>
      </c>
      <c r="L84" s="14">
        <v>7.2050382923687142</v>
      </c>
      <c r="M84" s="14">
        <v>1.9955280865622416</v>
      </c>
      <c r="N84" s="14">
        <v>7.9390712195727176</v>
      </c>
      <c r="O84" s="14">
        <v>-6.8763452246782082</v>
      </c>
      <c r="Q84" s="2">
        <v>-2.691107400630695</v>
      </c>
      <c r="R84" s="2">
        <v>-3.9311348692462951</v>
      </c>
      <c r="S84" s="2">
        <v>-0.16899382354681422</v>
      </c>
      <c r="T84" s="2">
        <v>-0.97824997181057682</v>
      </c>
      <c r="U84" s="2">
        <v>-3.5306824536737889</v>
      </c>
      <c r="V84" s="2">
        <v>2.5766408744338571</v>
      </c>
      <c r="W84" s="2">
        <v>6.5137967426619365</v>
      </c>
      <c r="X84" s="2">
        <v>2.8657578085192501</v>
      </c>
      <c r="Y84" s="2">
        <v>-1.0324286522231818</v>
      </c>
      <c r="Z84" s="2">
        <v>-6.7535003989495053</v>
      </c>
      <c r="AA84" s="2">
        <v>1.4623345718191543</v>
      </c>
      <c r="AB84" s="2">
        <v>0.28546627936698832</v>
      </c>
      <c r="AC84" s="2">
        <v>1.7056221217417831</v>
      </c>
      <c r="AD84" s="2">
        <v>-1.1059569842111194</v>
      </c>
    </row>
    <row r="85" spans="1:30">
      <c r="A85" s="5">
        <v>39828</v>
      </c>
      <c r="B85" s="14">
        <v>-22.147971338502661</v>
      </c>
      <c r="C85" s="14">
        <v>-20.208578881846467</v>
      </c>
      <c r="D85" s="14">
        <v>-1.3427064429605224</v>
      </c>
      <c r="E85" s="14">
        <v>-11.66511405567266</v>
      </c>
      <c r="F85" s="14">
        <v>-11.75844102503973</v>
      </c>
      <c r="G85" s="14">
        <v>10.592537966026233</v>
      </c>
      <c r="H85" s="14">
        <v>26.977122021042362</v>
      </c>
      <c r="I85" s="14">
        <v>11.750916696787657</v>
      </c>
      <c r="J85" s="14">
        <v>-12.013664632698863</v>
      </c>
      <c r="K85" s="14">
        <v>-33.355882510893956</v>
      </c>
      <c r="L85" s="14">
        <v>8.0926400643882381</v>
      </c>
      <c r="M85" s="14">
        <v>2.3151904272378045</v>
      </c>
      <c r="N85" s="14">
        <v>10.416854177793788</v>
      </c>
      <c r="O85" s="14">
        <v>-3.3075076328202826</v>
      </c>
      <c r="Q85" s="2">
        <v>-2.5288110714875565</v>
      </c>
      <c r="R85" s="2">
        <v>-3.7695870531463487</v>
      </c>
      <c r="S85" s="2">
        <v>-9.7054849816515437E-2</v>
      </c>
      <c r="T85" s="2">
        <v>-0.97137737764397381</v>
      </c>
      <c r="U85" s="2">
        <v>-4.348941722198119</v>
      </c>
      <c r="V85" s="2">
        <v>2.3876004276941774</v>
      </c>
      <c r="W85" s="2">
        <v>6.7703134280108968</v>
      </c>
      <c r="X85" s="2">
        <v>2.3901364561266094</v>
      </c>
      <c r="Y85" s="2">
        <v>-1.3921314439725114</v>
      </c>
      <c r="Z85" s="2">
        <v>-7.6856289569826082</v>
      </c>
      <c r="AA85" s="2">
        <v>1.6424822274682367</v>
      </c>
      <c r="AB85" s="2">
        <v>0.33119493618764967</v>
      </c>
      <c r="AC85" s="2">
        <v>2.2379465347030396</v>
      </c>
      <c r="AD85" s="2">
        <v>-0.5319629901246502</v>
      </c>
    </row>
    <row r="86" spans="1:30">
      <c r="A86" s="5">
        <v>39859</v>
      </c>
      <c r="B86" s="14">
        <v>-20.726538758293355</v>
      </c>
      <c r="C86" s="14">
        <v>-19.342528638459495</v>
      </c>
      <c r="D86" s="14">
        <v>-0.34746587836997134</v>
      </c>
      <c r="E86" s="14">
        <v>-11.582582182214558</v>
      </c>
      <c r="F86" s="14">
        <v>-13.970807611380749</v>
      </c>
      <c r="G86" s="14">
        <v>9.7538640882792524</v>
      </c>
      <c r="H86" s="14">
        <v>27.99924337401572</v>
      </c>
      <c r="I86" s="14">
        <v>9.4125619652604158</v>
      </c>
      <c r="J86" s="14">
        <v>-15.117788690978013</v>
      </c>
      <c r="K86" s="14">
        <v>-37.401351117409654</v>
      </c>
      <c r="L86" s="14">
        <v>8.9802418364077603</v>
      </c>
      <c r="M86" s="14">
        <v>2.6348527679133671</v>
      </c>
      <c r="N86" s="14">
        <v>12.894637136014859</v>
      </c>
      <c r="O86" s="14">
        <v>0.261329959037643</v>
      </c>
      <c r="Q86" s="2">
        <v>-2.3665147423444184</v>
      </c>
      <c r="R86" s="2">
        <v>-3.6080392370464032</v>
      </c>
      <c r="S86" s="2">
        <v>-2.5115876086216637E-2</v>
      </c>
      <c r="T86" s="2">
        <v>-0.96450478347737068</v>
      </c>
      <c r="U86" s="2">
        <v>-5.1672009907224492</v>
      </c>
      <c r="V86" s="2">
        <v>2.1985599809544967</v>
      </c>
      <c r="W86" s="2">
        <v>7.0268301133598552</v>
      </c>
      <c r="X86" s="2">
        <v>1.9145151037339683</v>
      </c>
      <c r="Y86" s="2">
        <v>-1.751834235721841</v>
      </c>
      <c r="Z86" s="2">
        <v>-8.6177575150157093</v>
      </c>
      <c r="AA86" s="2">
        <v>1.8226298831173191</v>
      </c>
      <c r="AB86" s="2">
        <v>0.37692359300831085</v>
      </c>
      <c r="AC86" s="2">
        <v>2.7702709476642959</v>
      </c>
      <c r="AD86" s="2">
        <v>4.2031003961819309E-2</v>
      </c>
    </row>
    <row r="87" spans="1:30">
      <c r="A87" s="5">
        <v>39887</v>
      </c>
      <c r="B87" s="14">
        <v>-18.755286492050022</v>
      </c>
      <c r="C87" s="14">
        <v>-14.542146683294312</v>
      </c>
      <c r="D87" s="14">
        <v>-1.5108764313463812</v>
      </c>
      <c r="E87" s="14">
        <v>-11.170364229772133</v>
      </c>
      <c r="F87" s="14">
        <v>-13.556492868942133</v>
      </c>
      <c r="G87" s="14">
        <v>8.5726119665057858</v>
      </c>
      <c r="H87" s="14">
        <v>27.803136049872005</v>
      </c>
      <c r="I87" s="14">
        <v>7.8456012000527595</v>
      </c>
      <c r="J87" s="14">
        <v>-14.447055107296336</v>
      </c>
      <c r="K87" s="14">
        <v>-39.128264227192098</v>
      </c>
      <c r="L87" s="14">
        <v>11.512257631038846</v>
      </c>
      <c r="M87" s="14">
        <v>1.3967739526083034</v>
      </c>
      <c r="N87" s="14">
        <v>13.716158679400358</v>
      </c>
      <c r="O87" s="14">
        <v>5.0437685410955524</v>
      </c>
      <c r="Q87" s="2">
        <v>-2.1414411010892875</v>
      </c>
      <c r="R87" s="2">
        <v>-2.7126047894216212</v>
      </c>
      <c r="S87" s="2">
        <v>-0.10921068108701046</v>
      </c>
      <c r="T87" s="2">
        <v>-0.930178570141585</v>
      </c>
      <c r="U87" s="2">
        <v>-5.0139637830283306</v>
      </c>
      <c r="V87" s="2">
        <v>1.9323010276982699</v>
      </c>
      <c r="W87" s="2">
        <v>6.9776140387561272</v>
      </c>
      <c r="X87" s="2">
        <v>1.5957952840907312</v>
      </c>
      <c r="Y87" s="2">
        <v>-1.674110298778392</v>
      </c>
      <c r="Z87" s="2">
        <v>-9.0156607453800124</v>
      </c>
      <c r="AA87" s="2">
        <v>2.336527808795644</v>
      </c>
      <c r="AB87" s="2">
        <v>0.1998127042424756</v>
      </c>
      <c r="AC87" s="2">
        <v>2.9467658145236935</v>
      </c>
      <c r="AD87" s="2">
        <v>0.81121451330710315</v>
      </c>
    </row>
    <row r="88" spans="1:30">
      <c r="A88" s="5">
        <v>39918</v>
      </c>
      <c r="B88" s="14">
        <v>-16.784034225806689</v>
      </c>
      <c r="C88" s="14">
        <v>-9.7417647281291302</v>
      </c>
      <c r="D88" s="14">
        <v>-2.6742869843227908</v>
      </c>
      <c r="E88" s="14">
        <v>-10.758146277329704</v>
      </c>
      <c r="F88" s="14">
        <v>-13.14217812650352</v>
      </c>
      <c r="G88" s="14">
        <v>7.3913598447323192</v>
      </c>
      <c r="H88" s="14">
        <v>27.607028725728291</v>
      </c>
      <c r="I88" s="14">
        <v>6.2786404348451033</v>
      </c>
      <c r="J88" s="14">
        <v>-13.776321523614659</v>
      </c>
      <c r="K88" s="14">
        <v>-40.855177336974549</v>
      </c>
      <c r="L88" s="14">
        <v>14.04427342566993</v>
      </c>
      <c r="M88" s="14">
        <v>0.1586951373032397</v>
      </c>
      <c r="N88" s="14">
        <v>14.537680222785855</v>
      </c>
      <c r="O88" s="14">
        <v>9.8262071231534609</v>
      </c>
      <c r="Q88" s="2">
        <v>-1.916367459834156</v>
      </c>
      <c r="R88" s="2">
        <v>-1.817170341796839</v>
      </c>
      <c r="S88" s="2">
        <v>-0.19330548608780426</v>
      </c>
      <c r="T88" s="2">
        <v>-0.895852356805799</v>
      </c>
      <c r="U88" s="2">
        <v>-4.8607265753342128</v>
      </c>
      <c r="V88" s="2">
        <v>1.6660420744420437</v>
      </c>
      <c r="W88" s="2">
        <v>6.9283979641524001</v>
      </c>
      <c r="X88" s="2">
        <v>1.2770754644474938</v>
      </c>
      <c r="Y88" s="2">
        <v>-1.596386361834943</v>
      </c>
      <c r="Z88" s="2">
        <v>-9.4135639757443155</v>
      </c>
      <c r="AA88" s="2">
        <v>2.8504257344739687</v>
      </c>
      <c r="AB88" s="2">
        <v>2.2701815476640349E-2</v>
      </c>
      <c r="AC88" s="2">
        <v>3.1232606813830905</v>
      </c>
      <c r="AD88" s="2">
        <v>1.5803980226523868</v>
      </c>
    </row>
    <row r="89" spans="1:30">
      <c r="A89" s="5">
        <v>39948</v>
      </c>
      <c r="B89" s="14">
        <v>-14.75589240702501</v>
      </c>
      <c r="C89" s="14">
        <v>-3.4701516691767003</v>
      </c>
      <c r="D89" s="14">
        <v>-0.74812859831241352</v>
      </c>
      <c r="E89" s="14">
        <v>-9.1654595001314156</v>
      </c>
      <c r="F89" s="14">
        <v>-13.293974825613361</v>
      </c>
      <c r="G89" s="14">
        <v>3.3855501937553067</v>
      </c>
      <c r="H89" s="14">
        <v>27.610267272185233</v>
      </c>
      <c r="I89" s="14">
        <v>7.4949966072542136</v>
      </c>
      <c r="J89" s="14">
        <v>-10.258001951031257</v>
      </c>
      <c r="K89" s="14">
        <v>-36.65853021534533</v>
      </c>
      <c r="L89" s="14">
        <v>19.225313557639044</v>
      </c>
      <c r="M89" s="14">
        <v>1.6269957983401813</v>
      </c>
      <c r="N89" s="14">
        <v>14.964928384431129</v>
      </c>
      <c r="O89" s="14">
        <v>14.041556326519231</v>
      </c>
      <c r="Q89" s="2">
        <v>-1.6847982832493016</v>
      </c>
      <c r="R89" s="2">
        <v>-0.6473012714582066</v>
      </c>
      <c r="S89" s="2">
        <v>-5.4076979471816188E-2</v>
      </c>
      <c r="T89" s="2">
        <v>-0.76322614349494322</v>
      </c>
      <c r="U89" s="2">
        <v>-4.9168696470768802</v>
      </c>
      <c r="V89" s="2">
        <v>0.76311655587322114</v>
      </c>
      <c r="W89" s="2">
        <v>6.9292107259639666</v>
      </c>
      <c r="X89" s="2">
        <v>1.5244823099155069</v>
      </c>
      <c r="Y89" s="2">
        <v>-1.1886870080835512</v>
      </c>
      <c r="Z89" s="2">
        <v>-8.4466019225083624</v>
      </c>
      <c r="AA89" s="2">
        <v>3.9019696396584203</v>
      </c>
      <c r="AB89" s="2">
        <v>0.23274662993995796</v>
      </c>
      <c r="AC89" s="2">
        <v>3.215050249182799</v>
      </c>
      <c r="AD89" s="2">
        <v>2.2583737117757203</v>
      </c>
    </row>
    <row r="90" spans="1:30">
      <c r="A90" s="5">
        <v>39979</v>
      </c>
      <c r="B90" s="14">
        <v>-12.727750588243335</v>
      </c>
      <c r="C90" s="14">
        <v>2.8014613897757292</v>
      </c>
      <c r="D90" s="14">
        <v>1.178029787697964</v>
      </c>
      <c r="E90" s="14">
        <v>-7.5727727229331272</v>
      </c>
      <c r="F90" s="14">
        <v>-13.445771524723202</v>
      </c>
      <c r="G90" s="14">
        <v>-0.62025945722170439</v>
      </c>
      <c r="H90" s="14">
        <v>27.613505818642171</v>
      </c>
      <c r="I90" s="14">
        <v>8.7113527796633239</v>
      </c>
      <c r="J90" s="14">
        <v>-6.7396823784478572</v>
      </c>
      <c r="K90" s="14">
        <v>-32.461883093716111</v>
      </c>
      <c r="L90" s="14">
        <v>24.406353689608157</v>
      </c>
      <c r="M90" s="14">
        <v>3.0952964593771228</v>
      </c>
      <c r="N90" s="14">
        <v>15.392176546076405</v>
      </c>
      <c r="O90" s="14">
        <v>18.256905529885003</v>
      </c>
      <c r="Q90" s="2">
        <v>-1.4532291066644476</v>
      </c>
      <c r="R90" s="2">
        <v>0.52256779888042582</v>
      </c>
      <c r="S90" s="2">
        <v>8.5151527144171915E-2</v>
      </c>
      <c r="T90" s="2">
        <v>-0.63059993018408733</v>
      </c>
      <c r="U90" s="2">
        <v>-4.9730127188195494</v>
      </c>
      <c r="V90" s="2">
        <v>-0.13980896269560103</v>
      </c>
      <c r="W90" s="2">
        <v>6.9300234877755322</v>
      </c>
      <c r="X90" s="2">
        <v>1.7718891553835199</v>
      </c>
      <c r="Y90" s="2">
        <v>-0.78098765433215922</v>
      </c>
      <c r="Z90" s="2">
        <v>-7.4796398692724093</v>
      </c>
      <c r="AA90" s="2">
        <v>4.9535135448428713</v>
      </c>
      <c r="AB90" s="2">
        <v>0.44279144440327556</v>
      </c>
      <c r="AC90" s="2">
        <v>3.3068398169825084</v>
      </c>
      <c r="AD90" s="2">
        <v>2.9363494008990543</v>
      </c>
    </row>
    <row r="91" spans="1:30">
      <c r="A91" s="5">
        <v>40009</v>
      </c>
      <c r="B91" s="14">
        <v>-11.976699230420474</v>
      </c>
      <c r="C91" s="14">
        <v>7.1754787535374165</v>
      </c>
      <c r="D91" s="14">
        <v>2.658098751376575</v>
      </c>
      <c r="E91" s="14">
        <v>-4.8999800938922418</v>
      </c>
      <c r="F91" s="14">
        <v>-14.370821860352567</v>
      </c>
      <c r="G91" s="14">
        <v>-5.4544686041391692</v>
      </c>
      <c r="H91" s="14">
        <v>29.183811443409063</v>
      </c>
      <c r="I91" s="14">
        <v>10.57954923578092</v>
      </c>
      <c r="J91" s="14">
        <v>-3.532313926205386</v>
      </c>
      <c r="K91" s="14">
        <v>-22.295044610491576</v>
      </c>
      <c r="L91" s="14">
        <v>28.955189149592762</v>
      </c>
      <c r="M91" s="14">
        <v>8.4209308772382752</v>
      </c>
      <c r="N91" s="14">
        <v>10.94248126798519</v>
      </c>
      <c r="O91" s="14">
        <v>21.158879689123129</v>
      </c>
      <c r="Q91" s="2">
        <v>-1.3674755647309487</v>
      </c>
      <c r="R91" s="2">
        <v>1.3384707538123484</v>
      </c>
      <c r="S91" s="2">
        <v>0.19213535204575297</v>
      </c>
      <c r="T91" s="2">
        <v>-0.40803114237859478</v>
      </c>
      <c r="U91" s="2">
        <v>-5.3151490608044192</v>
      </c>
      <c r="V91" s="2">
        <v>-1.2294590412473854</v>
      </c>
      <c r="W91" s="2">
        <v>7.3241152388951551</v>
      </c>
      <c r="X91" s="2">
        <v>2.1518803145578391</v>
      </c>
      <c r="Y91" s="2">
        <v>-0.40932100545475392</v>
      </c>
      <c r="Z91" s="2">
        <v>-5.137068113837195</v>
      </c>
      <c r="AA91" s="2">
        <v>5.8767451898013467</v>
      </c>
      <c r="AB91" s="2">
        <v>1.2046394247815668</v>
      </c>
      <c r="AC91" s="2">
        <v>2.3508717331326703</v>
      </c>
      <c r="AD91" s="2">
        <v>3.4030884148001186</v>
      </c>
    </row>
    <row r="92" spans="1:30">
      <c r="A92" s="5">
        <v>40040</v>
      </c>
      <c r="B92" s="14">
        <v>-11.225647872597611</v>
      </c>
      <c r="C92" s="14">
        <v>11.549496117299103</v>
      </c>
      <c r="D92" s="14">
        <v>4.1381677150551868</v>
      </c>
      <c r="E92" s="14">
        <v>-2.2271874648513563</v>
      </c>
      <c r="F92" s="14">
        <v>-15.295872195981936</v>
      </c>
      <c r="G92" s="14">
        <v>-10.288677751056635</v>
      </c>
      <c r="H92" s="14">
        <v>30.754117068175958</v>
      </c>
      <c r="I92" s="14">
        <v>12.447745691898517</v>
      </c>
      <c r="J92" s="14">
        <v>-0.32494547396291462</v>
      </c>
      <c r="K92" s="14">
        <v>-12.128206127267045</v>
      </c>
      <c r="L92" s="14">
        <v>33.504024609577371</v>
      </c>
      <c r="M92" s="14">
        <v>13.74656529509943</v>
      </c>
      <c r="N92" s="14">
        <v>6.4927859898939762</v>
      </c>
      <c r="O92" s="14">
        <v>24.060853848361255</v>
      </c>
      <c r="Q92" s="2">
        <v>-1.28172202279745</v>
      </c>
      <c r="R92" s="2">
        <v>2.1543737087442705</v>
      </c>
      <c r="S92" s="2">
        <v>0.29911917694733409</v>
      </c>
      <c r="T92" s="2">
        <v>-0.18546235457310215</v>
      </c>
      <c r="U92" s="2">
        <v>-5.6572854027892907</v>
      </c>
      <c r="V92" s="2">
        <v>-2.3191091197991698</v>
      </c>
      <c r="W92" s="2">
        <v>7.7182069900147789</v>
      </c>
      <c r="X92" s="2">
        <v>2.5318714737321582</v>
      </c>
      <c r="Y92" s="2">
        <v>-3.7654356577348579E-2</v>
      </c>
      <c r="Z92" s="2">
        <v>-2.7944963584019815</v>
      </c>
      <c r="AA92" s="2">
        <v>6.7999768347598231</v>
      </c>
      <c r="AB92" s="2">
        <v>1.9664874051598586</v>
      </c>
      <c r="AC92" s="2">
        <v>1.3949036492828319</v>
      </c>
      <c r="AD92" s="2">
        <v>3.869827428701182</v>
      </c>
    </row>
    <row r="93" spans="1:30">
      <c r="A93" s="5">
        <v>40071</v>
      </c>
      <c r="B93" s="14">
        <v>-12.564676273530266</v>
      </c>
      <c r="C93" s="14">
        <v>9.9733508001236544</v>
      </c>
      <c r="D93" s="14">
        <v>3.5961554498638364</v>
      </c>
      <c r="E93" s="14">
        <v>0.69364586214799617</v>
      </c>
      <c r="F93" s="14">
        <v>-17.278026454329439</v>
      </c>
      <c r="G93" s="14">
        <v>-14.309655063602955</v>
      </c>
      <c r="H93" s="14">
        <v>32.663784008530136</v>
      </c>
      <c r="I93" s="14">
        <v>13.784050221893951</v>
      </c>
      <c r="J93" s="14">
        <v>2.2418221241120095</v>
      </c>
      <c r="K93" s="14">
        <v>-1.498711512451304</v>
      </c>
      <c r="L93" s="14">
        <v>32.886171175975548</v>
      </c>
      <c r="M93" s="14">
        <v>18.936051520271167</v>
      </c>
      <c r="N93" s="14">
        <v>7.3481654120972708</v>
      </c>
      <c r="O93" s="14">
        <v>22.960603907468684</v>
      </c>
      <c r="Q93" s="2">
        <v>-1.4346096075591386</v>
      </c>
      <c r="R93" s="2">
        <v>1.8603690181502657</v>
      </c>
      <c r="S93" s="2">
        <v>0.25994090438250766</v>
      </c>
      <c r="T93" s="2">
        <v>5.7761278232787934E-2</v>
      </c>
      <c r="U93" s="2">
        <v>-6.3903990303189229</v>
      </c>
      <c r="V93" s="2">
        <v>-3.2254534899563603</v>
      </c>
      <c r="W93" s="2">
        <v>8.1974665537007656</v>
      </c>
      <c r="X93" s="2">
        <v>2.8036758151332295</v>
      </c>
      <c r="Y93" s="2">
        <v>0.25978010591997552</v>
      </c>
      <c r="Z93" s="2">
        <v>-0.34532261571844231</v>
      </c>
      <c r="AA93" s="2">
        <v>6.6745773018759973</v>
      </c>
      <c r="AB93" s="2">
        <v>2.7088589781293515</v>
      </c>
      <c r="AC93" s="2">
        <v>1.5786725089695655</v>
      </c>
      <c r="AD93" s="2">
        <v>3.6928687294577256</v>
      </c>
    </row>
    <row r="94" spans="1:30">
      <c r="A94" s="5">
        <v>40101</v>
      </c>
      <c r="B94" s="14">
        <v>-13.903704674462922</v>
      </c>
      <c r="C94" s="14">
        <v>8.397205482948209</v>
      </c>
      <c r="D94" s="14">
        <v>3.0541431846724851</v>
      </c>
      <c r="E94" s="14">
        <v>3.6144791891473487</v>
      </c>
      <c r="F94" s="14">
        <v>-19.260180712676942</v>
      </c>
      <c r="G94" s="14">
        <v>-18.330632376149271</v>
      </c>
      <c r="H94" s="14">
        <v>34.573450948884322</v>
      </c>
      <c r="I94" s="14">
        <v>15.120354751889383</v>
      </c>
      <c r="J94" s="14">
        <v>4.8085897221869347</v>
      </c>
      <c r="K94" s="14">
        <v>9.1307831023644361</v>
      </c>
      <c r="L94" s="14">
        <v>32.268317742373725</v>
      </c>
      <c r="M94" s="14">
        <v>24.125537745442909</v>
      </c>
      <c r="N94" s="14">
        <v>8.2035448343005655</v>
      </c>
      <c r="O94" s="14">
        <v>21.86035396657611</v>
      </c>
      <c r="Q94" s="2">
        <v>-1.5874971923208276</v>
      </c>
      <c r="R94" s="2">
        <v>1.5663643275562613</v>
      </c>
      <c r="S94" s="2">
        <v>0.22076263181768124</v>
      </c>
      <c r="T94" s="2">
        <v>0.30098491103867803</v>
      </c>
      <c r="U94" s="2">
        <v>-7.123512657848555</v>
      </c>
      <c r="V94" s="2">
        <v>-4.1317978601135499</v>
      </c>
      <c r="W94" s="2">
        <v>8.6767261173867549</v>
      </c>
      <c r="X94" s="2">
        <v>3.0754801565343004</v>
      </c>
      <c r="Y94" s="2">
        <v>0.55721456841729977</v>
      </c>
      <c r="Z94" s="2">
        <v>2.1038511269650968</v>
      </c>
      <c r="AA94" s="2">
        <v>6.5491777689921715</v>
      </c>
      <c r="AB94" s="2">
        <v>3.4512305510988441</v>
      </c>
      <c r="AC94" s="2">
        <v>1.762441368656299</v>
      </c>
      <c r="AD94" s="2">
        <v>3.5159100302142687</v>
      </c>
    </row>
    <row r="95" spans="1:30">
      <c r="A95" s="5">
        <v>40132</v>
      </c>
      <c r="B95" s="14">
        <v>-16.154227172989579</v>
      </c>
      <c r="C95" s="14">
        <v>0.75366517616986783</v>
      </c>
      <c r="D95" s="14">
        <v>3.2459445003931489</v>
      </c>
      <c r="E95" s="14">
        <v>7.4804297155982828</v>
      </c>
      <c r="F95" s="14">
        <v>-20.146091843035922</v>
      </c>
      <c r="G95" s="14">
        <v>-20.292756299344799</v>
      </c>
      <c r="H95" s="14">
        <v>36.264061872975041</v>
      </c>
      <c r="I95" s="14">
        <v>17.706733139808609</v>
      </c>
      <c r="J95" s="14">
        <v>8.5778435857404407</v>
      </c>
      <c r="K95" s="14">
        <v>19.012381626208583</v>
      </c>
      <c r="L95" s="14">
        <v>29.603116597012818</v>
      </c>
      <c r="M95" s="14">
        <v>28.379777810682882</v>
      </c>
      <c r="N95" s="14">
        <v>11.406227246411554</v>
      </c>
      <c r="O95" s="14">
        <v>18.520397594492866</v>
      </c>
      <c r="Q95" s="2">
        <v>-1.844457350157604</v>
      </c>
      <c r="R95" s="2">
        <v>0.14058417997167011</v>
      </c>
      <c r="S95" s="2">
        <v>0.23462660632191798</v>
      </c>
      <c r="T95" s="2">
        <v>0.62291034327730022</v>
      </c>
      <c r="U95" s="2">
        <v>-7.4511730907897364</v>
      </c>
      <c r="V95" s="2">
        <v>-4.5740684408975145</v>
      </c>
      <c r="W95" s="2">
        <v>9.1010102879511798</v>
      </c>
      <c r="X95" s="2">
        <v>3.6015495206370711</v>
      </c>
      <c r="Y95" s="2">
        <v>0.99399193687201648</v>
      </c>
      <c r="Z95" s="2">
        <v>4.3806998876395982</v>
      </c>
      <c r="AA95" s="2">
        <v>6.0082485445297209</v>
      </c>
      <c r="AB95" s="2">
        <v>4.0598123551516183</v>
      </c>
      <c r="AC95" s="2">
        <v>2.4505024553918116</v>
      </c>
      <c r="AD95" s="2">
        <v>2.9787281471102598</v>
      </c>
    </row>
    <row r="96" spans="1:30">
      <c r="A96" s="5">
        <v>40162</v>
      </c>
      <c r="B96" s="14">
        <v>-18.404749671516232</v>
      </c>
      <c r="C96" s="14">
        <v>-6.8898751306084725</v>
      </c>
      <c r="D96" s="14">
        <v>3.4377458161138126</v>
      </c>
      <c r="E96" s="14">
        <v>11.346380242049218</v>
      </c>
      <c r="F96" s="14">
        <v>-21.032002973394903</v>
      </c>
      <c r="G96" s="14">
        <v>-22.254880222540322</v>
      </c>
      <c r="H96" s="14">
        <v>37.954672797065768</v>
      </c>
      <c r="I96" s="14">
        <v>20.293111527727834</v>
      </c>
      <c r="J96" s="14">
        <v>12.347097449293948</v>
      </c>
      <c r="K96" s="14">
        <v>28.89398015005273</v>
      </c>
      <c r="L96" s="14">
        <v>26.937915451651911</v>
      </c>
      <c r="M96" s="14">
        <v>32.634017875922858</v>
      </c>
      <c r="N96" s="14">
        <v>14.608909658522542</v>
      </c>
      <c r="O96" s="14">
        <v>15.180441222409627</v>
      </c>
      <c r="Q96" s="2">
        <v>-2.1014175079943804</v>
      </c>
      <c r="R96" s="2">
        <v>-1.2851959676129208</v>
      </c>
      <c r="S96" s="2">
        <v>0.24849058082615469</v>
      </c>
      <c r="T96" s="2">
        <v>0.94483577551592246</v>
      </c>
      <c r="U96" s="2">
        <v>-7.7788335237309187</v>
      </c>
      <c r="V96" s="2">
        <v>-5.0163390216814792</v>
      </c>
      <c r="W96" s="2">
        <v>9.5252944585156101</v>
      </c>
      <c r="X96" s="2">
        <v>4.1276188847398414</v>
      </c>
      <c r="Y96" s="2">
        <v>1.4307693053267332</v>
      </c>
      <c r="Z96" s="2">
        <v>6.6575486483140995</v>
      </c>
      <c r="AA96" s="2">
        <v>5.4673193200672712</v>
      </c>
      <c r="AB96" s="2">
        <v>4.668394159204392</v>
      </c>
      <c r="AC96" s="2">
        <v>3.1385635421273239</v>
      </c>
      <c r="AD96" s="2">
        <v>2.4415462640062522</v>
      </c>
    </row>
    <row r="97" spans="1:30">
      <c r="A97" s="5">
        <v>40193</v>
      </c>
      <c r="B97" s="14">
        <v>-20.586793791746619</v>
      </c>
      <c r="C97" s="14">
        <v>-11.737073338890315</v>
      </c>
      <c r="D97" s="14">
        <v>5.7108054623617237</v>
      </c>
      <c r="E97" s="14">
        <v>15.208523726705714</v>
      </c>
      <c r="F97" s="14">
        <v>-18.095233950200747</v>
      </c>
      <c r="G97" s="14">
        <v>-14.943567192423599</v>
      </c>
      <c r="H97" s="14">
        <v>40.245099986610377</v>
      </c>
      <c r="I97" s="14">
        <v>23.461999587022724</v>
      </c>
      <c r="J97" s="14">
        <v>15.940045174130221</v>
      </c>
      <c r="K97" s="14">
        <v>31.439592367656275</v>
      </c>
      <c r="L97" s="14">
        <v>20.361830370235769</v>
      </c>
      <c r="M97" s="14">
        <v>28.335003575646368</v>
      </c>
      <c r="N97" s="14">
        <v>16.609068150428254</v>
      </c>
      <c r="O97" s="14">
        <v>11.247399934508881</v>
      </c>
      <c r="Q97" s="2">
        <v>-2.3505589415540453</v>
      </c>
      <c r="R97" s="2">
        <v>-2.1893632381965662</v>
      </c>
      <c r="S97" s="2">
        <v>0.41279415123589247</v>
      </c>
      <c r="T97" s="2">
        <v>1.2664441877702382</v>
      </c>
      <c r="U97" s="2">
        <v>-6.692648943119397</v>
      </c>
      <c r="V97" s="2">
        <v>-3.3683398194410485</v>
      </c>
      <c r="W97" s="2">
        <v>10.100111518139673</v>
      </c>
      <c r="X97" s="2">
        <v>4.7721707160004216</v>
      </c>
      <c r="Y97" s="2">
        <v>1.8471164947330356</v>
      </c>
      <c r="Z97" s="2">
        <v>7.2440907962087842</v>
      </c>
      <c r="AA97" s="2">
        <v>4.1326370919430513</v>
      </c>
      <c r="AB97" s="2">
        <v>4.0534072665069401</v>
      </c>
      <c r="AC97" s="2">
        <v>3.5682755923698553</v>
      </c>
      <c r="AD97" s="2">
        <v>1.8089755684667357</v>
      </c>
    </row>
    <row r="98" spans="1:30">
      <c r="A98" s="5">
        <v>40224</v>
      </c>
      <c r="B98" s="14">
        <v>-22.768837911977009</v>
      </c>
      <c r="C98" s="14">
        <v>-16.584271547172161</v>
      </c>
      <c r="D98" s="14">
        <v>7.9838651086096348</v>
      </c>
      <c r="E98" s="14">
        <v>19.070667211362213</v>
      </c>
      <c r="F98" s="14">
        <v>-15.158464927006587</v>
      </c>
      <c r="G98" s="14">
        <v>-7.6322541623068751</v>
      </c>
      <c r="H98" s="14">
        <v>42.535527176154979</v>
      </c>
      <c r="I98" s="14">
        <v>26.630887646317618</v>
      </c>
      <c r="J98" s="14">
        <v>19.532992898966494</v>
      </c>
      <c r="K98" s="14">
        <v>33.985204585259815</v>
      </c>
      <c r="L98" s="14">
        <v>13.78574528881963</v>
      </c>
      <c r="M98" s="14">
        <v>24.035989275369882</v>
      </c>
      <c r="N98" s="14">
        <v>18.609226642333969</v>
      </c>
      <c r="O98" s="14">
        <v>7.3143586466081354</v>
      </c>
      <c r="Q98" s="2">
        <v>-2.5997003751137107</v>
      </c>
      <c r="R98" s="2">
        <v>-3.0935305087802116</v>
      </c>
      <c r="S98" s="2">
        <v>0.57709772164563022</v>
      </c>
      <c r="T98" s="2">
        <v>1.5880526000245541</v>
      </c>
      <c r="U98" s="2">
        <v>-5.6064643625078752</v>
      </c>
      <c r="V98" s="2">
        <v>-1.7203406172006188</v>
      </c>
      <c r="W98" s="2">
        <v>10.674928577763733</v>
      </c>
      <c r="X98" s="2">
        <v>5.4167225472610028</v>
      </c>
      <c r="Y98" s="2">
        <v>2.2634636841393383</v>
      </c>
      <c r="Z98" s="2">
        <v>7.8306329441034697</v>
      </c>
      <c r="AA98" s="2">
        <v>2.7979548638188323</v>
      </c>
      <c r="AB98" s="2">
        <v>3.4384203738094876</v>
      </c>
      <c r="AC98" s="2">
        <v>3.997987642612387</v>
      </c>
      <c r="AD98" s="2">
        <v>1.1764048729272194</v>
      </c>
    </row>
    <row r="99" spans="1:30">
      <c r="A99" s="5">
        <v>40252</v>
      </c>
      <c r="B99" s="14">
        <v>-19.75178638245071</v>
      </c>
      <c r="C99" s="14">
        <v>-14.404866450591612</v>
      </c>
      <c r="D99" s="14">
        <v>10.741400766213696</v>
      </c>
      <c r="E99" s="14">
        <v>21.38539482216753</v>
      </c>
      <c r="F99" s="14">
        <v>-10.081731420256286</v>
      </c>
      <c r="G99" s="14">
        <v>-2.6745279267447919</v>
      </c>
      <c r="H99" s="14">
        <v>43.087871088676224</v>
      </c>
      <c r="I99" s="14">
        <v>29.390770003791729</v>
      </c>
      <c r="J99" s="14">
        <v>22.505123655531275</v>
      </c>
      <c r="K99" s="14">
        <v>30.761371589444035</v>
      </c>
      <c r="L99" s="14">
        <v>5.7862454695925276</v>
      </c>
      <c r="M99" s="14">
        <v>15.506063353487024</v>
      </c>
      <c r="N99" s="14">
        <v>15.991205344564785</v>
      </c>
      <c r="O99" s="14">
        <v>5.6302161279375236</v>
      </c>
      <c r="Q99" s="2">
        <v>-2.2552194655754572</v>
      </c>
      <c r="R99" s="2">
        <v>-2.6869973584946556</v>
      </c>
      <c r="S99" s="2">
        <v>0.77642067158422456</v>
      </c>
      <c r="T99" s="2">
        <v>1.7808045976315345</v>
      </c>
      <c r="U99" s="2">
        <v>-3.728798937901729</v>
      </c>
      <c r="V99" s="2">
        <v>-0.60284929279998301</v>
      </c>
      <c r="W99" s="2">
        <v>10.813547567769627</v>
      </c>
      <c r="X99" s="2">
        <v>5.9780826187712375</v>
      </c>
      <c r="Y99" s="2">
        <v>2.6078712240793083</v>
      </c>
      <c r="Z99" s="2">
        <v>7.0878199120385679</v>
      </c>
      <c r="AA99" s="2">
        <v>1.1743763805084995</v>
      </c>
      <c r="AB99" s="2">
        <v>2.218188880906379</v>
      </c>
      <c r="AC99" s="2">
        <v>3.4355345650209537</v>
      </c>
      <c r="AD99" s="2">
        <v>0.90553581093683155</v>
      </c>
    </row>
    <row r="100" spans="1:30">
      <c r="A100" s="5">
        <v>40283</v>
      </c>
      <c r="B100" s="14">
        <v>-16.734734852924412</v>
      </c>
      <c r="C100" s="14">
        <v>-12.225461354011063</v>
      </c>
      <c r="D100" s="14">
        <v>13.498936423817756</v>
      </c>
      <c r="E100" s="14">
        <v>23.700122432972851</v>
      </c>
      <c r="F100" s="14">
        <v>-5.0049979135059823</v>
      </c>
      <c r="G100" s="14">
        <v>2.2831983088172914</v>
      </c>
      <c r="H100" s="14">
        <v>43.640215001197468</v>
      </c>
      <c r="I100" s="14">
        <v>32.150652361265841</v>
      </c>
      <c r="J100" s="14">
        <v>25.477254412096055</v>
      </c>
      <c r="K100" s="14">
        <v>27.537538593628256</v>
      </c>
      <c r="L100" s="14">
        <v>-2.2132543496345742</v>
      </c>
      <c r="M100" s="14">
        <v>6.9761374316041662</v>
      </c>
      <c r="N100" s="14">
        <v>13.3731840467956</v>
      </c>
      <c r="O100" s="14">
        <v>3.9460736092669118</v>
      </c>
      <c r="Q100" s="2">
        <v>-1.9107385560372032</v>
      </c>
      <c r="R100" s="2">
        <v>-2.2804642082090996</v>
      </c>
      <c r="S100" s="2">
        <v>0.9757436215228189</v>
      </c>
      <c r="T100" s="2">
        <v>1.973556595238515</v>
      </c>
      <c r="U100" s="2">
        <v>-1.851133513295582</v>
      </c>
      <c r="V100" s="2">
        <v>0.51464203160065269</v>
      </c>
      <c r="W100" s="2">
        <v>10.952166557775524</v>
      </c>
      <c r="X100" s="2">
        <v>6.5394426902814722</v>
      </c>
      <c r="Y100" s="2">
        <v>2.9522787640192787</v>
      </c>
      <c r="Z100" s="2">
        <v>6.345006879973667</v>
      </c>
      <c r="AA100" s="2">
        <v>-0.44920210280183315</v>
      </c>
      <c r="AB100" s="2">
        <v>0.99795738800327083</v>
      </c>
      <c r="AC100" s="2">
        <v>2.8730814874295199</v>
      </c>
      <c r="AD100" s="2">
        <v>0.6346667489464437</v>
      </c>
    </row>
    <row r="101" spans="1:30">
      <c r="A101" s="5">
        <v>40313</v>
      </c>
      <c r="B101" s="14">
        <v>-11.639179923579073</v>
      </c>
      <c r="C101" s="14">
        <v>-6.5404564241668632</v>
      </c>
      <c r="D101" s="14">
        <v>15.19082421502204</v>
      </c>
      <c r="E101" s="14">
        <v>23.235196815194623</v>
      </c>
      <c r="F101" s="14">
        <v>-0.21412251745917921</v>
      </c>
      <c r="G101" s="14">
        <v>10.055874229033014</v>
      </c>
      <c r="H101" s="14">
        <v>39.726363779117158</v>
      </c>
      <c r="I101" s="14">
        <v>31.03606489594759</v>
      </c>
      <c r="J101" s="14">
        <v>24.416665586025523</v>
      </c>
      <c r="K101" s="14">
        <v>23.686327585734613</v>
      </c>
      <c r="L101" s="14">
        <v>-8.3273246379186983</v>
      </c>
      <c r="M101" s="14">
        <v>-6.4291119282397169E-2</v>
      </c>
      <c r="N101" s="14">
        <v>5.7693448285149476</v>
      </c>
      <c r="O101" s="14">
        <v>2.3172973627779525</v>
      </c>
      <c r="Q101" s="2">
        <v>-1.3289382853144114</v>
      </c>
      <c r="R101" s="2">
        <v>-1.2200174986255414</v>
      </c>
      <c r="S101" s="2">
        <v>1.0980383467344381</v>
      </c>
      <c r="T101" s="2">
        <v>1.9348413091948864</v>
      </c>
      <c r="U101" s="2">
        <v>-7.9194711939899645E-2</v>
      </c>
      <c r="V101" s="2">
        <v>2.2666342747209574</v>
      </c>
      <c r="W101" s="2">
        <v>9.969926885826137</v>
      </c>
      <c r="X101" s="2">
        <v>6.3127355998357393</v>
      </c>
      <c r="Y101" s="2">
        <v>2.8293787914430517</v>
      </c>
      <c r="Z101" s="2">
        <v>5.4576377980118691</v>
      </c>
      <c r="AA101" s="2">
        <v>-1.6901138085119789</v>
      </c>
      <c r="AB101" s="2">
        <v>-9.1970374867047632E-3</v>
      </c>
      <c r="AC101" s="2">
        <v>1.2394802736133228</v>
      </c>
      <c r="AD101" s="2">
        <v>0.37270252134239196</v>
      </c>
    </row>
    <row r="102" spans="1:30">
      <c r="A102" s="5">
        <v>40344</v>
      </c>
      <c r="B102" s="14">
        <v>-6.5436249942337366</v>
      </c>
      <c r="C102" s="14">
        <v>-0.85545149432266143</v>
      </c>
      <c r="D102" s="14">
        <v>16.882712006226321</v>
      </c>
      <c r="E102" s="14">
        <v>22.770271197416399</v>
      </c>
      <c r="F102" s="14">
        <v>4.576752878587623</v>
      </c>
      <c r="G102" s="14">
        <v>17.828550149248738</v>
      </c>
      <c r="H102" s="14">
        <v>35.812512557036847</v>
      </c>
      <c r="I102" s="14">
        <v>29.921477430629338</v>
      </c>
      <c r="J102" s="14">
        <v>23.356076759954995</v>
      </c>
      <c r="K102" s="14">
        <v>19.835116577840971</v>
      </c>
      <c r="L102" s="14">
        <v>-14.441394926202822</v>
      </c>
      <c r="M102" s="14">
        <v>-7.1047196701689597</v>
      </c>
      <c r="N102" s="14">
        <v>-1.8344943897657064</v>
      </c>
      <c r="O102" s="14">
        <v>0.68852111628899337</v>
      </c>
      <c r="Q102" s="2">
        <v>-0.74713801459161955</v>
      </c>
      <c r="R102" s="2">
        <v>-0.15957078904198332</v>
      </c>
      <c r="S102" s="2">
        <v>1.220333071946057</v>
      </c>
      <c r="T102" s="2">
        <v>1.8961260231512584</v>
      </c>
      <c r="U102" s="2">
        <v>1.6927440894157826</v>
      </c>
      <c r="V102" s="2">
        <v>4.0186265178412617</v>
      </c>
      <c r="W102" s="2">
        <v>8.9876872138767521</v>
      </c>
      <c r="X102" s="2">
        <v>6.0860285093900073</v>
      </c>
      <c r="Y102" s="2">
        <v>2.7064788188668247</v>
      </c>
      <c r="Z102" s="2">
        <v>4.5702687160500712</v>
      </c>
      <c r="AA102" s="2">
        <v>-2.9310255142221244</v>
      </c>
      <c r="AB102" s="2">
        <v>-1.0163514629766801</v>
      </c>
      <c r="AC102" s="2">
        <v>-0.39412094020287458</v>
      </c>
      <c r="AD102" s="2">
        <v>0.11073829373834024</v>
      </c>
    </row>
    <row r="103" spans="1:30">
      <c r="A103" s="5">
        <v>40374</v>
      </c>
      <c r="B103" s="14">
        <v>0.35481804678190004</v>
      </c>
      <c r="C103" s="14">
        <v>6.6723739624760565</v>
      </c>
      <c r="D103" s="14">
        <v>18.747617463355507</v>
      </c>
      <c r="E103" s="14">
        <v>21.971141811610796</v>
      </c>
      <c r="F103" s="14">
        <v>6.9127228546933184</v>
      </c>
      <c r="G103" s="14">
        <v>15.140131151543143</v>
      </c>
      <c r="H103" s="14">
        <v>28.23117840152694</v>
      </c>
      <c r="I103" s="14">
        <v>24.188326050712497</v>
      </c>
      <c r="J103" s="14">
        <v>16.708669613567722</v>
      </c>
      <c r="K103" s="14">
        <v>13.926814966562157</v>
      </c>
      <c r="L103" s="14">
        <v>-18.642229736411771</v>
      </c>
      <c r="M103" s="14">
        <v>-10.908265598947967</v>
      </c>
      <c r="N103" s="14">
        <v>-7.5782840314934434</v>
      </c>
      <c r="O103" s="14">
        <v>-1.177448222493128</v>
      </c>
      <c r="Q103" s="2">
        <v>4.051241494546378E-2</v>
      </c>
      <c r="R103" s="2">
        <v>1.2446246047165086</v>
      </c>
      <c r="S103" s="2">
        <v>1.355134033103726</v>
      </c>
      <c r="T103" s="2">
        <v>1.829580920936454</v>
      </c>
      <c r="U103" s="2">
        <v>2.5567189368683065</v>
      </c>
      <c r="V103" s="2">
        <v>3.4126461220824305</v>
      </c>
      <c r="W103" s="2">
        <v>7.0850376875392085</v>
      </c>
      <c r="X103" s="2">
        <v>4.9199055187149217</v>
      </c>
      <c r="Y103" s="2">
        <v>1.9361839261506137</v>
      </c>
      <c r="Z103" s="2">
        <v>3.2089192168904863</v>
      </c>
      <c r="AA103" s="2">
        <v>-3.7836269473021327</v>
      </c>
      <c r="AB103" s="2">
        <v>-1.5604601187263034</v>
      </c>
      <c r="AC103" s="2">
        <v>-1.6281109630420199</v>
      </c>
      <c r="AD103" s="2">
        <v>-0.18937488486468224</v>
      </c>
    </row>
    <row r="104" spans="1:30">
      <c r="A104" s="5">
        <v>40405</v>
      </c>
      <c r="B104" s="14">
        <v>7.2532610877975365</v>
      </c>
      <c r="C104" s="14">
        <v>14.200199419274774</v>
      </c>
      <c r="D104" s="14">
        <v>20.612522920484693</v>
      </c>
      <c r="E104" s="14">
        <v>21.172012425805189</v>
      </c>
      <c r="F104" s="14">
        <v>9.2486928307990155</v>
      </c>
      <c r="G104" s="14">
        <v>12.451712153837551</v>
      </c>
      <c r="H104" s="14">
        <v>20.649844246017029</v>
      </c>
      <c r="I104" s="14">
        <v>18.455174670795653</v>
      </c>
      <c r="J104" s="14">
        <v>10.06126246718045</v>
      </c>
      <c r="K104" s="14">
        <v>8.0185133552833445</v>
      </c>
      <c r="L104" s="14">
        <v>-22.84306454662072</v>
      </c>
      <c r="M104" s="14">
        <v>-14.711811527726972</v>
      </c>
      <c r="N104" s="14">
        <v>-13.322073673221182</v>
      </c>
      <c r="O104" s="14">
        <v>-3.0434175612752492</v>
      </c>
      <c r="Q104" s="2">
        <v>0.82816284448254707</v>
      </c>
      <c r="R104" s="2">
        <v>2.6488199984750005</v>
      </c>
      <c r="S104" s="2">
        <v>1.4899349942613951</v>
      </c>
      <c r="T104" s="2">
        <v>1.7630358187216497</v>
      </c>
      <c r="U104" s="2">
        <v>3.4206937843208309</v>
      </c>
      <c r="V104" s="2">
        <v>2.8066657263235992</v>
      </c>
      <c r="W104" s="2">
        <v>5.1823881612016631</v>
      </c>
      <c r="X104" s="2">
        <v>3.7537825280398356</v>
      </c>
      <c r="Y104" s="2">
        <v>1.1658890334344032</v>
      </c>
      <c r="Z104" s="2">
        <v>1.8475697177309012</v>
      </c>
      <c r="AA104" s="2">
        <v>-4.6362283803821409</v>
      </c>
      <c r="AB104" s="2">
        <v>-2.1045687744759265</v>
      </c>
      <c r="AC104" s="2">
        <v>-2.8621009858811655</v>
      </c>
      <c r="AD104" s="2">
        <v>-0.48948806346770468</v>
      </c>
    </row>
    <row r="105" spans="1:30">
      <c r="A105" s="5">
        <v>40436</v>
      </c>
      <c r="B105" s="14">
        <v>13.707099968237562</v>
      </c>
      <c r="C105" s="14">
        <v>19.441034002305255</v>
      </c>
      <c r="D105" s="14">
        <v>20.123943199426098</v>
      </c>
      <c r="E105" s="14">
        <v>24.175530321831662</v>
      </c>
      <c r="F105" s="14">
        <v>9.7557684692471121</v>
      </c>
      <c r="G105" s="14">
        <v>8.0039330053115449</v>
      </c>
      <c r="H105" s="14">
        <v>12.622595841082184</v>
      </c>
      <c r="I105" s="14">
        <v>11.595918257386677</v>
      </c>
      <c r="J105" s="14">
        <v>3.2707840174369234</v>
      </c>
      <c r="K105" s="14">
        <v>2.1504297411355191</v>
      </c>
      <c r="L105" s="14">
        <v>-24.827645349431563</v>
      </c>
      <c r="M105" s="14">
        <v>-15.396108728764666</v>
      </c>
      <c r="N105" s="14">
        <v>-15.249183795497327</v>
      </c>
      <c r="O105" s="14">
        <v>-5.0024710284126579</v>
      </c>
      <c r="Q105" s="2">
        <v>1.5650492601734283</v>
      </c>
      <c r="R105" s="2">
        <v>3.6264138365860084</v>
      </c>
      <c r="S105" s="2">
        <v>1.4546189862841163</v>
      </c>
      <c r="T105" s="2">
        <v>2.0131447609595661</v>
      </c>
      <c r="U105" s="2">
        <v>3.6082392587303289</v>
      </c>
      <c r="V105" s="2">
        <v>1.8041185151292434</v>
      </c>
      <c r="W105" s="2">
        <v>3.1678297652571903</v>
      </c>
      <c r="X105" s="2">
        <v>2.3586097735524496</v>
      </c>
      <c r="Y105" s="2">
        <v>0.37901518115657323</v>
      </c>
      <c r="Z105" s="2">
        <v>0.49548696794425834</v>
      </c>
      <c r="AA105" s="2">
        <v>-5.03901890012063</v>
      </c>
      <c r="AB105" s="2">
        <v>-2.2024595419759718</v>
      </c>
      <c r="AC105" s="2">
        <v>-3.27611939744085</v>
      </c>
      <c r="AD105" s="2">
        <v>-0.80457242785474981</v>
      </c>
    </row>
    <row r="106" spans="1:30">
      <c r="A106" s="5">
        <v>40466</v>
      </c>
      <c r="B106" s="14">
        <v>20.160938848677588</v>
      </c>
      <c r="C106" s="14">
        <v>24.681868585335735</v>
      </c>
      <c r="D106" s="14">
        <v>19.635363478367502</v>
      </c>
      <c r="E106" s="14">
        <v>27.179048217858135</v>
      </c>
      <c r="F106" s="14">
        <v>10.262844107695212</v>
      </c>
      <c r="G106" s="14">
        <v>3.5561538567855373</v>
      </c>
      <c r="H106" s="14">
        <v>4.5953474361473399</v>
      </c>
      <c r="I106" s="14">
        <v>4.7366618439777035</v>
      </c>
      <c r="J106" s="14">
        <v>-3.5196944323066037</v>
      </c>
      <c r="K106" s="14">
        <v>-3.7176538730123063</v>
      </c>
      <c r="L106" s="14">
        <v>-26.812226152242406</v>
      </c>
      <c r="M106" s="14">
        <v>-16.080405929802364</v>
      </c>
      <c r="N106" s="14">
        <v>-17.176293917773474</v>
      </c>
      <c r="O106" s="14">
        <v>-6.9615244955500666</v>
      </c>
      <c r="Q106" s="2">
        <v>2.3019356758643092</v>
      </c>
      <c r="R106" s="2">
        <v>4.6040076746970158</v>
      </c>
      <c r="S106" s="2">
        <v>1.419302978306838</v>
      </c>
      <c r="T106" s="2">
        <v>2.2632537031974822</v>
      </c>
      <c r="U106" s="2">
        <v>3.7957847331398282</v>
      </c>
      <c r="V106" s="2">
        <v>0.80157130393488729</v>
      </c>
      <c r="W106" s="2">
        <v>1.153271369312717</v>
      </c>
      <c r="X106" s="2">
        <v>0.96343701906506485</v>
      </c>
      <c r="Y106" s="2">
        <v>-0.40785867112125695</v>
      </c>
      <c r="Z106" s="2">
        <v>-0.8565957818423845</v>
      </c>
      <c r="AA106" s="2">
        <v>-5.4418094198591183</v>
      </c>
      <c r="AB106" s="2">
        <v>-2.3003503094760176</v>
      </c>
      <c r="AC106" s="2">
        <v>-3.6901378090005355</v>
      </c>
      <c r="AD106" s="2">
        <v>-1.119656792241795</v>
      </c>
    </row>
    <row r="107" spans="1:30">
      <c r="A107" s="5">
        <v>40497</v>
      </c>
      <c r="B107" s="14">
        <v>23.90908513879226</v>
      </c>
      <c r="C107" s="14">
        <v>26.895069067378913</v>
      </c>
      <c r="D107" s="14">
        <v>21.581409793980981</v>
      </c>
      <c r="E107" s="14">
        <v>33.108867767749082</v>
      </c>
      <c r="F107" s="14">
        <v>10.147109843844181</v>
      </c>
      <c r="G107" s="14">
        <v>0.57273776482120065</v>
      </c>
      <c r="H107" s="14">
        <v>-1.7996317209359725</v>
      </c>
      <c r="I107" s="14">
        <v>-2.8743252457650872</v>
      </c>
      <c r="J107" s="14">
        <v>-12.919535598866632</v>
      </c>
      <c r="K107" s="14">
        <v>-12.709022396420549</v>
      </c>
      <c r="L107" s="14">
        <v>-26.621407097090003</v>
      </c>
      <c r="M107" s="14">
        <v>-17.849561545565898</v>
      </c>
      <c r="N107" s="14">
        <v>-17.055499305523899</v>
      </c>
      <c r="O107" s="14">
        <v>-6.4929541778003461</v>
      </c>
      <c r="Q107" s="2">
        <v>2.7298915229770229</v>
      </c>
      <c r="R107" s="2">
        <v>5.0168448134144583</v>
      </c>
      <c r="S107" s="2">
        <v>1.5599690441383272</v>
      </c>
      <c r="T107" s="2">
        <v>2.7570416367560013</v>
      </c>
      <c r="U107" s="2">
        <v>3.7529796055146769</v>
      </c>
      <c r="V107" s="2">
        <v>0.12909738314175789</v>
      </c>
      <c r="W107" s="2">
        <v>-0.45164457484469628</v>
      </c>
      <c r="X107" s="2">
        <v>-0.5846377549886187</v>
      </c>
      <c r="Y107" s="2">
        <v>-1.4971028656610663</v>
      </c>
      <c r="Z107" s="2">
        <v>-2.9283239774264476</v>
      </c>
      <c r="AA107" s="2">
        <v>-5.403080784425387</v>
      </c>
      <c r="AB107" s="2">
        <v>-2.5534333277778383</v>
      </c>
      <c r="AC107" s="2">
        <v>-3.664186415299449</v>
      </c>
      <c r="AD107" s="2">
        <v>-1.0442942851865187</v>
      </c>
    </row>
    <row r="108" spans="1:30">
      <c r="A108" s="5">
        <v>40527</v>
      </c>
      <c r="B108" s="14">
        <v>27.657231428906933</v>
      </c>
      <c r="C108" s="14">
        <v>29.10826954942209</v>
      </c>
      <c r="D108" s="14">
        <v>23.527456109594461</v>
      </c>
      <c r="E108" s="14">
        <v>39.038687317640033</v>
      </c>
      <c r="F108" s="14">
        <v>10.031375579993149</v>
      </c>
      <c r="G108" s="14">
        <v>-2.410678327143136</v>
      </c>
      <c r="H108" s="14">
        <v>-8.1946108780192848</v>
      </c>
      <c r="I108" s="14">
        <v>-10.485312335507878</v>
      </c>
      <c r="J108" s="14">
        <v>-22.319376765426661</v>
      </c>
      <c r="K108" s="14">
        <v>-21.700390919828788</v>
      </c>
      <c r="L108" s="14">
        <v>-26.4305880419376</v>
      </c>
      <c r="M108" s="14">
        <v>-19.618717161329435</v>
      </c>
      <c r="N108" s="14">
        <v>-16.93470469327432</v>
      </c>
      <c r="O108" s="14">
        <v>-6.0243838600506256</v>
      </c>
      <c r="Q108" s="2">
        <v>3.1578473700897356</v>
      </c>
      <c r="R108" s="2">
        <v>5.4296819521319</v>
      </c>
      <c r="S108" s="2">
        <v>1.7006351099698163</v>
      </c>
      <c r="T108" s="2">
        <v>3.2508295703145209</v>
      </c>
      <c r="U108" s="2">
        <v>3.710174477889526</v>
      </c>
      <c r="V108" s="2">
        <v>-0.54337653765137139</v>
      </c>
      <c r="W108" s="2">
        <v>-2.0565605190021095</v>
      </c>
      <c r="X108" s="2">
        <v>-2.1327125290423021</v>
      </c>
      <c r="Y108" s="2">
        <v>-2.5863470602008758</v>
      </c>
      <c r="Z108" s="2">
        <v>-5.0000521730105101</v>
      </c>
      <c r="AA108" s="2">
        <v>-5.3643521489916557</v>
      </c>
      <c r="AB108" s="2">
        <v>-2.8065163460796594</v>
      </c>
      <c r="AC108" s="2">
        <v>-3.6382350215983612</v>
      </c>
      <c r="AD108" s="2">
        <v>-0.96893177813124232</v>
      </c>
    </row>
    <row r="109" spans="1:30">
      <c r="A109" s="5">
        <v>40558</v>
      </c>
      <c r="B109" s="14">
        <v>31.8599530889006</v>
      </c>
      <c r="C109" s="14">
        <v>32.66917192548933</v>
      </c>
      <c r="D109" s="14">
        <v>27.95406442162507</v>
      </c>
      <c r="E109" s="14">
        <v>45.650225680411687</v>
      </c>
      <c r="F109" s="14">
        <v>10.76134491520412</v>
      </c>
      <c r="G109" s="14">
        <v>-3.7917443561593038</v>
      </c>
      <c r="H109" s="14">
        <v>-9.0505925326022805</v>
      </c>
      <c r="I109" s="14">
        <v>-18.067140725990253</v>
      </c>
      <c r="J109" s="14">
        <v>-32.190917654086185</v>
      </c>
      <c r="K109" s="14">
        <v>-31.968841310812692</v>
      </c>
      <c r="L109" s="14">
        <v>-23.726599831684435</v>
      </c>
      <c r="M109" s="14">
        <v>-22.842463522809815</v>
      </c>
      <c r="N109" s="14">
        <v>-16.216742886197075</v>
      </c>
      <c r="O109" s="14">
        <v>-2.2023318165604922</v>
      </c>
      <c r="Q109" s="2">
        <v>3.6377057237844928</v>
      </c>
      <c r="R109" s="2">
        <v>6.0939113159492262</v>
      </c>
      <c r="S109" s="2">
        <v>2.0206036385883248</v>
      </c>
      <c r="T109" s="2">
        <v>3.8013855928592419</v>
      </c>
      <c r="U109" s="2">
        <v>3.9801587463026502</v>
      </c>
      <c r="V109" s="2">
        <v>-0.85467434485573168</v>
      </c>
      <c r="W109" s="2">
        <v>-2.2713819549445313</v>
      </c>
      <c r="X109" s="2">
        <v>-3.6748564236664176</v>
      </c>
      <c r="Y109" s="2">
        <v>-3.7302513468378531</v>
      </c>
      <c r="Z109" s="2">
        <v>-7.3660366329482843</v>
      </c>
      <c r="AA109" s="2">
        <v>-4.8155507018386725</v>
      </c>
      <c r="AB109" s="2">
        <v>-3.2676829343285125</v>
      </c>
      <c r="AC109" s="2">
        <v>-3.4839888249276929</v>
      </c>
      <c r="AD109" s="2">
        <v>-0.35421203771650672</v>
      </c>
    </row>
    <row r="110" spans="1:30">
      <c r="A110" s="5">
        <v>40589</v>
      </c>
      <c r="B110" s="14">
        <v>36.062674748894274</v>
      </c>
      <c r="C110" s="14">
        <v>36.23007430155657</v>
      </c>
      <c r="D110" s="14">
        <v>32.380672733655679</v>
      </c>
      <c r="E110" s="14">
        <v>52.261764043183341</v>
      </c>
      <c r="F110" s="14">
        <v>11.491314250415087</v>
      </c>
      <c r="G110" s="14">
        <v>-5.1728103851754721</v>
      </c>
      <c r="H110" s="14">
        <v>-9.9065741871852762</v>
      </c>
      <c r="I110" s="14">
        <v>-25.648969116472632</v>
      </c>
      <c r="J110" s="14">
        <v>-42.062458542745709</v>
      </c>
      <c r="K110" s="14">
        <v>-42.2372917017966</v>
      </c>
      <c r="L110" s="14">
        <v>-21.022611621431267</v>
      </c>
      <c r="M110" s="14">
        <v>-26.066209884290199</v>
      </c>
      <c r="N110" s="14">
        <v>-15.498781079119832</v>
      </c>
      <c r="O110" s="14">
        <v>1.6197202269296409</v>
      </c>
      <c r="Q110" s="2">
        <v>4.1175640774792504</v>
      </c>
      <c r="R110" s="2">
        <v>6.7581406797665533</v>
      </c>
      <c r="S110" s="2">
        <v>2.3405721672068336</v>
      </c>
      <c r="T110" s="2">
        <v>4.3519416154039634</v>
      </c>
      <c r="U110" s="2">
        <v>4.250143014715773</v>
      </c>
      <c r="V110" s="2">
        <v>-1.1659721520600921</v>
      </c>
      <c r="W110" s="2">
        <v>-2.4862033908869523</v>
      </c>
      <c r="X110" s="2">
        <v>-5.2170003182905331</v>
      </c>
      <c r="Y110" s="2">
        <v>-4.8741556334748291</v>
      </c>
      <c r="Z110" s="2">
        <v>-9.7320210928860593</v>
      </c>
      <c r="AA110" s="2">
        <v>-4.2667492546856893</v>
      </c>
      <c r="AB110" s="2">
        <v>-3.7288495225773657</v>
      </c>
      <c r="AC110" s="2">
        <v>-3.3297426282570255</v>
      </c>
      <c r="AD110" s="2">
        <v>0.26050770269822876</v>
      </c>
    </row>
    <row r="111" spans="1:30">
      <c r="A111" s="5">
        <v>40617</v>
      </c>
      <c r="B111" s="14">
        <v>38.159573265890309</v>
      </c>
      <c r="C111" s="14">
        <v>40.653008641519833</v>
      </c>
      <c r="D111" s="14">
        <v>33.854991166580092</v>
      </c>
      <c r="E111" s="14">
        <v>55.079775229832514</v>
      </c>
      <c r="F111" s="14">
        <v>12.809199985207297</v>
      </c>
      <c r="G111" s="14">
        <v>-5.6026707012638521</v>
      </c>
      <c r="H111" s="14">
        <v>-6.3660072312086262</v>
      </c>
      <c r="I111" s="14">
        <v>-33.904474095728098</v>
      </c>
      <c r="J111" s="14">
        <v>-50.050229188870297</v>
      </c>
      <c r="K111" s="14">
        <v>-50.492056654566476</v>
      </c>
      <c r="L111" s="14">
        <v>-18.107071093276911</v>
      </c>
      <c r="M111" s="14">
        <v>-28.122524098266304</v>
      </c>
      <c r="N111" s="14">
        <v>-15.145148047732711</v>
      </c>
      <c r="O111" s="14">
        <v>4.3683489999239722</v>
      </c>
      <c r="Q111" s="2">
        <v>4.3569837563528226</v>
      </c>
      <c r="R111" s="2">
        <v>7.5831683139372608</v>
      </c>
      <c r="S111" s="2">
        <v>2.4471403264939084</v>
      </c>
      <c r="T111" s="2">
        <v>4.5866030429386129</v>
      </c>
      <c r="U111" s="2">
        <v>4.7375722789288153</v>
      </c>
      <c r="V111" s="2">
        <v>-1.2628643867476772</v>
      </c>
      <c r="W111" s="2">
        <v>-1.5976450047802728</v>
      </c>
      <c r="X111" s="2">
        <v>-6.8961700310710947</v>
      </c>
      <c r="Y111" s="2">
        <v>-5.7997705081771009</v>
      </c>
      <c r="Z111" s="2">
        <v>-11.634026249948624</v>
      </c>
      <c r="AA111" s="2">
        <v>-3.6750111490914814</v>
      </c>
      <c r="AB111" s="2">
        <v>-4.0230114398292889</v>
      </c>
      <c r="AC111" s="2">
        <v>-3.2537684614268478</v>
      </c>
      <c r="AD111" s="2">
        <v>0.70258341140277203</v>
      </c>
    </row>
    <row r="112" spans="1:30">
      <c r="A112" s="5">
        <v>40648</v>
      </c>
      <c r="B112" s="14">
        <v>40.256471782886344</v>
      </c>
      <c r="C112" s="14">
        <v>45.075942981483095</v>
      </c>
      <c r="D112" s="14">
        <v>35.329309599504505</v>
      </c>
      <c r="E112" s="14">
        <v>57.897786416481694</v>
      </c>
      <c r="F112" s="14">
        <v>14.12708571999951</v>
      </c>
      <c r="G112" s="14">
        <v>-6.0325310173522322</v>
      </c>
      <c r="H112" s="14">
        <v>-2.8254402752319772</v>
      </c>
      <c r="I112" s="14">
        <v>-42.159979074983561</v>
      </c>
      <c r="J112" s="14">
        <v>-58.037999834994885</v>
      </c>
      <c r="K112" s="14">
        <v>-58.746821607336351</v>
      </c>
      <c r="L112" s="14">
        <v>-15.191530565122559</v>
      </c>
      <c r="M112" s="14">
        <v>-30.178838312242412</v>
      </c>
      <c r="N112" s="14">
        <v>-14.791515016345588</v>
      </c>
      <c r="O112" s="14">
        <v>7.1169777729183039</v>
      </c>
      <c r="Q112" s="2">
        <v>4.5964034352263967</v>
      </c>
      <c r="R112" s="2">
        <v>8.4081959481079664</v>
      </c>
      <c r="S112" s="2">
        <v>2.5537084857809842</v>
      </c>
      <c r="T112" s="2">
        <v>4.8212644704732632</v>
      </c>
      <c r="U112" s="2">
        <v>5.2250015431418584</v>
      </c>
      <c r="V112" s="2">
        <v>-1.3597566214352623</v>
      </c>
      <c r="W112" s="2">
        <v>-0.70908661867359313</v>
      </c>
      <c r="X112" s="2">
        <v>-8.5753397438516554</v>
      </c>
      <c r="Y112" s="2">
        <v>-6.7253853828793728</v>
      </c>
      <c r="Z112" s="2">
        <v>-13.53603140701119</v>
      </c>
      <c r="AA112" s="2">
        <v>-3.0832730434972744</v>
      </c>
      <c r="AB112" s="2">
        <v>-4.3171733570812139</v>
      </c>
      <c r="AC112" s="2">
        <v>-3.1777942945966697</v>
      </c>
      <c r="AD112" s="2">
        <v>1.1446591201073155</v>
      </c>
    </row>
    <row r="113" spans="1:30">
      <c r="A113" s="5">
        <v>40678</v>
      </c>
      <c r="B113" s="14">
        <v>38.814047408803354</v>
      </c>
      <c r="C113" s="14">
        <v>46.155450699077839</v>
      </c>
      <c r="D113" s="14">
        <v>33.534791928419956</v>
      </c>
      <c r="E113" s="14">
        <v>53.418118331939148</v>
      </c>
      <c r="F113" s="14">
        <v>14.778014824637207</v>
      </c>
      <c r="G113" s="14">
        <v>-6.4364767795135798</v>
      </c>
      <c r="H113" s="14">
        <v>0.59735627952861636</v>
      </c>
      <c r="I113" s="14">
        <v>-50.017304676851595</v>
      </c>
      <c r="J113" s="14">
        <v>-64.896625780548703</v>
      </c>
      <c r="K113" s="14">
        <v>-66.786491339806403</v>
      </c>
      <c r="L113" s="14">
        <v>-13.801997233889509</v>
      </c>
      <c r="M113" s="14">
        <v>-30.137700460143705</v>
      </c>
      <c r="N113" s="14">
        <v>-14.743972110684727</v>
      </c>
      <c r="O113" s="14">
        <v>10.054753378895267</v>
      </c>
      <c r="Q113" s="2">
        <v>4.4317103050423494</v>
      </c>
      <c r="R113" s="2">
        <v>8.6095608407017838</v>
      </c>
      <c r="S113" s="2">
        <v>2.4239953649619799</v>
      </c>
      <c r="T113" s="2">
        <v>4.4482335497372363</v>
      </c>
      <c r="U113" s="2">
        <v>5.4657522289958438</v>
      </c>
      <c r="V113" s="2">
        <v>-1.4508076120094788</v>
      </c>
      <c r="W113" s="2">
        <v>0.1499155186918992</v>
      </c>
      <c r="X113" s="2">
        <v>-10.173519771271614</v>
      </c>
      <c r="Y113" s="2">
        <v>-7.5201560988242031</v>
      </c>
      <c r="Z113" s="2">
        <v>-15.388475829078811</v>
      </c>
      <c r="AA113" s="2">
        <v>-2.8012533585902144</v>
      </c>
      <c r="AB113" s="2">
        <v>-4.3112884639249378</v>
      </c>
      <c r="AC113" s="2">
        <v>-3.1675802242873958</v>
      </c>
      <c r="AD113" s="2">
        <v>1.6171562596946203</v>
      </c>
    </row>
    <row r="114" spans="1:30">
      <c r="A114" s="5">
        <v>40709</v>
      </c>
      <c r="B114" s="14">
        <v>37.371623034720365</v>
      </c>
      <c r="C114" s="14">
        <v>47.23495841667259</v>
      </c>
      <c r="D114" s="14">
        <v>31.740274257335408</v>
      </c>
      <c r="E114" s="14">
        <v>48.938450247396609</v>
      </c>
      <c r="F114" s="14">
        <v>15.428943929274904</v>
      </c>
      <c r="G114" s="14">
        <v>-6.8404225416749274</v>
      </c>
      <c r="H114" s="14">
        <v>4.0201528342892097</v>
      </c>
      <c r="I114" s="14">
        <v>-57.874630278719629</v>
      </c>
      <c r="J114" s="14">
        <v>-71.755251726102529</v>
      </c>
      <c r="K114" s="14">
        <v>-74.826161072276449</v>
      </c>
      <c r="L114" s="14">
        <v>-12.41246390265646</v>
      </c>
      <c r="M114" s="14">
        <v>-30.096562608044998</v>
      </c>
      <c r="N114" s="14">
        <v>-14.696429205023867</v>
      </c>
      <c r="O114" s="14">
        <v>12.99252898487223</v>
      </c>
      <c r="Q114" s="2">
        <v>4.2670171748583021</v>
      </c>
      <c r="R114" s="2">
        <v>8.8109257332956048</v>
      </c>
      <c r="S114" s="2">
        <v>2.2942822441429751</v>
      </c>
      <c r="T114" s="2">
        <v>4.0752026290012102</v>
      </c>
      <c r="U114" s="2">
        <v>5.7065029148498274</v>
      </c>
      <c r="V114" s="2">
        <v>-1.5418586025836953</v>
      </c>
      <c r="W114" s="2">
        <v>1.0089176560573916</v>
      </c>
      <c r="X114" s="2">
        <v>-11.771699798691571</v>
      </c>
      <c r="Y114" s="2">
        <v>-8.3149268147690343</v>
      </c>
      <c r="Z114" s="2">
        <v>-17.240920251146431</v>
      </c>
      <c r="AA114" s="2">
        <v>-2.5192336736831553</v>
      </c>
      <c r="AB114" s="2">
        <v>-4.3054035707686609</v>
      </c>
      <c r="AC114" s="2">
        <v>-3.1573661539781224</v>
      </c>
      <c r="AD114" s="2">
        <v>2.0896533992819251</v>
      </c>
    </row>
    <row r="115" spans="1:30">
      <c r="A115" s="5">
        <v>40739</v>
      </c>
      <c r="B115" s="14">
        <v>34.214725800707924</v>
      </c>
      <c r="C115" s="14">
        <v>45.81582065752773</v>
      </c>
      <c r="D115" s="14">
        <v>26.894320111410469</v>
      </c>
      <c r="E115" s="14">
        <v>42.085819047282008</v>
      </c>
      <c r="F115" s="14">
        <v>16.102687322447956</v>
      </c>
      <c r="G115" s="14">
        <v>-6.9012234851598482</v>
      </c>
      <c r="H115" s="14">
        <v>6.4914697463234718</v>
      </c>
      <c r="I115" s="14">
        <v>-61.900923929233713</v>
      </c>
      <c r="J115" s="14">
        <v>-75.494887317627729</v>
      </c>
      <c r="K115" s="14">
        <v>-78.759538358801407</v>
      </c>
      <c r="L115" s="14">
        <v>-12.160402114949088</v>
      </c>
      <c r="M115" s="14">
        <v>-29.661213229938426</v>
      </c>
      <c r="N115" s="14">
        <v>-13.916456685166377</v>
      </c>
      <c r="O115" s="14">
        <v>15.415656287035675</v>
      </c>
      <c r="Q115" s="2">
        <v>3.9065689624732292</v>
      </c>
      <c r="R115" s="2">
        <v>8.5462082905312773</v>
      </c>
      <c r="S115" s="2">
        <v>1.944002140613083</v>
      </c>
      <c r="T115" s="2">
        <v>3.5045703237052677</v>
      </c>
      <c r="U115" s="2">
        <v>5.955691625018634</v>
      </c>
      <c r="V115" s="2">
        <v>-1.5555633784489704</v>
      </c>
      <c r="W115" s="2">
        <v>1.6291317048860701</v>
      </c>
      <c r="X115" s="2">
        <v>-12.590647927206136</v>
      </c>
      <c r="Y115" s="2">
        <v>-8.748272047479384</v>
      </c>
      <c r="Z115" s="2">
        <v>-18.147221511866508</v>
      </c>
      <c r="AA115" s="2">
        <v>-2.4680752132500672</v>
      </c>
      <c r="AB115" s="2">
        <v>-4.2431255361823812</v>
      </c>
      <c r="AC115" s="2">
        <v>-2.9897976377844588</v>
      </c>
      <c r="AD115" s="2">
        <v>2.4793770789253826</v>
      </c>
    </row>
    <row r="116" spans="1:30">
      <c r="A116" s="5">
        <v>40770</v>
      </c>
      <c r="B116" s="14">
        <v>31.057828566695477</v>
      </c>
      <c r="C116" s="14">
        <v>44.396682898382878</v>
      </c>
      <c r="D116" s="14">
        <v>22.04836596548553</v>
      </c>
      <c r="E116" s="14">
        <v>35.233187847167414</v>
      </c>
      <c r="F116" s="14">
        <v>16.776430715621011</v>
      </c>
      <c r="G116" s="14">
        <v>-6.962024428644769</v>
      </c>
      <c r="H116" s="14">
        <v>8.962786658357734</v>
      </c>
      <c r="I116" s="14">
        <v>-65.927217579747804</v>
      </c>
      <c r="J116" s="14">
        <v>-79.234522909152929</v>
      </c>
      <c r="K116" s="14">
        <v>-82.692915645326366</v>
      </c>
      <c r="L116" s="14">
        <v>-11.908340327241715</v>
      </c>
      <c r="M116" s="14">
        <v>-29.225863851831853</v>
      </c>
      <c r="N116" s="14">
        <v>-13.13648416530889</v>
      </c>
      <c r="O116" s="14">
        <v>17.838783589199121</v>
      </c>
      <c r="Q116" s="2">
        <v>3.5461207500881562</v>
      </c>
      <c r="R116" s="2">
        <v>8.2814908477669515</v>
      </c>
      <c r="S116" s="2">
        <v>1.5937220370831906</v>
      </c>
      <c r="T116" s="2">
        <v>2.9339380184093247</v>
      </c>
      <c r="U116" s="2">
        <v>6.2048803351874398</v>
      </c>
      <c r="V116" s="2">
        <v>-1.5692681543142455</v>
      </c>
      <c r="W116" s="2">
        <v>2.2493457537147488</v>
      </c>
      <c r="X116" s="2">
        <v>-13.409596055720703</v>
      </c>
      <c r="Y116" s="2">
        <v>-9.181617280189732</v>
      </c>
      <c r="Z116" s="2">
        <v>-19.053522772586582</v>
      </c>
      <c r="AA116" s="2">
        <v>-2.4169167528169782</v>
      </c>
      <c r="AB116" s="2">
        <v>-4.1808475015961015</v>
      </c>
      <c r="AC116" s="2">
        <v>-2.8222291215907962</v>
      </c>
      <c r="AD116" s="2">
        <v>2.8691007585688406</v>
      </c>
    </row>
    <row r="117" spans="1:30">
      <c r="A117" s="5">
        <v>40801</v>
      </c>
      <c r="B117" s="14">
        <v>23.070728841507147</v>
      </c>
      <c r="C117" s="14">
        <v>38.938936445819984</v>
      </c>
      <c r="D117" s="14">
        <v>13.173311231551388</v>
      </c>
      <c r="E117" s="14">
        <v>26.136963028597481</v>
      </c>
      <c r="F117" s="14">
        <v>15.441240451552083</v>
      </c>
      <c r="G117" s="14">
        <v>-6.9872392889604669</v>
      </c>
      <c r="H117" s="14">
        <v>9.5657100857342598</v>
      </c>
      <c r="I117" s="14">
        <v>-64.438184997550096</v>
      </c>
      <c r="J117" s="14">
        <v>-77.756864843119544</v>
      </c>
      <c r="K117" s="14">
        <v>-78.405892948639362</v>
      </c>
      <c r="L117" s="14">
        <v>-10.064237298330152</v>
      </c>
      <c r="M117" s="14">
        <v>-26.417946964707674</v>
      </c>
      <c r="N117" s="14">
        <v>-13.798608777689848</v>
      </c>
      <c r="O117" s="14">
        <v>17.872371047914474</v>
      </c>
      <c r="Q117" s="2">
        <v>2.6341696776656027</v>
      </c>
      <c r="R117" s="2">
        <v>7.2634355709845853</v>
      </c>
      <c r="S117" s="2">
        <v>0.95220645575022889</v>
      </c>
      <c r="T117" s="2">
        <v>2.1764771853173697</v>
      </c>
      <c r="U117" s="2">
        <v>5.7110508696896991</v>
      </c>
      <c r="V117" s="2">
        <v>-1.5749516846888452</v>
      </c>
      <c r="W117" s="2">
        <v>2.4006584316662982</v>
      </c>
      <c r="X117" s="2">
        <v>-13.10672682850169</v>
      </c>
      <c r="Y117" s="2">
        <v>-9.0103877411558493</v>
      </c>
      <c r="Z117" s="2">
        <v>-18.065737011974839</v>
      </c>
      <c r="AA117" s="2">
        <v>-2.0426376020690875</v>
      </c>
      <c r="AB117" s="2">
        <v>-3.7791665671423265</v>
      </c>
      <c r="AC117" s="2">
        <v>-2.9644793111901091</v>
      </c>
      <c r="AD117" s="2">
        <v>2.8745027974913242</v>
      </c>
    </row>
    <row r="118" spans="1:30">
      <c r="A118" s="5">
        <v>40831</v>
      </c>
      <c r="B118" s="14">
        <v>15.083629116318818</v>
      </c>
      <c r="C118" s="14">
        <v>33.481189993257097</v>
      </c>
      <c r="D118" s="14">
        <v>4.2982564976172455</v>
      </c>
      <c r="E118" s="14">
        <v>17.040738210027552</v>
      </c>
      <c r="F118" s="14">
        <v>14.106050187483156</v>
      </c>
      <c r="G118" s="14">
        <v>-7.0124541492761647</v>
      </c>
      <c r="H118" s="14">
        <v>10.168633513110786</v>
      </c>
      <c r="I118" s="14">
        <v>-62.949152415352387</v>
      </c>
      <c r="J118" s="14">
        <v>-76.279206777086145</v>
      </c>
      <c r="K118" s="14">
        <v>-74.118870251952359</v>
      </c>
      <c r="L118" s="14">
        <v>-8.2201342694185886</v>
      </c>
      <c r="M118" s="14">
        <v>-23.610030077583495</v>
      </c>
      <c r="N118" s="14">
        <v>-14.460733390070807</v>
      </c>
      <c r="O118" s="14">
        <v>17.905958506629823</v>
      </c>
      <c r="Q118" s="2">
        <v>1.7222186052430499</v>
      </c>
      <c r="R118" s="2">
        <v>6.2453802942022199</v>
      </c>
      <c r="S118" s="2">
        <v>0.31069087441726734</v>
      </c>
      <c r="T118" s="2">
        <v>1.4190163522254142</v>
      </c>
      <c r="U118" s="2">
        <v>5.2172214041919576</v>
      </c>
      <c r="V118" s="2">
        <v>-1.5806352150634444</v>
      </c>
      <c r="W118" s="2">
        <v>2.5519711096178481</v>
      </c>
      <c r="X118" s="2">
        <v>-12.803857601282674</v>
      </c>
      <c r="Y118" s="2">
        <v>-8.8391582021219648</v>
      </c>
      <c r="Z118" s="2">
        <v>-17.077951251363096</v>
      </c>
      <c r="AA118" s="2">
        <v>-1.6683584513211966</v>
      </c>
      <c r="AB118" s="2">
        <v>-3.3774856326885514</v>
      </c>
      <c r="AC118" s="2">
        <v>-3.106729500789422</v>
      </c>
      <c r="AD118" s="2">
        <v>2.8799048364138078</v>
      </c>
    </row>
    <row r="119" spans="1:30">
      <c r="A119" s="5">
        <v>40862</v>
      </c>
      <c r="B119" s="14">
        <v>10.274111023854404</v>
      </c>
      <c r="C119" s="14">
        <v>28.711007095649109</v>
      </c>
      <c r="D119" s="14">
        <v>1.5187469203391817</v>
      </c>
      <c r="E119" s="14">
        <v>12.881496270080476</v>
      </c>
      <c r="F119" s="14">
        <v>11.030714024476108</v>
      </c>
      <c r="G119" s="14">
        <v>-8.1658194505780664</v>
      </c>
      <c r="H119" s="14">
        <v>8.2333583001458894</v>
      </c>
      <c r="I119" s="14">
        <v>-57.834673254746001</v>
      </c>
      <c r="J119" s="14">
        <v>-70.256311444151649</v>
      </c>
      <c r="K119" s="14">
        <v>-64.625705196075202</v>
      </c>
      <c r="L119" s="14">
        <v>-5.8968542409766309</v>
      </c>
      <c r="M119" s="14">
        <v>-20.169217424927282</v>
      </c>
      <c r="N119" s="14">
        <v>-15.875694845657559</v>
      </c>
      <c r="O119" s="14">
        <v>17.127568235660373</v>
      </c>
      <c r="Q119" s="2">
        <v>1.1730774484816482</v>
      </c>
      <c r="R119" s="2">
        <v>5.3555789975798112</v>
      </c>
      <c r="S119" s="2">
        <v>0.10977958364287707</v>
      </c>
      <c r="T119" s="2">
        <v>1.0726679574021412</v>
      </c>
      <c r="U119" s="2">
        <v>4.0797867969506596</v>
      </c>
      <c r="V119" s="2">
        <v>-1.8406083674380984</v>
      </c>
      <c r="W119" s="2">
        <v>2.0662847657961128</v>
      </c>
      <c r="X119" s="2">
        <v>-11.763572540015335</v>
      </c>
      <c r="Y119" s="2">
        <v>-8.1412311138368487</v>
      </c>
      <c r="Z119" s="2">
        <v>-14.890602611343276</v>
      </c>
      <c r="AA119" s="2">
        <v>-1.1968255367486169</v>
      </c>
      <c r="AB119" s="2">
        <v>-2.8852670602881223</v>
      </c>
      <c r="AC119" s="2">
        <v>-3.4107184049462242</v>
      </c>
      <c r="AD119" s="2">
        <v>2.7547124371824361</v>
      </c>
    </row>
    <row r="120" spans="1:30">
      <c r="A120" s="5">
        <v>40892</v>
      </c>
      <c r="B120" s="14">
        <v>5.4645929313899915</v>
      </c>
      <c r="C120" s="14">
        <v>23.940824198041117</v>
      </c>
      <c r="D120" s="14">
        <v>-1.2607626569388823</v>
      </c>
      <c r="E120" s="14">
        <v>8.7222543301334028</v>
      </c>
      <c r="F120" s="14">
        <v>7.9553778614690636</v>
      </c>
      <c r="G120" s="14">
        <v>-9.319184751879968</v>
      </c>
      <c r="H120" s="14">
        <v>6.2980830871809923</v>
      </c>
      <c r="I120" s="14">
        <v>-52.720194094139622</v>
      </c>
      <c r="J120" s="14">
        <v>-64.233416111217153</v>
      </c>
      <c r="K120" s="14">
        <v>-55.13254014019806</v>
      </c>
      <c r="L120" s="14">
        <v>-3.5735742125346732</v>
      </c>
      <c r="M120" s="14">
        <v>-16.72840477227107</v>
      </c>
      <c r="N120" s="14">
        <v>-17.290656301244312</v>
      </c>
      <c r="O120" s="14">
        <v>16.349177964690927</v>
      </c>
      <c r="Q120" s="2">
        <v>0.62393629172024645</v>
      </c>
      <c r="R120" s="2">
        <v>4.4657777009574016</v>
      </c>
      <c r="S120" s="2">
        <v>-9.1131707131513237E-2</v>
      </c>
      <c r="T120" s="2">
        <v>0.72631956257886865</v>
      </c>
      <c r="U120" s="2">
        <v>2.9423521897093634</v>
      </c>
      <c r="V120" s="2">
        <v>-2.1005815198127524</v>
      </c>
      <c r="W120" s="2">
        <v>1.5805984219743776</v>
      </c>
      <c r="X120" s="2">
        <v>-10.723287478747999</v>
      </c>
      <c r="Y120" s="2">
        <v>-7.4433040255517327</v>
      </c>
      <c r="Z120" s="2">
        <v>-12.703253971323454</v>
      </c>
      <c r="AA120" s="2">
        <v>-0.72529262217603729</v>
      </c>
      <c r="AB120" s="2">
        <v>-2.3930484878876932</v>
      </c>
      <c r="AC120" s="2">
        <v>-3.7147073091030265</v>
      </c>
      <c r="AD120" s="2">
        <v>2.6295200379510653</v>
      </c>
    </row>
    <row r="121" spans="1:30">
      <c r="A121" s="5">
        <v>40923</v>
      </c>
      <c r="B121" s="14">
        <v>5.1770136705279759</v>
      </c>
      <c r="C121" s="14">
        <v>22.354115058205515</v>
      </c>
      <c r="D121" s="14">
        <v>-2.4847856706750022</v>
      </c>
      <c r="E121" s="14">
        <v>5.5539247005500316</v>
      </c>
      <c r="F121" s="14">
        <v>3.182625845449742</v>
      </c>
      <c r="G121" s="14">
        <v>-10.649792727967789</v>
      </c>
      <c r="H121" s="14">
        <v>2.7629797213490748</v>
      </c>
      <c r="I121" s="14">
        <v>-46.97421159289803</v>
      </c>
      <c r="J121" s="14">
        <v>-55.598250580268434</v>
      </c>
      <c r="K121" s="14">
        <v>-44.754846566036314</v>
      </c>
      <c r="L121" s="14">
        <v>-2.7380595067923768</v>
      </c>
      <c r="M121" s="14">
        <v>-13.485787215322038</v>
      </c>
      <c r="N121" s="14">
        <v>-17.452029643545551</v>
      </c>
      <c r="O121" s="14">
        <v>10.452911544677729</v>
      </c>
      <c r="Q121" s="2">
        <v>0.59110106687354314</v>
      </c>
      <c r="R121" s="2">
        <v>4.1698024982673072</v>
      </c>
      <c r="S121" s="2">
        <v>-0.17960776263340117</v>
      </c>
      <c r="T121" s="2">
        <v>0.46248641766420218</v>
      </c>
      <c r="U121" s="2">
        <v>1.1771164473205051</v>
      </c>
      <c r="V121" s="2">
        <v>-2.4005058800548515</v>
      </c>
      <c r="W121" s="2">
        <v>0.69341120576837045</v>
      </c>
      <c r="X121" s="2">
        <v>-9.5545546379954587</v>
      </c>
      <c r="Y121" s="2">
        <v>-6.4426696789909252</v>
      </c>
      <c r="Z121" s="2">
        <v>-10.312098461820126</v>
      </c>
      <c r="AA121" s="2">
        <v>-0.55571655749858073</v>
      </c>
      <c r="AB121" s="2">
        <v>-1.9291823185134633</v>
      </c>
      <c r="AC121" s="2">
        <v>-3.7493765965896824</v>
      </c>
      <c r="AD121" s="2">
        <v>1.6811940282882425</v>
      </c>
    </row>
    <row r="122" spans="1:30">
      <c r="A122" s="5">
        <v>40954</v>
      </c>
      <c r="B122" s="14">
        <v>4.8894344096659612</v>
      </c>
      <c r="C122" s="14">
        <v>20.767405918369914</v>
      </c>
      <c r="D122" s="14">
        <v>-3.7088086844111223</v>
      </c>
      <c r="E122" s="14">
        <v>2.3855950709666618</v>
      </c>
      <c r="F122" s="14">
        <v>-1.5901261705695799</v>
      </c>
      <c r="G122" s="14">
        <v>-11.98040070405561</v>
      </c>
      <c r="H122" s="14">
        <v>-0.77212364448284243</v>
      </c>
      <c r="I122" s="14">
        <v>-41.228229091656438</v>
      </c>
      <c r="J122" s="14">
        <v>-46.963085049319716</v>
      </c>
      <c r="K122" s="14">
        <v>-34.37715299187456</v>
      </c>
      <c r="L122" s="14">
        <v>-1.9025448010500812</v>
      </c>
      <c r="M122" s="14">
        <v>-10.243169658373008</v>
      </c>
      <c r="N122" s="14">
        <v>-17.61340298584679</v>
      </c>
      <c r="O122" s="14">
        <v>4.5566451246645334</v>
      </c>
      <c r="Q122" s="2">
        <v>0.55826584202684004</v>
      </c>
      <c r="R122" s="2">
        <v>3.8738272955772133</v>
      </c>
      <c r="S122" s="2">
        <v>-0.26808381813528909</v>
      </c>
      <c r="T122" s="2">
        <v>0.19865327274953584</v>
      </c>
      <c r="U122" s="2">
        <v>-0.58811929506835314</v>
      </c>
      <c r="V122" s="2">
        <v>-2.7004302402969502</v>
      </c>
      <c r="W122" s="2">
        <v>-0.19377601043763654</v>
      </c>
      <c r="X122" s="2">
        <v>-8.3858217972429188</v>
      </c>
      <c r="Y122" s="2">
        <v>-5.4420353324301196</v>
      </c>
      <c r="Z122" s="2">
        <v>-7.9209429523167927</v>
      </c>
      <c r="AA122" s="2">
        <v>-0.3861404928211245</v>
      </c>
      <c r="AB122" s="2">
        <v>-1.4653161491392337</v>
      </c>
      <c r="AC122" s="2">
        <v>-3.7840458840763382</v>
      </c>
      <c r="AD122" s="2">
        <v>0.73286801862542028</v>
      </c>
    </row>
    <row r="123" spans="1:30">
      <c r="A123" s="5">
        <v>40983</v>
      </c>
      <c r="B123" s="14">
        <v>7.5152219365042709</v>
      </c>
      <c r="C123" s="14">
        <v>19.312217146622228</v>
      </c>
      <c r="D123" s="14">
        <v>-5.299750156184758</v>
      </c>
      <c r="E123" s="14">
        <v>-0.95572378656314827</v>
      </c>
      <c r="F123" s="14">
        <v>-6.8610304140941567</v>
      </c>
      <c r="G123" s="14">
        <v>-13.345516370163997</v>
      </c>
      <c r="H123" s="14">
        <v>-6.4840893839502618</v>
      </c>
      <c r="I123" s="14">
        <v>-39.635447178387047</v>
      </c>
      <c r="J123" s="14">
        <v>-40.329003665053619</v>
      </c>
      <c r="K123" s="14">
        <v>-26.968916206103955</v>
      </c>
      <c r="L123" s="14">
        <v>-4.7866497615347043</v>
      </c>
      <c r="M123" s="14">
        <v>-6.3875705281092969</v>
      </c>
      <c r="N123" s="14">
        <v>-14.951355836086732</v>
      </c>
      <c r="O123" s="14">
        <v>-2.6136593307393028</v>
      </c>
      <c r="Q123" s="2">
        <v>0.85807301026618465</v>
      </c>
      <c r="R123" s="2">
        <v>3.6023851132280305</v>
      </c>
      <c r="S123" s="2">
        <v>-0.38308184053950284</v>
      </c>
      <c r="T123" s="2">
        <v>-7.9585031154686486E-2</v>
      </c>
      <c r="U123" s="2">
        <v>-2.5376001258656222</v>
      </c>
      <c r="V123" s="2">
        <v>-3.0081327719004456</v>
      </c>
      <c r="W123" s="2">
        <v>-1.6272794922430773</v>
      </c>
      <c r="X123" s="2">
        <v>-8.0618499560839254</v>
      </c>
      <c r="Y123" s="2">
        <v>-4.6732846157027481</v>
      </c>
      <c r="Z123" s="2">
        <v>-6.2139888897970303</v>
      </c>
      <c r="AA123" s="2">
        <v>-0.97149843560108351</v>
      </c>
      <c r="AB123" s="2">
        <v>-0.91376112675761911</v>
      </c>
      <c r="AC123" s="2">
        <v>-3.2121343364690373</v>
      </c>
      <c r="AD123" s="2">
        <v>-0.42036789845945571</v>
      </c>
    </row>
    <row r="124" spans="1:30">
      <c r="A124" s="5">
        <v>41014</v>
      </c>
      <c r="B124" s="14">
        <v>10.141009463342582</v>
      </c>
      <c r="C124" s="14">
        <v>17.857028374874542</v>
      </c>
      <c r="D124" s="14">
        <v>-6.8906916279583941</v>
      </c>
      <c r="E124" s="14">
        <v>-4.2970426440929579</v>
      </c>
      <c r="F124" s="14">
        <v>-12.131934657618732</v>
      </c>
      <c r="G124" s="14">
        <v>-14.710632036272385</v>
      </c>
      <c r="H124" s="14">
        <v>-12.196055123417683</v>
      </c>
      <c r="I124" s="14">
        <v>-38.042665265117655</v>
      </c>
      <c r="J124" s="14">
        <v>-33.694922280787523</v>
      </c>
      <c r="K124" s="14">
        <v>-19.560679420333354</v>
      </c>
      <c r="L124" s="14">
        <v>-7.6707547220193266</v>
      </c>
      <c r="M124" s="14">
        <v>-2.5319713978455858</v>
      </c>
      <c r="N124" s="14">
        <v>-12.289308686326674</v>
      </c>
      <c r="O124" s="14">
        <v>-9.7839637861431399</v>
      </c>
      <c r="Q124" s="2">
        <v>1.1578801785055293</v>
      </c>
      <c r="R124" s="2">
        <v>3.3309429308788476</v>
      </c>
      <c r="S124" s="2">
        <v>-0.49807986294371653</v>
      </c>
      <c r="T124" s="2">
        <v>-0.35782333505890879</v>
      </c>
      <c r="U124" s="2">
        <v>-4.4870809566628909</v>
      </c>
      <c r="V124" s="2">
        <v>-3.3158353035039401</v>
      </c>
      <c r="W124" s="2">
        <v>-3.0607829740485184</v>
      </c>
      <c r="X124" s="2">
        <v>-7.7378781149249303</v>
      </c>
      <c r="Y124" s="2">
        <v>-3.9045338989753771</v>
      </c>
      <c r="Z124" s="2">
        <v>-4.5070348272772689</v>
      </c>
      <c r="AA124" s="2">
        <v>-1.5568563783810425</v>
      </c>
      <c r="AB124" s="2">
        <v>-0.36220610437600459</v>
      </c>
      <c r="AC124" s="2">
        <v>-2.640222788861736</v>
      </c>
      <c r="AD124" s="2">
        <v>-1.5736038155443319</v>
      </c>
    </row>
    <row r="125" spans="1:30">
      <c r="A125" s="5">
        <v>41044</v>
      </c>
      <c r="B125" s="14">
        <v>14.052847382426638</v>
      </c>
      <c r="C125" s="14">
        <v>14.056701540347298</v>
      </c>
      <c r="D125" s="14">
        <v>-6.0577645621485505</v>
      </c>
      <c r="E125" s="14">
        <v>-6.1957705974811761</v>
      </c>
      <c r="F125" s="14">
        <v>-16.137260107155576</v>
      </c>
      <c r="G125" s="14">
        <v>-14.706172257088928</v>
      </c>
      <c r="H125" s="14">
        <v>-18.69563899777048</v>
      </c>
      <c r="I125" s="14">
        <v>-40.63364421066192</v>
      </c>
      <c r="J125" s="14">
        <v>-30.243348650295317</v>
      </c>
      <c r="K125" s="14">
        <v>-18.18639467959505</v>
      </c>
      <c r="L125" s="14">
        <v>-8.1806611827034494</v>
      </c>
      <c r="M125" s="14">
        <v>0.90955473186798441</v>
      </c>
      <c r="N125" s="14">
        <v>-7.6118179275307165</v>
      </c>
      <c r="O125" s="14">
        <v>-12.794081886883591</v>
      </c>
      <c r="Q125" s="2">
        <v>1.6045260084307087</v>
      </c>
      <c r="R125" s="2">
        <v>2.6220527651271426</v>
      </c>
      <c r="S125" s="2">
        <v>-0.43787339584578366</v>
      </c>
      <c r="T125" s="2">
        <v>-0.51593420919345245</v>
      </c>
      <c r="U125" s="2">
        <v>-5.9684786114522392</v>
      </c>
      <c r="V125" s="2">
        <v>-3.3148300514368727</v>
      </c>
      <c r="W125" s="2">
        <v>-4.6919510410754688</v>
      </c>
      <c r="X125" s="2">
        <v>-8.2648832324486339</v>
      </c>
      <c r="Y125" s="2">
        <v>-3.5045689982475712</v>
      </c>
      <c r="Z125" s="2">
        <v>-4.1903817573095337</v>
      </c>
      <c r="AA125" s="2">
        <v>-1.6603469936414921</v>
      </c>
      <c r="AB125" s="2">
        <v>0.13011453305791076</v>
      </c>
      <c r="AC125" s="2">
        <v>-1.6353153517327714</v>
      </c>
      <c r="AD125" s="2">
        <v>-2.0577361602769222</v>
      </c>
    </row>
    <row r="126" spans="1:30">
      <c r="A126" s="5">
        <v>41075</v>
      </c>
      <c r="B126" s="14">
        <v>17.964685301510691</v>
      </c>
      <c r="C126" s="14">
        <v>10.256374705820058</v>
      </c>
      <c r="D126" s="14">
        <v>-5.2248374963387079</v>
      </c>
      <c r="E126" s="14">
        <v>-8.0944985508693961</v>
      </c>
      <c r="F126" s="14">
        <v>-20.142585556692421</v>
      </c>
      <c r="G126" s="14">
        <v>-14.701712477905472</v>
      </c>
      <c r="H126" s="14">
        <v>-25.195222872123274</v>
      </c>
      <c r="I126" s="14">
        <v>-43.224623156206192</v>
      </c>
      <c r="J126" s="14">
        <v>-26.791775019803111</v>
      </c>
      <c r="K126" s="14">
        <v>-16.812109938856743</v>
      </c>
      <c r="L126" s="14">
        <v>-8.6905676433875723</v>
      </c>
      <c r="M126" s="14">
        <v>4.351080861581555</v>
      </c>
      <c r="N126" s="14">
        <v>-2.9343271687347601</v>
      </c>
      <c r="O126" s="14">
        <v>-15.804199987624042</v>
      </c>
      <c r="Q126" s="2">
        <v>2.0511718383558875</v>
      </c>
      <c r="R126" s="2">
        <v>1.9131625993754386</v>
      </c>
      <c r="S126" s="2">
        <v>-0.37766692874785079</v>
      </c>
      <c r="T126" s="2">
        <v>-0.67404508332799629</v>
      </c>
      <c r="U126" s="2">
        <v>-7.4498762662415885</v>
      </c>
      <c r="V126" s="2">
        <v>-3.3138247993698049</v>
      </c>
      <c r="W126" s="2">
        <v>-6.323119108102417</v>
      </c>
      <c r="X126" s="2">
        <v>-8.7918883499723393</v>
      </c>
      <c r="Y126" s="2">
        <v>-3.1046040975197644</v>
      </c>
      <c r="Z126" s="2">
        <v>-3.8737286873417984</v>
      </c>
      <c r="AA126" s="2">
        <v>-1.7638376089019416</v>
      </c>
      <c r="AB126" s="2">
        <v>0.62243517049182606</v>
      </c>
      <c r="AC126" s="2">
        <v>-0.63040791460380707</v>
      </c>
      <c r="AD126" s="2">
        <v>-2.5418685050095129</v>
      </c>
    </row>
    <row r="127" spans="1:30">
      <c r="A127" s="5">
        <v>41105</v>
      </c>
      <c r="B127" s="14">
        <v>19.151878798761434</v>
      </c>
      <c r="C127" s="14">
        <v>4.2515420952308185</v>
      </c>
      <c r="D127" s="14">
        <v>-4.9056565474966387</v>
      </c>
      <c r="E127" s="14">
        <v>-10.781614539191473</v>
      </c>
      <c r="F127" s="14">
        <v>-23.888944438513132</v>
      </c>
      <c r="G127" s="14">
        <v>-13.967616642097179</v>
      </c>
      <c r="H127" s="14">
        <v>-32.200909138381284</v>
      </c>
      <c r="I127" s="14">
        <v>-47.31092933189408</v>
      </c>
      <c r="J127" s="14">
        <v>-26.41733463621847</v>
      </c>
      <c r="K127" s="14">
        <v>-21.190616400114767</v>
      </c>
      <c r="L127" s="14">
        <v>-8.4383688419647847</v>
      </c>
      <c r="M127" s="14">
        <v>4.4584065376921735</v>
      </c>
      <c r="N127" s="14">
        <v>-1.4030629573415652</v>
      </c>
      <c r="O127" s="14">
        <v>-16.022894595852499</v>
      </c>
      <c r="Q127" s="2">
        <v>2.1867232174849831</v>
      </c>
      <c r="R127" s="2">
        <v>0.79305715319178538</v>
      </c>
      <c r="S127" s="2">
        <v>-0.3545955722226995</v>
      </c>
      <c r="T127" s="2">
        <v>-0.89780660590755224</v>
      </c>
      <c r="U127" s="2">
        <v>-8.835493323195152</v>
      </c>
      <c r="V127" s="2">
        <v>-3.1483566615952721</v>
      </c>
      <c r="W127" s="2">
        <v>-8.0813011619138582</v>
      </c>
      <c r="X127" s="2">
        <v>-9.6230430261072541</v>
      </c>
      <c r="Y127" s="2">
        <v>-3.0612143203103601</v>
      </c>
      <c r="Z127" s="2">
        <v>-4.8825934965996431</v>
      </c>
      <c r="AA127" s="2">
        <v>-1.7126513401651726</v>
      </c>
      <c r="AB127" s="2">
        <v>0.63778843043647848</v>
      </c>
      <c r="AC127" s="2">
        <v>-0.30143264269230452</v>
      </c>
      <c r="AD127" s="2">
        <v>-2.5770422523239365</v>
      </c>
    </row>
    <row r="128" spans="1:30">
      <c r="A128" s="5">
        <v>41136</v>
      </c>
      <c r="B128" s="14">
        <v>20.33907229601218</v>
      </c>
      <c r="C128" s="14">
        <v>-1.7532905153584193</v>
      </c>
      <c r="D128" s="14">
        <v>-4.5864755986545704</v>
      </c>
      <c r="E128" s="14">
        <v>-13.46873052751355</v>
      </c>
      <c r="F128" s="14">
        <v>-27.635303320333843</v>
      </c>
      <c r="G128" s="14">
        <v>-13.233520806288887</v>
      </c>
      <c r="H128" s="14">
        <v>-39.206595404639287</v>
      </c>
      <c r="I128" s="14">
        <v>-51.397235507581961</v>
      </c>
      <c r="J128" s="14">
        <v>-26.042894252633829</v>
      </c>
      <c r="K128" s="14">
        <v>-25.56912286137279</v>
      </c>
      <c r="L128" s="14">
        <v>-8.186170040541997</v>
      </c>
      <c r="M128" s="14">
        <v>4.5657322138027929</v>
      </c>
      <c r="N128" s="14">
        <v>0.12820125405162991</v>
      </c>
      <c r="O128" s="14">
        <v>-16.241589204080956</v>
      </c>
      <c r="Q128" s="2">
        <v>2.3222745966140783</v>
      </c>
      <c r="R128" s="2">
        <v>-0.32704829299186738</v>
      </c>
      <c r="S128" s="2">
        <v>-0.33152421569754825</v>
      </c>
      <c r="T128" s="2">
        <v>-1.1215681284871082</v>
      </c>
      <c r="U128" s="2">
        <v>-10.221110380148714</v>
      </c>
      <c r="V128" s="2">
        <v>-2.9828885238207401</v>
      </c>
      <c r="W128" s="2">
        <v>-9.8394832157252985</v>
      </c>
      <c r="X128" s="2">
        <v>-10.454197702242171</v>
      </c>
      <c r="Y128" s="2">
        <v>-3.0178245431009554</v>
      </c>
      <c r="Z128" s="2">
        <v>-5.8914583058574888</v>
      </c>
      <c r="AA128" s="2">
        <v>-1.6614650714284036</v>
      </c>
      <c r="AB128" s="2">
        <v>0.6531416903811309</v>
      </c>
      <c r="AC128" s="2">
        <v>2.7542629219198117E-2</v>
      </c>
      <c r="AD128" s="2">
        <v>-2.6122159996383605</v>
      </c>
    </row>
    <row r="129" spans="1:30">
      <c r="A129" s="5">
        <v>41167</v>
      </c>
      <c r="B129" s="14">
        <v>19.252201451103421</v>
      </c>
      <c r="C129" s="14">
        <v>-4.5394746762944225</v>
      </c>
      <c r="D129" s="14">
        <v>-4.3142168486567849</v>
      </c>
      <c r="E129" s="14">
        <v>-15.618617821275706</v>
      </c>
      <c r="F129" s="14">
        <v>-30.420525282806143</v>
      </c>
      <c r="G129" s="14">
        <v>-12.970702412420616</v>
      </c>
      <c r="H129" s="14">
        <v>-44.532304480986554</v>
      </c>
      <c r="I129" s="14">
        <v>-55.25589998770662</v>
      </c>
      <c r="J129" s="14">
        <v>-27.814339920379766</v>
      </c>
      <c r="K129" s="14">
        <v>-29.993918979499018</v>
      </c>
      <c r="L129" s="14">
        <v>-4.230703774483846</v>
      </c>
      <c r="M129" s="14">
        <v>5.4374238260098133</v>
      </c>
      <c r="N129" s="14">
        <v>-2.6502458056144533</v>
      </c>
      <c r="O129" s="14">
        <v>-13.479825534471647</v>
      </c>
      <c r="Q129" s="2">
        <v>2.1981778572840862</v>
      </c>
      <c r="R129" s="2">
        <v>-0.84676636926790383</v>
      </c>
      <c r="S129" s="2">
        <v>-0.31184453647145838</v>
      </c>
      <c r="T129" s="2">
        <v>-1.3005935432132705</v>
      </c>
      <c r="U129" s="2">
        <v>-11.251244219522832</v>
      </c>
      <c r="V129" s="2">
        <v>-2.9236482065692564</v>
      </c>
      <c r="W129" s="2">
        <v>-11.176049794070789</v>
      </c>
      <c r="X129" s="2">
        <v>-11.239050057499526</v>
      </c>
      <c r="Y129" s="2">
        <v>-3.2230978956336869</v>
      </c>
      <c r="Z129" s="2">
        <v>-6.9109888538233069</v>
      </c>
      <c r="AA129" s="2">
        <v>-0.8586636380692414</v>
      </c>
      <c r="AB129" s="2">
        <v>0.77783979058218178</v>
      </c>
      <c r="AC129" s="2">
        <v>-0.56937615863240354</v>
      </c>
      <c r="AD129" s="2">
        <v>-2.1680277398367473</v>
      </c>
    </row>
    <row r="130" spans="1:30">
      <c r="A130" s="5">
        <v>41197</v>
      </c>
      <c r="B130" s="14">
        <v>18.165330606194665</v>
      </c>
      <c r="C130" s="14">
        <v>-7.3256588372304252</v>
      </c>
      <c r="D130" s="14">
        <v>-4.0419580986590002</v>
      </c>
      <c r="E130" s="14">
        <v>-17.768505115037865</v>
      </c>
      <c r="F130" s="14">
        <v>-33.205747245278438</v>
      </c>
      <c r="G130" s="14">
        <v>-12.707884018552345</v>
      </c>
      <c r="H130" s="14">
        <v>-49.85801355733382</v>
      </c>
      <c r="I130" s="14">
        <v>-59.114564467831279</v>
      </c>
      <c r="J130" s="14">
        <v>-29.585785588125706</v>
      </c>
      <c r="K130" s="14">
        <v>-34.418715097625245</v>
      </c>
      <c r="L130" s="14">
        <v>-0.27523750842569528</v>
      </c>
      <c r="M130" s="14">
        <v>6.3091154382168337</v>
      </c>
      <c r="N130" s="14">
        <v>-5.4286928652805369</v>
      </c>
      <c r="O130" s="14">
        <v>-10.71806186486234</v>
      </c>
      <c r="Q130" s="2">
        <v>2.0740811179540946</v>
      </c>
      <c r="R130" s="2">
        <v>-1.3664844455439402</v>
      </c>
      <c r="S130" s="2">
        <v>-0.2921648572453685</v>
      </c>
      <c r="T130" s="2">
        <v>-1.4796189579394332</v>
      </c>
      <c r="U130" s="2">
        <v>-12.281378058896948</v>
      </c>
      <c r="V130" s="2">
        <v>-2.8644078893177727</v>
      </c>
      <c r="W130" s="2">
        <v>-12.512616372416282</v>
      </c>
      <c r="X130" s="2">
        <v>-12.023902412756883</v>
      </c>
      <c r="Y130" s="2">
        <v>-3.4283712481664184</v>
      </c>
      <c r="Z130" s="2">
        <v>-7.9305194017891258</v>
      </c>
      <c r="AA130" s="2">
        <v>-5.5862204710079112E-2</v>
      </c>
      <c r="AB130" s="2">
        <v>0.90253789078323277</v>
      </c>
      <c r="AC130" s="2">
        <v>-1.1662949464840053</v>
      </c>
      <c r="AD130" s="2">
        <v>-1.7238394800351344</v>
      </c>
    </row>
    <row r="131" spans="1:30">
      <c r="A131" s="5">
        <v>41228</v>
      </c>
      <c r="B131" s="14">
        <v>15.316535414129852</v>
      </c>
      <c r="C131" s="14">
        <v>-9.0151042887157828</v>
      </c>
      <c r="D131" s="14">
        <v>-5.6598853583928541</v>
      </c>
      <c r="E131" s="14">
        <v>-20.993421838100137</v>
      </c>
      <c r="F131" s="14">
        <v>-36.062827099502442</v>
      </c>
      <c r="G131" s="14">
        <v>-12.751003725328621</v>
      </c>
      <c r="H131" s="14">
        <v>-52.470616473684714</v>
      </c>
      <c r="I131" s="14">
        <v>-60.269221782097517</v>
      </c>
      <c r="J131" s="14">
        <v>-31.716132318159225</v>
      </c>
      <c r="K131" s="14">
        <v>-38.384725223868884</v>
      </c>
      <c r="L131" s="14">
        <v>3.6438546973665611</v>
      </c>
      <c r="M131" s="14">
        <v>7.1105400799911713</v>
      </c>
      <c r="N131" s="14">
        <v>-7.3165358454071248</v>
      </c>
      <c r="O131" s="14">
        <v>-6.8361168597426536</v>
      </c>
      <c r="Q131" s="2">
        <v>1.7488113805145182</v>
      </c>
      <c r="R131" s="2">
        <v>-1.6816234633913099</v>
      </c>
      <c r="S131" s="2">
        <v>-0.40911349336071068</v>
      </c>
      <c r="T131" s="2">
        <v>-1.7481642233022745</v>
      </c>
      <c r="U131" s="2">
        <v>-13.338089042540675</v>
      </c>
      <c r="V131" s="2">
        <v>-2.8741272437039722</v>
      </c>
      <c r="W131" s="2">
        <v>-13.168288263318283</v>
      </c>
      <c r="X131" s="2">
        <v>-12.258759710478635</v>
      </c>
      <c r="Y131" s="2">
        <v>-3.6752336968959725</v>
      </c>
      <c r="Z131" s="2">
        <v>-8.8443396930073011</v>
      </c>
      <c r="AA131" s="2">
        <v>0.73955674937751725</v>
      </c>
      <c r="AB131" s="2">
        <v>1.0171840900629769</v>
      </c>
      <c r="AC131" s="2">
        <v>-1.5718772444914213</v>
      </c>
      <c r="AD131" s="2">
        <v>-1.0994868551367096</v>
      </c>
    </row>
    <row r="132" spans="1:30">
      <c r="A132" s="5">
        <v>41258</v>
      </c>
      <c r="B132" s="14">
        <v>12.467740222065038</v>
      </c>
      <c r="C132" s="14">
        <v>-10.704549740201145</v>
      </c>
      <c r="D132" s="14">
        <v>-7.2778126181267089</v>
      </c>
      <c r="E132" s="14">
        <v>-24.218338561162405</v>
      </c>
      <c r="F132" s="14">
        <v>-38.919906953726446</v>
      </c>
      <c r="G132" s="14">
        <v>-12.794123432104895</v>
      </c>
      <c r="H132" s="14">
        <v>-55.083219390035609</v>
      </c>
      <c r="I132" s="14">
        <v>-61.423879096363756</v>
      </c>
      <c r="J132" s="14">
        <v>-33.846479048192741</v>
      </c>
      <c r="K132" s="14">
        <v>-42.350735350112522</v>
      </c>
      <c r="L132" s="14">
        <v>7.5629469031588181</v>
      </c>
      <c r="M132" s="14">
        <v>7.9119647217655089</v>
      </c>
      <c r="N132" s="14">
        <v>-9.2043788255337144</v>
      </c>
      <c r="O132" s="14">
        <v>-2.9541718546229672</v>
      </c>
      <c r="Q132" s="2">
        <v>1.4235416430749417</v>
      </c>
      <c r="R132" s="2">
        <v>-1.9967624812386804</v>
      </c>
      <c r="S132" s="2">
        <v>-0.52606212947605291</v>
      </c>
      <c r="T132" s="2">
        <v>-2.0167094886651156</v>
      </c>
      <c r="U132" s="2">
        <v>-14.394800026184402</v>
      </c>
      <c r="V132" s="2">
        <v>-2.8838465980901717</v>
      </c>
      <c r="W132" s="2">
        <v>-13.823960154220286</v>
      </c>
      <c r="X132" s="2">
        <v>-12.493617008200388</v>
      </c>
      <c r="Y132" s="2">
        <v>-3.9220961456255266</v>
      </c>
      <c r="Z132" s="2">
        <v>-9.7581599842254754</v>
      </c>
      <c r="AA132" s="2">
        <v>1.5349757034651135</v>
      </c>
      <c r="AB132" s="2">
        <v>1.1318302893427215</v>
      </c>
      <c r="AC132" s="2">
        <v>-1.9774595424988377</v>
      </c>
      <c r="AD132" s="2">
        <v>-0.47513423023828488</v>
      </c>
    </row>
    <row r="133" spans="1:30">
      <c r="A133" s="5">
        <v>41289</v>
      </c>
      <c r="B133" s="14">
        <v>10.105215627504114</v>
      </c>
      <c r="C133" s="14">
        <v>-12.016719532339362</v>
      </c>
      <c r="D133" s="14">
        <v>-9.8056440132052458</v>
      </c>
      <c r="E133" s="14">
        <v>-28.350004587810702</v>
      </c>
      <c r="F133" s="14">
        <v>-40.927328592430804</v>
      </c>
      <c r="G133" s="14">
        <v>-13.484785580116819</v>
      </c>
      <c r="H133" s="14">
        <v>-55.686944178517514</v>
      </c>
      <c r="I133" s="14">
        <v>-61.51383194285718</v>
      </c>
      <c r="J133" s="14">
        <v>-35.968201647193858</v>
      </c>
      <c r="K133" s="14">
        <v>-44.183451871914379</v>
      </c>
      <c r="L133" s="14">
        <v>8.6517704590259612</v>
      </c>
      <c r="M133" s="14">
        <v>8.1840385621838081</v>
      </c>
      <c r="N133" s="14">
        <v>-7.3289067230382798</v>
      </c>
      <c r="O133" s="14">
        <v>-1.5423511080818764</v>
      </c>
      <c r="Q133" s="2">
        <v>1.1537933099171647</v>
      </c>
      <c r="R133" s="2">
        <v>-2.2415267612453902</v>
      </c>
      <c r="S133" s="2">
        <v>-0.70878136620651477</v>
      </c>
      <c r="T133" s="2">
        <v>-2.3607615820361727</v>
      </c>
      <c r="U133" s="2">
        <v>-15.137258971210679</v>
      </c>
      <c r="V133" s="2">
        <v>-3.0395246089006513</v>
      </c>
      <c r="W133" s="2">
        <v>-13.975473945761646</v>
      </c>
      <c r="X133" s="2">
        <v>-12.51191341717715</v>
      </c>
      <c r="Y133" s="2">
        <v>-4.1679592386751771</v>
      </c>
      <c r="Z133" s="2">
        <v>-10.180441696163408</v>
      </c>
      <c r="AA133" s="2">
        <v>1.755963332363909</v>
      </c>
      <c r="AB133" s="2">
        <v>1.1707512684360804</v>
      </c>
      <c r="AC133" s="2">
        <v>-1.5745349914708209</v>
      </c>
      <c r="AD133" s="2">
        <v>-0.2480640404683486</v>
      </c>
    </row>
    <row r="134" spans="1:30">
      <c r="A134" s="5">
        <v>41320</v>
      </c>
      <c r="B134" s="14">
        <v>7.7426910329431884</v>
      </c>
      <c r="C134" s="14">
        <v>-13.328889324477583</v>
      </c>
      <c r="D134" s="14">
        <v>-12.333475408283782</v>
      </c>
      <c r="E134" s="14">
        <v>-32.481670614458999</v>
      </c>
      <c r="F134" s="14">
        <v>-42.934750231135162</v>
      </c>
      <c r="G134" s="14">
        <v>-14.175447728128743</v>
      </c>
      <c r="H134" s="14">
        <v>-56.290668966999419</v>
      </c>
      <c r="I134" s="14">
        <v>-61.603784789350605</v>
      </c>
      <c r="J134" s="14">
        <v>-38.089924246194983</v>
      </c>
      <c r="K134" s="14">
        <v>-46.016168393716235</v>
      </c>
      <c r="L134" s="14">
        <v>9.7405940148931034</v>
      </c>
      <c r="M134" s="14">
        <v>8.4561124026021073</v>
      </c>
      <c r="N134" s="14">
        <v>-5.4534346205428461</v>
      </c>
      <c r="O134" s="14">
        <v>-0.13053036154078546</v>
      </c>
      <c r="Q134" s="2">
        <v>0.88404497675938742</v>
      </c>
      <c r="R134" s="2">
        <v>-2.4862910412521013</v>
      </c>
      <c r="S134" s="2">
        <v>-0.89150060293697653</v>
      </c>
      <c r="T134" s="2">
        <v>-2.7048136754072298</v>
      </c>
      <c r="U134" s="2">
        <v>-15.879717916236956</v>
      </c>
      <c r="V134" s="2">
        <v>-3.1952026197111314</v>
      </c>
      <c r="W134" s="2">
        <v>-14.126987737303009</v>
      </c>
      <c r="X134" s="2">
        <v>-12.530209826153913</v>
      </c>
      <c r="Y134" s="2">
        <v>-4.4138223317248277</v>
      </c>
      <c r="Z134" s="2">
        <v>-10.602723408101339</v>
      </c>
      <c r="AA134" s="2">
        <v>1.9769509612627043</v>
      </c>
      <c r="AB134" s="2">
        <v>1.209672247529439</v>
      </c>
      <c r="AC134" s="2">
        <v>-1.1716104404428045</v>
      </c>
      <c r="AD134" s="2">
        <v>-2.0993850698412229E-2</v>
      </c>
    </row>
    <row r="135" spans="1:30">
      <c r="A135" s="5">
        <v>41348</v>
      </c>
      <c r="B135" s="14">
        <v>4.8715295849775861</v>
      </c>
      <c r="C135" s="14">
        <v>-18.049903522003667</v>
      </c>
      <c r="D135" s="14">
        <v>-14.70164319587121</v>
      </c>
      <c r="E135" s="14">
        <v>-34.726757947773962</v>
      </c>
      <c r="F135" s="14">
        <v>-42.207360710499522</v>
      </c>
      <c r="G135" s="14">
        <v>-14.230917226534141</v>
      </c>
      <c r="H135" s="14">
        <v>-53.471801976611289</v>
      </c>
      <c r="I135" s="14">
        <v>-59.664394955702527</v>
      </c>
      <c r="J135" s="14">
        <v>-37.939976487266705</v>
      </c>
      <c r="K135" s="14">
        <v>-45.123398549378315</v>
      </c>
      <c r="L135" s="14">
        <v>9.3259075037876116</v>
      </c>
      <c r="M135" s="14">
        <v>9.2322444980236664</v>
      </c>
      <c r="N135" s="14">
        <v>0.20004034685157174</v>
      </c>
      <c r="O135" s="14">
        <v>1.1368696990224287</v>
      </c>
      <c r="Q135" s="2">
        <v>0.5562215049535707</v>
      </c>
      <c r="R135" s="2">
        <v>-3.3669207035734323</v>
      </c>
      <c r="S135" s="2">
        <v>-1.0626788751271585</v>
      </c>
      <c r="T135" s="2">
        <v>-2.8917665878270333</v>
      </c>
      <c r="U135" s="2">
        <v>-15.610687810303222</v>
      </c>
      <c r="V135" s="2">
        <v>-3.2077056665297015</v>
      </c>
      <c r="W135" s="2">
        <v>-13.419550783060252</v>
      </c>
      <c r="X135" s="2">
        <v>-12.135737933989892</v>
      </c>
      <c r="Y135" s="2">
        <v>-4.3964465353679785</v>
      </c>
      <c r="Z135" s="2">
        <v>-10.397017629957904</v>
      </c>
      <c r="AA135" s="2">
        <v>1.8927861869687335</v>
      </c>
      <c r="AB135" s="2">
        <v>1.3207002721757795</v>
      </c>
      <c r="AC135" s="2">
        <v>4.2976468077244818E-2</v>
      </c>
      <c r="AD135" s="2">
        <v>0.1828484380422723</v>
      </c>
    </row>
    <row r="136" spans="1:30">
      <c r="A136" s="5">
        <v>41379</v>
      </c>
      <c r="B136" s="14">
        <v>2.0003681370119835</v>
      </c>
      <c r="C136" s="14">
        <v>-22.770917719529756</v>
      </c>
      <c r="D136" s="14">
        <v>-17.069810983458634</v>
      </c>
      <c r="E136" s="14">
        <v>-36.971845281088932</v>
      </c>
      <c r="F136" s="14">
        <v>-41.479971189863882</v>
      </c>
      <c r="G136" s="14">
        <v>-14.286386724939536</v>
      </c>
      <c r="H136" s="14">
        <v>-50.652934986223158</v>
      </c>
      <c r="I136" s="14">
        <v>-57.725005122054441</v>
      </c>
      <c r="J136" s="14">
        <v>-37.790028728338427</v>
      </c>
      <c r="K136" s="14">
        <v>-44.230628705040388</v>
      </c>
      <c r="L136" s="14">
        <v>8.9112209926821215</v>
      </c>
      <c r="M136" s="14">
        <v>10.008376593445227</v>
      </c>
      <c r="N136" s="14">
        <v>5.8535153142459908</v>
      </c>
      <c r="O136" s="14">
        <v>2.404269759585643</v>
      </c>
      <c r="Q136" s="2">
        <v>0.22839803314775423</v>
      </c>
      <c r="R136" s="2">
        <v>-4.2475503658947638</v>
      </c>
      <c r="S136" s="2">
        <v>-1.2338571473173403</v>
      </c>
      <c r="T136" s="2">
        <v>-3.0787195002468377</v>
      </c>
      <c r="U136" s="2">
        <v>-15.341657704369485</v>
      </c>
      <c r="V136" s="2">
        <v>-3.2202087133482711</v>
      </c>
      <c r="W136" s="2">
        <v>-12.712113828817493</v>
      </c>
      <c r="X136" s="2">
        <v>-11.741266041825874</v>
      </c>
      <c r="Y136" s="2">
        <v>-4.3790707390111283</v>
      </c>
      <c r="Z136" s="2">
        <v>-10.19131185181447</v>
      </c>
      <c r="AA136" s="2">
        <v>1.8086214126747633</v>
      </c>
      <c r="AB136" s="2">
        <v>1.4317282968221201</v>
      </c>
      <c r="AC136" s="2">
        <v>1.2575633765972942</v>
      </c>
      <c r="AD136" s="2">
        <v>0.38669072678295691</v>
      </c>
    </row>
    <row r="137" spans="1:30">
      <c r="A137" s="5">
        <v>41409</v>
      </c>
      <c r="B137" s="14">
        <v>1.059040123544243</v>
      </c>
      <c r="C137" s="14">
        <v>-27.104612511440362</v>
      </c>
      <c r="D137" s="14">
        <v>-16.441680545236839</v>
      </c>
      <c r="E137" s="14">
        <v>-35.835248592853354</v>
      </c>
      <c r="F137" s="14">
        <v>-37.381076866509915</v>
      </c>
      <c r="G137" s="14">
        <v>-13.638622862508138</v>
      </c>
      <c r="H137" s="14">
        <v>-43.783898865076374</v>
      </c>
      <c r="I137" s="14">
        <v>-53.023039962869987</v>
      </c>
      <c r="J137" s="14">
        <v>-36.121421859463716</v>
      </c>
      <c r="K137" s="14">
        <v>-42.402050091982382</v>
      </c>
      <c r="L137" s="14">
        <v>5.7966494989279482</v>
      </c>
      <c r="M137" s="14">
        <v>7.8737592626127313</v>
      </c>
      <c r="N137" s="14">
        <v>8.4778474727730586</v>
      </c>
      <c r="O137" s="14">
        <v>2.5198499434082939</v>
      </c>
      <c r="Q137" s="2">
        <v>0.12091908322603458</v>
      </c>
      <c r="R137" s="2">
        <v>-5.0559317902090166</v>
      </c>
      <c r="S137" s="2">
        <v>-1.1884539948513544</v>
      </c>
      <c r="T137" s="2">
        <v>-2.9840728208240841</v>
      </c>
      <c r="U137" s="2">
        <v>-13.825652946616756</v>
      </c>
      <c r="V137" s="2">
        <v>-3.0742001477007843</v>
      </c>
      <c r="W137" s="2">
        <v>-10.988226178673891</v>
      </c>
      <c r="X137" s="2">
        <v>-10.784886328447755</v>
      </c>
      <c r="Y137" s="2">
        <v>-4.1857142436527957</v>
      </c>
      <c r="Z137" s="2">
        <v>-9.7699835678439353</v>
      </c>
      <c r="AA137" s="2">
        <v>1.1764879823024164</v>
      </c>
      <c r="AB137" s="2">
        <v>1.126364883794539</v>
      </c>
      <c r="AC137" s="2">
        <v>1.8213722732030913</v>
      </c>
      <c r="AD137" s="2">
        <v>0.40528006564807295</v>
      </c>
    </row>
    <row r="138" spans="1:30">
      <c r="A138" s="5">
        <v>41440</v>
      </c>
      <c r="B138" s="14">
        <v>0.11771211007650267</v>
      </c>
      <c r="C138" s="14">
        <v>-31.438307303350964</v>
      </c>
      <c r="D138" s="14">
        <v>-15.813550107015045</v>
      </c>
      <c r="E138" s="14">
        <v>-34.698651904617783</v>
      </c>
      <c r="F138" s="14">
        <v>-33.28218254315594</v>
      </c>
      <c r="G138" s="14">
        <v>-12.990859000076741</v>
      </c>
      <c r="H138" s="14">
        <v>-36.914862743929589</v>
      </c>
      <c r="I138" s="14">
        <v>-48.321074803685534</v>
      </c>
      <c r="J138" s="14">
        <v>-34.452814990588998</v>
      </c>
      <c r="K138" s="14">
        <v>-40.573471478924375</v>
      </c>
      <c r="L138" s="14">
        <v>2.6820780051737749</v>
      </c>
      <c r="M138" s="14">
        <v>5.739141931780237</v>
      </c>
      <c r="N138" s="14">
        <v>11.102179631300128</v>
      </c>
      <c r="O138" s="14">
        <v>2.6354301272309444</v>
      </c>
      <c r="Q138" s="2">
        <v>1.3440133304314922E-2</v>
      </c>
      <c r="R138" s="2">
        <v>-5.8643132145232686</v>
      </c>
      <c r="S138" s="2">
        <v>-1.1430508423853685</v>
      </c>
      <c r="T138" s="2">
        <v>-2.8894261414013318</v>
      </c>
      <c r="U138" s="2">
        <v>-12.309648188864026</v>
      </c>
      <c r="V138" s="2">
        <v>-2.9281915820532975</v>
      </c>
      <c r="W138" s="2">
        <v>-9.2643385285302884</v>
      </c>
      <c r="X138" s="2">
        <v>-9.828506615069637</v>
      </c>
      <c r="Y138" s="2">
        <v>-3.9923577482944621</v>
      </c>
      <c r="Z138" s="2">
        <v>-9.3486552838734003</v>
      </c>
      <c r="AA138" s="2">
        <v>0.54435455193006932</v>
      </c>
      <c r="AB138" s="2">
        <v>0.82100147076695817</v>
      </c>
      <c r="AC138" s="2">
        <v>2.3851811698088881</v>
      </c>
      <c r="AD138" s="2">
        <v>0.42386940451318889</v>
      </c>
    </row>
    <row r="139" spans="1:30">
      <c r="A139" s="5">
        <v>41470</v>
      </c>
      <c r="B139" s="14">
        <v>1.574313515408631</v>
      </c>
      <c r="C139" s="14">
        <v>-32.272433418591298</v>
      </c>
      <c r="D139" s="14">
        <v>-14.811349595773191</v>
      </c>
      <c r="E139" s="14">
        <v>-33.081803625748591</v>
      </c>
      <c r="F139" s="14">
        <v>-24.99272760019058</v>
      </c>
      <c r="G139" s="14">
        <v>-11.742266809604965</v>
      </c>
      <c r="H139" s="14">
        <v>-27.401461188323566</v>
      </c>
      <c r="I139" s="14">
        <v>-43.826965602939921</v>
      </c>
      <c r="J139" s="14">
        <v>-30.547982331485784</v>
      </c>
      <c r="K139" s="14">
        <v>-35.445173738001635</v>
      </c>
      <c r="L139" s="14">
        <v>0.70461104101507432</v>
      </c>
      <c r="M139" s="14">
        <v>3.4908410493000219</v>
      </c>
      <c r="N139" s="14">
        <v>8.7942385360470681</v>
      </c>
      <c r="O139" s="14">
        <v>1.1135510262702244</v>
      </c>
      <c r="Q139" s="2">
        <v>0.17975196856232664</v>
      </c>
      <c r="R139" s="2">
        <v>-6.0199060953035088</v>
      </c>
      <c r="S139" s="2">
        <v>-1.0706087828312734</v>
      </c>
      <c r="T139" s="2">
        <v>-2.7547879515233364</v>
      </c>
      <c r="U139" s="2">
        <v>-9.2437352520236864</v>
      </c>
      <c r="V139" s="2">
        <v>-2.6467539079521973</v>
      </c>
      <c r="W139" s="2">
        <v>-6.8768077071276226</v>
      </c>
      <c r="X139" s="2">
        <v>-8.9144048036379786</v>
      </c>
      <c r="Y139" s="2">
        <v>-3.5398696445902411</v>
      </c>
      <c r="Z139" s="2">
        <v>-8.1670288164941702</v>
      </c>
      <c r="AA139" s="2">
        <v>0.14300785688441947</v>
      </c>
      <c r="AB139" s="2">
        <v>0.499375284625516</v>
      </c>
      <c r="AC139" s="2">
        <v>1.8893454128458158</v>
      </c>
      <c r="AD139" s="2">
        <v>0.17909797931017152</v>
      </c>
    </row>
    <row r="140" spans="1:30">
      <c r="A140" s="5">
        <v>41501</v>
      </c>
      <c r="B140" s="14">
        <v>3.0309149207407593</v>
      </c>
      <c r="C140" s="14">
        <v>-33.106559533831629</v>
      </c>
      <c r="D140" s="14">
        <v>-13.809149084531334</v>
      </c>
      <c r="E140" s="14">
        <v>-31.464955346879403</v>
      </c>
      <c r="F140" s="14">
        <v>-16.70327265722522</v>
      </c>
      <c r="G140" s="14">
        <v>-10.49367461913319</v>
      </c>
      <c r="H140" s="14">
        <v>-17.888059632717543</v>
      </c>
      <c r="I140" s="14">
        <v>-39.332856402194309</v>
      </c>
      <c r="J140" s="14">
        <v>-26.64314967238257</v>
      </c>
      <c r="K140" s="14">
        <v>-30.316875997078895</v>
      </c>
      <c r="L140" s="14">
        <v>-1.2728559231436263</v>
      </c>
      <c r="M140" s="14">
        <v>1.2425401668198068</v>
      </c>
      <c r="N140" s="14">
        <v>6.4862974407940088</v>
      </c>
      <c r="O140" s="14">
        <v>-0.40832807469049548</v>
      </c>
      <c r="Q140" s="2">
        <v>0.34606380382033836</v>
      </c>
      <c r="R140" s="2">
        <v>-6.1754989760837491</v>
      </c>
      <c r="S140" s="2">
        <v>-0.99816672327717848</v>
      </c>
      <c r="T140" s="2">
        <v>-2.6201497616453415</v>
      </c>
      <c r="U140" s="2">
        <v>-6.1778223151833478</v>
      </c>
      <c r="V140" s="2">
        <v>-2.3653162338510976</v>
      </c>
      <c r="W140" s="2">
        <v>-4.4892768857249576</v>
      </c>
      <c r="X140" s="2">
        <v>-8.000302992206322</v>
      </c>
      <c r="Y140" s="2">
        <v>-3.0873815408860197</v>
      </c>
      <c r="Z140" s="2">
        <v>-6.9854023491149393</v>
      </c>
      <c r="AA140" s="2">
        <v>-0.25833883816123038</v>
      </c>
      <c r="AB140" s="2">
        <v>0.1777490984840738</v>
      </c>
      <c r="AC140" s="2">
        <v>1.393509655882744</v>
      </c>
      <c r="AD140" s="2">
        <v>-6.5673445892845836E-2</v>
      </c>
    </row>
    <row r="141" spans="1:30">
      <c r="A141" s="5">
        <v>41532</v>
      </c>
      <c r="B141" s="14">
        <v>4.4307227791510559</v>
      </c>
      <c r="C141" s="14">
        <v>-32.245116836111691</v>
      </c>
      <c r="D141" s="14">
        <v>-15.250375875782801</v>
      </c>
      <c r="E141" s="14">
        <v>-31.348987626845755</v>
      </c>
      <c r="F141" s="14">
        <v>-10.181449878723942</v>
      </c>
      <c r="G141" s="14">
        <v>-9.6906497048118911</v>
      </c>
      <c r="H141" s="14">
        <v>-9.9629987942796863</v>
      </c>
      <c r="I141" s="14">
        <v>-35.700482935333007</v>
      </c>
      <c r="J141" s="14">
        <v>-23.318753078144944</v>
      </c>
      <c r="K141" s="14">
        <v>-25.608264819277288</v>
      </c>
      <c r="L141" s="14">
        <v>-3.0867045174642964</v>
      </c>
      <c r="M141" s="14">
        <v>-1.4431633357282228</v>
      </c>
      <c r="N141" s="14">
        <v>3.8375542204995687</v>
      </c>
      <c r="O141" s="14">
        <v>-0.68800421413016022</v>
      </c>
      <c r="Q141" s="2">
        <v>0.5058910654779093</v>
      </c>
      <c r="R141" s="2">
        <v>-6.0148106239072572</v>
      </c>
      <c r="S141" s="2">
        <v>-1.102342919429208</v>
      </c>
      <c r="T141" s="2">
        <v>-2.6104928976626995</v>
      </c>
      <c r="U141" s="2">
        <v>-3.7656805077952011</v>
      </c>
      <c r="V141" s="2">
        <v>-2.1843112060634193</v>
      </c>
      <c r="W141" s="2">
        <v>-2.5003639924064012</v>
      </c>
      <c r="X141" s="2">
        <v>-7.261478229046733</v>
      </c>
      <c r="Y141" s="2">
        <v>-2.7021537879423576</v>
      </c>
      <c r="Z141" s="2">
        <v>-5.9004771218041379</v>
      </c>
      <c r="AA141" s="2">
        <v>-0.62647754886455354</v>
      </c>
      <c r="AB141" s="2">
        <v>-0.20644884466592944</v>
      </c>
      <c r="AC141" s="2">
        <v>0.82445631117790674</v>
      </c>
      <c r="AD141" s="2">
        <v>-0.11065515777962431</v>
      </c>
    </row>
    <row r="142" spans="1:30">
      <c r="A142" s="5">
        <v>41562</v>
      </c>
      <c r="B142" s="14">
        <v>5.8305306375613526</v>
      </c>
      <c r="C142" s="14">
        <v>-31.383674138391751</v>
      </c>
      <c r="D142" s="14">
        <v>-16.691602667034267</v>
      </c>
      <c r="E142" s="14">
        <v>-31.233019906812107</v>
      </c>
      <c r="F142" s="14">
        <v>-3.659627100222667</v>
      </c>
      <c r="G142" s="14">
        <v>-8.8876247904905945</v>
      </c>
      <c r="H142" s="14">
        <v>-2.0379379558418287</v>
      </c>
      <c r="I142" s="14">
        <v>-32.068109468471711</v>
      </c>
      <c r="J142" s="14">
        <v>-19.994356483907314</v>
      </c>
      <c r="K142" s="14">
        <v>-20.89965364147568</v>
      </c>
      <c r="L142" s="14">
        <v>-4.9005531117849674</v>
      </c>
      <c r="M142" s="14">
        <v>-4.1288668382762541</v>
      </c>
      <c r="N142" s="14">
        <v>1.1888110002051289</v>
      </c>
      <c r="O142" s="14">
        <v>-0.96768035356982496</v>
      </c>
      <c r="Q142" s="2">
        <v>0.66571832713548007</v>
      </c>
      <c r="R142" s="2">
        <v>-5.8541222717307662</v>
      </c>
      <c r="S142" s="2">
        <v>-1.2065191155812378</v>
      </c>
      <c r="T142" s="2">
        <v>-2.6008360336800576</v>
      </c>
      <c r="U142" s="2">
        <v>-1.3535387004070549</v>
      </c>
      <c r="V142" s="2">
        <v>-2.003306178275742</v>
      </c>
      <c r="W142" s="2">
        <v>-0.51145109908784447</v>
      </c>
      <c r="X142" s="2">
        <v>-6.5226534658871458</v>
      </c>
      <c r="Y142" s="2">
        <v>-2.3169260349986955</v>
      </c>
      <c r="Z142" s="2">
        <v>-4.8155518944933355</v>
      </c>
      <c r="AA142" s="2">
        <v>-0.99461625956787703</v>
      </c>
      <c r="AB142" s="2">
        <v>-0.59064678781593294</v>
      </c>
      <c r="AC142" s="2">
        <v>0.25540296647306965</v>
      </c>
      <c r="AD142" s="2">
        <v>-0.15563686966640281</v>
      </c>
    </row>
    <row r="143" spans="1:30">
      <c r="A143" s="5">
        <v>41593</v>
      </c>
      <c r="B143" s="14">
        <v>6.9823625091989365</v>
      </c>
      <c r="C143" s="14">
        <v>-27.752549586153457</v>
      </c>
      <c r="D143" s="14">
        <v>-20.601357536455122</v>
      </c>
      <c r="E143" s="14">
        <v>-36.02292510110825</v>
      </c>
      <c r="F143" s="14">
        <v>1.7080036572172235</v>
      </c>
      <c r="G143" s="14">
        <v>-10.070206650610665</v>
      </c>
      <c r="H143" s="14">
        <v>3.0904509308977555</v>
      </c>
      <c r="I143" s="14">
        <v>-32.199705535883602</v>
      </c>
      <c r="J143" s="14">
        <v>-20.155572506892408</v>
      </c>
      <c r="K143" s="14">
        <v>-17.48837182972721</v>
      </c>
      <c r="L143" s="14">
        <v>-4.727420954191059</v>
      </c>
      <c r="M143" s="14">
        <v>-3.7990100582953317</v>
      </c>
      <c r="N143" s="14">
        <v>-0.3560104453814395</v>
      </c>
      <c r="O143" s="14">
        <v>-2.539921741615899</v>
      </c>
      <c r="Q143" s="2">
        <v>0.79723218657531614</v>
      </c>
      <c r="R143" s="2">
        <v>-5.1767940845035492</v>
      </c>
      <c r="S143" s="2">
        <v>-1.4891279268075857</v>
      </c>
      <c r="T143" s="2">
        <v>-2.9997010190194864</v>
      </c>
      <c r="U143" s="2">
        <v>0.63171710864739061</v>
      </c>
      <c r="V143" s="2">
        <v>-2.2698648598742461</v>
      </c>
      <c r="W143" s="2">
        <v>0.7755950178727552</v>
      </c>
      <c r="X143" s="2">
        <v>-6.549420105998724</v>
      </c>
      <c r="Y143" s="2">
        <v>-2.3356075865261854</v>
      </c>
      <c r="Z143" s="2">
        <v>-4.0295482184029359</v>
      </c>
      <c r="AA143" s="2">
        <v>-0.95947735686261726</v>
      </c>
      <c r="AB143" s="2">
        <v>-0.54345978586932209</v>
      </c>
      <c r="AC143" s="2">
        <v>-7.6484928075303077E-2</v>
      </c>
      <c r="AD143" s="2">
        <v>-0.40850831331279308</v>
      </c>
    </row>
    <row r="144" spans="1:30">
      <c r="A144" s="5">
        <v>41623</v>
      </c>
      <c r="B144" s="14">
        <v>8.1341943808365222</v>
      </c>
      <c r="C144" s="14">
        <v>-24.121425033915163</v>
      </c>
      <c r="D144" s="14">
        <v>-24.511112405875977</v>
      </c>
      <c r="E144" s="14">
        <v>-40.812830295404396</v>
      </c>
      <c r="F144" s="14">
        <v>7.0756344146571148</v>
      </c>
      <c r="G144" s="14">
        <v>-11.252788510730735</v>
      </c>
      <c r="H144" s="14">
        <v>8.2188398176373401</v>
      </c>
      <c r="I144" s="14">
        <v>-32.331301603295486</v>
      </c>
      <c r="J144" s="14">
        <v>-20.316788529877503</v>
      </c>
      <c r="K144" s="14">
        <v>-14.07709001797874</v>
      </c>
      <c r="L144" s="14">
        <v>-4.5542887965971497</v>
      </c>
      <c r="M144" s="14">
        <v>-3.4691532783144097</v>
      </c>
      <c r="N144" s="14">
        <v>-1.9008318909680078</v>
      </c>
      <c r="O144" s="14">
        <v>-4.1121631296619725</v>
      </c>
      <c r="Q144" s="2">
        <v>0.92874604601515243</v>
      </c>
      <c r="R144" s="2">
        <v>-4.4994658972763304</v>
      </c>
      <c r="S144" s="2">
        <v>-1.7717367380339333</v>
      </c>
      <c r="T144" s="2">
        <v>-3.3985660043589143</v>
      </c>
      <c r="U144" s="2">
        <v>2.6169729177018364</v>
      </c>
      <c r="V144" s="2">
        <v>-2.5364235414727507</v>
      </c>
      <c r="W144" s="2">
        <v>2.0626411348333549</v>
      </c>
      <c r="X144" s="2">
        <v>-6.5761867461103014</v>
      </c>
      <c r="Y144" s="2">
        <v>-2.3542891380536752</v>
      </c>
      <c r="Z144" s="2">
        <v>-3.2435445423125353</v>
      </c>
      <c r="AA144" s="2">
        <v>-0.92433845415735738</v>
      </c>
      <c r="AB144" s="2">
        <v>-0.49627278392271124</v>
      </c>
      <c r="AC144" s="2">
        <v>-0.4083728226236758</v>
      </c>
      <c r="AD144" s="2">
        <v>-0.66137975695918338</v>
      </c>
    </row>
    <row r="145" spans="1:30">
      <c r="A145" s="5">
        <v>41654</v>
      </c>
      <c r="B145" s="14">
        <v>8.7941272337898244</v>
      </c>
      <c r="C145" s="14">
        <v>-20.711051422730616</v>
      </c>
      <c r="D145" s="14">
        <v>-28.927542178169709</v>
      </c>
      <c r="E145" s="14">
        <v>-44.54349763636931</v>
      </c>
      <c r="F145" s="14">
        <v>7.7621752077439305</v>
      </c>
      <c r="G145" s="14">
        <v>-14.088687472759689</v>
      </c>
      <c r="H145" s="14">
        <v>8.6450002313890177</v>
      </c>
      <c r="I145" s="14">
        <v>-33.766108664952419</v>
      </c>
      <c r="J145" s="14">
        <v>-22.608751129636424</v>
      </c>
      <c r="K145" s="14">
        <v>-12.365688957104469</v>
      </c>
      <c r="L145" s="14">
        <v>-2.405332295139099</v>
      </c>
      <c r="M145" s="14">
        <v>-0.69708537157339201</v>
      </c>
      <c r="N145" s="14">
        <v>0.1178347218284988</v>
      </c>
      <c r="O145" s="14">
        <v>-4.3831127280418771</v>
      </c>
      <c r="Q145" s="2">
        <v>1.0040958592996545</v>
      </c>
      <c r="R145" s="2">
        <v>-3.8633152660876324</v>
      </c>
      <c r="S145" s="2">
        <v>-2.090969531264641</v>
      </c>
      <c r="T145" s="2">
        <v>-3.709226135175745</v>
      </c>
      <c r="U145" s="2">
        <v>2.8708948358105468</v>
      </c>
      <c r="V145" s="2">
        <v>-3.1756465111099246</v>
      </c>
      <c r="W145" s="2">
        <v>2.1695924830705446</v>
      </c>
      <c r="X145" s="2">
        <v>-6.8680265024513218</v>
      </c>
      <c r="Y145" s="2">
        <v>-2.6198794721511391</v>
      </c>
      <c r="Z145" s="2">
        <v>-2.8492154896733117</v>
      </c>
      <c r="AA145" s="2">
        <v>-0.48818624262143151</v>
      </c>
      <c r="AB145" s="2">
        <v>-9.9720153659688449E-2</v>
      </c>
      <c r="AC145" s="2">
        <v>2.5315493802912852E-2</v>
      </c>
      <c r="AD145" s="2">
        <v>-0.70495793561461528</v>
      </c>
    </row>
    <row r="146" spans="1:30">
      <c r="A146" s="5">
        <v>41685</v>
      </c>
      <c r="B146" s="14">
        <v>9.4540600867431266</v>
      </c>
      <c r="C146" s="14">
        <v>-17.30067781154607</v>
      </c>
      <c r="D146" s="14">
        <v>-33.343971950463441</v>
      </c>
      <c r="E146" s="14">
        <v>-48.274164977334223</v>
      </c>
      <c r="F146" s="14">
        <v>8.4487160008307463</v>
      </c>
      <c r="G146" s="14">
        <v>-16.924586434788644</v>
      </c>
      <c r="H146" s="14">
        <v>9.0711606451406954</v>
      </c>
      <c r="I146" s="14">
        <v>-35.200915726609352</v>
      </c>
      <c r="J146" s="14">
        <v>-24.900713729395342</v>
      </c>
      <c r="K146" s="14">
        <v>-10.654287896230199</v>
      </c>
      <c r="L146" s="14">
        <v>-0.25637579368104846</v>
      </c>
      <c r="M146" s="14">
        <v>2.0749825351676252</v>
      </c>
      <c r="N146" s="14">
        <v>2.1365013346250055</v>
      </c>
      <c r="O146" s="14">
        <v>-4.6540623264217826</v>
      </c>
      <c r="Q146" s="2">
        <v>1.0794456725841566</v>
      </c>
      <c r="R146" s="2">
        <v>-3.2271646348989345</v>
      </c>
      <c r="S146" s="2">
        <v>-2.4102023244953488</v>
      </c>
      <c r="T146" s="2">
        <v>-4.0198862659925751</v>
      </c>
      <c r="U146" s="2">
        <v>3.1248167539192573</v>
      </c>
      <c r="V146" s="2">
        <v>-3.8148694807470993</v>
      </c>
      <c r="W146" s="2">
        <v>2.2765438313077349</v>
      </c>
      <c r="X146" s="2">
        <v>-7.1598662587923423</v>
      </c>
      <c r="Y146" s="2">
        <v>-2.8854698062486026</v>
      </c>
      <c r="Z146" s="2">
        <v>-2.454886437034089</v>
      </c>
      <c r="AA146" s="2">
        <v>-5.203403108550559E-2</v>
      </c>
      <c r="AB146" s="2">
        <v>0.29683247660333428</v>
      </c>
      <c r="AC146" s="2">
        <v>0.45900381022950154</v>
      </c>
      <c r="AD146" s="2">
        <v>-0.7485361142700474</v>
      </c>
    </row>
    <row r="147" spans="1:30">
      <c r="A147" s="5">
        <v>41713</v>
      </c>
      <c r="B147" s="14">
        <v>9.710977601223016</v>
      </c>
      <c r="C147" s="14">
        <v>-14.553155019720691</v>
      </c>
      <c r="D147" s="14">
        <v>-35.766085923081548</v>
      </c>
      <c r="E147" s="14">
        <v>-50.81960644365094</v>
      </c>
      <c r="F147" s="14">
        <v>4.1515691400124322</v>
      </c>
      <c r="G147" s="14">
        <v>-19.117330821941518</v>
      </c>
      <c r="H147" s="14">
        <v>6.6827307421252158</v>
      </c>
      <c r="I147" s="14">
        <v>-32.122733567527412</v>
      </c>
      <c r="J147" s="14">
        <v>-26.824994315589478</v>
      </c>
      <c r="K147" s="14">
        <v>-10.321965907886872</v>
      </c>
      <c r="L147" s="14">
        <v>2.3479783464394908</v>
      </c>
      <c r="M147" s="14">
        <v>4.3081933280063174</v>
      </c>
      <c r="N147" s="14">
        <v>1.9325524842145865</v>
      </c>
      <c r="O147" s="14">
        <v>-5.1493083027293478</v>
      </c>
      <c r="Q147" s="2">
        <v>1.1087800005524413</v>
      </c>
      <c r="R147" s="2">
        <v>-2.7146582184485792</v>
      </c>
      <c r="S147" s="2">
        <v>-2.5852799887781033</v>
      </c>
      <c r="T147" s="2">
        <v>-4.2318502677757008</v>
      </c>
      <c r="U147" s="2">
        <v>1.5354869074175781</v>
      </c>
      <c r="V147" s="2">
        <v>-4.309122836588906</v>
      </c>
      <c r="W147" s="2">
        <v>1.6771315206974546</v>
      </c>
      <c r="X147" s="2">
        <v>-6.5337640076350754</v>
      </c>
      <c r="Y147" s="2">
        <v>-3.1084535162961928</v>
      </c>
      <c r="Z147" s="2">
        <v>-2.3783151307339376</v>
      </c>
      <c r="AA147" s="2">
        <v>0.47654568519335899</v>
      </c>
      <c r="AB147" s="2">
        <v>0.61629998015128773</v>
      </c>
      <c r="AC147" s="2">
        <v>0.41518764315617751</v>
      </c>
      <c r="AD147" s="2">
        <v>-0.82818900086947456</v>
      </c>
    </row>
    <row r="148" spans="1:30">
      <c r="A148" s="5">
        <v>41744</v>
      </c>
      <c r="B148" s="14">
        <v>9.9678951157029054</v>
      </c>
      <c r="C148" s="14">
        <v>-11.805632227895316</v>
      </c>
      <c r="D148" s="14">
        <v>-38.188199895699647</v>
      </c>
      <c r="E148" s="14">
        <v>-53.365047909967657</v>
      </c>
      <c r="F148" s="14">
        <v>-0.14557772080588149</v>
      </c>
      <c r="G148" s="14">
        <v>-21.310075209094393</v>
      </c>
      <c r="H148" s="14">
        <v>4.2943008391097353</v>
      </c>
      <c r="I148" s="14">
        <v>-29.044551408445479</v>
      </c>
      <c r="J148" s="14">
        <v>-28.749274901783611</v>
      </c>
      <c r="K148" s="14">
        <v>-9.9896439195435462</v>
      </c>
      <c r="L148" s="14">
        <v>4.9523324865600298</v>
      </c>
      <c r="M148" s="14">
        <v>6.5414041208450087</v>
      </c>
      <c r="N148" s="14">
        <v>1.7286036338041677</v>
      </c>
      <c r="O148" s="14">
        <v>-5.6445542790369121</v>
      </c>
      <c r="Q148" s="2">
        <v>1.1381143285207265</v>
      </c>
      <c r="R148" s="2">
        <v>-2.2021518019982249</v>
      </c>
      <c r="S148" s="2">
        <v>-2.7603576530608573</v>
      </c>
      <c r="T148" s="2">
        <v>-4.4438142695588265</v>
      </c>
      <c r="U148" s="2">
        <v>-5.3842939084100913E-2</v>
      </c>
      <c r="V148" s="2">
        <v>-4.8033761924307123</v>
      </c>
      <c r="W148" s="2">
        <v>1.0777192100871746</v>
      </c>
      <c r="X148" s="2">
        <v>-5.9076617564778102</v>
      </c>
      <c r="Y148" s="2">
        <v>-3.331437226343783</v>
      </c>
      <c r="Z148" s="2">
        <v>-2.3017438244337871</v>
      </c>
      <c r="AA148" s="2">
        <v>1.0051254014722237</v>
      </c>
      <c r="AB148" s="2">
        <v>0.93576748369924101</v>
      </c>
      <c r="AC148" s="2">
        <v>0.37137147608285354</v>
      </c>
      <c r="AD148" s="2">
        <v>-0.90784188746890182</v>
      </c>
    </row>
    <row r="149" spans="1:30">
      <c r="A149" s="5">
        <v>41774</v>
      </c>
      <c r="B149" s="14">
        <v>10.745749587884848</v>
      </c>
      <c r="C149" s="14">
        <v>-7.1037745681276006</v>
      </c>
      <c r="D149" s="14">
        <v>-33.078505635360841</v>
      </c>
      <c r="E149" s="14">
        <v>-49.998323234980163</v>
      </c>
      <c r="F149" s="14">
        <v>-1.5576332363938397</v>
      </c>
      <c r="G149" s="14">
        <v>-19.585161637084017</v>
      </c>
      <c r="H149" s="14">
        <v>3.7110892907855848</v>
      </c>
      <c r="I149" s="14">
        <v>-25.114751225400372</v>
      </c>
      <c r="J149" s="14">
        <v>-29.11061045408383</v>
      </c>
      <c r="K149" s="14">
        <v>-8.7106035956854537</v>
      </c>
      <c r="L149" s="14">
        <v>6.1889804017014853</v>
      </c>
      <c r="M149" s="14">
        <v>7.1656465151034796</v>
      </c>
      <c r="N149" s="14">
        <v>2.7444019465757752E-2</v>
      </c>
      <c r="O149" s="14">
        <v>-7.2763830348451721</v>
      </c>
      <c r="Q149" s="2">
        <v>1.2269281964455163</v>
      </c>
      <c r="R149" s="2">
        <v>-1.3250954852911139</v>
      </c>
      <c r="S149" s="2">
        <v>-2.3910136228407874</v>
      </c>
      <c r="T149" s="2">
        <v>-4.1634603724232679</v>
      </c>
      <c r="U149" s="2">
        <v>-0.57610155591291634</v>
      </c>
      <c r="V149" s="2">
        <v>-4.4145737736452855</v>
      </c>
      <c r="W149" s="2">
        <v>0.93135352386200421</v>
      </c>
      <c r="X149" s="2">
        <v>-5.1083403992464351</v>
      </c>
      <c r="Y149" s="2">
        <v>-3.3733084288087798</v>
      </c>
      <c r="Z149" s="2">
        <v>-2.0070363062926724</v>
      </c>
      <c r="AA149" s="2">
        <v>1.2561154623293334</v>
      </c>
      <c r="AB149" s="2">
        <v>1.0250672309250981</v>
      </c>
      <c r="AC149" s="2">
        <v>5.8960456980039298E-3</v>
      </c>
      <c r="AD149" s="2">
        <v>-1.1702970654093232</v>
      </c>
    </row>
    <row r="150" spans="1:30">
      <c r="A150" s="5">
        <v>41805</v>
      </c>
      <c r="B150" s="14">
        <v>11.523604060066791</v>
      </c>
      <c r="C150" s="14">
        <v>-2.4019169083598868</v>
      </c>
      <c r="D150" s="14">
        <v>-27.968811375022035</v>
      </c>
      <c r="E150" s="14">
        <v>-46.631598559992668</v>
      </c>
      <c r="F150" s="14">
        <v>-2.9696887519817983</v>
      </c>
      <c r="G150" s="14">
        <v>-17.860248065073641</v>
      </c>
      <c r="H150" s="14">
        <v>3.1278777424614339</v>
      </c>
      <c r="I150" s="14">
        <v>-21.184951042355266</v>
      </c>
      <c r="J150" s="14">
        <v>-29.471946006384048</v>
      </c>
      <c r="K150" s="14">
        <v>-7.4315632718273594</v>
      </c>
      <c r="L150" s="14">
        <v>7.4256283168429409</v>
      </c>
      <c r="M150" s="14">
        <v>7.7898889093619506</v>
      </c>
      <c r="N150" s="14">
        <v>-1.6737155948726525</v>
      </c>
      <c r="O150" s="14">
        <v>-8.9082117906534339</v>
      </c>
      <c r="Q150" s="2">
        <v>1.3157420643703062</v>
      </c>
      <c r="R150" s="2">
        <v>-0.44803916858400311</v>
      </c>
      <c r="S150" s="2">
        <v>-2.0216695926207175</v>
      </c>
      <c r="T150" s="2">
        <v>-3.8831064752877094</v>
      </c>
      <c r="U150" s="2">
        <v>-1.0983601727417318</v>
      </c>
      <c r="V150" s="2">
        <v>-4.0257713548598586</v>
      </c>
      <c r="W150" s="2">
        <v>0.78498783763683377</v>
      </c>
      <c r="X150" s="2">
        <v>-4.3090190420150609</v>
      </c>
      <c r="Y150" s="2">
        <v>-3.415179631273777</v>
      </c>
      <c r="Z150" s="2">
        <v>-1.7123287881515572</v>
      </c>
      <c r="AA150" s="2">
        <v>1.5071055231864432</v>
      </c>
      <c r="AB150" s="2">
        <v>1.1143669781509551</v>
      </c>
      <c r="AC150" s="2">
        <v>-0.3595793846868458</v>
      </c>
      <c r="AD150" s="2">
        <v>-1.4327522433497448</v>
      </c>
    </row>
    <row r="151" spans="1:30">
      <c r="A151" s="5">
        <v>41835</v>
      </c>
      <c r="B151" s="14">
        <v>11.181432776184424</v>
      </c>
      <c r="C151" s="14">
        <v>1.4150070559602836</v>
      </c>
      <c r="D151" s="14">
        <v>-21.94669814086523</v>
      </c>
      <c r="E151" s="14">
        <v>-40.281402294841158</v>
      </c>
      <c r="F151" s="14">
        <v>-2.0914408587607789</v>
      </c>
      <c r="G151" s="14">
        <v>-13.055188244980805</v>
      </c>
      <c r="H151" s="14">
        <v>3.6207245923962712</v>
      </c>
      <c r="I151" s="14">
        <v>-15.42416497664658</v>
      </c>
      <c r="J151" s="14">
        <v>-25.982820084719989</v>
      </c>
      <c r="K151" s="14">
        <v>-4.9392500247414945</v>
      </c>
      <c r="L151" s="14">
        <v>7.0546740077139347</v>
      </c>
      <c r="M151" s="14">
        <v>5.5002437783393754</v>
      </c>
      <c r="N151" s="14">
        <v>-3.2376039684080169</v>
      </c>
      <c r="O151" s="14">
        <v>-9.661372714055922</v>
      </c>
      <c r="Q151" s="2">
        <v>1.2766736315191851</v>
      </c>
      <c r="R151" s="2">
        <v>0.26394692617649557</v>
      </c>
      <c r="S151" s="2">
        <v>-1.5863731817161615</v>
      </c>
      <c r="T151" s="2">
        <v>-3.3543129318960125</v>
      </c>
      <c r="U151" s="2">
        <v>-0.77353404169868534</v>
      </c>
      <c r="V151" s="2">
        <v>-2.9426916511716534</v>
      </c>
      <c r="W151" s="2">
        <v>0.90867514733073018</v>
      </c>
      <c r="X151" s="2">
        <v>-3.1372751562499142</v>
      </c>
      <c r="Y151" s="2">
        <v>-3.0108632085972675</v>
      </c>
      <c r="Z151" s="2">
        <v>-1.1380674159507618</v>
      </c>
      <c r="AA151" s="2">
        <v>1.4318166366056202</v>
      </c>
      <c r="AB151" s="2">
        <v>0.78682637322278259</v>
      </c>
      <c r="AC151" s="2">
        <v>-0.69556359896880993</v>
      </c>
      <c r="AD151" s="2">
        <v>-1.553886880465184</v>
      </c>
    </row>
    <row r="152" spans="1:30">
      <c r="A152" s="5">
        <v>41866</v>
      </c>
      <c r="B152" s="14">
        <v>10.839261492302059</v>
      </c>
      <c r="C152" s="14">
        <v>5.2319310202804541</v>
      </c>
      <c r="D152" s="14">
        <v>-15.924584906708427</v>
      </c>
      <c r="E152" s="14">
        <v>-33.931206029689648</v>
      </c>
      <c r="F152" s="14">
        <v>-1.2131929655397595</v>
      </c>
      <c r="G152" s="14">
        <v>-8.2501284248879667</v>
      </c>
      <c r="H152" s="14">
        <v>4.1135714423311081</v>
      </c>
      <c r="I152" s="14">
        <v>-9.663378910937892</v>
      </c>
      <c r="J152" s="14">
        <v>-22.493694163055931</v>
      </c>
      <c r="K152" s="14">
        <v>-2.4469367776556297</v>
      </c>
      <c r="L152" s="14">
        <v>6.6837196985849276</v>
      </c>
      <c r="M152" s="14">
        <v>3.2105986473168007</v>
      </c>
      <c r="N152" s="14">
        <v>-4.8014923419433808</v>
      </c>
      <c r="O152" s="14">
        <v>-10.414533637458412</v>
      </c>
      <c r="Q152" s="2">
        <v>1.2376051986680645</v>
      </c>
      <c r="R152" s="2">
        <v>0.97593302093699419</v>
      </c>
      <c r="S152" s="2">
        <v>-1.1510767708116052</v>
      </c>
      <c r="T152" s="2">
        <v>-2.8255193885043166</v>
      </c>
      <c r="U152" s="2">
        <v>-0.44870791065563881</v>
      </c>
      <c r="V152" s="2">
        <v>-1.8596119474834472</v>
      </c>
      <c r="W152" s="2">
        <v>1.0323624570246266</v>
      </c>
      <c r="X152" s="2">
        <v>-1.9655312704847672</v>
      </c>
      <c r="Y152" s="2">
        <v>-2.6065467859207581</v>
      </c>
      <c r="Z152" s="2">
        <v>-0.56380604374996657</v>
      </c>
      <c r="AA152" s="2">
        <v>1.356527750024797</v>
      </c>
      <c r="AB152" s="2">
        <v>0.45928576829461026</v>
      </c>
      <c r="AC152" s="2">
        <v>-1.0315478132507738</v>
      </c>
      <c r="AD152" s="2">
        <v>-1.6750215175806236</v>
      </c>
    </row>
    <row r="153" spans="1:30">
      <c r="A153" s="5">
        <v>41897</v>
      </c>
      <c r="B153" s="14">
        <v>11.867563949674581</v>
      </c>
      <c r="C153" s="14">
        <v>11.624186471036612</v>
      </c>
      <c r="D153" s="14">
        <v>-12.115168509284135</v>
      </c>
      <c r="E153" s="14">
        <v>-32.781839782044976</v>
      </c>
      <c r="F153" s="14">
        <v>0.95152370966651389</v>
      </c>
      <c r="G153" s="14">
        <v>-3.0167136369033201</v>
      </c>
      <c r="H153" s="14">
        <v>4.7699471740617714</v>
      </c>
      <c r="I153" s="14">
        <v>-6.6230788179720648</v>
      </c>
      <c r="J153" s="14">
        <v>-17.341575321337249</v>
      </c>
      <c r="K153" s="14">
        <v>0.54609153831563773</v>
      </c>
      <c r="L153" s="14">
        <v>3.8453568548481356</v>
      </c>
      <c r="M153" s="14">
        <v>-0.83201344550860457</v>
      </c>
      <c r="N153" s="14">
        <v>-3.9027731164346351</v>
      </c>
      <c r="O153" s="14">
        <v>-10.605841117780525</v>
      </c>
      <c r="Q153" s="2">
        <v>1.3550147166459443</v>
      </c>
      <c r="R153" s="2">
        <v>2.1683059991883433</v>
      </c>
      <c r="S153" s="2">
        <v>-0.87572072535658507</v>
      </c>
      <c r="T153" s="2">
        <v>-2.7298093623304491</v>
      </c>
      <c r="U153" s="2">
        <v>0.35192770468612783</v>
      </c>
      <c r="V153" s="2">
        <v>-0.67997932061255595</v>
      </c>
      <c r="W153" s="2">
        <v>1.1970897925384123</v>
      </c>
      <c r="X153" s="2">
        <v>-1.3471342315755179</v>
      </c>
      <c r="Y153" s="2">
        <v>-2.0095244066612388</v>
      </c>
      <c r="Z153" s="2">
        <v>0.12582658961792104</v>
      </c>
      <c r="AA153" s="2">
        <v>0.78045362725997758</v>
      </c>
      <c r="AB153" s="2">
        <v>-0.11902201942034239</v>
      </c>
      <c r="AC153" s="2">
        <v>-0.83846787356170049</v>
      </c>
      <c r="AD153" s="2">
        <v>-1.7057904561782307</v>
      </c>
    </row>
    <row r="154" spans="1:30">
      <c r="A154" s="5">
        <v>41927</v>
      </c>
      <c r="B154" s="14">
        <v>12.895866407047105</v>
      </c>
      <c r="C154" s="14">
        <v>18.016441921792772</v>
      </c>
      <c r="D154" s="14">
        <v>-8.3057521118598459</v>
      </c>
      <c r="E154" s="14">
        <v>-31.632473534400312</v>
      </c>
      <c r="F154" s="14">
        <v>3.1162403848727878</v>
      </c>
      <c r="G154" s="14">
        <v>2.2167011510813266</v>
      </c>
      <c r="H154" s="14">
        <v>5.4263229057924338</v>
      </c>
      <c r="I154" s="14">
        <v>-3.5827787250062371</v>
      </c>
      <c r="J154" s="14">
        <v>-12.189456479618569</v>
      </c>
      <c r="K154" s="14">
        <v>3.5391198542869056</v>
      </c>
      <c r="L154" s="14">
        <v>1.0069940111113433</v>
      </c>
      <c r="M154" s="14">
        <v>-4.8746255383340102</v>
      </c>
      <c r="N154" s="14">
        <v>-3.0040538909258903</v>
      </c>
      <c r="O154" s="14">
        <v>-10.797148598102638</v>
      </c>
      <c r="Q154" s="2">
        <v>1.4724242346238243</v>
      </c>
      <c r="R154" s="2">
        <v>3.3606789774396932</v>
      </c>
      <c r="S154" s="2">
        <v>-0.60036467990156517</v>
      </c>
      <c r="T154" s="2">
        <v>-2.634099336156583</v>
      </c>
      <c r="U154" s="2">
        <v>1.1525633200278944</v>
      </c>
      <c r="V154" s="2">
        <v>0.49965330625833532</v>
      </c>
      <c r="W154" s="2">
        <v>1.361817128052198</v>
      </c>
      <c r="X154" s="2">
        <v>-0.72873719266626868</v>
      </c>
      <c r="Y154" s="2">
        <v>-1.4125020274017202</v>
      </c>
      <c r="Z154" s="2">
        <v>0.81545922298580875</v>
      </c>
      <c r="AA154" s="2">
        <v>0.20437950449515824</v>
      </c>
      <c r="AB154" s="2">
        <v>-0.69732980713529513</v>
      </c>
      <c r="AC154" s="2">
        <v>-0.64538793387262727</v>
      </c>
      <c r="AD154" s="2">
        <v>-1.7365593947758375</v>
      </c>
    </row>
    <row r="155" spans="1:30">
      <c r="A155" s="5">
        <v>41958</v>
      </c>
      <c r="B155" s="14">
        <v>13.543095399104736</v>
      </c>
      <c r="C155" s="14">
        <v>23.073222312746093</v>
      </c>
      <c r="D155" s="14">
        <v>-9.2092745379723144</v>
      </c>
      <c r="E155" s="14">
        <v>-34.306134370118706</v>
      </c>
      <c r="F155" s="14">
        <v>5.4053808977693398</v>
      </c>
      <c r="G155" s="14">
        <v>6.7447213703082838</v>
      </c>
      <c r="H155" s="14">
        <v>4.5091826866528439</v>
      </c>
      <c r="I155" s="14">
        <v>-1.9223873542455834</v>
      </c>
      <c r="J155" s="14">
        <v>-6.7970915021382661</v>
      </c>
      <c r="K155" s="14">
        <v>8.370315512886096</v>
      </c>
      <c r="L155" s="14">
        <v>-0.56238804259088604</v>
      </c>
      <c r="M155" s="14">
        <v>-5.8710656577234008</v>
      </c>
      <c r="N155" s="14">
        <v>-0.1682227922493526</v>
      </c>
      <c r="O155" s="14">
        <v>-9.3227958116795993</v>
      </c>
      <c r="Q155" s="2">
        <v>1.5463235464789804</v>
      </c>
      <c r="R155" s="2">
        <v>4.3039404508857801</v>
      </c>
      <c r="S155" s="2">
        <v>-0.66567399142825279</v>
      </c>
      <c r="T155" s="2">
        <v>-2.8567404212685248</v>
      </c>
      <c r="U155" s="2">
        <v>1.9992179627062747</v>
      </c>
      <c r="V155" s="2">
        <v>1.5202871757529681</v>
      </c>
      <c r="W155" s="2">
        <v>1.1316470329558308</v>
      </c>
      <c r="X155" s="2">
        <v>-0.39101358785355167</v>
      </c>
      <c r="Y155" s="2">
        <v>-0.78764016617628008</v>
      </c>
      <c r="Z155" s="2">
        <v>1.928629508270624</v>
      </c>
      <c r="AA155" s="2">
        <v>-0.11414227712424622</v>
      </c>
      <c r="AB155" s="2">
        <v>-0.83987355553430565</v>
      </c>
      <c r="AC155" s="2">
        <v>-3.6140816464058659E-2</v>
      </c>
      <c r="AD155" s="2">
        <v>-1.4994318643714883</v>
      </c>
    </row>
    <row r="156" spans="1:30">
      <c r="A156" s="5">
        <v>41988</v>
      </c>
      <c r="B156" s="14">
        <v>14.190324391162367</v>
      </c>
      <c r="C156" s="14">
        <v>28.130002703699414</v>
      </c>
      <c r="D156" s="14">
        <v>-10.112796964084783</v>
      </c>
      <c r="E156" s="14">
        <v>-36.979795205837107</v>
      </c>
      <c r="F156" s="14">
        <v>7.6945214106658932</v>
      </c>
      <c r="G156" s="14">
        <v>11.27274158953524</v>
      </c>
      <c r="H156" s="14">
        <v>3.5920424675132536</v>
      </c>
      <c r="I156" s="14">
        <v>-0.26199598348492958</v>
      </c>
      <c r="J156" s="14">
        <v>-1.4047265246579657</v>
      </c>
      <c r="K156" s="14">
        <v>13.201511171485285</v>
      </c>
      <c r="L156" s="14">
        <v>-2.1317700962931152</v>
      </c>
      <c r="M156" s="14">
        <v>-6.8675057771127914</v>
      </c>
      <c r="N156" s="14">
        <v>2.6676083064271858</v>
      </c>
      <c r="O156" s="14">
        <v>-7.84844302525656</v>
      </c>
      <c r="Q156" s="2">
        <v>1.6202228583341365</v>
      </c>
      <c r="R156" s="2">
        <v>5.2472019243318657</v>
      </c>
      <c r="S156" s="2">
        <v>-0.73098330295494029</v>
      </c>
      <c r="T156" s="2">
        <v>-3.0793815063804675</v>
      </c>
      <c r="U156" s="2">
        <v>2.8458726053846553</v>
      </c>
      <c r="V156" s="2">
        <v>2.5409210452476012</v>
      </c>
      <c r="W156" s="2">
        <v>0.9014769378594637</v>
      </c>
      <c r="X156" s="2">
        <v>-5.3289983040834675E-2</v>
      </c>
      <c r="Y156" s="2">
        <v>-0.16277830495084039</v>
      </c>
      <c r="Z156" s="2">
        <v>3.0417997935554388</v>
      </c>
      <c r="AA156" s="2">
        <v>-0.43266405874365066</v>
      </c>
      <c r="AB156" s="2">
        <v>-0.98241730393331606</v>
      </c>
      <c r="AC156" s="2">
        <v>0.57310630094451009</v>
      </c>
      <c r="AD156" s="2">
        <v>-1.2623043339671387</v>
      </c>
    </row>
    <row r="157" spans="1:30">
      <c r="A157" s="5">
        <v>42019</v>
      </c>
      <c r="B157" s="14">
        <v>12.767186159399225</v>
      </c>
      <c r="C157" s="14">
        <v>26.494903033333483</v>
      </c>
      <c r="D157" s="14">
        <v>-14.609794947831801</v>
      </c>
      <c r="E157" s="14">
        <v>-41.468393385629547</v>
      </c>
      <c r="F157" s="14">
        <v>9.0794208446886095</v>
      </c>
      <c r="G157" s="14">
        <v>13.402376649539397</v>
      </c>
      <c r="H157" s="14">
        <v>4.1039539874363093</v>
      </c>
      <c r="I157" s="14">
        <v>3.8194923692115532</v>
      </c>
      <c r="J157" s="14">
        <v>5.6089296755423561</v>
      </c>
      <c r="K157" s="14">
        <v>21.921058529837889</v>
      </c>
      <c r="L157" s="14">
        <v>-0.56897937190572123</v>
      </c>
      <c r="M157" s="14">
        <v>-4.0982220636642346</v>
      </c>
      <c r="N157" s="14">
        <v>3.1304699176706583</v>
      </c>
      <c r="O157" s="14">
        <v>-8.2672216458200065</v>
      </c>
      <c r="Q157" s="2">
        <v>1.4577317813078847</v>
      </c>
      <c r="R157" s="2">
        <v>4.9422002424198279</v>
      </c>
      <c r="S157" s="2">
        <v>-1.056039808214126</v>
      </c>
      <c r="T157" s="2">
        <v>-3.4531560540081432</v>
      </c>
      <c r="U157" s="2">
        <v>3.3580873553539949</v>
      </c>
      <c r="V157" s="2">
        <v>3.0209493063127777</v>
      </c>
      <c r="W157" s="2">
        <v>1.0299488124569534</v>
      </c>
      <c r="X157" s="2">
        <v>0.77688474789762996</v>
      </c>
      <c r="Y157" s="2">
        <v>0.64995716187217267</v>
      </c>
      <c r="Z157" s="2">
        <v>5.0508968590355376</v>
      </c>
      <c r="AA157" s="2">
        <v>-0.11548005332198517</v>
      </c>
      <c r="AB157" s="2">
        <v>-0.58626296087335972</v>
      </c>
      <c r="AC157" s="2">
        <v>0.67254702664244648</v>
      </c>
      <c r="AD157" s="2">
        <v>-1.3296585934054606</v>
      </c>
    </row>
    <row r="158" spans="1:30">
      <c r="A158" s="5">
        <v>42050</v>
      </c>
      <c r="B158" s="14">
        <v>11.344047927636085</v>
      </c>
      <c r="C158" s="14">
        <v>24.859803362967551</v>
      </c>
      <c r="D158" s="14">
        <v>-19.10679293157882</v>
      </c>
      <c r="E158" s="14">
        <v>-45.956991565421994</v>
      </c>
      <c r="F158" s="14">
        <v>10.464320278711323</v>
      </c>
      <c r="G158" s="14">
        <v>15.532011709543553</v>
      </c>
      <c r="H158" s="14">
        <v>4.6158655073593646</v>
      </c>
      <c r="I158" s="14">
        <v>7.9009807219080361</v>
      </c>
      <c r="J158" s="14">
        <v>12.622585875742677</v>
      </c>
      <c r="K158" s="14">
        <v>30.640605888190496</v>
      </c>
      <c r="L158" s="14">
        <v>0.99381135248167274</v>
      </c>
      <c r="M158" s="14">
        <v>-1.3289383502156782</v>
      </c>
      <c r="N158" s="14">
        <v>3.5933315289141312</v>
      </c>
      <c r="O158" s="14">
        <v>-8.6860002663834521</v>
      </c>
      <c r="Q158" s="2">
        <v>1.295240704281633</v>
      </c>
      <c r="R158" s="2">
        <v>4.6371985605077892</v>
      </c>
      <c r="S158" s="2">
        <v>-1.3810963134733119</v>
      </c>
      <c r="T158" s="2">
        <v>-3.8269306016358202</v>
      </c>
      <c r="U158" s="2">
        <v>3.8703021053233337</v>
      </c>
      <c r="V158" s="2">
        <v>3.5009775673779551</v>
      </c>
      <c r="W158" s="2">
        <v>1.1584206870544429</v>
      </c>
      <c r="X158" s="2">
        <v>1.6070594788360943</v>
      </c>
      <c r="Y158" s="2">
        <v>1.4626926286951858</v>
      </c>
      <c r="Z158" s="2">
        <v>7.059993924515636</v>
      </c>
      <c r="AA158" s="2">
        <v>0.20170395209968028</v>
      </c>
      <c r="AB158" s="2">
        <v>-0.19010861781340338</v>
      </c>
      <c r="AC158" s="2">
        <v>0.77198775234038297</v>
      </c>
      <c r="AD158" s="2">
        <v>-1.3970128528437826</v>
      </c>
    </row>
    <row r="159" spans="1:30">
      <c r="A159" s="5">
        <v>42078</v>
      </c>
      <c r="B159" s="14">
        <v>7.5256273268241944</v>
      </c>
      <c r="C159" s="14">
        <v>19.029031297606895</v>
      </c>
      <c r="D159" s="14">
        <v>-21.863443202335432</v>
      </c>
      <c r="E159" s="14">
        <v>-47.04196286962928</v>
      </c>
      <c r="F159" s="14">
        <v>13.513619238339402</v>
      </c>
      <c r="G159" s="14">
        <v>16.273967503138952</v>
      </c>
      <c r="H159" s="14">
        <v>6.6454359458635173</v>
      </c>
      <c r="I159" s="14">
        <v>15.239036279185203</v>
      </c>
      <c r="J159" s="14">
        <v>18.612432803881362</v>
      </c>
      <c r="K159" s="14">
        <v>38.611937003377939</v>
      </c>
      <c r="L159" s="14">
        <v>4.6184124658806009</v>
      </c>
      <c r="M159" s="14">
        <v>0.76302322650097709</v>
      </c>
      <c r="N159" s="14">
        <v>1.1057673002863282</v>
      </c>
      <c r="O159" s="14">
        <v>-10.529704758944957</v>
      </c>
      <c r="Q159" s="2">
        <v>0.85926107692213283</v>
      </c>
      <c r="R159" s="2">
        <v>3.5495613240678043</v>
      </c>
      <c r="S159" s="2">
        <v>-1.5803552649944119</v>
      </c>
      <c r="T159" s="2">
        <v>-3.9172783320797695</v>
      </c>
      <c r="U159" s="2">
        <v>4.9981066706344954</v>
      </c>
      <c r="V159" s="2">
        <v>3.6682173710775321</v>
      </c>
      <c r="W159" s="2">
        <v>1.6677718321536377</v>
      </c>
      <c r="X159" s="2">
        <v>3.0996199791862704</v>
      </c>
      <c r="Y159" s="2">
        <v>2.1567901008809685</v>
      </c>
      <c r="Z159" s="2">
        <v>8.8966922407593199</v>
      </c>
      <c r="AA159" s="2">
        <v>0.93735299407512662</v>
      </c>
      <c r="AB159" s="2">
        <v>0.10915276162064427</v>
      </c>
      <c r="AC159" s="2">
        <v>0.23756194102621445</v>
      </c>
      <c r="AD159" s="2">
        <v>-1.693545064904912</v>
      </c>
    </row>
    <row r="160" spans="1:30">
      <c r="A160" s="5">
        <v>42109</v>
      </c>
      <c r="B160" s="14">
        <v>3.7072067260123043</v>
      </c>
      <c r="C160" s="14">
        <v>13.19825923224624</v>
      </c>
      <c r="D160" s="14">
        <v>-24.620093473092048</v>
      </c>
      <c r="E160" s="14">
        <v>-48.12693417383656</v>
      </c>
      <c r="F160" s="14">
        <v>16.56291819796748</v>
      </c>
      <c r="G160" s="14">
        <v>17.01592329673435</v>
      </c>
      <c r="H160" s="14">
        <v>8.6750063843676681</v>
      </c>
      <c r="I160" s="14">
        <v>22.577091836462372</v>
      </c>
      <c r="J160" s="14">
        <v>24.602279732020044</v>
      </c>
      <c r="K160" s="14">
        <v>46.583268118565393</v>
      </c>
      <c r="L160" s="14">
        <v>8.2430135792795305</v>
      </c>
      <c r="M160" s="14">
        <v>2.8549848032176328</v>
      </c>
      <c r="N160" s="14">
        <v>-1.3817969283414742</v>
      </c>
      <c r="O160" s="14">
        <v>-12.373409251506462</v>
      </c>
      <c r="Q160" s="2">
        <v>0.42328144956263286</v>
      </c>
      <c r="R160" s="2">
        <v>2.4619240876278199</v>
      </c>
      <c r="S160" s="2">
        <v>-1.7796142165155124</v>
      </c>
      <c r="T160" s="2">
        <v>-4.0076260625237179</v>
      </c>
      <c r="U160" s="2">
        <v>6.1259112359456589</v>
      </c>
      <c r="V160" s="2">
        <v>3.8354571747771091</v>
      </c>
      <c r="W160" s="2">
        <v>2.1771229772528318</v>
      </c>
      <c r="X160" s="2">
        <v>4.5921804795364469</v>
      </c>
      <c r="Y160" s="2">
        <v>2.8508875730667502</v>
      </c>
      <c r="Z160" s="2">
        <v>10.733390557003007</v>
      </c>
      <c r="AA160" s="2">
        <v>1.6730020360505733</v>
      </c>
      <c r="AB160" s="2">
        <v>0.40841414105469204</v>
      </c>
      <c r="AC160" s="2">
        <v>-0.29686387028795397</v>
      </c>
      <c r="AD160" s="2">
        <v>-1.9900772769660418</v>
      </c>
    </row>
    <row r="161" spans="1:30">
      <c r="A161" s="5">
        <v>42139</v>
      </c>
      <c r="B161" s="14">
        <v>-1.3291948316544082</v>
      </c>
      <c r="C161" s="14">
        <v>3.8894674752660761</v>
      </c>
      <c r="D161" s="14">
        <v>-23.735751617736337</v>
      </c>
      <c r="E161" s="14">
        <v>-43.721950329141158</v>
      </c>
      <c r="F161" s="14">
        <v>18.716403136300681</v>
      </c>
      <c r="G161" s="14">
        <v>16.166787860992137</v>
      </c>
      <c r="H161" s="14">
        <v>9.752194097459995</v>
      </c>
      <c r="I161" s="14">
        <v>28.597051255116842</v>
      </c>
      <c r="J161" s="14">
        <v>28.066453424180565</v>
      </c>
      <c r="K161" s="14">
        <v>51.499989733010771</v>
      </c>
      <c r="L161" s="14">
        <v>12.192198113994893</v>
      </c>
      <c r="M161" s="14">
        <v>0.56130636232875686</v>
      </c>
      <c r="N161" s="14">
        <v>-2.9361643117778122</v>
      </c>
      <c r="O161" s="14">
        <v>-14.313402945350143</v>
      </c>
      <c r="Q161" s="2">
        <v>-0.15176480748863702</v>
      </c>
      <c r="R161" s="2">
        <v>0.72551792603128229</v>
      </c>
      <c r="S161" s="2">
        <v>-1.7156913341848357</v>
      </c>
      <c r="T161" s="2">
        <v>-3.6408142478082426</v>
      </c>
      <c r="U161" s="2">
        <v>6.9223927147827604</v>
      </c>
      <c r="V161" s="2">
        <v>3.6440586510190713</v>
      </c>
      <c r="W161" s="2">
        <v>2.4474593916690472</v>
      </c>
      <c r="X161" s="2">
        <v>5.8166402252907661</v>
      </c>
      <c r="Y161" s="2">
        <v>3.2523125563406197</v>
      </c>
      <c r="Z161" s="2">
        <v>11.86626713435221</v>
      </c>
      <c r="AA161" s="2">
        <v>2.4745285292164034</v>
      </c>
      <c r="AB161" s="2">
        <v>8.0296559050215655E-2</v>
      </c>
      <c r="AC161" s="2">
        <v>-0.63080260457803339</v>
      </c>
      <c r="AD161" s="2">
        <v>-2.3020961627153902</v>
      </c>
    </row>
    <row r="162" spans="1:30">
      <c r="A162" s="5">
        <v>42170</v>
      </c>
      <c r="B162" s="14">
        <v>-6.3655963893211203</v>
      </c>
      <c r="C162" s="14">
        <v>-5.4193242817140872</v>
      </c>
      <c r="D162" s="14">
        <v>-22.851409762380626</v>
      </c>
      <c r="E162" s="14">
        <v>-39.316966484445757</v>
      </c>
      <c r="F162" s="14">
        <v>20.869888074633884</v>
      </c>
      <c r="G162" s="14">
        <v>15.317652425249927</v>
      </c>
      <c r="H162" s="14">
        <v>10.829381810552322</v>
      </c>
      <c r="I162" s="14">
        <v>34.617010673771311</v>
      </c>
      <c r="J162" s="14">
        <v>31.530627116341087</v>
      </c>
      <c r="K162" s="14">
        <v>56.416711347456157</v>
      </c>
      <c r="L162" s="14">
        <v>16.141382648710255</v>
      </c>
      <c r="M162" s="14">
        <v>-1.7323720785601187</v>
      </c>
      <c r="N162" s="14">
        <v>-4.490531695214151</v>
      </c>
      <c r="O162" s="14">
        <v>-16.253396639193824</v>
      </c>
      <c r="Q162" s="2">
        <v>-0.72681106453990685</v>
      </c>
      <c r="R162" s="2">
        <v>-1.0108882355652555</v>
      </c>
      <c r="S162" s="2">
        <v>-1.6517684518541589</v>
      </c>
      <c r="T162" s="2">
        <v>-3.2740024330927668</v>
      </c>
      <c r="U162" s="2">
        <v>7.7188741936198646</v>
      </c>
      <c r="V162" s="2">
        <v>3.4526601272610344</v>
      </c>
      <c r="W162" s="2">
        <v>2.7177958060852632</v>
      </c>
      <c r="X162" s="2">
        <v>7.0410999710450843</v>
      </c>
      <c r="Y162" s="2">
        <v>3.6537375396144887</v>
      </c>
      <c r="Z162" s="2">
        <v>12.999143711701414</v>
      </c>
      <c r="AA162" s="2">
        <v>3.2760550223822333</v>
      </c>
      <c r="AB162" s="2">
        <v>-0.24782102295426064</v>
      </c>
      <c r="AC162" s="2">
        <v>-0.96474133886811297</v>
      </c>
      <c r="AD162" s="2">
        <v>-2.6141150484647389</v>
      </c>
    </row>
    <row r="163" spans="1:30">
      <c r="A163" s="5">
        <v>42200</v>
      </c>
      <c r="B163" s="14">
        <v>-8.5787177148216127</v>
      </c>
      <c r="C163" s="14">
        <v>-11.251182574583492</v>
      </c>
      <c r="D163" s="14">
        <v>-20.445400189404861</v>
      </c>
      <c r="E163" s="14">
        <v>-32.135566344865957</v>
      </c>
      <c r="F163" s="14">
        <v>22.804295663004712</v>
      </c>
      <c r="G163" s="14">
        <v>14.451125322081745</v>
      </c>
      <c r="H163" s="14">
        <v>11.061960492922173</v>
      </c>
      <c r="I163" s="14">
        <v>39.574535848449166</v>
      </c>
      <c r="J163" s="14">
        <v>32.323106139521556</v>
      </c>
      <c r="K163" s="14">
        <v>54.432440214433221</v>
      </c>
      <c r="L163" s="14">
        <v>18.570012230624691</v>
      </c>
      <c r="M163" s="14">
        <v>-4.0888250710771228</v>
      </c>
      <c r="N163" s="14">
        <v>-2.6718974408020166</v>
      </c>
      <c r="O163" s="14">
        <v>-18.406455880131144</v>
      </c>
      <c r="Q163" s="2">
        <v>-0.97950083124290199</v>
      </c>
      <c r="R163" s="2">
        <v>-2.0987280903673571</v>
      </c>
      <c r="S163" s="2">
        <v>-1.4778548618907517</v>
      </c>
      <c r="T163" s="2">
        <v>-2.675992880669678</v>
      </c>
      <c r="U163" s="2">
        <v>8.4343283810319338</v>
      </c>
      <c r="V163" s="2">
        <v>3.257341452098514</v>
      </c>
      <c r="W163" s="2">
        <v>2.7761649151062131</v>
      </c>
      <c r="X163" s="2">
        <v>8.0494605915745598</v>
      </c>
      <c r="Y163" s="2">
        <v>3.7455692163416181</v>
      </c>
      <c r="Z163" s="2">
        <v>12.5419418471282</v>
      </c>
      <c r="AA163" s="2">
        <v>3.7689696823275871</v>
      </c>
      <c r="AB163" s="2">
        <v>-0.58491869289279563</v>
      </c>
      <c r="AC163" s="2">
        <v>-0.57402777428446439</v>
      </c>
      <c r="AD163" s="2">
        <v>-2.9604023314808923</v>
      </c>
    </row>
    <row r="164" spans="1:30">
      <c r="A164" s="5">
        <v>42231</v>
      </c>
      <c r="B164" s="14">
        <v>-10.791839040322108</v>
      </c>
      <c r="C164" s="14">
        <v>-17.083040867452894</v>
      </c>
      <c r="D164" s="14">
        <v>-18.039390616429095</v>
      </c>
      <c r="E164" s="14">
        <v>-24.954166205286157</v>
      </c>
      <c r="F164" s="14">
        <v>24.738703251375544</v>
      </c>
      <c r="G164" s="14">
        <v>13.584598218913563</v>
      </c>
      <c r="H164" s="14">
        <v>11.294539175292025</v>
      </c>
      <c r="I164" s="14">
        <v>44.532061023127028</v>
      </c>
      <c r="J164" s="14">
        <v>33.115585162702025</v>
      </c>
      <c r="K164" s="14">
        <v>52.448169081410292</v>
      </c>
      <c r="L164" s="14">
        <v>20.998641812539127</v>
      </c>
      <c r="M164" s="14">
        <v>-6.4452780635941274</v>
      </c>
      <c r="N164" s="14">
        <v>-0.85326318638988252</v>
      </c>
      <c r="O164" s="14">
        <v>-20.559515121068468</v>
      </c>
      <c r="Q164" s="2">
        <v>-1.2321905979458976</v>
      </c>
      <c r="R164" s="2">
        <v>-3.186567945169458</v>
      </c>
      <c r="S164" s="2">
        <v>-1.3039412719273442</v>
      </c>
      <c r="T164" s="2">
        <v>-2.0779833282465887</v>
      </c>
      <c r="U164" s="2">
        <v>9.1497825684440031</v>
      </c>
      <c r="V164" s="2">
        <v>3.0620227769359927</v>
      </c>
      <c r="W164" s="2">
        <v>2.834534024127163</v>
      </c>
      <c r="X164" s="2">
        <v>9.0578212121040362</v>
      </c>
      <c r="Y164" s="2">
        <v>3.837400893068748</v>
      </c>
      <c r="Z164" s="2">
        <v>12.084739982554989</v>
      </c>
      <c r="AA164" s="2">
        <v>4.2618843422729409</v>
      </c>
      <c r="AB164" s="2">
        <v>-0.9220163628313307</v>
      </c>
      <c r="AC164" s="2">
        <v>-0.18331420970081597</v>
      </c>
      <c r="AD164" s="2">
        <v>-3.3066896144970466</v>
      </c>
    </row>
    <row r="165" spans="1:30">
      <c r="A165" s="5">
        <v>42262</v>
      </c>
      <c r="B165" s="14">
        <v>-7.7314271064238591</v>
      </c>
      <c r="C165" s="14">
        <v>-16.820469268907239</v>
      </c>
      <c r="D165" s="14">
        <v>-14.780140210246795</v>
      </c>
      <c r="E165" s="14">
        <v>-17.142599948127803</v>
      </c>
      <c r="F165" s="14">
        <v>25.798294398848657</v>
      </c>
      <c r="G165" s="14">
        <v>13.186437320832875</v>
      </c>
      <c r="H165" s="14">
        <v>10.912787866515831</v>
      </c>
      <c r="I165" s="14">
        <v>45.298017865174948</v>
      </c>
      <c r="J165" s="14">
        <v>32.609285897962394</v>
      </c>
      <c r="K165" s="14">
        <v>48.222715332827249</v>
      </c>
      <c r="L165" s="14">
        <v>21.134040959516721</v>
      </c>
      <c r="M165" s="14">
        <v>-5.3809264470296156</v>
      </c>
      <c r="N165" s="14">
        <v>3.0808812996703252</v>
      </c>
      <c r="O165" s="14">
        <v>-19.021108650484077</v>
      </c>
      <c r="Q165" s="2">
        <v>-0.88275888415726345</v>
      </c>
      <c r="R165" s="2">
        <v>-3.1375894146063428</v>
      </c>
      <c r="S165" s="2">
        <v>-1.068352874817269</v>
      </c>
      <c r="T165" s="2">
        <v>-1.4274985828804982</v>
      </c>
      <c r="U165" s="2">
        <v>9.5416797714749677</v>
      </c>
      <c r="V165" s="2">
        <v>2.972275717865013</v>
      </c>
      <c r="W165" s="2">
        <v>2.7387278069201457</v>
      </c>
      <c r="X165" s="2">
        <v>9.2136168337765838</v>
      </c>
      <c r="Y165" s="2">
        <v>3.7787314405699841</v>
      </c>
      <c r="Z165" s="2">
        <v>11.111140507982725</v>
      </c>
      <c r="AA165" s="2">
        <v>4.2893649531435134</v>
      </c>
      <c r="AB165" s="2">
        <v>-0.7697576710269276</v>
      </c>
      <c r="AC165" s="2">
        <v>0.66189345753987294</v>
      </c>
      <c r="AD165" s="2">
        <v>-3.0592600098006062</v>
      </c>
    </row>
    <row r="166" spans="1:30">
      <c r="A166" s="5">
        <v>42292</v>
      </c>
      <c r="B166" s="14">
        <v>-4.6710151725256095</v>
      </c>
      <c r="C166" s="14">
        <v>-16.557897670361584</v>
      </c>
      <c r="D166" s="14">
        <v>-11.520889804064495</v>
      </c>
      <c r="E166" s="14">
        <v>-9.3310336909694502</v>
      </c>
      <c r="F166" s="14">
        <v>26.857885546321768</v>
      </c>
      <c r="G166" s="14">
        <v>12.788276422752189</v>
      </c>
      <c r="H166" s="14">
        <v>10.531036557739638</v>
      </c>
      <c r="I166" s="14">
        <v>46.063974707222869</v>
      </c>
      <c r="J166" s="14">
        <v>32.102986633222756</v>
      </c>
      <c r="K166" s="14">
        <v>43.997261584244207</v>
      </c>
      <c r="L166" s="14">
        <v>21.269440106494311</v>
      </c>
      <c r="M166" s="14">
        <v>-4.3165748304651057</v>
      </c>
      <c r="N166" s="14">
        <v>7.0150257857305327</v>
      </c>
      <c r="O166" s="14">
        <v>-17.48270217989969</v>
      </c>
      <c r="Q166" s="2">
        <v>-0.53332717036862898</v>
      </c>
      <c r="R166" s="2">
        <v>-3.0886108840432271</v>
      </c>
      <c r="S166" s="2">
        <v>-0.83276447770719386</v>
      </c>
      <c r="T166" s="2">
        <v>-0.777013837514408</v>
      </c>
      <c r="U166" s="2">
        <v>9.9335769745059288</v>
      </c>
      <c r="V166" s="2">
        <v>2.8825286587940342</v>
      </c>
      <c r="W166" s="2">
        <v>2.642921589713128</v>
      </c>
      <c r="X166" s="2">
        <v>9.3694124554491314</v>
      </c>
      <c r="Y166" s="2">
        <v>3.7200619880712193</v>
      </c>
      <c r="Z166" s="2">
        <v>10.137541033410459</v>
      </c>
      <c r="AA166" s="2">
        <v>4.316845564014085</v>
      </c>
      <c r="AB166" s="2">
        <v>-0.61749897922252472</v>
      </c>
      <c r="AC166" s="2">
        <v>1.5071011247805619</v>
      </c>
      <c r="AD166" s="2">
        <v>-2.8118304051041663</v>
      </c>
    </row>
    <row r="167" spans="1:30">
      <c r="A167" s="5">
        <v>42323</v>
      </c>
      <c r="B167" s="14">
        <v>1.4928617058636453</v>
      </c>
      <c r="C167" s="14">
        <v>-10.947212058908349</v>
      </c>
      <c r="D167" s="14">
        <v>-7.9996550899383392</v>
      </c>
      <c r="E167" s="14">
        <v>-3.0666563079851041</v>
      </c>
      <c r="F167" s="14">
        <v>26.376886611066215</v>
      </c>
      <c r="G167" s="14">
        <v>11.911326049930924</v>
      </c>
      <c r="H167" s="14">
        <v>10.586186386176465</v>
      </c>
      <c r="I167" s="14">
        <v>44.229522330082276</v>
      </c>
      <c r="J167" s="14">
        <v>31.435963359190485</v>
      </c>
      <c r="K167" s="14">
        <v>40.656764360068046</v>
      </c>
      <c r="L167" s="14">
        <v>21.167554174189693</v>
      </c>
      <c r="M167" s="14">
        <v>-0.22813708794521625</v>
      </c>
      <c r="N167" s="14">
        <v>10.074506516036895</v>
      </c>
      <c r="O167" s="14">
        <v>-14.396083869942338</v>
      </c>
      <c r="Q167" s="2">
        <v>0.17045196385209929</v>
      </c>
      <c r="R167" s="2">
        <v>-2.0420272541964097</v>
      </c>
      <c r="S167" s="2">
        <v>-0.57823906886601295</v>
      </c>
      <c r="T167" s="2">
        <v>-0.25536660407853556</v>
      </c>
      <c r="U167" s="2">
        <v>9.7556761513091175</v>
      </c>
      <c r="V167" s="2">
        <v>2.68486053695863</v>
      </c>
      <c r="W167" s="2">
        <v>2.6567622664067763</v>
      </c>
      <c r="X167" s="2">
        <v>8.9962848419387331</v>
      </c>
      <c r="Y167" s="2">
        <v>3.6427679980996337</v>
      </c>
      <c r="Z167" s="2">
        <v>9.3678470464963581</v>
      </c>
      <c r="AA167" s="2">
        <v>4.2961667951935398</v>
      </c>
      <c r="AB167" s="2">
        <v>-3.2635694841827018E-2</v>
      </c>
      <c r="AC167" s="2">
        <v>2.1643969053988501</v>
      </c>
      <c r="AD167" s="2">
        <v>-2.3153941492221759</v>
      </c>
    </row>
    <row r="168" spans="1:30">
      <c r="A168" s="5">
        <v>42353</v>
      </c>
      <c r="B168" s="14">
        <v>7.6567385842528992</v>
      </c>
      <c r="C168" s="14">
        <v>-5.3365264474551113</v>
      </c>
      <c r="D168" s="14">
        <v>-4.478420375812183</v>
      </c>
      <c r="E168" s="14">
        <v>3.1977210749992411</v>
      </c>
      <c r="F168" s="14">
        <v>25.895887675810666</v>
      </c>
      <c r="G168" s="14">
        <v>11.03437567710966</v>
      </c>
      <c r="H168" s="14">
        <v>10.641336214613291</v>
      </c>
      <c r="I168" s="14">
        <v>42.395069952941682</v>
      </c>
      <c r="J168" s="14">
        <v>30.768940085158214</v>
      </c>
      <c r="K168" s="14">
        <v>37.316267135891884</v>
      </c>
      <c r="L168" s="14">
        <v>21.065668241885071</v>
      </c>
      <c r="M168" s="14">
        <v>3.8603006545746723</v>
      </c>
      <c r="N168" s="14">
        <v>13.133987246343258</v>
      </c>
      <c r="O168" s="14">
        <v>-11.309465559984988</v>
      </c>
      <c r="Q168" s="2">
        <v>0.87423109807282751</v>
      </c>
      <c r="R168" s="2">
        <v>-0.99544362434959166</v>
      </c>
      <c r="S168" s="2">
        <v>-0.32371366002483198</v>
      </c>
      <c r="T168" s="2">
        <v>0.26628062935733676</v>
      </c>
      <c r="U168" s="2">
        <v>9.5777753281123061</v>
      </c>
      <c r="V168" s="2">
        <v>2.4871924151232254</v>
      </c>
      <c r="W168" s="2">
        <v>2.6706029431004246</v>
      </c>
      <c r="X168" s="2">
        <v>8.6231572284283367</v>
      </c>
      <c r="Y168" s="2">
        <v>3.5654740081280485</v>
      </c>
      <c r="Z168" s="2">
        <v>8.5981530595822573</v>
      </c>
      <c r="AA168" s="2">
        <v>4.2754880263729937</v>
      </c>
      <c r="AB168" s="2">
        <v>0.55222758953887063</v>
      </c>
      <c r="AC168" s="2">
        <v>2.8216926860171392</v>
      </c>
      <c r="AD168" s="2">
        <v>-1.8189578933401855</v>
      </c>
    </row>
    <row r="169" spans="1:30">
      <c r="A169" s="5">
        <v>42384</v>
      </c>
      <c r="B169" s="14">
        <v>12.692413873319344</v>
      </c>
      <c r="C169" s="14">
        <v>2.0477573108541902</v>
      </c>
      <c r="D169" s="14">
        <v>-0.81592518525692204</v>
      </c>
      <c r="E169" s="14">
        <v>6.6567360997950136</v>
      </c>
      <c r="F169" s="14">
        <v>26.445211656820828</v>
      </c>
      <c r="G169" s="14">
        <v>9.5439866651985259</v>
      </c>
      <c r="H169" s="14">
        <v>11.945867133837048</v>
      </c>
      <c r="I169" s="14">
        <v>40.291944258852915</v>
      </c>
      <c r="J169" s="14">
        <v>31.159089285481144</v>
      </c>
      <c r="K169" s="14">
        <v>35.163335542101983</v>
      </c>
      <c r="L169" s="14">
        <v>18.762012934622238</v>
      </c>
      <c r="M169" s="14">
        <v>10.763948327525522</v>
      </c>
      <c r="N169" s="14">
        <v>12.949921826744188</v>
      </c>
      <c r="O169" s="14">
        <v>-9.179643895544416</v>
      </c>
      <c r="Q169" s="2">
        <v>1.449194431227856</v>
      </c>
      <c r="R169" s="2">
        <v>0.38197636222287551</v>
      </c>
      <c r="S169" s="2">
        <v>-5.8977520165926091E-2</v>
      </c>
      <c r="T169" s="2">
        <v>0.55431972850213029</v>
      </c>
      <c r="U169" s="2">
        <v>9.7809466477567817</v>
      </c>
      <c r="V169" s="2">
        <v>2.1512527702824085</v>
      </c>
      <c r="W169" s="2">
        <v>2.9979945452434142</v>
      </c>
      <c r="X169" s="2">
        <v>8.1953814622506815</v>
      </c>
      <c r="Y169" s="2">
        <v>3.6106841073122693</v>
      </c>
      <c r="Z169" s="2">
        <v>8.1020896322623432</v>
      </c>
      <c r="AA169" s="2">
        <v>3.8079381452109291</v>
      </c>
      <c r="AB169" s="2">
        <v>1.5398151000975087</v>
      </c>
      <c r="AC169" s="2">
        <v>2.7821482553358945</v>
      </c>
      <c r="AD169" s="2">
        <v>-1.4764080259398862</v>
      </c>
    </row>
    <row r="170" spans="1:30">
      <c r="A170" s="5">
        <v>42415</v>
      </c>
      <c r="B170" s="14">
        <v>17.728089162385785</v>
      </c>
      <c r="C170" s="14">
        <v>9.4320410691634926</v>
      </c>
      <c r="D170" s="14">
        <v>2.8465700052983385</v>
      </c>
      <c r="E170" s="14">
        <v>10.115751124590787</v>
      </c>
      <c r="F170" s="14">
        <v>26.994535637830985</v>
      </c>
      <c r="G170" s="14">
        <v>8.0535976532873921</v>
      </c>
      <c r="H170" s="14">
        <v>13.250398053060806</v>
      </c>
      <c r="I170" s="14">
        <v>38.188818564764148</v>
      </c>
      <c r="J170" s="14">
        <v>31.549238485804072</v>
      </c>
      <c r="K170" s="14">
        <v>33.010403948312081</v>
      </c>
      <c r="L170" s="14">
        <v>16.458357627359405</v>
      </c>
      <c r="M170" s="14">
        <v>17.667596000476372</v>
      </c>
      <c r="N170" s="14">
        <v>12.765856407145117</v>
      </c>
      <c r="O170" s="14">
        <v>-7.0498222311038425</v>
      </c>
      <c r="Q170" s="2">
        <v>2.0241577643828839</v>
      </c>
      <c r="R170" s="2">
        <v>1.7593963487953428</v>
      </c>
      <c r="S170" s="2">
        <v>0.20575861969297979</v>
      </c>
      <c r="T170" s="2">
        <v>0.84235882764692405</v>
      </c>
      <c r="U170" s="2">
        <v>9.9841179674012537</v>
      </c>
      <c r="V170" s="2">
        <v>1.8153131254415911</v>
      </c>
      <c r="W170" s="2">
        <v>3.3253861473864048</v>
      </c>
      <c r="X170" s="2">
        <v>7.7676056960730273</v>
      </c>
      <c r="Y170" s="2">
        <v>3.6558942064964901</v>
      </c>
      <c r="Z170" s="2">
        <v>7.606026204942431</v>
      </c>
      <c r="AA170" s="2">
        <v>3.3403882640488645</v>
      </c>
      <c r="AB170" s="2">
        <v>2.5274026106561465</v>
      </c>
      <c r="AC170" s="2">
        <v>2.7426038246546498</v>
      </c>
      <c r="AD170" s="2">
        <v>-1.1338581585395864</v>
      </c>
    </row>
    <row r="171" spans="1:30">
      <c r="A171" s="5">
        <v>42444</v>
      </c>
      <c r="B171" s="14">
        <v>19.499508184286274</v>
      </c>
      <c r="C171" s="14">
        <v>13.771634579344706</v>
      </c>
      <c r="D171" s="14">
        <v>6.8219806759052748</v>
      </c>
      <c r="E171" s="14">
        <v>10.497495015638147</v>
      </c>
      <c r="F171" s="14">
        <v>27.081372050482724</v>
      </c>
      <c r="G171" s="14">
        <v>5.538206291173168</v>
      </c>
      <c r="H171" s="14">
        <v>11.766150713822352</v>
      </c>
      <c r="I171" s="14">
        <v>34.72554820589167</v>
      </c>
      <c r="J171" s="14">
        <v>30.942067312386708</v>
      </c>
      <c r="K171" s="14">
        <v>31.643824869244892</v>
      </c>
      <c r="L171" s="14">
        <v>13.246258940853872</v>
      </c>
      <c r="M171" s="14">
        <v>18.791552066532525</v>
      </c>
      <c r="N171" s="14">
        <v>9.6380453057149609</v>
      </c>
      <c r="O171" s="14">
        <v>-7.641600666404357</v>
      </c>
      <c r="Q171" s="2">
        <v>2.2264148454654378</v>
      </c>
      <c r="R171" s="2">
        <v>2.5688780846234853</v>
      </c>
      <c r="S171" s="2">
        <v>0.49311322919646094</v>
      </c>
      <c r="T171" s="2">
        <v>0.87414740494221976</v>
      </c>
      <c r="U171" s="2">
        <v>10.016235022475387</v>
      </c>
      <c r="V171" s="2">
        <v>1.2483338508555968</v>
      </c>
      <c r="W171" s="2">
        <v>2.9528920138944263</v>
      </c>
      <c r="X171" s="2">
        <v>7.0631765050783661</v>
      </c>
      <c r="Y171" s="2">
        <v>3.5855358180920591</v>
      </c>
      <c r="Z171" s="2">
        <v>7.2911486195973225</v>
      </c>
      <c r="AA171" s="2">
        <v>2.6884607146357018</v>
      </c>
      <c r="AB171" s="2">
        <v>2.6881878977736768</v>
      </c>
      <c r="AC171" s="2">
        <v>2.0706280154344965</v>
      </c>
      <c r="AD171" s="2">
        <v>-1.2290368431811447</v>
      </c>
    </row>
    <row r="172" spans="1:30">
      <c r="A172" s="5">
        <v>42475</v>
      </c>
      <c r="B172" s="14">
        <v>21.270927206186759</v>
      </c>
      <c r="C172" s="14">
        <v>18.111228089525923</v>
      </c>
      <c r="D172" s="14">
        <v>10.79739134651221</v>
      </c>
      <c r="E172" s="14">
        <v>10.879238906685512</v>
      </c>
      <c r="F172" s="14">
        <v>27.168208463134462</v>
      </c>
      <c r="G172" s="14">
        <v>3.0228149290589457</v>
      </c>
      <c r="H172" s="14">
        <v>10.281903374583896</v>
      </c>
      <c r="I172" s="14">
        <v>31.262277847019195</v>
      </c>
      <c r="J172" s="14">
        <v>30.334896138969345</v>
      </c>
      <c r="K172" s="14">
        <v>30.277245790177698</v>
      </c>
      <c r="L172" s="14">
        <v>10.03416025434834</v>
      </c>
      <c r="M172" s="14">
        <v>19.915508132588677</v>
      </c>
      <c r="N172" s="14">
        <v>6.5102342042848074</v>
      </c>
      <c r="O172" s="14">
        <v>-8.2333791017048732</v>
      </c>
      <c r="Q172" s="2">
        <v>2.4286719265479917</v>
      </c>
      <c r="R172" s="2">
        <v>3.3783598204516281</v>
      </c>
      <c r="S172" s="2">
        <v>0.78046783869994207</v>
      </c>
      <c r="T172" s="2">
        <v>0.90593598223751592</v>
      </c>
      <c r="U172" s="2">
        <v>10.048352077549522</v>
      </c>
      <c r="V172" s="2">
        <v>0.68135457626960261</v>
      </c>
      <c r="W172" s="2">
        <v>2.5803978804024474</v>
      </c>
      <c r="X172" s="2">
        <v>6.3587473140837041</v>
      </c>
      <c r="Y172" s="2">
        <v>3.5151774296876286</v>
      </c>
      <c r="Z172" s="2">
        <v>6.9762710342522141</v>
      </c>
      <c r="AA172" s="2">
        <v>2.0365331652225391</v>
      </c>
      <c r="AB172" s="2">
        <v>2.8489731848912081</v>
      </c>
      <c r="AC172" s="2">
        <v>1.3986522062143436</v>
      </c>
      <c r="AD172" s="2">
        <v>-1.3242155278227032</v>
      </c>
    </row>
    <row r="173" spans="1:30">
      <c r="A173" s="5">
        <v>42505</v>
      </c>
      <c r="B173" s="14">
        <v>20.2378505686365</v>
      </c>
      <c r="C173" s="14">
        <v>19.558679337480072</v>
      </c>
      <c r="D173" s="14">
        <v>11.931792089654738</v>
      </c>
      <c r="E173" s="14">
        <v>9.0815192158725289</v>
      </c>
      <c r="F173" s="14">
        <v>25.838901061715287</v>
      </c>
      <c r="G173" s="14">
        <v>0.55258340008590667</v>
      </c>
      <c r="H173" s="14">
        <v>7.4900850430088406</v>
      </c>
      <c r="I173" s="14">
        <v>27.504187111603869</v>
      </c>
      <c r="J173" s="14">
        <v>29.637480729728146</v>
      </c>
      <c r="K173" s="14">
        <v>29.021761279273147</v>
      </c>
      <c r="L173" s="14">
        <v>7.7069961658046875</v>
      </c>
      <c r="M173" s="14">
        <v>18.42742165320573</v>
      </c>
      <c r="N173" s="14">
        <v>3.9071718490476091</v>
      </c>
      <c r="O173" s="14">
        <v>-12.392841412377981</v>
      </c>
      <c r="Q173" s="2">
        <v>2.3107173022257781</v>
      </c>
      <c r="R173" s="2">
        <v>3.6483586915375077</v>
      </c>
      <c r="S173" s="2">
        <v>0.86246572761651341</v>
      </c>
      <c r="T173" s="2">
        <v>0.75623626814413725</v>
      </c>
      <c r="U173" s="2">
        <v>9.5566984299828306</v>
      </c>
      <c r="V173" s="2">
        <v>0.12455450871296371</v>
      </c>
      <c r="W173" s="2">
        <v>1.8797491928187136</v>
      </c>
      <c r="X173" s="2">
        <v>5.5943516585002273</v>
      </c>
      <c r="Y173" s="2">
        <v>3.4343616294801675</v>
      </c>
      <c r="Z173" s="2">
        <v>6.6869910816411631</v>
      </c>
      <c r="AA173" s="2">
        <v>1.5642119418117193</v>
      </c>
      <c r="AB173" s="2">
        <v>2.6360979497560391</v>
      </c>
      <c r="AC173" s="2">
        <v>0.83941289287753929</v>
      </c>
      <c r="AD173" s="2">
        <v>-1.9932026485598127</v>
      </c>
    </row>
    <row r="174" spans="1:30">
      <c r="A174" s="5">
        <v>42536</v>
      </c>
      <c r="B174" s="14">
        <v>19.20477393108624</v>
      </c>
      <c r="C174" s="14">
        <v>21.006130585434221</v>
      </c>
      <c r="D174" s="14">
        <v>13.066192832797267</v>
      </c>
      <c r="E174" s="14">
        <v>7.2837995250595453</v>
      </c>
      <c r="F174" s="14">
        <v>24.509593660296115</v>
      </c>
      <c r="G174" s="14">
        <v>-1.9176481288871328</v>
      </c>
      <c r="H174" s="14">
        <v>4.698266711433785</v>
      </c>
      <c r="I174" s="14">
        <v>23.746096376188543</v>
      </c>
      <c r="J174" s="14">
        <v>28.940065320486951</v>
      </c>
      <c r="K174" s="14">
        <v>27.766276768368598</v>
      </c>
      <c r="L174" s="14">
        <v>5.3798320772610362</v>
      </c>
      <c r="M174" s="14">
        <v>16.939335173822784</v>
      </c>
      <c r="N174" s="14">
        <v>1.3041094938104105</v>
      </c>
      <c r="O174" s="14">
        <v>-16.552303723051089</v>
      </c>
      <c r="Q174" s="2">
        <v>2.1927626779035645</v>
      </c>
      <c r="R174" s="2">
        <v>3.9183575626233864</v>
      </c>
      <c r="S174" s="2">
        <v>0.94446361653308486</v>
      </c>
      <c r="T174" s="2">
        <v>0.60653655405075846</v>
      </c>
      <c r="U174" s="2">
        <v>9.0650447824161411</v>
      </c>
      <c r="V174" s="2">
        <v>-0.43224555884367527</v>
      </c>
      <c r="W174" s="2">
        <v>1.1791005052349797</v>
      </c>
      <c r="X174" s="2">
        <v>4.8299560029167496</v>
      </c>
      <c r="Y174" s="2">
        <v>3.3535458292727074</v>
      </c>
      <c r="Z174" s="2">
        <v>6.3977111290301139</v>
      </c>
      <c r="AA174" s="2">
        <v>1.0918907184008999</v>
      </c>
      <c r="AB174" s="2">
        <v>2.4232227146208705</v>
      </c>
      <c r="AC174" s="2">
        <v>0.28017357954073474</v>
      </c>
      <c r="AD174" s="2">
        <v>-2.6621897692969219</v>
      </c>
    </row>
    <row r="175" spans="1:30">
      <c r="A175" s="5">
        <v>42566</v>
      </c>
      <c r="B175" s="14">
        <v>19.692665914375908</v>
      </c>
      <c r="C175" s="14">
        <v>22.314069480522257</v>
      </c>
      <c r="D175" s="14">
        <v>14.704320152831343</v>
      </c>
      <c r="E175" s="14">
        <v>7.120581965576263</v>
      </c>
      <c r="F175" s="14">
        <v>22.664080551486094</v>
      </c>
      <c r="G175" s="14">
        <v>-2.8227040005328718</v>
      </c>
      <c r="H175" s="14">
        <v>0.72355242889252225</v>
      </c>
      <c r="I175" s="14">
        <v>20.220529945926007</v>
      </c>
      <c r="J175" s="14">
        <v>28.52177680743252</v>
      </c>
      <c r="K175" s="14">
        <v>24.113315940879314</v>
      </c>
      <c r="L175" s="14">
        <v>0.83226080073629394</v>
      </c>
      <c r="M175" s="14">
        <v>12.33291723636027</v>
      </c>
      <c r="N175" s="14">
        <v>-0.56344092256706046</v>
      </c>
      <c r="O175" s="14">
        <v>-21.222665180074923</v>
      </c>
      <c r="Q175" s="2">
        <v>2.2484692087716125</v>
      </c>
      <c r="R175" s="2">
        <v>4.1623326364797384</v>
      </c>
      <c r="S175" s="2">
        <v>1.062872373607108</v>
      </c>
      <c r="T175" s="2">
        <v>0.59294510143746659</v>
      </c>
      <c r="U175" s="2">
        <v>8.3824688405309917</v>
      </c>
      <c r="V175" s="2">
        <v>-0.63624877253611134</v>
      </c>
      <c r="W175" s="2">
        <v>0.18158633531701182</v>
      </c>
      <c r="X175" s="2">
        <v>4.1128557910013495</v>
      </c>
      <c r="Y175" s="2">
        <v>3.3050749746684729</v>
      </c>
      <c r="Z175" s="2">
        <v>5.5560214658858254</v>
      </c>
      <c r="AA175" s="2">
        <v>0.1689156521174382</v>
      </c>
      <c r="AB175" s="2">
        <v>1.7642608094130456</v>
      </c>
      <c r="AC175" s="2">
        <v>-0.12104908436338468</v>
      </c>
      <c r="AD175" s="2">
        <v>-3.41334735423735</v>
      </c>
    </row>
    <row r="176" spans="1:30">
      <c r="A176" s="5">
        <v>42597</v>
      </c>
      <c r="B176" s="14">
        <v>20.180557897665576</v>
      </c>
      <c r="C176" s="14">
        <v>23.622008375610292</v>
      </c>
      <c r="D176" s="14">
        <v>16.342447472865423</v>
      </c>
      <c r="E176" s="14">
        <v>6.9573644060929807</v>
      </c>
      <c r="F176" s="14">
        <v>20.818567442676073</v>
      </c>
      <c r="G176" s="14">
        <v>-3.7277598721786105</v>
      </c>
      <c r="H176" s="14">
        <v>-3.2511618536487403</v>
      </c>
      <c r="I176" s="14">
        <v>16.694963515663471</v>
      </c>
      <c r="J176" s="14">
        <v>28.103488294378089</v>
      </c>
      <c r="K176" s="14">
        <v>20.46035511339003</v>
      </c>
      <c r="L176" s="14">
        <v>-3.7153104757884492</v>
      </c>
      <c r="M176" s="14">
        <v>7.726499298897755</v>
      </c>
      <c r="N176" s="14">
        <v>-2.4309913389445312</v>
      </c>
      <c r="O176" s="14">
        <v>-25.89302663709876</v>
      </c>
      <c r="Q176" s="2">
        <v>2.30417573963966</v>
      </c>
      <c r="R176" s="2">
        <v>4.4063077103360895</v>
      </c>
      <c r="S176" s="2">
        <v>1.1812811306811315</v>
      </c>
      <c r="T176" s="2">
        <v>0.57935364882417462</v>
      </c>
      <c r="U176" s="2">
        <v>7.6998928986458441</v>
      </c>
      <c r="V176" s="2">
        <v>-0.84025198622854746</v>
      </c>
      <c r="W176" s="2">
        <v>-0.81592783460095608</v>
      </c>
      <c r="X176" s="2">
        <v>3.3957555790859497</v>
      </c>
      <c r="Y176" s="2">
        <v>3.2566041200642384</v>
      </c>
      <c r="Z176" s="2">
        <v>4.7143318027415368</v>
      </c>
      <c r="AA176" s="2">
        <v>-0.75405941416602362</v>
      </c>
      <c r="AB176" s="2">
        <v>1.1052989042052204</v>
      </c>
      <c r="AC176" s="2">
        <v>-0.52227174826750411</v>
      </c>
      <c r="AD176" s="2">
        <v>-4.1645049391777791</v>
      </c>
    </row>
    <row r="177" spans="1:30">
      <c r="A177" s="5">
        <v>42628</v>
      </c>
      <c r="B177" s="14">
        <v>23.74373433214733</v>
      </c>
      <c r="C177" s="14">
        <v>28.132470713999929</v>
      </c>
      <c r="D177" s="14">
        <v>22.913919484081013</v>
      </c>
      <c r="E177" s="14">
        <v>12.514378710463273</v>
      </c>
      <c r="F177" s="14">
        <v>20.208608255928002</v>
      </c>
      <c r="G177" s="14">
        <v>-2.6414634672391055</v>
      </c>
      <c r="H177" s="14">
        <v>-6.7273076890261176</v>
      </c>
      <c r="I177" s="14">
        <v>13.053537567175672</v>
      </c>
      <c r="J177" s="14">
        <v>27.845165694378736</v>
      </c>
      <c r="K177" s="14">
        <v>15.712075212386681</v>
      </c>
      <c r="L177" s="14">
        <v>-6.084621147277268</v>
      </c>
      <c r="M177" s="14">
        <v>4.5676854225617713</v>
      </c>
      <c r="N177" s="14">
        <v>-4.7444524546430449</v>
      </c>
      <c r="O177" s="14">
        <v>-25.873571772893836</v>
      </c>
      <c r="Q177" s="2">
        <v>2.7110120985759179</v>
      </c>
      <c r="R177" s="2">
        <v>5.2476622921652627</v>
      </c>
      <c r="S177" s="2">
        <v>1.6562868420678278</v>
      </c>
      <c r="T177" s="2">
        <v>1.0420973439776977</v>
      </c>
      <c r="U177" s="2">
        <v>7.4742952237127627</v>
      </c>
      <c r="V177" s="2">
        <v>-0.59539643136956333</v>
      </c>
      <c r="W177" s="2">
        <v>-1.6883187741764394</v>
      </c>
      <c r="X177" s="2">
        <v>2.6550895411635316</v>
      </c>
      <c r="Y177" s="2">
        <v>3.2266699554989131</v>
      </c>
      <c r="Z177" s="2">
        <v>3.6202663859116524</v>
      </c>
      <c r="AA177" s="2">
        <v>-1.2349347080513942</v>
      </c>
      <c r="AB177" s="2">
        <v>0.65342110275372911</v>
      </c>
      <c r="AC177" s="2">
        <v>-1.0192934209030571</v>
      </c>
      <c r="AD177" s="2">
        <v>-4.1613759160933803</v>
      </c>
    </row>
    <row r="178" spans="1:30">
      <c r="A178" s="5">
        <v>42658</v>
      </c>
      <c r="B178" s="14">
        <v>27.306910766629088</v>
      </c>
      <c r="C178" s="14">
        <v>32.642933052389566</v>
      </c>
      <c r="D178" s="14">
        <v>29.485391495296607</v>
      </c>
      <c r="E178" s="14">
        <v>18.071393014833568</v>
      </c>
      <c r="F178" s="14">
        <v>19.598649069179928</v>
      </c>
      <c r="G178" s="14">
        <v>-1.5551670622996001</v>
      </c>
      <c r="H178" s="14">
        <v>-10.203453524403496</v>
      </c>
      <c r="I178" s="14">
        <v>9.4121116186878755</v>
      </c>
      <c r="J178" s="14">
        <v>27.586843094379386</v>
      </c>
      <c r="K178" s="14">
        <v>10.963795311383336</v>
      </c>
      <c r="L178" s="14">
        <v>-8.4539318187660868</v>
      </c>
      <c r="M178" s="14">
        <v>1.4088715462257873</v>
      </c>
      <c r="N178" s="14">
        <v>-7.0579135703415572</v>
      </c>
      <c r="O178" s="14">
        <v>-25.854116908688908</v>
      </c>
      <c r="Q178" s="2">
        <v>3.1178484575121761</v>
      </c>
      <c r="R178" s="2">
        <v>6.089016873994435</v>
      </c>
      <c r="S178" s="2">
        <v>2.1312925534545246</v>
      </c>
      <c r="T178" s="2">
        <v>1.5048410391312208</v>
      </c>
      <c r="U178" s="2">
        <v>7.2486975487796803</v>
      </c>
      <c r="V178" s="2">
        <v>-0.35054087651057908</v>
      </c>
      <c r="W178" s="2">
        <v>-2.560709713751923</v>
      </c>
      <c r="X178" s="2">
        <v>1.9144235032411137</v>
      </c>
      <c r="Y178" s="2">
        <v>3.1967357909335887</v>
      </c>
      <c r="Z178" s="2">
        <v>2.5262009690817688</v>
      </c>
      <c r="AA178" s="2">
        <v>-1.7158100019367648</v>
      </c>
      <c r="AB178" s="2">
        <v>0.20154330130223755</v>
      </c>
      <c r="AC178" s="2">
        <v>-1.5163150935386098</v>
      </c>
      <c r="AD178" s="2">
        <v>-4.1582468930089806</v>
      </c>
    </row>
    <row r="179" spans="1:30">
      <c r="A179" s="5">
        <v>42689</v>
      </c>
      <c r="B179" s="14">
        <v>35.902005333936543</v>
      </c>
      <c r="C179" s="14">
        <v>45.418183024617825</v>
      </c>
      <c r="D179" s="14">
        <v>35.197189996983184</v>
      </c>
      <c r="E179" s="14">
        <v>28.328974310179991</v>
      </c>
      <c r="F179" s="14">
        <v>21.82179185163108</v>
      </c>
      <c r="G179" s="14">
        <v>2.9766159734702722</v>
      </c>
      <c r="H179" s="14">
        <v>-12.126238191379187</v>
      </c>
      <c r="I179" s="14">
        <v>7.2720896093755751</v>
      </c>
      <c r="J179" s="14">
        <v>27.660811084223479</v>
      </c>
      <c r="K179" s="14">
        <v>8.2295494126402531</v>
      </c>
      <c r="L179" s="14">
        <v>-10.092443573598608</v>
      </c>
      <c r="M179" s="14">
        <v>-1.6929576103082442</v>
      </c>
      <c r="N179" s="14">
        <v>-9.5777137452258003</v>
      </c>
      <c r="O179" s="14">
        <v>-22.84186366728413</v>
      </c>
      <c r="Q179" s="2">
        <v>4.0992191650182059</v>
      </c>
      <c r="R179" s="2">
        <v>8.4720353523140606</v>
      </c>
      <c r="S179" s="2">
        <v>2.5441584845519354</v>
      </c>
      <c r="T179" s="2">
        <v>2.359010348757308</v>
      </c>
      <c r="U179" s="2">
        <v>8.0709424688687168</v>
      </c>
      <c r="V179" s="2">
        <v>0.67094114688409312</v>
      </c>
      <c r="W179" s="2">
        <v>-3.0432613676994777</v>
      </c>
      <c r="X179" s="2">
        <v>1.4791430265469918</v>
      </c>
      <c r="Y179" s="2">
        <v>3.2053071276287324</v>
      </c>
      <c r="Z179" s="2">
        <v>1.8961951688146785</v>
      </c>
      <c r="AA179" s="2">
        <v>-2.0483623476975734</v>
      </c>
      <c r="AB179" s="2">
        <v>-0.24218266502742525</v>
      </c>
      <c r="AC179" s="2">
        <v>-2.0576664433105658</v>
      </c>
      <c r="AD179" s="2">
        <v>-3.673771142927643</v>
      </c>
    </row>
    <row r="180" spans="1:30">
      <c r="A180" s="5">
        <v>42719</v>
      </c>
      <c r="B180" s="14">
        <v>44.497099901243999</v>
      </c>
      <c r="C180" s="14">
        <v>58.193432996846084</v>
      </c>
      <c r="D180" s="14">
        <v>40.908988498669764</v>
      </c>
      <c r="E180" s="14">
        <v>38.586555605526414</v>
      </c>
      <c r="F180" s="14">
        <v>24.044934634082232</v>
      </c>
      <c r="G180" s="14">
        <v>7.5083990092401454</v>
      </c>
      <c r="H180" s="14">
        <v>-14.04902285835488</v>
      </c>
      <c r="I180" s="14">
        <v>5.1320676000632757</v>
      </c>
      <c r="J180" s="14">
        <v>27.734779074067571</v>
      </c>
      <c r="K180" s="14">
        <v>5.4953035138971718</v>
      </c>
      <c r="L180" s="14">
        <v>-11.730955328431127</v>
      </c>
      <c r="M180" s="14">
        <v>-4.7947867668422752</v>
      </c>
      <c r="N180" s="14">
        <v>-12.097513920110043</v>
      </c>
      <c r="O180" s="14">
        <v>-19.829610425879352</v>
      </c>
      <c r="Q180" s="2">
        <v>5.0805898725242367</v>
      </c>
      <c r="R180" s="2">
        <v>10.855053830633686</v>
      </c>
      <c r="S180" s="2">
        <v>2.9570244156493466</v>
      </c>
      <c r="T180" s="2">
        <v>3.2131796583833956</v>
      </c>
      <c r="U180" s="2">
        <v>8.8931873889577506</v>
      </c>
      <c r="V180" s="2">
        <v>1.6924231702787655</v>
      </c>
      <c r="W180" s="2">
        <v>-3.525813021647032</v>
      </c>
      <c r="X180" s="2">
        <v>1.0438625498528702</v>
      </c>
      <c r="Y180" s="2">
        <v>3.213878464323876</v>
      </c>
      <c r="Z180" s="2">
        <v>1.2661893685475889</v>
      </c>
      <c r="AA180" s="2">
        <v>-2.3809146934583816</v>
      </c>
      <c r="AB180" s="2">
        <v>-0.68590863135708791</v>
      </c>
      <c r="AC180" s="2">
        <v>-2.5990177930825213</v>
      </c>
      <c r="AD180" s="2">
        <v>-3.1892953928463053</v>
      </c>
    </row>
    <row r="181" spans="1:30">
      <c r="A181" s="5">
        <v>42750</v>
      </c>
      <c r="B181" s="14">
        <v>54.770419446232573</v>
      </c>
      <c r="C181" s="14">
        <v>74.607804292460088</v>
      </c>
      <c r="D181" s="14">
        <v>42.264522924118012</v>
      </c>
      <c r="E181" s="14">
        <v>50.443490074201769</v>
      </c>
      <c r="F181" s="14">
        <v>28.017521387964603</v>
      </c>
      <c r="G181" s="14">
        <v>10.806240719989201</v>
      </c>
      <c r="H181" s="14">
        <v>-14.657926963554697</v>
      </c>
      <c r="I181" s="14">
        <v>7.1425452128464766</v>
      </c>
      <c r="J181" s="14">
        <v>26.040689221439393</v>
      </c>
      <c r="K181" s="14">
        <v>6.5272234905568967</v>
      </c>
      <c r="L181" s="14">
        <v>-8.9596721944464832</v>
      </c>
      <c r="M181" s="14">
        <v>-4.4019209467470723</v>
      </c>
      <c r="N181" s="14">
        <v>-15.511748616394089</v>
      </c>
      <c r="O181" s="14">
        <v>-14.457633914315736</v>
      </c>
      <c r="Q181" s="2">
        <v>6.2535769515319428</v>
      </c>
      <c r="R181" s="2">
        <v>13.916892165889749</v>
      </c>
      <c r="S181" s="2">
        <v>3.0550065105240223</v>
      </c>
      <c r="T181" s="2">
        <v>4.2005303054589289</v>
      </c>
      <c r="U181" s="2">
        <v>10.362476407988423</v>
      </c>
      <c r="V181" s="2">
        <v>2.435769883248446</v>
      </c>
      <c r="W181" s="2">
        <v>-3.6786266404085044</v>
      </c>
      <c r="X181" s="2">
        <v>1.4527936962929733</v>
      </c>
      <c r="Y181" s="2">
        <v>3.017569026291175</v>
      </c>
      <c r="Z181" s="2">
        <v>1.5039571461296861</v>
      </c>
      <c r="AA181" s="2">
        <v>-1.8184550685848582</v>
      </c>
      <c r="AB181" s="2">
        <v>-0.62970799719500892</v>
      </c>
      <c r="AC181" s="2">
        <v>-3.3325285609974893</v>
      </c>
      <c r="AD181" s="2">
        <v>-2.3252935506089711</v>
      </c>
    </row>
    <row r="182" spans="1:30">
      <c r="A182" s="5">
        <v>42781</v>
      </c>
      <c r="B182" s="14">
        <v>65.043738991221133</v>
      </c>
      <c r="C182" s="14">
        <v>91.022175588074077</v>
      </c>
      <c r="D182" s="14">
        <v>43.620057349566252</v>
      </c>
      <c r="E182" s="14">
        <v>62.300424542877131</v>
      </c>
      <c r="F182" s="14">
        <v>31.990108141846978</v>
      </c>
      <c r="G182" s="14">
        <v>14.104082430738258</v>
      </c>
      <c r="H182" s="14">
        <v>-15.266831068754515</v>
      </c>
      <c r="I182" s="14">
        <v>9.1530228256296784</v>
      </c>
      <c r="J182" s="14">
        <v>24.346599368811216</v>
      </c>
      <c r="K182" s="14">
        <v>7.5591434672166224</v>
      </c>
      <c r="L182" s="14">
        <v>-6.1883890604618408</v>
      </c>
      <c r="M182" s="14">
        <v>-4.0090551266518677</v>
      </c>
      <c r="N182" s="14">
        <v>-18.925983312678134</v>
      </c>
      <c r="O182" s="14">
        <v>-9.0856574027521209</v>
      </c>
      <c r="Q182" s="2">
        <v>7.4265640305396463</v>
      </c>
      <c r="R182" s="2">
        <v>16.978730501145808</v>
      </c>
      <c r="S182" s="2">
        <v>3.1529886053986971</v>
      </c>
      <c r="T182" s="2">
        <v>5.1878809525344636</v>
      </c>
      <c r="U182" s="2">
        <v>11.831765427019096</v>
      </c>
      <c r="V182" s="2">
        <v>3.179116596218126</v>
      </c>
      <c r="W182" s="2">
        <v>-3.8314402591699763</v>
      </c>
      <c r="X182" s="2">
        <v>1.8617248427330764</v>
      </c>
      <c r="Y182" s="2">
        <v>2.8212595882584748</v>
      </c>
      <c r="Z182" s="2">
        <v>1.7417249237117836</v>
      </c>
      <c r="AA182" s="2">
        <v>-1.2559954437113352</v>
      </c>
      <c r="AB182" s="2">
        <v>-0.5735073630329296</v>
      </c>
      <c r="AC182" s="2">
        <v>-4.0660393289124581</v>
      </c>
      <c r="AD182" s="2">
        <v>-1.4612917083716372</v>
      </c>
    </row>
    <row r="183" spans="1:30">
      <c r="A183" s="5">
        <v>42809</v>
      </c>
      <c r="B183" s="14">
        <v>74.66436868635013</v>
      </c>
      <c r="C183" s="14">
        <v>107.04953919311703</v>
      </c>
      <c r="D183" s="14">
        <v>43.949834008778495</v>
      </c>
      <c r="E183" s="14">
        <v>74.293426409614753</v>
      </c>
      <c r="F183" s="14">
        <v>35.925645277005508</v>
      </c>
      <c r="G183" s="14">
        <v>17.758210299136731</v>
      </c>
      <c r="H183" s="14">
        <v>-15.771095040269135</v>
      </c>
      <c r="I183" s="14">
        <v>11.333173162683174</v>
      </c>
      <c r="J183" s="14">
        <v>22.35270654807254</v>
      </c>
      <c r="K183" s="14">
        <v>9.3587500415874008</v>
      </c>
      <c r="L183" s="14">
        <v>-1.6320986385496017</v>
      </c>
      <c r="M183" s="14">
        <v>-2.7653018554452449</v>
      </c>
      <c r="N183" s="14">
        <v>-22.067380652371948</v>
      </c>
      <c r="O183" s="14">
        <v>-3.5979941464975678</v>
      </c>
      <c r="Q183" s="2">
        <v>8.525028287870084</v>
      </c>
      <c r="R183" s="2">
        <v>19.968378743848888</v>
      </c>
      <c r="S183" s="2">
        <v>3.176825851656536</v>
      </c>
      <c r="T183" s="2">
        <v>6.1865622039814392</v>
      </c>
      <c r="U183" s="2">
        <v>13.287351385217425</v>
      </c>
      <c r="V183" s="2">
        <v>4.0027716342666153</v>
      </c>
      <c r="W183" s="2">
        <v>-3.9579928667811433</v>
      </c>
      <c r="X183" s="2">
        <v>2.3051674212897573</v>
      </c>
      <c r="Y183" s="2">
        <v>2.5902092820840976</v>
      </c>
      <c r="Z183" s="2">
        <v>2.1563776733322775</v>
      </c>
      <c r="AA183" s="2">
        <v>-0.33125073968002716</v>
      </c>
      <c r="AB183" s="2">
        <v>-0.39558472632700858</v>
      </c>
      <c r="AC183" s="2">
        <v>-4.7409339919749369</v>
      </c>
      <c r="AD183" s="2">
        <v>-0.57868338855193635</v>
      </c>
    </row>
    <row r="184" spans="1:30">
      <c r="A184" s="5">
        <v>42840</v>
      </c>
      <c r="B184" s="14">
        <v>84.284998381479127</v>
      </c>
      <c r="C184" s="14">
        <v>123.07690279815999</v>
      </c>
      <c r="D184" s="14">
        <v>44.279610667990745</v>
      </c>
      <c r="E184" s="14">
        <v>86.286428276352368</v>
      </c>
      <c r="F184" s="14">
        <v>39.861182412164034</v>
      </c>
      <c r="G184" s="14">
        <v>21.412338167535207</v>
      </c>
      <c r="H184" s="14">
        <v>-16.275359011783756</v>
      </c>
      <c r="I184" s="14">
        <v>13.51332349973667</v>
      </c>
      <c r="J184" s="14">
        <v>20.358813727333864</v>
      </c>
      <c r="K184" s="14">
        <v>11.158356615958182</v>
      </c>
      <c r="L184" s="14">
        <v>2.9241917833626374</v>
      </c>
      <c r="M184" s="14">
        <v>-1.5215485842386225</v>
      </c>
      <c r="N184" s="14">
        <v>-25.208777992065766</v>
      </c>
      <c r="O184" s="14">
        <v>1.8896691097569844</v>
      </c>
      <c r="Q184" s="2">
        <v>9.6234925452005218</v>
      </c>
      <c r="R184" s="2">
        <v>22.958026986551978</v>
      </c>
      <c r="S184" s="2">
        <v>3.2006630979143749</v>
      </c>
      <c r="T184" s="2">
        <v>7.1852434554284139</v>
      </c>
      <c r="U184" s="2">
        <v>14.742937343415754</v>
      </c>
      <c r="V184" s="2">
        <v>4.8264266723151055</v>
      </c>
      <c r="W184" s="2">
        <v>-4.0845454743923097</v>
      </c>
      <c r="X184" s="2">
        <v>2.7486099998464382</v>
      </c>
      <c r="Y184" s="2">
        <v>2.3591589759097205</v>
      </c>
      <c r="Z184" s="2">
        <v>2.5710304229527723</v>
      </c>
      <c r="AA184" s="2">
        <v>0.59349396435128088</v>
      </c>
      <c r="AB184" s="2">
        <v>-0.21766208962108766</v>
      </c>
      <c r="AC184" s="2">
        <v>-5.4158286550374166</v>
      </c>
      <c r="AD184" s="2">
        <v>0.3039249312677646</v>
      </c>
    </row>
    <row r="185" spans="1:30">
      <c r="A185" s="5">
        <v>42870</v>
      </c>
      <c r="B185" s="14">
        <v>94.069521570436763</v>
      </c>
      <c r="C185" s="14">
        <v>139.37524120290925</v>
      </c>
      <c r="D185" s="14">
        <v>43.290063523169756</v>
      </c>
      <c r="E185" s="14">
        <v>97.778200373381921</v>
      </c>
      <c r="F185" s="14">
        <v>43.75680970330086</v>
      </c>
      <c r="G185" s="14">
        <v>25.058905983538999</v>
      </c>
      <c r="H185" s="14">
        <v>-16.568212157401859</v>
      </c>
      <c r="I185" s="14">
        <v>16.239663190580629</v>
      </c>
      <c r="J185" s="14">
        <v>18.032478338087316</v>
      </c>
      <c r="K185" s="14">
        <v>13.466560743328158</v>
      </c>
      <c r="L185" s="14">
        <v>8.3506200781104667</v>
      </c>
      <c r="M185" s="14">
        <v>0.22766167714818408</v>
      </c>
      <c r="N185" s="14">
        <v>-28.089200599829159</v>
      </c>
      <c r="O185" s="14">
        <v>7.2386025134488543</v>
      </c>
      <c r="Q185" s="2">
        <v>10.740669833869328</v>
      </c>
      <c r="R185" s="2">
        <v>25.998221242543472</v>
      </c>
      <c r="S185" s="2">
        <v>3.1291356616452797</v>
      </c>
      <c r="T185" s="2">
        <v>8.1421863014922593</v>
      </c>
      <c r="U185" s="2">
        <v>16.183762366433744</v>
      </c>
      <c r="V185" s="2">
        <v>5.6483776443136238</v>
      </c>
      <c r="W185" s="2">
        <v>-4.1580413640823579</v>
      </c>
      <c r="X185" s="2">
        <v>3.3031474929640998</v>
      </c>
      <c r="Y185" s="2">
        <v>2.0895855573392201</v>
      </c>
      <c r="Z185" s="2">
        <v>3.1028706605524707</v>
      </c>
      <c r="AA185" s="2">
        <v>1.6948418510533003</v>
      </c>
      <c r="AB185" s="2">
        <v>3.2567685901079176E-2</v>
      </c>
      <c r="AC185" s="2">
        <v>-6.0346557676666963</v>
      </c>
      <c r="AD185" s="2">
        <v>1.1642206352505464</v>
      </c>
    </row>
    <row r="186" spans="1:30">
      <c r="A186" s="5">
        <v>42901</v>
      </c>
      <c r="B186" s="14">
        <v>103.8540447593944</v>
      </c>
      <c r="C186" s="14">
        <v>155.67357960765852</v>
      </c>
      <c r="D186" s="14">
        <v>42.300516378348767</v>
      </c>
      <c r="E186" s="14">
        <v>109.26997247041147</v>
      </c>
      <c r="F186" s="14">
        <v>47.652436994437679</v>
      </c>
      <c r="G186" s="14">
        <v>28.705473799542791</v>
      </c>
      <c r="H186" s="14">
        <v>-16.861065303019963</v>
      </c>
      <c r="I186" s="14">
        <v>18.966002881424583</v>
      </c>
      <c r="J186" s="14">
        <v>15.706142948840771</v>
      </c>
      <c r="K186" s="14">
        <v>15.774764870698133</v>
      </c>
      <c r="L186" s="14">
        <v>13.777048372858294</v>
      </c>
      <c r="M186" s="14">
        <v>1.9768719385349907</v>
      </c>
      <c r="N186" s="14">
        <v>-30.969623207592551</v>
      </c>
      <c r="O186" s="14">
        <v>12.587535917140723</v>
      </c>
      <c r="Q186" s="2">
        <v>11.857847122538134</v>
      </c>
      <c r="R186" s="2">
        <v>29.038415498534974</v>
      </c>
      <c r="S186" s="2">
        <v>3.057608225376184</v>
      </c>
      <c r="T186" s="2">
        <v>9.0991291475561038</v>
      </c>
      <c r="U186" s="2">
        <v>17.624587389451733</v>
      </c>
      <c r="V186" s="2">
        <v>6.470328616312143</v>
      </c>
      <c r="W186" s="2">
        <v>-4.2315372537724052</v>
      </c>
      <c r="X186" s="2">
        <v>3.8576849860817597</v>
      </c>
      <c r="Y186" s="2">
        <v>1.8200121387687196</v>
      </c>
      <c r="Z186" s="2">
        <v>3.6347108981521687</v>
      </c>
      <c r="AA186" s="2">
        <v>2.7961897377553195</v>
      </c>
      <c r="AB186" s="2">
        <v>0.28279746142324602</v>
      </c>
      <c r="AC186" s="2">
        <v>-6.653482880295976</v>
      </c>
      <c r="AD186" s="2">
        <v>2.0245163392333279</v>
      </c>
    </row>
  </sheetData>
  <mergeCells count="2">
    <mergeCell ref="B2:O2"/>
    <mergeCell ref="Q2:AD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86"/>
  <sheetViews>
    <sheetView workbookViewId="0"/>
  </sheetViews>
  <sheetFormatPr defaultColWidth="8.85546875" defaultRowHeight="15"/>
  <cols>
    <col min="1" max="1" width="8.85546875" style="8"/>
    <col min="2" max="11" width="8.85546875" style="21"/>
    <col min="12" max="12" width="13.28515625" style="21" customWidth="1"/>
    <col min="13" max="15" width="8.85546875" style="21"/>
    <col min="16" max="16" width="8.85546875" style="27"/>
  </cols>
  <sheetData>
    <row r="1" spans="1:30">
      <c r="A1" s="2" t="s">
        <v>360</v>
      </c>
      <c r="B1" s="2"/>
      <c r="C1" s="2"/>
      <c r="D1" s="2"/>
      <c r="E1" s="2"/>
      <c r="F1" s="2"/>
      <c r="G1" s="2"/>
      <c r="H1" s="2"/>
      <c r="I1" s="2"/>
      <c r="J1" s="2"/>
      <c r="K1" s="2"/>
      <c r="L1" s="2"/>
      <c r="M1" s="2"/>
      <c r="N1" s="2"/>
    </row>
    <row r="2" spans="1:30">
      <c r="A2"/>
      <c r="B2" s="317" t="s">
        <v>43</v>
      </c>
      <c r="C2" s="317"/>
      <c r="D2" s="317"/>
      <c r="E2" s="317"/>
      <c r="F2" s="317"/>
      <c r="G2" s="317"/>
      <c r="H2" s="317"/>
      <c r="I2" s="317"/>
      <c r="J2" s="317"/>
      <c r="K2" s="317"/>
      <c r="L2" s="317"/>
      <c r="M2" s="317"/>
      <c r="N2" s="317"/>
      <c r="O2" s="317"/>
      <c r="Q2" s="324" t="s">
        <v>44</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22">
        <v>37361</v>
      </c>
      <c r="B4" s="21">
        <f>AVERAGE('Table S10'!B4,'Table S11'!B4,'Table S12'!B4)</f>
        <v>-14.907064758133615</v>
      </c>
      <c r="C4" s="21">
        <f>AVERAGE('Table S10'!C4,'Table S11'!C4,'Table S12'!C4)</f>
        <v>-26.038126755884491</v>
      </c>
      <c r="D4" s="21">
        <f>AVERAGE('Table S10'!D4,'Table S11'!D4,'Table S12'!D4)</f>
        <v>-11.00781661266671</v>
      </c>
      <c r="E4" s="21">
        <f>AVERAGE('Table S10'!E4,'Table S11'!E4,'Table S12'!E4)</f>
        <v>-11.272566251347987</v>
      </c>
      <c r="F4" s="21">
        <f>AVERAGE('Table S10'!F4,'Table S11'!F4,'Table S12'!F4)</f>
        <v>-45.00921428586318</v>
      </c>
      <c r="G4" s="21">
        <f>AVERAGE('Table S10'!G4,'Table S11'!G4,'Table S12'!G4)</f>
        <v>-31.821408735644741</v>
      </c>
      <c r="H4" s="21">
        <f>AVERAGE('Table S10'!H4,'Table S11'!H4,'Table S12'!H4)</f>
        <v>-23.542458633284806</v>
      </c>
      <c r="I4" s="21">
        <f>AVERAGE('Table S10'!I4,'Table S11'!I4,'Table S12'!I4)</f>
        <v>-25.720291111400979</v>
      </c>
      <c r="J4" s="21">
        <f>AVERAGE('Table S10'!J4,'Table S11'!J4,'Table S12'!J4)</f>
        <v>-27.651783809422369</v>
      </c>
      <c r="K4" s="21">
        <f>AVERAGE('Table S10'!K4,'Table S11'!K4,'Table S12'!K4)</f>
        <v>-14.108880313591614</v>
      </c>
      <c r="L4" s="21">
        <f>AVERAGE('Table S10'!L4,'Table S11'!L4,'Table S12'!L4)</f>
        <v>4.7691677065370186</v>
      </c>
      <c r="M4" s="21">
        <f>AVERAGE('Table S10'!M4,'Table S11'!M4,'Table S12'!M4)</f>
        <v>-15.805179891492635</v>
      </c>
      <c r="N4" s="21">
        <f>AVERAGE('Table S10'!N4,'Table S11'!N4,'Table S12'!N4)</f>
        <v>-21.458989264778193</v>
      </c>
      <c r="O4" s="21">
        <f>AVERAGE('Table S10'!O4,'Table S11'!O4,'Table S12'!O4)</f>
        <v>2.0515828619418213</v>
      </c>
      <c r="Q4" s="2">
        <v>-1.7020588399541798</v>
      </c>
      <c r="R4" s="2">
        <v>-4.856995936282158</v>
      </c>
      <c r="S4" s="2">
        <v>-0.79567800821338774</v>
      </c>
      <c r="T4" s="2">
        <v>-0.93868913688224953</v>
      </c>
      <c r="U4" s="2">
        <v>-16.646972968126498</v>
      </c>
      <c r="V4" s="2">
        <v>-7.1726728146492666</v>
      </c>
      <c r="W4" s="2">
        <v>-5.9083331309023208</v>
      </c>
      <c r="X4" s="2">
        <v>-5.2315072120589594</v>
      </c>
      <c r="Y4" s="2">
        <v>-3.2042610560520548</v>
      </c>
      <c r="Z4" s="2">
        <v>-3.2508694396955846</v>
      </c>
      <c r="AA4" s="2">
        <v>0.9679502777187533</v>
      </c>
      <c r="AB4" s="2">
        <v>-2.2609783990176955</v>
      </c>
      <c r="AC4" s="2">
        <v>-4.6102277946556827</v>
      </c>
      <c r="AD4" s="2">
        <v>0.32996632960041278</v>
      </c>
    </row>
    <row r="5" spans="1:30">
      <c r="A5" s="22">
        <v>37391</v>
      </c>
      <c r="B5" s="21">
        <f>AVERAGE('Table S10'!B5,'Table S11'!B5,'Table S12'!B5)</f>
        <v>-15.085001595295696</v>
      </c>
      <c r="C5" s="21">
        <f>AVERAGE('Table S10'!C5,'Table S11'!C5,'Table S12'!C5)</f>
        <v>-25.858427010392138</v>
      </c>
      <c r="D5" s="21">
        <f>AVERAGE('Table S10'!D5,'Table S11'!D5,'Table S12'!D5)</f>
        <v>-10.073662000563766</v>
      </c>
      <c r="E5" s="21">
        <f>AVERAGE('Table S10'!E5,'Table S11'!E5,'Table S12'!E5)</f>
        <v>-10.115981116563647</v>
      </c>
      <c r="F5" s="21">
        <f>AVERAGE('Table S10'!F5,'Table S11'!F5,'Table S12'!F5)</f>
        <v>-40.612385125421788</v>
      </c>
      <c r="G5" s="21">
        <f>AVERAGE('Table S10'!G5,'Table S11'!G5,'Table S12'!G5)</f>
        <v>-30.745278049549515</v>
      </c>
      <c r="H5" s="21">
        <f>AVERAGE('Table S10'!H5,'Table S11'!H5,'Table S12'!H5)</f>
        <v>-22.03571314460704</v>
      </c>
      <c r="I5" s="21">
        <f>AVERAGE('Table S10'!I5,'Table S11'!I5,'Table S12'!I5)</f>
        <v>-21.647895134492558</v>
      </c>
      <c r="J5" s="21">
        <f>AVERAGE('Table S10'!J5,'Table S11'!J5,'Table S12'!J5)</f>
        <v>-22.333963151813176</v>
      </c>
      <c r="K5" s="21">
        <f>AVERAGE('Table S10'!K5,'Table S11'!K5,'Table S12'!K5)</f>
        <v>-6.4516016907099507</v>
      </c>
      <c r="L5" s="21">
        <f>AVERAGE('Table S10'!L5,'Table S11'!L5,'Table S12'!L5)</f>
        <v>6.4499159858022042</v>
      </c>
      <c r="M5" s="21">
        <f>AVERAGE('Table S10'!M5,'Table S11'!M5,'Table S12'!M5)</f>
        <v>-11.658432814218159</v>
      </c>
      <c r="N5" s="21">
        <f>AVERAGE('Table S10'!N5,'Table S11'!N5,'Table S12'!N5)</f>
        <v>-15.556954806009086</v>
      </c>
      <c r="O5" s="21">
        <f>AVERAGE('Table S10'!O5,'Table S11'!O5,'Table S12'!O5)</f>
        <v>2.3543482521205812</v>
      </c>
      <c r="Q5" s="2">
        <v>-1.7223753121476717</v>
      </c>
      <c r="R5" s="2">
        <v>-4.8234758239564863</v>
      </c>
      <c r="S5" s="2">
        <v>-0.72815451038675061</v>
      </c>
      <c r="T5" s="2">
        <v>-0.84237797953848803</v>
      </c>
      <c r="U5" s="2">
        <v>-15.020774925333125</v>
      </c>
      <c r="V5" s="2">
        <v>-6.9301086534806586</v>
      </c>
      <c r="W5" s="2">
        <v>-5.5301927493363054</v>
      </c>
      <c r="X5" s="2">
        <v>-4.4031818703557857</v>
      </c>
      <c r="Y5" s="2">
        <v>-2.5880373160689589</v>
      </c>
      <c r="Z5" s="2">
        <v>-1.4865329003615519</v>
      </c>
      <c r="AA5" s="2">
        <v>1.3090749484784152</v>
      </c>
      <c r="AB5" s="2">
        <v>-1.6677737893723503</v>
      </c>
      <c r="AC5" s="2">
        <v>-3.3422406135681864</v>
      </c>
      <c r="AD5" s="2">
        <v>0.37866160112981367</v>
      </c>
    </row>
    <row r="6" spans="1:30">
      <c r="A6" s="22">
        <v>37422</v>
      </c>
      <c r="B6" s="21">
        <f>AVERAGE('Table S10'!B6,'Table S11'!B6,'Table S12'!B6)</f>
        <v>-15.262938432457778</v>
      </c>
      <c r="C6" s="21">
        <f>AVERAGE('Table S10'!C6,'Table S11'!C6,'Table S12'!C6)</f>
        <v>-25.678727264899788</v>
      </c>
      <c r="D6" s="21">
        <f>AVERAGE('Table S10'!D6,'Table S11'!D6,'Table S12'!D6)</f>
        <v>-9.1395073884608209</v>
      </c>
      <c r="E6" s="21">
        <f>AVERAGE('Table S10'!E6,'Table S11'!E6,'Table S12'!E6)</f>
        <v>-8.959395981779311</v>
      </c>
      <c r="F6" s="21">
        <f>AVERAGE('Table S10'!F6,'Table S11'!F6,'Table S12'!F6)</f>
        <v>-36.215555964980403</v>
      </c>
      <c r="G6" s="21">
        <f>AVERAGE('Table S10'!G6,'Table S11'!G6,'Table S12'!G6)</f>
        <v>-29.669147363454289</v>
      </c>
      <c r="H6" s="21">
        <f>AVERAGE('Table S10'!H6,'Table S11'!H6,'Table S12'!H6)</f>
        <v>-20.528967655929279</v>
      </c>
      <c r="I6" s="21">
        <f>AVERAGE('Table S10'!I6,'Table S11'!I6,'Table S12'!I6)</f>
        <v>-17.57549915758414</v>
      </c>
      <c r="J6" s="21">
        <f>AVERAGE('Table S10'!J6,'Table S11'!J6,'Table S12'!J6)</f>
        <v>-17.016142494203979</v>
      </c>
      <c r="K6" s="21">
        <f>AVERAGE('Table S10'!K6,'Table S11'!K6,'Table S12'!K6)</f>
        <v>1.205676932171712</v>
      </c>
      <c r="L6" s="21">
        <f>AVERAGE('Table S10'!L6,'Table S11'!L6,'Table S12'!L6)</f>
        <v>8.1306642650673897</v>
      </c>
      <c r="M6" s="21">
        <f>AVERAGE('Table S10'!M6,'Table S11'!M6,'Table S12'!M6)</f>
        <v>-7.5116857369436856</v>
      </c>
      <c r="N6" s="21">
        <f>AVERAGE('Table S10'!N6,'Table S11'!N6,'Table S12'!N6)</f>
        <v>-9.6549203472399725</v>
      </c>
      <c r="O6" s="21">
        <f>AVERAGE('Table S10'!O6,'Table S11'!O6,'Table S12'!O6)</f>
        <v>2.6571136422993411</v>
      </c>
      <c r="Q6" s="2">
        <v>-1.742691784341164</v>
      </c>
      <c r="R6" s="2">
        <v>-4.7899557116308165</v>
      </c>
      <c r="S6" s="2">
        <v>-0.66063101256011358</v>
      </c>
      <c r="T6" s="2">
        <v>-0.74606682219472675</v>
      </c>
      <c r="U6" s="2">
        <v>-13.394576882539756</v>
      </c>
      <c r="V6" s="2">
        <v>-6.6875444923120497</v>
      </c>
      <c r="W6" s="2">
        <v>-5.1520523677702919</v>
      </c>
      <c r="X6" s="2">
        <v>-3.5748565286526137</v>
      </c>
      <c r="Y6" s="2">
        <v>-1.9718135760858628</v>
      </c>
      <c r="Z6" s="2">
        <v>0.27780363897248067</v>
      </c>
      <c r="AA6" s="2">
        <v>1.6501996192380775</v>
      </c>
      <c r="AB6" s="2">
        <v>-1.0745691797270049</v>
      </c>
      <c r="AC6" s="2">
        <v>-2.0742534324806883</v>
      </c>
      <c r="AD6" s="2">
        <v>0.42735687265921452</v>
      </c>
    </row>
    <row r="7" spans="1:30">
      <c r="A7" s="22">
        <v>37452</v>
      </c>
      <c r="B7" s="21">
        <f>AVERAGE('Table S10'!B7,'Table S11'!B7,'Table S12'!B7)</f>
        <v>-15.501194288153599</v>
      </c>
      <c r="C7" s="21">
        <f>AVERAGE('Table S10'!C7,'Table S11'!C7,'Table S12'!C7)</f>
        <v>-25.736273002558921</v>
      </c>
      <c r="D7" s="21">
        <f>AVERAGE('Table S10'!D7,'Table S11'!D7,'Table S12'!D7)</f>
        <v>-8.0299221104832217</v>
      </c>
      <c r="E7" s="21">
        <f>AVERAGE('Table S10'!E7,'Table S11'!E7,'Table S12'!E7)</f>
        <v>-7.8975619108776671</v>
      </c>
      <c r="F7" s="21">
        <f>AVERAGE('Table S10'!F7,'Table S11'!F7,'Table S12'!F7)</f>
        <v>-32.029637498464211</v>
      </c>
      <c r="G7" s="21">
        <f>AVERAGE('Table S10'!G7,'Table S11'!G7,'Table S12'!G7)</f>
        <v>-28.583894094469645</v>
      </c>
      <c r="H7" s="21">
        <f>AVERAGE('Table S10'!H7,'Table S11'!H7,'Table S12'!H7)</f>
        <v>-19.12124029255552</v>
      </c>
      <c r="I7" s="21">
        <f>AVERAGE('Table S10'!I7,'Table S11'!I7,'Table S12'!I7)</f>
        <v>-13.402512351786124</v>
      </c>
      <c r="J7" s="21">
        <f>AVERAGE('Table S10'!J7,'Table S11'!J7,'Table S12'!J7)</f>
        <v>-11.773938522812584</v>
      </c>
      <c r="K7" s="21">
        <f>AVERAGE('Table S10'!K7,'Table S11'!K7,'Table S12'!K7)</f>
        <v>8.629957186238391</v>
      </c>
      <c r="L7" s="21">
        <f>AVERAGE('Table S10'!L7,'Table S11'!L7,'Table S12'!L7)</f>
        <v>9.9144752756164056</v>
      </c>
      <c r="M7" s="21">
        <f>AVERAGE('Table S10'!M7,'Table S11'!M7,'Table S12'!M7)</f>
        <v>-3.5687906230190571</v>
      </c>
      <c r="N7" s="21">
        <f>AVERAGE('Table S10'!N7,'Table S11'!N7,'Table S12'!N7)</f>
        <v>-3.9222414526820866</v>
      </c>
      <c r="O7" s="21">
        <f>AVERAGE('Table S10'!O7,'Table S11'!O7,'Table S12'!O7)</f>
        <v>3.1147017166006492</v>
      </c>
      <c r="Q7" s="2">
        <v>-1.7698953614328017</v>
      </c>
      <c r="R7" s="2">
        <v>-4.8006899482593255</v>
      </c>
      <c r="S7" s="2">
        <v>-0.58042685991205867</v>
      </c>
      <c r="T7" s="2">
        <v>-0.65764577544260516</v>
      </c>
      <c r="U7" s="2">
        <v>-11.846385636269478</v>
      </c>
      <c r="V7" s="2">
        <v>-6.4429240644698353</v>
      </c>
      <c r="W7" s="2">
        <v>-4.7987620700211959</v>
      </c>
      <c r="X7" s="2">
        <v>-2.7260710123532972</v>
      </c>
      <c r="Y7" s="2">
        <v>-1.3643522220849993</v>
      </c>
      <c r="Z7" s="2">
        <v>1.9884543251527462</v>
      </c>
      <c r="AA7" s="2">
        <v>2.0122419019391056</v>
      </c>
      <c r="AB7" s="2">
        <v>-0.51052620499474521</v>
      </c>
      <c r="AC7" s="2">
        <v>-0.84265043145276675</v>
      </c>
      <c r="AD7" s="2">
        <v>0.50095305058946538</v>
      </c>
    </row>
    <row r="8" spans="1:30">
      <c r="A8" s="22">
        <v>37483</v>
      </c>
      <c r="B8" s="21">
        <f>AVERAGE('Table S10'!B8,'Table S11'!B8,'Table S12'!B8)</f>
        <v>-15.739450143849423</v>
      </c>
      <c r="C8" s="21">
        <f>AVERAGE('Table S10'!C8,'Table S11'!C8,'Table S12'!C8)</f>
        <v>-25.793818740218054</v>
      </c>
      <c r="D8" s="21">
        <f>AVERAGE('Table S10'!D8,'Table S11'!D8,'Table S12'!D8)</f>
        <v>-6.9203368325056216</v>
      </c>
      <c r="E8" s="21">
        <f>AVERAGE('Table S10'!E8,'Table S11'!E8,'Table S12'!E8)</f>
        <v>-6.8357278399760233</v>
      </c>
      <c r="F8" s="21">
        <f>AVERAGE('Table S10'!F8,'Table S11'!F8,'Table S12'!F8)</f>
        <v>-27.843719031948027</v>
      </c>
      <c r="G8" s="21">
        <f>AVERAGE('Table S10'!G8,'Table S11'!G8,'Table S12'!G8)</f>
        <v>-27.498640825485001</v>
      </c>
      <c r="H8" s="21">
        <f>AVERAGE('Table S10'!H8,'Table S11'!H8,'Table S12'!H8)</f>
        <v>-17.713512929181757</v>
      </c>
      <c r="I8" s="21">
        <f>AVERAGE('Table S10'!I8,'Table S11'!I8,'Table S12'!I8)</f>
        <v>-9.2295255459881087</v>
      </c>
      <c r="J8" s="21">
        <f>AVERAGE('Table S10'!J8,'Table S11'!J8,'Table S12'!J8)</f>
        <v>-6.5317345514211844</v>
      </c>
      <c r="K8" s="21">
        <f>AVERAGE('Table S10'!K8,'Table S11'!K8,'Table S12'!K8)</f>
        <v>16.054237440305069</v>
      </c>
      <c r="L8" s="21">
        <f>AVERAGE('Table S10'!L8,'Table S11'!L8,'Table S12'!L8)</f>
        <v>11.698286286165418</v>
      </c>
      <c r="M8" s="21">
        <f>AVERAGE('Table S10'!M8,'Table S11'!M8,'Table S12'!M8)</f>
        <v>0.37410449090557146</v>
      </c>
      <c r="N8" s="21">
        <f>AVERAGE('Table S10'!N8,'Table S11'!N8,'Table S12'!N8)</f>
        <v>1.8104374418757991</v>
      </c>
      <c r="O8" s="21">
        <f>AVERAGE('Table S10'!O8,'Table S11'!O8,'Table S12'!O8)</f>
        <v>3.5722897909019564</v>
      </c>
      <c r="Q8" s="2">
        <v>-1.7970989385244394</v>
      </c>
      <c r="R8" s="2">
        <v>-4.8114241848878345</v>
      </c>
      <c r="S8" s="2">
        <v>-0.50022270726400386</v>
      </c>
      <c r="T8" s="2">
        <v>-0.56922472869048335</v>
      </c>
      <c r="U8" s="2">
        <v>-10.298194389999201</v>
      </c>
      <c r="V8" s="2">
        <v>-6.198303636627621</v>
      </c>
      <c r="W8" s="2">
        <v>-4.4454717722720991</v>
      </c>
      <c r="X8" s="2">
        <v>-1.8772854960539813</v>
      </c>
      <c r="Y8" s="2">
        <v>-0.75689086808413542</v>
      </c>
      <c r="Z8" s="2">
        <v>3.6991050113330117</v>
      </c>
      <c r="AA8" s="2">
        <v>2.3742841846401332</v>
      </c>
      <c r="AB8" s="2">
        <v>5.3516769737514708E-2</v>
      </c>
      <c r="AC8" s="2">
        <v>0.38895256957515478</v>
      </c>
      <c r="AD8" s="2">
        <v>0.57454922851971613</v>
      </c>
    </row>
    <row r="9" spans="1:30">
      <c r="A9" s="22">
        <v>37514</v>
      </c>
      <c r="B9" s="21">
        <f>AVERAGE('Table S10'!B9,'Table S11'!B9,'Table S12'!B9)</f>
        <v>-15.866658526350227</v>
      </c>
      <c r="C9" s="21">
        <f>AVERAGE('Table S10'!C9,'Table S11'!C9,'Table S12'!C9)</f>
        <v>-25.859933067033875</v>
      </c>
      <c r="D9" s="21">
        <f>AVERAGE('Table S10'!D9,'Table S11'!D9,'Table S12'!D9)</f>
        <v>-5.7869913985711898</v>
      </c>
      <c r="E9" s="21">
        <f>AVERAGE('Table S10'!E9,'Table S11'!E9,'Table S12'!E9)</f>
        <v>-6.0490687339060463</v>
      </c>
      <c r="F9" s="21">
        <f>AVERAGE('Table S10'!F9,'Table S11'!F9,'Table S12'!F9)</f>
        <v>-23.834469416566389</v>
      </c>
      <c r="G9" s="21">
        <f>AVERAGE('Table S10'!G9,'Table S11'!G9,'Table S12'!G9)</f>
        <v>-26.52922720853444</v>
      </c>
      <c r="H9" s="21">
        <f>AVERAGE('Table S10'!H9,'Table S11'!H9,'Table S12'!H9)</f>
        <v>-16.348214805990267</v>
      </c>
      <c r="I9" s="21">
        <f>AVERAGE('Table S10'!I9,'Table S11'!I9,'Table S12'!I9)</f>
        <v>-5.0662839479821757</v>
      </c>
      <c r="J9" s="21">
        <f>AVERAGE('Table S10'!J9,'Table S11'!J9,'Table S12'!J9)</f>
        <v>-1.1460771744319433</v>
      </c>
      <c r="K9" s="21">
        <f>AVERAGE('Table S10'!K9,'Table S11'!K9,'Table S12'!K9)</f>
        <v>23.746081369688842</v>
      </c>
      <c r="L9" s="21">
        <f>AVERAGE('Table S10'!L9,'Table S11'!L9,'Table S12'!L9)</f>
        <v>13.527301617904497</v>
      </c>
      <c r="M9" s="21">
        <f>AVERAGE('Table S10'!M9,'Table S11'!M9,'Table S12'!M9)</f>
        <v>4.7207678919093725</v>
      </c>
      <c r="N9" s="21">
        <f>AVERAGE('Table S10'!N9,'Table S11'!N9,'Table S12'!N9)</f>
        <v>7.4411154161494819</v>
      </c>
      <c r="O9" s="21">
        <f>AVERAGE('Table S10'!O9,'Table S11'!O9,'Table S12'!O9)</f>
        <v>3.5642176153210765</v>
      </c>
      <c r="Q9" s="2">
        <v>-1.8116233372216162</v>
      </c>
      <c r="R9" s="2">
        <v>-4.8237567547260971</v>
      </c>
      <c r="S9" s="2">
        <v>-0.41830109926292131</v>
      </c>
      <c r="T9" s="2">
        <v>-0.5037180516098243</v>
      </c>
      <c r="U9" s="2">
        <v>-8.8153453550029948</v>
      </c>
      <c r="V9" s="2">
        <v>-5.9797939297124962</v>
      </c>
      <c r="W9" s="2">
        <v>-4.1028297287853466</v>
      </c>
      <c r="X9" s="2">
        <v>-1.0304821550195744</v>
      </c>
      <c r="Y9" s="2">
        <v>-0.13280627689599914</v>
      </c>
      <c r="Z9" s="2">
        <v>5.4714058466341147</v>
      </c>
      <c r="AA9" s="2">
        <v>2.7455011363698967</v>
      </c>
      <c r="AB9" s="2">
        <v>0.67532000924131141</v>
      </c>
      <c r="AC9" s="2">
        <v>1.5986417948901386</v>
      </c>
      <c r="AD9" s="2">
        <v>0.57325094016016531</v>
      </c>
    </row>
    <row r="10" spans="1:30">
      <c r="A10" s="22">
        <v>37544</v>
      </c>
      <c r="B10" s="21">
        <f>AVERAGE('Table S10'!B10,'Table S11'!B10,'Table S12'!B10)</f>
        <v>-15.993866908851034</v>
      </c>
      <c r="C10" s="21">
        <f>AVERAGE('Table S10'!C10,'Table S11'!C10,'Table S12'!C10)</f>
        <v>-25.9260473938497</v>
      </c>
      <c r="D10" s="21">
        <f>AVERAGE('Table S10'!D10,'Table S11'!D10,'Table S12'!D10)</f>
        <v>-4.6536459646367598</v>
      </c>
      <c r="E10" s="21">
        <f>AVERAGE('Table S10'!E10,'Table S11'!E10,'Table S12'!E10)</f>
        <v>-5.2624096278360701</v>
      </c>
      <c r="F10" s="21">
        <f>AVERAGE('Table S10'!F10,'Table S11'!F10,'Table S12'!F10)</f>
        <v>-19.825219801184755</v>
      </c>
      <c r="G10" s="21">
        <f>AVERAGE('Table S10'!G10,'Table S11'!G10,'Table S12'!G10)</f>
        <v>-25.559813591583879</v>
      </c>
      <c r="H10" s="21">
        <f>AVERAGE('Table S10'!H10,'Table S11'!H10,'Table S12'!H10)</f>
        <v>-14.982916682798773</v>
      </c>
      <c r="I10" s="21">
        <f>AVERAGE('Table S10'!I10,'Table S11'!I10,'Table S12'!I10)</f>
        <v>-0.90304234997624266</v>
      </c>
      <c r="J10" s="21">
        <f>AVERAGE('Table S10'!J10,'Table S11'!J10,'Table S12'!J10)</f>
        <v>4.2395802025572973</v>
      </c>
      <c r="K10" s="21">
        <f>AVERAGE('Table S10'!K10,'Table S11'!K10,'Table S12'!K10)</f>
        <v>31.437925299072617</v>
      </c>
      <c r="L10" s="21">
        <f>AVERAGE('Table S10'!L10,'Table S11'!L10,'Table S12'!L10)</f>
        <v>15.356316949643572</v>
      </c>
      <c r="M10" s="21">
        <f>AVERAGE('Table S10'!M10,'Table S11'!M10,'Table S12'!M10)</f>
        <v>9.067431292913172</v>
      </c>
      <c r="N10" s="21">
        <f>AVERAGE('Table S10'!N10,'Table S11'!N10,'Table S12'!N10)</f>
        <v>13.071793390423165</v>
      </c>
      <c r="O10" s="21">
        <f>AVERAGE('Table S10'!O10,'Table S11'!O10,'Table S12'!O10)</f>
        <v>3.5561454397401966</v>
      </c>
      <c r="Q10" s="2">
        <v>-1.8261477359187932</v>
      </c>
      <c r="R10" s="2">
        <v>-4.8360893245643597</v>
      </c>
      <c r="S10" s="2">
        <v>-0.33637949126183891</v>
      </c>
      <c r="T10" s="2">
        <v>-0.4382113745291652</v>
      </c>
      <c r="U10" s="2">
        <v>-7.332496320006789</v>
      </c>
      <c r="V10" s="2">
        <v>-5.7612842227973724</v>
      </c>
      <c r="W10" s="2">
        <v>-3.760187685298594</v>
      </c>
      <c r="X10" s="2">
        <v>-0.18367881398516775</v>
      </c>
      <c r="Y10" s="2">
        <v>0.49127831429213703</v>
      </c>
      <c r="Z10" s="2">
        <v>7.2437066819352189</v>
      </c>
      <c r="AA10" s="2">
        <v>3.1167180880996592</v>
      </c>
      <c r="AB10" s="2">
        <v>1.2971232487451079</v>
      </c>
      <c r="AC10" s="2">
        <v>2.8083310202051224</v>
      </c>
      <c r="AD10" s="2">
        <v>0.5719526518006145</v>
      </c>
    </row>
    <row r="11" spans="1:30">
      <c r="A11" s="22">
        <v>37575</v>
      </c>
      <c r="B11" s="21">
        <f>AVERAGE('Table S10'!B11,'Table S11'!B11,'Table S12'!B11)</f>
        <v>-14.634055339920948</v>
      </c>
      <c r="C11" s="21">
        <f>AVERAGE('Table S10'!C11,'Table S11'!C11,'Table S12'!C11)</f>
        <v>-26.004854336018965</v>
      </c>
      <c r="D11" s="21">
        <f>AVERAGE('Table S10'!D11,'Table S11'!D11,'Table S12'!D11)</f>
        <v>-3.0891911979642792</v>
      </c>
      <c r="E11" s="21">
        <f>AVERAGE('Table S10'!E11,'Table S11'!E11,'Table S12'!E11)</f>
        <v>-5.1415837007834506</v>
      </c>
      <c r="F11" s="21">
        <f>AVERAGE('Table S10'!F11,'Table S11'!F11,'Table S12'!F11)</f>
        <v>-17.242966018716228</v>
      </c>
      <c r="G11" s="21">
        <f>AVERAGE('Table S10'!G11,'Table S11'!G11,'Table S12'!G11)</f>
        <v>-23.798517222551641</v>
      </c>
      <c r="H11" s="21">
        <f>AVERAGE('Table S10'!H11,'Table S11'!H11,'Table S12'!H11)</f>
        <v>-13.615365813279913</v>
      </c>
      <c r="I11" s="21">
        <f>AVERAGE('Table S10'!I11,'Table S11'!I11,'Table S12'!I11)</f>
        <v>2.0852895249222083</v>
      </c>
      <c r="J11" s="21">
        <f>AVERAGE('Table S10'!J11,'Table S11'!J11,'Table S12'!J11)</f>
        <v>7.3448090133428465</v>
      </c>
      <c r="K11" s="21">
        <f>AVERAGE('Table S10'!K11,'Table S11'!K11,'Table S12'!K11)</f>
        <v>34.511076940470282</v>
      </c>
      <c r="L11" s="21">
        <f>AVERAGE('Table S10'!L11,'Table S11'!L11,'Table S12'!L11)</f>
        <v>16.392341834725276</v>
      </c>
      <c r="M11" s="21">
        <f>AVERAGE('Table S10'!M11,'Table S11'!M11,'Table S12'!M11)</f>
        <v>11.44746905890706</v>
      </c>
      <c r="N11" s="21">
        <f>AVERAGE('Table S10'!N11,'Table S11'!N11,'Table S12'!N11)</f>
        <v>16.685303184893041</v>
      </c>
      <c r="O11" s="21">
        <f>AVERAGE('Table S10'!O11,'Table S11'!O11,'Table S12'!O11)</f>
        <v>4.5153921044668595</v>
      </c>
      <c r="Q11" s="2">
        <v>-1.6708871706014941</v>
      </c>
      <c r="R11" s="2">
        <v>-4.8507894987149616</v>
      </c>
      <c r="S11" s="2">
        <v>-0.22329600736245198</v>
      </c>
      <c r="T11" s="2">
        <v>-0.42814995793163951</v>
      </c>
      <c r="U11" s="2">
        <v>-6.3774316827843283</v>
      </c>
      <c r="V11" s="2">
        <v>-5.3642809760320294</v>
      </c>
      <c r="W11" s="2">
        <v>-3.4169802813297934</v>
      </c>
      <c r="X11" s="2">
        <v>0.42414788936917713</v>
      </c>
      <c r="Y11" s="2">
        <v>0.85110912365715563</v>
      </c>
      <c r="Z11" s="2">
        <v>7.9518007710845779</v>
      </c>
      <c r="AA11" s="2">
        <v>3.3269896987758418</v>
      </c>
      <c r="AB11" s="2">
        <v>1.6375947912838316</v>
      </c>
      <c r="AC11" s="2">
        <v>3.5846538509392358</v>
      </c>
      <c r="AD11" s="2">
        <v>0.72623308912192741</v>
      </c>
    </row>
    <row r="12" spans="1:30">
      <c r="A12" s="22">
        <v>37605</v>
      </c>
      <c r="B12" s="21">
        <f>AVERAGE('Table S10'!B12,'Table S11'!B12,'Table S12'!B12)</f>
        <v>-13.274243770990859</v>
      </c>
      <c r="C12" s="21">
        <f>AVERAGE('Table S10'!C12,'Table S11'!C12,'Table S12'!C12)</f>
        <v>-26.083661278188234</v>
      </c>
      <c r="D12" s="21">
        <f>AVERAGE('Table S10'!D12,'Table S11'!D12,'Table S12'!D12)</f>
        <v>-1.5247364312917993</v>
      </c>
      <c r="E12" s="21">
        <f>AVERAGE('Table S10'!E12,'Table S11'!E12,'Table S12'!E12)</f>
        <v>-5.0207577737308311</v>
      </c>
      <c r="F12" s="21">
        <f>AVERAGE('Table S10'!F12,'Table S11'!F12,'Table S12'!F12)</f>
        <v>-14.660712236247702</v>
      </c>
      <c r="G12" s="21">
        <f>AVERAGE('Table S10'!G12,'Table S11'!G12,'Table S12'!G12)</f>
        <v>-22.037220853519404</v>
      </c>
      <c r="H12" s="21">
        <f>AVERAGE('Table S10'!H12,'Table S11'!H12,'Table S12'!H12)</f>
        <v>-12.247814943761057</v>
      </c>
      <c r="I12" s="21">
        <f>AVERAGE('Table S10'!I12,'Table S11'!I12,'Table S12'!I12)</f>
        <v>5.0736213998206594</v>
      </c>
      <c r="J12" s="21">
        <f>AVERAGE('Table S10'!J12,'Table S11'!J12,'Table S12'!J12)</f>
        <v>10.450037824128394</v>
      </c>
      <c r="K12" s="21">
        <f>AVERAGE('Table S10'!K12,'Table S11'!K12,'Table S12'!K12)</f>
        <v>37.58422858186794</v>
      </c>
      <c r="L12" s="21">
        <f>AVERAGE('Table S10'!L12,'Table S11'!L12,'Table S12'!L12)</f>
        <v>17.428366719806981</v>
      </c>
      <c r="M12" s="21">
        <f>AVERAGE('Table S10'!M12,'Table S11'!M12,'Table S12'!M12)</f>
        <v>13.827506824900949</v>
      </c>
      <c r="N12" s="21">
        <f>AVERAGE('Table S10'!N12,'Table S11'!N12,'Table S12'!N12)</f>
        <v>20.298812979362918</v>
      </c>
      <c r="O12" s="21">
        <f>AVERAGE('Table S10'!O12,'Table S11'!O12,'Table S12'!O12)</f>
        <v>5.4746387691935219</v>
      </c>
      <c r="Q12" s="2">
        <v>-1.5156266052841942</v>
      </c>
      <c r="R12" s="2">
        <v>-4.8654896728655634</v>
      </c>
      <c r="S12" s="2">
        <v>-0.11021252346306512</v>
      </c>
      <c r="T12" s="2">
        <v>-0.41808854133411372</v>
      </c>
      <c r="U12" s="2">
        <v>-5.4223670455618667</v>
      </c>
      <c r="V12" s="2">
        <v>-4.9672777292666872</v>
      </c>
      <c r="W12" s="2">
        <v>-3.0737728773609936</v>
      </c>
      <c r="X12" s="2">
        <v>1.031974592723522</v>
      </c>
      <c r="Y12" s="2">
        <v>1.210939933022174</v>
      </c>
      <c r="Z12" s="2">
        <v>8.6598948602339387</v>
      </c>
      <c r="AA12" s="2">
        <v>3.5372613094520244</v>
      </c>
      <c r="AB12" s="2">
        <v>1.9780663338225553</v>
      </c>
      <c r="AC12" s="2">
        <v>4.3609766816733497</v>
      </c>
      <c r="AD12" s="2">
        <v>0.8805135264432401</v>
      </c>
    </row>
    <row r="13" spans="1:30">
      <c r="A13" s="22">
        <v>37636</v>
      </c>
      <c r="B13" s="21">
        <f>AVERAGE('Table S10'!B13,'Table S11'!B13,'Table S12'!B13)</f>
        <v>-11.560531640639367</v>
      </c>
      <c r="C13" s="21">
        <f>AVERAGE('Table S10'!C13,'Table S11'!C13,'Table S12'!C13)</f>
        <v>-25.477989075895767</v>
      </c>
      <c r="D13" s="21">
        <f>AVERAGE('Table S10'!D13,'Table S11'!D13,'Table S12'!D13)</f>
        <v>1.5076259775427923</v>
      </c>
      <c r="E13" s="21">
        <f>AVERAGE('Table S10'!E13,'Table S11'!E13,'Table S12'!E13)</f>
        <v>-3.6003861911432034</v>
      </c>
      <c r="F13" s="21">
        <f>AVERAGE('Table S10'!F13,'Table S11'!F13,'Table S12'!F13)</f>
        <v>-13.822479609942995</v>
      </c>
      <c r="G13" s="21">
        <f>AVERAGE('Table S10'!G13,'Table S11'!G13,'Table S12'!G13)</f>
        <v>-19.125611722053495</v>
      </c>
      <c r="H13" s="21">
        <f>AVERAGE('Table S10'!H13,'Table S11'!H13,'Table S12'!H13)</f>
        <v>-11.282173541435748</v>
      </c>
      <c r="I13" s="21">
        <f>AVERAGE('Table S10'!I13,'Table S11'!I13,'Table S12'!I13)</f>
        <v>5.9073374639446747</v>
      </c>
      <c r="J13" s="21">
        <f>AVERAGE('Table S10'!J13,'Table S11'!J13,'Table S12'!J13)</f>
        <v>10.939282342716879</v>
      </c>
      <c r="K13" s="21">
        <f>AVERAGE('Table S10'!K13,'Table S11'!K13,'Table S12'!K13)</f>
        <v>36.575249024095889</v>
      </c>
      <c r="L13" s="21">
        <f>AVERAGE('Table S10'!L13,'Table S11'!L13,'Table S12'!L13)</f>
        <v>17.668193784399154</v>
      </c>
      <c r="M13" s="21">
        <f>AVERAGE('Table S10'!M13,'Table S11'!M13,'Table S12'!M13)</f>
        <v>14.720102625180623</v>
      </c>
      <c r="N13" s="21">
        <f>AVERAGE('Table S10'!N13,'Table S11'!N13,'Table S12'!N13)</f>
        <v>22.269203332709935</v>
      </c>
      <c r="O13" s="21">
        <f>AVERAGE('Table S10'!O13,'Table S11'!O13,'Table S12'!O13)</f>
        <v>6.9156983013167403</v>
      </c>
      <c r="Q13" s="2">
        <v>-1.3199583816649214</v>
      </c>
      <c r="R13" s="2">
        <v>-4.7525112142831407</v>
      </c>
      <c r="S13" s="2">
        <v>0.10897572853472565</v>
      </c>
      <c r="T13" s="2">
        <v>-0.29981135890887683</v>
      </c>
      <c r="U13" s="2">
        <v>-5.112340841094686</v>
      </c>
      <c r="V13" s="2">
        <v>-4.3109893845977458</v>
      </c>
      <c r="W13" s="2">
        <v>-2.8314306828264226</v>
      </c>
      <c r="X13" s="2">
        <v>1.2015524401663467</v>
      </c>
      <c r="Y13" s="2">
        <v>1.2676330985916893</v>
      </c>
      <c r="Z13" s="2">
        <v>8.427412853389006</v>
      </c>
      <c r="AA13" s="2">
        <v>3.5859366104816521</v>
      </c>
      <c r="AB13" s="2">
        <v>2.1057548408399631</v>
      </c>
      <c r="AC13" s="2">
        <v>4.7842933747960696</v>
      </c>
      <c r="AD13" s="2">
        <v>1.1122863362922779</v>
      </c>
    </row>
    <row r="14" spans="1:30">
      <c r="A14" s="22">
        <v>37667</v>
      </c>
      <c r="B14" s="21">
        <f>AVERAGE('Table S10'!B14,'Table S11'!B14,'Table S12'!B14)</f>
        <v>-9.8468195102878724</v>
      </c>
      <c r="C14" s="21">
        <f>AVERAGE('Table S10'!C14,'Table S11'!C14,'Table S12'!C14)</f>
        <v>-24.87231687360331</v>
      </c>
      <c r="D14" s="21">
        <f>AVERAGE('Table S10'!D14,'Table S11'!D14,'Table S12'!D14)</f>
        <v>4.5399883863773836</v>
      </c>
      <c r="E14" s="21">
        <f>AVERAGE('Table S10'!E14,'Table S11'!E14,'Table S12'!E14)</f>
        <v>-2.1800146085555761</v>
      </c>
      <c r="F14" s="21">
        <f>AVERAGE('Table S10'!F14,'Table S11'!F14,'Table S12'!F14)</f>
        <v>-12.984246983638286</v>
      </c>
      <c r="G14" s="21">
        <f>AVERAGE('Table S10'!G14,'Table S11'!G14,'Table S12'!G14)</f>
        <v>-16.214002590587587</v>
      </c>
      <c r="H14" s="21">
        <f>AVERAGE('Table S10'!H14,'Table S11'!H14,'Table S12'!H14)</f>
        <v>-10.316532139110437</v>
      </c>
      <c r="I14" s="21">
        <f>AVERAGE('Table S10'!I14,'Table S11'!I14,'Table S12'!I14)</f>
        <v>6.7410535280686901</v>
      </c>
      <c r="J14" s="21">
        <f>AVERAGE('Table S10'!J14,'Table S11'!J14,'Table S12'!J14)</f>
        <v>11.428526861305366</v>
      </c>
      <c r="K14" s="21">
        <f>AVERAGE('Table S10'!K14,'Table S11'!K14,'Table S12'!K14)</f>
        <v>35.566269466323838</v>
      </c>
      <c r="L14" s="21">
        <f>AVERAGE('Table S10'!L14,'Table S11'!L14,'Table S12'!L14)</f>
        <v>17.908020848991331</v>
      </c>
      <c r="M14" s="21">
        <f>AVERAGE('Table S10'!M14,'Table S11'!M14,'Table S12'!M14)</f>
        <v>15.612698425460296</v>
      </c>
      <c r="N14" s="21">
        <f>AVERAGE('Table S10'!N14,'Table S11'!N14,'Table S12'!N14)</f>
        <v>24.239593686056953</v>
      </c>
      <c r="O14" s="21">
        <f>AVERAGE('Table S10'!O14,'Table S11'!O14,'Table S12'!O14)</f>
        <v>8.3567578334399588</v>
      </c>
      <c r="Q14" s="2">
        <v>-1.1242901580456486</v>
      </c>
      <c r="R14" s="2">
        <v>-4.6395327557007198</v>
      </c>
      <c r="S14" s="2">
        <v>0.32816398053251644</v>
      </c>
      <c r="T14" s="2">
        <v>-0.18153417648363993</v>
      </c>
      <c r="U14" s="2">
        <v>-4.8023146366275054</v>
      </c>
      <c r="V14" s="2">
        <v>-3.654701039928804</v>
      </c>
      <c r="W14" s="2">
        <v>-2.5890884882918508</v>
      </c>
      <c r="X14" s="2">
        <v>1.3711302876091715</v>
      </c>
      <c r="Y14" s="2">
        <v>1.3243262641612044</v>
      </c>
      <c r="Z14" s="2">
        <v>8.1949308465440751</v>
      </c>
      <c r="AA14" s="2">
        <v>3.6346119115112803</v>
      </c>
      <c r="AB14" s="2">
        <v>2.2334433478573716</v>
      </c>
      <c r="AC14" s="2">
        <v>5.2076100679187896</v>
      </c>
      <c r="AD14" s="2">
        <v>1.3440591461413158</v>
      </c>
    </row>
    <row r="15" spans="1:30">
      <c r="A15" s="22">
        <v>37695</v>
      </c>
      <c r="B15" s="21">
        <f>AVERAGE('Table S10'!B15,'Table S11'!B15,'Table S12'!B15)</f>
        <v>-7.9995895921462212</v>
      </c>
      <c r="C15" s="21">
        <f>AVERAGE('Table S10'!C15,'Table S11'!C15,'Table S12'!C15)</f>
        <v>-23.365111409297594</v>
      </c>
      <c r="D15" s="21">
        <f>AVERAGE('Table S10'!D15,'Table S11'!D15,'Table S12'!D15)</f>
        <v>5.9780705115500155</v>
      </c>
      <c r="E15" s="21">
        <f>AVERAGE('Table S10'!E15,'Table S11'!E15,'Table S12'!E15)</f>
        <v>-0.69523169716968825</v>
      </c>
      <c r="F15" s="21">
        <f>AVERAGE('Table S10'!F15,'Table S11'!F15,'Table S12'!F15)</f>
        <v>-13.367968640988801</v>
      </c>
      <c r="G15" s="21">
        <f>AVERAGE('Table S10'!G15,'Table S11'!G15,'Table S12'!G15)</f>
        <v>-14.543370861912953</v>
      </c>
      <c r="H15" s="21">
        <f>AVERAGE('Table S10'!H15,'Table S11'!H15,'Table S12'!H15)</f>
        <v>-9.9522996874239684</v>
      </c>
      <c r="I15" s="21">
        <f>AVERAGE('Table S10'!I15,'Table S11'!I15,'Table S12'!I15)</f>
        <v>4.8544493118073611</v>
      </c>
      <c r="J15" s="21">
        <f>AVERAGE('Table S10'!J15,'Table S11'!J15,'Table S12'!J15)</f>
        <v>8.8876506067788732</v>
      </c>
      <c r="K15" s="21">
        <f>AVERAGE('Table S10'!K15,'Table S11'!K15,'Table S12'!K15)</f>
        <v>30.853569675628648</v>
      </c>
      <c r="L15" s="21">
        <f>AVERAGE('Table S10'!L15,'Table S11'!L15,'Table S12'!L15)</f>
        <v>17.662305922165707</v>
      </c>
      <c r="M15" s="21">
        <f>AVERAGE('Table S10'!M15,'Table S11'!M15,'Table S12'!M15)</f>
        <v>15.102552600263438</v>
      </c>
      <c r="N15" s="21">
        <f>AVERAGE('Table S10'!N15,'Table S11'!N15,'Table S12'!N15)</f>
        <v>24.766807343394095</v>
      </c>
      <c r="O15" s="21">
        <f>AVERAGE('Table S10'!O15,'Table S11'!O15,'Table S12'!O15)</f>
        <v>11.398609241679674</v>
      </c>
      <c r="Q15" s="2">
        <v>-0.91337714045207119</v>
      </c>
      <c r="R15" s="2">
        <v>-4.3583876916219175</v>
      </c>
      <c r="S15" s="2">
        <v>0.43211287078636978</v>
      </c>
      <c r="T15" s="2">
        <v>-5.7893333886714277E-2</v>
      </c>
      <c r="U15" s="2">
        <v>-4.944236777650195</v>
      </c>
      <c r="V15" s="2">
        <v>-3.2781339657586273</v>
      </c>
      <c r="W15" s="2">
        <v>-2.4976788910543557</v>
      </c>
      <c r="X15" s="2">
        <v>0.98739499002161724</v>
      </c>
      <c r="Y15" s="2">
        <v>1.029892064662929</v>
      </c>
      <c r="Z15" s="2">
        <v>7.1090635496706236</v>
      </c>
      <c r="AA15" s="2">
        <v>3.584741609962752</v>
      </c>
      <c r="AB15" s="2">
        <v>2.1604654571254853</v>
      </c>
      <c r="AC15" s="2">
        <v>5.3208761228474444</v>
      </c>
      <c r="AD15" s="2">
        <v>1.8332953173855502</v>
      </c>
    </row>
    <row r="16" spans="1:30">
      <c r="A16" s="22">
        <v>37726</v>
      </c>
      <c r="B16" s="21">
        <f>AVERAGE('Table S10'!B16,'Table S11'!B16,'Table S12'!B16)</f>
        <v>-6.1523596740045692</v>
      </c>
      <c r="C16" s="21">
        <f>AVERAGE('Table S10'!C16,'Table S11'!C16,'Table S12'!C16)</f>
        <v>-21.85790594499187</v>
      </c>
      <c r="D16" s="21">
        <f>AVERAGE('Table S10'!D16,'Table S11'!D16,'Table S12'!D16)</f>
        <v>7.4161526367226456</v>
      </c>
      <c r="E16" s="21">
        <f>AVERAGE('Table S10'!E16,'Table S11'!E16,'Table S12'!E16)</f>
        <v>0.78955121421620011</v>
      </c>
      <c r="F16" s="21">
        <f>AVERAGE('Table S10'!F16,'Table S11'!F16,'Table S12'!F16)</f>
        <v>-13.751690298339314</v>
      </c>
      <c r="G16" s="21">
        <f>AVERAGE('Table S10'!G16,'Table S11'!G16,'Table S12'!G16)</f>
        <v>-12.872739133238317</v>
      </c>
      <c r="H16" s="21">
        <f>AVERAGE('Table S10'!H16,'Table S11'!H16,'Table S12'!H16)</f>
        <v>-9.5880672357374994</v>
      </c>
      <c r="I16" s="21">
        <f>AVERAGE('Table S10'!I16,'Table S11'!I16,'Table S12'!I16)</f>
        <v>2.9678450955460325</v>
      </c>
      <c r="J16" s="21">
        <f>AVERAGE('Table S10'!J16,'Table S11'!J16,'Table S12'!J16)</f>
        <v>6.346774352252381</v>
      </c>
      <c r="K16" s="21">
        <f>AVERAGE('Table S10'!K16,'Table S11'!K16,'Table S12'!K16)</f>
        <v>26.140869884933455</v>
      </c>
      <c r="L16" s="21">
        <f>AVERAGE('Table S10'!L16,'Table S11'!L16,'Table S12'!L16)</f>
        <v>17.416590995340083</v>
      </c>
      <c r="M16" s="21">
        <f>AVERAGE('Table S10'!M16,'Table S11'!M16,'Table S12'!M16)</f>
        <v>14.592406775066584</v>
      </c>
      <c r="N16" s="21">
        <f>AVERAGE('Table S10'!N16,'Table S11'!N16,'Table S12'!N16)</f>
        <v>25.294021000731238</v>
      </c>
      <c r="O16" s="21">
        <f>AVERAGE('Table S10'!O16,'Table S11'!O16,'Table S12'!O16)</f>
        <v>14.440460649919393</v>
      </c>
      <c r="Q16" s="2">
        <v>-0.70246412285849369</v>
      </c>
      <c r="R16" s="2">
        <v>-4.0772426275431135</v>
      </c>
      <c r="S16" s="2">
        <v>0.53606176104022296</v>
      </c>
      <c r="T16" s="2">
        <v>6.5747508710211414E-2</v>
      </c>
      <c r="U16" s="2">
        <v>-5.0861589186728837</v>
      </c>
      <c r="V16" s="2">
        <v>-2.9015668915884492</v>
      </c>
      <c r="W16" s="2">
        <v>-2.4062692938168615</v>
      </c>
      <c r="X16" s="2">
        <v>0.60365969243406303</v>
      </c>
      <c r="Y16" s="2">
        <v>0.73545786516465361</v>
      </c>
      <c r="Z16" s="2">
        <v>6.0231962527971721</v>
      </c>
      <c r="AA16" s="2">
        <v>3.5348713084142229</v>
      </c>
      <c r="AB16" s="2">
        <v>2.0874875663935999</v>
      </c>
      <c r="AC16" s="2">
        <v>5.4341421777760983</v>
      </c>
      <c r="AD16" s="2">
        <v>2.3225314886297852</v>
      </c>
    </row>
    <row r="17" spans="1:30">
      <c r="A17" s="22">
        <v>37756</v>
      </c>
      <c r="B17" s="21">
        <f>AVERAGE('Table S10'!B17,'Table S11'!B17,'Table S12'!B17)</f>
        <v>-6.2536825587257612</v>
      </c>
      <c r="C17" s="21">
        <f>AVERAGE('Table S10'!C17,'Table S11'!C17,'Table S12'!C17)</f>
        <v>-21.072717436212031</v>
      </c>
      <c r="D17" s="21">
        <f>AVERAGE('Table S10'!D17,'Table S11'!D17,'Table S12'!D17)</f>
        <v>7.4815826081140218</v>
      </c>
      <c r="E17" s="21">
        <f>AVERAGE('Table S10'!E17,'Table S11'!E17,'Table S12'!E17)</f>
        <v>2.1426834530444006</v>
      </c>
      <c r="F17" s="21">
        <f>AVERAGE('Table S10'!F17,'Table S11'!F17,'Table S12'!F17)</f>
        <v>-13.988655420560441</v>
      </c>
      <c r="G17" s="21">
        <f>AVERAGE('Table S10'!G17,'Table S11'!G17,'Table S12'!G17)</f>
        <v>-11.349114408562876</v>
      </c>
      <c r="H17" s="21">
        <f>AVERAGE('Table S10'!H17,'Table S11'!H17,'Table S12'!H17)</f>
        <v>-10.121165696856847</v>
      </c>
      <c r="I17" s="21">
        <f>AVERAGE('Table S10'!I17,'Table S11'!I17,'Table S12'!I17)</f>
        <v>0.74050184839583</v>
      </c>
      <c r="J17" s="21">
        <f>AVERAGE('Table S10'!J17,'Table S11'!J17,'Table S12'!J17)</f>
        <v>4.4375406773090731</v>
      </c>
      <c r="K17" s="21">
        <f>AVERAGE('Table S10'!K17,'Table S11'!K17,'Table S12'!K17)</f>
        <v>23.234198513882173</v>
      </c>
      <c r="L17" s="21">
        <f>AVERAGE('Table S10'!L17,'Table S11'!L17,'Table S12'!L17)</f>
        <v>17.420741305438806</v>
      </c>
      <c r="M17" s="21">
        <f>AVERAGE('Table S10'!M17,'Table S11'!M17,'Table S12'!M17)</f>
        <v>14.789195897244852</v>
      </c>
      <c r="N17" s="21">
        <f>AVERAGE('Table S10'!N17,'Table S11'!N17,'Table S12'!N17)</f>
        <v>24.319225238401074</v>
      </c>
      <c r="O17" s="21">
        <f>AVERAGE('Table S10'!O17,'Table S11'!O17,'Table S12'!O17)</f>
        <v>19.022106175555425</v>
      </c>
      <c r="Q17" s="2">
        <v>-0.71403296719018994</v>
      </c>
      <c r="R17" s="2">
        <v>-3.930778274246375</v>
      </c>
      <c r="S17" s="2">
        <v>0.5407912356623058</v>
      </c>
      <c r="T17" s="2">
        <v>0.17842553650191331</v>
      </c>
      <c r="U17" s="2">
        <v>-5.1738021278822224</v>
      </c>
      <c r="V17" s="2">
        <v>-2.5581357841477064</v>
      </c>
      <c r="W17" s="2">
        <v>-2.5400583491116784</v>
      </c>
      <c r="X17" s="2">
        <v>0.15061807596371182</v>
      </c>
      <c r="Y17" s="2">
        <v>0.51421777614589803</v>
      </c>
      <c r="Z17" s="2">
        <v>5.353461382179133</v>
      </c>
      <c r="AA17" s="2">
        <v>3.5357136553518598</v>
      </c>
      <c r="AB17" s="2">
        <v>2.1156388406885673</v>
      </c>
      <c r="AC17" s="2">
        <v>5.2247180309928485</v>
      </c>
      <c r="AD17" s="2">
        <v>3.0594204467454564</v>
      </c>
    </row>
    <row r="18" spans="1:30">
      <c r="A18" s="22">
        <v>37787</v>
      </c>
      <c r="B18" s="21">
        <f>AVERAGE('Table S10'!B18,'Table S11'!B18,'Table S12'!B18)</f>
        <v>-6.3550054434469523</v>
      </c>
      <c r="C18" s="21">
        <f>AVERAGE('Table S10'!C18,'Table S11'!C18,'Table S12'!C18)</f>
        <v>-20.287528927432195</v>
      </c>
      <c r="D18" s="21">
        <f>AVERAGE('Table S10'!D18,'Table S11'!D18,'Table S12'!D18)</f>
        <v>7.5470125795053962</v>
      </c>
      <c r="E18" s="21">
        <f>AVERAGE('Table S10'!E18,'Table S11'!E18,'Table S12'!E18)</f>
        <v>3.4958156918726004</v>
      </c>
      <c r="F18" s="21">
        <f>AVERAGE('Table S10'!F18,'Table S11'!F18,'Table S12'!F18)</f>
        <v>-14.22562054278157</v>
      </c>
      <c r="G18" s="21">
        <f>AVERAGE('Table S10'!G18,'Table S11'!G18,'Table S12'!G18)</f>
        <v>-9.8254896838874348</v>
      </c>
      <c r="H18" s="21">
        <f>AVERAGE('Table S10'!H18,'Table S11'!H18,'Table S12'!H18)</f>
        <v>-10.654264157976193</v>
      </c>
      <c r="I18" s="21">
        <f>AVERAGE('Table S10'!I18,'Table S11'!I18,'Table S12'!I18)</f>
        <v>-1.4868413987543729</v>
      </c>
      <c r="J18" s="21">
        <f>AVERAGE('Table S10'!J18,'Table S11'!J18,'Table S12'!J18)</f>
        <v>2.5283070023657643</v>
      </c>
      <c r="K18" s="21">
        <f>AVERAGE('Table S10'!K18,'Table S11'!K18,'Table S12'!K18)</f>
        <v>20.327527142830892</v>
      </c>
      <c r="L18" s="21">
        <f>AVERAGE('Table S10'!L18,'Table S11'!L18,'Table S12'!L18)</f>
        <v>17.424891615537529</v>
      </c>
      <c r="M18" s="21">
        <f>AVERAGE('Table S10'!M18,'Table S11'!M18,'Table S12'!M18)</f>
        <v>14.98598501942312</v>
      </c>
      <c r="N18" s="21">
        <f>AVERAGE('Table S10'!N18,'Table S11'!N18,'Table S12'!N18)</f>
        <v>23.344429476070911</v>
      </c>
      <c r="O18" s="21">
        <f>AVERAGE('Table S10'!O18,'Table S11'!O18,'Table S12'!O18)</f>
        <v>23.603751701191459</v>
      </c>
      <c r="Q18" s="2">
        <v>-0.72560181152188608</v>
      </c>
      <c r="R18" s="2">
        <v>-3.7843139209496366</v>
      </c>
      <c r="S18" s="2">
        <v>0.54552071028438853</v>
      </c>
      <c r="T18" s="2">
        <v>0.29110356429361517</v>
      </c>
      <c r="U18" s="2">
        <v>-5.2614453370915628</v>
      </c>
      <c r="V18" s="2">
        <v>-2.2147046767069631</v>
      </c>
      <c r="W18" s="2">
        <v>-2.6738474044064953</v>
      </c>
      <c r="X18" s="2">
        <v>-0.30242354050663944</v>
      </c>
      <c r="Y18" s="2">
        <v>0.29297768712714239</v>
      </c>
      <c r="Z18" s="2">
        <v>4.683726511561094</v>
      </c>
      <c r="AA18" s="2">
        <v>3.5365560022894966</v>
      </c>
      <c r="AB18" s="2">
        <v>2.1437901149835357</v>
      </c>
      <c r="AC18" s="2">
        <v>5.0152938842095978</v>
      </c>
      <c r="AD18" s="2">
        <v>3.7963094048611281</v>
      </c>
    </row>
    <row r="19" spans="1:30">
      <c r="A19" s="22">
        <v>37817</v>
      </c>
      <c r="B19" s="21">
        <f>AVERAGE('Table S10'!B19,'Table S11'!B19,'Table S12'!B19)</f>
        <v>-8.1626435214190547</v>
      </c>
      <c r="C19" s="21">
        <f>AVERAGE('Table S10'!C19,'Table S11'!C19,'Table S12'!C19)</f>
        <v>-21.577490922073434</v>
      </c>
      <c r="D19" s="21">
        <f>AVERAGE('Table S10'!D19,'Table S11'!D19,'Table S12'!D19)</f>
        <v>6.3163179342013249</v>
      </c>
      <c r="E19" s="21">
        <f>AVERAGE('Table S10'!E19,'Table S11'!E19,'Table S12'!E19)</f>
        <v>2.9364950631563151</v>
      </c>
      <c r="F19" s="21">
        <f>AVERAGE('Table S10'!F19,'Table S11'!F19,'Table S12'!F19)</f>
        <v>-15.001313433652987</v>
      </c>
      <c r="G19" s="21">
        <f>AVERAGE('Table S10'!G19,'Table S11'!G19,'Table S12'!G19)</f>
        <v>-10.023480746502134</v>
      </c>
      <c r="H19" s="21">
        <f>AVERAGE('Table S10'!H19,'Table S11'!H19,'Table S12'!H19)</f>
        <v>-12.171005405186305</v>
      </c>
      <c r="I19" s="21">
        <f>AVERAGE('Table S10'!I19,'Table S11'!I19,'Table S12'!I19)</f>
        <v>-3.8535108363161292</v>
      </c>
      <c r="J19" s="21">
        <f>AVERAGE('Table S10'!J19,'Table S11'!J19,'Table S12'!J19)</f>
        <v>2.1037076659122094</v>
      </c>
      <c r="K19" s="21">
        <f>AVERAGE('Table S10'!K19,'Table S11'!K19,'Table S12'!K19)</f>
        <v>19.272675987819721</v>
      </c>
      <c r="L19" s="21">
        <f>AVERAGE('Table S10'!L19,'Table S11'!L19,'Table S12'!L19)</f>
        <v>16.446762598984282</v>
      </c>
      <c r="M19" s="21">
        <f>AVERAGE('Table S10'!M19,'Table S11'!M19,'Table S12'!M19)</f>
        <v>14.412639166102084</v>
      </c>
      <c r="N19" s="21">
        <f>AVERAGE('Table S10'!N19,'Table S11'!N19,'Table S12'!N19)</f>
        <v>20.313313775613967</v>
      </c>
      <c r="O19" s="21">
        <f>AVERAGE('Table S10'!O19,'Table S11'!O19,'Table S12'!O19)</f>
        <v>27.032729781287305</v>
      </c>
      <c r="Q19" s="2">
        <v>-0.93199431198858473</v>
      </c>
      <c r="R19" s="2">
        <v>-4.0249356916580457</v>
      </c>
      <c r="S19" s="2">
        <v>0.45656240923787433</v>
      </c>
      <c r="T19" s="2">
        <v>0.24452781689915268</v>
      </c>
      <c r="U19" s="2">
        <v>-5.5483407826305919</v>
      </c>
      <c r="V19" s="2">
        <v>-2.2593326541845666</v>
      </c>
      <c r="W19" s="2">
        <v>-3.054496371512581</v>
      </c>
      <c r="X19" s="2">
        <v>-0.78380410410670065</v>
      </c>
      <c r="Y19" s="2">
        <v>0.24377554061824092</v>
      </c>
      <c r="Z19" s="2">
        <v>4.4406750923815048</v>
      </c>
      <c r="AA19" s="2">
        <v>3.3380349370898497</v>
      </c>
      <c r="AB19" s="2">
        <v>2.0617712706284013</v>
      </c>
      <c r="AC19" s="2">
        <v>4.3640920182391287</v>
      </c>
      <c r="AD19" s="2">
        <v>4.3478090943733436</v>
      </c>
    </row>
    <row r="20" spans="1:30">
      <c r="A20" s="22">
        <v>37848</v>
      </c>
      <c r="B20" s="21">
        <f>AVERAGE('Table S10'!B20,'Table S11'!B20,'Table S12'!B20)</f>
        <v>-9.9702815993911553</v>
      </c>
      <c r="C20" s="21">
        <f>AVERAGE('Table S10'!C20,'Table S11'!C20,'Table S12'!C20)</f>
        <v>-22.867452916714669</v>
      </c>
      <c r="D20" s="21">
        <f>AVERAGE('Table S10'!D20,'Table S11'!D20,'Table S12'!D20)</f>
        <v>5.0856232888972519</v>
      </c>
      <c r="E20" s="21">
        <f>AVERAGE('Table S10'!E20,'Table S11'!E20,'Table S12'!E20)</f>
        <v>2.3771744344400303</v>
      </c>
      <c r="F20" s="21">
        <f>AVERAGE('Table S10'!F20,'Table S11'!F20,'Table S12'!F20)</f>
        <v>-15.777006324524409</v>
      </c>
      <c r="G20" s="21">
        <f>AVERAGE('Table S10'!G20,'Table S11'!G20,'Table S12'!G20)</f>
        <v>-10.221471809116833</v>
      </c>
      <c r="H20" s="21">
        <f>AVERAGE('Table S10'!H20,'Table S11'!H20,'Table S12'!H20)</f>
        <v>-13.687746652396418</v>
      </c>
      <c r="I20" s="21">
        <f>AVERAGE('Table S10'!I20,'Table S11'!I20,'Table S12'!I20)</f>
        <v>-6.2201802738778857</v>
      </c>
      <c r="J20" s="21">
        <f>AVERAGE('Table S10'!J20,'Table S11'!J20,'Table S12'!J20)</f>
        <v>1.6791083294586542</v>
      </c>
      <c r="K20" s="21">
        <f>AVERAGE('Table S10'!K20,'Table S11'!K20,'Table S12'!K20)</f>
        <v>18.217824832808546</v>
      </c>
      <c r="L20" s="21">
        <f>AVERAGE('Table S10'!L20,'Table S11'!L20,'Table S12'!L20)</f>
        <v>15.468633582431037</v>
      </c>
      <c r="M20" s="21">
        <f>AVERAGE('Table S10'!M20,'Table S11'!M20,'Table S12'!M20)</f>
        <v>13.839293312781047</v>
      </c>
      <c r="N20" s="21">
        <f>AVERAGE('Table S10'!N20,'Table S11'!N20,'Table S12'!N20)</f>
        <v>17.28219807515703</v>
      </c>
      <c r="O20" s="21">
        <f>AVERAGE('Table S10'!O20,'Table S11'!O20,'Table S12'!O20)</f>
        <v>30.461707861383143</v>
      </c>
      <c r="Q20" s="2">
        <v>-1.1383868124552832</v>
      </c>
      <c r="R20" s="2">
        <v>-4.2655574623664538</v>
      </c>
      <c r="S20" s="2">
        <v>0.36760410819136008</v>
      </c>
      <c r="T20" s="2">
        <v>0.19795206950469021</v>
      </c>
      <c r="U20" s="2">
        <v>-5.8352362281696246</v>
      </c>
      <c r="V20" s="2">
        <v>-2.3039606316621706</v>
      </c>
      <c r="W20" s="2">
        <v>-3.4351453386186672</v>
      </c>
      <c r="X20" s="2">
        <v>-1.265184667706762</v>
      </c>
      <c r="Y20" s="2">
        <v>0.19457339410933938</v>
      </c>
      <c r="Z20" s="2">
        <v>4.1976236732019157</v>
      </c>
      <c r="AA20" s="2">
        <v>3.1395138718902031</v>
      </c>
      <c r="AB20" s="2">
        <v>1.9797524262732669</v>
      </c>
      <c r="AC20" s="2">
        <v>3.712890152268661</v>
      </c>
      <c r="AD20" s="2">
        <v>4.8993087838855578</v>
      </c>
    </row>
    <row r="21" spans="1:30">
      <c r="A21" s="22">
        <v>37879</v>
      </c>
      <c r="B21" s="21">
        <f>AVERAGE('Table S10'!B21,'Table S11'!B21,'Table S12'!B21)</f>
        <v>-11.365516843460147</v>
      </c>
      <c r="C21" s="21">
        <f>AVERAGE('Table S10'!C21,'Table S11'!C21,'Table S12'!C21)</f>
        <v>-24.609052584734798</v>
      </c>
      <c r="D21" s="21">
        <f>AVERAGE('Table S10'!D21,'Table S11'!D21,'Table S12'!D21)</f>
        <v>3.6820928303876959</v>
      </c>
      <c r="E21" s="21">
        <f>AVERAGE('Table S10'!E21,'Table S11'!E21,'Table S12'!E21)</f>
        <v>-0.39797141434215777</v>
      </c>
      <c r="F21" s="21">
        <f>AVERAGE('Table S10'!F21,'Table S11'!F21,'Table S12'!F21)</f>
        <v>-16.801433166553647</v>
      </c>
      <c r="G21" s="21">
        <f>AVERAGE('Table S10'!G21,'Table S11'!G21,'Table S12'!G21)</f>
        <v>-10.983458942197752</v>
      </c>
      <c r="H21" s="21">
        <f>AVERAGE('Table S10'!H21,'Table S11'!H21,'Table S12'!H21)</f>
        <v>-16.70931249747386</v>
      </c>
      <c r="I21" s="21">
        <f>AVERAGE('Table S10'!I21,'Table S11'!I21,'Table S12'!I21)</f>
        <v>-9.0545200532207346</v>
      </c>
      <c r="J21" s="21">
        <f>AVERAGE('Table S10'!J21,'Table S11'!J21,'Table S12'!J21)</f>
        <v>2.4668106058270198</v>
      </c>
      <c r="K21" s="21">
        <f>AVERAGE('Table S10'!K21,'Table S11'!K21,'Table S12'!K21)</f>
        <v>19.149466418638994</v>
      </c>
      <c r="L21" s="21">
        <f>AVERAGE('Table S10'!L21,'Table S11'!L21,'Table S12'!L21)</f>
        <v>13.212670020440926</v>
      </c>
      <c r="M21" s="21">
        <f>AVERAGE('Table S10'!M21,'Table S11'!M21,'Table S12'!M21)</f>
        <v>12.83195614581353</v>
      </c>
      <c r="N21" s="21">
        <f>AVERAGE('Table S10'!N21,'Table S11'!N21,'Table S12'!N21)</f>
        <v>13.556224899075033</v>
      </c>
      <c r="O21" s="21">
        <f>AVERAGE('Table S10'!O21,'Table S11'!O21,'Table S12'!O21)</f>
        <v>30.454504316167029</v>
      </c>
      <c r="Q21" s="2">
        <v>-1.2976919821525925</v>
      </c>
      <c r="R21" s="2">
        <v>-4.5904250148409202</v>
      </c>
      <c r="S21" s="2">
        <v>0.26615271605891377</v>
      </c>
      <c r="T21" s="2">
        <v>-3.3139875615100164E-2</v>
      </c>
      <c r="U21" s="2">
        <v>-6.2141276666820318</v>
      </c>
      <c r="V21" s="2">
        <v>-2.4757155794071419</v>
      </c>
      <c r="W21" s="2">
        <v>-4.1934526109285271</v>
      </c>
      <c r="X21" s="2">
        <v>-1.8416893788250972</v>
      </c>
      <c r="Y21" s="2">
        <v>0.2858515461926292</v>
      </c>
      <c r="Z21" s="2">
        <v>4.4122860059178661</v>
      </c>
      <c r="AA21" s="2">
        <v>2.6816435073486904</v>
      </c>
      <c r="AB21" s="2">
        <v>1.8356498225270628</v>
      </c>
      <c r="AC21" s="2">
        <v>2.912405801092381</v>
      </c>
      <c r="AD21" s="2">
        <v>4.8981502016907239</v>
      </c>
    </row>
    <row r="22" spans="1:30">
      <c r="A22" s="22">
        <v>37909</v>
      </c>
      <c r="B22" s="21">
        <f>AVERAGE('Table S10'!B22,'Table S11'!B22,'Table S12'!B22)</f>
        <v>-12.760752087529136</v>
      </c>
      <c r="C22" s="21">
        <f>AVERAGE('Table S10'!C22,'Table S11'!C22,'Table S12'!C22)</f>
        <v>-26.350652252754923</v>
      </c>
      <c r="D22" s="21">
        <f>AVERAGE('Table S10'!D22,'Table S11'!D22,'Table S12'!D22)</f>
        <v>2.2785623718781385</v>
      </c>
      <c r="E22" s="21">
        <f>AVERAGE('Table S10'!E22,'Table S11'!E22,'Table S12'!E22)</f>
        <v>-3.1731172631243454</v>
      </c>
      <c r="F22" s="21">
        <f>AVERAGE('Table S10'!F22,'Table S11'!F22,'Table S12'!F22)</f>
        <v>-17.825860008582879</v>
      </c>
      <c r="G22" s="21">
        <f>AVERAGE('Table S10'!G22,'Table S11'!G22,'Table S12'!G22)</f>
        <v>-11.745446075278673</v>
      </c>
      <c r="H22" s="21">
        <f>AVERAGE('Table S10'!H22,'Table S11'!H22,'Table S12'!H22)</f>
        <v>-19.730878342551303</v>
      </c>
      <c r="I22" s="21">
        <f>AVERAGE('Table S10'!I22,'Table S11'!I22,'Table S12'!I22)</f>
        <v>-11.888859832563583</v>
      </c>
      <c r="J22" s="21">
        <f>AVERAGE('Table S10'!J22,'Table S11'!J22,'Table S12'!J22)</f>
        <v>3.2545128821953853</v>
      </c>
      <c r="K22" s="21">
        <f>AVERAGE('Table S10'!K22,'Table S11'!K22,'Table S12'!K22)</f>
        <v>20.081108004469446</v>
      </c>
      <c r="L22" s="21">
        <f>AVERAGE('Table S10'!L22,'Table S11'!L22,'Table S12'!L22)</f>
        <v>10.956706458450819</v>
      </c>
      <c r="M22" s="21">
        <f>AVERAGE('Table S10'!M22,'Table S11'!M22,'Table S12'!M22)</f>
        <v>11.824618978846011</v>
      </c>
      <c r="N22" s="21">
        <f>AVERAGE('Table S10'!N22,'Table S11'!N22,'Table S12'!N22)</f>
        <v>9.8302517229930384</v>
      </c>
      <c r="O22" s="21">
        <f>AVERAGE('Table S10'!O22,'Table S11'!O22,'Table S12'!O22)</f>
        <v>30.447300770950907</v>
      </c>
      <c r="Q22" s="2">
        <v>-1.4569971518499016</v>
      </c>
      <c r="R22" s="2">
        <v>-4.9152925673153867</v>
      </c>
      <c r="S22" s="2">
        <v>0.16470132392646747</v>
      </c>
      <c r="T22" s="2">
        <v>-0.26423182073489043</v>
      </c>
      <c r="U22" s="2">
        <v>-6.593019105194438</v>
      </c>
      <c r="V22" s="2">
        <v>-2.6474705271521142</v>
      </c>
      <c r="W22" s="2">
        <v>-4.9517598832383882</v>
      </c>
      <c r="X22" s="2">
        <v>-2.4181940899434324</v>
      </c>
      <c r="Y22" s="2">
        <v>0.37712969827591908</v>
      </c>
      <c r="Z22" s="2">
        <v>4.6269483386338184</v>
      </c>
      <c r="AA22" s="2">
        <v>2.2237731428071781</v>
      </c>
      <c r="AB22" s="2">
        <v>1.6915472187808585</v>
      </c>
      <c r="AC22" s="2">
        <v>2.1119214499161014</v>
      </c>
      <c r="AD22" s="2">
        <v>4.8969916194958891</v>
      </c>
    </row>
    <row r="23" spans="1:30">
      <c r="A23" s="22">
        <v>37940</v>
      </c>
      <c r="B23" s="21">
        <f>AVERAGE('Table S10'!B23,'Table S11'!B23,'Table S12'!B23)</f>
        <v>-13.271052629006773</v>
      </c>
      <c r="C23" s="21">
        <f>AVERAGE('Table S10'!C23,'Table S11'!C23,'Table S12'!C23)</f>
        <v>-27.855003874163923</v>
      </c>
      <c r="D23" s="21">
        <f>AVERAGE('Table S10'!D23,'Table S11'!D23,'Table S12'!D23)</f>
        <v>1.8887305270787345</v>
      </c>
      <c r="E23" s="21">
        <f>AVERAGE('Table S10'!E23,'Table S11'!E23,'Table S12'!E23)</f>
        <v>-5.6845598582685826</v>
      </c>
      <c r="F23" s="21">
        <f>AVERAGE('Table S10'!F23,'Table S11'!F23,'Table S12'!F23)</f>
        <v>-18.317870009859458</v>
      </c>
      <c r="G23" s="21">
        <f>AVERAGE('Table S10'!G23,'Table S11'!G23,'Table S12'!G23)</f>
        <v>-11.075574947143847</v>
      </c>
      <c r="H23" s="21">
        <f>AVERAGE('Table S10'!H23,'Table S11'!H23,'Table S12'!H23)</f>
        <v>-21.532019315900659</v>
      </c>
      <c r="I23" s="21">
        <f>AVERAGE('Table S10'!I23,'Table S11'!I23,'Table S12'!I23)</f>
        <v>-12.085566143171663</v>
      </c>
      <c r="J23" s="21">
        <f>AVERAGE('Table S10'!J23,'Table S11'!J23,'Table S12'!J23)</f>
        <v>6.0241319190144935</v>
      </c>
      <c r="K23" s="21">
        <f>AVERAGE('Table S10'!K23,'Table S11'!K23,'Table S12'!K23)</f>
        <v>21.119072511622146</v>
      </c>
      <c r="L23" s="21">
        <f>AVERAGE('Table S10'!L23,'Table S11'!L23,'Table S12'!L23)</f>
        <v>8.4585676841145041</v>
      </c>
      <c r="M23" s="21">
        <f>AVERAGE('Table S10'!M23,'Table S11'!M23,'Table S12'!M23)</f>
        <v>9.8406868991485279</v>
      </c>
      <c r="N23" s="21">
        <f>AVERAGE('Table S10'!N23,'Table S11'!N23,'Table S12'!N23)</f>
        <v>5.8097728539397151</v>
      </c>
      <c r="O23" s="21">
        <f>AVERAGE('Table S10'!O23,'Table S11'!O23,'Table S12'!O23)</f>
        <v>27.739714700117919</v>
      </c>
      <c r="Q23" s="2">
        <v>-1.5152622470747352</v>
      </c>
      <c r="R23" s="2">
        <v>-5.1959052926632925</v>
      </c>
      <c r="S23" s="2">
        <v>0.13652310868883216</v>
      </c>
      <c r="T23" s="2">
        <v>-0.47336466851774139</v>
      </c>
      <c r="U23" s="2">
        <v>-6.7749924482365893</v>
      </c>
      <c r="V23" s="2">
        <v>-2.4964788953860118</v>
      </c>
      <c r="W23" s="2">
        <v>-5.4037832276150084</v>
      </c>
      <c r="X23" s="2">
        <v>-2.4582041535211161</v>
      </c>
      <c r="Y23" s="2">
        <v>0.69807038264348054</v>
      </c>
      <c r="Z23" s="2">
        <v>4.8661088546203928</v>
      </c>
      <c r="AA23" s="2">
        <v>1.7167508971678798</v>
      </c>
      <c r="AB23" s="2">
        <v>1.4077397829838945</v>
      </c>
      <c r="AC23" s="2">
        <v>1.2481657901675545</v>
      </c>
      <c r="AD23" s="2">
        <v>4.4615170137934657</v>
      </c>
    </row>
    <row r="24" spans="1:30">
      <c r="A24" s="22">
        <v>37970</v>
      </c>
      <c r="B24" s="21">
        <f>AVERAGE('Table S10'!B24,'Table S11'!B24,'Table S12'!B24)</f>
        <v>-13.781353170484408</v>
      </c>
      <c r="C24" s="21">
        <f>AVERAGE('Table S10'!C24,'Table S11'!C24,'Table S12'!C24)</f>
        <v>-29.359355495572917</v>
      </c>
      <c r="D24" s="21">
        <f>AVERAGE('Table S10'!D24,'Table S11'!D24,'Table S12'!D24)</f>
        <v>1.4988986822793304</v>
      </c>
      <c r="E24" s="21">
        <f>AVERAGE('Table S10'!E24,'Table S11'!E24,'Table S12'!E24)</f>
        <v>-8.196002453412822</v>
      </c>
      <c r="F24" s="21">
        <f>AVERAGE('Table S10'!F24,'Table S11'!F24,'Table S12'!F24)</f>
        <v>-18.809880011136034</v>
      </c>
      <c r="G24" s="21">
        <f>AVERAGE('Table S10'!G24,'Table S11'!G24,'Table S12'!G24)</f>
        <v>-10.405703819009016</v>
      </c>
      <c r="H24" s="21">
        <f>AVERAGE('Table S10'!H24,'Table S11'!H24,'Table S12'!H24)</f>
        <v>-23.333160289250017</v>
      </c>
      <c r="I24" s="21">
        <f>AVERAGE('Table S10'!I24,'Table S11'!I24,'Table S12'!I24)</f>
        <v>-12.282272453779742</v>
      </c>
      <c r="J24" s="21">
        <f>AVERAGE('Table S10'!J24,'Table S11'!J24,'Table S12'!J24)</f>
        <v>8.7937509558336</v>
      </c>
      <c r="K24" s="21">
        <f>AVERAGE('Table S10'!K24,'Table S11'!K24,'Table S12'!K24)</f>
        <v>22.157037018774854</v>
      </c>
      <c r="L24" s="21">
        <f>AVERAGE('Table S10'!L24,'Table S11'!L24,'Table S12'!L24)</f>
        <v>5.9604289097781873</v>
      </c>
      <c r="M24" s="21">
        <f>AVERAGE('Table S10'!M24,'Table S11'!M24,'Table S12'!M24)</f>
        <v>7.8567548194510453</v>
      </c>
      <c r="N24" s="21">
        <f>AVERAGE('Table S10'!N24,'Table S11'!N24,'Table S12'!N24)</f>
        <v>1.7892939848863929</v>
      </c>
      <c r="O24" s="21">
        <f>AVERAGE('Table S10'!O24,'Table S11'!O24,'Table S12'!O24)</f>
        <v>25.032128629284937</v>
      </c>
      <c r="Q24" s="2">
        <v>-1.5735273422995686</v>
      </c>
      <c r="R24" s="2">
        <v>-5.4765180180111983</v>
      </c>
      <c r="S24" s="2">
        <v>0.10834489345119684</v>
      </c>
      <c r="T24" s="2">
        <v>-0.68249751630059241</v>
      </c>
      <c r="U24" s="2">
        <v>-6.9569657912787397</v>
      </c>
      <c r="V24" s="2">
        <v>-2.345487263619908</v>
      </c>
      <c r="W24" s="2">
        <v>-5.8558065719916303</v>
      </c>
      <c r="X24" s="2">
        <v>-2.4982142170987993</v>
      </c>
      <c r="Y24" s="2">
        <v>1.0190110670110417</v>
      </c>
      <c r="Z24" s="2">
        <v>5.1052693706069707</v>
      </c>
      <c r="AA24" s="2">
        <v>1.2097286515285808</v>
      </c>
      <c r="AB24" s="2">
        <v>1.1239323471869305</v>
      </c>
      <c r="AC24" s="2">
        <v>0.38441013041900779</v>
      </c>
      <c r="AD24" s="2">
        <v>4.0260424080910422</v>
      </c>
    </row>
    <row r="25" spans="1:30">
      <c r="A25" s="22">
        <v>38001</v>
      </c>
      <c r="B25" s="21">
        <f>AVERAGE('Table S10'!B25,'Table S11'!B25,'Table S12'!B25)</f>
        <v>-14.017724770343436</v>
      </c>
      <c r="C25" s="21">
        <f>AVERAGE('Table S10'!C25,'Table S11'!C25,'Table S12'!C25)</f>
        <v>-30.121946167036004</v>
      </c>
      <c r="D25" s="21">
        <f>AVERAGE('Table S10'!D25,'Table S11'!D25,'Table S12'!D25)</f>
        <v>-0.11095893792318619</v>
      </c>
      <c r="E25" s="21">
        <f>AVERAGE('Table S10'!E25,'Table S11'!E25,'Table S12'!E25)</f>
        <v>-10.560920074047482</v>
      </c>
      <c r="F25" s="21">
        <f>AVERAGE('Table S10'!F25,'Table S11'!F25,'Table S12'!F25)</f>
        <v>-18.519596010405735</v>
      </c>
      <c r="G25" s="21">
        <f>AVERAGE('Table S10'!G25,'Table S11'!G25,'Table S12'!G25)</f>
        <v>-9.0435526362309862</v>
      </c>
      <c r="H25" s="21">
        <f>AVERAGE('Table S10'!H25,'Table S11'!H25,'Table S12'!H25)</f>
        <v>-23.815772477520454</v>
      </c>
      <c r="I25" s="21">
        <f>AVERAGE('Table S10'!I25,'Table S11'!I25,'Table S12'!I25)</f>
        <v>-10.104596761733228</v>
      </c>
      <c r="J25" s="21">
        <f>AVERAGE('Table S10'!J25,'Table S11'!J25,'Table S12'!J25)</f>
        <v>11.787812279631462</v>
      </c>
      <c r="K25" s="21">
        <f>AVERAGE('Table S10'!K25,'Table S11'!K25,'Table S12'!K25)</f>
        <v>23.889698551916666</v>
      </c>
      <c r="L25" s="21">
        <f>AVERAGE('Table S10'!L25,'Table S11'!L25,'Table S12'!L25)</f>
        <v>5.4366099698429577</v>
      </c>
      <c r="M25" s="21">
        <f>AVERAGE('Table S10'!M25,'Table S11'!M25,'Table S12'!M25)</f>
        <v>8.5227112942602918</v>
      </c>
      <c r="N25" s="21">
        <f>AVERAGE('Table S10'!N25,'Table S11'!N25,'Table S12'!N25)</f>
        <v>-1.2306786235324154</v>
      </c>
      <c r="O25" s="21">
        <f>AVERAGE('Table S10'!O25,'Table S11'!O25,'Table S12'!O25)</f>
        <v>21.57551094520996</v>
      </c>
      <c r="Q25" s="2">
        <v>-1.6005157788282727</v>
      </c>
      <c r="R25" s="2">
        <v>-5.6187671063218936</v>
      </c>
      <c r="S25" s="2">
        <v>-8.0204449099016677E-3</v>
      </c>
      <c r="T25" s="2">
        <v>-0.87942893640608188</v>
      </c>
      <c r="U25" s="2">
        <v>-6.8496022216206338</v>
      </c>
      <c r="V25" s="2">
        <v>-2.0384529384170094</v>
      </c>
      <c r="W25" s="2">
        <v>-5.9769253398209203</v>
      </c>
      <c r="X25" s="2">
        <v>-2.0552749813365385</v>
      </c>
      <c r="Y25" s="2">
        <v>1.3659598991514141</v>
      </c>
      <c r="Z25" s="2">
        <v>5.5044971124427748</v>
      </c>
      <c r="AA25" s="2">
        <v>1.1034143594793266</v>
      </c>
      <c r="AB25" s="2">
        <v>1.2191994187778177</v>
      </c>
      <c r="AC25" s="2">
        <v>-0.26439776480108057</v>
      </c>
      <c r="AD25" s="2">
        <v>3.4700973028728437</v>
      </c>
    </row>
    <row r="26" spans="1:30">
      <c r="A26" s="22">
        <v>38032</v>
      </c>
      <c r="B26" s="21">
        <f>AVERAGE('Table S10'!B26,'Table S11'!B26,'Table S12'!B26)</f>
        <v>-14.254096370202463</v>
      </c>
      <c r="C26" s="21">
        <f>AVERAGE('Table S10'!C26,'Table S11'!C26,'Table S12'!C26)</f>
        <v>-30.884536838499088</v>
      </c>
      <c r="D26" s="21">
        <f>AVERAGE('Table S10'!D26,'Table S11'!D26,'Table S12'!D26)</f>
        <v>-1.7208165581257024</v>
      </c>
      <c r="E26" s="21">
        <f>AVERAGE('Table S10'!E26,'Table S11'!E26,'Table S12'!E26)</f>
        <v>-12.925837694682144</v>
      </c>
      <c r="F26" s="21">
        <f>AVERAGE('Table S10'!F26,'Table S11'!F26,'Table S12'!F26)</f>
        <v>-18.229312009675439</v>
      </c>
      <c r="G26" s="21">
        <f>AVERAGE('Table S10'!G26,'Table S11'!G26,'Table S12'!G26)</f>
        <v>-7.6814014534529562</v>
      </c>
      <c r="H26" s="21">
        <f>AVERAGE('Table S10'!H26,'Table S11'!H26,'Table S12'!H26)</f>
        <v>-24.298384665790888</v>
      </c>
      <c r="I26" s="21">
        <f>AVERAGE('Table S10'!I26,'Table S11'!I26,'Table S12'!I26)</f>
        <v>-7.9269210696867161</v>
      </c>
      <c r="J26" s="21">
        <f>AVERAGE('Table S10'!J26,'Table S11'!J26,'Table S12'!J26)</f>
        <v>14.781873603429323</v>
      </c>
      <c r="K26" s="21">
        <f>AVERAGE('Table S10'!K26,'Table S11'!K26,'Table S12'!K26)</f>
        <v>25.622360085058475</v>
      </c>
      <c r="L26" s="21">
        <f>AVERAGE('Table S10'!L26,'Table S11'!L26,'Table S12'!L26)</f>
        <v>4.9127910299077273</v>
      </c>
      <c r="M26" s="21">
        <f>AVERAGE('Table S10'!M26,'Table S11'!M26,'Table S12'!M26)</f>
        <v>9.1886677690695375</v>
      </c>
      <c r="N26" s="21">
        <f>AVERAGE('Table S10'!N26,'Table S11'!N26,'Table S12'!N26)</f>
        <v>-4.2506512319512231</v>
      </c>
      <c r="O26" s="21">
        <f>AVERAGE('Table S10'!O26,'Table S11'!O26,'Table S12'!O26)</f>
        <v>18.118893261134986</v>
      </c>
      <c r="Q26" s="2">
        <v>-1.6275042153569768</v>
      </c>
      <c r="R26" s="2">
        <v>-5.7610161946325888</v>
      </c>
      <c r="S26" s="2">
        <v>-0.12438578327100015</v>
      </c>
      <c r="T26" s="2">
        <v>-1.0763603565115714</v>
      </c>
      <c r="U26" s="2">
        <v>-6.7422386519625288</v>
      </c>
      <c r="V26" s="2">
        <v>-1.7314186132141103</v>
      </c>
      <c r="W26" s="2">
        <v>-6.0980441076502094</v>
      </c>
      <c r="X26" s="2">
        <v>-1.6123357455742779</v>
      </c>
      <c r="Y26" s="2">
        <v>1.7129087312917866</v>
      </c>
      <c r="Z26" s="2">
        <v>5.9037248542785781</v>
      </c>
      <c r="AA26" s="2">
        <v>0.99710006743007229</v>
      </c>
      <c r="AB26" s="2">
        <v>1.3144664903687044</v>
      </c>
      <c r="AC26" s="2">
        <v>-0.91320566002116876</v>
      </c>
      <c r="AD26" s="2">
        <v>2.9141521976546452</v>
      </c>
    </row>
    <row r="27" spans="1:30">
      <c r="A27" s="22">
        <v>38061</v>
      </c>
      <c r="B27" s="21">
        <f>AVERAGE('Table S10'!B27,'Table S11'!B27,'Table S12'!B27)</f>
        <v>-12.735948420884625</v>
      </c>
      <c r="C27" s="21">
        <f>AVERAGE('Table S10'!C27,'Table S11'!C27,'Table S12'!C27)</f>
        <v>-28.524605866579538</v>
      </c>
      <c r="D27" s="21">
        <f>AVERAGE('Table S10'!D27,'Table S11'!D27,'Table S12'!D27)</f>
        <v>-3.5663086478893553</v>
      </c>
      <c r="E27" s="21">
        <f>AVERAGE('Table S10'!E27,'Table S11'!E27,'Table S12'!E27)</f>
        <v>-13.952293006055092</v>
      </c>
      <c r="F27" s="21">
        <f>AVERAGE('Table S10'!F27,'Table S11'!F27,'Table S12'!F27)</f>
        <v>-17.49699387341958</v>
      </c>
      <c r="G27" s="21">
        <f>AVERAGE('Table S10'!G27,'Table S11'!G27,'Table S12'!G27)</f>
        <v>-6.692194378706823</v>
      </c>
      <c r="H27" s="21">
        <f>AVERAGE('Table S10'!H27,'Table S11'!H27,'Table S12'!H27)</f>
        <v>-22.339197962580602</v>
      </c>
      <c r="I27" s="21">
        <f>AVERAGE('Table S10'!I27,'Table S11'!I27,'Table S12'!I27)</f>
        <v>-3.5723310501595655</v>
      </c>
      <c r="J27" s="21">
        <f>AVERAGE('Table S10'!J27,'Table S11'!J27,'Table S12'!J27)</f>
        <v>17.313584465809495</v>
      </c>
      <c r="K27" s="21">
        <f>AVERAGE('Table S10'!K27,'Table S11'!K27,'Table S12'!K27)</f>
        <v>28.898951490167679</v>
      </c>
      <c r="L27" s="21">
        <f>AVERAGE('Table S10'!L27,'Table S11'!L27,'Table S12'!L27)</f>
        <v>7.3421356961457418</v>
      </c>
      <c r="M27" s="21">
        <f>AVERAGE('Table S10'!M27,'Table S11'!M27,'Table S12'!M27)</f>
        <v>11.84504404457598</v>
      </c>
      <c r="N27" s="21">
        <f>AVERAGE('Table S10'!N27,'Table S11'!N27,'Table S12'!N27)</f>
        <v>-5.3808771757766651</v>
      </c>
      <c r="O27" s="21">
        <f>AVERAGE('Table S10'!O27,'Table S11'!O27,'Table S12'!O27)</f>
        <v>17.136527723607369</v>
      </c>
      <c r="Q27" s="2">
        <v>-1.4541651187997646</v>
      </c>
      <c r="R27" s="2">
        <v>-5.3208088307165475</v>
      </c>
      <c r="S27" s="2">
        <v>-0.25778348799538625</v>
      </c>
      <c r="T27" s="2">
        <v>-1.1618353432002195</v>
      </c>
      <c r="U27" s="2">
        <v>-6.4713856630413451</v>
      </c>
      <c r="V27" s="2">
        <v>-1.5084473817380326</v>
      </c>
      <c r="W27" s="2">
        <v>-5.6063568166790407</v>
      </c>
      <c r="X27" s="2">
        <v>-0.72661213560245552</v>
      </c>
      <c r="Y27" s="2">
        <v>2.0062808543135384</v>
      </c>
      <c r="Z27" s="2">
        <v>6.6586941097040055</v>
      </c>
      <c r="AA27" s="2">
        <v>1.4901598608897397</v>
      </c>
      <c r="AB27" s="2">
        <v>1.6944690857087275</v>
      </c>
      <c r="AC27" s="2">
        <v>-1.1560222715666828</v>
      </c>
      <c r="AD27" s="2">
        <v>2.7561534364263913</v>
      </c>
    </row>
    <row r="28" spans="1:30">
      <c r="A28" s="22">
        <v>38092</v>
      </c>
      <c r="B28" s="21">
        <f>AVERAGE('Table S10'!B28,'Table S11'!B28,'Table S12'!B28)</f>
        <v>-11.21780047156679</v>
      </c>
      <c r="C28" s="21">
        <f>AVERAGE('Table S10'!C28,'Table S11'!C28,'Table S12'!C28)</f>
        <v>-26.164674894659992</v>
      </c>
      <c r="D28" s="21">
        <f>AVERAGE('Table S10'!D28,'Table S11'!D28,'Table S12'!D28)</f>
        <v>-5.4118007376530075</v>
      </c>
      <c r="E28" s="21">
        <f>AVERAGE('Table S10'!E28,'Table S11'!E28,'Table S12'!E28)</f>
        <v>-14.978748317428042</v>
      </c>
      <c r="F28" s="21">
        <f>AVERAGE('Table S10'!F28,'Table S11'!F28,'Table S12'!F28)</f>
        <v>-16.764675737163724</v>
      </c>
      <c r="G28" s="21">
        <f>AVERAGE('Table S10'!G28,'Table S11'!G28,'Table S12'!G28)</f>
        <v>-5.7029873039606924</v>
      </c>
      <c r="H28" s="21">
        <f>AVERAGE('Table S10'!H28,'Table S11'!H28,'Table S12'!H28)</f>
        <v>-20.380011259370328</v>
      </c>
      <c r="I28" s="21">
        <f>AVERAGE('Table S10'!I28,'Table S11'!I28,'Table S12'!I28)</f>
        <v>0.78225896936758466</v>
      </c>
      <c r="J28" s="21">
        <f>AVERAGE('Table S10'!J28,'Table S11'!J28,'Table S12'!J28)</f>
        <v>19.845295328189668</v>
      </c>
      <c r="K28" s="21">
        <f>AVERAGE('Table S10'!K28,'Table S11'!K28,'Table S12'!K28)</f>
        <v>32.175542895276884</v>
      </c>
      <c r="L28" s="21">
        <f>AVERAGE('Table S10'!L28,'Table S11'!L28,'Table S12'!L28)</f>
        <v>9.7714803623837572</v>
      </c>
      <c r="M28" s="21">
        <f>AVERAGE('Table S10'!M28,'Table S11'!M28,'Table S12'!M28)</f>
        <v>14.501420320082426</v>
      </c>
      <c r="N28" s="21">
        <f>AVERAGE('Table S10'!N28,'Table S11'!N28,'Table S12'!N28)</f>
        <v>-6.5111031196021054</v>
      </c>
      <c r="O28" s="21">
        <f>AVERAGE('Table S10'!O28,'Table S11'!O28,'Table S12'!O28)</f>
        <v>16.154162186079756</v>
      </c>
      <c r="Q28" s="2">
        <v>-1.2808260222425527</v>
      </c>
      <c r="R28" s="2">
        <v>-4.8806014668005071</v>
      </c>
      <c r="S28" s="2">
        <v>-0.39118119271977231</v>
      </c>
      <c r="T28" s="2">
        <v>-1.2473103298888679</v>
      </c>
      <c r="U28" s="2">
        <v>-6.2005326741201632</v>
      </c>
      <c r="V28" s="2">
        <v>-1.2854761502619558</v>
      </c>
      <c r="W28" s="2">
        <v>-5.1146695257078738</v>
      </c>
      <c r="X28" s="2">
        <v>0.15911147436936671</v>
      </c>
      <c r="Y28" s="2">
        <v>2.2996529773352905</v>
      </c>
      <c r="Z28" s="2">
        <v>7.4136633651294321</v>
      </c>
      <c r="AA28" s="2">
        <v>1.9832196543494074</v>
      </c>
      <c r="AB28" s="2">
        <v>2.0744716810487511</v>
      </c>
      <c r="AC28" s="2">
        <v>-1.3988388831121967</v>
      </c>
      <c r="AD28" s="2">
        <v>2.598154675198137</v>
      </c>
    </row>
    <row r="29" spans="1:30">
      <c r="A29" s="22">
        <v>38122</v>
      </c>
      <c r="B29" s="21">
        <f>AVERAGE('Table S10'!B29,'Table S11'!B29,'Table S12'!B29)</f>
        <v>-9.0297310082657471</v>
      </c>
      <c r="C29" s="21">
        <f>AVERAGE('Table S10'!C29,'Table S11'!C29,'Table S12'!C29)</f>
        <v>-21.723800993596452</v>
      </c>
      <c r="D29" s="21">
        <f>AVERAGE('Table S10'!D29,'Table S11'!D29,'Table S12'!D29)</f>
        <v>-7.1886422275972706</v>
      </c>
      <c r="E29" s="21">
        <f>AVERAGE('Table S10'!E29,'Table S11'!E29,'Table S12'!E29)</f>
        <v>-14.132165585608524</v>
      </c>
      <c r="F29" s="21">
        <f>AVERAGE('Table S10'!F29,'Table S11'!F29,'Table S12'!F29)</f>
        <v>-15.373932861434234</v>
      </c>
      <c r="G29" s="21">
        <f>AVERAGE('Table S10'!G29,'Table S11'!G29,'Table S12'!G29)</f>
        <v>-4.281907275298761</v>
      </c>
      <c r="H29" s="21">
        <f>AVERAGE('Table S10'!H29,'Table S11'!H29,'Table S12'!H29)</f>
        <v>-16.948425592648903</v>
      </c>
      <c r="I29" s="21">
        <f>AVERAGE('Table S10'!I29,'Table S11'!I29,'Table S12'!I29)</f>
        <v>7.0529171967191955</v>
      </c>
      <c r="J29" s="21">
        <f>AVERAGE('Table S10'!J29,'Table S11'!J29,'Table S12'!J29)</f>
        <v>22.667727596667845</v>
      </c>
      <c r="K29" s="21">
        <f>AVERAGE('Table S10'!K29,'Table S11'!K29,'Table S12'!K29)</f>
        <v>33.635643463032999</v>
      </c>
      <c r="L29" s="21">
        <f>AVERAGE('Table S10'!L29,'Table S11'!L29,'Table S12'!L29)</f>
        <v>11.059069360363912</v>
      </c>
      <c r="M29" s="21">
        <f>AVERAGE('Table S10'!M29,'Table S11'!M29,'Table S12'!M29)</f>
        <v>14.633301939823996</v>
      </c>
      <c r="N29" s="21">
        <f>AVERAGE('Table S10'!N29,'Table S11'!N29,'Table S12'!N29)</f>
        <v>-5.2449884799736042</v>
      </c>
      <c r="O29" s="21">
        <f>AVERAGE('Table S10'!O29,'Table S11'!O29,'Table S12'!O29)</f>
        <v>18.116421375428654</v>
      </c>
      <c r="Q29" s="2">
        <v>-1.0309966270617663</v>
      </c>
      <c r="R29" s="2">
        <v>-4.0522274945395207</v>
      </c>
      <c r="S29" s="2">
        <v>-0.51961662613741344</v>
      </c>
      <c r="T29" s="2">
        <v>-1.176813692644793</v>
      </c>
      <c r="U29" s="2">
        <v>-5.6861566863314819</v>
      </c>
      <c r="V29" s="2">
        <v>-0.96515902748144189</v>
      </c>
      <c r="W29" s="2">
        <v>-4.2534616288591316</v>
      </c>
      <c r="X29" s="2">
        <v>1.4345633578126842</v>
      </c>
      <c r="Y29" s="2">
        <v>2.6267136061742735</v>
      </c>
      <c r="Z29" s="2">
        <v>7.7500895172478215</v>
      </c>
      <c r="AA29" s="2">
        <v>2.2445487173794594</v>
      </c>
      <c r="AB29" s="2">
        <v>2.093337742397642</v>
      </c>
      <c r="AC29" s="2">
        <v>-1.1268280800490491</v>
      </c>
      <c r="AD29" s="2">
        <v>2.9137546319170675</v>
      </c>
    </row>
    <row r="30" spans="1:30">
      <c r="A30" s="22">
        <v>38153</v>
      </c>
      <c r="B30" s="21">
        <f>AVERAGE('Table S10'!B30,'Table S11'!B30,'Table S12'!B30)</f>
        <v>-6.8416615449647038</v>
      </c>
      <c r="C30" s="21">
        <f>AVERAGE('Table S10'!C30,'Table S11'!C30,'Table S12'!C30)</f>
        <v>-17.282927092532905</v>
      </c>
      <c r="D30" s="21">
        <f>AVERAGE('Table S10'!D30,'Table S11'!D30,'Table S12'!D30)</f>
        <v>-8.965483717541531</v>
      </c>
      <c r="E30" s="21">
        <f>AVERAGE('Table S10'!E30,'Table S11'!E30,'Table S12'!E30)</f>
        <v>-13.285582853789007</v>
      </c>
      <c r="F30" s="21">
        <f>AVERAGE('Table S10'!F30,'Table S11'!F30,'Table S12'!F30)</f>
        <v>-13.983189985704746</v>
      </c>
      <c r="G30" s="21">
        <f>AVERAGE('Table S10'!G30,'Table S11'!G30,'Table S12'!G30)</f>
        <v>-2.8608272466368305</v>
      </c>
      <c r="H30" s="21">
        <f>AVERAGE('Table S10'!H30,'Table S11'!H30,'Table S12'!H30)</f>
        <v>-13.516839925927478</v>
      </c>
      <c r="I30" s="21">
        <f>AVERAGE('Table S10'!I30,'Table S11'!I30,'Table S12'!I30)</f>
        <v>13.323575424070805</v>
      </c>
      <c r="J30" s="21">
        <f>AVERAGE('Table S10'!J30,'Table S11'!J30,'Table S12'!J30)</f>
        <v>25.490159865146016</v>
      </c>
      <c r="K30" s="21">
        <f>AVERAGE('Table S10'!K30,'Table S11'!K30,'Table S12'!K30)</f>
        <v>35.095744030789099</v>
      </c>
      <c r="L30" s="21">
        <f>AVERAGE('Table S10'!L30,'Table S11'!L30,'Table S12'!L30)</f>
        <v>12.346658358344067</v>
      </c>
      <c r="M30" s="21">
        <f>AVERAGE('Table S10'!M30,'Table S11'!M30,'Table S12'!M30)</f>
        <v>14.765183559565569</v>
      </c>
      <c r="N30" s="21">
        <f>AVERAGE('Table S10'!N30,'Table S11'!N30,'Table S12'!N30)</f>
        <v>-3.9788738403451025</v>
      </c>
      <c r="O30" s="21">
        <f>AVERAGE('Table S10'!O30,'Table S11'!O30,'Table S12'!O30)</f>
        <v>20.078680564777553</v>
      </c>
      <c r="Q30" s="2">
        <v>-0.78116723188097992</v>
      </c>
      <c r="R30" s="2">
        <v>-3.2238535222785325</v>
      </c>
      <c r="S30" s="2">
        <v>-0.64805205955505452</v>
      </c>
      <c r="T30" s="2">
        <v>-1.1063170554007182</v>
      </c>
      <c r="U30" s="2">
        <v>-5.1717806985427996</v>
      </c>
      <c r="V30" s="2">
        <v>-0.64484190470092806</v>
      </c>
      <c r="W30" s="2">
        <v>-3.3922537320103894</v>
      </c>
      <c r="X30" s="2">
        <v>2.7100152412560017</v>
      </c>
      <c r="Y30" s="2">
        <v>2.9537742350132548</v>
      </c>
      <c r="Z30" s="2">
        <v>8.086515669366209</v>
      </c>
      <c r="AA30" s="2">
        <v>2.5058777804095116</v>
      </c>
      <c r="AB30" s="2">
        <v>2.1122038037465334</v>
      </c>
      <c r="AC30" s="2">
        <v>-0.85481727698590149</v>
      </c>
      <c r="AD30" s="2">
        <v>3.2293545886359976</v>
      </c>
    </row>
    <row r="31" spans="1:30">
      <c r="A31" s="22">
        <v>38183</v>
      </c>
      <c r="B31" s="21">
        <f>AVERAGE('Table S10'!B31,'Table S11'!B31,'Table S12'!B31)</f>
        <v>-5.1698985210461403</v>
      </c>
      <c r="C31" s="21">
        <f>AVERAGE('Table S10'!C31,'Table S11'!C31,'Table S12'!C31)</f>
        <v>-11.856035104652554</v>
      </c>
      <c r="D31" s="21">
        <f>AVERAGE('Table S10'!D31,'Table S11'!D31,'Table S12'!D31)</f>
        <v>-7.3396620387701796</v>
      </c>
      <c r="E31" s="21">
        <f>AVERAGE('Table S10'!E31,'Table S11'!E31,'Table S12'!E31)</f>
        <v>-9.2560059350350627</v>
      </c>
      <c r="F31" s="21">
        <f>AVERAGE('Table S10'!F31,'Table S11'!F31,'Table S12'!F31)</f>
        <v>-10.729216017565889</v>
      </c>
      <c r="G31" s="21">
        <f>AVERAGE('Table S10'!G31,'Table S11'!G31,'Table S12'!G31)</f>
        <v>1.4848618100362081</v>
      </c>
      <c r="H31" s="21">
        <f>AVERAGE('Table S10'!H31,'Table S11'!H31,'Table S12'!H31)</f>
        <v>-9.3261422983094544</v>
      </c>
      <c r="I31" s="21">
        <f>AVERAGE('Table S10'!I31,'Table S11'!I31,'Table S12'!I31)</f>
        <v>20.360548186523957</v>
      </c>
      <c r="J31" s="21">
        <f>AVERAGE('Table S10'!J31,'Table S11'!J31,'Table S12'!J31)</f>
        <v>27.996642127858735</v>
      </c>
      <c r="K31" s="21">
        <f>AVERAGE('Table S10'!K31,'Table S11'!K31,'Table S12'!K31)</f>
        <v>35.432077641006138</v>
      </c>
      <c r="L31" s="21">
        <f>AVERAGE('Table S10'!L31,'Table S11'!L31,'Table S12'!L31)</f>
        <v>14.327710655915991</v>
      </c>
      <c r="M31" s="21">
        <f>AVERAGE('Table S10'!M31,'Table S11'!M31,'Table S12'!M31)</f>
        <v>16.049788559459547</v>
      </c>
      <c r="N31" s="21">
        <f>AVERAGE('Table S10'!N31,'Table S11'!N31,'Table S12'!N31)</f>
        <v>-1.686451958207412</v>
      </c>
      <c r="O31" s="21">
        <f>AVERAGE('Table S10'!O31,'Table S11'!O31,'Table S12'!O31)</f>
        <v>23.190625116019845</v>
      </c>
      <c r="Q31" s="2">
        <v>-0.59028867333600621</v>
      </c>
      <c r="R31" s="2">
        <v>-2.2115536522112595</v>
      </c>
      <c r="S31" s="2">
        <v>-0.53053279114842478</v>
      </c>
      <c r="T31" s="2">
        <v>-0.77076612622223961</v>
      </c>
      <c r="U31" s="2">
        <v>-3.9682756486088668</v>
      </c>
      <c r="V31" s="2">
        <v>0.33469379142940142</v>
      </c>
      <c r="W31" s="2">
        <v>-2.3405353018952324</v>
      </c>
      <c r="X31" s="2">
        <v>4.1413355011389728</v>
      </c>
      <c r="Y31" s="2">
        <v>3.2442228931341419</v>
      </c>
      <c r="Z31" s="2">
        <v>8.1640113054971462</v>
      </c>
      <c r="AA31" s="2">
        <v>2.9079521547247094</v>
      </c>
      <c r="AB31" s="2">
        <v>2.2959704027963665</v>
      </c>
      <c r="AC31" s="2">
        <v>-0.36231565224932222</v>
      </c>
      <c r="AD31" s="2">
        <v>3.7298641905350514</v>
      </c>
    </row>
    <row r="32" spans="1:30">
      <c r="A32" s="22">
        <v>38214</v>
      </c>
      <c r="B32" s="21">
        <f>AVERAGE('Table S10'!B32,'Table S11'!B32,'Table S12'!B32)</f>
        <v>-3.4981354971275764</v>
      </c>
      <c r="C32" s="21">
        <f>AVERAGE('Table S10'!C32,'Table S11'!C32,'Table S12'!C32)</f>
        <v>-6.4291431167721962</v>
      </c>
      <c r="D32" s="21">
        <f>AVERAGE('Table S10'!D32,'Table S11'!D32,'Table S12'!D32)</f>
        <v>-5.7138403599988292</v>
      </c>
      <c r="E32" s="21">
        <f>AVERAGE('Table S10'!E32,'Table S11'!E32,'Table S12'!E32)</f>
        <v>-5.2264290162811164</v>
      </c>
      <c r="F32" s="21">
        <f>AVERAGE('Table S10'!F32,'Table S11'!F32,'Table S12'!F32)</f>
        <v>-7.475242049427032</v>
      </c>
      <c r="G32" s="21">
        <f>AVERAGE('Table S10'!G32,'Table S11'!G32,'Table S12'!G32)</f>
        <v>5.8305508667092454</v>
      </c>
      <c r="H32" s="21">
        <f>AVERAGE('Table S10'!H32,'Table S11'!H32,'Table S12'!H32)</f>
        <v>-5.1354446706914283</v>
      </c>
      <c r="I32" s="21">
        <f>AVERAGE('Table S10'!I32,'Table S11'!I32,'Table S12'!I32)</f>
        <v>27.397520948977103</v>
      </c>
      <c r="J32" s="21">
        <f>AVERAGE('Table S10'!J32,'Table S11'!J32,'Table S12'!J32)</f>
        <v>30.503124390571447</v>
      </c>
      <c r="K32" s="21">
        <f>AVERAGE('Table S10'!K32,'Table S11'!K32,'Table S12'!K32)</f>
        <v>35.768411251223178</v>
      </c>
      <c r="L32" s="21">
        <f>AVERAGE('Table S10'!L32,'Table S11'!L32,'Table S12'!L32)</f>
        <v>16.308762953487914</v>
      </c>
      <c r="M32" s="21">
        <f>AVERAGE('Table S10'!M32,'Table S11'!M32,'Table S12'!M32)</f>
        <v>17.334393559353519</v>
      </c>
      <c r="N32" s="21">
        <f>AVERAGE('Table S10'!N32,'Table S11'!N32,'Table S12'!N32)</f>
        <v>0.60596992393027904</v>
      </c>
      <c r="O32" s="21">
        <f>AVERAGE('Table S10'!O32,'Table S11'!O32,'Table S12'!O32)</f>
        <v>26.302569667262134</v>
      </c>
      <c r="Q32" s="2">
        <v>-0.39941011479103244</v>
      </c>
      <c r="R32" s="2">
        <v>-1.1992537821439848</v>
      </c>
      <c r="S32" s="2">
        <v>-0.41301352274179537</v>
      </c>
      <c r="T32" s="2">
        <v>-0.4352151970437611</v>
      </c>
      <c r="U32" s="2">
        <v>-2.7647705986749336</v>
      </c>
      <c r="V32" s="2">
        <v>1.3142294875597307</v>
      </c>
      <c r="W32" s="2">
        <v>-1.2888168717800741</v>
      </c>
      <c r="X32" s="2">
        <v>5.5726557610219425</v>
      </c>
      <c r="Y32" s="2">
        <v>3.5346715512550286</v>
      </c>
      <c r="Z32" s="2">
        <v>8.2415069416280868</v>
      </c>
      <c r="AA32" s="2">
        <v>3.3100265290399071</v>
      </c>
      <c r="AB32" s="2">
        <v>2.4797370018461988</v>
      </c>
      <c r="AC32" s="2">
        <v>0.13018597248725722</v>
      </c>
      <c r="AD32" s="2">
        <v>4.2303737924341052</v>
      </c>
    </row>
    <row r="33" spans="1:30">
      <c r="A33" s="22">
        <v>38245</v>
      </c>
      <c r="B33" s="21">
        <f>AVERAGE('Table S10'!B33,'Table S11'!B33,'Table S12'!B33)</f>
        <v>-4.2709463416350211</v>
      </c>
      <c r="C33" s="21">
        <f>AVERAGE('Table S10'!C33,'Table S11'!C33,'Table S12'!C33)</f>
        <v>-2.943528356673744</v>
      </c>
      <c r="D33" s="21">
        <f>AVERAGE('Table S10'!D33,'Table S11'!D33,'Table S12'!D33)</f>
        <v>-2.4225572846239172</v>
      </c>
      <c r="E33" s="21">
        <f>AVERAGE('Table S10'!E33,'Table S11'!E33,'Table S12'!E33)</f>
        <v>1.6629432658791321</v>
      </c>
      <c r="F33" s="21">
        <f>AVERAGE('Table S10'!F33,'Table S11'!F33,'Table S12'!F33)</f>
        <v>-2.5251234628429886</v>
      </c>
      <c r="G33" s="21">
        <f>AVERAGE('Table S10'!G33,'Table S11'!G33,'Table S12'!G33)</f>
        <v>10.142051457244831</v>
      </c>
      <c r="H33" s="21">
        <f>AVERAGE('Table S10'!H33,'Table S11'!H33,'Table S12'!H33)</f>
        <v>-0.8666085412473824</v>
      </c>
      <c r="I33" s="21">
        <f>AVERAGE('Table S10'!I33,'Table S11'!I33,'Table S12'!I33)</f>
        <v>34.655050591206248</v>
      </c>
      <c r="J33" s="21">
        <f>AVERAGE('Table S10'!J33,'Table S11'!J33,'Table S12'!J33)</f>
        <v>34.776697040453328</v>
      </c>
      <c r="K33" s="21">
        <f>AVERAGE('Table S10'!K33,'Table S11'!K33,'Table S12'!K33)</f>
        <v>34.684094518676552</v>
      </c>
      <c r="L33" s="21">
        <f>AVERAGE('Table S10'!L33,'Table S11'!L33,'Table S12'!L33)</f>
        <v>18.195472339616472</v>
      </c>
      <c r="M33" s="21">
        <f>AVERAGE('Table S10'!M33,'Table S11'!M33,'Table S12'!M33)</f>
        <v>16.612098217095689</v>
      </c>
      <c r="N33" s="21">
        <f>AVERAGE('Table S10'!N33,'Table S11'!N33,'Table S12'!N33)</f>
        <v>2.2026343466954788</v>
      </c>
      <c r="O33" s="21">
        <f>AVERAGE('Table S10'!O33,'Table S11'!O33,'Table S12'!O33)</f>
        <v>27.122722442464408</v>
      </c>
      <c r="Q33" s="2">
        <v>-0.48764811139520342</v>
      </c>
      <c r="R33" s="2">
        <v>-0.54906811848378012</v>
      </c>
      <c r="S33" s="2">
        <v>-0.17510970820447058</v>
      </c>
      <c r="T33" s="2">
        <v>0.13847661163628708</v>
      </c>
      <c r="U33" s="2">
        <v>-0.93393458859671918</v>
      </c>
      <c r="V33" s="2">
        <v>2.286058966668814</v>
      </c>
      <c r="W33" s="2">
        <v>-0.2174884125541493</v>
      </c>
      <c r="X33" s="2">
        <v>7.0488372902513508</v>
      </c>
      <c r="Y33" s="2">
        <v>4.0298888763506913</v>
      </c>
      <c r="Z33" s="2">
        <v>7.9916662703318204</v>
      </c>
      <c r="AA33" s="2">
        <v>3.6929530660485592</v>
      </c>
      <c r="AB33" s="2">
        <v>2.3764104862501894</v>
      </c>
      <c r="AC33" s="2">
        <v>0.47321176040970991</v>
      </c>
      <c r="AD33" s="2">
        <v>4.3622830640337629</v>
      </c>
    </row>
    <row r="34" spans="1:30">
      <c r="A34" s="22">
        <v>38275</v>
      </c>
      <c r="B34" s="21">
        <f>AVERAGE('Table S10'!B34,'Table S11'!B34,'Table S12'!B34)</f>
        <v>-5.0437571861424653</v>
      </c>
      <c r="C34" s="21">
        <f>AVERAGE('Table S10'!C34,'Table S11'!C34,'Table S12'!C34)</f>
        <v>0.54208640342470771</v>
      </c>
      <c r="D34" s="21">
        <f>AVERAGE('Table S10'!D34,'Table S11'!D34,'Table S12'!D34)</f>
        <v>0.86872579075099454</v>
      </c>
      <c r="E34" s="21">
        <f>AVERAGE('Table S10'!E34,'Table S11'!E34,'Table S12'!E34)</f>
        <v>8.5523155480393811</v>
      </c>
      <c r="F34" s="21">
        <f>AVERAGE('Table S10'!F34,'Table S11'!F34,'Table S12'!F34)</f>
        <v>2.4249951237410534</v>
      </c>
      <c r="G34" s="21">
        <f>AVERAGE('Table S10'!G34,'Table S11'!G34,'Table S12'!G34)</f>
        <v>14.453552047780414</v>
      </c>
      <c r="H34" s="21">
        <f>AVERAGE('Table S10'!H34,'Table S11'!H34,'Table S12'!H34)</f>
        <v>3.4022275881966642</v>
      </c>
      <c r="I34" s="21">
        <f>AVERAGE('Table S10'!I34,'Table S11'!I34,'Table S12'!I34)</f>
        <v>41.912580233435392</v>
      </c>
      <c r="J34" s="21">
        <f>AVERAGE('Table S10'!J34,'Table S11'!J34,'Table S12'!J34)</f>
        <v>39.050269690335206</v>
      </c>
      <c r="K34" s="21">
        <f>AVERAGE('Table S10'!K34,'Table S11'!K34,'Table S12'!K34)</f>
        <v>33.59977778612992</v>
      </c>
      <c r="L34" s="21">
        <f>AVERAGE('Table S10'!L34,'Table S11'!L34,'Table S12'!L34)</f>
        <v>20.082181725745031</v>
      </c>
      <c r="M34" s="21">
        <f>AVERAGE('Table S10'!M34,'Table S11'!M34,'Table S12'!M34)</f>
        <v>15.889802874837855</v>
      </c>
      <c r="N34" s="21">
        <f>AVERAGE('Table S10'!N34,'Table S11'!N34,'Table S12'!N34)</f>
        <v>3.7992987694606786</v>
      </c>
      <c r="O34" s="21">
        <f>AVERAGE('Table S10'!O34,'Table S11'!O34,'Table S12'!O34)</f>
        <v>27.942875217666682</v>
      </c>
      <c r="Q34" s="2">
        <v>-0.57588610799937434</v>
      </c>
      <c r="R34" s="2">
        <v>0.10111754517642442</v>
      </c>
      <c r="S34" s="2">
        <v>6.2794106332854135E-2</v>
      </c>
      <c r="T34" s="2">
        <v>0.71216842031633532</v>
      </c>
      <c r="U34" s="2">
        <v>0.89690142148149476</v>
      </c>
      <c r="V34" s="2">
        <v>3.2578884457778963</v>
      </c>
      <c r="W34" s="2">
        <v>0.85384004667177582</v>
      </c>
      <c r="X34" s="2">
        <v>8.5250188194807581</v>
      </c>
      <c r="Y34" s="2">
        <v>4.525106201446353</v>
      </c>
      <c r="Z34" s="2">
        <v>7.7418255990355531</v>
      </c>
      <c r="AA34" s="2">
        <v>4.0758796030572109</v>
      </c>
      <c r="AB34" s="2">
        <v>2.2730839706541799</v>
      </c>
      <c r="AC34" s="2">
        <v>0.81623754833216267</v>
      </c>
      <c r="AD34" s="2">
        <v>4.4941923356334206</v>
      </c>
    </row>
    <row r="35" spans="1:30">
      <c r="A35" s="22">
        <v>38306</v>
      </c>
      <c r="B35" s="21">
        <f>AVERAGE('Table S10'!B35,'Table S11'!B35,'Table S12'!B35)</f>
        <v>-8.8869075320997677</v>
      </c>
      <c r="C35" s="21">
        <f>AVERAGE('Table S10'!C35,'Table S11'!C35,'Table S12'!C35)</f>
        <v>0.26439482514184576</v>
      </c>
      <c r="D35" s="21">
        <f>AVERAGE('Table S10'!D35,'Table S11'!D35,'Table S12'!D35)</f>
        <v>3.4558266557796302</v>
      </c>
      <c r="E35" s="21">
        <f>AVERAGE('Table S10'!E35,'Table S11'!E35,'Table S12'!E35)</f>
        <v>15.352487665969322</v>
      </c>
      <c r="F35" s="21">
        <f>AVERAGE('Table S10'!F35,'Table S11'!F35,'Table S12'!F35)</f>
        <v>8.350025003093215</v>
      </c>
      <c r="G35" s="21">
        <f>AVERAGE('Table S10'!G35,'Table S11'!G35,'Table S12'!G35)</f>
        <v>20.406697375299558</v>
      </c>
      <c r="H35" s="21">
        <f>AVERAGE('Table S10'!H35,'Table S11'!H35,'Table S12'!H35)</f>
        <v>5.4776412574239393</v>
      </c>
      <c r="I35" s="21">
        <f>AVERAGE('Table S10'!I35,'Table S11'!I35,'Table S12'!I35)</f>
        <v>46.502949204048342</v>
      </c>
      <c r="J35" s="21">
        <f>AVERAGE('Table S10'!J35,'Table S11'!J35,'Table S12'!J35)</f>
        <v>42.289293003780983</v>
      </c>
      <c r="K35" s="21">
        <f>AVERAGE('Table S10'!K35,'Table S11'!K35,'Table S12'!K35)</f>
        <v>32.265429935384653</v>
      </c>
      <c r="L35" s="21">
        <f>AVERAGE('Table S10'!L35,'Table S11'!L35,'Table S12'!L35)</f>
        <v>19.604776764728822</v>
      </c>
      <c r="M35" s="21">
        <f>AVERAGE('Table S10'!M35,'Table S11'!M35,'Table S12'!M35)</f>
        <v>14.968509961958981</v>
      </c>
      <c r="N35" s="21">
        <f>AVERAGE('Table S10'!N35,'Table S11'!N35,'Table S12'!N35)</f>
        <v>5.2141428858734935</v>
      </c>
      <c r="O35" s="21">
        <f>AVERAGE('Table S10'!O35,'Table S11'!O35,'Table S12'!O35)</f>
        <v>26.32286862700774</v>
      </c>
      <c r="Q35" s="2">
        <v>-1.0146893282000873</v>
      </c>
      <c r="R35" s="2">
        <v>4.9318624313009055E-2</v>
      </c>
      <c r="S35" s="2">
        <v>0.24979751815971901</v>
      </c>
      <c r="T35" s="2">
        <v>1.2784323529205974</v>
      </c>
      <c r="U35" s="2">
        <v>3.088315197569047</v>
      </c>
      <c r="V35" s="2">
        <v>4.599751215182021</v>
      </c>
      <c r="W35" s="2">
        <v>1.3746962381693988</v>
      </c>
      <c r="X35" s="2">
        <v>9.4586998681034338</v>
      </c>
      <c r="Y35" s="2">
        <v>4.9004409839851357</v>
      </c>
      <c r="Z35" s="2">
        <v>7.4343745077017838</v>
      </c>
      <c r="AA35" s="2">
        <v>3.9789854921693615</v>
      </c>
      <c r="AB35" s="2">
        <v>2.1412902555881179</v>
      </c>
      <c r="AC35" s="2">
        <v>1.1202012434581756</v>
      </c>
      <c r="AD35" s="2">
        <v>4.2336385756247896</v>
      </c>
    </row>
    <row r="36" spans="1:30">
      <c r="A36" s="22">
        <v>38336</v>
      </c>
      <c r="B36" s="21">
        <f>AVERAGE('Table S10'!B36,'Table S11'!B36,'Table S12'!B36)</f>
        <v>-12.730057878057073</v>
      </c>
      <c r="C36" s="21">
        <f>AVERAGE('Table S10'!C36,'Table S11'!C36,'Table S12'!C36)</f>
        <v>-1.3296753141016046E-2</v>
      </c>
      <c r="D36" s="21">
        <f>AVERAGE('Table S10'!D36,'Table S11'!D36,'Table S12'!D36)</f>
        <v>6.0429275208082656</v>
      </c>
      <c r="E36" s="21">
        <f>AVERAGE('Table S10'!E36,'Table S11'!E36,'Table S12'!E36)</f>
        <v>22.152659783899264</v>
      </c>
      <c r="F36" s="21">
        <f>AVERAGE('Table S10'!F36,'Table S11'!F36,'Table S12'!F36)</f>
        <v>14.27505488244538</v>
      </c>
      <c r="G36" s="21">
        <f>AVERAGE('Table S10'!G36,'Table S11'!G36,'Table S12'!G36)</f>
        <v>26.359842702818707</v>
      </c>
      <c r="H36" s="21">
        <f>AVERAGE('Table S10'!H36,'Table S11'!H36,'Table S12'!H36)</f>
        <v>7.5530549266512139</v>
      </c>
      <c r="I36" s="21">
        <f>AVERAGE('Table S10'!I36,'Table S11'!I36,'Table S12'!I36)</f>
        <v>51.093318174661285</v>
      </c>
      <c r="J36" s="21">
        <f>AVERAGE('Table S10'!J36,'Table S11'!J36,'Table S12'!J36)</f>
        <v>45.528316317226746</v>
      </c>
      <c r="K36" s="21">
        <f>AVERAGE('Table S10'!K36,'Table S11'!K36,'Table S12'!K36)</f>
        <v>30.931082084639385</v>
      </c>
      <c r="L36" s="21">
        <f>AVERAGE('Table S10'!L36,'Table S11'!L36,'Table S12'!L36)</f>
        <v>19.127371803712609</v>
      </c>
      <c r="M36" s="21">
        <f>AVERAGE('Table S10'!M36,'Table S11'!M36,'Table S12'!M36)</f>
        <v>14.047217049080109</v>
      </c>
      <c r="N36" s="21">
        <f>AVERAGE('Table S10'!N36,'Table S11'!N36,'Table S12'!N36)</f>
        <v>6.6289870022863084</v>
      </c>
      <c r="O36" s="21">
        <f>AVERAGE('Table S10'!O36,'Table S11'!O36,'Table S12'!O36)</f>
        <v>24.702862036348801</v>
      </c>
      <c r="Q36" s="2">
        <v>-1.4534925484008003</v>
      </c>
      <c r="R36" s="2">
        <v>-2.4802965504062873E-3</v>
      </c>
      <c r="S36" s="2">
        <v>0.43680092998658387</v>
      </c>
      <c r="T36" s="2">
        <v>1.8446962855248594</v>
      </c>
      <c r="U36" s="2">
        <v>5.2797289736566011</v>
      </c>
      <c r="V36" s="2">
        <v>5.9416139845861471</v>
      </c>
      <c r="W36" s="2">
        <v>1.8955524296670219</v>
      </c>
      <c r="X36" s="2">
        <v>10.392380916726104</v>
      </c>
      <c r="Y36" s="2">
        <v>5.2757757665239176</v>
      </c>
      <c r="Z36" s="2">
        <v>7.1269234163680144</v>
      </c>
      <c r="AA36" s="2">
        <v>3.8820913812815112</v>
      </c>
      <c r="AB36" s="2">
        <v>2.0094965405220568</v>
      </c>
      <c r="AC36" s="2">
        <v>1.4241649385841881</v>
      </c>
      <c r="AD36" s="2">
        <v>3.9730848156161591</v>
      </c>
    </row>
    <row r="37" spans="1:30">
      <c r="A37" s="22">
        <v>38367</v>
      </c>
      <c r="B37" s="21">
        <f>AVERAGE('Table S10'!B37,'Table S11'!B37,'Table S12'!B37)</f>
        <v>-14.799939241366168</v>
      </c>
      <c r="C37" s="21">
        <f>AVERAGE('Table S10'!C37,'Table S11'!C37,'Table S12'!C37)</f>
        <v>-1.0343706563997697</v>
      </c>
      <c r="D37" s="21">
        <f>AVERAGE('Table S10'!D37,'Table S11'!D37,'Table S12'!D37)</f>
        <v>8.7108822904657206</v>
      </c>
      <c r="E37" s="21">
        <f>AVERAGE('Table S10'!E37,'Table S11'!E37,'Table S12'!E37)</f>
        <v>27.314357661438645</v>
      </c>
      <c r="F37" s="21">
        <f>AVERAGE('Table S10'!F37,'Table S11'!F37,'Table S12'!F37)</f>
        <v>19.39344927611992</v>
      </c>
      <c r="G37" s="21">
        <f>AVERAGE('Table S10'!G37,'Table S11'!G37,'Table S12'!G37)</f>
        <v>29.03986638327579</v>
      </c>
      <c r="H37" s="21">
        <f>AVERAGE('Table S10'!H37,'Table S11'!H37,'Table S12'!H37)</f>
        <v>8.4033555802335869</v>
      </c>
      <c r="I37" s="21">
        <f>AVERAGE('Table S10'!I37,'Table S11'!I37,'Table S12'!I37)</f>
        <v>51.115158450962006</v>
      </c>
      <c r="J37" s="21">
        <f>AVERAGE('Table S10'!J37,'Table S11'!J37,'Table S12'!J37)</f>
        <v>46.125137014225857</v>
      </c>
      <c r="K37" s="21">
        <f>AVERAGE('Table S10'!K37,'Table S11'!K37,'Table S12'!K37)</f>
        <v>28.081489604313816</v>
      </c>
      <c r="L37" s="21">
        <f>AVERAGE('Table S10'!L37,'Table S11'!L37,'Table S12'!L37)</f>
        <v>17.880214180982694</v>
      </c>
      <c r="M37" s="21">
        <f>AVERAGE('Table S10'!M37,'Table S11'!M37,'Table S12'!M37)</f>
        <v>13.717865381746313</v>
      </c>
      <c r="N37" s="21">
        <f>AVERAGE('Table S10'!N37,'Table S11'!N37,'Table S12'!N37)</f>
        <v>8.6614560643743417</v>
      </c>
      <c r="O37" s="21">
        <f>AVERAGE('Table S10'!O37,'Table S11'!O37,'Table S12'!O37)</f>
        <v>20.713356628362511</v>
      </c>
      <c r="Q37" s="2">
        <v>-1.6898274627007064</v>
      </c>
      <c r="R37" s="2">
        <v>-0.19294529602087462</v>
      </c>
      <c r="S37" s="2">
        <v>0.62964870460173372</v>
      </c>
      <c r="T37" s="2">
        <v>2.2745211911833185</v>
      </c>
      <c r="U37" s="2">
        <v>7.1728029689178845</v>
      </c>
      <c r="V37" s="2">
        <v>6.545702042255896</v>
      </c>
      <c r="W37" s="2">
        <v>2.108948133193322</v>
      </c>
      <c r="X37" s="2">
        <v>10.396823228925671</v>
      </c>
      <c r="Y37" s="2">
        <v>5.3449347520714783</v>
      </c>
      <c r="Z37" s="2">
        <v>6.4703402641987591</v>
      </c>
      <c r="AA37" s="2">
        <v>3.6289682701722477</v>
      </c>
      <c r="AB37" s="2">
        <v>1.9623817964549553</v>
      </c>
      <c r="AC37" s="2">
        <v>1.8608185594141191</v>
      </c>
      <c r="AD37" s="2">
        <v>3.3314327133226844</v>
      </c>
    </row>
    <row r="38" spans="1:30">
      <c r="A38" s="22">
        <v>38398</v>
      </c>
      <c r="B38" s="21">
        <f>AVERAGE('Table S10'!B38,'Table S11'!B38,'Table S12'!B38)</f>
        <v>-16.869820604675265</v>
      </c>
      <c r="C38" s="21">
        <f>AVERAGE('Table S10'!C38,'Table S11'!C38,'Table S12'!C38)</f>
        <v>-2.0554445596585231</v>
      </c>
      <c r="D38" s="21">
        <f>AVERAGE('Table S10'!D38,'Table S11'!D38,'Table S12'!D38)</f>
        <v>11.378837060123177</v>
      </c>
      <c r="E38" s="21">
        <f>AVERAGE('Table S10'!E38,'Table S11'!E38,'Table S12'!E38)</f>
        <v>32.476055538978024</v>
      </c>
      <c r="F38" s="21">
        <f>AVERAGE('Table S10'!F38,'Table S11'!F38,'Table S12'!F38)</f>
        <v>24.511843669794462</v>
      </c>
      <c r="G38" s="21">
        <f>AVERAGE('Table S10'!G38,'Table S11'!G38,'Table S12'!G38)</f>
        <v>31.719890063732866</v>
      </c>
      <c r="H38" s="21">
        <f>AVERAGE('Table S10'!H38,'Table S11'!H38,'Table S12'!H38)</f>
        <v>9.2536562338159616</v>
      </c>
      <c r="I38" s="21">
        <f>AVERAGE('Table S10'!I38,'Table S11'!I38,'Table S12'!I38)</f>
        <v>51.1369987272627</v>
      </c>
      <c r="J38" s="21">
        <f>AVERAGE('Table S10'!J38,'Table S11'!J38,'Table S12'!J38)</f>
        <v>46.721957711224952</v>
      </c>
      <c r="K38" s="21">
        <f>AVERAGE('Table S10'!K38,'Table S11'!K38,'Table S12'!K38)</f>
        <v>25.231897123988247</v>
      </c>
      <c r="L38" s="21">
        <f>AVERAGE('Table S10'!L38,'Table S11'!L38,'Table S12'!L38)</f>
        <v>16.633056558252783</v>
      </c>
      <c r="M38" s="21">
        <f>AVERAGE('Table S10'!M38,'Table S11'!M38,'Table S12'!M38)</f>
        <v>13.388513714412511</v>
      </c>
      <c r="N38" s="21">
        <f>AVERAGE('Table S10'!N38,'Table S11'!N38,'Table S12'!N38)</f>
        <v>10.693925126462375</v>
      </c>
      <c r="O38" s="21">
        <f>AVERAGE('Table S10'!O38,'Table S11'!O38,'Table S12'!O38)</f>
        <v>16.723851220376226</v>
      </c>
      <c r="Q38" s="2">
        <v>-1.9261623770006124</v>
      </c>
      <c r="R38" s="2">
        <v>-0.38341029549134292</v>
      </c>
      <c r="S38" s="2">
        <v>0.82249647921688351</v>
      </c>
      <c r="T38" s="2">
        <v>2.7043460968417778</v>
      </c>
      <c r="U38" s="2">
        <v>9.0658769641791714</v>
      </c>
      <c r="V38" s="2">
        <v>7.1497900999256423</v>
      </c>
      <c r="W38" s="2">
        <v>2.3223438367196225</v>
      </c>
      <c r="X38" s="2">
        <v>10.401265541125232</v>
      </c>
      <c r="Y38" s="2">
        <v>5.4140937376190355</v>
      </c>
      <c r="Z38" s="2">
        <v>5.8137571120295037</v>
      </c>
      <c r="AA38" s="2">
        <v>3.3758451590629845</v>
      </c>
      <c r="AB38" s="2">
        <v>1.9152670523878528</v>
      </c>
      <c r="AC38" s="2">
        <v>2.2974721802440499</v>
      </c>
      <c r="AD38" s="2">
        <v>2.6897806110292097</v>
      </c>
    </row>
    <row r="39" spans="1:30">
      <c r="A39" s="22">
        <v>38426</v>
      </c>
      <c r="B39" s="21">
        <f>AVERAGE('Table S10'!B39,'Table S11'!B39,'Table S12'!B39)</f>
        <v>-18.585060729812927</v>
      </c>
      <c r="C39" s="21">
        <f>AVERAGE('Table S10'!C39,'Table S11'!C39,'Table S12'!C39)</f>
        <v>-1.3757622955481843</v>
      </c>
      <c r="D39" s="21">
        <f>AVERAGE('Table S10'!D39,'Table S11'!D39,'Table S12'!D39)</f>
        <v>13.787806783919558</v>
      </c>
      <c r="E39" s="21">
        <f>AVERAGE('Table S10'!E39,'Table S11'!E39,'Table S12'!E39)</f>
        <v>33.211708802018812</v>
      </c>
      <c r="F39" s="21">
        <f>AVERAGE('Table S10'!F39,'Table S11'!F39,'Table S12'!F39)</f>
        <v>26.47009444053241</v>
      </c>
      <c r="G39" s="21">
        <f>AVERAGE('Table S10'!G39,'Table S11'!G39,'Table S12'!G39)</f>
        <v>32.815233017643806</v>
      </c>
      <c r="H39" s="21">
        <f>AVERAGE('Table S10'!H39,'Table S11'!H39,'Table S12'!H39)</f>
        <v>9.3398588251824606</v>
      </c>
      <c r="I39" s="21">
        <f>AVERAGE('Table S10'!I39,'Table S11'!I39,'Table S12'!I39)</f>
        <v>47.237253768797878</v>
      </c>
      <c r="J39" s="21">
        <f>AVERAGE('Table S10'!J39,'Table S11'!J39,'Table S12'!J39)</f>
        <v>43.762501787611122</v>
      </c>
      <c r="K39" s="21">
        <f>AVERAGE('Table S10'!K39,'Table S11'!K39,'Table S12'!K39)</f>
        <v>18.690833503503651</v>
      </c>
      <c r="L39" s="21">
        <f>AVERAGE('Table S10'!L39,'Table S11'!L39,'Table S12'!L39)</f>
        <v>11.772363559235833</v>
      </c>
      <c r="M39" s="21">
        <f>AVERAGE('Table S10'!M39,'Table S11'!M39,'Table S12'!M39)</f>
        <v>10.891296387257471</v>
      </c>
      <c r="N39" s="21">
        <f>AVERAGE('Table S10'!N39,'Table S11'!N39,'Table S12'!N39)</f>
        <v>13.820192240046117</v>
      </c>
      <c r="O39" s="21">
        <f>AVERAGE('Table S10'!O39,'Table S11'!O39,'Table S12'!O39)</f>
        <v>12.213510783827255</v>
      </c>
      <c r="Q39" s="2">
        <v>-2.1220050640085804</v>
      </c>
      <c r="R39" s="2">
        <v>-0.25662644403778501</v>
      </c>
      <c r="S39" s="2">
        <v>0.99662403776205732</v>
      </c>
      <c r="T39" s="2">
        <v>2.7656054153617102</v>
      </c>
      <c r="U39" s="2">
        <v>9.7901497194919962</v>
      </c>
      <c r="V39" s="2">
        <v>7.3966847831089835</v>
      </c>
      <c r="W39" s="2">
        <v>2.3439776700619159</v>
      </c>
      <c r="X39" s="2">
        <v>9.6080574165734891</v>
      </c>
      <c r="Y39" s="2">
        <v>5.0711549446465893</v>
      </c>
      <c r="Z39" s="2">
        <v>4.3066110200427863</v>
      </c>
      <c r="AA39" s="2">
        <v>2.3893189079825046</v>
      </c>
      <c r="AB39" s="2">
        <v>1.558032622086343</v>
      </c>
      <c r="AC39" s="2">
        <v>2.9691162806592675</v>
      </c>
      <c r="AD39" s="2">
        <v>1.9643600069168565</v>
      </c>
    </row>
    <row r="40" spans="1:30">
      <c r="A40" s="22">
        <v>38457</v>
      </c>
      <c r="B40" s="21">
        <f>AVERAGE('Table S10'!B40,'Table S11'!B40,'Table S12'!B40)</f>
        <v>-20.300300854950589</v>
      </c>
      <c r="C40" s="21">
        <f>AVERAGE('Table S10'!C40,'Table S11'!C40,'Table S12'!C40)</f>
        <v>-0.69608003143784536</v>
      </c>
      <c r="D40" s="21">
        <f>AVERAGE('Table S10'!D40,'Table S11'!D40,'Table S12'!D40)</f>
        <v>16.196776507715938</v>
      </c>
      <c r="E40" s="21">
        <f>AVERAGE('Table S10'!E40,'Table S11'!E40,'Table S12'!E40)</f>
        <v>33.947362065059593</v>
      </c>
      <c r="F40" s="21">
        <f>AVERAGE('Table S10'!F40,'Table S11'!F40,'Table S12'!F40)</f>
        <v>28.428345211270358</v>
      </c>
      <c r="G40" s="21">
        <f>AVERAGE('Table S10'!G40,'Table S11'!G40,'Table S12'!G40)</f>
        <v>33.910575971554749</v>
      </c>
      <c r="H40" s="21">
        <f>AVERAGE('Table S10'!H40,'Table S11'!H40,'Table S12'!H40)</f>
        <v>9.4260614165489613</v>
      </c>
      <c r="I40" s="21">
        <f>AVERAGE('Table S10'!I40,'Table S11'!I40,'Table S12'!I40)</f>
        <v>43.337508810333055</v>
      </c>
      <c r="J40" s="21">
        <f>AVERAGE('Table S10'!J40,'Table S11'!J40,'Table S12'!J40)</f>
        <v>40.803045863997305</v>
      </c>
      <c r="K40" s="21">
        <f>AVERAGE('Table S10'!K40,'Table S11'!K40,'Table S12'!K40)</f>
        <v>12.149769883019049</v>
      </c>
      <c r="L40" s="21">
        <f>AVERAGE('Table S10'!L40,'Table S11'!L40,'Table S12'!L40)</f>
        <v>6.9116705602188828</v>
      </c>
      <c r="M40" s="21">
        <f>AVERAGE('Table S10'!M40,'Table S11'!M40,'Table S12'!M40)</f>
        <v>8.3940790601024329</v>
      </c>
      <c r="N40" s="21">
        <f>AVERAGE('Table S10'!N40,'Table S11'!N40,'Table S12'!N40)</f>
        <v>16.946459353629859</v>
      </c>
      <c r="O40" s="21">
        <f>AVERAGE('Table S10'!O40,'Table S11'!O40,'Table S12'!O40)</f>
        <v>7.7031703472782818</v>
      </c>
      <c r="Q40" s="2">
        <v>-2.3178477510165481</v>
      </c>
      <c r="R40" s="2">
        <v>-0.12984259258422703</v>
      </c>
      <c r="S40" s="2">
        <v>1.170751596307231</v>
      </c>
      <c r="T40" s="2">
        <v>2.8268647338816426</v>
      </c>
      <c r="U40" s="2">
        <v>10.514422474804819</v>
      </c>
      <c r="V40" s="2">
        <v>7.6435794662923264</v>
      </c>
      <c r="W40" s="2">
        <v>2.3656115034042098</v>
      </c>
      <c r="X40" s="2">
        <v>8.8148492920217443</v>
      </c>
      <c r="Y40" s="2">
        <v>4.7282161516741441</v>
      </c>
      <c r="Z40" s="2">
        <v>2.7994649280560679</v>
      </c>
      <c r="AA40" s="2">
        <v>1.4027926569020244</v>
      </c>
      <c r="AB40" s="2">
        <v>1.2007981917848334</v>
      </c>
      <c r="AC40" s="2">
        <v>3.6407603810744851</v>
      </c>
      <c r="AD40" s="2">
        <v>1.2389394028045024</v>
      </c>
    </row>
    <row r="41" spans="1:30">
      <c r="A41" s="22">
        <v>38487</v>
      </c>
      <c r="B41" s="21">
        <f>AVERAGE('Table S10'!B41,'Table S11'!B41,'Table S12'!B41)</f>
        <v>-19.894447752367615</v>
      </c>
      <c r="C41" s="21">
        <f>AVERAGE('Table S10'!C41,'Table S11'!C41,'Table S12'!C41)</f>
        <v>0.4983203110661984</v>
      </c>
      <c r="D41" s="21">
        <f>AVERAGE('Table S10'!D41,'Table S11'!D41,'Table S12'!D41)</f>
        <v>16.683882016934998</v>
      </c>
      <c r="E41" s="21">
        <f>AVERAGE('Table S10'!E41,'Table S11'!E41,'Table S12'!E41)</f>
        <v>31.466070176555263</v>
      </c>
      <c r="F41" s="21">
        <f>AVERAGE('Table S10'!F41,'Table S11'!F41,'Table S12'!F41)</f>
        <v>27.00484156834467</v>
      </c>
      <c r="G41" s="21">
        <f>AVERAGE('Table S10'!G41,'Table S11'!G41,'Table S12'!G41)</f>
        <v>36.028426225987289</v>
      </c>
      <c r="H41" s="21">
        <f>AVERAGE('Table S10'!H41,'Table S11'!H41,'Table S12'!H41)</f>
        <v>8.7562833736919163</v>
      </c>
      <c r="I41" s="21">
        <f>AVERAGE('Table S10'!I41,'Table S11'!I41,'Table S12'!I41)</f>
        <v>37.529075986408067</v>
      </c>
      <c r="J41" s="21">
        <f>AVERAGE('Table S10'!J41,'Table S11'!J41,'Table S12'!J41)</f>
        <v>36.436462685581219</v>
      </c>
      <c r="K41" s="21">
        <f>AVERAGE('Table S10'!K41,'Table S11'!K41,'Table S12'!K41)</f>
        <v>5.0633013602415717</v>
      </c>
      <c r="L41" s="21">
        <f>AVERAGE('Table S10'!L41,'Table S11'!L41,'Table S12'!L41)</f>
        <v>2.3174900766029247</v>
      </c>
      <c r="M41" s="21">
        <f>AVERAGE('Table S10'!M41,'Table S11'!M41,'Table S12'!M41)</f>
        <v>5.9014274047662267</v>
      </c>
      <c r="N41" s="21">
        <f>AVERAGE('Table S10'!N41,'Table S11'!N41,'Table S12'!N41)</f>
        <v>18.858482578741341</v>
      </c>
      <c r="O41" s="21">
        <f>AVERAGE('Table S10'!O41,'Table S11'!O41,'Table S12'!O41)</f>
        <v>4.3556167692603633</v>
      </c>
      <c r="Q41" s="2">
        <v>-2.2715082554698292</v>
      </c>
      <c r="R41" s="2">
        <v>9.2953680904422242E-2</v>
      </c>
      <c r="S41" s="2">
        <v>1.2059610438301125</v>
      </c>
      <c r="T41" s="2">
        <v>2.6202425957421096</v>
      </c>
      <c r="U41" s="2">
        <v>9.9879296879432538</v>
      </c>
      <c r="V41" s="2">
        <v>8.1209513850424386</v>
      </c>
      <c r="W41" s="2">
        <v>2.1975206568785919</v>
      </c>
      <c r="X41" s="2">
        <v>7.6334140556354004</v>
      </c>
      <c r="Y41" s="2">
        <v>4.2222208595424657</v>
      </c>
      <c r="Z41" s="2">
        <v>1.1666504563173412</v>
      </c>
      <c r="AA41" s="2">
        <v>0.47035778594732958</v>
      </c>
      <c r="AB41" s="2">
        <v>0.84421689453402293</v>
      </c>
      <c r="AC41" s="2">
        <v>4.0515375387342107</v>
      </c>
      <c r="AD41" s="2">
        <v>0.70053562308399053</v>
      </c>
    </row>
    <row r="42" spans="1:30">
      <c r="A42" s="22">
        <v>38518</v>
      </c>
      <c r="B42" s="21">
        <f>AVERAGE('Table S10'!B42,'Table S11'!B42,'Table S12'!B42)</f>
        <v>-19.488594649784645</v>
      </c>
      <c r="C42" s="21">
        <f>AVERAGE('Table S10'!C42,'Table S11'!C42,'Table S12'!C42)</f>
        <v>1.6927206535702428</v>
      </c>
      <c r="D42" s="21">
        <f>AVERAGE('Table S10'!D42,'Table S11'!D42,'Table S12'!D42)</f>
        <v>17.170987526154057</v>
      </c>
      <c r="E42" s="21">
        <f>AVERAGE('Table S10'!E42,'Table S11'!E42,'Table S12'!E42)</f>
        <v>28.984778288050933</v>
      </c>
      <c r="F42" s="21">
        <f>AVERAGE('Table S10'!F42,'Table S11'!F42,'Table S12'!F42)</f>
        <v>25.581337925418978</v>
      </c>
      <c r="G42" s="21">
        <f>AVERAGE('Table S10'!G42,'Table S11'!G42,'Table S12'!G42)</f>
        <v>38.146276480419836</v>
      </c>
      <c r="H42" s="21">
        <f>AVERAGE('Table S10'!H42,'Table S11'!H42,'Table S12'!H42)</f>
        <v>8.0865053308348696</v>
      </c>
      <c r="I42" s="21">
        <f>AVERAGE('Table S10'!I42,'Table S11'!I42,'Table S12'!I42)</f>
        <v>31.720643162483086</v>
      </c>
      <c r="J42" s="21">
        <f>AVERAGE('Table S10'!J42,'Table S11'!J42,'Table S12'!J42)</f>
        <v>32.069879507165126</v>
      </c>
      <c r="K42" s="21">
        <f>AVERAGE('Table S10'!K42,'Table S11'!K42,'Table S12'!K42)</f>
        <v>-2.0231671625359051</v>
      </c>
      <c r="L42" s="21">
        <f>AVERAGE('Table S10'!L42,'Table S11'!L42,'Table S12'!L42)</f>
        <v>-2.2766904070130338</v>
      </c>
      <c r="M42" s="21">
        <f>AVERAGE('Table S10'!M42,'Table S11'!M42,'Table S12'!M42)</f>
        <v>3.4087757494300206</v>
      </c>
      <c r="N42" s="21">
        <f>AVERAGE('Table S10'!N42,'Table S11'!N42,'Table S12'!N42)</f>
        <v>20.770505803852824</v>
      </c>
      <c r="O42" s="21">
        <f>AVERAGE('Table S10'!O42,'Table S11'!O42,'Table S12'!O42)</f>
        <v>1.0080631912424443</v>
      </c>
      <c r="Q42" s="2">
        <v>-2.2251687599231111</v>
      </c>
      <c r="R42" s="2">
        <v>0.31574995439307163</v>
      </c>
      <c r="S42" s="2">
        <v>1.2411704913529937</v>
      </c>
      <c r="T42" s="2">
        <v>2.413620457602577</v>
      </c>
      <c r="U42" s="2">
        <v>9.4614369010816866</v>
      </c>
      <c r="V42" s="2">
        <v>8.5983233037925526</v>
      </c>
      <c r="W42" s="2">
        <v>2.0294298103529727</v>
      </c>
      <c r="X42" s="2">
        <v>6.4519788192490601</v>
      </c>
      <c r="Y42" s="2">
        <v>3.7162255674107874</v>
      </c>
      <c r="Z42" s="2">
        <v>-0.46616401542138552</v>
      </c>
      <c r="AA42" s="2">
        <v>-0.46207708500736533</v>
      </c>
      <c r="AB42" s="2">
        <v>0.48763559728321276</v>
      </c>
      <c r="AC42" s="2">
        <v>4.4623146963939364</v>
      </c>
      <c r="AD42" s="2">
        <v>0.16213184336347852</v>
      </c>
    </row>
    <row r="43" spans="1:30">
      <c r="A43" s="22">
        <v>38548</v>
      </c>
      <c r="B43" s="21">
        <f>AVERAGE('Table S10'!B43,'Table S11'!B43,'Table S12'!B43)</f>
        <v>-16.644495588263002</v>
      </c>
      <c r="C43" s="21">
        <f>AVERAGE('Table S10'!C43,'Table S11'!C43,'Table S12'!C43)</f>
        <v>3.6258398713937314</v>
      </c>
      <c r="D43" s="21">
        <f>AVERAGE('Table S10'!D43,'Table S11'!D43,'Table S12'!D43)</f>
        <v>17.07338297129952</v>
      </c>
      <c r="E43" s="21">
        <f>AVERAGE('Table S10'!E43,'Table S11'!E43,'Table S12'!E43)</f>
        <v>24.705803017460994</v>
      </c>
      <c r="F43" s="21">
        <f>AVERAGE('Table S10'!F43,'Table S11'!F43,'Table S12'!F43)</f>
        <v>22.171593302148647</v>
      </c>
      <c r="G43" s="21">
        <f>AVERAGE('Table S10'!G43,'Table S11'!G43,'Table S12'!G43)</f>
        <v>31.903848186340753</v>
      </c>
      <c r="H43" s="21">
        <f>AVERAGE('Table S10'!H43,'Table S11'!H43,'Table S12'!H43)</f>
        <v>7.1075855659312905</v>
      </c>
      <c r="I43" s="21">
        <f>AVERAGE('Table S10'!I43,'Table S11'!I43,'Table S12'!I43)</f>
        <v>25.79828944518788</v>
      </c>
      <c r="J43" s="21">
        <f>AVERAGE('Table S10'!J43,'Table S11'!J43,'Table S12'!J43)</f>
        <v>27.94083800523487</v>
      </c>
      <c r="K43" s="21">
        <f>AVERAGE('Table S10'!K43,'Table S11'!K43,'Table S12'!K43)</f>
        <v>-9.5326875880871871</v>
      </c>
      <c r="L43" s="21">
        <f>AVERAGE('Table S10'!L43,'Table S11'!L43,'Table S12'!L43)</f>
        <v>-6.7250631767551381</v>
      </c>
      <c r="M43" s="21">
        <f>AVERAGE('Table S10'!M43,'Table S11'!M43,'Table S12'!M43)</f>
        <v>-0.16942960209889257</v>
      </c>
      <c r="N43" s="21">
        <f>AVERAGE('Table S10'!N43,'Table S11'!N43,'Table S12'!N43)</f>
        <v>19.927236351422575</v>
      </c>
      <c r="O43" s="21">
        <f>AVERAGE('Table S10'!O43,'Table S11'!O43,'Table S12'!O43)</f>
        <v>-1.5965722704410841</v>
      </c>
      <c r="Q43" s="2">
        <v>-1.900435217276693</v>
      </c>
      <c r="R43" s="2">
        <v>0.67634241457055833</v>
      </c>
      <c r="S43" s="2">
        <v>1.234115341314443</v>
      </c>
      <c r="T43" s="2">
        <v>2.0573016288700119</v>
      </c>
      <c r="U43" s="2">
        <v>8.2003189839527924</v>
      </c>
      <c r="V43" s="2">
        <v>7.1912549965939512</v>
      </c>
      <c r="W43" s="2">
        <v>1.7837552115539463</v>
      </c>
      <c r="X43" s="2">
        <v>5.2473720731512143</v>
      </c>
      <c r="Y43" s="2">
        <v>3.2377563672086116</v>
      </c>
      <c r="Z43" s="2">
        <v>-2.1964551452339327</v>
      </c>
      <c r="AA43" s="2">
        <v>-1.3649188223542228</v>
      </c>
      <c r="AB43" s="2">
        <v>-2.4237412869052878E-2</v>
      </c>
      <c r="AC43" s="2">
        <v>4.2811475305032749</v>
      </c>
      <c r="AD43" s="2">
        <v>-0.25678470111639173</v>
      </c>
    </row>
    <row r="44" spans="1:30">
      <c r="A44" s="22">
        <v>38579</v>
      </c>
      <c r="B44" s="21">
        <f>AVERAGE('Table S10'!B44,'Table S11'!B44,'Table S12'!B44)</f>
        <v>-13.800396526741361</v>
      </c>
      <c r="C44" s="21">
        <f>AVERAGE('Table S10'!C44,'Table S11'!C44,'Table S12'!C44)</f>
        <v>5.5589590892172183</v>
      </c>
      <c r="D44" s="21">
        <f>AVERAGE('Table S10'!D44,'Table S11'!D44,'Table S12'!D44)</f>
        <v>16.975778416444978</v>
      </c>
      <c r="E44" s="21">
        <f>AVERAGE('Table S10'!E44,'Table S11'!E44,'Table S12'!E44)</f>
        <v>20.426827746871052</v>
      </c>
      <c r="F44" s="21">
        <f>AVERAGE('Table S10'!F44,'Table S11'!F44,'Table S12'!F44)</f>
        <v>18.761848678878312</v>
      </c>
      <c r="G44" s="21">
        <f>AVERAGE('Table S10'!G44,'Table S11'!G44,'Table S12'!G44)</f>
        <v>25.661419892261666</v>
      </c>
      <c r="H44" s="21">
        <f>AVERAGE('Table S10'!H44,'Table S11'!H44,'Table S12'!H44)</f>
        <v>6.1286658010277106</v>
      </c>
      <c r="I44" s="21">
        <f>AVERAGE('Table S10'!I44,'Table S11'!I44,'Table S12'!I44)</f>
        <v>19.875935727892681</v>
      </c>
      <c r="J44" s="21">
        <f>AVERAGE('Table S10'!J44,'Table S11'!J44,'Table S12'!J44)</f>
        <v>23.81179650330461</v>
      </c>
      <c r="K44" s="21">
        <f>AVERAGE('Table S10'!K44,'Table S11'!K44,'Table S12'!K44)</f>
        <v>-17.042208013638469</v>
      </c>
      <c r="L44" s="21">
        <f>AVERAGE('Table S10'!L44,'Table S11'!L44,'Table S12'!L44)</f>
        <v>-11.173435946497243</v>
      </c>
      <c r="M44" s="21">
        <f>AVERAGE('Table S10'!M44,'Table S11'!M44,'Table S12'!M44)</f>
        <v>-3.747634953627804</v>
      </c>
      <c r="N44" s="21">
        <f>AVERAGE('Table S10'!N44,'Table S11'!N44,'Table S12'!N44)</f>
        <v>19.083966898992319</v>
      </c>
      <c r="O44" s="21">
        <f>AVERAGE('Table S10'!O44,'Table S11'!O44,'Table S12'!O44)</f>
        <v>-4.2012077321246117</v>
      </c>
      <c r="Q44" s="2">
        <v>-1.575701674630275</v>
      </c>
      <c r="R44" s="2">
        <v>1.0369348747480447</v>
      </c>
      <c r="S44" s="2">
        <v>1.2270601912758923</v>
      </c>
      <c r="T44" s="2">
        <v>1.7009828001374463</v>
      </c>
      <c r="U44" s="2">
        <v>6.9392010668238955</v>
      </c>
      <c r="V44" s="2">
        <v>5.784186689395348</v>
      </c>
      <c r="W44" s="2">
        <v>1.5380806127549194</v>
      </c>
      <c r="X44" s="2">
        <v>4.0427653270533712</v>
      </c>
      <c r="Y44" s="2">
        <v>2.7592871670064349</v>
      </c>
      <c r="Z44" s="2">
        <v>-3.9267462750464803</v>
      </c>
      <c r="AA44" s="2">
        <v>-2.2677605597010801</v>
      </c>
      <c r="AB44" s="2">
        <v>-0.53611042302131828</v>
      </c>
      <c r="AC44" s="2">
        <v>4.0999803646126107</v>
      </c>
      <c r="AD44" s="2">
        <v>-0.67570124559626188</v>
      </c>
    </row>
    <row r="45" spans="1:30">
      <c r="A45" s="22">
        <v>38610</v>
      </c>
      <c r="B45" s="21">
        <f>AVERAGE('Table S10'!B45,'Table S11'!B45,'Table S12'!B45)</f>
        <v>-10.855092320930263</v>
      </c>
      <c r="C45" s="21">
        <f>AVERAGE('Table S10'!C45,'Table S11'!C45,'Table S12'!C45)</f>
        <v>7.1982929651503147</v>
      </c>
      <c r="D45" s="21">
        <f>AVERAGE('Table S10'!D45,'Table S11'!D45,'Table S12'!D45)</f>
        <v>16.363391585500114</v>
      </c>
      <c r="E45" s="21">
        <f>AVERAGE('Table S10'!E45,'Table S11'!E45,'Table S12'!E45)</f>
        <v>17.289858273700926</v>
      </c>
      <c r="F45" s="21">
        <f>AVERAGE('Table S10'!F45,'Table S11'!F45,'Table S12'!F45)</f>
        <v>14.390569978621032</v>
      </c>
      <c r="G45" s="21">
        <f>AVERAGE('Table S10'!G45,'Table S11'!G45,'Table S12'!G45)</f>
        <v>19.557816917446722</v>
      </c>
      <c r="H45" s="21">
        <f>AVERAGE('Table S10'!H45,'Table S11'!H45,'Table S12'!H45)</f>
        <v>4.4648064494146951</v>
      </c>
      <c r="I45" s="21">
        <f>AVERAGE('Table S10'!I45,'Table S11'!I45,'Table S12'!I45)</f>
        <v>13.822189763661223</v>
      </c>
      <c r="J45" s="21">
        <f>AVERAGE('Table S10'!J45,'Table S11'!J45,'Table S12'!J45)</f>
        <v>19.416179161575041</v>
      </c>
      <c r="K45" s="21">
        <f>AVERAGE('Table S10'!K45,'Table S11'!K45,'Table S12'!K45)</f>
        <v>-22.926798248882921</v>
      </c>
      <c r="L45" s="21">
        <f>AVERAGE('Table S10'!L45,'Table S11'!L45,'Table S12'!L45)</f>
        <v>-14.60179015914113</v>
      </c>
      <c r="M45" s="21">
        <f>AVERAGE('Table S10'!M45,'Table S11'!M45,'Table S12'!M45)</f>
        <v>-7.5021822796720636</v>
      </c>
      <c r="N45" s="21">
        <f>AVERAGE('Table S10'!N45,'Table S11'!N45,'Table S12'!N45)</f>
        <v>17.125413627397794</v>
      </c>
      <c r="O45" s="21">
        <f>AVERAGE('Table S10'!O45,'Table S11'!O45,'Table S12'!O45)</f>
        <v>-5.8661953079513802</v>
      </c>
      <c r="Q45" s="2">
        <v>-1.2394127310191756</v>
      </c>
      <c r="R45" s="2">
        <v>1.3427263799613487</v>
      </c>
      <c r="S45" s="2">
        <v>1.1827950339747046</v>
      </c>
      <c r="T45" s="2">
        <v>1.4397610781676233</v>
      </c>
      <c r="U45" s="2">
        <v>5.3224530405828387</v>
      </c>
      <c r="V45" s="2">
        <v>4.408410164460161</v>
      </c>
      <c r="W45" s="2">
        <v>1.1205101505773589</v>
      </c>
      <c r="X45" s="2">
        <v>2.8114333979286927</v>
      </c>
      <c r="Y45" s="2">
        <v>2.2499274250641537</v>
      </c>
      <c r="Z45" s="2">
        <v>-5.282632364919861</v>
      </c>
      <c r="AA45" s="2">
        <v>-2.9635793306992837</v>
      </c>
      <c r="AB45" s="2">
        <v>-1.0732096816539278</v>
      </c>
      <c r="AC45" s="2">
        <v>3.6792067382965148</v>
      </c>
      <c r="AD45" s="2">
        <v>-0.94348952235436012</v>
      </c>
    </row>
    <row r="46" spans="1:30">
      <c r="A46" s="22">
        <v>38640</v>
      </c>
      <c r="B46" s="21">
        <f>AVERAGE('Table S10'!B46,'Table S11'!B46,'Table S12'!B46)</f>
        <v>-7.9097881151191674</v>
      </c>
      <c r="C46" s="21">
        <f>AVERAGE('Table S10'!C46,'Table S11'!C46,'Table S12'!C46)</f>
        <v>8.8376268410834111</v>
      </c>
      <c r="D46" s="21">
        <f>AVERAGE('Table S10'!D46,'Table S11'!D46,'Table S12'!D46)</f>
        <v>15.751004754555254</v>
      </c>
      <c r="E46" s="21">
        <f>AVERAGE('Table S10'!E46,'Table S11'!E46,'Table S12'!E46)</f>
        <v>14.152888800530798</v>
      </c>
      <c r="F46" s="21">
        <f>AVERAGE('Table S10'!F46,'Table S11'!F46,'Table S12'!F46)</f>
        <v>10.019291278363752</v>
      </c>
      <c r="G46" s="21">
        <f>AVERAGE('Table S10'!G46,'Table S11'!G46,'Table S12'!G46)</f>
        <v>13.454213942631776</v>
      </c>
      <c r="H46" s="21">
        <f>AVERAGE('Table S10'!H46,'Table S11'!H46,'Table S12'!H46)</f>
        <v>2.8009470978016791</v>
      </c>
      <c r="I46" s="21">
        <f>AVERAGE('Table S10'!I46,'Table S11'!I46,'Table S12'!I46)</f>
        <v>7.7684437994297619</v>
      </c>
      <c r="J46" s="21">
        <f>AVERAGE('Table S10'!J46,'Table S11'!J46,'Table S12'!J46)</f>
        <v>15.020561819845476</v>
      </c>
      <c r="K46" s="21">
        <f>AVERAGE('Table S10'!K46,'Table S11'!K46,'Table S12'!K46)</f>
        <v>-28.811388484127377</v>
      </c>
      <c r="L46" s="21">
        <f>AVERAGE('Table S10'!L46,'Table S11'!L46,'Table S12'!L46)</f>
        <v>-18.030144371785017</v>
      </c>
      <c r="M46" s="21">
        <f>AVERAGE('Table S10'!M46,'Table S11'!M46,'Table S12'!M46)</f>
        <v>-11.256729605716325</v>
      </c>
      <c r="N46" s="21">
        <f>AVERAGE('Table S10'!N46,'Table S11'!N46,'Table S12'!N46)</f>
        <v>15.166860355803273</v>
      </c>
      <c r="O46" s="21">
        <f>AVERAGE('Table S10'!O46,'Table S11'!O46,'Table S12'!O46)</f>
        <v>-7.5311828837781505</v>
      </c>
      <c r="Q46" s="2">
        <v>-0.90312378740807631</v>
      </c>
      <c r="R46" s="2">
        <v>1.6485178851746529</v>
      </c>
      <c r="S46" s="2">
        <v>1.1385298766735175</v>
      </c>
      <c r="T46" s="2">
        <v>1.1785393561978006</v>
      </c>
      <c r="U46" s="2">
        <v>3.705705014341782</v>
      </c>
      <c r="V46" s="2">
        <v>3.0326336395249727</v>
      </c>
      <c r="W46" s="2">
        <v>0.70293968839979837</v>
      </c>
      <c r="X46" s="2">
        <v>1.5801014688040136</v>
      </c>
      <c r="Y46" s="2">
        <v>1.7405676831218739</v>
      </c>
      <c r="Z46" s="2">
        <v>-6.6385184547932417</v>
      </c>
      <c r="AA46" s="2">
        <v>-3.6593981016974868</v>
      </c>
      <c r="AB46" s="2">
        <v>-1.6103089402865374</v>
      </c>
      <c r="AC46" s="2">
        <v>3.2584331119804189</v>
      </c>
      <c r="AD46" s="2">
        <v>-1.2112777991124588</v>
      </c>
    </row>
    <row r="47" spans="1:30">
      <c r="A47" s="22">
        <v>38671</v>
      </c>
      <c r="B47" s="21">
        <f>AVERAGE('Table S10'!B47,'Table S11'!B47,'Table S12'!B47)</f>
        <v>-4.8493112881957154</v>
      </c>
      <c r="C47" s="21">
        <f>AVERAGE('Table S10'!C47,'Table S11'!C47,'Table S12'!C47)</f>
        <v>11.979104036062841</v>
      </c>
      <c r="D47" s="21">
        <f>AVERAGE('Table S10'!D47,'Table S11'!D47,'Table S12'!D47)</f>
        <v>18.037420080887873</v>
      </c>
      <c r="E47" s="21">
        <f>AVERAGE('Table S10'!E47,'Table S11'!E47,'Table S12'!E47)</f>
        <v>13.126563272633922</v>
      </c>
      <c r="F47" s="21">
        <f>AVERAGE('Table S10'!F47,'Table S11'!F47,'Table S12'!F47)</f>
        <v>6.0737763806375673</v>
      </c>
      <c r="G47" s="21">
        <f>AVERAGE('Table S10'!G47,'Table S11'!G47,'Table S12'!G47)</f>
        <v>8.2181238185694507</v>
      </c>
      <c r="H47" s="21">
        <f>AVERAGE('Table S10'!H47,'Table S11'!H47,'Table S12'!H47)</f>
        <v>0.64104030507423582</v>
      </c>
      <c r="I47" s="21">
        <f>AVERAGE('Table S10'!I47,'Table S11'!I47,'Table S12'!I47)</f>
        <v>2.1584163748155376</v>
      </c>
      <c r="J47" s="21">
        <f>AVERAGE('Table S10'!J47,'Table S11'!J47,'Table S12'!J47)</f>
        <v>10.18992350474983</v>
      </c>
      <c r="K47" s="21">
        <f>AVERAGE('Table S10'!K47,'Table S11'!K47,'Table S12'!K47)</f>
        <v>-32.95176057233428</v>
      </c>
      <c r="L47" s="21">
        <f>AVERAGE('Table S10'!L47,'Table S11'!L47,'Table S12'!L47)</f>
        <v>-18.95275511235856</v>
      </c>
      <c r="M47" s="21">
        <f>AVERAGE('Table S10'!M47,'Table S11'!M47,'Table S12'!M47)</f>
        <v>-14.979114758213866</v>
      </c>
      <c r="N47" s="21">
        <f>AVERAGE('Table S10'!N47,'Table S11'!N47,'Table S12'!N47)</f>
        <v>11.655343520803859</v>
      </c>
      <c r="O47" s="21">
        <f>AVERAGE('Table S10'!O47,'Table S11'!O47,'Table S12'!O47)</f>
        <v>-8.4959648297494379</v>
      </c>
      <c r="Q47" s="2">
        <v>-0.5536846642636104</v>
      </c>
      <c r="R47" s="2">
        <v>2.2345101922629462</v>
      </c>
      <c r="S47" s="2">
        <v>1.303798835706818</v>
      </c>
      <c r="T47" s="2">
        <v>1.0930751768387719</v>
      </c>
      <c r="U47" s="2">
        <v>2.2464287108134688</v>
      </c>
      <c r="V47" s="2">
        <v>1.8523979812008284</v>
      </c>
      <c r="W47" s="2">
        <v>0.16087868016295559</v>
      </c>
      <c r="X47" s="2">
        <v>0.43902189063748032</v>
      </c>
      <c r="Y47" s="2">
        <v>1.1807981458069055</v>
      </c>
      <c r="Z47" s="2">
        <v>-7.5925140087532581</v>
      </c>
      <c r="AA47" s="2">
        <v>-3.8466511776042931</v>
      </c>
      <c r="AB47" s="2">
        <v>-2.1428073035067681</v>
      </c>
      <c r="AC47" s="2">
        <v>2.5040223466659803</v>
      </c>
      <c r="AD47" s="2">
        <v>-1.3664485033927507</v>
      </c>
    </row>
    <row r="48" spans="1:30">
      <c r="A48" s="22">
        <v>38701</v>
      </c>
      <c r="B48" s="21">
        <f>AVERAGE('Table S10'!B48,'Table S11'!B48,'Table S12'!B48)</f>
        <v>-1.7888344612722629</v>
      </c>
      <c r="C48" s="21">
        <f>AVERAGE('Table S10'!C48,'Table S11'!C48,'Table S12'!C48)</f>
        <v>15.120581231042271</v>
      </c>
      <c r="D48" s="21">
        <f>AVERAGE('Table S10'!D48,'Table S11'!D48,'Table S12'!D48)</f>
        <v>20.323835407220496</v>
      </c>
      <c r="E48" s="21">
        <f>AVERAGE('Table S10'!E48,'Table S11'!E48,'Table S12'!E48)</f>
        <v>12.100237744737043</v>
      </c>
      <c r="F48" s="21">
        <f>AVERAGE('Table S10'!F48,'Table S11'!F48,'Table S12'!F48)</f>
        <v>2.1282614829113817</v>
      </c>
      <c r="G48" s="21">
        <f>AVERAGE('Table S10'!G48,'Table S11'!G48,'Table S12'!G48)</f>
        <v>2.9820336945071246</v>
      </c>
      <c r="H48" s="21">
        <f>AVERAGE('Table S10'!H48,'Table S11'!H48,'Table S12'!H48)</f>
        <v>-1.5188664876532076</v>
      </c>
      <c r="I48" s="21">
        <f>AVERAGE('Table S10'!I48,'Table S11'!I48,'Table S12'!I48)</f>
        <v>-3.4516110497986872</v>
      </c>
      <c r="J48" s="21">
        <f>AVERAGE('Table S10'!J48,'Table S11'!J48,'Table S12'!J48)</f>
        <v>5.3592851896541847</v>
      </c>
      <c r="K48" s="21">
        <f>AVERAGE('Table S10'!K48,'Table S11'!K48,'Table S12'!K48)</f>
        <v>-37.092132660541175</v>
      </c>
      <c r="L48" s="21">
        <f>AVERAGE('Table S10'!L48,'Table S11'!L48,'Table S12'!L48)</f>
        <v>-19.875365852932102</v>
      </c>
      <c r="M48" s="21">
        <f>AVERAGE('Table S10'!M48,'Table S11'!M48,'Table S12'!M48)</f>
        <v>-18.701499910711409</v>
      </c>
      <c r="N48" s="21">
        <f>AVERAGE('Table S10'!N48,'Table S11'!N48,'Table S12'!N48)</f>
        <v>8.143826685804445</v>
      </c>
      <c r="O48" s="21">
        <f>AVERAGE('Table S10'!O48,'Table S11'!O48,'Table S12'!O48)</f>
        <v>-9.4607467757207289</v>
      </c>
      <c r="Q48" s="2">
        <v>-0.20424554111914445</v>
      </c>
      <c r="R48" s="2">
        <v>2.8205024993512389</v>
      </c>
      <c r="S48" s="2">
        <v>1.4690677947401192</v>
      </c>
      <c r="T48" s="2">
        <v>1.0076109974797431</v>
      </c>
      <c r="U48" s="2">
        <v>0.7871524072851549</v>
      </c>
      <c r="V48" s="2">
        <v>0.67216232287668387</v>
      </c>
      <c r="W48" s="2">
        <v>-0.38118232807388724</v>
      </c>
      <c r="X48" s="2">
        <v>-0.70205768752905295</v>
      </c>
      <c r="Y48" s="2">
        <v>0.62102860849193731</v>
      </c>
      <c r="Z48" s="2">
        <v>-8.5465095627132719</v>
      </c>
      <c r="AA48" s="2">
        <v>-4.0339042535110998</v>
      </c>
      <c r="AB48" s="2">
        <v>-2.6753056667269988</v>
      </c>
      <c r="AC48" s="2">
        <v>1.7496115813515412</v>
      </c>
      <c r="AD48" s="2">
        <v>-1.5216192076730435</v>
      </c>
    </row>
    <row r="49" spans="1:30">
      <c r="A49" s="22">
        <v>38732</v>
      </c>
      <c r="B49" s="21">
        <f>AVERAGE('Table S10'!B49,'Table S11'!B49,'Table S12'!B49)</f>
        <v>0.99930997649509623</v>
      </c>
      <c r="C49" s="21">
        <f>AVERAGE('Table S10'!C49,'Table S11'!C49,'Table S12'!C49)</f>
        <v>18.125740307990402</v>
      </c>
      <c r="D49" s="21">
        <f>AVERAGE('Table S10'!D49,'Table S11'!D49,'Table S12'!D49)</f>
        <v>23.299558148679498</v>
      </c>
      <c r="E49" s="21">
        <f>AVERAGE('Table S10'!E49,'Table S11'!E49,'Table S12'!E49)</f>
        <v>13.805331948602356</v>
      </c>
      <c r="F49" s="21">
        <f>AVERAGE('Table S10'!F49,'Table S11'!F49,'Table S12'!F49)</f>
        <v>-0.75399150747109334</v>
      </c>
      <c r="G49" s="21">
        <f>AVERAGE('Table S10'!G49,'Table S11'!G49,'Table S12'!G49)</f>
        <v>-0.14698953310464771</v>
      </c>
      <c r="H49" s="21">
        <f>AVERAGE('Table S10'!H49,'Table S11'!H49,'Table S12'!H49)</f>
        <v>-3.5875573507953589</v>
      </c>
      <c r="I49" s="21">
        <f>AVERAGE('Table S10'!I49,'Table S11'!I49,'Table S12'!I49)</f>
        <v>-7.4334294897162865</v>
      </c>
      <c r="J49" s="21">
        <f>AVERAGE('Table S10'!J49,'Table S11'!J49,'Table S12'!J49)</f>
        <v>1.090866353685837</v>
      </c>
      <c r="K49" s="21">
        <f>AVERAGE('Table S10'!K49,'Table S11'!K49,'Table S12'!K49)</f>
        <v>-38.468467714821422</v>
      </c>
      <c r="L49" s="21">
        <f>AVERAGE('Table S10'!L49,'Table S11'!L49,'Table S12'!L49)</f>
        <v>-20.821321447870986</v>
      </c>
      <c r="M49" s="21">
        <f>AVERAGE('Table S10'!M49,'Table S11'!M49,'Table S12'!M49)</f>
        <v>-21.344853776708021</v>
      </c>
      <c r="N49" s="21">
        <f>AVERAGE('Table S10'!N49,'Table S11'!N49,'Table S12'!N49)</f>
        <v>4.5568062856566556</v>
      </c>
      <c r="O49" s="21">
        <f>AVERAGE('Table S10'!O49,'Table S11'!O49,'Table S12'!O49)</f>
        <v>-9.2171251014311419</v>
      </c>
      <c r="Q49" s="2">
        <v>0.1140992144962571</v>
      </c>
      <c r="R49" s="2">
        <v>3.3810668426106814</v>
      </c>
      <c r="S49" s="2">
        <v>1.6841619616610002</v>
      </c>
      <c r="T49" s="2">
        <v>1.1495976020240155</v>
      </c>
      <c r="U49" s="2">
        <v>-0.27886903697873616</v>
      </c>
      <c r="V49" s="2">
        <v>-3.3132028719920006E-2</v>
      </c>
      <c r="W49" s="2">
        <v>-0.90035133054235728</v>
      </c>
      <c r="X49" s="2">
        <v>-1.5119595582082925</v>
      </c>
      <c r="Y49" s="2">
        <v>0.1264085021987611</v>
      </c>
      <c r="Z49" s="2">
        <v>-8.8636350515751481</v>
      </c>
      <c r="AA49" s="2">
        <v>-4.225895401059895</v>
      </c>
      <c r="AB49" s="2">
        <v>-3.0534453673194122</v>
      </c>
      <c r="AC49" s="2">
        <v>0.97897970560419023</v>
      </c>
      <c r="AD49" s="2">
        <v>-1.4824363156886777</v>
      </c>
    </row>
    <row r="50" spans="1:30">
      <c r="A50" s="22">
        <v>38763</v>
      </c>
      <c r="B50" s="21">
        <f>AVERAGE('Table S10'!B50,'Table S11'!B50,'Table S12'!B50)</f>
        <v>3.7874544142624558</v>
      </c>
      <c r="C50" s="21">
        <f>AVERAGE('Table S10'!C50,'Table S11'!C50,'Table S12'!C50)</f>
        <v>21.13089938493853</v>
      </c>
      <c r="D50" s="21">
        <f>AVERAGE('Table S10'!D50,'Table S11'!D50,'Table S12'!D50)</f>
        <v>26.275280890138504</v>
      </c>
      <c r="E50" s="21">
        <f>AVERAGE('Table S10'!E50,'Table S11'!E50,'Table S12'!E50)</f>
        <v>15.510426152467668</v>
      </c>
      <c r="F50" s="21">
        <f>AVERAGE('Table S10'!F50,'Table S11'!F50,'Table S12'!F50)</f>
        <v>-3.6362444978535682</v>
      </c>
      <c r="G50" s="21">
        <f>AVERAGE('Table S10'!G50,'Table S11'!G50,'Table S12'!G50)</f>
        <v>-3.2760127607164198</v>
      </c>
      <c r="H50" s="21">
        <f>AVERAGE('Table S10'!H50,'Table S11'!H50,'Table S12'!H50)</f>
        <v>-5.6562482139375092</v>
      </c>
      <c r="I50" s="21">
        <f>AVERAGE('Table S10'!I50,'Table S11'!I50,'Table S12'!I50)</f>
        <v>-11.415247929633887</v>
      </c>
      <c r="J50" s="21">
        <f>AVERAGE('Table S10'!J50,'Table S11'!J50,'Table S12'!J50)</f>
        <v>-3.1775524822825099</v>
      </c>
      <c r="K50" s="21">
        <f>AVERAGE('Table S10'!K50,'Table S11'!K50,'Table S12'!K50)</f>
        <v>-39.844802769101655</v>
      </c>
      <c r="L50" s="21">
        <f>AVERAGE('Table S10'!L50,'Table S11'!L50,'Table S12'!L50)</f>
        <v>-21.767277042809869</v>
      </c>
      <c r="M50" s="21">
        <f>AVERAGE('Table S10'!M50,'Table S11'!M50,'Table S12'!M50)</f>
        <v>-23.988207642704634</v>
      </c>
      <c r="N50" s="21">
        <f>AVERAGE('Table S10'!N50,'Table S11'!N50,'Table S12'!N50)</f>
        <v>0.96978588550886669</v>
      </c>
      <c r="O50" s="21">
        <f>AVERAGE('Table S10'!O50,'Table S11'!O50,'Table S12'!O50)</f>
        <v>-8.9735034271415532</v>
      </c>
      <c r="Q50" s="2">
        <v>0.43244397011165864</v>
      </c>
      <c r="R50" s="2">
        <v>3.9416311858701238</v>
      </c>
      <c r="S50" s="2">
        <v>1.8992561285818814</v>
      </c>
      <c r="T50" s="2">
        <v>1.2915842065682877</v>
      </c>
      <c r="U50" s="2">
        <v>-1.344890481242627</v>
      </c>
      <c r="V50" s="2">
        <v>-0.73842638031652386</v>
      </c>
      <c r="W50" s="2">
        <v>-1.4195203330108268</v>
      </c>
      <c r="X50" s="2">
        <v>-2.3218614288875323</v>
      </c>
      <c r="Y50" s="2">
        <v>-0.36821160409441495</v>
      </c>
      <c r="Z50" s="2">
        <v>-9.1807605404370207</v>
      </c>
      <c r="AA50" s="2">
        <v>-4.4178865486086911</v>
      </c>
      <c r="AB50" s="2">
        <v>-3.431585067911826</v>
      </c>
      <c r="AC50" s="2">
        <v>0.20834782985683939</v>
      </c>
      <c r="AD50" s="2">
        <v>-1.4432534237043118</v>
      </c>
    </row>
    <row r="51" spans="1:30">
      <c r="A51" s="22">
        <v>38791</v>
      </c>
      <c r="B51" s="21">
        <f>AVERAGE('Table S10'!B51,'Table S11'!B51,'Table S12'!B51)</f>
        <v>5.35398388229535</v>
      </c>
      <c r="C51" s="21">
        <f>AVERAGE('Table S10'!C51,'Table S11'!C51,'Table S12'!C51)</f>
        <v>22.092860804973412</v>
      </c>
      <c r="D51" s="21">
        <f>AVERAGE('Table S10'!D51,'Table S11'!D51,'Table S12'!D51)</f>
        <v>25.807670233377124</v>
      </c>
      <c r="E51" s="21">
        <f>AVERAGE('Table S10'!E51,'Table S11'!E51,'Table S12'!E51)</f>
        <v>16.516648242446227</v>
      </c>
      <c r="F51" s="21">
        <f>AVERAGE('Table S10'!F51,'Table S11'!F51,'Table S12'!F51)</f>
        <v>-4.9452098389089771</v>
      </c>
      <c r="G51" s="21">
        <f>AVERAGE('Table S10'!G51,'Table S11'!G51,'Table S12'!G51)</f>
        <v>-4.9692291408259761</v>
      </c>
      <c r="H51" s="21">
        <f>AVERAGE('Table S10'!H51,'Table S11'!H51,'Table S12'!H51)</f>
        <v>-7.7012828990086746</v>
      </c>
      <c r="I51" s="21">
        <f>AVERAGE('Table S10'!I51,'Table S11'!I51,'Table S12'!I51)</f>
        <v>-12.934884607117311</v>
      </c>
      <c r="J51" s="21">
        <f>AVERAGE('Table S10'!J51,'Table S11'!J51,'Table S12'!J51)</f>
        <v>-6.9225340203787882</v>
      </c>
      <c r="K51" s="21">
        <f>AVERAGE('Table S10'!K51,'Table S11'!K51,'Table S12'!K51)</f>
        <v>-37.050802782359149</v>
      </c>
      <c r="L51" s="21">
        <f>AVERAGE('Table S10'!L51,'Table S11'!L51,'Table S12'!L51)</f>
        <v>-21.008388871267794</v>
      </c>
      <c r="M51" s="21">
        <f>AVERAGE('Table S10'!M51,'Table S11'!M51,'Table S12'!M51)</f>
        <v>-24.823637629925599</v>
      </c>
      <c r="N51" s="21">
        <f>AVERAGE('Table S10'!N51,'Table S11'!N51,'Table S12'!N51)</f>
        <v>-2.7224883150162866</v>
      </c>
      <c r="O51" s="21">
        <f>AVERAGE('Table S10'!O51,'Table S11'!O51,'Table S12'!O51)</f>
        <v>-8.1977761152443751</v>
      </c>
      <c r="Q51" s="2">
        <v>0.61130717171271842</v>
      </c>
      <c r="R51" s="2">
        <v>4.1210696973949101</v>
      </c>
      <c r="S51" s="2">
        <v>1.8654558274791986</v>
      </c>
      <c r="T51" s="2">
        <v>1.3753743324449821</v>
      </c>
      <c r="U51" s="2">
        <v>-1.8290204753893575</v>
      </c>
      <c r="V51" s="2">
        <v>-1.1200841252587384</v>
      </c>
      <c r="W51" s="2">
        <v>-1.9327524627497119</v>
      </c>
      <c r="X51" s="2">
        <v>-2.6309555290876614</v>
      </c>
      <c r="Y51" s="2">
        <v>-0.8021763197474735</v>
      </c>
      <c r="Z51" s="2">
        <v>-8.5369866214917192</v>
      </c>
      <c r="AA51" s="2">
        <v>-4.2638626053125108</v>
      </c>
      <c r="AB51" s="2">
        <v>-3.5510958338737466</v>
      </c>
      <c r="AC51" s="2">
        <v>-0.58489666710978394</v>
      </c>
      <c r="AD51" s="2">
        <v>-1.318489321495329</v>
      </c>
    </row>
    <row r="52" spans="1:30">
      <c r="A52" s="22">
        <v>38822</v>
      </c>
      <c r="B52" s="21">
        <f>AVERAGE('Table S10'!B52,'Table S11'!B52,'Table S12'!B52)</f>
        <v>6.9205133503282452</v>
      </c>
      <c r="C52" s="21">
        <f>AVERAGE('Table S10'!C52,'Table S11'!C52,'Table S12'!C52)</f>
        <v>23.054822225008291</v>
      </c>
      <c r="D52" s="21">
        <f>AVERAGE('Table S10'!D52,'Table S11'!D52,'Table S12'!D52)</f>
        <v>25.340059576615744</v>
      </c>
      <c r="E52" s="21">
        <f>AVERAGE('Table S10'!E52,'Table S11'!E52,'Table S12'!E52)</f>
        <v>17.522870332424784</v>
      </c>
      <c r="F52" s="21">
        <f>AVERAGE('Table S10'!F52,'Table S11'!F52,'Table S12'!F52)</f>
        <v>-6.2541751799643874</v>
      </c>
      <c r="G52" s="21">
        <f>AVERAGE('Table S10'!G52,'Table S11'!G52,'Table S12'!G52)</f>
        <v>-6.6624455209355302</v>
      </c>
      <c r="H52" s="21">
        <f>AVERAGE('Table S10'!H52,'Table S11'!H52,'Table S12'!H52)</f>
        <v>-9.7463175840798382</v>
      </c>
      <c r="I52" s="21">
        <f>AVERAGE('Table S10'!I52,'Table S11'!I52,'Table S12'!I52)</f>
        <v>-14.454521284600739</v>
      </c>
      <c r="J52" s="21">
        <f>AVERAGE('Table S10'!J52,'Table S11'!J52,'Table S12'!J52)</f>
        <v>-10.667515558475067</v>
      </c>
      <c r="K52" s="21">
        <f>AVERAGE('Table S10'!K52,'Table S11'!K52,'Table S12'!K52)</f>
        <v>-34.256802795616643</v>
      </c>
      <c r="L52" s="21">
        <f>AVERAGE('Table S10'!L52,'Table S11'!L52,'Table S12'!L52)</f>
        <v>-20.249500699725711</v>
      </c>
      <c r="M52" s="21">
        <f>AVERAGE('Table S10'!M52,'Table S11'!M52,'Table S12'!M52)</f>
        <v>-25.659067617146565</v>
      </c>
      <c r="N52" s="21">
        <f>AVERAGE('Table S10'!N52,'Table S11'!N52,'Table S12'!N52)</f>
        <v>-6.4147625155414403</v>
      </c>
      <c r="O52" s="21">
        <f>AVERAGE('Table S10'!O52,'Table S11'!O52,'Table S12'!O52)</f>
        <v>-7.4220488033471979</v>
      </c>
      <c r="Q52" s="2">
        <v>0.79017037331377837</v>
      </c>
      <c r="R52" s="2">
        <v>4.3005082089196964</v>
      </c>
      <c r="S52" s="2">
        <v>1.8316555263765157</v>
      </c>
      <c r="T52" s="2">
        <v>1.4591644583216765</v>
      </c>
      <c r="U52" s="2">
        <v>-2.3131504695360885</v>
      </c>
      <c r="V52" s="2">
        <v>-1.5017418702009522</v>
      </c>
      <c r="W52" s="2">
        <v>-2.4459845924885966</v>
      </c>
      <c r="X52" s="2">
        <v>-2.9400496292877905</v>
      </c>
      <c r="Y52" s="2">
        <v>-1.2361410354005322</v>
      </c>
      <c r="Z52" s="2">
        <v>-7.8932127025464176</v>
      </c>
      <c r="AA52" s="2">
        <v>-4.1098386620163305</v>
      </c>
      <c r="AB52" s="2">
        <v>-3.6706065998356676</v>
      </c>
      <c r="AC52" s="2">
        <v>-1.3781411640764074</v>
      </c>
      <c r="AD52" s="2">
        <v>-1.1937252192863466</v>
      </c>
    </row>
    <row r="53" spans="1:30">
      <c r="A53" s="22">
        <v>38852</v>
      </c>
      <c r="B53" s="21">
        <f>AVERAGE('Table S10'!B53,'Table S11'!B53,'Table S12'!B53)</f>
        <v>6.4521187618409428</v>
      </c>
      <c r="C53" s="21">
        <f>AVERAGE('Table S10'!C53,'Table S11'!C53,'Table S12'!C53)</f>
        <v>20.403741405143695</v>
      </c>
      <c r="D53" s="21">
        <f>AVERAGE('Table S10'!D53,'Table S11'!D53,'Table S12'!D53)</f>
        <v>21.743589820733657</v>
      </c>
      <c r="E53" s="21">
        <f>AVERAGE('Table S10'!E53,'Table S11'!E53,'Table S12'!E53)</f>
        <v>17.175496356438344</v>
      </c>
      <c r="F53" s="21">
        <f>AVERAGE('Table S10'!F53,'Table S11'!F53,'Table S12'!F53)</f>
        <v>-5.0708215377951724</v>
      </c>
      <c r="G53" s="21">
        <f>AVERAGE('Table S10'!G53,'Table S11'!G53,'Table S12'!G53)</f>
        <v>-4.2644107284618871</v>
      </c>
      <c r="H53" s="21">
        <f>AVERAGE('Table S10'!H53,'Table S11'!H53,'Table S12'!H53)</f>
        <v>-9.0272818354716762</v>
      </c>
      <c r="I53" s="21">
        <f>AVERAGE('Table S10'!I53,'Table S11'!I53,'Table S12'!I53)</f>
        <v>-11.837742352675804</v>
      </c>
      <c r="J53" s="21">
        <f>AVERAGE('Table S10'!J53,'Table S11'!J53,'Table S12'!J53)</f>
        <v>-12.412528424206585</v>
      </c>
      <c r="K53" s="21">
        <f>AVERAGE('Table S10'!K53,'Table S11'!K53,'Table S12'!K53)</f>
        <v>-29.379528631472407</v>
      </c>
      <c r="L53" s="21">
        <f>AVERAGE('Table S10'!L53,'Table S11'!L53,'Table S12'!L53)</f>
        <v>-19.989366595606679</v>
      </c>
      <c r="M53" s="21">
        <f>AVERAGE('Table S10'!M53,'Table S11'!M53,'Table S12'!M53)</f>
        <v>-24.32045631398449</v>
      </c>
      <c r="N53" s="21">
        <f>AVERAGE('Table S10'!N53,'Table S11'!N53,'Table S12'!N53)</f>
        <v>-8.8378009927460113</v>
      </c>
      <c r="O53" s="21">
        <f>AVERAGE('Table S10'!O53,'Table S11'!O53,'Table S12'!O53)</f>
        <v>-6.1839314037078905</v>
      </c>
      <c r="Q53" s="2">
        <v>0.73669001598947514</v>
      </c>
      <c r="R53" s="2">
        <v>3.8059914992670736</v>
      </c>
      <c r="S53" s="2">
        <v>1.5716919030120908</v>
      </c>
      <c r="T53" s="2">
        <v>1.4302379325933336</v>
      </c>
      <c r="U53" s="2">
        <v>-1.8754788415043091</v>
      </c>
      <c r="V53" s="2">
        <v>-0.96121523583822321</v>
      </c>
      <c r="W53" s="2">
        <v>-2.265531785839149</v>
      </c>
      <c r="X53" s="2">
        <v>-2.4077967945342587</v>
      </c>
      <c r="Y53" s="2">
        <v>-1.4383513812686346</v>
      </c>
      <c r="Z53" s="2">
        <v>-6.7694253305634522</v>
      </c>
      <c r="AA53" s="2">
        <v>-4.0570418442443312</v>
      </c>
      <c r="AB53" s="2">
        <v>-3.4791142370844232</v>
      </c>
      <c r="AC53" s="2">
        <v>-1.8987043274805604</v>
      </c>
      <c r="AD53" s="2">
        <v>-0.99459260731535859</v>
      </c>
    </row>
    <row r="54" spans="1:30">
      <c r="A54" s="22">
        <v>38883</v>
      </c>
      <c r="B54" s="21">
        <f>AVERAGE('Table S10'!B54,'Table S11'!B54,'Table S12'!B54)</f>
        <v>5.9837241733536422</v>
      </c>
      <c r="C54" s="21">
        <f>AVERAGE('Table S10'!C54,'Table S11'!C54,'Table S12'!C54)</f>
        <v>17.752660585279102</v>
      </c>
      <c r="D54" s="21">
        <f>AVERAGE('Table S10'!D54,'Table S11'!D54,'Table S12'!D54)</f>
        <v>18.147120064851567</v>
      </c>
      <c r="E54" s="21">
        <f>AVERAGE('Table S10'!E54,'Table S11'!E54,'Table S12'!E54)</f>
        <v>16.828122380451912</v>
      </c>
      <c r="F54" s="21">
        <f>AVERAGE('Table S10'!F54,'Table S11'!F54,'Table S12'!F54)</f>
        <v>-3.8874678956259565</v>
      </c>
      <c r="G54" s="21">
        <f>AVERAGE('Table S10'!G54,'Table S11'!G54,'Table S12'!G54)</f>
        <v>-1.8663759359882421</v>
      </c>
      <c r="H54" s="21">
        <f>AVERAGE('Table S10'!H54,'Table S11'!H54,'Table S12'!H54)</f>
        <v>-8.3082460868635177</v>
      </c>
      <c r="I54" s="21">
        <f>AVERAGE('Table S10'!I54,'Table S11'!I54,'Table S12'!I54)</f>
        <v>-9.2209634207508699</v>
      </c>
      <c r="J54" s="21">
        <f>AVERAGE('Table S10'!J54,'Table S11'!J54,'Table S12'!J54)</f>
        <v>-14.1575412899381</v>
      </c>
      <c r="K54" s="21">
        <f>AVERAGE('Table S10'!K54,'Table S11'!K54,'Table S12'!K54)</f>
        <v>-24.502254467328168</v>
      </c>
      <c r="L54" s="21">
        <f>AVERAGE('Table S10'!L54,'Table S11'!L54,'Table S12'!L54)</f>
        <v>-19.729232491487647</v>
      </c>
      <c r="M54" s="21">
        <f>AVERAGE('Table S10'!M54,'Table S11'!M54,'Table S12'!M54)</f>
        <v>-22.981845010822415</v>
      </c>
      <c r="N54" s="21">
        <f>AVERAGE('Table S10'!N54,'Table S11'!N54,'Table S12'!N54)</f>
        <v>-11.260839469950582</v>
      </c>
      <c r="O54" s="21">
        <f>AVERAGE('Table S10'!O54,'Table S11'!O54,'Table S12'!O54)</f>
        <v>-4.9458140040685814</v>
      </c>
      <c r="Q54" s="2">
        <v>0.68320965866517214</v>
      </c>
      <c r="R54" s="2">
        <v>3.3114747896144521</v>
      </c>
      <c r="S54" s="2">
        <v>1.3117282796476657</v>
      </c>
      <c r="T54" s="2">
        <v>1.4013114068649917</v>
      </c>
      <c r="U54" s="2">
        <v>-1.4378072134725293</v>
      </c>
      <c r="V54" s="2">
        <v>-0.42068860147549375</v>
      </c>
      <c r="W54" s="2">
        <v>-2.0850789791897029</v>
      </c>
      <c r="X54" s="2">
        <v>-1.8755439597807269</v>
      </c>
      <c r="Y54" s="2">
        <v>-1.6405617271367372</v>
      </c>
      <c r="Z54" s="2">
        <v>-5.645637958580485</v>
      </c>
      <c r="AA54" s="2">
        <v>-4.0042450264723328</v>
      </c>
      <c r="AB54" s="2">
        <v>-3.2876218743331789</v>
      </c>
      <c r="AC54" s="2">
        <v>-2.4192674908847134</v>
      </c>
      <c r="AD54" s="2">
        <v>-0.79545999534437017</v>
      </c>
    </row>
    <row r="55" spans="1:30">
      <c r="A55" s="22">
        <v>38913</v>
      </c>
      <c r="B55" s="21">
        <f>AVERAGE('Table S10'!B55,'Table S11'!B55,'Table S12'!B55)</f>
        <v>5.6344214501259389</v>
      </c>
      <c r="C55" s="21">
        <f>AVERAGE('Table S10'!C55,'Table S11'!C55,'Table S12'!C55)</f>
        <v>15.404505376861097</v>
      </c>
      <c r="D55" s="21">
        <f>AVERAGE('Table S10'!D55,'Table S11'!D55,'Table S12'!D55)</f>
        <v>11.252487390360615</v>
      </c>
      <c r="E55" s="21">
        <f>AVERAGE('Table S10'!E55,'Table S11'!E55,'Table S12'!E55)</f>
        <v>14.289692107491865</v>
      </c>
      <c r="F55" s="21">
        <f>AVERAGE('Table S10'!F55,'Table S11'!F55,'Table S12'!F55)</f>
        <v>-0.99329814014669837</v>
      </c>
      <c r="G55" s="21">
        <f>AVERAGE('Table S10'!G55,'Table S11'!G55,'Table S12'!G55)</f>
        <v>0.65847476533074378</v>
      </c>
      <c r="H55" s="21">
        <f>AVERAGE('Table S10'!H55,'Table S11'!H55,'Table S12'!H55)</f>
        <v>-6.8568817596063765</v>
      </c>
      <c r="I55" s="21">
        <f>AVERAGE('Table S10'!I55,'Table S11'!I55,'Table S12'!I55)</f>
        <v>-4.6435428522151776</v>
      </c>
      <c r="J55" s="21">
        <f>AVERAGE('Table S10'!J55,'Table S11'!J55,'Table S12'!J55)</f>
        <v>-15.355441610678584</v>
      </c>
      <c r="K55" s="21">
        <f>AVERAGE('Table S10'!K55,'Table S11'!K55,'Table S12'!K55)</f>
        <v>-18.768740979873527</v>
      </c>
      <c r="L55" s="21">
        <f>AVERAGE('Table S10'!L55,'Table S11'!L55,'Table S12'!L55)</f>
        <v>-18.21332663324155</v>
      </c>
      <c r="M55" s="21">
        <f>AVERAGE('Table S10'!M55,'Table S11'!M55,'Table S12'!M55)</f>
        <v>-18.721987254326184</v>
      </c>
      <c r="N55" s="21">
        <f>AVERAGE('Table S10'!N55,'Table S11'!N55,'Table S12'!N55)</f>
        <v>-10.932878252066921</v>
      </c>
      <c r="O55" s="21">
        <f>AVERAGE('Table S10'!O55,'Table S11'!O55,'Table S12'!O55)</f>
        <v>-3.7539573129411292</v>
      </c>
      <c r="Q55" s="2">
        <v>0.64332697233247937</v>
      </c>
      <c r="R55" s="2">
        <v>2.8734640059674077</v>
      </c>
      <c r="S55" s="2">
        <v>0.81336354603743632</v>
      </c>
      <c r="T55" s="2">
        <v>1.1899312411750624</v>
      </c>
      <c r="U55" s="2">
        <v>-0.36737827022023739</v>
      </c>
      <c r="V55" s="2">
        <v>0.14842284600461098</v>
      </c>
      <c r="W55" s="2">
        <v>-1.7208373307996143</v>
      </c>
      <c r="X55" s="2">
        <v>-0.94449661614056712</v>
      </c>
      <c r="Y55" s="2">
        <v>-1.7793732184038236</v>
      </c>
      <c r="Z55" s="2">
        <v>-4.3245619153955985</v>
      </c>
      <c r="AA55" s="2">
        <v>-3.6965767734827049</v>
      </c>
      <c r="AB55" s="2">
        <v>-2.6782364426931236</v>
      </c>
      <c r="AC55" s="2">
        <v>-2.3488086307958049</v>
      </c>
      <c r="AD55" s="2">
        <v>-0.60376772442688653</v>
      </c>
    </row>
    <row r="56" spans="1:30">
      <c r="A56" s="22">
        <v>38944</v>
      </c>
      <c r="B56" s="21">
        <f>AVERAGE('Table S10'!B56,'Table S11'!B56,'Table S12'!B56)</f>
        <v>5.2851187268982356</v>
      </c>
      <c r="C56" s="21">
        <f>AVERAGE('Table S10'!C56,'Table S11'!C56,'Table S12'!C56)</f>
        <v>13.056350168443094</v>
      </c>
      <c r="D56" s="21">
        <f>AVERAGE('Table S10'!D56,'Table S11'!D56,'Table S12'!D56)</f>
        <v>4.3578547158696637</v>
      </c>
      <c r="E56" s="21">
        <f>AVERAGE('Table S10'!E56,'Table S11'!E56,'Table S12'!E56)</f>
        <v>11.751261834531823</v>
      </c>
      <c r="F56" s="21">
        <f>AVERAGE('Table S10'!F56,'Table S11'!F56,'Table S12'!F56)</f>
        <v>1.9008716153325598</v>
      </c>
      <c r="G56" s="21">
        <f>AVERAGE('Table S10'!G56,'Table S11'!G56,'Table S12'!G56)</f>
        <v>3.1833254666497299</v>
      </c>
      <c r="H56" s="21">
        <f>AVERAGE('Table S10'!H56,'Table S11'!H56,'Table S12'!H56)</f>
        <v>-5.4055174323492379</v>
      </c>
      <c r="I56" s="21">
        <f>AVERAGE('Table S10'!I56,'Table S11'!I56,'Table S12'!I56)</f>
        <v>-6.6122283679485291E-2</v>
      </c>
      <c r="J56" s="21">
        <f>AVERAGE('Table S10'!J56,'Table S11'!J56,'Table S12'!J56)</f>
        <v>-16.553341931419073</v>
      </c>
      <c r="K56" s="21">
        <f>AVERAGE('Table S10'!K56,'Table S11'!K56,'Table S12'!K56)</f>
        <v>-13.035227492418892</v>
      </c>
      <c r="L56" s="21">
        <f>AVERAGE('Table S10'!L56,'Table S11'!L56,'Table S12'!L56)</f>
        <v>-16.69742077499545</v>
      </c>
      <c r="M56" s="21">
        <f>AVERAGE('Table S10'!M56,'Table S11'!M56,'Table S12'!M56)</f>
        <v>-14.462129497829949</v>
      </c>
      <c r="N56" s="21">
        <f>AVERAGE('Table S10'!N56,'Table S11'!N56,'Table S12'!N56)</f>
        <v>-10.604917034183259</v>
      </c>
      <c r="O56" s="21">
        <f>AVERAGE('Table S10'!O56,'Table S11'!O56,'Table S12'!O56)</f>
        <v>-2.5621006218136766</v>
      </c>
      <c r="Q56" s="2">
        <v>0.60344428599978661</v>
      </c>
      <c r="R56" s="2">
        <v>2.4354532223203642</v>
      </c>
      <c r="S56" s="2">
        <v>0.3149988124272069</v>
      </c>
      <c r="T56" s="2">
        <v>0.97855107548513387</v>
      </c>
      <c r="U56" s="2">
        <v>0.70305067303205449</v>
      </c>
      <c r="V56" s="2">
        <v>0.71753429348471576</v>
      </c>
      <c r="W56" s="2">
        <v>-1.3565956824095264</v>
      </c>
      <c r="X56" s="2">
        <v>-1.3449272500407309E-2</v>
      </c>
      <c r="Y56" s="2">
        <v>-1.9181847096709108</v>
      </c>
      <c r="Z56" s="2">
        <v>-3.0034858722107138</v>
      </c>
      <c r="AA56" s="2">
        <v>-3.3889085204930764</v>
      </c>
      <c r="AB56" s="2">
        <v>-2.0688510110530673</v>
      </c>
      <c r="AC56" s="2">
        <v>-2.2783497707068969</v>
      </c>
      <c r="AD56" s="2">
        <v>-0.41207545350940267</v>
      </c>
    </row>
    <row r="57" spans="1:30">
      <c r="A57" s="22">
        <v>38975</v>
      </c>
      <c r="B57" s="21">
        <f>AVERAGE('Table S10'!B57,'Table S11'!B57,'Table S12'!B57)</f>
        <v>5.6468185249951617</v>
      </c>
      <c r="C57" s="21">
        <f>AVERAGE('Table S10'!C57,'Table S11'!C57,'Table S12'!C57)</f>
        <v>12.643052641588886</v>
      </c>
      <c r="D57" s="21">
        <f>AVERAGE('Table S10'!D57,'Table S11'!D57,'Table S12'!D57)</f>
        <v>-3.6439134003708893</v>
      </c>
      <c r="E57" s="21">
        <f>AVERAGE('Table S10'!E57,'Table S11'!E57,'Table S12'!E57)</f>
        <v>5.6970564734093267</v>
      </c>
      <c r="F57" s="21">
        <f>AVERAGE('Table S10'!F57,'Table S11'!F57,'Table S12'!F57)</f>
        <v>4.3798929935669273</v>
      </c>
      <c r="G57" s="21">
        <f>AVERAGE('Table S10'!G57,'Table S11'!G57,'Table S12'!G57)</f>
        <v>3.1785420474856934</v>
      </c>
      <c r="H57" s="21">
        <f>AVERAGE('Table S10'!H57,'Table S11'!H57,'Table S12'!H57)</f>
        <v>-1.9258384993506616</v>
      </c>
      <c r="I57" s="21">
        <f>AVERAGE('Table S10'!I57,'Table S11'!I57,'Table S12'!I57)</f>
        <v>6.6908272894359682</v>
      </c>
      <c r="J57" s="21">
        <f>AVERAGE('Table S10'!J57,'Table S11'!J57,'Table S12'!J57)</f>
        <v>-15.755751827356441</v>
      </c>
      <c r="K57" s="21">
        <f>AVERAGE('Table S10'!K57,'Table S11'!K57,'Table S12'!K57)</f>
        <v>-7.1957513529443107</v>
      </c>
      <c r="L57" s="21">
        <f>AVERAGE('Table S10'!L57,'Table S11'!L57,'Table S12'!L57)</f>
        <v>-13.179738360480163</v>
      </c>
      <c r="M57" s="21">
        <f>AVERAGE('Table S10'!M57,'Table S11'!M57,'Table S12'!M57)</f>
        <v>-9.1547872713639435</v>
      </c>
      <c r="N57" s="21">
        <f>AVERAGE('Table S10'!N57,'Table S11'!N57,'Table S12'!N57)</f>
        <v>-9.0397619725412621</v>
      </c>
      <c r="O57" s="21">
        <f>AVERAGE('Table S10'!O57,'Table S11'!O57,'Table S12'!O57)</f>
        <v>-2.8439952061278202</v>
      </c>
      <c r="Q57" s="2">
        <v>0.64474244554689752</v>
      </c>
      <c r="R57" s="2">
        <v>2.3583591814461409</v>
      </c>
      <c r="S57" s="2">
        <v>-0.26339299231900898</v>
      </c>
      <c r="T57" s="2">
        <v>0.47440528665374143</v>
      </c>
      <c r="U57" s="2">
        <v>1.6199340829216831</v>
      </c>
      <c r="V57" s="2">
        <v>0.71645609167146518</v>
      </c>
      <c r="W57" s="2">
        <v>-0.48331805898953878</v>
      </c>
      <c r="X57" s="2">
        <v>1.3609142706712758</v>
      </c>
      <c r="Y57" s="2">
        <v>-1.825760766002237</v>
      </c>
      <c r="Z57" s="2">
        <v>-1.6579946564859576</v>
      </c>
      <c r="AA57" s="2">
        <v>-2.6749596976430539</v>
      </c>
      <c r="AB57" s="2">
        <v>-1.3096197835304262</v>
      </c>
      <c r="AC57" s="2">
        <v>-1.9420934224187922</v>
      </c>
      <c r="AD57" s="2">
        <v>-0.45741396897756798</v>
      </c>
    </row>
    <row r="58" spans="1:30">
      <c r="A58" s="22">
        <v>39005</v>
      </c>
      <c r="B58" s="21">
        <f>AVERAGE('Table S10'!B58,'Table S11'!B58,'Table S12'!B58)</f>
        <v>6.0085183230920878</v>
      </c>
      <c r="C58" s="21">
        <f>AVERAGE('Table S10'!C58,'Table S11'!C58,'Table S12'!C58)</f>
        <v>12.229755114734678</v>
      </c>
      <c r="D58" s="21">
        <f>AVERAGE('Table S10'!D58,'Table S11'!D58,'Table S12'!D58)</f>
        <v>-11.645681516611441</v>
      </c>
      <c r="E58" s="21">
        <f>AVERAGE('Table S10'!E58,'Table S11'!E58,'Table S12'!E58)</f>
        <v>-0.35714888771316794</v>
      </c>
      <c r="F58" s="21">
        <f>AVERAGE('Table S10'!F58,'Table S11'!F58,'Table S12'!F58)</f>
        <v>6.8589143718012968</v>
      </c>
      <c r="G58" s="21">
        <f>AVERAGE('Table S10'!G58,'Table S11'!G58,'Table S12'!G58)</f>
        <v>3.1737586283216577</v>
      </c>
      <c r="H58" s="21">
        <f>AVERAGE('Table S10'!H58,'Table S11'!H58,'Table S12'!H58)</f>
        <v>1.553840433647915</v>
      </c>
      <c r="I58" s="21">
        <f>AVERAGE('Table S10'!I58,'Table S11'!I58,'Table S12'!I58)</f>
        <v>13.447776862551422</v>
      </c>
      <c r="J58" s="21">
        <f>AVERAGE('Table S10'!J58,'Table S11'!J58,'Table S12'!J58)</f>
        <v>-14.958161723293813</v>
      </c>
      <c r="K58" s="21">
        <f>AVERAGE('Table S10'!K58,'Table S11'!K58,'Table S12'!K58)</f>
        <v>-1.35627521346973</v>
      </c>
      <c r="L58" s="21">
        <f>AVERAGE('Table S10'!L58,'Table S11'!L58,'Table S12'!L58)</f>
        <v>-9.6620559459648749</v>
      </c>
      <c r="M58" s="21">
        <f>AVERAGE('Table S10'!M58,'Table S11'!M58,'Table S12'!M58)</f>
        <v>-3.8474450448979383</v>
      </c>
      <c r="N58" s="21">
        <f>AVERAGE('Table S10'!N58,'Table S11'!N58,'Table S12'!N58)</f>
        <v>-7.4746069108992641</v>
      </c>
      <c r="O58" s="21">
        <f>AVERAGE('Table S10'!O58,'Table S11'!O58,'Table S12'!O58)</f>
        <v>-3.1258897904419638</v>
      </c>
      <c r="Q58" s="2">
        <v>0.68604060509400833</v>
      </c>
      <c r="R58" s="2">
        <v>2.2812651405719184</v>
      </c>
      <c r="S58" s="2">
        <v>-0.8417847970652248</v>
      </c>
      <c r="T58" s="2">
        <v>-2.974050217765092E-2</v>
      </c>
      <c r="U58" s="2">
        <v>2.5368174928113123</v>
      </c>
      <c r="V58" s="2">
        <v>0.71537788985821482</v>
      </c>
      <c r="W58" s="2">
        <v>0.38995956443044899</v>
      </c>
      <c r="X58" s="2">
        <v>2.7352778138429592</v>
      </c>
      <c r="Y58" s="2">
        <v>-1.7333368223335637</v>
      </c>
      <c r="Z58" s="2">
        <v>-0.3125034407612009</v>
      </c>
      <c r="AA58" s="2">
        <v>-1.9610108747930308</v>
      </c>
      <c r="AB58" s="2">
        <v>-0.5503885560077848</v>
      </c>
      <c r="AC58" s="2">
        <v>-1.6058370741306869</v>
      </c>
      <c r="AD58" s="2">
        <v>-0.50275248444573328</v>
      </c>
    </row>
    <row r="59" spans="1:30">
      <c r="A59" s="22">
        <v>39036</v>
      </c>
      <c r="B59" s="21">
        <f>AVERAGE('Table S10'!B59,'Table S11'!B59,'Table S12'!B59)</f>
        <v>5.9541919360325073</v>
      </c>
      <c r="C59" s="21">
        <f>AVERAGE('Table S10'!C59,'Table S11'!C59,'Table S12'!C59)</f>
        <v>11.860076204339345</v>
      </c>
      <c r="D59" s="21">
        <f>AVERAGE('Table S10'!D59,'Table S11'!D59,'Table S12'!D59)</f>
        <v>-16.796912022559866</v>
      </c>
      <c r="E59" s="21">
        <f>AVERAGE('Table S10'!E59,'Table S11'!E59,'Table S12'!E59)</f>
        <v>-6.0890303130206176</v>
      </c>
      <c r="F59" s="21">
        <f>AVERAGE('Table S10'!F59,'Table S11'!F59,'Table S12'!F59)</f>
        <v>8.2471591318005508</v>
      </c>
      <c r="G59" s="21">
        <f>AVERAGE('Table S10'!G59,'Table S11'!G59,'Table S12'!G59)</f>
        <v>1.6254299865558861</v>
      </c>
      <c r="H59" s="21">
        <f>AVERAGE('Table S10'!H59,'Table S11'!H59,'Table S12'!H59)</f>
        <v>6.2825648331254875</v>
      </c>
      <c r="I59" s="21">
        <f>AVERAGE('Table S10'!I59,'Table S11'!I59,'Table S12'!I59)</f>
        <v>20.773779741778629</v>
      </c>
      <c r="J59" s="21">
        <f>AVERAGE('Table S10'!J59,'Table S11'!J59,'Table S12'!J59)</f>
        <v>-11.492355424448917</v>
      </c>
      <c r="K59" s="21">
        <f>AVERAGE('Table S10'!K59,'Table S11'!K59,'Table S12'!K59)</f>
        <v>3.7668269450916299</v>
      </c>
      <c r="L59" s="21">
        <f>AVERAGE('Table S10'!L59,'Table S11'!L59,'Table S12'!L59)</f>
        <v>-7.9127180645872528</v>
      </c>
      <c r="M59" s="21">
        <f>AVERAGE('Table S10'!M59,'Table S11'!M59,'Table S12'!M59)</f>
        <v>-1.447426392566644</v>
      </c>
      <c r="N59" s="21">
        <f>AVERAGE('Table S10'!N59,'Table S11'!N59,'Table S12'!N59)</f>
        <v>-7.3705214985279914</v>
      </c>
      <c r="O59" s="21">
        <f>AVERAGE('Table S10'!O59,'Table S11'!O59,'Table S12'!O59)</f>
        <v>-3.4157499322138887</v>
      </c>
      <c r="Q59" s="2">
        <v>0.67983772687231958</v>
      </c>
      <c r="R59" s="2">
        <v>2.2123074547002353</v>
      </c>
      <c r="S59" s="2">
        <v>-1.2141311917266948</v>
      </c>
      <c r="T59" s="2">
        <v>-0.50704573222585281</v>
      </c>
      <c r="U59" s="2">
        <v>3.0502695350103561</v>
      </c>
      <c r="V59" s="2">
        <v>0.36637842068964294</v>
      </c>
      <c r="W59" s="2">
        <v>1.576703883345338</v>
      </c>
      <c r="X59" s="2">
        <v>4.2253867994777723</v>
      </c>
      <c r="Y59" s="2">
        <v>-1.3317226542297158</v>
      </c>
      <c r="Z59" s="2">
        <v>0.8679258968993977</v>
      </c>
      <c r="AA59" s="2">
        <v>-1.6059652583886286</v>
      </c>
      <c r="AB59" s="2">
        <v>-0.20705868773583611</v>
      </c>
      <c r="AC59" s="2">
        <v>-1.5834754682222552</v>
      </c>
      <c r="AD59" s="2">
        <v>-0.54937214034762083</v>
      </c>
    </row>
    <row r="60" spans="1:30">
      <c r="A60" s="22">
        <v>39066</v>
      </c>
      <c r="B60" s="21">
        <f>AVERAGE('Table S10'!B60,'Table S11'!B60,'Table S12'!B60)</f>
        <v>5.8998655489729259</v>
      </c>
      <c r="C60" s="21">
        <f>AVERAGE('Table S10'!C60,'Table S11'!C60,'Table S12'!C60)</f>
        <v>11.490397293944016</v>
      </c>
      <c r="D60" s="21">
        <f>AVERAGE('Table S10'!D60,'Table S11'!D60,'Table S12'!D60)</f>
        <v>-21.948142528508289</v>
      </c>
      <c r="E60" s="21">
        <f>AVERAGE('Table S10'!E60,'Table S11'!E60,'Table S12'!E60)</f>
        <v>-11.82091173832807</v>
      </c>
      <c r="F60" s="21">
        <f>AVERAGE('Table S10'!F60,'Table S11'!F60,'Table S12'!F60)</f>
        <v>9.6354038917998057</v>
      </c>
      <c r="G60" s="21">
        <f>AVERAGE('Table S10'!G60,'Table S11'!G60,'Table S12'!G60)</f>
        <v>7.7101344790114545E-2</v>
      </c>
      <c r="H60" s="21">
        <f>AVERAGE('Table S10'!H60,'Table S11'!H60,'Table S12'!H60)</f>
        <v>11.01128923260306</v>
      </c>
      <c r="I60" s="21">
        <f>AVERAGE('Table S10'!I60,'Table S11'!I60,'Table S12'!I60)</f>
        <v>28.09978262100584</v>
      </c>
      <c r="J60" s="21">
        <f>AVERAGE('Table S10'!J60,'Table S11'!J60,'Table S12'!J60)</f>
        <v>-8.0265491256040224</v>
      </c>
      <c r="K60" s="21">
        <f>AVERAGE('Table S10'!K60,'Table S11'!K60,'Table S12'!K60)</f>
        <v>8.8899291036529888</v>
      </c>
      <c r="L60" s="21">
        <f>AVERAGE('Table S10'!L60,'Table S11'!L60,'Table S12'!L60)</f>
        <v>-6.1633801832096324</v>
      </c>
      <c r="M60" s="21">
        <f>AVERAGE('Table S10'!M60,'Table S11'!M60,'Table S12'!M60)</f>
        <v>0.95259225976465034</v>
      </c>
      <c r="N60" s="21">
        <f>AVERAGE('Table S10'!N60,'Table S11'!N60,'Table S12'!N60)</f>
        <v>-7.2664360861567188</v>
      </c>
      <c r="O60" s="21">
        <f>AVERAGE('Table S10'!O60,'Table S11'!O60,'Table S12'!O60)</f>
        <v>-3.7056100739858135</v>
      </c>
      <c r="Q60" s="2">
        <v>0.67363484865063061</v>
      </c>
      <c r="R60" s="2">
        <v>2.143349768828553</v>
      </c>
      <c r="S60" s="2">
        <v>-1.5864775863881646</v>
      </c>
      <c r="T60" s="2">
        <v>-0.98435096227405494</v>
      </c>
      <c r="U60" s="2">
        <v>3.5637215772094009</v>
      </c>
      <c r="V60" s="2">
        <v>1.7378951521070978E-2</v>
      </c>
      <c r="W60" s="2">
        <v>2.7634482022602267</v>
      </c>
      <c r="X60" s="2">
        <v>5.7154957851125872</v>
      </c>
      <c r="Y60" s="2">
        <v>-0.93010848612586849</v>
      </c>
      <c r="Z60" s="2">
        <v>2.0483552345599958</v>
      </c>
      <c r="AA60" s="2">
        <v>-1.250919641984227</v>
      </c>
      <c r="AB60" s="2">
        <v>0.13627118053611251</v>
      </c>
      <c r="AC60" s="2">
        <v>-1.5611138623138232</v>
      </c>
      <c r="AD60" s="2">
        <v>-0.59599179624950827</v>
      </c>
    </row>
    <row r="61" spans="1:30">
      <c r="A61" s="22">
        <v>39097</v>
      </c>
      <c r="B61" s="21">
        <f>AVERAGE('Table S10'!B61,'Table S11'!B61,'Table S12'!B61)</f>
        <v>5.0415652291901223</v>
      </c>
      <c r="C61" s="21">
        <f>AVERAGE('Table S10'!C61,'Table S11'!C61,'Table S12'!C61)</f>
        <v>9.1672065939241225</v>
      </c>
      <c r="D61" s="21">
        <f>AVERAGE('Table S10'!D61,'Table S11'!D61,'Table S12'!D61)</f>
        <v>-24.853577347744018</v>
      </c>
      <c r="E61" s="21">
        <f>AVERAGE('Table S10'!E61,'Table S11'!E61,'Table S12'!E61)</f>
        <v>-15.729904832503507</v>
      </c>
      <c r="F61" s="21">
        <f>AVERAGE('Table S10'!F61,'Table S11'!F61,'Table S12'!F61)</f>
        <v>9.5353719018175696</v>
      </c>
      <c r="G61" s="21">
        <f>AVERAGE('Table S10'!G61,'Table S11'!G61,'Table S12'!G61)</f>
        <v>-2.4316489411263338</v>
      </c>
      <c r="H61" s="21">
        <f>AVERAGE('Table S10'!H61,'Table S11'!H61,'Table S12'!H61)</f>
        <v>13.830858608112152</v>
      </c>
      <c r="I61" s="21">
        <f>AVERAGE('Table S10'!I61,'Table S11'!I61,'Table S12'!I61)</f>
        <v>33.983510026256106</v>
      </c>
      <c r="J61" s="21">
        <f>AVERAGE('Table S10'!J61,'Table S11'!J61,'Table S12'!J61)</f>
        <v>-2.0164047762402952</v>
      </c>
      <c r="K61" s="21">
        <f>AVERAGE('Table S10'!K61,'Table S11'!K61,'Table S12'!K61)</f>
        <v>14.045106492475099</v>
      </c>
      <c r="L61" s="21">
        <f>AVERAGE('Table S10'!L61,'Table S11'!L61,'Table S12'!L61)</f>
        <v>-6.8792493904446728</v>
      </c>
      <c r="M61" s="21">
        <f>AVERAGE('Table S10'!M61,'Table S11'!M61,'Table S12'!M61)</f>
        <v>1.107391980942704</v>
      </c>
      <c r="N61" s="21">
        <f>AVERAGE('Table S10'!N61,'Table S11'!N61,'Table S12'!N61)</f>
        <v>-9.1353742162021039</v>
      </c>
      <c r="O61" s="21">
        <f>AVERAGE('Table S10'!O61,'Table S11'!O61,'Table S12'!O61)</f>
        <v>-5.3236747464643628</v>
      </c>
      <c r="Q61" s="2">
        <v>0.5756358347384698</v>
      </c>
      <c r="R61" s="2">
        <v>1.7099957147910423</v>
      </c>
      <c r="S61" s="2">
        <v>-1.7964911314269809</v>
      </c>
      <c r="T61" s="2">
        <v>-1.3098606352122322</v>
      </c>
      <c r="U61" s="2">
        <v>3.5267240454905409</v>
      </c>
      <c r="V61" s="2">
        <v>-0.54810339792564011</v>
      </c>
      <c r="W61" s="2">
        <v>3.4710614305848657</v>
      </c>
      <c r="X61" s="2">
        <v>6.9122459393404911</v>
      </c>
      <c r="Y61" s="2">
        <v>-0.23365896906594916</v>
      </c>
      <c r="Z61" s="2">
        <v>3.2361751222506649</v>
      </c>
      <c r="AA61" s="2">
        <v>-1.3962124562846507</v>
      </c>
      <c r="AB61" s="2">
        <v>0.15841574504979661</v>
      </c>
      <c r="AC61" s="2">
        <v>-1.9626346612346437</v>
      </c>
      <c r="AD61" s="2">
        <v>-0.85623322784759581</v>
      </c>
    </row>
    <row r="62" spans="1:30">
      <c r="A62" s="22">
        <v>39128</v>
      </c>
      <c r="B62" s="21">
        <f>AVERAGE('Table S10'!B62,'Table S11'!B62,'Table S12'!B62)</f>
        <v>4.1832649094073178</v>
      </c>
      <c r="C62" s="21">
        <f>AVERAGE('Table S10'!C62,'Table S11'!C62,'Table S12'!C62)</f>
        <v>6.8440158939042277</v>
      </c>
      <c r="D62" s="21">
        <f>AVERAGE('Table S10'!D62,'Table S11'!D62,'Table S12'!D62)</f>
        <v>-27.759012166979744</v>
      </c>
      <c r="E62" s="21">
        <f>AVERAGE('Table S10'!E62,'Table S11'!E62,'Table S12'!E62)</f>
        <v>-19.638897926678947</v>
      </c>
      <c r="F62" s="21">
        <f>AVERAGE('Table S10'!F62,'Table S11'!F62,'Table S12'!F62)</f>
        <v>9.4353399118353334</v>
      </c>
      <c r="G62" s="21">
        <f>AVERAGE('Table S10'!G62,'Table S11'!G62,'Table S12'!G62)</f>
        <v>-4.940399227042783</v>
      </c>
      <c r="H62" s="21">
        <f>AVERAGE('Table S10'!H62,'Table S11'!H62,'Table S12'!H62)</f>
        <v>16.650427983621242</v>
      </c>
      <c r="I62" s="21">
        <f>AVERAGE('Table S10'!I62,'Table S11'!I62,'Table S12'!I62)</f>
        <v>39.867237431506368</v>
      </c>
      <c r="J62" s="21">
        <f>AVERAGE('Table S10'!J62,'Table S11'!J62,'Table S12'!J62)</f>
        <v>3.9937395731234311</v>
      </c>
      <c r="K62" s="21">
        <f>AVERAGE('Table S10'!K62,'Table S11'!K62,'Table S12'!K62)</f>
        <v>19.20028388129721</v>
      </c>
      <c r="L62" s="21">
        <f>AVERAGE('Table S10'!L62,'Table S11'!L62,'Table S12'!L62)</f>
        <v>-7.595118597679714</v>
      </c>
      <c r="M62" s="21">
        <f>AVERAGE('Table S10'!M62,'Table S11'!M62,'Table S12'!M62)</f>
        <v>1.2621917021207572</v>
      </c>
      <c r="N62" s="21">
        <f>AVERAGE('Table S10'!N62,'Table S11'!N62,'Table S12'!N62)</f>
        <v>-11.004312346247493</v>
      </c>
      <c r="O62" s="21">
        <f>AVERAGE('Table S10'!O62,'Table S11'!O62,'Table S12'!O62)</f>
        <v>-6.9417394189429134</v>
      </c>
      <c r="Q62" s="2">
        <v>0.47763682082630871</v>
      </c>
      <c r="R62" s="2">
        <v>1.2766416607535311</v>
      </c>
      <c r="S62" s="2">
        <v>-2.0065046764657968</v>
      </c>
      <c r="T62" s="2">
        <v>-1.6353703081504092</v>
      </c>
      <c r="U62" s="2">
        <v>3.4897265137716809</v>
      </c>
      <c r="V62" s="2">
        <v>-1.1135857473723514</v>
      </c>
      <c r="W62" s="2">
        <v>4.1786746589095047</v>
      </c>
      <c r="X62" s="2">
        <v>8.1089960935683951</v>
      </c>
      <c r="Y62" s="2">
        <v>0.46279054799397001</v>
      </c>
      <c r="Z62" s="2">
        <v>4.4239950099413337</v>
      </c>
      <c r="AA62" s="2">
        <v>-1.5415052705850747</v>
      </c>
      <c r="AB62" s="2">
        <v>0.18056030956348065</v>
      </c>
      <c r="AC62" s="2">
        <v>-2.3641554601554651</v>
      </c>
      <c r="AD62" s="2">
        <v>-1.1164746594456834</v>
      </c>
    </row>
    <row r="63" spans="1:30">
      <c r="A63" s="22">
        <v>39156</v>
      </c>
      <c r="B63" s="21">
        <f>AVERAGE('Table S10'!B63,'Table S11'!B63,'Table S12'!B63)</f>
        <v>1.3308995393214071</v>
      </c>
      <c r="C63" s="21">
        <f>AVERAGE('Table S10'!C63,'Table S11'!C63,'Table S12'!C63)</f>
        <v>2.1238428704928545</v>
      </c>
      <c r="D63" s="21">
        <f>AVERAGE('Table S10'!D63,'Table S11'!D63,'Table S12'!D63)</f>
        <v>-27.572341952113902</v>
      </c>
      <c r="E63" s="21">
        <f>AVERAGE('Table S10'!E63,'Table S11'!E63,'Table S12'!E63)</f>
        <v>-21.756311938981913</v>
      </c>
      <c r="F63" s="21">
        <f>AVERAGE('Table S10'!F63,'Table S11'!F63,'Table S12'!F63)</f>
        <v>7.6818096205270061</v>
      </c>
      <c r="G63" s="21">
        <f>AVERAGE('Table S10'!G63,'Table S11'!G63,'Table S12'!G63)</f>
        <v>-5.7129370455231596</v>
      </c>
      <c r="H63" s="21">
        <f>AVERAGE('Table S10'!H63,'Table S11'!H63,'Table S12'!H63)</f>
        <v>17.535936217572115</v>
      </c>
      <c r="I63" s="21">
        <f>AVERAGE('Table S10'!I63,'Table S11'!I63,'Table S12'!I63)</f>
        <v>39.655287540875008</v>
      </c>
      <c r="J63" s="21">
        <f>AVERAGE('Table S10'!J63,'Table S11'!J63,'Table S12'!J63)</f>
        <v>12.514244541003237</v>
      </c>
      <c r="K63" s="21">
        <f>AVERAGE('Table S10'!K63,'Table S11'!K63,'Table S12'!K63)</f>
        <v>24.24257112181381</v>
      </c>
      <c r="L63" s="21">
        <f>AVERAGE('Table S10'!L63,'Table S11'!L63,'Table S12'!L63)</f>
        <v>-10.606048040708149</v>
      </c>
      <c r="M63" s="21">
        <f>AVERAGE('Table S10'!M63,'Table S11'!M63,'Table S12'!M63)</f>
        <v>0.46089778764332179</v>
      </c>
      <c r="N63" s="21">
        <f>AVERAGE('Table S10'!N63,'Table S11'!N63,'Table S12'!N63)</f>
        <v>-12.739106087488723</v>
      </c>
      <c r="O63" s="21">
        <f>AVERAGE('Table S10'!O63,'Table S11'!O63,'Table S12'!O63)</f>
        <v>-9.9888699322626895</v>
      </c>
      <c r="Q63" s="2">
        <v>0.15195944760063962</v>
      </c>
      <c r="R63" s="2">
        <v>0.3961689060045141</v>
      </c>
      <c r="S63" s="2">
        <v>-1.9930115933246491</v>
      </c>
      <c r="T63" s="2">
        <v>-1.8116916077829017</v>
      </c>
      <c r="U63" s="2">
        <v>2.8411710608192569</v>
      </c>
      <c r="V63" s="2">
        <v>-1.2877188618091022</v>
      </c>
      <c r="W63" s="2">
        <v>4.4009062328429858</v>
      </c>
      <c r="X63" s="2">
        <v>8.0658854858139755</v>
      </c>
      <c r="Y63" s="2">
        <v>1.450138143166914</v>
      </c>
      <c r="Z63" s="2">
        <v>5.5858035398904855</v>
      </c>
      <c r="AA63" s="2">
        <v>-2.1526035103421255</v>
      </c>
      <c r="AB63" s="2">
        <v>6.59328112157401E-2</v>
      </c>
      <c r="AC63" s="2">
        <v>-2.7368568127299895</v>
      </c>
      <c r="AD63" s="2">
        <v>-1.6065598955554696</v>
      </c>
    </row>
    <row r="64" spans="1:30">
      <c r="A64" s="22">
        <v>39187</v>
      </c>
      <c r="B64" s="21">
        <f>AVERAGE('Table S10'!B64,'Table S11'!B64,'Table S12'!B64)</f>
        <v>-1.5214658307645033</v>
      </c>
      <c r="C64" s="21">
        <f>AVERAGE('Table S10'!C64,'Table S11'!C64,'Table S12'!C64)</f>
        <v>-2.5963301529185188</v>
      </c>
      <c r="D64" s="21">
        <f>AVERAGE('Table S10'!D64,'Table S11'!D64,'Table S12'!D64)</f>
        <v>-27.38567173724806</v>
      </c>
      <c r="E64" s="21">
        <f>AVERAGE('Table S10'!E64,'Table S11'!E64,'Table S12'!E64)</f>
        <v>-23.873725951284882</v>
      </c>
      <c r="F64" s="21">
        <f>AVERAGE('Table S10'!F64,'Table S11'!F64,'Table S12'!F64)</f>
        <v>5.9282793292186797</v>
      </c>
      <c r="G64" s="21">
        <f>AVERAGE('Table S10'!G64,'Table S11'!G64,'Table S12'!G64)</f>
        <v>-6.485474864003538</v>
      </c>
      <c r="H64" s="21">
        <f>AVERAGE('Table S10'!H64,'Table S11'!H64,'Table S12'!H64)</f>
        <v>18.421444451522987</v>
      </c>
      <c r="I64" s="21">
        <f>AVERAGE('Table S10'!I64,'Table S11'!I64,'Table S12'!I64)</f>
        <v>39.443337650243642</v>
      </c>
      <c r="J64" s="21">
        <f>AVERAGE('Table S10'!J64,'Table S11'!J64,'Table S12'!J64)</f>
        <v>21.034749508883042</v>
      </c>
      <c r="K64" s="21">
        <f>AVERAGE('Table S10'!K64,'Table S11'!K64,'Table S12'!K64)</f>
        <v>29.284858362330407</v>
      </c>
      <c r="L64" s="21">
        <f>AVERAGE('Table S10'!L64,'Table S11'!L64,'Table S12'!L64)</f>
        <v>-13.616977483736584</v>
      </c>
      <c r="M64" s="21">
        <f>AVERAGE('Table S10'!M64,'Table S11'!M64,'Table S12'!M64)</f>
        <v>-0.3403961268341143</v>
      </c>
      <c r="N64" s="21">
        <f>AVERAGE('Table S10'!N64,'Table S11'!N64,'Table S12'!N64)</f>
        <v>-14.473899828729955</v>
      </c>
      <c r="O64" s="21">
        <f>AVERAGE('Table S10'!O64,'Table S11'!O64,'Table S12'!O64)</f>
        <v>-13.036000445582465</v>
      </c>
      <c r="Q64" s="2">
        <v>-0.17371792562502944</v>
      </c>
      <c r="R64" s="2">
        <v>-0.48430384874450294</v>
      </c>
      <c r="S64" s="2">
        <v>-1.9795185101835013</v>
      </c>
      <c r="T64" s="2">
        <v>-1.9880129074153945</v>
      </c>
      <c r="U64" s="2">
        <v>2.1926156078668333</v>
      </c>
      <c r="V64" s="2">
        <v>-1.4618519762458535</v>
      </c>
      <c r="W64" s="2">
        <v>4.6231378067764668</v>
      </c>
      <c r="X64" s="2">
        <v>8.0227748780595558</v>
      </c>
      <c r="Y64" s="2">
        <v>2.4374857383398578</v>
      </c>
      <c r="Z64" s="2">
        <v>6.7476120698396356</v>
      </c>
      <c r="AA64" s="2">
        <v>-2.7637017500991767</v>
      </c>
      <c r="AB64" s="2">
        <v>-4.869468713200055E-2</v>
      </c>
      <c r="AC64" s="2">
        <v>-3.1095581653045148</v>
      </c>
      <c r="AD64" s="2">
        <v>-2.0966451316652557</v>
      </c>
    </row>
    <row r="65" spans="1:30">
      <c r="A65" s="22">
        <v>39217</v>
      </c>
      <c r="B65" s="21">
        <f>AVERAGE('Table S10'!B65,'Table S11'!B65,'Table S12'!B65)</f>
        <v>-4.0057050718271716</v>
      </c>
      <c r="C65" s="21">
        <f>AVERAGE('Table S10'!C65,'Table S11'!C65,'Table S12'!C65)</f>
        <v>-6.5662324252222675</v>
      </c>
      <c r="D65" s="21">
        <f>AVERAGE('Table S10'!D65,'Table S11'!D65,'Table S12'!D65)</f>
        <v>-23.613942296153969</v>
      </c>
      <c r="E65" s="21">
        <f>AVERAGE('Table S10'!E65,'Table S11'!E65,'Table S12'!E65)</f>
        <v>-21.881337214100867</v>
      </c>
      <c r="F65" s="21">
        <f>AVERAGE('Table S10'!F65,'Table S11'!F65,'Table S12'!F65)</f>
        <v>5.3119448799247531</v>
      </c>
      <c r="G65" s="21">
        <f>AVERAGE('Table S10'!G65,'Table S11'!G65,'Table S12'!G65)</f>
        <v>-5.5707040912315113</v>
      </c>
      <c r="H65" s="21">
        <f>AVERAGE('Table S10'!H65,'Table S11'!H65,'Table S12'!H65)</f>
        <v>17.686381894383072</v>
      </c>
      <c r="I65" s="21">
        <f>AVERAGE('Table S10'!I65,'Table S11'!I65,'Table S12'!I65)</f>
        <v>34.979506940839713</v>
      </c>
      <c r="J65" s="21">
        <f>AVERAGE('Table S10'!J65,'Table S11'!J65,'Table S12'!J65)</f>
        <v>24.26801733663395</v>
      </c>
      <c r="K65" s="21">
        <f>AVERAGE('Table S10'!K65,'Table S11'!K65,'Table S12'!K65)</f>
        <v>30.774646421839822</v>
      </c>
      <c r="L65" s="21">
        <f>AVERAGE('Table S10'!L65,'Table S11'!L65,'Table S12'!L65)</f>
        <v>-14.496923127299612</v>
      </c>
      <c r="M65" s="21">
        <f>AVERAGE('Table S10'!M65,'Table S11'!M65,'Table S12'!M65)</f>
        <v>0.18313140121966778</v>
      </c>
      <c r="N65" s="21">
        <f>AVERAGE('Table S10'!N65,'Table S11'!N65,'Table S12'!N65)</f>
        <v>-15.284043630386373</v>
      </c>
      <c r="O65" s="21">
        <f>AVERAGE('Table S10'!O65,'Table S11'!O65,'Table S12'!O65)</f>
        <v>-15.378718743268934</v>
      </c>
      <c r="Q65" s="2">
        <v>-0.45736339369108275</v>
      </c>
      <c r="R65" s="2">
        <v>-1.2248255992064103</v>
      </c>
      <c r="S65" s="2">
        <v>-1.7068865909928972</v>
      </c>
      <c r="T65" s="2">
        <v>-1.8221027124926072</v>
      </c>
      <c r="U65" s="2">
        <v>1.9646599974543293</v>
      </c>
      <c r="V65" s="2">
        <v>-1.2556589849799475</v>
      </c>
      <c r="W65" s="2">
        <v>4.438662832123847</v>
      </c>
      <c r="X65" s="2">
        <v>7.1148317117667972</v>
      </c>
      <c r="Y65" s="2">
        <v>2.8121535809518052</v>
      </c>
      <c r="Z65" s="2">
        <v>7.0908786059953792</v>
      </c>
      <c r="AA65" s="2">
        <v>-2.9422955179167292</v>
      </c>
      <c r="AB65" s="2">
        <v>2.6197496338677132E-2</v>
      </c>
      <c r="AC65" s="2">
        <v>-3.2836086495085777</v>
      </c>
      <c r="AD65" s="2">
        <v>-2.4734362290736591</v>
      </c>
    </row>
    <row r="66" spans="1:30">
      <c r="A66" s="22">
        <v>39248</v>
      </c>
      <c r="B66" s="21">
        <f>AVERAGE('Table S10'!B66,'Table S11'!B66,'Table S12'!B66)</f>
        <v>-6.4899443128898389</v>
      </c>
      <c r="C66" s="21">
        <f>AVERAGE('Table S10'!C66,'Table S11'!C66,'Table S12'!C66)</f>
        <v>-10.536134697526016</v>
      </c>
      <c r="D66" s="21">
        <f>AVERAGE('Table S10'!D66,'Table S11'!D66,'Table S12'!D66)</f>
        <v>-19.842212855059881</v>
      </c>
      <c r="E66" s="21">
        <f>AVERAGE('Table S10'!E66,'Table S11'!E66,'Table S12'!E66)</f>
        <v>-19.888948476916855</v>
      </c>
      <c r="F66" s="21">
        <f>AVERAGE('Table S10'!F66,'Table S11'!F66,'Table S12'!F66)</f>
        <v>4.6956104306308255</v>
      </c>
      <c r="G66" s="21">
        <f>AVERAGE('Table S10'!G66,'Table S11'!G66,'Table S12'!G66)</f>
        <v>-4.6559333184594838</v>
      </c>
      <c r="H66" s="21">
        <f>AVERAGE('Table S10'!H66,'Table S11'!H66,'Table S12'!H66)</f>
        <v>16.951319337243152</v>
      </c>
      <c r="I66" s="21">
        <f>AVERAGE('Table S10'!I66,'Table S11'!I66,'Table S12'!I66)</f>
        <v>30.515676231435794</v>
      </c>
      <c r="J66" s="21">
        <f>AVERAGE('Table S10'!J66,'Table S11'!J66,'Table S12'!J66)</f>
        <v>27.501285164384853</v>
      </c>
      <c r="K66" s="21">
        <f>AVERAGE('Table S10'!K66,'Table S11'!K66,'Table S12'!K66)</f>
        <v>32.264434481349234</v>
      </c>
      <c r="L66" s="21">
        <f>AVERAGE('Table S10'!L66,'Table S11'!L66,'Table S12'!L66)</f>
        <v>-15.376868770862641</v>
      </c>
      <c r="M66" s="21">
        <f>AVERAGE('Table S10'!M66,'Table S11'!M66,'Table S12'!M66)</f>
        <v>0.70665892927344975</v>
      </c>
      <c r="N66" s="21">
        <f>AVERAGE('Table S10'!N66,'Table S11'!N66,'Table S12'!N66)</f>
        <v>-16.094187432042794</v>
      </c>
      <c r="O66" s="21">
        <f>AVERAGE('Table S10'!O66,'Table S11'!O66,'Table S12'!O66)</f>
        <v>-17.721437040955404</v>
      </c>
      <c r="Q66" s="2">
        <v>-0.74100886175713598</v>
      </c>
      <c r="R66" s="2">
        <v>-1.9653473496683178</v>
      </c>
      <c r="S66" s="2">
        <v>-1.4342546718022933</v>
      </c>
      <c r="T66" s="2">
        <v>-1.6561925175698202</v>
      </c>
      <c r="U66" s="2">
        <v>1.7367043870418253</v>
      </c>
      <c r="V66" s="2">
        <v>-1.0494659937140416</v>
      </c>
      <c r="W66" s="2">
        <v>4.2541878574712273</v>
      </c>
      <c r="X66" s="2">
        <v>6.2068885454740403</v>
      </c>
      <c r="Y66" s="2">
        <v>3.1868214235637522</v>
      </c>
      <c r="Z66" s="2">
        <v>7.4341451421511211</v>
      </c>
      <c r="AA66" s="2">
        <v>-3.1208892857342816</v>
      </c>
      <c r="AB66" s="2">
        <v>0.10108967980935481</v>
      </c>
      <c r="AC66" s="2">
        <v>-3.4576591337126419</v>
      </c>
      <c r="AD66" s="2">
        <v>-2.8502273264820621</v>
      </c>
    </row>
    <row r="67" spans="1:30">
      <c r="A67" s="22">
        <v>39278</v>
      </c>
      <c r="B67" s="21">
        <f>AVERAGE('Table S10'!B67,'Table S11'!B67,'Table S12'!B67)</f>
        <v>-7.5537208116798569</v>
      </c>
      <c r="C67" s="21">
        <f>AVERAGE('Table S10'!C67,'Table S11'!C67,'Table S12'!C67)</f>
        <v>-11.574617149870846</v>
      </c>
      <c r="D67" s="21">
        <f>AVERAGE('Table S10'!D67,'Table S11'!D67,'Table S12'!D67)</f>
        <v>-16.611470859604776</v>
      </c>
      <c r="E67" s="21">
        <f>AVERAGE('Table S10'!E67,'Table S11'!E67,'Table S12'!E67)</f>
        <v>-17.229240289559403</v>
      </c>
      <c r="F67" s="21">
        <f>AVERAGE('Table S10'!F67,'Table S11'!F67,'Table S12'!F67)</f>
        <v>5.1027180696241787</v>
      </c>
      <c r="G67" s="21">
        <f>AVERAGE('Table S10'!G67,'Table S11'!G67,'Table S12'!G67)</f>
        <v>-3.5445684025006599</v>
      </c>
      <c r="H67" s="21">
        <f>AVERAGE('Table S10'!H67,'Table S11'!H67,'Table S12'!H67)</f>
        <v>15.105711472643874</v>
      </c>
      <c r="I67" s="21">
        <f>AVERAGE('Table S10'!I67,'Table S11'!I67,'Table S12'!I67)</f>
        <v>23.397243516193829</v>
      </c>
      <c r="J67" s="21">
        <f>AVERAGE('Table S10'!J67,'Table S11'!J67,'Table S12'!J67)</f>
        <v>26.656381996658386</v>
      </c>
      <c r="K67" s="21">
        <f>AVERAGE('Table S10'!K67,'Table S11'!K67,'Table S12'!K67)</f>
        <v>29.464433598920607</v>
      </c>
      <c r="L67" s="21">
        <f>AVERAGE('Table S10'!L67,'Table S11'!L67,'Table S12'!L67)</f>
        <v>-14.259382435443115</v>
      </c>
      <c r="M67" s="21">
        <f>AVERAGE('Table S10'!M67,'Table S11'!M67,'Table S12'!M67)</f>
        <v>2.60961879347327</v>
      </c>
      <c r="N67" s="21">
        <f>AVERAGE('Table S10'!N67,'Table S11'!N67,'Table S12'!N67)</f>
        <v>-14.462027995651013</v>
      </c>
      <c r="O67" s="21">
        <f>AVERAGE('Table S10'!O67,'Table S11'!O67,'Table S12'!O67)</f>
        <v>-19.900500921260047</v>
      </c>
      <c r="Q67" s="2">
        <v>-0.86246873483598263</v>
      </c>
      <c r="R67" s="2">
        <v>-2.1590596354340086</v>
      </c>
      <c r="S67" s="2">
        <v>-1.200726948144812</v>
      </c>
      <c r="T67" s="2">
        <v>-1.4347132973921906</v>
      </c>
      <c r="U67" s="2">
        <v>1.8872759970769897</v>
      </c>
      <c r="V67" s="2">
        <v>-0.79895989619725871</v>
      </c>
      <c r="W67" s="2">
        <v>3.7910048797320695</v>
      </c>
      <c r="X67" s="2">
        <v>4.7589993311938237</v>
      </c>
      <c r="Y67" s="2">
        <v>3.0889148893907765</v>
      </c>
      <c r="Z67" s="2">
        <v>6.7889885388280931</v>
      </c>
      <c r="AA67" s="2">
        <v>-2.8940842590975344</v>
      </c>
      <c r="AB67" s="2">
        <v>0.37331379726273167</v>
      </c>
      <c r="AC67" s="2">
        <v>-3.1070076325576674</v>
      </c>
      <c r="AD67" s="2">
        <v>-3.2006970656708593</v>
      </c>
    </row>
    <row r="68" spans="1:30">
      <c r="A68" s="22">
        <v>39309</v>
      </c>
      <c r="B68" s="21">
        <f>AVERAGE('Table S10'!B68,'Table S11'!B68,'Table S12'!B68)</f>
        <v>-8.6174973104698758</v>
      </c>
      <c r="C68" s="21">
        <f>AVERAGE('Table S10'!C68,'Table S11'!C68,'Table S12'!C68)</f>
        <v>-12.613099602215675</v>
      </c>
      <c r="D68" s="21">
        <f>AVERAGE('Table S10'!D68,'Table S11'!D68,'Table S12'!D68)</f>
        <v>-13.380728864149672</v>
      </c>
      <c r="E68" s="21">
        <f>AVERAGE('Table S10'!E68,'Table S11'!E68,'Table S12'!E68)</f>
        <v>-14.569532102201947</v>
      </c>
      <c r="F68" s="21">
        <f>AVERAGE('Table S10'!F68,'Table S11'!F68,'Table S12'!F68)</f>
        <v>5.5098257086175311</v>
      </c>
      <c r="G68" s="21">
        <f>AVERAGE('Table S10'!G68,'Table S11'!G68,'Table S12'!G68)</f>
        <v>-2.4332034865418355</v>
      </c>
      <c r="H68" s="21">
        <f>AVERAGE('Table S10'!H68,'Table S11'!H68,'Table S12'!H68)</f>
        <v>13.260103608044597</v>
      </c>
      <c r="I68" s="21">
        <f>AVERAGE('Table S10'!I68,'Table S11'!I68,'Table S12'!I68)</f>
        <v>16.278810800951863</v>
      </c>
      <c r="J68" s="21">
        <f>AVERAGE('Table S10'!J68,'Table S11'!J68,'Table S12'!J68)</f>
        <v>25.811478828931921</v>
      </c>
      <c r="K68" s="21">
        <f>AVERAGE('Table S10'!K68,'Table S11'!K68,'Table S12'!K68)</f>
        <v>26.664432716491977</v>
      </c>
      <c r="L68" s="21">
        <f>AVERAGE('Table S10'!L68,'Table S11'!L68,'Table S12'!L68)</f>
        <v>-13.141896100023592</v>
      </c>
      <c r="M68" s="21">
        <f>AVERAGE('Table S10'!M68,'Table S11'!M68,'Table S12'!M68)</f>
        <v>4.5125786576730897</v>
      </c>
      <c r="N68" s="21">
        <f>AVERAGE('Table S10'!N68,'Table S11'!N68,'Table S12'!N68)</f>
        <v>-12.829868559259232</v>
      </c>
      <c r="O68" s="21">
        <f>AVERAGE('Table S10'!O68,'Table S11'!O68,'Table S12'!O68)</f>
        <v>-22.07956480156469</v>
      </c>
      <c r="Q68" s="2">
        <v>-0.9839286079148295</v>
      </c>
      <c r="R68" s="2">
        <v>-2.3527719211996985</v>
      </c>
      <c r="S68" s="2">
        <v>-0.96719922448733076</v>
      </c>
      <c r="T68" s="2">
        <v>-1.2132340772145604</v>
      </c>
      <c r="U68" s="2">
        <v>2.0378476071121541</v>
      </c>
      <c r="V68" s="2">
        <v>-0.54845379868047583</v>
      </c>
      <c r="W68" s="2">
        <v>3.3278219019929121</v>
      </c>
      <c r="X68" s="2">
        <v>3.3111101169136088</v>
      </c>
      <c r="Y68" s="2">
        <v>2.9910083552178022</v>
      </c>
      <c r="Z68" s="2">
        <v>6.1438319355050659</v>
      </c>
      <c r="AA68" s="2">
        <v>-2.6672792324607881</v>
      </c>
      <c r="AB68" s="2">
        <v>0.64553791471610844</v>
      </c>
      <c r="AC68" s="2">
        <v>-2.7563561314026939</v>
      </c>
      <c r="AD68" s="2">
        <v>-3.5511668048596565</v>
      </c>
    </row>
    <row r="69" spans="1:30">
      <c r="A69" s="22">
        <v>39340</v>
      </c>
      <c r="B69" s="21">
        <f>AVERAGE('Table S10'!B69,'Table S11'!B69,'Table S12'!B69)</f>
        <v>-9.1595835467081699</v>
      </c>
      <c r="C69" s="21">
        <f>AVERAGE('Table S10'!C69,'Table S11'!C69,'Table S12'!C69)</f>
        <v>-13.119483317702034</v>
      </c>
      <c r="D69" s="21">
        <f>AVERAGE('Table S10'!D69,'Table S11'!D69,'Table S12'!D69)</f>
        <v>-12.768141703852779</v>
      </c>
      <c r="E69" s="21">
        <f>AVERAGE('Table S10'!E69,'Table S11'!E69,'Table S12'!E69)</f>
        <v>-13.028460606438296</v>
      </c>
      <c r="F69" s="21">
        <f>AVERAGE('Table S10'!F69,'Table S11'!F69,'Table S12'!F69)</f>
        <v>7.1228795160692711</v>
      </c>
      <c r="G69" s="21">
        <f>AVERAGE('Table S10'!G69,'Table S11'!G69,'Table S12'!G69)</f>
        <v>-0.11963241405684026</v>
      </c>
      <c r="H69" s="21">
        <f>AVERAGE('Table S10'!H69,'Table S11'!H69,'Table S12'!H69)</f>
        <v>12.053879110167104</v>
      </c>
      <c r="I69" s="21">
        <f>AVERAGE('Table S10'!I69,'Table S11'!I69,'Table S12'!I69)</f>
        <v>9.2079779314259085</v>
      </c>
      <c r="J69" s="21">
        <f>AVERAGE('Table S10'!J69,'Table S11'!J69,'Table S12'!J69)</f>
        <v>20.547227244035454</v>
      </c>
      <c r="K69" s="21">
        <f>AVERAGE('Table S10'!K69,'Table S11'!K69,'Table S12'!K69)</f>
        <v>22.83596867833975</v>
      </c>
      <c r="L69" s="21">
        <f>AVERAGE('Table S10'!L69,'Table S11'!L69,'Table S12'!L69)</f>
        <v>-11.390746473245827</v>
      </c>
      <c r="M69" s="21">
        <f>AVERAGE('Table S10'!M69,'Table S11'!M69,'Table S12'!M69)</f>
        <v>4.8354488104518891</v>
      </c>
      <c r="N69" s="21">
        <f>AVERAGE('Table S10'!N69,'Table S11'!N69,'Table S12'!N69)</f>
        <v>-11.01117140456509</v>
      </c>
      <c r="O69" s="21">
        <f>AVERAGE('Table S10'!O69,'Table S11'!O69,'Table S12'!O69)</f>
        <v>-21.526180023080599</v>
      </c>
      <c r="Q69" s="2">
        <v>-1.0458229301960453</v>
      </c>
      <c r="R69" s="2">
        <v>-2.4472297011842312</v>
      </c>
      <c r="S69" s="2">
        <v>-0.9229195867795903</v>
      </c>
      <c r="T69" s="2">
        <v>-1.0849059716193299</v>
      </c>
      <c r="U69" s="2">
        <v>2.6344468491748323</v>
      </c>
      <c r="V69" s="2">
        <v>-2.6965624658068021E-2</v>
      </c>
      <c r="W69" s="2">
        <v>3.025101770883087</v>
      </c>
      <c r="X69" s="2">
        <v>1.8729027112520296</v>
      </c>
      <c r="Y69" s="2">
        <v>2.3809921458115841</v>
      </c>
      <c r="Z69" s="2">
        <v>5.2617040510822966</v>
      </c>
      <c r="AA69" s="2">
        <v>-2.3118659042099727</v>
      </c>
      <c r="AB69" s="2">
        <v>0.69172545868157409</v>
      </c>
      <c r="AC69" s="2">
        <v>-2.365629053385359</v>
      </c>
      <c r="AD69" s="2">
        <v>-3.4621631640121677</v>
      </c>
    </row>
    <row r="70" spans="1:30">
      <c r="A70" s="22">
        <v>39370</v>
      </c>
      <c r="B70" s="21">
        <f>AVERAGE('Table S10'!B70,'Table S11'!B70,'Table S12'!B70)</f>
        <v>-9.701669782946464</v>
      </c>
      <c r="C70" s="21">
        <f>AVERAGE('Table S10'!C70,'Table S11'!C70,'Table S12'!C70)</f>
        <v>-13.625867033188394</v>
      </c>
      <c r="D70" s="21">
        <f>AVERAGE('Table S10'!D70,'Table S11'!D70,'Table S12'!D70)</f>
        <v>-12.155554543555885</v>
      </c>
      <c r="E70" s="21">
        <f>AVERAGE('Table S10'!E70,'Table S11'!E70,'Table S12'!E70)</f>
        <v>-11.487389110674647</v>
      </c>
      <c r="F70" s="21">
        <f>AVERAGE('Table S10'!F70,'Table S11'!F70,'Table S12'!F70)</f>
        <v>8.7359333235210102</v>
      </c>
      <c r="G70" s="21">
        <f>AVERAGE('Table S10'!G70,'Table S11'!G70,'Table S12'!G70)</f>
        <v>2.1939386584281548</v>
      </c>
      <c r="H70" s="21">
        <f>AVERAGE('Table S10'!H70,'Table S11'!H70,'Table S12'!H70)</f>
        <v>10.847654612289615</v>
      </c>
      <c r="I70" s="21">
        <f>AVERAGE('Table S10'!I70,'Table S11'!I70,'Table S12'!I70)</f>
        <v>2.1371450618999539</v>
      </c>
      <c r="J70" s="21">
        <f>AVERAGE('Table S10'!J70,'Table S11'!J70,'Table S12'!J70)</f>
        <v>15.282975659138991</v>
      </c>
      <c r="K70" s="21">
        <f>AVERAGE('Table S10'!K70,'Table S11'!K70,'Table S12'!K70)</f>
        <v>19.007504640187523</v>
      </c>
      <c r="L70" s="21">
        <f>AVERAGE('Table S10'!L70,'Table S11'!L70,'Table S12'!L70)</f>
        <v>-9.6395968464680646</v>
      </c>
      <c r="M70" s="21">
        <f>AVERAGE('Table S10'!M70,'Table S11'!M70,'Table S12'!M70)</f>
        <v>5.1583189632306876</v>
      </c>
      <c r="N70" s="21">
        <f>AVERAGE('Table S10'!N70,'Table S11'!N70,'Table S12'!N70)</f>
        <v>-9.1924742498709477</v>
      </c>
      <c r="O70" s="21">
        <f>AVERAGE('Table S10'!O70,'Table S11'!O70,'Table S12'!O70)</f>
        <v>-20.972795244596508</v>
      </c>
      <c r="Q70" s="2">
        <v>-1.1077172524772614</v>
      </c>
      <c r="R70" s="2">
        <v>-2.5416874811687635</v>
      </c>
      <c r="S70" s="2">
        <v>-0.87863994907185006</v>
      </c>
      <c r="T70" s="2">
        <v>-0.95657786602409911</v>
      </c>
      <c r="U70" s="2">
        <v>3.2310460912375101</v>
      </c>
      <c r="V70" s="2">
        <v>0.49452254936433976</v>
      </c>
      <c r="W70" s="2">
        <v>2.7223816397732632</v>
      </c>
      <c r="X70" s="2">
        <v>0.43469530559045061</v>
      </c>
      <c r="Y70" s="2">
        <v>1.7709759364053672</v>
      </c>
      <c r="Z70" s="2">
        <v>4.3795761666595272</v>
      </c>
      <c r="AA70" s="2">
        <v>-1.9564525759591582</v>
      </c>
      <c r="AB70" s="2">
        <v>0.73791300264703952</v>
      </c>
      <c r="AC70" s="2">
        <v>-1.9749019753680244</v>
      </c>
      <c r="AD70" s="2">
        <v>-3.3731595231646789</v>
      </c>
    </row>
    <row r="71" spans="1:30">
      <c r="A71" s="22">
        <v>39401</v>
      </c>
      <c r="B71" s="21">
        <f>AVERAGE('Table S10'!B71,'Table S11'!B71,'Table S12'!B71)</f>
        <v>-10.550111231762079</v>
      </c>
      <c r="C71" s="21">
        <f>AVERAGE('Table S10'!C71,'Table S11'!C71,'Table S12'!C71)</f>
        <v>-14.916825278356677</v>
      </c>
      <c r="D71" s="21">
        <f>AVERAGE('Table S10'!D71,'Table S11'!D71,'Table S12'!D71)</f>
        <v>-12.544983628856684</v>
      </c>
      <c r="E71" s="21">
        <f>AVERAGE('Table S10'!E71,'Table S11'!E71,'Table S12'!E71)</f>
        <v>-10.907638015222874</v>
      </c>
      <c r="F71" s="21">
        <f>AVERAGE('Table S10'!F71,'Table S11'!F71,'Table S12'!F71)</f>
        <v>10.526381091518061</v>
      </c>
      <c r="G71" s="21">
        <f>AVERAGE('Table S10'!G71,'Table S11'!G71,'Table S12'!G71)</f>
        <v>4.6876174526798735</v>
      </c>
      <c r="H71" s="21">
        <f>AVERAGE('Table S10'!H71,'Table S11'!H71,'Table S12'!H71)</f>
        <v>10.680847716544591</v>
      </c>
      <c r="I71" s="21">
        <f>AVERAGE('Table S10'!I71,'Table S11'!I71,'Table S12'!I71)</f>
        <v>-2.0408671659409481</v>
      </c>
      <c r="J71" s="21">
        <f>AVERAGE('Table S10'!J71,'Table S11'!J71,'Table S12'!J71)</f>
        <v>7.1618685283529615</v>
      </c>
      <c r="K71" s="21">
        <f>AVERAGE('Table S10'!K71,'Table S11'!K71,'Table S12'!K71)</f>
        <v>12.493512485107972</v>
      </c>
      <c r="L71" s="21">
        <f>AVERAGE('Table S10'!L71,'Table S11'!L71,'Table S12'!L71)</f>
        <v>-7.9769460142382789</v>
      </c>
      <c r="M71" s="21">
        <f>AVERAGE('Table S10'!M71,'Table S11'!M71,'Table S12'!M71)</f>
        <v>4.4422704040453196</v>
      </c>
      <c r="N71" s="21">
        <f>AVERAGE('Table S10'!N71,'Table S11'!N71,'Table S12'!N71)</f>
        <v>-7.283420554671828</v>
      </c>
      <c r="O71" s="21">
        <f>AVERAGE('Table S10'!O71,'Table S11'!O71,'Table S12'!O71)</f>
        <v>-18.164653654130014</v>
      </c>
      <c r="Q71" s="2">
        <v>-1.2045906002201308</v>
      </c>
      <c r="R71" s="2">
        <v>-2.7824950864729843</v>
      </c>
      <c r="S71" s="2">
        <v>-0.90678905164464774</v>
      </c>
      <c r="T71" s="2">
        <v>-0.90830083280363905</v>
      </c>
      <c r="U71" s="2">
        <v>3.8932557313655951</v>
      </c>
      <c r="V71" s="2">
        <v>1.0566077243038541</v>
      </c>
      <c r="W71" s="2">
        <v>2.6805189471826134</v>
      </c>
      <c r="X71" s="2">
        <v>-0.41511238155238883</v>
      </c>
      <c r="Y71" s="2">
        <v>0.82991016319701283</v>
      </c>
      <c r="Z71" s="2">
        <v>2.8786676922311831</v>
      </c>
      <c r="AA71" s="2">
        <v>-1.619000963049801</v>
      </c>
      <c r="AB71" s="2">
        <v>0.63548010810989508</v>
      </c>
      <c r="AC71" s="2">
        <v>-1.5647627885451407</v>
      </c>
      <c r="AD71" s="2">
        <v>-2.9215120704620006</v>
      </c>
    </row>
    <row r="72" spans="1:30">
      <c r="A72" s="22">
        <v>39431</v>
      </c>
      <c r="B72" s="21">
        <f>AVERAGE('Table S10'!B72,'Table S11'!B72,'Table S12'!B72)</f>
        <v>-11.398552680577694</v>
      </c>
      <c r="C72" s="21">
        <f>AVERAGE('Table S10'!C72,'Table S11'!C72,'Table S12'!C72)</f>
        <v>-16.207783523524956</v>
      </c>
      <c r="D72" s="21">
        <f>AVERAGE('Table S10'!D72,'Table S11'!D72,'Table S12'!D72)</f>
        <v>-12.934412714157482</v>
      </c>
      <c r="E72" s="21">
        <f>AVERAGE('Table S10'!E72,'Table S11'!E72,'Table S12'!E72)</f>
        <v>-10.327886919771103</v>
      </c>
      <c r="F72" s="21">
        <f>AVERAGE('Table S10'!F72,'Table S11'!F72,'Table S12'!F72)</f>
        <v>12.316828859515113</v>
      </c>
      <c r="G72" s="21">
        <f>AVERAGE('Table S10'!G72,'Table S11'!G72,'Table S12'!G72)</f>
        <v>7.1812962469315913</v>
      </c>
      <c r="H72" s="21">
        <f>AVERAGE('Table S10'!H72,'Table S11'!H72,'Table S12'!H72)</f>
        <v>10.514040820799563</v>
      </c>
      <c r="I72" s="21">
        <f>AVERAGE('Table S10'!I72,'Table S11'!I72,'Table S12'!I72)</f>
        <v>-6.2188793937818501</v>
      </c>
      <c r="J72" s="21">
        <f>AVERAGE('Table S10'!J72,'Table S11'!J72,'Table S12'!J72)</f>
        <v>-0.95923860243306736</v>
      </c>
      <c r="K72" s="21">
        <f>AVERAGE('Table S10'!K72,'Table S11'!K72,'Table S12'!K72)</f>
        <v>5.9795203300284205</v>
      </c>
      <c r="L72" s="21">
        <f>AVERAGE('Table S10'!L72,'Table S11'!L72,'Table S12'!L72)</f>
        <v>-6.3142951820084923</v>
      </c>
      <c r="M72" s="21">
        <f>AVERAGE('Table S10'!M72,'Table S11'!M72,'Table S12'!M72)</f>
        <v>3.7262218448599511</v>
      </c>
      <c r="N72" s="21">
        <f>AVERAGE('Table S10'!N72,'Table S11'!N72,'Table S12'!N72)</f>
        <v>-5.3743668594727056</v>
      </c>
      <c r="O72" s="21">
        <f>AVERAGE('Table S10'!O72,'Table S11'!O72,'Table S12'!O72)</f>
        <v>-15.356512063663521</v>
      </c>
      <c r="Q72" s="2">
        <v>-1.3014639479629999</v>
      </c>
      <c r="R72" s="2">
        <v>-3.0233026917772041</v>
      </c>
      <c r="S72" s="2">
        <v>-0.93493815421744519</v>
      </c>
      <c r="T72" s="2">
        <v>-0.8600237995831792</v>
      </c>
      <c r="U72" s="2">
        <v>4.555465371493681</v>
      </c>
      <c r="V72" s="2">
        <v>1.6186928992433682</v>
      </c>
      <c r="W72" s="2">
        <v>2.6386562545919623</v>
      </c>
      <c r="X72" s="2">
        <v>-1.2649200686952282</v>
      </c>
      <c r="Y72" s="2">
        <v>-0.11115561001134142</v>
      </c>
      <c r="Z72" s="2">
        <v>1.3777592178028384</v>
      </c>
      <c r="AA72" s="2">
        <v>-1.2815493501404436</v>
      </c>
      <c r="AB72" s="2">
        <v>0.53304721357275053</v>
      </c>
      <c r="AC72" s="2">
        <v>-1.1546236017222564</v>
      </c>
      <c r="AD72" s="2">
        <v>-2.4698646177593222</v>
      </c>
    </row>
    <row r="73" spans="1:30">
      <c r="A73" s="22">
        <v>39462</v>
      </c>
      <c r="B73" s="21">
        <f>AVERAGE('Table S10'!B73,'Table S11'!B73,'Table S12'!B73)</f>
        <v>-12.658945503631116</v>
      </c>
      <c r="C73" s="21">
        <f>AVERAGE('Table S10'!C73,'Table S11'!C73,'Table S12'!C73)</f>
        <v>-17.419468573346261</v>
      </c>
      <c r="D73" s="21">
        <f>AVERAGE('Table S10'!D73,'Table S11'!D73,'Table S12'!D73)</f>
        <v>-15.154868992609702</v>
      </c>
      <c r="E73" s="21">
        <f>AVERAGE('Table S10'!E73,'Table S11'!E73,'Table S12'!E73)</f>
        <v>-11.015359610020596</v>
      </c>
      <c r="F73" s="21">
        <f>AVERAGE('Table S10'!F73,'Table S11'!F73,'Table S12'!F73)</f>
        <v>13.558354018978315</v>
      </c>
      <c r="G73" s="21">
        <f>AVERAGE('Table S10'!G73,'Table S11'!G73,'Table S12'!G73)</f>
        <v>8.967517267847299</v>
      </c>
      <c r="H73" s="21">
        <f>AVERAGE('Table S10'!H73,'Table S11'!H73,'Table S12'!H73)</f>
        <v>10.231204697253306</v>
      </c>
      <c r="I73" s="21">
        <f>AVERAGE('Table S10'!I73,'Table S11'!I73,'Table S12'!I73)</f>
        <v>-7.8976817988284891</v>
      </c>
      <c r="J73" s="21">
        <f>AVERAGE('Table S10'!J73,'Table S11'!J73,'Table S12'!J73)</f>
        <v>-6.145162046776842</v>
      </c>
      <c r="K73" s="21">
        <f>AVERAGE('Table S10'!K73,'Table S11'!K73,'Table S12'!K73)</f>
        <v>1.1672964516421018</v>
      </c>
      <c r="L73" s="21">
        <f>AVERAGE('Table S10'!L73,'Table S11'!L73,'Table S12'!L73)</f>
        <v>-4.9122574153626148</v>
      </c>
      <c r="M73" s="21">
        <f>AVERAGE('Table S10'!M73,'Table S11'!M73,'Table S12'!M73)</f>
        <v>2.29530867062625</v>
      </c>
      <c r="N73" s="21">
        <f>AVERAGE('Table S10'!N73,'Table S11'!N73,'Table S12'!N73)</f>
        <v>-4.8554697912806875</v>
      </c>
      <c r="O73" s="21">
        <f>AVERAGE('Table S10'!O73,'Table S11'!O73,'Table S12'!O73)</f>
        <v>-12.051982322234556</v>
      </c>
      <c r="Q73" s="2">
        <v>-1.4453730797135937</v>
      </c>
      <c r="R73" s="2">
        <v>-3.2493231508605711</v>
      </c>
      <c r="S73" s="2">
        <v>-1.095439395392807</v>
      </c>
      <c r="T73" s="2">
        <v>-0.91727102544563499</v>
      </c>
      <c r="U73" s="2">
        <v>5.0146521423972628</v>
      </c>
      <c r="V73" s="2">
        <v>2.0213142622418525</v>
      </c>
      <c r="W73" s="2">
        <v>2.5676742868461755</v>
      </c>
      <c r="X73" s="2">
        <v>-1.6063884778817146</v>
      </c>
      <c r="Y73" s="2">
        <v>-0.71209523281845366</v>
      </c>
      <c r="Z73" s="2">
        <v>0.26896027731221162</v>
      </c>
      <c r="AA73" s="2">
        <v>-0.99699176502199627</v>
      </c>
      <c r="AB73" s="2">
        <v>0.32835079125909694</v>
      </c>
      <c r="AC73" s="2">
        <v>-1.0431442744889516</v>
      </c>
      <c r="AD73" s="2">
        <v>-1.9383805767965947</v>
      </c>
    </row>
    <row r="74" spans="1:30">
      <c r="A74" s="22">
        <v>39493</v>
      </c>
      <c r="B74" s="21">
        <f>AVERAGE('Table S10'!B74,'Table S11'!B74,'Table S12'!B74)</f>
        <v>-13.919338326684539</v>
      </c>
      <c r="C74" s="21">
        <f>AVERAGE('Table S10'!C74,'Table S11'!C74,'Table S12'!C74)</f>
        <v>-18.631153623167563</v>
      </c>
      <c r="D74" s="21">
        <f>AVERAGE('Table S10'!D74,'Table S11'!D74,'Table S12'!D74)</f>
        <v>-17.375325271061921</v>
      </c>
      <c r="E74" s="21">
        <f>AVERAGE('Table S10'!E74,'Table S11'!E74,'Table S12'!E74)</f>
        <v>-11.702832300270089</v>
      </c>
      <c r="F74" s="21">
        <f>AVERAGE('Table S10'!F74,'Table S11'!F74,'Table S12'!F74)</f>
        <v>14.79987917844152</v>
      </c>
      <c r="G74" s="21">
        <f>AVERAGE('Table S10'!G74,'Table S11'!G74,'Table S12'!G74)</f>
        <v>10.753738288763008</v>
      </c>
      <c r="H74" s="21">
        <f>AVERAGE('Table S10'!H74,'Table S11'!H74,'Table S12'!H74)</f>
        <v>9.9483685737070484</v>
      </c>
      <c r="I74" s="21">
        <f>AVERAGE('Table S10'!I74,'Table S11'!I74,'Table S12'!I74)</f>
        <v>-9.5764842038751272</v>
      </c>
      <c r="J74" s="21">
        <f>AVERAGE('Table S10'!J74,'Table S11'!J74,'Table S12'!J74)</f>
        <v>-11.331085491120618</v>
      </c>
      <c r="K74" s="21">
        <f>AVERAGE('Table S10'!K74,'Table S11'!K74,'Table S12'!K74)</f>
        <v>-3.6449274267442164</v>
      </c>
      <c r="L74" s="21">
        <f>AVERAGE('Table S10'!L74,'Table S11'!L74,'Table S12'!L74)</f>
        <v>-3.5102196487167383</v>
      </c>
      <c r="M74" s="21">
        <f>AVERAGE('Table S10'!M74,'Table S11'!M74,'Table S12'!M74)</f>
        <v>0.86439549639254898</v>
      </c>
      <c r="N74" s="21">
        <f>AVERAGE('Table S10'!N74,'Table S11'!N74,'Table S12'!N74)</f>
        <v>-4.3365727230886693</v>
      </c>
      <c r="O74" s="21">
        <f>AVERAGE('Table S10'!O74,'Table S11'!O74,'Table S12'!O74)</f>
        <v>-8.7474525808055894</v>
      </c>
      <c r="Q74" s="2">
        <v>-1.5892822114641874</v>
      </c>
      <c r="R74" s="2">
        <v>-3.4753436099439381</v>
      </c>
      <c r="S74" s="2">
        <v>-1.2559406365681689</v>
      </c>
      <c r="T74" s="2">
        <v>-0.97451825130809078</v>
      </c>
      <c r="U74" s="2">
        <v>5.4738389133008445</v>
      </c>
      <c r="V74" s="2">
        <v>2.423935625240337</v>
      </c>
      <c r="W74" s="2">
        <v>2.4966923191003891</v>
      </c>
      <c r="X74" s="2">
        <v>-1.9478568870682007</v>
      </c>
      <c r="Y74" s="2">
        <v>-1.313034855625566</v>
      </c>
      <c r="Z74" s="2">
        <v>-0.83983866317841516</v>
      </c>
      <c r="AA74" s="2">
        <v>-0.71243417990354918</v>
      </c>
      <c r="AB74" s="2">
        <v>0.12365436894544329</v>
      </c>
      <c r="AC74" s="2">
        <v>-0.93166494725564653</v>
      </c>
      <c r="AD74" s="2">
        <v>-1.406896535833867</v>
      </c>
    </row>
    <row r="75" spans="1:30">
      <c r="A75" s="22">
        <v>39522</v>
      </c>
      <c r="B75" s="21">
        <f>AVERAGE('Table S10'!B75,'Table S11'!B75,'Table S12'!B75)</f>
        <v>-14.270587428230892</v>
      </c>
      <c r="C75" s="21">
        <f>AVERAGE('Table S10'!C75,'Table S11'!C75,'Table S12'!C75)</f>
        <v>-18.47438845665906</v>
      </c>
      <c r="D75" s="21">
        <f>AVERAGE('Table S10'!D75,'Table S11'!D75,'Table S12'!D75)</f>
        <v>-17.857615941137329</v>
      </c>
      <c r="E75" s="21">
        <f>AVERAGE('Table S10'!E75,'Table S11'!E75,'Table S12'!E75)</f>
        <v>-11.572673955484689</v>
      </c>
      <c r="F75" s="21">
        <f>AVERAGE('Table S10'!F75,'Table S11'!F75,'Table S12'!F75)</f>
        <v>14.958229599291286</v>
      </c>
      <c r="G75" s="21">
        <f>AVERAGE('Table S10'!G75,'Table S11'!G75,'Table S12'!G75)</f>
        <v>11.814927288103201</v>
      </c>
      <c r="H75" s="21">
        <f>AVERAGE('Table S10'!H75,'Table S11'!H75,'Table S12'!H75)</f>
        <v>10.004353893507735</v>
      </c>
      <c r="I75" s="21">
        <f>AVERAGE('Table S10'!I75,'Table S11'!I75,'Table S12'!I75)</f>
        <v>-8.7764611718066892</v>
      </c>
      <c r="J75" s="21">
        <f>AVERAGE('Table S10'!J75,'Table S11'!J75,'Table S12'!J75)</f>
        <v>-12.689182975611573</v>
      </c>
      <c r="K75" s="21">
        <f>AVERAGE('Table S10'!K75,'Table S11'!K75,'Table S12'!K75)</f>
        <v>-6.2318963040161259</v>
      </c>
      <c r="L75" s="21">
        <f>AVERAGE('Table S10'!L75,'Table S11'!L75,'Table S12'!L75)</f>
        <v>-2.5276921201106588</v>
      </c>
      <c r="M75" s="21">
        <f>AVERAGE('Table S10'!M75,'Table S11'!M75,'Table S12'!M75)</f>
        <v>-2.0361193684957812E-2</v>
      </c>
      <c r="N75" s="21">
        <f>AVERAGE('Table S10'!N75,'Table S11'!N75,'Table S12'!N75)</f>
        <v>-3.8915634300225954</v>
      </c>
      <c r="O75" s="21">
        <f>AVERAGE('Table S10'!O75,'Table S11'!O75,'Table S12'!O75)</f>
        <v>-5.7856777506184178</v>
      </c>
      <c r="Q75" s="2">
        <v>-1.6293871313805468</v>
      </c>
      <c r="R75" s="2">
        <v>-3.4461015763744407</v>
      </c>
      <c r="S75" s="2">
        <v>-1.2908020530732294</v>
      </c>
      <c r="T75" s="2">
        <v>-0.96367970562112093</v>
      </c>
      <c r="U75" s="2">
        <v>5.5324059249050777</v>
      </c>
      <c r="V75" s="2">
        <v>2.6631318704476135</v>
      </c>
      <c r="W75" s="2">
        <v>2.5107426748841686</v>
      </c>
      <c r="X75" s="2">
        <v>-1.7851322023454805</v>
      </c>
      <c r="Y75" s="2">
        <v>-1.4704098340308933</v>
      </c>
      <c r="Z75" s="2">
        <v>-1.4359099230972674</v>
      </c>
      <c r="AA75" s="2">
        <v>-0.51302039269765931</v>
      </c>
      <c r="AB75" s="2">
        <v>-2.9127298402142699E-3</v>
      </c>
      <c r="AC75" s="2">
        <v>-0.83605959574262434</v>
      </c>
      <c r="AD75" s="2">
        <v>-0.93053948102071316</v>
      </c>
    </row>
    <row r="76" spans="1:30">
      <c r="A76" s="22">
        <v>39553</v>
      </c>
      <c r="B76" s="21">
        <f>AVERAGE('Table S10'!B76,'Table S11'!B76,'Table S12'!B76)</f>
        <v>-14.621836529777246</v>
      </c>
      <c r="C76" s="21">
        <f>AVERAGE('Table S10'!C76,'Table S11'!C76,'Table S12'!C76)</f>
        <v>-18.317623290150557</v>
      </c>
      <c r="D76" s="21">
        <f>AVERAGE('Table S10'!D76,'Table S11'!D76,'Table S12'!D76)</f>
        <v>-18.33990661121274</v>
      </c>
      <c r="E76" s="21">
        <f>AVERAGE('Table S10'!E76,'Table S11'!E76,'Table S12'!E76)</f>
        <v>-11.442515610699289</v>
      </c>
      <c r="F76" s="21">
        <f>AVERAGE('Table S10'!F76,'Table S11'!F76,'Table S12'!F76)</f>
        <v>15.116580020141051</v>
      </c>
      <c r="G76" s="21">
        <f>AVERAGE('Table S10'!G76,'Table S11'!G76,'Table S12'!G76)</f>
        <v>12.876116287443395</v>
      </c>
      <c r="H76" s="21">
        <f>AVERAGE('Table S10'!H76,'Table S11'!H76,'Table S12'!H76)</f>
        <v>10.060339213308424</v>
      </c>
      <c r="I76" s="21">
        <f>AVERAGE('Table S10'!I76,'Table S11'!I76,'Table S12'!I76)</f>
        <v>-7.976438139738252</v>
      </c>
      <c r="J76" s="21">
        <f>AVERAGE('Table S10'!J76,'Table S11'!J76,'Table S12'!J76)</f>
        <v>-14.047280460102533</v>
      </c>
      <c r="K76" s="21">
        <f>AVERAGE('Table S10'!K76,'Table S11'!K76,'Table S12'!K76)</f>
        <v>-8.8188651812880376</v>
      </c>
      <c r="L76" s="21">
        <f>AVERAGE('Table S10'!L76,'Table S11'!L76,'Table S12'!L76)</f>
        <v>-1.5451645915045784</v>
      </c>
      <c r="M76" s="21">
        <f>AVERAGE('Table S10'!M76,'Table S11'!M76,'Table S12'!M76)</f>
        <v>-0.90511788376246471</v>
      </c>
      <c r="N76" s="21">
        <f>AVERAGE('Table S10'!N76,'Table S11'!N76,'Table S12'!N76)</f>
        <v>-3.4465541369565211</v>
      </c>
      <c r="O76" s="21">
        <f>AVERAGE('Table S10'!O76,'Table S11'!O76,'Table S12'!O76)</f>
        <v>-2.8239029204312449</v>
      </c>
      <c r="Q76" s="2">
        <v>-1.6694920512969063</v>
      </c>
      <c r="R76" s="2">
        <v>-3.4168595428049438</v>
      </c>
      <c r="S76" s="2">
        <v>-1.3256634695782905</v>
      </c>
      <c r="T76" s="2">
        <v>-0.95284115993415119</v>
      </c>
      <c r="U76" s="2">
        <v>5.5909729365093082</v>
      </c>
      <c r="V76" s="2">
        <v>2.9023281156548908</v>
      </c>
      <c r="W76" s="2">
        <v>2.5247930306679485</v>
      </c>
      <c r="X76" s="2">
        <v>-1.6224075176227604</v>
      </c>
      <c r="Y76" s="2">
        <v>-1.6277848124362213</v>
      </c>
      <c r="Z76" s="2">
        <v>-2.0319811830161205</v>
      </c>
      <c r="AA76" s="2">
        <v>-0.31360660549176922</v>
      </c>
      <c r="AB76" s="2">
        <v>-0.12947982862587185</v>
      </c>
      <c r="AC76" s="2">
        <v>-0.74045424422960204</v>
      </c>
      <c r="AD76" s="2">
        <v>-0.45418242620755928</v>
      </c>
    </row>
    <row r="77" spans="1:30">
      <c r="A77" s="22">
        <v>39583</v>
      </c>
      <c r="B77" s="21">
        <f>AVERAGE('Table S10'!B77,'Table S11'!B77,'Table S12'!B77)</f>
        <v>-14.064357519368968</v>
      </c>
      <c r="C77" s="21">
        <f>AVERAGE('Table S10'!C77,'Table S11'!C77,'Table S12'!C77)</f>
        <v>-16.479668741435429</v>
      </c>
      <c r="D77" s="21">
        <f>AVERAGE('Table S10'!D77,'Table S11'!D77,'Table S12'!D77)</f>
        <v>-16.959045809039605</v>
      </c>
      <c r="E77" s="21">
        <f>AVERAGE('Table S10'!E77,'Table S11'!E77,'Table S12'!E77)</f>
        <v>-11.118610075879714</v>
      </c>
      <c r="F77" s="21">
        <f>AVERAGE('Table S10'!F77,'Table S11'!F77,'Table S12'!F77)</f>
        <v>13.294816440648679</v>
      </c>
      <c r="G77" s="21">
        <f>AVERAGE('Table S10'!G77,'Table S11'!G77,'Table S12'!G77)</f>
        <v>12.211713959402772</v>
      </c>
      <c r="H77" s="21">
        <f>AVERAGE('Table S10'!H77,'Table S11'!H77,'Table S12'!H77)</f>
        <v>10.825092552449368</v>
      </c>
      <c r="I77" s="21">
        <f>AVERAGE('Table S10'!I77,'Table S11'!I77,'Table S12'!I77)</f>
        <v>-5.2812383065806126</v>
      </c>
      <c r="J77" s="21">
        <f>AVERAGE('Table S10'!J77,'Table S11'!J77,'Table S12'!J77)</f>
        <v>-12.081490153964621</v>
      </c>
      <c r="K77" s="21">
        <f>AVERAGE('Table S10'!K77,'Table S11'!K77,'Table S12'!K77)</f>
        <v>-8.9225349142944399</v>
      </c>
      <c r="L77" s="21">
        <f>AVERAGE('Table S10'!L77,'Table S11'!L77,'Table S12'!L77)</f>
        <v>0.36539606482725279</v>
      </c>
      <c r="M77" s="21">
        <f>AVERAGE('Table S10'!M77,'Table S11'!M77,'Table S12'!M77)</f>
        <v>-0.15059156218247982</v>
      </c>
      <c r="N77" s="21">
        <f>AVERAGE('Table S10'!N77,'Table S11'!N77,'Table S12'!N77)</f>
        <v>-1.8046483304840342</v>
      </c>
      <c r="O77" s="21">
        <f>AVERAGE('Table S10'!O77,'Table S11'!O77,'Table S12'!O77)</f>
        <v>-2.5635177882474443</v>
      </c>
      <c r="Q77" s="2">
        <v>-1.6058402128465101</v>
      </c>
      <c r="R77" s="2">
        <v>-3.074018529014916</v>
      </c>
      <c r="S77" s="2">
        <v>-1.2258507082148096</v>
      </c>
      <c r="T77" s="2">
        <v>-0.92586889823865548</v>
      </c>
      <c r="U77" s="2">
        <v>4.9171809242889983</v>
      </c>
      <c r="V77" s="2">
        <v>2.752569173305222</v>
      </c>
      <c r="W77" s="2">
        <v>2.7167193524254554</v>
      </c>
      <c r="X77" s="2">
        <v>-1.0742038715584965</v>
      </c>
      <c r="Y77" s="2">
        <v>-1.3999909975512663</v>
      </c>
      <c r="Z77" s="2">
        <v>-2.0558680372073246</v>
      </c>
      <c r="AA77" s="2">
        <v>7.4160785317339217E-2</v>
      </c>
      <c r="AB77" s="2">
        <v>-2.1542574744890287E-2</v>
      </c>
      <c r="AC77" s="2">
        <v>-0.38770884267285943</v>
      </c>
      <c r="AD77" s="2">
        <v>-0.41230338347277767</v>
      </c>
    </row>
    <row r="78" spans="1:30">
      <c r="A78" s="22">
        <v>39614</v>
      </c>
      <c r="B78" s="21">
        <f>AVERAGE('Table S10'!B78,'Table S11'!B78,'Table S12'!B78)</f>
        <v>-13.506878508960694</v>
      </c>
      <c r="C78" s="21">
        <f>AVERAGE('Table S10'!C78,'Table S11'!C78,'Table S12'!C78)</f>
        <v>-14.641714192720295</v>
      </c>
      <c r="D78" s="21">
        <f>AVERAGE('Table S10'!D78,'Table S11'!D78,'Table S12'!D78)</f>
        <v>-15.578185006866464</v>
      </c>
      <c r="E78" s="21">
        <f>AVERAGE('Table S10'!E78,'Table S11'!E78,'Table S12'!E78)</f>
        <v>-10.794704541060135</v>
      </c>
      <c r="F78" s="21">
        <f>AVERAGE('Table S10'!F78,'Table S11'!F78,'Table S12'!F78)</f>
        <v>11.473052861156312</v>
      </c>
      <c r="G78" s="21">
        <f>AVERAGE('Table S10'!G78,'Table S11'!G78,'Table S12'!G78)</f>
        <v>11.547311631362151</v>
      </c>
      <c r="H78" s="21">
        <f>AVERAGE('Table S10'!H78,'Table S11'!H78,'Table S12'!H78)</f>
        <v>11.58984589159031</v>
      </c>
      <c r="I78" s="21">
        <f>AVERAGE('Table S10'!I78,'Table S11'!I78,'Table S12'!I78)</f>
        <v>-2.5860384734229731</v>
      </c>
      <c r="J78" s="21">
        <f>AVERAGE('Table S10'!J78,'Table S11'!J78,'Table S12'!J78)</f>
        <v>-10.11569984782671</v>
      </c>
      <c r="K78" s="21">
        <f>AVERAGE('Table S10'!K78,'Table S11'!K78,'Table S12'!K78)</f>
        <v>-9.0262046473008439</v>
      </c>
      <c r="L78" s="21">
        <f>AVERAGE('Table S10'!L78,'Table S11'!L78,'Table S12'!L78)</f>
        <v>2.2759567211590839</v>
      </c>
      <c r="M78" s="21">
        <f>AVERAGE('Table S10'!M78,'Table S11'!M78,'Table S12'!M78)</f>
        <v>0.60393475939750496</v>
      </c>
      <c r="N78" s="21">
        <f>AVERAGE('Table S10'!N78,'Table S11'!N78,'Table S12'!N78)</f>
        <v>-0.16274252401154735</v>
      </c>
      <c r="O78" s="21">
        <f>AVERAGE('Table S10'!O78,'Table S11'!O78,'Table S12'!O78)</f>
        <v>-2.3031326560636431</v>
      </c>
      <c r="Q78" s="2">
        <v>-1.542188374396114</v>
      </c>
      <c r="R78" s="2">
        <v>-2.7311775152248874</v>
      </c>
      <c r="S78" s="2">
        <v>-1.1260379468513286</v>
      </c>
      <c r="T78" s="2">
        <v>-0.89889663654315943</v>
      </c>
      <c r="U78" s="2">
        <v>4.2433889120686903</v>
      </c>
      <c r="V78" s="2">
        <v>2.6028102309555541</v>
      </c>
      <c r="W78" s="2">
        <v>2.9086456741829618</v>
      </c>
      <c r="X78" s="2">
        <v>-0.52600022549423275</v>
      </c>
      <c r="Y78" s="2">
        <v>-1.1721971826663111</v>
      </c>
      <c r="Z78" s="2">
        <v>-2.0797548913985291</v>
      </c>
      <c r="AA78" s="2">
        <v>0.46192817612644765</v>
      </c>
      <c r="AB78" s="2">
        <v>8.6394679136091265E-2</v>
      </c>
      <c r="AC78" s="2">
        <v>-3.4963441116116815E-2</v>
      </c>
      <c r="AD78" s="2">
        <v>-0.37042434073799602</v>
      </c>
    </row>
    <row r="79" spans="1:30">
      <c r="A79" s="22">
        <v>39644</v>
      </c>
      <c r="B79" s="21">
        <f>AVERAGE('Table S10'!B79,'Table S11'!B79,'Table S12'!B79)</f>
        <v>-12.920765913078705</v>
      </c>
      <c r="C79" s="21">
        <f>AVERAGE('Table S10'!C79,'Table S11'!C79,'Table S12'!C79)</f>
        <v>-12.475258209236216</v>
      </c>
      <c r="D79" s="21">
        <f>AVERAGE('Table S10'!D79,'Table S11'!D79,'Table S12'!D79)</f>
        <v>-13.106642105747852</v>
      </c>
      <c r="E79" s="21">
        <f>AVERAGE('Table S10'!E79,'Table S11'!E79,'Table S12'!E79)</f>
        <v>-10.239546316051488</v>
      </c>
      <c r="F79" s="21">
        <f>AVERAGE('Table S10'!F79,'Table S11'!F79,'Table S12'!F79)</f>
        <v>8.29725465215955</v>
      </c>
      <c r="G79" s="21">
        <f>AVERAGE('Table S10'!G79,'Table S11'!G79,'Table S12'!G79)</f>
        <v>10.538591034958094</v>
      </c>
      <c r="H79" s="21">
        <f>AVERAGE('Table S10'!H79,'Table S11'!H79,'Table S12'!H79)</f>
        <v>13.734582146344167</v>
      </c>
      <c r="I79" s="21">
        <f>AVERAGE('Table S10'!I79,'Table S11'!I79,'Table S12'!I79)</f>
        <v>1.8069549227284412</v>
      </c>
      <c r="J79" s="21">
        <f>AVERAGE('Table S10'!J79,'Table S11'!J79,'Table S12'!J79)</f>
        <v>-8.8139951164418662</v>
      </c>
      <c r="K79" s="21">
        <f>AVERAGE('Table S10'!K79,'Table S11'!K79,'Table S12'!K79)</f>
        <v>-9.7615932871304221</v>
      </c>
      <c r="L79" s="21">
        <f>AVERAGE('Table S10'!L79,'Table S11'!L79,'Table S12'!L79)</f>
        <v>3.6675430147728307</v>
      </c>
      <c r="M79" s="21">
        <f>AVERAGE('Table S10'!M79,'Table S11'!M79,'Table S12'!M79)</f>
        <v>1.6294535057241439</v>
      </c>
      <c r="N79" s="21">
        <f>AVERAGE('Table S10'!N79,'Table S11'!N79,'Table S12'!N79)</f>
        <v>0.66681202373871729</v>
      </c>
      <c r="O79" s="21">
        <f>AVERAGE('Table S10'!O79,'Table S11'!O79,'Table S12'!O79)</f>
        <v>-4.0709748595263298</v>
      </c>
      <c r="Q79" s="2">
        <v>-1.4752672104235005</v>
      </c>
      <c r="R79" s="2">
        <v>-2.3270598148016681</v>
      </c>
      <c r="S79" s="2">
        <v>-0.94738741132977189</v>
      </c>
      <c r="T79" s="2">
        <v>-0.85266750083023946</v>
      </c>
      <c r="U79" s="2">
        <v>3.0687977138837748</v>
      </c>
      <c r="V79" s="2">
        <v>2.3754405736436941</v>
      </c>
      <c r="W79" s="2">
        <v>3.4468994083572637</v>
      </c>
      <c r="X79" s="2">
        <v>0.36753463128296493</v>
      </c>
      <c r="Y79" s="2">
        <v>-1.021356940098167</v>
      </c>
      <c r="Z79" s="2">
        <v>-2.2491979940675817</v>
      </c>
      <c r="AA79" s="2">
        <v>0.74436453027829375</v>
      </c>
      <c r="AB79" s="2">
        <v>0.23309821235435596</v>
      </c>
      <c r="AC79" s="2">
        <v>0.14325722836800228</v>
      </c>
      <c r="AD79" s="2">
        <v>-0.65475524153191722</v>
      </c>
    </row>
    <row r="80" spans="1:30">
      <c r="A80" s="22">
        <v>39675</v>
      </c>
      <c r="B80" s="21">
        <f>AVERAGE('Table S10'!B80,'Table S11'!B80,'Table S12'!B80)</f>
        <v>-12.334653317196718</v>
      </c>
      <c r="C80" s="21">
        <f>AVERAGE('Table S10'!C80,'Table S11'!C80,'Table S12'!C80)</f>
        <v>-10.308802225752137</v>
      </c>
      <c r="D80" s="21">
        <f>AVERAGE('Table S10'!D80,'Table S11'!D80,'Table S12'!D80)</f>
        <v>-10.635099204629237</v>
      </c>
      <c r="E80" s="21">
        <f>AVERAGE('Table S10'!E80,'Table S11'!E80,'Table S12'!E80)</f>
        <v>-9.684388091042841</v>
      </c>
      <c r="F80" s="21">
        <f>AVERAGE('Table S10'!F80,'Table S11'!F80,'Table S12'!F80)</f>
        <v>5.1214564431627858</v>
      </c>
      <c r="G80" s="21">
        <f>AVERAGE('Table S10'!G80,'Table S11'!G80,'Table S12'!G80)</f>
        <v>9.5298704385540329</v>
      </c>
      <c r="H80" s="21">
        <f>AVERAGE('Table S10'!H80,'Table S11'!H80,'Table S12'!H80)</f>
        <v>15.879318401098024</v>
      </c>
      <c r="I80" s="21">
        <f>AVERAGE('Table S10'!I80,'Table S11'!I80,'Table S12'!I80)</f>
        <v>6.199948318879855</v>
      </c>
      <c r="J80" s="21">
        <f>AVERAGE('Table S10'!J80,'Table S11'!J80,'Table S12'!J80)</f>
        <v>-7.5122903850570237</v>
      </c>
      <c r="K80" s="21">
        <f>AVERAGE('Table S10'!K80,'Table S11'!K80,'Table S12'!K80)</f>
        <v>-10.496981926959998</v>
      </c>
      <c r="L80" s="21">
        <f>AVERAGE('Table S10'!L80,'Table S11'!L80,'Table S12'!L80)</f>
        <v>5.059129308386578</v>
      </c>
      <c r="M80" s="21">
        <f>AVERAGE('Table S10'!M80,'Table S11'!M80,'Table S12'!M80)</f>
        <v>2.6549722520507824</v>
      </c>
      <c r="N80" s="21">
        <f>AVERAGE('Table S10'!N80,'Table S11'!N80,'Table S12'!N80)</f>
        <v>1.4963665714889818</v>
      </c>
      <c r="O80" s="21">
        <f>AVERAGE('Table S10'!O80,'Table S11'!O80,'Table S12'!O80)</f>
        <v>-5.8388170629890164</v>
      </c>
      <c r="Q80" s="2">
        <v>-1.4083460464508868</v>
      </c>
      <c r="R80" s="2">
        <v>-1.9229421143784489</v>
      </c>
      <c r="S80" s="2">
        <v>-0.76873687580821504</v>
      </c>
      <c r="T80" s="2">
        <v>-0.80643836511731948</v>
      </c>
      <c r="U80" s="2">
        <v>1.8942065156988586</v>
      </c>
      <c r="V80" s="2">
        <v>2.1480709163318332</v>
      </c>
      <c r="W80" s="2">
        <v>3.9851531425315652</v>
      </c>
      <c r="X80" s="2">
        <v>1.2610694880601623</v>
      </c>
      <c r="Y80" s="2">
        <v>-0.87051669753002281</v>
      </c>
      <c r="Z80" s="2">
        <v>-2.4186410967366339</v>
      </c>
      <c r="AA80" s="2">
        <v>1.0268008844301399</v>
      </c>
      <c r="AB80" s="2">
        <v>0.37980174557262059</v>
      </c>
      <c r="AC80" s="2">
        <v>0.32147789785212133</v>
      </c>
      <c r="AD80" s="2">
        <v>-0.93908614232583842</v>
      </c>
    </row>
    <row r="81" spans="1:30">
      <c r="A81" s="22">
        <v>39706</v>
      </c>
      <c r="B81" s="21">
        <f>AVERAGE('Table S10'!B81,'Table S11'!B81,'Table S12'!B81)</f>
        <v>-12.163220969710652</v>
      </c>
      <c r="C81" s="21">
        <f>AVERAGE('Table S10'!C81,'Table S11'!C81,'Table S12'!C81)</f>
        <v>-10.091274319357586</v>
      </c>
      <c r="D81" s="21">
        <f>AVERAGE('Table S10'!D81,'Table S11'!D81,'Table S12'!D81)</f>
        <v>-8.2945743414963449</v>
      </c>
      <c r="E81" s="21">
        <f>AVERAGE('Table S10'!E81,'Table S11'!E81,'Table S12'!E81)</f>
        <v>-9.1390045013362897</v>
      </c>
      <c r="F81" s="21">
        <f>AVERAGE('Table S10'!F81,'Table S11'!F81,'Table S12'!F81)</f>
        <v>1.9672481285368668</v>
      </c>
      <c r="G81" s="21">
        <f>AVERAGE('Table S10'!G81,'Table S11'!G81,'Table S12'!G81)</f>
        <v>9.4972772267647496</v>
      </c>
      <c r="H81" s="21">
        <f>AVERAGE('Table S10'!H81,'Table S11'!H81,'Table S12'!H81)</f>
        <v>18.234665908124331</v>
      </c>
      <c r="I81" s="21">
        <f>AVERAGE('Table S10'!I81,'Table S11'!I81,'Table S12'!I81)</f>
        <v>8.751159662802074</v>
      </c>
      <c r="J81" s="21">
        <f>AVERAGE('Table S10'!J81,'Table S11'!J81,'Table S12'!J81)</f>
        <v>-6.8721114362990328</v>
      </c>
      <c r="K81" s="21">
        <f>AVERAGE('Table S10'!K81,'Table S11'!K81,'Table S12'!K81)</f>
        <v>-12.484771104751635</v>
      </c>
      <c r="L81" s="21">
        <f>AVERAGE('Table S10'!L81,'Table S11'!L81,'Table S12'!L81)</f>
        <v>5.9428437631952891</v>
      </c>
      <c r="M81" s="21">
        <f>AVERAGE('Table S10'!M81,'Table S11'!M81,'Table S12'!M81)</f>
        <v>3.5787805920389406</v>
      </c>
      <c r="N81" s="21">
        <f>AVERAGE('Table S10'!N81,'Table S11'!N81,'Table S12'!N81)</f>
        <v>2.4589292043597268</v>
      </c>
      <c r="O81" s="21">
        <f>AVERAGE('Table S10'!O81,'Table S11'!O81,'Table S12'!O81)</f>
        <v>-5.7998258735012165</v>
      </c>
      <c r="Q81" s="2">
        <v>-1.3887722438796226</v>
      </c>
      <c r="R81" s="2">
        <v>-1.8823657638870479</v>
      </c>
      <c r="S81" s="2">
        <v>-0.59955671712638026</v>
      </c>
      <c r="T81" s="2">
        <v>-0.76102318283527548</v>
      </c>
      <c r="U81" s="2">
        <v>0.7276004910762599</v>
      </c>
      <c r="V81" s="2">
        <v>2.1407242760216816</v>
      </c>
      <c r="W81" s="2">
        <v>4.5762629296324224</v>
      </c>
      <c r="X81" s="2">
        <v>1.7799858754139419</v>
      </c>
      <c r="Y81" s="2">
        <v>-0.79633340112689555</v>
      </c>
      <c r="Z81" s="2">
        <v>-2.8766535645591382</v>
      </c>
      <c r="AA81" s="2">
        <v>1.2061595701781158</v>
      </c>
      <c r="AB81" s="2">
        <v>0.51195530003294654</v>
      </c>
      <c r="AC81" s="2">
        <v>0.52827389133543934</v>
      </c>
      <c r="AD81" s="2">
        <v>-0.93281499436456816</v>
      </c>
    </row>
    <row r="82" spans="1:30">
      <c r="A82" s="22">
        <v>39736</v>
      </c>
      <c r="B82" s="21">
        <f>AVERAGE('Table S10'!B82,'Table S11'!B82,'Table S12'!B82)</f>
        <v>-11.991788622224584</v>
      </c>
      <c r="C82" s="21">
        <f>AVERAGE('Table S10'!C82,'Table S11'!C82,'Table S12'!C82)</f>
        <v>-9.8737464129630297</v>
      </c>
      <c r="D82" s="21">
        <f>AVERAGE('Table S10'!D82,'Table S11'!D82,'Table S12'!D82)</f>
        <v>-5.954049478363455</v>
      </c>
      <c r="E82" s="21">
        <f>AVERAGE('Table S10'!E82,'Table S11'!E82,'Table S12'!E82)</f>
        <v>-8.5936209116297402</v>
      </c>
      <c r="F82" s="21">
        <f>AVERAGE('Table S10'!F82,'Table S11'!F82,'Table S12'!F82)</f>
        <v>-1.1869601860890533</v>
      </c>
      <c r="G82" s="21">
        <f>AVERAGE('Table S10'!G82,'Table S11'!G82,'Table S12'!G82)</f>
        <v>9.4646840149754627</v>
      </c>
      <c r="H82" s="21">
        <f>AVERAGE('Table S10'!H82,'Table S11'!H82,'Table S12'!H82)</f>
        <v>20.590013415150647</v>
      </c>
      <c r="I82" s="21">
        <f>AVERAGE('Table S10'!I82,'Table S11'!I82,'Table S12'!I82)</f>
        <v>11.302371006724295</v>
      </c>
      <c r="J82" s="21">
        <f>AVERAGE('Table S10'!J82,'Table S11'!J82,'Table S12'!J82)</f>
        <v>-6.2319324875410436</v>
      </c>
      <c r="K82" s="21">
        <f>AVERAGE('Table S10'!K82,'Table S11'!K82,'Table S12'!K82)</f>
        <v>-14.472560282543276</v>
      </c>
      <c r="L82" s="21">
        <f>AVERAGE('Table S10'!L82,'Table S11'!L82,'Table S12'!L82)</f>
        <v>6.8265582180040019</v>
      </c>
      <c r="M82" s="21">
        <f>AVERAGE('Table S10'!M82,'Table S11'!M82,'Table S12'!M82)</f>
        <v>4.5025889320270984</v>
      </c>
      <c r="N82" s="21">
        <f>AVERAGE('Table S10'!N82,'Table S11'!N82,'Table S12'!N82)</f>
        <v>3.4214918372304712</v>
      </c>
      <c r="O82" s="21">
        <f>AVERAGE('Table S10'!O82,'Table S11'!O82,'Table S12'!O82)</f>
        <v>-5.7608346840134175</v>
      </c>
      <c r="Q82" s="2">
        <v>-1.3691984413083587</v>
      </c>
      <c r="R82" s="2">
        <v>-1.8417894133956456</v>
      </c>
      <c r="S82" s="2">
        <v>-0.43037655844454559</v>
      </c>
      <c r="T82" s="2">
        <v>-0.7156080005532317</v>
      </c>
      <c r="U82" s="2">
        <v>-0.43900553354633892</v>
      </c>
      <c r="V82" s="2">
        <v>2.1333776357115291</v>
      </c>
      <c r="W82" s="2">
        <v>5.1673727167332819</v>
      </c>
      <c r="X82" s="2">
        <v>2.2989022627677214</v>
      </c>
      <c r="Y82" s="2">
        <v>-0.7221501047237685</v>
      </c>
      <c r="Z82" s="2">
        <v>-3.3346660323816435</v>
      </c>
      <c r="AA82" s="2">
        <v>1.3855182559260921</v>
      </c>
      <c r="AB82" s="2">
        <v>0.64410885449327249</v>
      </c>
      <c r="AC82" s="2">
        <v>0.73506988481875712</v>
      </c>
      <c r="AD82" s="2">
        <v>-0.9265438464032979</v>
      </c>
    </row>
    <row r="83" spans="1:30">
      <c r="A83" s="22">
        <v>39767</v>
      </c>
      <c r="B83" s="21">
        <f>AVERAGE('Table S10'!B83,'Table S11'!B83,'Table S12'!B83)</f>
        <v>-11.567970963225093</v>
      </c>
      <c r="C83" s="21">
        <f>AVERAGE('Table S10'!C83,'Table S11'!C83,'Table S12'!C83)</f>
        <v>-10.174636877862437</v>
      </c>
      <c r="D83" s="21">
        <f>AVERAGE('Table S10'!D83,'Table S11'!D83,'Table S12'!D83)</f>
        <v>-6.4269380204286124</v>
      </c>
      <c r="E83" s="21">
        <f>AVERAGE('Table S10'!E83,'Table S11'!E83,'Table S12'!E83)</f>
        <v>-8.7594316926755891</v>
      </c>
      <c r="F83" s="21">
        <f>AVERAGE('Table S10'!F83,'Table S11'!F83,'Table S12'!F83)</f>
        <v>-3.7050849536132322</v>
      </c>
      <c r="G83" s="21">
        <f>AVERAGE('Table S10'!G83,'Table S11'!G83,'Table S12'!G83)</f>
        <v>8.8671579239786027</v>
      </c>
      <c r="H83" s="21">
        <f>AVERAGE('Table S10'!H83,'Table S11'!H83,'Table S12'!H83)</f>
        <v>21.890603584376645</v>
      </c>
      <c r="I83" s="21">
        <f>AVERAGE('Table S10'!I83,'Table S11'!I83,'Table S12'!I83)</f>
        <v>11.528245163322431</v>
      </c>
      <c r="J83" s="21">
        <f>AVERAGE('Table S10'!J83,'Table S11'!J83,'Table S12'!J83)</f>
        <v>-7.7583342047062258</v>
      </c>
      <c r="K83" s="21">
        <f>AVERAGE('Table S10'!K83,'Table S11'!K83,'Table S12'!K83)</f>
        <v>-18.257139289250091</v>
      </c>
      <c r="L83" s="21">
        <f>AVERAGE('Table S10'!L83,'Table S11'!L83,'Table S12'!L83)</f>
        <v>7.440208320522224</v>
      </c>
      <c r="M83" s="21">
        <f>AVERAGE('Table S10'!M83,'Table S11'!M83,'Table S12'!M83)</f>
        <v>4.4115497735125047</v>
      </c>
      <c r="N83" s="21">
        <f>AVERAGE('Table S10'!N83,'Table S11'!N83,'Table S12'!N83)</f>
        <v>2.9614812534239188</v>
      </c>
      <c r="O83" s="21">
        <f>AVERAGE('Table S10'!O83,'Table S11'!O83,'Table S12'!O83)</f>
        <v>-5.5196739408537603</v>
      </c>
      <c r="Q83" s="2">
        <v>-1.3208077886391147</v>
      </c>
      <c r="R83" s="2">
        <v>-1.8979157153751918</v>
      </c>
      <c r="S83" s="2">
        <v>-0.4645583609306414</v>
      </c>
      <c r="T83" s="2">
        <v>-0.72941539591248172</v>
      </c>
      <c r="U83" s="2">
        <v>-1.3703516056885292</v>
      </c>
      <c r="V83" s="2">
        <v>1.9986928646964728</v>
      </c>
      <c r="W83" s="2">
        <v>5.4937753285530846</v>
      </c>
      <c r="X83" s="2">
        <v>2.3448450662197824</v>
      </c>
      <c r="Y83" s="2">
        <v>-0.89902800930715265</v>
      </c>
      <c r="Z83" s="2">
        <v>-4.2066822350539814</v>
      </c>
      <c r="AA83" s="2">
        <v>1.5100646807331906</v>
      </c>
      <c r="AB83" s="2">
        <v>0.63108542975028425</v>
      </c>
      <c r="AC83" s="2">
        <v>0.63624167100434126</v>
      </c>
      <c r="AD83" s="2">
        <v>-0.88775675827721445</v>
      </c>
    </row>
    <row r="84" spans="1:30">
      <c r="A84" s="22">
        <v>39797</v>
      </c>
      <c r="B84" s="21">
        <f>AVERAGE('Table S10'!B84,'Table S11'!B84,'Table S12'!B84)</f>
        <v>-11.144153304225602</v>
      </c>
      <c r="C84" s="21">
        <f>AVERAGE('Table S10'!C84,'Table S11'!C84,'Table S12'!C84)</f>
        <v>-10.475527342761842</v>
      </c>
      <c r="D84" s="21">
        <f>AVERAGE('Table S10'!D84,'Table S11'!D84,'Table S12'!D84)</f>
        <v>-6.8998265624937716</v>
      </c>
      <c r="E84" s="21">
        <f>AVERAGE('Table S10'!E84,'Table S11'!E84,'Table S12'!E84)</f>
        <v>-8.9252424737214398</v>
      </c>
      <c r="F84" s="21">
        <f>AVERAGE('Table S10'!F84,'Table S11'!F84,'Table S12'!F84)</f>
        <v>-6.2232097211374109</v>
      </c>
      <c r="G84" s="21">
        <f>AVERAGE('Table S10'!G84,'Table S11'!G84,'Table S12'!G84)</f>
        <v>8.2696318329817391</v>
      </c>
      <c r="H84" s="21">
        <f>AVERAGE('Table S10'!H84,'Table S11'!H84,'Table S12'!H84)</f>
        <v>23.191193753602647</v>
      </c>
      <c r="I84" s="21">
        <f>AVERAGE('Table S10'!I84,'Table S11'!I84,'Table S12'!I84)</f>
        <v>11.754119319920568</v>
      </c>
      <c r="J84" s="21">
        <f>AVERAGE('Table S10'!J84,'Table S11'!J84,'Table S12'!J84)</f>
        <v>-9.2847359218714072</v>
      </c>
      <c r="K84" s="21">
        <f>AVERAGE('Table S10'!K84,'Table S11'!K84,'Table S12'!K84)</f>
        <v>-22.041718295956901</v>
      </c>
      <c r="L84" s="21">
        <f>AVERAGE('Table S10'!L84,'Table S11'!L84,'Table S12'!L84)</f>
        <v>8.0538584230404453</v>
      </c>
      <c r="M84" s="21">
        <f>AVERAGE('Table S10'!M84,'Table S11'!M84,'Table S12'!M84)</f>
        <v>4.3205106149979136</v>
      </c>
      <c r="N84" s="21">
        <f>AVERAGE('Table S10'!N84,'Table S11'!N84,'Table S12'!N84)</f>
        <v>2.5014706696173659</v>
      </c>
      <c r="O84" s="21">
        <f>AVERAGE('Table S10'!O84,'Table S11'!O84,'Table S12'!O84)</f>
        <v>-5.2785131976941022</v>
      </c>
      <c r="Q84" s="2">
        <v>-1.2724171359698706</v>
      </c>
      <c r="R84" s="2">
        <v>-1.9540420173547373</v>
      </c>
      <c r="S84" s="2">
        <v>-0.49874016341673727</v>
      </c>
      <c r="T84" s="2">
        <v>-0.74322279127173174</v>
      </c>
      <c r="U84" s="2">
        <v>-2.3016976778307194</v>
      </c>
      <c r="V84" s="2">
        <v>1.8640080936814158</v>
      </c>
      <c r="W84" s="2">
        <v>5.8201779403728882</v>
      </c>
      <c r="X84" s="2">
        <v>2.3907878696718434</v>
      </c>
      <c r="Y84" s="2">
        <v>-1.0759059138905369</v>
      </c>
      <c r="Z84" s="2">
        <v>-5.0786984377263176</v>
      </c>
      <c r="AA84" s="2">
        <v>1.6346111055402888</v>
      </c>
      <c r="AB84" s="2">
        <v>0.61806200500729658</v>
      </c>
      <c r="AC84" s="2">
        <v>0.53741345718992517</v>
      </c>
      <c r="AD84" s="2">
        <v>-0.8489696701511309</v>
      </c>
    </row>
    <row r="85" spans="1:30">
      <c r="A85" s="22">
        <v>39828</v>
      </c>
      <c r="B85" s="21">
        <f>AVERAGE('Table S10'!B85,'Table S11'!B85,'Table S12'!B85)</f>
        <v>-10.024824668460314</v>
      </c>
      <c r="C85" s="21">
        <f>AVERAGE('Table S10'!C85,'Table S11'!C85,'Table S12'!C85)</f>
        <v>-9.3180742779209567</v>
      </c>
      <c r="D85" s="21">
        <f>AVERAGE('Table S10'!D85,'Table S11'!D85,'Table S12'!D85)</f>
        <v>-6.324459749229038</v>
      </c>
      <c r="E85" s="21">
        <f>AVERAGE('Table S10'!E85,'Table S11'!E85,'Table S12'!E85)</f>
        <v>-8.9669076146407054</v>
      </c>
      <c r="F85" s="21">
        <f>AVERAGE('Table S10'!F85,'Table S11'!F85,'Table S12'!F85)</f>
        <v>-7.2074744606398982</v>
      </c>
      <c r="G85" s="21">
        <f>AVERAGE('Table S10'!G85,'Table S11'!G85,'Table S12'!G85)</f>
        <v>7.6445374963501544</v>
      </c>
      <c r="H85" s="21">
        <f>AVERAGE('Table S10'!H85,'Table S11'!H85,'Table S12'!H85)</f>
        <v>23.059988309131814</v>
      </c>
      <c r="I85" s="21">
        <f>AVERAGE('Table S10'!I85,'Table S11'!I85,'Table S12'!I85)</f>
        <v>10.226741581436437</v>
      </c>
      <c r="J85" s="21">
        <f>AVERAGE('Table S10'!J85,'Table S11'!J85,'Table S12'!J85)</f>
        <v>-10.842057080679103</v>
      </c>
      <c r="K85" s="21">
        <f>AVERAGE('Table S10'!K85,'Table S11'!K85,'Table S12'!K85)</f>
        <v>-25.26989265421949</v>
      </c>
      <c r="L85" s="21">
        <f>AVERAGE('Table S10'!L85,'Table S11'!L85,'Table S12'!L85)</f>
        <v>8.5304923264391785</v>
      </c>
      <c r="M85" s="21">
        <f>AVERAGE('Table S10'!M85,'Table S11'!M85,'Table S12'!M85)</f>
        <v>3.5230249499917208</v>
      </c>
      <c r="N85" s="21">
        <f>AVERAGE('Table S10'!N85,'Table S11'!N85,'Table S12'!N85)</f>
        <v>3.8054397176844521</v>
      </c>
      <c r="O85" s="21">
        <f>AVERAGE('Table S10'!O85,'Table S11'!O85,'Table S12'!O85)</f>
        <v>-2.7346313870669814</v>
      </c>
      <c r="Q85" s="2">
        <v>-1.1446144309954618</v>
      </c>
      <c r="R85" s="2">
        <v>-1.7381376673577076</v>
      </c>
      <c r="S85" s="2">
        <v>-0.45715092405352248</v>
      </c>
      <c r="T85" s="2">
        <v>-0.74669233088636078</v>
      </c>
      <c r="U85" s="2">
        <v>-2.6657348815888904</v>
      </c>
      <c r="V85" s="2">
        <v>1.7231093298273101</v>
      </c>
      <c r="W85" s="2">
        <v>5.7872499660012657</v>
      </c>
      <c r="X85" s="2">
        <v>2.0801192376641713</v>
      </c>
      <c r="Y85" s="2">
        <v>-1.2563667324520138</v>
      </c>
      <c r="Z85" s="2">
        <v>-5.8225117761366745</v>
      </c>
      <c r="AA85" s="2">
        <v>1.7313487225740956</v>
      </c>
      <c r="AB85" s="2">
        <v>0.50397928817116555</v>
      </c>
      <c r="AC85" s="2">
        <v>0.81755686350761003</v>
      </c>
      <c r="AD85" s="2">
        <v>-0.43982443913891794</v>
      </c>
    </row>
    <row r="86" spans="1:30">
      <c r="A86" s="22">
        <v>39859</v>
      </c>
      <c r="B86" s="21">
        <f>AVERAGE('Table S10'!B86,'Table S11'!B86,'Table S12'!B86)</f>
        <v>-8.9054960326950248</v>
      </c>
      <c r="C86" s="21">
        <f>AVERAGE('Table S10'!C86,'Table S11'!C86,'Table S12'!C86)</f>
        <v>-8.1606212130800717</v>
      </c>
      <c r="D86" s="21">
        <f>AVERAGE('Table S10'!D86,'Table S11'!D86,'Table S12'!D86)</f>
        <v>-5.7490929359643017</v>
      </c>
      <c r="E86" s="21">
        <f>AVERAGE('Table S10'!E86,'Table S11'!E86,'Table S12'!E86)</f>
        <v>-9.0085727555599693</v>
      </c>
      <c r="F86" s="21">
        <f>AVERAGE('Table S10'!F86,'Table S11'!F86,'Table S12'!F86)</f>
        <v>-8.1917392001423863</v>
      </c>
      <c r="G86" s="21">
        <f>AVERAGE('Table S10'!G86,'Table S11'!G86,'Table S12'!G86)</f>
        <v>7.0194431597185698</v>
      </c>
      <c r="H86" s="21">
        <f>AVERAGE('Table S10'!H86,'Table S11'!H86,'Table S12'!H86)</f>
        <v>22.928782864660985</v>
      </c>
      <c r="I86" s="21">
        <f>AVERAGE('Table S10'!I86,'Table S11'!I86,'Table S12'!I86)</f>
        <v>8.6993638429523088</v>
      </c>
      <c r="J86" s="21">
        <f>AVERAGE('Table S10'!J86,'Table S11'!J86,'Table S12'!J86)</f>
        <v>-12.399378239486795</v>
      </c>
      <c r="K86" s="21">
        <f>AVERAGE('Table S10'!K86,'Table S11'!K86,'Table S12'!K86)</f>
        <v>-28.498067012482078</v>
      </c>
      <c r="L86" s="21">
        <f>AVERAGE('Table S10'!L86,'Table S11'!L86,'Table S12'!L86)</f>
        <v>9.0071262298379118</v>
      </c>
      <c r="M86" s="21">
        <f>AVERAGE('Table S10'!M86,'Table S11'!M86,'Table S12'!M86)</f>
        <v>2.7255392849855284</v>
      </c>
      <c r="N86" s="21">
        <f>AVERAGE('Table S10'!N86,'Table S11'!N86,'Table S12'!N86)</f>
        <v>5.1094087657515388</v>
      </c>
      <c r="O86" s="21">
        <f>AVERAGE('Table S10'!O86,'Table S11'!O86,'Table S12'!O86)</f>
        <v>-0.19074957643986071</v>
      </c>
      <c r="Q86" s="2">
        <v>-1.0168117260210525</v>
      </c>
      <c r="R86" s="2">
        <v>-1.5222333173606779</v>
      </c>
      <c r="S86" s="2">
        <v>-0.41556168469030758</v>
      </c>
      <c r="T86" s="2">
        <v>-0.7501618705009897</v>
      </c>
      <c r="U86" s="2">
        <v>-3.0297720853470622</v>
      </c>
      <c r="V86" s="2">
        <v>1.5822105659732044</v>
      </c>
      <c r="W86" s="2">
        <v>5.7543219916296442</v>
      </c>
      <c r="X86" s="2">
        <v>1.7694506056564994</v>
      </c>
      <c r="Y86" s="2">
        <v>-1.4368275510134902</v>
      </c>
      <c r="Z86" s="2">
        <v>-6.5663251145470323</v>
      </c>
      <c r="AA86" s="2">
        <v>1.8280863396079026</v>
      </c>
      <c r="AB86" s="2">
        <v>0.3898965713350348</v>
      </c>
      <c r="AC86" s="2">
        <v>1.0977002698252949</v>
      </c>
      <c r="AD86" s="2">
        <v>-3.0679208126704997E-2</v>
      </c>
    </row>
    <row r="87" spans="1:30">
      <c r="A87" s="22">
        <v>39887</v>
      </c>
      <c r="B87" s="21">
        <f>AVERAGE('Table S10'!B87,'Table S11'!B87,'Table S12'!B87)</f>
        <v>-7.6274997097031845</v>
      </c>
      <c r="C87" s="21">
        <f>AVERAGE('Table S10'!C87,'Table S11'!C87,'Table S12'!C87)</f>
        <v>-4.8835506018623054</v>
      </c>
      <c r="D87" s="21">
        <f>AVERAGE('Table S10'!D87,'Table S11'!D87,'Table S12'!D87)</f>
        <v>-5.8205263864474857</v>
      </c>
      <c r="E87" s="21">
        <f>AVERAGE('Table S10'!E87,'Table S11'!E87,'Table S12'!E87)</f>
        <v>-8.8220904187289921</v>
      </c>
      <c r="F87" s="21">
        <f>AVERAGE('Table S10'!F87,'Table S11'!F87,'Table S12'!F87)</f>
        <v>-7.8367101993490245</v>
      </c>
      <c r="G87" s="21">
        <f>AVERAGE('Table S10'!G87,'Table S11'!G87,'Table S12'!G87)</f>
        <v>5.9269038148313058</v>
      </c>
      <c r="H87" s="21">
        <f>AVERAGE('Table S10'!H87,'Table S11'!H87,'Table S12'!H87)</f>
        <v>22.519989852808951</v>
      </c>
      <c r="I87" s="21">
        <f>AVERAGE('Table S10'!I87,'Table S11'!I87,'Table S12'!I87)</f>
        <v>7.3859267324592643</v>
      </c>
      <c r="J87" s="21">
        <f>AVERAGE('Table S10'!J87,'Table S11'!J87,'Table S12'!J87)</f>
        <v>-11.763046098351873</v>
      </c>
      <c r="K87" s="21">
        <f>AVERAGE('Table S10'!K87,'Table S11'!K87,'Table S12'!K87)</f>
        <v>-29.940359131973633</v>
      </c>
      <c r="L87" s="21">
        <f>AVERAGE('Table S10'!L87,'Table S11'!L87,'Table S12'!L87)</f>
        <v>10.938769797170991</v>
      </c>
      <c r="M87" s="21">
        <f>AVERAGE('Table S10'!M87,'Table S11'!M87,'Table S12'!M87)</f>
        <v>0.72266568256086128</v>
      </c>
      <c r="N87" s="21">
        <f>AVERAGE('Table S10'!N87,'Table S11'!N87,'Table S12'!N87)</f>
        <v>5.8755961250573447</v>
      </c>
      <c r="O87" s="21">
        <f>AVERAGE('Table S10'!O87,'Table S11'!O87,'Table S12'!O87)</f>
        <v>3.5540977795358208</v>
      </c>
      <c r="Q87" s="2">
        <v>-0.8708926618544901</v>
      </c>
      <c r="R87" s="2">
        <v>-0.91094822796778319</v>
      </c>
      <c r="S87" s="2">
        <v>-0.42072510879158359</v>
      </c>
      <c r="T87" s="2">
        <v>-0.73463311334840065</v>
      </c>
      <c r="U87" s="2">
        <v>-2.8984621242006323</v>
      </c>
      <c r="V87" s="2">
        <v>1.3359478274782355</v>
      </c>
      <c r="W87" s="2">
        <v>5.6517292534101982</v>
      </c>
      <c r="X87" s="2">
        <v>1.5022974973822143</v>
      </c>
      <c r="Y87" s="2">
        <v>-1.3630900188309167</v>
      </c>
      <c r="Z87" s="2">
        <v>-6.8986479686754407</v>
      </c>
      <c r="AA87" s="2">
        <v>2.2201327180338244</v>
      </c>
      <c r="AB87" s="2">
        <v>0.10337949388737888</v>
      </c>
      <c r="AC87" s="2">
        <v>1.2623071959111949</v>
      </c>
      <c r="AD87" s="2">
        <v>0.57162331637164376</v>
      </c>
    </row>
    <row r="88" spans="1:30">
      <c r="A88" s="22">
        <v>39918</v>
      </c>
      <c r="B88" s="21">
        <f>AVERAGE('Table S10'!B88,'Table S11'!B88,'Table S12'!B88)</f>
        <v>-6.3495033867113451</v>
      </c>
      <c r="C88" s="21">
        <f>AVERAGE('Table S10'!C88,'Table S11'!C88,'Table S12'!C88)</f>
        <v>-1.6064799906445397</v>
      </c>
      <c r="D88" s="21">
        <f>AVERAGE('Table S10'!D88,'Table S11'!D88,'Table S12'!D88)</f>
        <v>-5.8919598369306669</v>
      </c>
      <c r="E88" s="21">
        <f>AVERAGE('Table S10'!E88,'Table S11'!E88,'Table S12'!E88)</f>
        <v>-8.6356080818980132</v>
      </c>
      <c r="F88" s="21">
        <f>AVERAGE('Table S10'!F88,'Table S11'!F88,'Table S12'!F88)</f>
        <v>-7.4816811985556626</v>
      </c>
      <c r="G88" s="21">
        <f>AVERAGE('Table S10'!G88,'Table S11'!G88,'Table S12'!G88)</f>
        <v>4.8343644699440409</v>
      </c>
      <c r="H88" s="21">
        <f>AVERAGE('Table S10'!H88,'Table S11'!H88,'Table S12'!H88)</f>
        <v>22.111196840956922</v>
      </c>
      <c r="I88" s="21">
        <f>AVERAGE('Table S10'!I88,'Table S11'!I88,'Table S12'!I88)</f>
        <v>6.0724896219662199</v>
      </c>
      <c r="J88" s="21">
        <f>AVERAGE('Table S10'!J88,'Table S11'!J88,'Table S12'!J88)</f>
        <v>-11.126713957216955</v>
      </c>
      <c r="K88" s="21">
        <f>AVERAGE('Table S10'!K88,'Table S11'!K88,'Table S12'!K88)</f>
        <v>-31.38265125146518</v>
      </c>
      <c r="L88" s="21">
        <f>AVERAGE('Table S10'!L88,'Table S11'!L88,'Table S12'!L88)</f>
        <v>12.870413364504069</v>
      </c>
      <c r="M88" s="21">
        <f>AVERAGE('Table S10'!M88,'Table S11'!M88,'Table S12'!M88)</f>
        <v>-1.2802079198638059</v>
      </c>
      <c r="N88" s="21">
        <f>AVERAGE('Table S10'!N88,'Table S11'!N88,'Table S12'!N88)</f>
        <v>6.6417834843631498</v>
      </c>
      <c r="O88" s="21">
        <f>AVERAGE('Table S10'!O88,'Table S11'!O88,'Table S12'!O88)</f>
        <v>7.2989451355114996</v>
      </c>
      <c r="Q88" s="2">
        <v>-0.72497359768792802</v>
      </c>
      <c r="R88" s="2">
        <v>-0.29966313857488858</v>
      </c>
      <c r="S88" s="2">
        <v>-0.42588853289285938</v>
      </c>
      <c r="T88" s="2">
        <v>-0.71910435619581126</v>
      </c>
      <c r="U88" s="2">
        <v>-2.7671521630542015</v>
      </c>
      <c r="V88" s="2">
        <v>1.0896850889832665</v>
      </c>
      <c r="W88" s="2">
        <v>5.5491365151907539</v>
      </c>
      <c r="X88" s="2">
        <v>1.235144389107929</v>
      </c>
      <c r="Y88" s="2">
        <v>-1.2893524866483435</v>
      </c>
      <c r="Z88" s="2">
        <v>-7.2309708228038465</v>
      </c>
      <c r="AA88" s="2">
        <v>2.6121790964597458</v>
      </c>
      <c r="AB88" s="2">
        <v>-0.18313758356027701</v>
      </c>
      <c r="AC88" s="2">
        <v>1.4269141219970947</v>
      </c>
      <c r="AD88" s="2">
        <v>1.173925840869992</v>
      </c>
    </row>
    <row r="89" spans="1:30">
      <c r="A89" s="22">
        <v>39948</v>
      </c>
      <c r="B89" s="21">
        <f>AVERAGE('Table S10'!B89,'Table S11'!B89,'Table S12'!B89)</f>
        <v>-5.3612065118866186</v>
      </c>
      <c r="C89" s="21">
        <f>AVERAGE('Table S10'!C89,'Table S11'!C89,'Table S12'!C89)</f>
        <v>1.9016024423992155</v>
      </c>
      <c r="D89" s="21">
        <f>AVERAGE('Table S10'!D89,'Table S11'!D89,'Table S12'!D89)</f>
        <v>-3.2834584916425538</v>
      </c>
      <c r="E89" s="21">
        <f>AVERAGE('Table S10'!E89,'Table S11'!E89,'Table S12'!E89)</f>
        <v>-7.4967540015502356</v>
      </c>
      <c r="F89" s="21">
        <f>AVERAGE('Table S10'!F89,'Table S11'!F89,'Table S12'!F89)</f>
        <v>-7.8491124596057249</v>
      </c>
      <c r="G89" s="21">
        <f>AVERAGE('Table S10'!G89,'Table S11'!G89,'Table S12'!G89)</f>
        <v>1.7351193910773084</v>
      </c>
      <c r="H89" s="21">
        <f>AVERAGE('Table S10'!H89,'Table S11'!H89,'Table S12'!H89)</f>
        <v>22.280401270185944</v>
      </c>
      <c r="I89" s="21">
        <f>AVERAGE('Table S10'!I89,'Table S11'!I89,'Table S12'!I89)</f>
        <v>6.4605330641383674</v>
      </c>
      <c r="J89" s="21">
        <f>AVERAGE('Table S10'!J89,'Table S11'!J89,'Table S12'!J89)</f>
        <v>-9.0796262505299161</v>
      </c>
      <c r="K89" s="21">
        <f>AVERAGE('Table S10'!K89,'Table S11'!K89,'Table S12'!K89)</f>
        <v>-28.425776126735133</v>
      </c>
      <c r="L89" s="21">
        <f>AVERAGE('Table S10'!L89,'Table S11'!L89,'Table S12'!L89)</f>
        <v>17.395417337510754</v>
      </c>
      <c r="M89" s="21">
        <f>AVERAGE('Table S10'!M89,'Table S11'!M89,'Table S12'!M89)</f>
        <v>-1.1462627820029472</v>
      </c>
      <c r="N89" s="21">
        <f>AVERAGE('Table S10'!N89,'Table S11'!N89,'Table S12'!N89)</f>
        <v>7.5125559087038809</v>
      </c>
      <c r="O89" s="21">
        <f>AVERAGE('Table S10'!O89,'Table S11'!O89,'Table S12'!O89)</f>
        <v>10.51372550888278</v>
      </c>
      <c r="Q89" s="2">
        <v>-0.61213183711419028</v>
      </c>
      <c r="R89" s="2">
        <v>0.35471350999049528</v>
      </c>
      <c r="S89" s="2">
        <v>-0.23733823015139871</v>
      </c>
      <c r="T89" s="2">
        <v>-0.62426969921709119</v>
      </c>
      <c r="U89" s="2">
        <v>-2.9030491869723947</v>
      </c>
      <c r="V89" s="2">
        <v>0.3911028512263896</v>
      </c>
      <c r="W89" s="2">
        <v>5.5916009047722151</v>
      </c>
      <c r="X89" s="2">
        <v>1.3140724252457439</v>
      </c>
      <c r="Y89" s="2">
        <v>-1.0521380102851561</v>
      </c>
      <c r="Z89" s="2">
        <v>-6.5496683546894214</v>
      </c>
      <c r="AA89" s="2">
        <v>3.5305739028211827</v>
      </c>
      <c r="AB89" s="2">
        <v>-0.16397632975386761</v>
      </c>
      <c r="AC89" s="2">
        <v>1.613989998870033</v>
      </c>
      <c r="AD89" s="2">
        <v>1.690975042221162</v>
      </c>
    </row>
    <row r="90" spans="1:30">
      <c r="A90" s="22">
        <v>39979</v>
      </c>
      <c r="B90" s="21">
        <f>AVERAGE('Table S10'!B90,'Table S11'!B90,'Table S12'!B90)</f>
        <v>-4.3729096370618921</v>
      </c>
      <c r="C90" s="21">
        <f>AVERAGE('Table S10'!C90,'Table S11'!C90,'Table S12'!C90)</f>
        <v>5.4096848754429701</v>
      </c>
      <c r="D90" s="21">
        <f>AVERAGE('Table S10'!D90,'Table S11'!D90,'Table S12'!D90)</f>
        <v>-0.67495714635444004</v>
      </c>
      <c r="E90" s="21">
        <f>AVERAGE('Table S10'!E90,'Table S11'!E90,'Table S12'!E90)</f>
        <v>-6.3578999212024572</v>
      </c>
      <c r="F90" s="21">
        <f>AVERAGE('Table S10'!F90,'Table S11'!F90,'Table S12'!F90)</f>
        <v>-8.2165437206557872</v>
      </c>
      <c r="G90" s="21">
        <f>AVERAGE('Table S10'!G90,'Table S11'!G90,'Table S12'!G90)</f>
        <v>-1.3641256877894239</v>
      </c>
      <c r="H90" s="21">
        <f>AVERAGE('Table S10'!H90,'Table S11'!H90,'Table S12'!H90)</f>
        <v>22.44960569941497</v>
      </c>
      <c r="I90" s="21">
        <f>AVERAGE('Table S10'!I90,'Table S11'!I90,'Table S12'!I90)</f>
        <v>6.8485765063105148</v>
      </c>
      <c r="J90" s="21">
        <f>AVERAGE('Table S10'!J90,'Table S11'!J90,'Table S12'!J90)</f>
        <v>-7.032538543842878</v>
      </c>
      <c r="K90" s="21">
        <f>AVERAGE('Table S10'!K90,'Table S11'!K90,'Table S12'!K90)</f>
        <v>-25.468901002005083</v>
      </c>
      <c r="L90" s="21">
        <f>AVERAGE('Table S10'!L90,'Table S11'!L90,'Table S12'!L90)</f>
        <v>21.92042131051744</v>
      </c>
      <c r="M90" s="21">
        <f>AVERAGE('Table S10'!M90,'Table S11'!M90,'Table S12'!M90)</f>
        <v>-1.0123176441420889</v>
      </c>
      <c r="N90" s="21">
        <f>AVERAGE('Table S10'!N90,'Table S11'!N90,'Table S12'!N90)</f>
        <v>8.3833283330446111</v>
      </c>
      <c r="O90" s="21">
        <f>AVERAGE('Table S10'!O90,'Table S11'!O90,'Table S12'!O90)</f>
        <v>13.72850588225406</v>
      </c>
      <c r="Q90" s="2">
        <v>-0.49929007654045271</v>
      </c>
      <c r="R90" s="2">
        <v>1.0090901585558789</v>
      </c>
      <c r="S90" s="2">
        <v>-4.8787927409937988E-2</v>
      </c>
      <c r="T90" s="2">
        <v>-0.52943504223837101</v>
      </c>
      <c r="U90" s="2">
        <v>-3.0389462108905874</v>
      </c>
      <c r="V90" s="2">
        <v>-0.30747938653048729</v>
      </c>
      <c r="W90" s="2">
        <v>5.634065294353678</v>
      </c>
      <c r="X90" s="2">
        <v>1.3930004613835587</v>
      </c>
      <c r="Y90" s="2">
        <v>-0.81492353392196881</v>
      </c>
      <c r="Z90" s="2">
        <v>-5.8683658865749972</v>
      </c>
      <c r="AA90" s="2">
        <v>4.44896870918262</v>
      </c>
      <c r="AB90" s="2">
        <v>-0.14481507594745824</v>
      </c>
      <c r="AC90" s="2">
        <v>1.8010658757429712</v>
      </c>
      <c r="AD90" s="2">
        <v>2.2080242435723321</v>
      </c>
    </row>
    <row r="91" spans="1:30">
      <c r="A91" s="22">
        <v>40009</v>
      </c>
      <c r="B91" s="21">
        <f>AVERAGE('Table S10'!B91,'Table S11'!B91,'Table S12'!B91)</f>
        <v>-4.6473355492046826</v>
      </c>
      <c r="C91" s="21">
        <f>AVERAGE('Table S10'!C91,'Table S11'!C91,'Table S12'!C91)</f>
        <v>6.9855306975515079</v>
      </c>
      <c r="D91" s="21">
        <f>AVERAGE('Table S10'!D91,'Table S11'!D91,'Table S12'!D91)</f>
        <v>0.64222362772237884</v>
      </c>
      <c r="E91" s="21">
        <f>AVERAGE('Table S10'!E91,'Table S11'!E91,'Table S12'!E91)</f>
        <v>-4.4604544435667863</v>
      </c>
      <c r="F91" s="21">
        <f>AVERAGE('Table S10'!F91,'Table S11'!F91,'Table S12'!F91)</f>
        <v>-9.0311741636093785</v>
      </c>
      <c r="G91" s="21">
        <f>AVERAGE('Table S10'!G91,'Table S11'!G91,'Table S12'!G91)</f>
        <v>-4.3982523465626633</v>
      </c>
      <c r="H91" s="21">
        <f>AVERAGE('Table S10'!H91,'Table S11'!H91,'Table S12'!H91)</f>
        <v>23.902078984389124</v>
      </c>
      <c r="I91" s="21">
        <f>AVERAGE('Table S10'!I91,'Table S11'!I91,'Table S12'!I91)</f>
        <v>7.3965837625934903</v>
      </c>
      <c r="J91" s="21">
        <f>AVERAGE('Table S10'!J91,'Table S11'!J91,'Table S12'!J91)</f>
        <v>-5.5633725740052418</v>
      </c>
      <c r="K91" s="21">
        <f>AVERAGE('Table S10'!K91,'Table S11'!K91,'Table S12'!K91)</f>
        <v>-18.439615343896691</v>
      </c>
      <c r="L91" s="21">
        <f>AVERAGE('Table S10'!L91,'Table S11'!L91,'Table S12'!L91)</f>
        <v>27.057645397398051</v>
      </c>
      <c r="M91" s="21">
        <f>AVERAGE('Table S10'!M91,'Table S11'!M91,'Table S12'!M91)</f>
        <v>2.8148673402516855</v>
      </c>
      <c r="N91" s="21">
        <f>AVERAGE('Table S10'!N91,'Table S11'!N91,'Table S12'!N91)</f>
        <v>7.3143407748293825</v>
      </c>
      <c r="O91" s="21">
        <f>AVERAGE('Table S10'!O91,'Table S11'!O91,'Table S12'!O91)</f>
        <v>15.840053057461418</v>
      </c>
      <c r="Q91" s="2">
        <v>-0.53062347833709222</v>
      </c>
      <c r="R91" s="2">
        <v>1.303038983137073</v>
      </c>
      <c r="S91" s="2">
        <v>4.6421850482656707E-2</v>
      </c>
      <c r="T91" s="2">
        <v>-0.37143096242469342</v>
      </c>
      <c r="U91" s="2">
        <v>-3.3402429826300737</v>
      </c>
      <c r="V91" s="2">
        <v>-0.99138367192461041</v>
      </c>
      <c r="W91" s="2">
        <v>5.9985852523172163</v>
      </c>
      <c r="X91" s="2">
        <v>1.5044651373115159</v>
      </c>
      <c r="Y91" s="2">
        <v>-0.6446780505031533</v>
      </c>
      <c r="Z91" s="2">
        <v>-4.2487270902332677</v>
      </c>
      <c r="AA91" s="2">
        <v>5.4916197098559083</v>
      </c>
      <c r="AB91" s="2">
        <v>0.40267521762502434</v>
      </c>
      <c r="AC91" s="2">
        <v>1.5714056577235698</v>
      </c>
      <c r="AD91" s="2">
        <v>2.5476349334968069</v>
      </c>
    </row>
    <row r="92" spans="1:30">
      <c r="A92" s="22">
        <v>40040</v>
      </c>
      <c r="B92" s="21">
        <f>AVERAGE('Table S10'!B92,'Table S11'!B92,'Table S12'!B92)</f>
        <v>-4.9217614613474732</v>
      </c>
      <c r="C92" s="21">
        <f>AVERAGE('Table S10'!C92,'Table S11'!C92,'Table S12'!C92)</f>
        <v>8.5613765196600475</v>
      </c>
      <c r="D92" s="21">
        <f>AVERAGE('Table S10'!D92,'Table S11'!D92,'Table S12'!D92)</f>
        <v>1.9594044017991978</v>
      </c>
      <c r="E92" s="21">
        <f>AVERAGE('Table S10'!E92,'Table S11'!E92,'Table S12'!E92)</f>
        <v>-2.5630089659311155</v>
      </c>
      <c r="F92" s="21">
        <f>AVERAGE('Table S10'!F92,'Table S11'!F92,'Table S12'!F92)</f>
        <v>-9.8458046065629699</v>
      </c>
      <c r="G92" s="21">
        <f>AVERAGE('Table S10'!G92,'Table S11'!G92,'Table S12'!G92)</f>
        <v>-7.4323790053359025</v>
      </c>
      <c r="H92" s="21">
        <f>AVERAGE('Table S10'!H92,'Table S11'!H92,'Table S12'!H92)</f>
        <v>25.354552269363278</v>
      </c>
      <c r="I92" s="21">
        <f>AVERAGE('Table S10'!I92,'Table S11'!I92,'Table S12'!I92)</f>
        <v>7.944591018876463</v>
      </c>
      <c r="J92" s="21">
        <f>AVERAGE('Table S10'!J92,'Table S11'!J92,'Table S12'!J92)</f>
        <v>-4.0942066041676046</v>
      </c>
      <c r="K92" s="21">
        <f>AVERAGE('Table S10'!K92,'Table S11'!K92,'Table S12'!K92)</f>
        <v>-11.410329685788307</v>
      </c>
      <c r="L92" s="21">
        <f>AVERAGE('Table S10'!L92,'Table S11'!L92,'Table S12'!L92)</f>
        <v>32.194869484278655</v>
      </c>
      <c r="M92" s="21">
        <f>AVERAGE('Table S10'!M92,'Table S11'!M92,'Table S12'!M92)</f>
        <v>6.6420523246454595</v>
      </c>
      <c r="N92" s="21">
        <f>AVERAGE('Table S10'!N92,'Table S11'!N92,'Table S12'!N92)</f>
        <v>6.2453532166141512</v>
      </c>
      <c r="O92" s="21">
        <f>AVERAGE('Table S10'!O92,'Table S11'!O92,'Table S12'!O92)</f>
        <v>17.951600232668778</v>
      </c>
      <c r="Q92" s="2">
        <v>-0.56195688013373168</v>
      </c>
      <c r="R92" s="2">
        <v>1.5969878077182671</v>
      </c>
      <c r="S92" s="2">
        <v>0.14163162837525142</v>
      </c>
      <c r="T92" s="2">
        <v>-0.21342688261101583</v>
      </c>
      <c r="U92" s="2">
        <v>-3.64153975436956</v>
      </c>
      <c r="V92" s="2">
        <v>-1.6752879573187336</v>
      </c>
      <c r="W92" s="2">
        <v>6.3631052102807555</v>
      </c>
      <c r="X92" s="2">
        <v>1.6159298132394726</v>
      </c>
      <c r="Y92" s="2">
        <v>-0.47443256708433784</v>
      </c>
      <c r="Z92" s="2">
        <v>-2.6290882938915412</v>
      </c>
      <c r="AA92" s="2">
        <v>6.5342707105291957</v>
      </c>
      <c r="AB92" s="2">
        <v>0.95016551119750692</v>
      </c>
      <c r="AC92" s="2">
        <v>1.3417454397041675</v>
      </c>
      <c r="AD92" s="2">
        <v>2.8872456234212827</v>
      </c>
    </row>
    <row r="93" spans="1:30">
      <c r="A93" s="22">
        <v>40071</v>
      </c>
      <c r="B93" s="21">
        <f>AVERAGE('Table S10'!B93,'Table S11'!B93,'Table S12'!B93)</f>
        <v>-6.19521222059059</v>
      </c>
      <c r="C93" s="21">
        <f>AVERAGE('Table S10'!C93,'Table S11'!C93,'Table S12'!C93)</f>
        <v>6.1562109063107533</v>
      </c>
      <c r="D93" s="21">
        <f>AVERAGE('Table S10'!D93,'Table S11'!D93,'Table S12'!D93)</f>
        <v>1.0791865284314175</v>
      </c>
      <c r="E93" s="21">
        <f>AVERAGE('Table S10'!E93,'Table S11'!E93,'Table S12'!E93)</f>
        <v>-0.40721929886641078</v>
      </c>
      <c r="F93" s="21">
        <f>AVERAGE('Table S10'!F93,'Table S11'!F93,'Table S12'!F93)</f>
        <v>-11.206030767094646</v>
      </c>
      <c r="G93" s="21">
        <f>AVERAGE('Table S10'!G93,'Table S11'!G93,'Table S12'!G93)</f>
        <v>-9.4332366765348308</v>
      </c>
      <c r="H93" s="21">
        <f>AVERAGE('Table S10'!H93,'Table S11'!H93,'Table S12'!H93)</f>
        <v>26.788036780047054</v>
      </c>
      <c r="I93" s="21">
        <f>AVERAGE('Table S10'!I93,'Table S11'!I93,'Table S12'!I93)</f>
        <v>8.336515040372543</v>
      </c>
      <c r="J93" s="21">
        <f>AVERAGE('Table S10'!J93,'Table S11'!J93,'Table S12'!J93)</f>
        <v>-2.78720643658637</v>
      </c>
      <c r="K93" s="21">
        <f>AVERAGE('Table S10'!K93,'Table S11'!K93,'Table S12'!K93)</f>
        <v>-3.7196727881454037</v>
      </c>
      <c r="L93" s="21">
        <f>AVERAGE('Table S10'!L93,'Table S11'!L93,'Table S12'!L93)</f>
        <v>33.352945898453079</v>
      </c>
      <c r="M93" s="21">
        <f>AVERAGE('Table S10'!M93,'Table S11'!M93,'Table S12'!M93)</f>
        <v>10.963299964388476</v>
      </c>
      <c r="N93" s="21">
        <f>AVERAGE('Table S10'!N93,'Table S11'!N93,'Table S12'!N93)</f>
        <v>7.3005859307121996</v>
      </c>
      <c r="O93" s="21">
        <f>AVERAGE('Table S10'!O93,'Table S11'!O93,'Table S12'!O93)</f>
        <v>17.685293165442953</v>
      </c>
      <c r="Q93" s="2">
        <v>-0.70735694092259238</v>
      </c>
      <c r="R93" s="2">
        <v>1.1483426451977701</v>
      </c>
      <c r="S93" s="2">
        <v>7.8006839834608155E-2</v>
      </c>
      <c r="T93" s="2">
        <v>-3.3909965455203757E-2</v>
      </c>
      <c r="U93" s="2">
        <v>-4.1446289214253245</v>
      </c>
      <c r="V93" s="2">
        <v>-2.1262892798376565</v>
      </c>
      <c r="W93" s="2">
        <v>6.7228596505045086</v>
      </c>
      <c r="X93" s="2">
        <v>1.6956471592117752</v>
      </c>
      <c r="Y93" s="2">
        <v>-0.32297869466519197</v>
      </c>
      <c r="Z93" s="2">
        <v>-0.85706096613494687</v>
      </c>
      <c r="AA93" s="2">
        <v>6.7693138995500366</v>
      </c>
      <c r="AB93" s="2">
        <v>1.5683329498056646</v>
      </c>
      <c r="AC93" s="2">
        <v>1.5684505807682783</v>
      </c>
      <c r="AD93" s="2">
        <v>2.8444141262640175</v>
      </c>
    </row>
    <row r="94" spans="1:30">
      <c r="A94" s="22">
        <v>40101</v>
      </c>
      <c r="B94" s="21">
        <f>AVERAGE('Table S10'!B94,'Table S11'!B94,'Table S12'!B94)</f>
        <v>-7.4686629798337067</v>
      </c>
      <c r="C94" s="21">
        <f>AVERAGE('Table S10'!C94,'Table S11'!C94,'Table S12'!C94)</f>
        <v>3.7510452929614608</v>
      </c>
      <c r="D94" s="21">
        <f>AVERAGE('Table S10'!D94,'Table S11'!D94,'Table S12'!D94)</f>
        <v>0.19896865506363706</v>
      </c>
      <c r="E94" s="21">
        <f>AVERAGE('Table S10'!E94,'Table S11'!E94,'Table S12'!E94)</f>
        <v>1.7485703681982938</v>
      </c>
      <c r="F94" s="21">
        <f>AVERAGE('Table S10'!F94,'Table S11'!F94,'Table S12'!F94)</f>
        <v>-12.566256927626322</v>
      </c>
      <c r="G94" s="21">
        <f>AVERAGE('Table S10'!G94,'Table S11'!G94,'Table S12'!G94)</f>
        <v>-11.434094347733755</v>
      </c>
      <c r="H94" s="21">
        <f>AVERAGE('Table S10'!H94,'Table S11'!H94,'Table S12'!H94)</f>
        <v>28.221521290730831</v>
      </c>
      <c r="I94" s="21">
        <f>AVERAGE('Table S10'!I94,'Table S11'!I94,'Table S12'!I94)</f>
        <v>8.7284390618686221</v>
      </c>
      <c r="J94" s="21">
        <f>AVERAGE('Table S10'!J94,'Table S11'!J94,'Table S12'!J94)</f>
        <v>-1.4802062690051352</v>
      </c>
      <c r="K94" s="21">
        <f>AVERAGE('Table S10'!K94,'Table S11'!K94,'Table S12'!K94)</f>
        <v>3.9709841094974991</v>
      </c>
      <c r="L94" s="21">
        <f>AVERAGE('Table S10'!L94,'Table S11'!L94,'Table S12'!L94)</f>
        <v>34.511022312627496</v>
      </c>
      <c r="M94" s="21">
        <f>AVERAGE('Table S10'!M94,'Table S11'!M94,'Table S12'!M94)</f>
        <v>15.284547604131495</v>
      </c>
      <c r="N94" s="21">
        <f>AVERAGE('Table S10'!N94,'Table S11'!N94,'Table S12'!N94)</f>
        <v>8.3558186448102489</v>
      </c>
      <c r="O94" s="21">
        <f>AVERAGE('Table S10'!O94,'Table S11'!O94,'Table S12'!O94)</f>
        <v>17.418986098217129</v>
      </c>
      <c r="Q94" s="2">
        <v>-0.85275700171145297</v>
      </c>
      <c r="R94" s="2">
        <v>0.69969748267727305</v>
      </c>
      <c r="S94" s="2">
        <v>1.4382051293964877E-2</v>
      </c>
      <c r="T94" s="2">
        <v>0.14560695170060833</v>
      </c>
      <c r="U94" s="2">
        <v>-4.6477180884810876</v>
      </c>
      <c r="V94" s="2">
        <v>-2.5772906023565789</v>
      </c>
      <c r="W94" s="2">
        <v>7.0826140907282618</v>
      </c>
      <c r="X94" s="2">
        <v>1.7753645051840776</v>
      </c>
      <c r="Y94" s="2">
        <v>-0.17152482224604607</v>
      </c>
      <c r="Z94" s="2">
        <v>0.91496636162164724</v>
      </c>
      <c r="AA94" s="2">
        <v>7.0043570885708766</v>
      </c>
      <c r="AB94" s="2">
        <v>2.1865003884138225</v>
      </c>
      <c r="AC94" s="2">
        <v>1.795155721832389</v>
      </c>
      <c r="AD94" s="2">
        <v>2.8015826291067518</v>
      </c>
    </row>
    <row r="95" spans="1:30">
      <c r="A95" s="22">
        <v>40132</v>
      </c>
      <c r="B95" s="21">
        <f>AVERAGE('Table S10'!B95,'Table S11'!B95,'Table S12'!B95)</f>
        <v>-9.0354128683245651</v>
      </c>
      <c r="C95" s="21">
        <f>AVERAGE('Table S10'!C95,'Table S11'!C95,'Table S12'!C95)</f>
        <v>-1.6165825403632628</v>
      </c>
      <c r="D95" s="21">
        <f>AVERAGE('Table S10'!D95,'Table S11'!D95,'Table S12'!D95)</f>
        <v>0.25472232371226494</v>
      </c>
      <c r="E95" s="21">
        <f>AVERAGE('Table S10'!E95,'Table S11'!E95,'Table S12'!E95)</f>
        <v>4.9228855170636194</v>
      </c>
      <c r="F95" s="21">
        <f>AVERAGE('Table S10'!F95,'Table S11'!F95,'Table S12'!F95)</f>
        <v>-12.39534615317374</v>
      </c>
      <c r="G95" s="21">
        <f>AVERAGE('Table S10'!G95,'Table S11'!G95,'Table S12'!G95)</f>
        <v>-10.919702456949642</v>
      </c>
      <c r="H95" s="21">
        <f>AVERAGE('Table S10'!H95,'Table S11'!H95,'Table S12'!H95)</f>
        <v>29.177879665573652</v>
      </c>
      <c r="I95" s="21">
        <f>AVERAGE('Table S10'!I95,'Table S11'!I95,'Table S12'!I95)</f>
        <v>10.702933878426874</v>
      </c>
      <c r="J95" s="21">
        <f>AVERAGE('Table S10'!J95,'Table S11'!J95,'Table S12'!J95)</f>
        <v>1.4099108742513169</v>
      </c>
      <c r="K95" s="21">
        <f>AVERAGE('Table S10'!K95,'Table S11'!K95,'Table S12'!K95)</f>
        <v>11.665752557822566</v>
      </c>
      <c r="L95" s="21">
        <f>AVERAGE('Table S10'!L95,'Table S11'!L95,'Table S12'!L95)</f>
        <v>33.515373351899761</v>
      </c>
      <c r="M95" s="21">
        <f>AVERAGE('Table S10'!M95,'Table S11'!M95,'Table S12'!M95)</f>
        <v>19.310126190368607</v>
      </c>
      <c r="N95" s="21">
        <f>AVERAGE('Table S10'!N95,'Table S11'!N95,'Table S12'!N95)</f>
        <v>10.705979934555698</v>
      </c>
      <c r="O95" s="21">
        <f>AVERAGE('Table S10'!O95,'Table S11'!O95,'Table S12'!O95)</f>
        <v>15.834084110569174</v>
      </c>
      <c r="Q95" s="2">
        <v>-1.0316453704795621</v>
      </c>
      <c r="R95" s="2">
        <v>-0.30154760758412086</v>
      </c>
      <c r="S95" s="2">
        <v>1.8412093724893646E-2</v>
      </c>
      <c r="T95" s="2">
        <v>0.40993852277692172</v>
      </c>
      <c r="U95" s="2">
        <v>-4.5845055421743801</v>
      </c>
      <c r="V95" s="2">
        <v>-2.4613446126062772</v>
      </c>
      <c r="W95" s="2">
        <v>7.3226265702706916</v>
      </c>
      <c r="X95" s="2">
        <v>2.1769767508720261</v>
      </c>
      <c r="Y95" s="2">
        <v>0.16337906219736836</v>
      </c>
      <c r="Z95" s="2">
        <v>2.6879410441055707</v>
      </c>
      <c r="AA95" s="2">
        <v>6.8022801755015756</v>
      </c>
      <c r="AB95" s="2">
        <v>2.7623714819108001</v>
      </c>
      <c r="AC95" s="2">
        <v>2.3000620231600113</v>
      </c>
      <c r="AD95" s="2">
        <v>2.5466749179233932</v>
      </c>
    </row>
    <row r="96" spans="1:30">
      <c r="A96" s="22">
        <v>40162</v>
      </c>
      <c r="B96" s="21">
        <f>AVERAGE('Table S10'!B96,'Table S11'!B96,'Table S12'!B96)</f>
        <v>-10.602162756815424</v>
      </c>
      <c r="C96" s="21">
        <f>AVERAGE('Table S10'!C96,'Table S11'!C96,'Table S12'!C96)</f>
        <v>-6.9842103736879864</v>
      </c>
      <c r="D96" s="21">
        <f>AVERAGE('Table S10'!D96,'Table S11'!D96,'Table S12'!D96)</f>
        <v>0.31047599236089313</v>
      </c>
      <c r="E96" s="21">
        <f>AVERAGE('Table S10'!E96,'Table S11'!E96,'Table S12'!E96)</f>
        <v>8.0972006659289448</v>
      </c>
      <c r="F96" s="21">
        <f>AVERAGE('Table S10'!F96,'Table S11'!F96,'Table S12'!F96)</f>
        <v>-12.224435378721161</v>
      </c>
      <c r="G96" s="21">
        <f>AVERAGE('Table S10'!G96,'Table S11'!G96,'Table S12'!G96)</f>
        <v>-10.405310566165529</v>
      </c>
      <c r="H96" s="21">
        <f>AVERAGE('Table S10'!H96,'Table S11'!H96,'Table S12'!H96)</f>
        <v>30.134238040416466</v>
      </c>
      <c r="I96" s="21">
        <f>AVERAGE('Table S10'!I96,'Table S11'!I96,'Table S12'!I96)</f>
        <v>12.677428694985124</v>
      </c>
      <c r="J96" s="21">
        <f>AVERAGE('Table S10'!J96,'Table S11'!J96,'Table S12'!J96)</f>
        <v>4.3000280175077696</v>
      </c>
      <c r="K96" s="21">
        <f>AVERAGE('Table S10'!K96,'Table S11'!K96,'Table S12'!K96)</f>
        <v>19.360521006147632</v>
      </c>
      <c r="L96" s="21">
        <f>AVERAGE('Table S10'!L96,'Table S11'!L96,'Table S12'!L96)</f>
        <v>32.519724391172019</v>
      </c>
      <c r="M96" s="21">
        <f>AVERAGE('Table S10'!M96,'Table S11'!M96,'Table S12'!M96)</f>
        <v>23.33570477660572</v>
      </c>
      <c r="N96" s="21">
        <f>AVERAGE('Table S10'!N96,'Table S11'!N96,'Table S12'!N96)</f>
        <v>13.056141224301143</v>
      </c>
      <c r="O96" s="21">
        <f>AVERAGE('Table S10'!O96,'Table S11'!O96,'Table S12'!O96)</f>
        <v>14.249182122921226</v>
      </c>
      <c r="Q96" s="2">
        <v>-1.2105337392476716</v>
      </c>
      <c r="R96" s="2">
        <v>-1.3027926978455149</v>
      </c>
      <c r="S96" s="2">
        <v>2.2442136155822436E-2</v>
      </c>
      <c r="T96" s="2">
        <v>0.67427009385323511</v>
      </c>
      <c r="U96" s="2">
        <v>-4.5212929958676717</v>
      </c>
      <c r="V96" s="2">
        <v>-2.3453986228559747</v>
      </c>
      <c r="W96" s="2">
        <v>7.5626390498131189</v>
      </c>
      <c r="X96" s="2">
        <v>2.578588996559974</v>
      </c>
      <c r="Y96" s="2">
        <v>0.49828294664078282</v>
      </c>
      <c r="Z96" s="2">
        <v>4.4609157265894943</v>
      </c>
      <c r="AA96" s="2">
        <v>6.6002032624322728</v>
      </c>
      <c r="AB96" s="2">
        <v>3.3382425754077776</v>
      </c>
      <c r="AC96" s="2">
        <v>2.8049683244876333</v>
      </c>
      <c r="AD96" s="2">
        <v>2.291767206740035</v>
      </c>
    </row>
    <row r="97" spans="1:30">
      <c r="A97" s="22">
        <v>40193</v>
      </c>
      <c r="B97" s="21">
        <f>AVERAGE('Table S10'!B97,'Table S11'!B97,'Table S12'!B97)</f>
        <v>-11.581561186642938</v>
      </c>
      <c r="C97" s="21">
        <f>AVERAGE('Table S10'!C97,'Table S11'!C97,'Table S12'!C97)</f>
        <v>-9.8618914696245046</v>
      </c>
      <c r="D97" s="21">
        <f>AVERAGE('Table S10'!D97,'Table S11'!D97,'Table S12'!D97)</f>
        <v>2.0896185029367276</v>
      </c>
      <c r="E97" s="21">
        <f>AVERAGE('Table S10'!E97,'Table S11'!E97,'Table S12'!E97)</f>
        <v>11.373030315481662</v>
      </c>
      <c r="F97" s="21">
        <f>AVERAGE('Table S10'!F97,'Table S11'!F97,'Table S12'!F97)</f>
        <v>-10.006773045597647</v>
      </c>
      <c r="G97" s="21">
        <f>AVERAGE('Table S10'!G97,'Table S11'!G97,'Table S12'!G97)</f>
        <v>-5.7828630738526359</v>
      </c>
      <c r="H97" s="21">
        <f>AVERAGE('Table S10'!H97,'Table S11'!H97,'Table S12'!H97)</f>
        <v>30.896663791942871</v>
      </c>
      <c r="I97" s="21">
        <f>AVERAGE('Table S10'!I97,'Table S11'!I97,'Table S12'!I97)</f>
        <v>14.997493719357157</v>
      </c>
      <c r="J97" s="21">
        <f>AVERAGE('Table S10'!J97,'Table S11'!J97,'Table S12'!J97)</f>
        <v>7.1390535193309743</v>
      </c>
      <c r="K97" s="21">
        <f>AVERAGE('Table S10'!K97,'Table S11'!K97,'Table S12'!K97)</f>
        <v>21.503328320964044</v>
      </c>
      <c r="L97" s="21">
        <f>AVERAGE('Table S10'!L97,'Table S11'!L97,'Table S12'!L97)</f>
        <v>27.415050047117138</v>
      </c>
      <c r="M97" s="21">
        <f>AVERAGE('Table S10'!M97,'Table S11'!M97,'Table S12'!M97)</f>
        <v>20.994750312401194</v>
      </c>
      <c r="N97" s="21">
        <f>AVERAGE('Table S10'!N97,'Table S11'!N97,'Table S12'!N97)</f>
        <v>14.878246323015366</v>
      </c>
      <c r="O97" s="21">
        <f>AVERAGE('Table S10'!O97,'Table S11'!O97,'Table S12'!O97)</f>
        <v>11.944441951505231</v>
      </c>
      <c r="Q97" s="2">
        <v>-1.3223594931685174</v>
      </c>
      <c r="R97" s="2">
        <v>-1.8395780633949375</v>
      </c>
      <c r="S97" s="2">
        <v>0.15104389424777548</v>
      </c>
      <c r="T97" s="2">
        <v>0.94705498043078895</v>
      </c>
      <c r="U97" s="2">
        <v>-3.7010750583256091</v>
      </c>
      <c r="V97" s="2">
        <v>-1.3034804682986794</v>
      </c>
      <c r="W97" s="2">
        <v>7.7539812285449417</v>
      </c>
      <c r="X97" s="2">
        <v>3.0504902225172459</v>
      </c>
      <c r="Y97" s="2">
        <v>0.82726638276655395</v>
      </c>
      <c r="Z97" s="2">
        <v>4.9546463884182881</v>
      </c>
      <c r="AA97" s="2">
        <v>5.5641585575628936</v>
      </c>
      <c r="AB97" s="2">
        <v>3.0033620164399282</v>
      </c>
      <c r="AC97" s="2">
        <v>3.1964275617902982</v>
      </c>
      <c r="AD97" s="2">
        <v>1.9210843212703437</v>
      </c>
    </row>
    <row r="98" spans="1:30">
      <c r="A98" s="22">
        <v>40224</v>
      </c>
      <c r="B98" s="21">
        <f>AVERAGE('Table S10'!B98,'Table S11'!B98,'Table S12'!B98)</f>
        <v>-12.560959616470456</v>
      </c>
      <c r="C98" s="21">
        <f>AVERAGE('Table S10'!C98,'Table S11'!C98,'Table S12'!C98)</f>
        <v>-12.739572565561021</v>
      </c>
      <c r="D98" s="21">
        <f>AVERAGE('Table S10'!D98,'Table S11'!D98,'Table S12'!D98)</f>
        <v>3.8687610135125614</v>
      </c>
      <c r="E98" s="21">
        <f>AVERAGE('Table S10'!E98,'Table S11'!E98,'Table S12'!E98)</f>
        <v>14.648859965034376</v>
      </c>
      <c r="F98" s="21">
        <f>AVERAGE('Table S10'!F98,'Table S11'!F98,'Table S12'!F98)</f>
        <v>-7.7891107124741339</v>
      </c>
      <c r="G98" s="21">
        <f>AVERAGE('Table S10'!G98,'Table S11'!G98,'Table S12'!G98)</f>
        <v>-1.1604155815397441</v>
      </c>
      <c r="H98" s="21">
        <f>AVERAGE('Table S10'!H98,'Table S11'!H98,'Table S12'!H98)</f>
        <v>31.659089543469275</v>
      </c>
      <c r="I98" s="21">
        <f>AVERAGE('Table S10'!I98,'Table S11'!I98,'Table S12'!I98)</f>
        <v>17.31755874372919</v>
      </c>
      <c r="J98" s="21">
        <f>AVERAGE('Table S10'!J98,'Table S11'!J98,'Table S12'!J98)</f>
        <v>9.9780790211541781</v>
      </c>
      <c r="K98" s="21">
        <f>AVERAGE('Table S10'!K98,'Table S11'!K98,'Table S12'!K98)</f>
        <v>23.646135635780457</v>
      </c>
      <c r="L98" s="21">
        <f>AVERAGE('Table S10'!L98,'Table S11'!L98,'Table S12'!L98)</f>
        <v>22.31037570306226</v>
      </c>
      <c r="M98" s="21">
        <f>AVERAGE('Table S10'!M98,'Table S11'!M98,'Table S12'!M98)</f>
        <v>18.653795848196669</v>
      </c>
      <c r="N98" s="21">
        <f>AVERAGE('Table S10'!N98,'Table S11'!N98,'Table S12'!N98)</f>
        <v>16.700351421729589</v>
      </c>
      <c r="O98" s="21">
        <f>AVERAGE('Table S10'!O98,'Table S11'!O98,'Table S12'!O98)</f>
        <v>9.6397017800892382</v>
      </c>
      <c r="Q98" s="2">
        <v>-1.4341852470893637</v>
      </c>
      <c r="R98" s="2">
        <v>-2.3763634289443596</v>
      </c>
      <c r="S98" s="2">
        <v>0.27964565233972849</v>
      </c>
      <c r="T98" s="2">
        <v>1.2198398670083426</v>
      </c>
      <c r="U98" s="2">
        <v>-2.8808571207835456</v>
      </c>
      <c r="V98" s="2">
        <v>-0.26156231374138444</v>
      </c>
      <c r="W98" s="2">
        <v>7.9453234072767662</v>
      </c>
      <c r="X98" s="2">
        <v>3.5223914484745169</v>
      </c>
      <c r="Y98" s="2">
        <v>1.1562498188923249</v>
      </c>
      <c r="Z98" s="2">
        <v>5.4483770502470819</v>
      </c>
      <c r="AA98" s="2">
        <v>4.5281138526935152</v>
      </c>
      <c r="AB98" s="2">
        <v>2.6684814574720779</v>
      </c>
      <c r="AC98" s="2">
        <v>3.587886799092963</v>
      </c>
      <c r="AD98" s="2">
        <v>1.5504014358006526</v>
      </c>
    </row>
    <row r="99" spans="1:30">
      <c r="A99" s="22">
        <v>40252</v>
      </c>
      <c r="B99" s="21">
        <f>AVERAGE('Table S10'!B99,'Table S11'!B99,'Table S12'!B99)</f>
        <v>-10.218091380566865</v>
      </c>
      <c r="C99" s="21">
        <f>AVERAGE('Table S10'!C99,'Table S11'!C99,'Table S12'!C99)</f>
        <v>-10.971213801709139</v>
      </c>
      <c r="D99" s="21">
        <f>AVERAGE('Table S10'!D99,'Table S11'!D99,'Table S12'!D99)</f>
        <v>6.6043093638082304</v>
      </c>
      <c r="E99" s="21">
        <f>AVERAGE('Table S10'!E99,'Table S11'!E99,'Table S12'!E99)</f>
        <v>16.409813341193654</v>
      </c>
      <c r="F99" s="21">
        <f>AVERAGE('Table S10'!F99,'Table S11'!F99,'Table S12'!F99)</f>
        <v>-4.4827970431317299</v>
      </c>
      <c r="G99" s="21">
        <f>AVERAGE('Table S10'!G99,'Table S11'!G99,'Table S12'!G99)</f>
        <v>2.3666690506998367</v>
      </c>
      <c r="H99" s="21">
        <f>AVERAGE('Table S10'!H99,'Table S11'!H99,'Table S12'!H99)</f>
        <v>31.547768703888153</v>
      </c>
      <c r="I99" s="21">
        <f>AVERAGE('Table S10'!I99,'Table S11'!I99,'Table S12'!I99)</f>
        <v>19.347350881606712</v>
      </c>
      <c r="J99" s="21">
        <f>AVERAGE('Table S10'!J99,'Table S11'!J99,'Table S12'!J99)</f>
        <v>12.162072315538813</v>
      </c>
      <c r="K99" s="21">
        <f>AVERAGE('Table S10'!K99,'Table S11'!K99,'Table S12'!K99)</f>
        <v>21.825611760869155</v>
      </c>
      <c r="L99" s="21">
        <f>AVERAGE('Table S10'!L99,'Table S11'!L99,'Table S12'!L99)</f>
        <v>14.431860323982532</v>
      </c>
      <c r="M99" s="21">
        <f>AVERAGE('Table S10'!M99,'Table S11'!M99,'Table S12'!M99)</f>
        <v>12.507589410677497</v>
      </c>
      <c r="N99" s="21">
        <f>AVERAGE('Table S10'!N99,'Table S11'!N99,'Table S12'!N99)</f>
        <v>15.57424701506452</v>
      </c>
      <c r="O99" s="21">
        <f>AVERAGE('Table S10'!O99,'Table S11'!O99,'Table S12'!O99)</f>
        <v>8.4490083868614736</v>
      </c>
      <c r="Q99" s="2">
        <v>-1.1666812376503635</v>
      </c>
      <c r="R99" s="2">
        <v>-2.0465043952880122</v>
      </c>
      <c r="S99" s="2">
        <v>0.47737929374415028</v>
      </c>
      <c r="T99" s="2">
        <v>1.3664779765478778</v>
      </c>
      <c r="U99" s="2">
        <v>-1.6579938659815723</v>
      </c>
      <c r="V99" s="2">
        <v>0.53345667070394598</v>
      </c>
      <c r="W99" s="2">
        <v>7.91738577277129</v>
      </c>
      <c r="X99" s="2">
        <v>3.9352511693188048</v>
      </c>
      <c r="Y99" s="2">
        <v>1.4093287778523222</v>
      </c>
      <c r="Z99" s="2">
        <v>5.0289046826571449</v>
      </c>
      <c r="AA99" s="2">
        <v>2.9290903713554943</v>
      </c>
      <c r="AB99" s="2">
        <v>1.7892481879656479</v>
      </c>
      <c r="AC99" s="2">
        <v>3.3459556544694462</v>
      </c>
      <c r="AD99" s="2">
        <v>1.358896263900865</v>
      </c>
    </row>
    <row r="100" spans="1:30">
      <c r="A100" s="22">
        <v>40283</v>
      </c>
      <c r="B100" s="21">
        <f>AVERAGE('Table S10'!B100,'Table S11'!B100,'Table S12'!B100)</f>
        <v>-7.8752231446632734</v>
      </c>
      <c r="C100" s="21">
        <f>AVERAGE('Table S10'!C100,'Table S11'!C100,'Table S12'!C100)</f>
        <v>-9.2028550378572547</v>
      </c>
      <c r="D100" s="21">
        <f>AVERAGE('Table S10'!D100,'Table S11'!D100,'Table S12'!D100)</f>
        <v>9.3398577141038981</v>
      </c>
      <c r="E100" s="21">
        <f>AVERAGE('Table S10'!E100,'Table S11'!E100,'Table S12'!E100)</f>
        <v>18.170766717352937</v>
      </c>
      <c r="F100" s="21">
        <f>AVERAGE('Table S10'!F100,'Table S11'!F100,'Table S12'!F100)</f>
        <v>-1.1764833737893265</v>
      </c>
      <c r="G100" s="21">
        <f>AVERAGE('Table S10'!G100,'Table S11'!G100,'Table S12'!G100)</f>
        <v>5.8937536829394181</v>
      </c>
      <c r="H100" s="21">
        <f>AVERAGE('Table S10'!H100,'Table S11'!H100,'Table S12'!H100)</f>
        <v>31.436447864307024</v>
      </c>
      <c r="I100" s="21">
        <f>AVERAGE('Table S10'!I100,'Table S11'!I100,'Table S12'!I100)</f>
        <v>21.377143019484237</v>
      </c>
      <c r="J100" s="21">
        <f>AVERAGE('Table S10'!J100,'Table S11'!J100,'Table S12'!J100)</f>
        <v>14.346065609923443</v>
      </c>
      <c r="K100" s="21">
        <f>AVERAGE('Table S10'!K100,'Table S11'!K100,'Table S12'!K100)</f>
        <v>20.005087885957849</v>
      </c>
      <c r="L100" s="21">
        <f>AVERAGE('Table S10'!L100,'Table S11'!L100,'Table S12'!L100)</f>
        <v>6.5533449449028032</v>
      </c>
      <c r="M100" s="21">
        <f>AVERAGE('Table S10'!M100,'Table S11'!M100,'Table S12'!M100)</f>
        <v>6.3613829731583245</v>
      </c>
      <c r="N100" s="21">
        <f>AVERAGE('Table S10'!N100,'Table S11'!N100,'Table S12'!N100)</f>
        <v>14.448142608399456</v>
      </c>
      <c r="O100" s="21">
        <f>AVERAGE('Table S10'!O100,'Table S11'!O100,'Table S12'!O100)</f>
        <v>7.2583149936337108</v>
      </c>
      <c r="Q100" s="2">
        <v>-0.89917722821136314</v>
      </c>
      <c r="R100" s="2">
        <v>-1.716645361631665</v>
      </c>
      <c r="S100" s="2">
        <v>0.67511293514857207</v>
      </c>
      <c r="T100" s="2">
        <v>1.5131160860874138</v>
      </c>
      <c r="U100" s="2">
        <v>-0.43513061117959895</v>
      </c>
      <c r="V100" s="2">
        <v>1.3284756551492765</v>
      </c>
      <c r="W100" s="2">
        <v>7.889448138265811</v>
      </c>
      <c r="X100" s="2">
        <v>4.3481108901630936</v>
      </c>
      <c r="Y100" s="2">
        <v>1.6624077368123187</v>
      </c>
      <c r="Z100" s="2">
        <v>4.6094323150672052</v>
      </c>
      <c r="AA100" s="2">
        <v>1.3300668900174728</v>
      </c>
      <c r="AB100" s="2">
        <v>0.91001491845921767</v>
      </c>
      <c r="AC100" s="2">
        <v>3.1040245098459303</v>
      </c>
      <c r="AD100" s="2">
        <v>1.1673910920010779</v>
      </c>
    </row>
    <row r="101" spans="1:30">
      <c r="A101" s="22">
        <v>40313</v>
      </c>
      <c r="B101" s="21">
        <f>AVERAGE('Table S10'!B101,'Table S11'!B101,'Table S12'!B101)</f>
        <v>-4.2931224696667014</v>
      </c>
      <c r="C101" s="21">
        <f>AVERAGE('Table S10'!C101,'Table S11'!C101,'Table S12'!C101)</f>
        <v>-5.4301098232393707</v>
      </c>
      <c r="D101" s="21">
        <f>AVERAGE('Table S10'!D101,'Table S11'!D101,'Table S12'!D101)</f>
        <v>11.38684482227586</v>
      </c>
      <c r="E101" s="21">
        <f>AVERAGE('Table S10'!E101,'Table S11'!E101,'Table S12'!E101)</f>
        <v>17.972307142518812</v>
      </c>
      <c r="F101" s="21">
        <f>AVERAGE('Table S10'!F101,'Table S11'!F101,'Table S12'!F101)</f>
        <v>1.5224681191225453</v>
      </c>
      <c r="G101" s="21">
        <f>AVERAGE('Table S10'!G101,'Table S11'!G101,'Table S12'!G101)</f>
        <v>9.6179623247175368</v>
      </c>
      <c r="H101" s="21">
        <f>AVERAGE('Table S10'!H101,'Table S11'!H101,'Table S12'!H101)</f>
        <v>28.940888608997017</v>
      </c>
      <c r="I101" s="21">
        <f>AVERAGE('Table S10'!I101,'Table S11'!I101,'Table S12'!I101)</f>
        <v>20.328122049608204</v>
      </c>
      <c r="J101" s="21">
        <f>AVERAGE('Table S10'!J101,'Table S11'!J101,'Table S12'!J101)</f>
        <v>13.872386280699621</v>
      </c>
      <c r="K101" s="21">
        <f>AVERAGE('Table S10'!K101,'Table S11'!K101,'Table S12'!K101)</f>
        <v>17.1983053119462</v>
      </c>
      <c r="L101" s="21">
        <f>AVERAGE('Table S10'!L101,'Table S11'!L101,'Table S12'!L101)</f>
        <v>-0.2532097956879194</v>
      </c>
      <c r="M101" s="21">
        <f>AVERAGE('Table S10'!M101,'Table S11'!M101,'Table S12'!M101)</f>
        <v>0.69144377150055147</v>
      </c>
      <c r="N101" s="21">
        <f>AVERAGE('Table S10'!N101,'Table S11'!N101,'Table S12'!N101)</f>
        <v>9.9027505409788006</v>
      </c>
      <c r="O101" s="21">
        <f>AVERAGE('Table S10'!O101,'Table S11'!O101,'Table S12'!O101)</f>
        <v>5.6542531695862834</v>
      </c>
      <c r="Q101" s="2">
        <v>-0.49018013734160459</v>
      </c>
      <c r="R101" s="2">
        <v>-1.0129001057681328</v>
      </c>
      <c r="S101" s="2">
        <v>0.82307530428856601</v>
      </c>
      <c r="T101" s="2">
        <v>1.4965899603718265</v>
      </c>
      <c r="U101" s="2">
        <v>0.56309549113430724</v>
      </c>
      <c r="V101" s="2">
        <v>2.1679271798406319</v>
      </c>
      <c r="W101" s="2">
        <v>7.2631501097569364</v>
      </c>
      <c r="X101" s="2">
        <v>4.1347400248903083</v>
      </c>
      <c r="Y101" s="2">
        <v>1.6075182498211913</v>
      </c>
      <c r="Z101" s="2">
        <v>3.9627131218414595</v>
      </c>
      <c r="AA101" s="2">
        <v>-5.1391460132820123E-2</v>
      </c>
      <c r="AB101" s="2">
        <v>9.8913105844468385E-2</v>
      </c>
      <c r="AC101" s="2">
        <v>2.1274970234733446</v>
      </c>
      <c r="AD101" s="2">
        <v>0.90940180853040986</v>
      </c>
    </row>
    <row r="102" spans="1:30">
      <c r="A102" s="22">
        <v>40344</v>
      </c>
      <c r="B102" s="21">
        <f>AVERAGE('Table S10'!B102,'Table S11'!B102,'Table S12'!B102)</f>
        <v>-0.71102179467012883</v>
      </c>
      <c r="C102" s="21">
        <f>AVERAGE('Table S10'!C102,'Table S11'!C102,'Table S12'!C102)</f>
        <v>-1.6573646086214875</v>
      </c>
      <c r="D102" s="21">
        <f>AVERAGE('Table S10'!D102,'Table S11'!D102,'Table S12'!D102)</f>
        <v>13.433831930447818</v>
      </c>
      <c r="E102" s="21">
        <f>AVERAGE('Table S10'!E102,'Table S11'!E102,'Table S12'!E102)</f>
        <v>17.773847567684683</v>
      </c>
      <c r="F102" s="21">
        <f>AVERAGE('Table S10'!F102,'Table S11'!F102,'Table S12'!F102)</f>
        <v>4.2214196120344178</v>
      </c>
      <c r="G102" s="21">
        <f>AVERAGE('Table S10'!G102,'Table S11'!G102,'Table S12'!G102)</f>
        <v>13.342170966495658</v>
      </c>
      <c r="H102" s="21">
        <f>AVERAGE('Table S10'!H102,'Table S11'!H102,'Table S12'!H102)</f>
        <v>26.445329353687004</v>
      </c>
      <c r="I102" s="21">
        <f>AVERAGE('Table S10'!I102,'Table S11'!I102,'Table S12'!I102)</f>
        <v>19.279101079732172</v>
      </c>
      <c r="J102" s="21">
        <f>AVERAGE('Table S10'!J102,'Table S11'!J102,'Table S12'!J102)</f>
        <v>13.3987069514758</v>
      </c>
      <c r="K102" s="21">
        <f>AVERAGE('Table S10'!K102,'Table S11'!K102,'Table S12'!K102)</f>
        <v>14.391522737934556</v>
      </c>
      <c r="L102" s="21">
        <f>AVERAGE('Table S10'!L102,'Table S11'!L102,'Table S12'!L102)</f>
        <v>-7.0597645362786423</v>
      </c>
      <c r="M102" s="21">
        <f>AVERAGE('Table S10'!M102,'Table S11'!M102,'Table S12'!M102)</f>
        <v>-4.9784954301572206</v>
      </c>
      <c r="N102" s="21">
        <f>AVERAGE('Table S10'!N102,'Table S11'!N102,'Table S12'!N102)</f>
        <v>5.3573584735581461</v>
      </c>
      <c r="O102" s="21">
        <f>AVERAGE('Table S10'!O102,'Table S11'!O102,'Table S12'!O102)</f>
        <v>4.0501913455388552</v>
      </c>
      <c r="Q102" s="2">
        <v>-8.118304647184596E-2</v>
      </c>
      <c r="R102" s="2">
        <v>-0.30915484990460051</v>
      </c>
      <c r="S102" s="2">
        <v>0.97103767342855962</v>
      </c>
      <c r="T102" s="2">
        <v>1.4800638346562389</v>
      </c>
      <c r="U102" s="2">
        <v>1.5613215934482136</v>
      </c>
      <c r="V102" s="2">
        <v>3.0073787045319871</v>
      </c>
      <c r="W102" s="2">
        <v>6.6368520812480583</v>
      </c>
      <c r="X102" s="2">
        <v>3.9213691596175235</v>
      </c>
      <c r="Y102" s="2">
        <v>1.5526287628300641</v>
      </c>
      <c r="Z102" s="2">
        <v>3.3159939286157147</v>
      </c>
      <c r="AA102" s="2">
        <v>-1.4328498102831133</v>
      </c>
      <c r="AB102" s="2">
        <v>-0.71218870677028079</v>
      </c>
      <c r="AC102" s="2">
        <v>1.1509695371007587</v>
      </c>
      <c r="AD102" s="2">
        <v>0.65141252505974179</v>
      </c>
    </row>
    <row r="103" spans="1:30">
      <c r="A103" s="22">
        <v>40374</v>
      </c>
      <c r="B103" s="21">
        <f>AVERAGE('Table S10'!B103,'Table S11'!B103,'Table S12'!B103)</f>
        <v>4.1224937809811886</v>
      </c>
      <c r="C103" s="21">
        <f>AVERAGE('Table S10'!C103,'Table S11'!C103,'Table S12'!C103)</f>
        <v>2.9921613185048028</v>
      </c>
      <c r="D103" s="21">
        <f>AVERAGE('Table S10'!D103,'Table S11'!D103,'Table S12'!D103)</f>
        <v>15.081618621583294</v>
      </c>
      <c r="E103" s="21">
        <f>AVERAGE('Table S10'!E103,'Table S11'!E103,'Table S12'!E103)</f>
        <v>17.206030599588125</v>
      </c>
      <c r="F103" s="21">
        <f>AVERAGE('Table S10'!F103,'Table S11'!F103,'Table S12'!F103)</f>
        <v>5.2838976073025679</v>
      </c>
      <c r="G103" s="21">
        <f>AVERAGE('Table S10'!G103,'Table S11'!G103,'Table S12'!G103)</f>
        <v>11.400693961218693</v>
      </c>
      <c r="H103" s="21">
        <f>AVERAGE('Table S10'!H103,'Table S11'!H103,'Table S12'!H103)</f>
        <v>21.497207479197481</v>
      </c>
      <c r="I103" s="21">
        <f>AVERAGE('Table S10'!I103,'Table S11'!I103,'Table S12'!I103)</f>
        <v>14.876353424723396</v>
      </c>
      <c r="J103" s="21">
        <f>AVERAGE('Table S10'!J103,'Table S11'!J103,'Table S12'!J103)</f>
        <v>8.7900907465797928</v>
      </c>
      <c r="K103" s="21">
        <f>AVERAGE('Table S10'!K103,'Table S11'!K103,'Table S12'!K103)</f>
        <v>9.9512832658817985</v>
      </c>
      <c r="L103" s="21">
        <f>AVERAGE('Table S10'!L103,'Table S11'!L103,'Table S12'!L103)</f>
        <v>-12.674673438427945</v>
      </c>
      <c r="M103" s="21">
        <f>AVERAGE('Table S10'!M103,'Table S11'!M103,'Table S12'!M103)</f>
        <v>-8.5514555877077125</v>
      </c>
      <c r="N103" s="21">
        <f>AVERAGE('Table S10'!N103,'Table S11'!N103,'Table S12'!N103)</f>
        <v>0.81832104938711792</v>
      </c>
      <c r="O103" s="21">
        <f>AVERAGE('Table S10'!O103,'Table S11'!O103,'Table S12'!O103)</f>
        <v>2.2359329026210508</v>
      </c>
      <c r="Q103" s="2">
        <v>0.47069809492487008</v>
      </c>
      <c r="R103" s="2">
        <v>0.5581398193859749</v>
      </c>
      <c r="S103" s="2">
        <v>1.0901446388239051</v>
      </c>
      <c r="T103" s="2">
        <v>1.4327805800889022</v>
      </c>
      <c r="U103" s="2">
        <v>1.9542865173441057</v>
      </c>
      <c r="V103" s="2">
        <v>2.569762021634538</v>
      </c>
      <c r="W103" s="2">
        <v>5.395046675016796</v>
      </c>
      <c r="X103" s="2">
        <v>3.0258502865887387</v>
      </c>
      <c r="Y103" s="2">
        <v>1.0185869256229199</v>
      </c>
      <c r="Z103" s="2">
        <v>2.2929050311416228</v>
      </c>
      <c r="AA103" s="2">
        <v>-2.5724517210633358</v>
      </c>
      <c r="AB103" s="2">
        <v>-1.2233113761883512</v>
      </c>
      <c r="AC103" s="2">
        <v>0.175807275929279</v>
      </c>
      <c r="AD103" s="2">
        <v>0.35961626839305666</v>
      </c>
    </row>
    <row r="104" spans="1:30">
      <c r="A104" s="22">
        <v>40405</v>
      </c>
      <c r="B104" s="21">
        <f>AVERAGE('Table S10'!B104,'Table S11'!B104,'Table S12'!B104)</f>
        <v>8.9560093566325047</v>
      </c>
      <c r="C104" s="21">
        <f>AVERAGE('Table S10'!C104,'Table S11'!C104,'Table S12'!C104)</f>
        <v>7.6416872456310934</v>
      </c>
      <c r="D104" s="21">
        <f>AVERAGE('Table S10'!D104,'Table S11'!D104,'Table S12'!D104)</f>
        <v>16.729405312718765</v>
      </c>
      <c r="E104" s="21">
        <f>AVERAGE('Table S10'!E104,'Table S11'!E104,'Table S12'!E104)</f>
        <v>16.638213631491567</v>
      </c>
      <c r="F104" s="21">
        <f>AVERAGE('Table S10'!F104,'Table S11'!F104,'Table S12'!F104)</f>
        <v>6.3463756025707196</v>
      </c>
      <c r="G104" s="21">
        <f>AVERAGE('Table S10'!G104,'Table S11'!G104,'Table S12'!G104)</f>
        <v>9.459216955941729</v>
      </c>
      <c r="H104" s="21">
        <f>AVERAGE('Table S10'!H104,'Table S11'!H104,'Table S12'!H104)</f>
        <v>16.549085604707951</v>
      </c>
      <c r="I104" s="21">
        <f>AVERAGE('Table S10'!I104,'Table S11'!I104,'Table S12'!I104)</f>
        <v>10.473605769714617</v>
      </c>
      <c r="J104" s="21">
        <f>AVERAGE('Table S10'!J104,'Table S11'!J104,'Table S12'!J104)</f>
        <v>4.1814745416837864</v>
      </c>
      <c r="K104" s="21">
        <f>AVERAGE('Table S10'!K104,'Table S11'!K104,'Table S12'!K104)</f>
        <v>5.5110437938290433</v>
      </c>
      <c r="L104" s="21">
        <f>AVERAGE('Table S10'!L104,'Table S11'!L104,'Table S12'!L104)</f>
        <v>-18.289582340577251</v>
      </c>
      <c r="M104" s="21">
        <f>AVERAGE('Table S10'!M104,'Table S11'!M104,'Table S12'!M104)</f>
        <v>-12.124415745258204</v>
      </c>
      <c r="N104" s="21">
        <f>AVERAGE('Table S10'!N104,'Table S11'!N104,'Table S12'!N104)</f>
        <v>-3.72071637478391</v>
      </c>
      <c r="O104" s="21">
        <f>AVERAGE('Table S10'!O104,'Table S11'!O104,'Table S12'!O104)</f>
        <v>0.42167445970324646</v>
      </c>
      <c r="Q104" s="2">
        <v>1.0225792363215862</v>
      </c>
      <c r="R104" s="2">
        <v>1.4254344886765502</v>
      </c>
      <c r="S104" s="2">
        <v>1.2092516042192503</v>
      </c>
      <c r="T104" s="2">
        <v>1.3854973255215657</v>
      </c>
      <c r="U104" s="2">
        <v>2.3472514412399987</v>
      </c>
      <c r="V104" s="2">
        <v>2.1321453387370894</v>
      </c>
      <c r="W104" s="2">
        <v>4.1532412687855311</v>
      </c>
      <c r="X104" s="2">
        <v>2.1303314135599529</v>
      </c>
      <c r="Y104" s="2">
        <v>0.48454508841577548</v>
      </c>
      <c r="Z104" s="2">
        <v>1.2698161336675313</v>
      </c>
      <c r="AA104" s="2">
        <v>-3.7120536318435589</v>
      </c>
      <c r="AB104" s="2">
        <v>-1.734434045606422</v>
      </c>
      <c r="AC104" s="2">
        <v>-0.79935498524220039</v>
      </c>
      <c r="AD104" s="2">
        <v>6.7820011726371629E-2</v>
      </c>
    </row>
    <row r="105" spans="1:30">
      <c r="A105" s="22">
        <v>40436</v>
      </c>
      <c r="B105" s="21">
        <f>AVERAGE('Table S10'!B105,'Table S11'!B105,'Table S12'!B105)</f>
        <v>12.968592094179016</v>
      </c>
      <c r="C105" s="21">
        <f>AVERAGE('Table S10'!C105,'Table S11'!C105,'Table S12'!C105)</f>
        <v>10.77368854090995</v>
      </c>
      <c r="D105" s="21">
        <f>AVERAGE('Table S10'!D105,'Table S11'!D105,'Table S12'!D105)</f>
        <v>16.814296255952936</v>
      </c>
      <c r="E105" s="21">
        <f>AVERAGE('Table S10'!E105,'Table S11'!E105,'Table S12'!E105)</f>
        <v>18.786442483924493</v>
      </c>
      <c r="F105" s="21">
        <f>AVERAGE('Table S10'!F105,'Table S11'!F105,'Table S12'!F105)</f>
        <v>6.8522557632649947</v>
      </c>
      <c r="G105" s="21">
        <f>AVERAGE('Table S10'!G105,'Table S11'!G105,'Table S12'!G105)</f>
        <v>6.9662633411182284</v>
      </c>
      <c r="H105" s="21">
        <f>AVERAGE('Table S10'!H105,'Table S11'!H105,'Table S12'!H105)</f>
        <v>11.523966002701192</v>
      </c>
      <c r="I105" s="21">
        <f>AVERAGE('Table S10'!I105,'Table S11'!I105,'Table S12'!I105)</f>
        <v>5.6038032537223925</v>
      </c>
      <c r="J105" s="21">
        <f>AVERAGE('Table S10'!J105,'Table S11'!J105,'Table S12'!J105)</f>
        <v>-0.26895652488118921</v>
      </c>
      <c r="K105" s="21">
        <f>AVERAGE('Table S10'!K105,'Table S11'!K105,'Table S12'!K105)</f>
        <v>1.1612419660596951</v>
      </c>
      <c r="L105" s="21">
        <f>AVERAGE('Table S10'!L105,'Table S11'!L105,'Table S12'!L105)</f>
        <v>-22.121004973366411</v>
      </c>
      <c r="M105" s="21">
        <f>AVERAGE('Table S10'!M105,'Table S11'!M105,'Table S12'!M105)</f>
        <v>-13.676322105896906</v>
      </c>
      <c r="N105" s="21">
        <f>AVERAGE('Table S10'!N105,'Table S11'!N105,'Table S12'!N105)</f>
        <v>-6.3742284750274658</v>
      </c>
      <c r="O105" s="21">
        <f>AVERAGE('Table S10'!O105,'Table S11'!O105,'Table S12'!O105)</f>
        <v>-0.77735250616271656</v>
      </c>
      <c r="Q105" s="2">
        <v>1.4807279081291715</v>
      </c>
      <c r="R105" s="2">
        <v>2.0096592182900963</v>
      </c>
      <c r="S105" s="2">
        <v>1.2153877762690461</v>
      </c>
      <c r="T105" s="2">
        <v>1.5643846385213602</v>
      </c>
      <c r="U105" s="2">
        <v>2.5343547598339011</v>
      </c>
      <c r="V105" s="2">
        <v>1.570223622141413</v>
      </c>
      <c r="W105" s="2">
        <v>2.8921121278679043</v>
      </c>
      <c r="X105" s="2">
        <v>1.1398135818071347</v>
      </c>
      <c r="Y105" s="2">
        <v>-3.1166413146707324E-2</v>
      </c>
      <c r="Z105" s="2">
        <v>0.2675652451257125</v>
      </c>
      <c r="AA105" s="2">
        <v>-4.4896791693944467</v>
      </c>
      <c r="AB105" s="2">
        <v>-1.9564389062148699</v>
      </c>
      <c r="AC105" s="2">
        <v>-1.3694328713464257</v>
      </c>
      <c r="AD105" s="2">
        <v>-0.12502549032868052</v>
      </c>
    </row>
    <row r="106" spans="1:30">
      <c r="A106" s="22">
        <v>40466</v>
      </c>
      <c r="B106" s="21">
        <f>AVERAGE('Table S10'!B106,'Table S11'!B106,'Table S12'!B106)</f>
        <v>16.981174831725529</v>
      </c>
      <c r="C106" s="21">
        <f>AVERAGE('Table S10'!C106,'Table S11'!C106,'Table S12'!C106)</f>
        <v>13.905689836188804</v>
      </c>
      <c r="D106" s="21">
        <f>AVERAGE('Table S10'!D106,'Table S11'!D106,'Table S12'!D106)</f>
        <v>16.8991871991871</v>
      </c>
      <c r="E106" s="21">
        <f>AVERAGE('Table S10'!E106,'Table S11'!E106,'Table S12'!E106)</f>
        <v>20.934671336357422</v>
      </c>
      <c r="F106" s="21">
        <f>AVERAGE('Table S10'!F106,'Table S11'!F106,'Table S12'!F106)</f>
        <v>7.3581359239592716</v>
      </c>
      <c r="G106" s="21">
        <f>AVERAGE('Table S10'!G106,'Table S11'!G106,'Table S12'!G106)</f>
        <v>4.4733097262947288</v>
      </c>
      <c r="H106" s="21">
        <f>AVERAGE('Table S10'!H106,'Table S11'!H106,'Table S12'!H106)</f>
        <v>6.4988464006944326</v>
      </c>
      <c r="I106" s="21">
        <f>AVERAGE('Table S10'!I106,'Table S11'!I106,'Table S12'!I106)</f>
        <v>0.73400073773016983</v>
      </c>
      <c r="J106" s="21">
        <f>AVERAGE('Table S10'!J106,'Table S11'!J106,'Table S12'!J106)</f>
        <v>-4.7193875914461643</v>
      </c>
      <c r="K106" s="21">
        <f>AVERAGE('Table S10'!K106,'Table S11'!K106,'Table S12'!K106)</f>
        <v>-3.1885598617096527</v>
      </c>
      <c r="L106" s="21">
        <f>AVERAGE('Table S10'!L106,'Table S11'!L106,'Table S12'!L106)</f>
        <v>-25.952427606155567</v>
      </c>
      <c r="M106" s="21">
        <f>AVERAGE('Table S10'!M106,'Table S11'!M106,'Table S12'!M106)</f>
        <v>-15.228228466535606</v>
      </c>
      <c r="N106" s="21">
        <f>AVERAGE('Table S10'!N106,'Table S11'!N106,'Table S12'!N106)</f>
        <v>-9.0277405752710216</v>
      </c>
      <c r="O106" s="21">
        <f>AVERAGE('Table S10'!O106,'Table S11'!O106,'Table S12'!O106)</f>
        <v>-1.9763794720286796</v>
      </c>
      <c r="Q106" s="2">
        <v>1.9388765799367573</v>
      </c>
      <c r="R106" s="2">
        <v>2.5938839479036422</v>
      </c>
      <c r="S106" s="2">
        <v>1.2215239483188411</v>
      </c>
      <c r="T106" s="2">
        <v>1.7432719515211552</v>
      </c>
      <c r="U106" s="2">
        <v>2.721458078427804</v>
      </c>
      <c r="V106" s="2">
        <v>1.008301905545737</v>
      </c>
      <c r="W106" s="2">
        <v>1.6309829869502781</v>
      </c>
      <c r="X106" s="2">
        <v>0.14929575005431653</v>
      </c>
      <c r="Y106" s="2">
        <v>-0.54687791470919001</v>
      </c>
      <c r="Z106" s="2">
        <v>-0.7346856434161062</v>
      </c>
      <c r="AA106" s="2">
        <v>-5.2673047069453336</v>
      </c>
      <c r="AB106" s="2">
        <v>-2.1784437668233179</v>
      </c>
      <c r="AC106" s="2">
        <v>-1.9395107574506507</v>
      </c>
      <c r="AD106" s="2">
        <v>-0.31787099238373268</v>
      </c>
    </row>
    <row r="107" spans="1:30">
      <c r="A107" s="22">
        <v>40497</v>
      </c>
      <c r="B107" s="21">
        <f>AVERAGE('Table S10'!B107,'Table S11'!B107,'Table S12'!B107)</f>
        <v>19.056740556569693</v>
      </c>
      <c r="C107" s="21">
        <f>AVERAGE('Table S10'!C107,'Table S11'!C107,'Table S12'!C107)</f>
        <v>15.471116010515559</v>
      </c>
      <c r="D107" s="21">
        <f>AVERAGE('Table S10'!D107,'Table S11'!D107,'Table S12'!D107)</f>
        <v>18.603720740760888</v>
      </c>
      <c r="E107" s="21">
        <f>AVERAGE('Table S10'!E107,'Table S11'!E107,'Table S12'!E107)</f>
        <v>25.449182852431846</v>
      </c>
      <c r="F107" s="21">
        <f>AVERAGE('Table S10'!F107,'Table S11'!F107,'Table S12'!F107)</f>
        <v>7.6046748847145258</v>
      </c>
      <c r="G107" s="21">
        <f>AVERAGE('Table S10'!G107,'Table S11'!G107,'Table S12'!G107)</f>
        <v>2.6727959207886252</v>
      </c>
      <c r="H107" s="21">
        <f>AVERAGE('Table S10'!H107,'Table S11'!H107,'Table S12'!H107)</f>
        <v>2.4738946964431912</v>
      </c>
      <c r="I107" s="21">
        <f>AVERAGE('Table S10'!I107,'Table S11'!I107,'Table S12'!I107)</f>
        <v>-4.4787289952406564</v>
      </c>
      <c r="J107" s="21">
        <f>AVERAGE('Table S10'!J107,'Table S11'!J107,'Table S12'!J107)</f>
        <v>-10.641781742721312</v>
      </c>
      <c r="K107" s="21">
        <f>AVERAGE('Table S10'!K107,'Table S11'!K107,'Table S12'!K107)</f>
        <v>-9.7922613035489565</v>
      </c>
      <c r="L107" s="21">
        <f>AVERAGE('Table S10'!L107,'Table S11'!L107,'Table S12'!L107)</f>
        <v>-27.875591985744148</v>
      </c>
      <c r="M107" s="21">
        <f>AVERAGE('Table S10'!M107,'Table S11'!M107,'Table S12'!M107)</f>
        <v>-17.331567766082628</v>
      </c>
      <c r="N107" s="21">
        <f>AVERAGE('Table S10'!N107,'Table S11'!N107,'Table S12'!N107)</f>
        <v>-10.042413058485982</v>
      </c>
      <c r="O107" s="21">
        <f>AVERAGE('Table S10'!O107,'Table S11'!O107,'Table S12'!O107)</f>
        <v>-0.90559429852998807</v>
      </c>
      <c r="Q107" s="2">
        <v>2.1758605232680139</v>
      </c>
      <c r="R107" s="2">
        <v>2.8858891539055089</v>
      </c>
      <c r="S107" s="2">
        <v>1.3447327463044192</v>
      </c>
      <c r="T107" s="2">
        <v>2.1192043544877044</v>
      </c>
      <c r="U107" s="2">
        <v>2.8126422388358603</v>
      </c>
      <c r="V107" s="2">
        <v>0.60245889172943923</v>
      </c>
      <c r="W107" s="2">
        <v>0.62086098249286537</v>
      </c>
      <c r="X107" s="2">
        <v>-0.91097347763194947</v>
      </c>
      <c r="Y107" s="2">
        <v>-1.2331590265648029</v>
      </c>
      <c r="Z107" s="2">
        <v>-2.2562643037346257</v>
      </c>
      <c r="AA107" s="2">
        <v>-5.6576301494266321</v>
      </c>
      <c r="AB107" s="2">
        <v>-2.4793327636414184</v>
      </c>
      <c r="AC107" s="2">
        <v>-2.1575019790720695</v>
      </c>
      <c r="AD107" s="2">
        <v>-0.14565125900407061</v>
      </c>
    </row>
    <row r="108" spans="1:30">
      <c r="A108" s="22">
        <v>40527</v>
      </c>
      <c r="B108" s="21">
        <f>AVERAGE('Table S10'!B108,'Table S11'!B108,'Table S12'!B108)</f>
        <v>21.132306281413857</v>
      </c>
      <c r="C108" s="21">
        <f>AVERAGE('Table S10'!C108,'Table S11'!C108,'Table S12'!C108)</f>
        <v>17.036542184842315</v>
      </c>
      <c r="D108" s="21">
        <f>AVERAGE('Table S10'!D108,'Table S11'!D108,'Table S12'!D108)</f>
        <v>20.308254282334676</v>
      </c>
      <c r="E108" s="21">
        <f>AVERAGE('Table S10'!E108,'Table S11'!E108,'Table S12'!E108)</f>
        <v>29.963694368506271</v>
      </c>
      <c r="F108" s="21">
        <f>AVERAGE('Table S10'!F108,'Table S11'!F108,'Table S12'!F108)</f>
        <v>7.85121384546978</v>
      </c>
      <c r="G108" s="21">
        <f>AVERAGE('Table S10'!G108,'Table S11'!G108,'Table S12'!G108)</f>
        <v>0.87228211528252109</v>
      </c>
      <c r="H108" s="21">
        <f>AVERAGE('Table S10'!H108,'Table S11'!H108,'Table S12'!H108)</f>
        <v>-1.5510570078080503</v>
      </c>
      <c r="I108" s="21">
        <f>AVERAGE('Table S10'!I108,'Table S11'!I108,'Table S12'!I108)</f>
        <v>-9.6914587282114848</v>
      </c>
      <c r="J108" s="21">
        <f>AVERAGE('Table S10'!J108,'Table S11'!J108,'Table S12'!J108)</f>
        <v>-16.56417589399646</v>
      </c>
      <c r="K108" s="21">
        <f>AVERAGE('Table S10'!K108,'Table S11'!K108,'Table S12'!K108)</f>
        <v>-16.39596274538826</v>
      </c>
      <c r="L108" s="21">
        <f>AVERAGE('Table S10'!L108,'Table S11'!L108,'Table S12'!L108)</f>
        <v>-29.798756365332721</v>
      </c>
      <c r="M108" s="21">
        <f>AVERAGE('Table S10'!M108,'Table S11'!M108,'Table S12'!M108)</f>
        <v>-19.434907065629652</v>
      </c>
      <c r="N108" s="21">
        <f>AVERAGE('Table S10'!N108,'Table S11'!N108,'Table S12'!N108)</f>
        <v>-11.057085541700943</v>
      </c>
      <c r="O108" s="21">
        <f>AVERAGE('Table S10'!O108,'Table S11'!O108,'Table S12'!O108)</f>
        <v>0.16519087496870308</v>
      </c>
      <c r="Q108" s="2">
        <v>2.4128444665992714</v>
      </c>
      <c r="R108" s="2">
        <v>3.1778943599073761</v>
      </c>
      <c r="S108" s="2">
        <v>1.4679415442899972</v>
      </c>
      <c r="T108" s="2">
        <v>2.495136757454254</v>
      </c>
      <c r="U108" s="2">
        <v>2.9038263992439162</v>
      </c>
      <c r="V108" s="2">
        <v>0.19661587791314139</v>
      </c>
      <c r="W108" s="2">
        <v>-0.38926102196454732</v>
      </c>
      <c r="X108" s="2">
        <v>-1.971242705318216</v>
      </c>
      <c r="Y108" s="2">
        <v>-1.9194401384204158</v>
      </c>
      <c r="Z108" s="2">
        <v>-3.777842964053145</v>
      </c>
      <c r="AA108" s="2">
        <v>-6.0479555919079289</v>
      </c>
      <c r="AB108" s="2">
        <v>-2.7802217604595185</v>
      </c>
      <c r="AC108" s="2">
        <v>-2.3754932006934886</v>
      </c>
      <c r="AD108" s="2">
        <v>2.6568474375591358E-2</v>
      </c>
    </row>
    <row r="109" spans="1:30">
      <c r="A109" s="22">
        <v>40558</v>
      </c>
      <c r="B109" s="21">
        <f>AVERAGE('Table S10'!B109,'Table S11'!B109,'Table S12'!B109)</f>
        <v>23.354854615509705</v>
      </c>
      <c r="C109" s="21">
        <f>AVERAGE('Table S10'!C109,'Table S11'!C109,'Table S12'!C109)</f>
        <v>19.620491491069014</v>
      </c>
      <c r="D109" s="21">
        <f>AVERAGE('Table S10'!D109,'Table S11'!D109,'Table S12'!D109)</f>
        <v>23.520546302002202</v>
      </c>
      <c r="E109" s="21">
        <f>AVERAGE('Table S10'!E109,'Table S11'!E109,'Table S12'!E109)</f>
        <v>34.75117790667548</v>
      </c>
      <c r="F109" s="21">
        <f>AVERAGE('Table S10'!F109,'Table S11'!F109,'Table S12'!F109)</f>
        <v>8.4707649343331397</v>
      </c>
      <c r="G109" s="21">
        <f>AVERAGE('Table S10'!G109,'Table S11'!G109,'Table S12'!G109)</f>
        <v>-0.18350800709348367</v>
      </c>
      <c r="H109" s="21">
        <f>AVERAGE('Table S10'!H109,'Table S11'!H109,'Table S12'!H109)</f>
        <v>-1.8532812083855201</v>
      </c>
      <c r="I109" s="21">
        <f>AVERAGE('Table S10'!I109,'Table S11'!I109,'Table S12'!I109)</f>
        <v>-14.551004296422382</v>
      </c>
      <c r="J109" s="21">
        <f>AVERAGE('Table S10'!J109,'Table S11'!J109,'Table S12'!J109)</f>
        <v>-22.67202407549679</v>
      </c>
      <c r="K109" s="21">
        <f>AVERAGE('Table S10'!K109,'Table S11'!K109,'Table S12'!K109)</f>
        <v>-23.672347255596133</v>
      </c>
      <c r="L109" s="21">
        <f>AVERAGE('Table S10'!L109,'Table S11'!L109,'Table S12'!L109)</f>
        <v>-28.600472503902051</v>
      </c>
      <c r="M109" s="21">
        <f>AVERAGE('Table S10'!M109,'Table S11'!M109,'Table S12'!M109)</f>
        <v>-22.618494806988775</v>
      </c>
      <c r="N109" s="21">
        <f>AVERAGE('Table S10'!N109,'Table S11'!N109,'Table S12'!N109)</f>
        <v>-11.099962598787675</v>
      </c>
      <c r="O109" s="21">
        <f>AVERAGE('Table S10'!O109,'Table S11'!O109,'Table S12'!O109)</f>
        <v>3.3401007319160527</v>
      </c>
      <c r="Q109" s="2">
        <v>2.6666105902896673</v>
      </c>
      <c r="R109" s="2">
        <v>3.6598887597950673</v>
      </c>
      <c r="S109" s="2">
        <v>1.7001356483476251</v>
      </c>
      <c r="T109" s="2">
        <v>2.8938000866446805</v>
      </c>
      <c r="U109" s="2">
        <v>3.1329717063176519</v>
      </c>
      <c r="V109" s="2">
        <v>-4.1363438830899588E-2</v>
      </c>
      <c r="W109" s="2">
        <v>-0.46510871846247204</v>
      </c>
      <c r="X109" s="2">
        <v>-2.9596742738923125</v>
      </c>
      <c r="Y109" s="2">
        <v>-2.6272114778444924</v>
      </c>
      <c r="Z109" s="2">
        <v>-5.4544165482036711</v>
      </c>
      <c r="AA109" s="2">
        <v>-5.8047518993919605</v>
      </c>
      <c r="AB109" s="2">
        <v>-3.2356435376241648</v>
      </c>
      <c r="AC109" s="2">
        <v>-2.3847048647609452</v>
      </c>
      <c r="AD109" s="2">
        <v>0.53720510121771825</v>
      </c>
    </row>
    <row r="110" spans="1:30">
      <c r="A110" s="22">
        <v>40589</v>
      </c>
      <c r="B110" s="21">
        <f>AVERAGE('Table S10'!B110,'Table S11'!B110,'Table S12'!B110)</f>
        <v>25.577402949605556</v>
      </c>
      <c r="C110" s="21">
        <f>AVERAGE('Table S10'!C110,'Table S11'!C110,'Table S12'!C110)</f>
        <v>22.204440797295714</v>
      </c>
      <c r="D110" s="21">
        <f>AVERAGE('Table S10'!D110,'Table S11'!D110,'Table S12'!D110)</f>
        <v>26.732838321669721</v>
      </c>
      <c r="E110" s="21">
        <f>AVERAGE('Table S10'!E110,'Table S11'!E110,'Table S12'!E110)</f>
        <v>39.538661444844699</v>
      </c>
      <c r="F110" s="21">
        <f>AVERAGE('Table S10'!F110,'Table S11'!F110,'Table S12'!F110)</f>
        <v>9.0903160231964986</v>
      </c>
      <c r="G110" s="21">
        <f>AVERAGE('Table S10'!G110,'Table S11'!G110,'Table S12'!G110)</f>
        <v>-1.2392981294694889</v>
      </c>
      <c r="H110" s="21">
        <f>AVERAGE('Table S10'!H110,'Table S11'!H110,'Table S12'!H110)</f>
        <v>-2.1555054089629899</v>
      </c>
      <c r="I110" s="21">
        <f>AVERAGE('Table S10'!I110,'Table S11'!I110,'Table S12'!I110)</f>
        <v>-19.410549864633282</v>
      </c>
      <c r="J110" s="21">
        <f>AVERAGE('Table S10'!J110,'Table S11'!J110,'Table S12'!J110)</f>
        <v>-28.779872256997123</v>
      </c>
      <c r="K110" s="21">
        <f>AVERAGE('Table S10'!K110,'Table S11'!K110,'Table S12'!K110)</f>
        <v>-30.948731765804002</v>
      </c>
      <c r="L110" s="21">
        <f>AVERAGE('Table S10'!L110,'Table S11'!L110,'Table S12'!L110)</f>
        <v>-27.402188642471376</v>
      </c>
      <c r="M110" s="21">
        <f>AVERAGE('Table S10'!M110,'Table S11'!M110,'Table S12'!M110)</f>
        <v>-25.802082548347901</v>
      </c>
      <c r="N110" s="21">
        <f>AVERAGE('Table S10'!N110,'Table S11'!N110,'Table S12'!N110)</f>
        <v>-11.142839655874409</v>
      </c>
      <c r="O110" s="21">
        <f>AVERAGE('Table S10'!O110,'Table S11'!O110,'Table S12'!O110)</f>
        <v>6.5150105888634009</v>
      </c>
      <c r="Q110" s="2">
        <v>2.9203767139800632</v>
      </c>
      <c r="R110" s="2">
        <v>4.1418831596827586</v>
      </c>
      <c r="S110" s="2">
        <v>1.9323297524052525</v>
      </c>
      <c r="T110" s="2">
        <v>3.2924634158351074</v>
      </c>
      <c r="U110" s="2">
        <v>3.3621170133913871</v>
      </c>
      <c r="V110" s="2">
        <v>-0.2793427555749407</v>
      </c>
      <c r="W110" s="2">
        <v>-0.5409564149603967</v>
      </c>
      <c r="X110" s="2">
        <v>-3.9481058424664091</v>
      </c>
      <c r="Y110" s="2">
        <v>-3.3349828172685694</v>
      </c>
      <c r="Z110" s="2">
        <v>-7.1309901323541967</v>
      </c>
      <c r="AA110" s="2">
        <v>-5.5615482068759903</v>
      </c>
      <c r="AB110" s="2">
        <v>-3.6910653147888119</v>
      </c>
      <c r="AC110" s="2">
        <v>-2.3939165288284019</v>
      </c>
      <c r="AD110" s="2">
        <v>1.0478417280598451</v>
      </c>
    </row>
    <row r="111" spans="1:30">
      <c r="A111" s="22">
        <v>40617</v>
      </c>
      <c r="B111" s="21">
        <f>AVERAGE('Table S10'!B111,'Table S11'!B111,'Table S12'!B111)</f>
        <v>26.25507523293216</v>
      </c>
      <c r="C111" s="21">
        <f>AVERAGE('Table S10'!C111,'Table S11'!C111,'Table S12'!C111)</f>
        <v>24.310069233268592</v>
      </c>
      <c r="D111" s="21">
        <f>AVERAGE('Table S10'!D111,'Table S11'!D111,'Table S12'!D111)</f>
        <v>28.151719281254035</v>
      </c>
      <c r="E111" s="21">
        <f>AVERAGE('Table S10'!E111,'Table S11'!E111,'Table S12'!E111)</f>
        <v>41.411900204271355</v>
      </c>
      <c r="F111" s="21">
        <f>AVERAGE('Table S10'!F111,'Table S11'!F111,'Table S12'!F111)</f>
        <v>9.7045481414666082</v>
      </c>
      <c r="G111" s="21">
        <f>AVERAGE('Table S10'!G111,'Table S11'!G111,'Table S12'!G111)</f>
        <v>-1.7981547671634466</v>
      </c>
      <c r="H111" s="21">
        <f>AVERAGE('Table S10'!H111,'Table S11'!H111,'Table S12'!H111)</f>
        <v>0.52079152670195905</v>
      </c>
      <c r="I111" s="21">
        <f>AVERAGE('Table S10'!I111,'Table S11'!I111,'Table S12'!I111)</f>
        <v>-24.702058872248909</v>
      </c>
      <c r="J111" s="21">
        <f>AVERAGE('Table S10'!J111,'Table S11'!J111,'Table S12'!J111)</f>
        <v>-33.718052629379947</v>
      </c>
      <c r="K111" s="21">
        <f>AVERAGE('Table S10'!K111,'Table S11'!K111,'Table S12'!K111)</f>
        <v>-36.620929191687573</v>
      </c>
      <c r="L111" s="21">
        <f>AVERAGE('Table S10'!L111,'Table S11'!L111,'Table S12'!L111)</f>
        <v>-25.064926427108933</v>
      </c>
      <c r="M111" s="21">
        <f>AVERAGE('Table S10'!M111,'Table S11'!M111,'Table S12'!M111)</f>
        <v>-28.668032708556655</v>
      </c>
      <c r="N111" s="21">
        <f>AVERAGE('Table S10'!N111,'Table S11'!N111,'Table S12'!N111)</f>
        <v>-10.993542437519144</v>
      </c>
      <c r="O111" s="21">
        <f>AVERAGE('Table S10'!O111,'Table S11'!O111,'Table S12'!O111)</f>
        <v>8.986351645970446</v>
      </c>
      <c r="Q111" s="2">
        <v>2.9977519799457282</v>
      </c>
      <c r="R111" s="2">
        <v>4.5346544543585239</v>
      </c>
      <c r="S111" s="2">
        <v>2.0348907248068855</v>
      </c>
      <c r="T111" s="2">
        <v>3.4484517538100841</v>
      </c>
      <c r="U111" s="2">
        <v>3.5892950619584152</v>
      </c>
      <c r="V111" s="2">
        <v>-0.40531127713770948</v>
      </c>
      <c r="W111" s="2">
        <v>0.13070044549875715</v>
      </c>
      <c r="X111" s="2">
        <v>-5.0243987746154284</v>
      </c>
      <c r="Y111" s="2">
        <v>-3.907214220639919</v>
      </c>
      <c r="Z111" s="2">
        <v>-8.4379381578443091</v>
      </c>
      <c r="AA111" s="2">
        <v>-5.0871774676460282</v>
      </c>
      <c r="AB111" s="2">
        <v>-4.1010480830571554</v>
      </c>
      <c r="AC111" s="2">
        <v>-2.3618416637341753</v>
      </c>
      <c r="AD111" s="2">
        <v>1.4453198669796568</v>
      </c>
    </row>
    <row r="112" spans="1:30">
      <c r="A112" s="22">
        <v>40648</v>
      </c>
      <c r="B112" s="21">
        <f>AVERAGE('Table S10'!B112,'Table S11'!B112,'Table S12'!B112)</f>
        <v>26.932747516258772</v>
      </c>
      <c r="C112" s="21">
        <f>AVERAGE('Table S10'!C112,'Table S11'!C112,'Table S12'!C112)</f>
        <v>26.415697669241471</v>
      </c>
      <c r="D112" s="21">
        <f>AVERAGE('Table S10'!D112,'Table S11'!D112,'Table S12'!D112)</f>
        <v>29.570600240838349</v>
      </c>
      <c r="E112" s="21">
        <f>AVERAGE('Table S10'!E112,'Table S11'!E112,'Table S12'!E112)</f>
        <v>43.285138963698024</v>
      </c>
      <c r="F112" s="21">
        <f>AVERAGE('Table S10'!F112,'Table S11'!F112,'Table S12'!F112)</f>
        <v>10.318780259736718</v>
      </c>
      <c r="G112" s="21">
        <f>AVERAGE('Table S10'!G112,'Table S11'!G112,'Table S12'!G112)</f>
        <v>-2.357011404857404</v>
      </c>
      <c r="H112" s="21">
        <f>AVERAGE('Table S10'!H112,'Table S11'!H112,'Table S12'!H112)</f>
        <v>3.1970884623669087</v>
      </c>
      <c r="I112" s="21">
        <f>AVERAGE('Table S10'!I112,'Table S11'!I112,'Table S12'!I112)</f>
        <v>-29.993567879864525</v>
      </c>
      <c r="J112" s="21">
        <f>AVERAGE('Table S10'!J112,'Table S11'!J112,'Table S12'!J112)</f>
        <v>-38.656233001762772</v>
      </c>
      <c r="K112" s="21">
        <f>AVERAGE('Table S10'!K112,'Table S11'!K112,'Table S12'!K112)</f>
        <v>-42.293126617571147</v>
      </c>
      <c r="L112" s="21">
        <f>AVERAGE('Table S10'!L112,'Table S11'!L112,'Table S12'!L112)</f>
        <v>-22.727664211746486</v>
      </c>
      <c r="M112" s="21">
        <f>AVERAGE('Table S10'!M112,'Table S11'!M112,'Table S12'!M112)</f>
        <v>-31.533982868765406</v>
      </c>
      <c r="N112" s="21">
        <f>AVERAGE('Table S10'!N112,'Table S11'!N112,'Table S12'!N112)</f>
        <v>-10.844245219163881</v>
      </c>
      <c r="O112" s="21">
        <f>AVERAGE('Table S10'!O112,'Table S11'!O112,'Table S12'!O112)</f>
        <v>11.457692703077489</v>
      </c>
      <c r="Q112" s="2">
        <v>3.0751272459113941</v>
      </c>
      <c r="R112" s="2">
        <v>4.9274257490342883</v>
      </c>
      <c r="S112" s="2">
        <v>2.137451697208518</v>
      </c>
      <c r="T112" s="2">
        <v>3.6044400917850621</v>
      </c>
      <c r="U112" s="2">
        <v>3.8164731105254432</v>
      </c>
      <c r="V112" s="2">
        <v>-0.53127979870047826</v>
      </c>
      <c r="W112" s="2">
        <v>0.8023573059579111</v>
      </c>
      <c r="X112" s="2">
        <v>-6.1006917067644446</v>
      </c>
      <c r="Y112" s="2">
        <v>-4.4794456240112677</v>
      </c>
      <c r="Z112" s="2">
        <v>-9.7448861833344207</v>
      </c>
      <c r="AA112" s="2">
        <v>-4.6128067284160661</v>
      </c>
      <c r="AB112" s="2">
        <v>-4.511030851325498</v>
      </c>
      <c r="AC112" s="2">
        <v>-2.3297667986399486</v>
      </c>
      <c r="AD112" s="2">
        <v>1.842798005899468</v>
      </c>
    </row>
    <row r="113" spans="1:30">
      <c r="A113" s="22">
        <v>40678</v>
      </c>
      <c r="B113" s="21">
        <f>AVERAGE('Table S10'!B113,'Table S11'!B113,'Table S12'!B113)</f>
        <v>25.549088884708784</v>
      </c>
      <c r="C113" s="21">
        <f>AVERAGE('Table S10'!C113,'Table S11'!C113,'Table S12'!C113)</f>
        <v>26.177700638586582</v>
      </c>
      <c r="D113" s="21">
        <f>AVERAGE('Table S10'!D113,'Table S11'!D113,'Table S12'!D113)</f>
        <v>29.224948251969455</v>
      </c>
      <c r="E113" s="21">
        <f>AVERAGE('Table S10'!E113,'Table S11'!E113,'Table S12'!E113)</f>
        <v>40.293795918658525</v>
      </c>
      <c r="F113" s="21">
        <f>AVERAGE('Table S10'!F113,'Table S11'!F113,'Table S12'!F113)</f>
        <v>10.197846331724472</v>
      </c>
      <c r="G113" s="21">
        <f>AVERAGE('Table S10'!G113,'Table S11'!G113,'Table S12'!G113)</f>
        <v>-2.9513665496389248</v>
      </c>
      <c r="H113" s="21">
        <f>AVERAGE('Table S10'!H113,'Table S11'!H113,'Table S12'!H113)</f>
        <v>5.4345114832223578</v>
      </c>
      <c r="I113" s="21">
        <f>AVERAGE('Table S10'!I113,'Table S11'!I113,'Table S12'!I113)</f>
        <v>-34.927021766766764</v>
      </c>
      <c r="J113" s="21">
        <f>AVERAGE('Table S10'!J113,'Table S11'!J113,'Table S12'!J113)</f>
        <v>-43.161659632820296</v>
      </c>
      <c r="K113" s="21">
        <f>AVERAGE('Table S10'!K113,'Table S11'!K113,'Table S12'!K113)</f>
        <v>-48.009699874323871</v>
      </c>
      <c r="L113" s="21">
        <f>AVERAGE('Table S10'!L113,'Table S11'!L113,'Table S12'!L113)</f>
        <v>-21.215249449626299</v>
      </c>
      <c r="M113" s="21">
        <f>AVERAGE('Table S10'!M113,'Table S11'!M113,'Table S12'!M113)</f>
        <v>-32.250381630096022</v>
      </c>
      <c r="N113" s="21">
        <f>AVERAGE('Table S10'!N113,'Table S11'!N113,'Table S12'!N113)</f>
        <v>-10.775045159443616</v>
      </c>
      <c r="O113" s="21">
        <f>AVERAGE('Table S10'!O113,'Table S11'!O113,'Table S12'!O113)</f>
        <v>13.669302247581987</v>
      </c>
      <c r="Q113" s="2">
        <v>2.9171438706782795</v>
      </c>
      <c r="R113" s="2">
        <v>4.8830312109181095</v>
      </c>
      <c r="S113" s="2">
        <v>2.1124669344971081</v>
      </c>
      <c r="T113" s="2">
        <v>3.3553449737385326</v>
      </c>
      <c r="U113" s="2">
        <v>3.7717448507126177</v>
      </c>
      <c r="V113" s="2">
        <v>-0.66524982575481217</v>
      </c>
      <c r="W113" s="2">
        <v>1.3638721743868989</v>
      </c>
      <c r="X113" s="2">
        <v>-7.1041562273603587</v>
      </c>
      <c r="Y113" s="2">
        <v>-5.0015299565915825</v>
      </c>
      <c r="Z113" s="2">
        <v>-11.062058977142584</v>
      </c>
      <c r="AA113" s="2">
        <v>-4.3058470282961538</v>
      </c>
      <c r="AB113" s="2">
        <v>-4.6135138433301259</v>
      </c>
      <c r="AC113" s="2">
        <v>-2.3148999270097068</v>
      </c>
      <c r="AD113" s="2">
        <v>2.1985022269898491</v>
      </c>
    </row>
    <row r="114" spans="1:30">
      <c r="A114" s="22">
        <v>40709</v>
      </c>
      <c r="B114" s="21">
        <f>AVERAGE('Table S10'!B114,'Table S11'!B114,'Table S12'!B114)</f>
        <v>24.165430253158792</v>
      </c>
      <c r="C114" s="21">
        <f>AVERAGE('Table S10'!C114,'Table S11'!C114,'Table S12'!C114)</f>
        <v>25.939703607931694</v>
      </c>
      <c r="D114" s="21">
        <f>AVERAGE('Table S10'!D114,'Table S11'!D114,'Table S12'!D114)</f>
        <v>28.87929626310056</v>
      </c>
      <c r="E114" s="21">
        <f>AVERAGE('Table S10'!E114,'Table S11'!E114,'Table S12'!E114)</f>
        <v>37.302452873619018</v>
      </c>
      <c r="F114" s="21">
        <f>AVERAGE('Table S10'!F114,'Table S11'!F114,'Table S12'!F114)</f>
        <v>10.076912403712228</v>
      </c>
      <c r="G114" s="21">
        <f>AVERAGE('Table S10'!G114,'Table S11'!G114,'Table S12'!G114)</f>
        <v>-3.545721694420445</v>
      </c>
      <c r="H114" s="21">
        <f>AVERAGE('Table S10'!H114,'Table S11'!H114,'Table S12'!H114)</f>
        <v>7.6719345040778073</v>
      </c>
      <c r="I114" s="21">
        <f>AVERAGE('Table S10'!I114,'Table S11'!I114,'Table S12'!I114)</f>
        <v>-39.860475653668999</v>
      </c>
      <c r="J114" s="21">
        <f>AVERAGE('Table S10'!J114,'Table S11'!J114,'Table S12'!J114)</f>
        <v>-47.66708626387782</v>
      </c>
      <c r="K114" s="21">
        <f>AVERAGE('Table S10'!K114,'Table S11'!K114,'Table S12'!K114)</f>
        <v>-53.726273131076596</v>
      </c>
      <c r="L114" s="21">
        <f>AVERAGE('Table S10'!L114,'Table S11'!L114,'Table S12'!L114)</f>
        <v>-19.702834687506108</v>
      </c>
      <c r="M114" s="21">
        <f>AVERAGE('Table S10'!M114,'Table S11'!M114,'Table S12'!M114)</f>
        <v>-32.966780391426646</v>
      </c>
      <c r="N114" s="21">
        <f>AVERAGE('Table S10'!N114,'Table S11'!N114,'Table S12'!N114)</f>
        <v>-10.705845099723355</v>
      </c>
      <c r="O114" s="21">
        <f>AVERAGE('Table S10'!O114,'Table S11'!O114,'Table S12'!O114)</f>
        <v>15.880911792086486</v>
      </c>
      <c r="Q114" s="2">
        <v>2.7591604954451641</v>
      </c>
      <c r="R114" s="2">
        <v>4.8386366728019299</v>
      </c>
      <c r="S114" s="2">
        <v>2.0874821717856977</v>
      </c>
      <c r="T114" s="2">
        <v>3.1062498556920026</v>
      </c>
      <c r="U114" s="2">
        <v>3.7270165908997934</v>
      </c>
      <c r="V114" s="2">
        <v>-0.79921985280914598</v>
      </c>
      <c r="W114" s="2">
        <v>1.9253870428158868</v>
      </c>
      <c r="X114" s="2">
        <v>-8.1076207479562736</v>
      </c>
      <c r="Y114" s="2">
        <v>-5.5236142891718973</v>
      </c>
      <c r="Z114" s="2">
        <v>-12.379231770950751</v>
      </c>
      <c r="AA114" s="2">
        <v>-3.9988873281762394</v>
      </c>
      <c r="AB114" s="2">
        <v>-4.7159968353347566</v>
      </c>
      <c r="AC114" s="2">
        <v>-2.3000330553794655</v>
      </c>
      <c r="AD114" s="2">
        <v>2.55420644808023</v>
      </c>
    </row>
    <row r="115" spans="1:30">
      <c r="A115" s="22">
        <v>40739</v>
      </c>
      <c r="B115" s="21">
        <f>AVERAGE('Table S10'!B115,'Table S11'!B115,'Table S12'!B115)</f>
        <v>21.407036685717276</v>
      </c>
      <c r="C115" s="21">
        <f>AVERAGE('Table S10'!C115,'Table S11'!C115,'Table S12'!C115)</f>
        <v>24.124098918824277</v>
      </c>
      <c r="D115" s="21">
        <f>AVERAGE('Table S10'!D115,'Table S11'!D115,'Table S12'!D115)</f>
        <v>25.576210185875993</v>
      </c>
      <c r="E115" s="21">
        <f>AVERAGE('Table S10'!E115,'Table S11'!E115,'Table S12'!E115)</f>
        <v>32.59616676037043</v>
      </c>
      <c r="F115" s="21">
        <f>AVERAGE('Table S10'!F115,'Table S11'!F115,'Table S12'!F115)</f>
        <v>9.9665534312160009</v>
      </c>
      <c r="G115" s="21">
        <f>AVERAGE('Table S10'!G115,'Table S11'!G115,'Table S12'!G115)</f>
        <v>-3.7437067945604205</v>
      </c>
      <c r="H115" s="21">
        <f>AVERAGE('Table S10'!H115,'Table S11'!H115,'Table S12'!H115)</f>
        <v>8.7797115821653779</v>
      </c>
      <c r="I115" s="21">
        <f>AVERAGE('Table S10'!I115,'Table S11'!I115,'Table S12'!I115)</f>
        <v>-42.137744216299538</v>
      </c>
      <c r="J115" s="21">
        <f>AVERAGE('Table S10'!J115,'Table S11'!J115,'Table S12'!J115)</f>
        <v>-49.898156915325906</v>
      </c>
      <c r="K115" s="21">
        <f>AVERAGE('Table S10'!K115,'Table S11'!K115,'Table S12'!K115)</f>
        <v>-56.295325472840922</v>
      </c>
      <c r="L115" s="21">
        <f>AVERAGE('Table S10'!L115,'Table S11'!L115,'Table S12'!L115)</f>
        <v>-18.951939728041477</v>
      </c>
      <c r="M115" s="21">
        <f>AVERAGE('Table S10'!M115,'Table S11'!M115,'Table S12'!M115)</f>
        <v>-32.919266308380145</v>
      </c>
      <c r="N115" s="21">
        <f>AVERAGE('Table S10'!N115,'Table S11'!N115,'Table S12'!N115)</f>
        <v>-10.360595171667377</v>
      </c>
      <c r="O115" s="21">
        <f>AVERAGE('Table S10'!O115,'Table S11'!O115,'Table S12'!O115)</f>
        <v>17.850682412432647</v>
      </c>
      <c r="Q115" s="2">
        <v>2.4442126347018269</v>
      </c>
      <c r="R115" s="2">
        <v>4.4999646677239671</v>
      </c>
      <c r="S115" s="2">
        <v>1.8487252008656745</v>
      </c>
      <c r="T115" s="2">
        <v>2.7143479984695662</v>
      </c>
      <c r="U115" s="2">
        <v>3.6861995524092563</v>
      </c>
      <c r="V115" s="2">
        <v>-0.84384648632109693</v>
      </c>
      <c r="W115" s="2">
        <v>2.2034003172181342</v>
      </c>
      <c r="X115" s="2">
        <v>-8.5708171735953265</v>
      </c>
      <c r="Y115" s="2">
        <v>-5.7821485251910509</v>
      </c>
      <c r="Z115" s="2">
        <v>-12.971174828173694</v>
      </c>
      <c r="AA115" s="2">
        <v>-3.8464856872032982</v>
      </c>
      <c r="AB115" s="2">
        <v>-4.7091998032127051</v>
      </c>
      <c r="AC115" s="2">
        <v>-2.2258599060858479</v>
      </c>
      <c r="AD115" s="2">
        <v>2.8710145058036045</v>
      </c>
    </row>
    <row r="116" spans="1:30">
      <c r="A116" s="22">
        <v>40770</v>
      </c>
      <c r="B116" s="21">
        <f>AVERAGE('Table S10'!B116,'Table S11'!B116,'Table S12'!B116)</f>
        <v>18.648643118275764</v>
      </c>
      <c r="C116" s="21">
        <f>AVERAGE('Table S10'!C116,'Table S11'!C116,'Table S12'!C116)</f>
        <v>22.308494229716867</v>
      </c>
      <c r="D116" s="21">
        <f>AVERAGE('Table S10'!D116,'Table S11'!D116,'Table S12'!D116)</f>
        <v>22.273124108651427</v>
      </c>
      <c r="E116" s="21">
        <f>AVERAGE('Table S10'!E116,'Table S11'!E116,'Table S12'!E116)</f>
        <v>27.889880647121839</v>
      </c>
      <c r="F116" s="21">
        <f>AVERAGE('Table S10'!F116,'Table S11'!F116,'Table S12'!F116)</f>
        <v>9.8561944587197754</v>
      </c>
      <c r="G116" s="21">
        <f>AVERAGE('Table S10'!G116,'Table S11'!G116,'Table S12'!G116)</f>
        <v>-3.9416918947003965</v>
      </c>
      <c r="H116" s="21">
        <f>AVERAGE('Table S10'!H116,'Table S11'!H116,'Table S12'!H116)</f>
        <v>9.8874886602529468</v>
      </c>
      <c r="I116" s="21">
        <f>AVERAGE('Table S10'!I116,'Table S11'!I116,'Table S12'!I116)</f>
        <v>-44.415012778930077</v>
      </c>
      <c r="J116" s="21">
        <f>AVERAGE('Table S10'!J116,'Table S11'!J116,'Table S12'!J116)</f>
        <v>-52.129227566773999</v>
      </c>
      <c r="K116" s="21">
        <f>AVERAGE('Table S10'!K116,'Table S11'!K116,'Table S12'!K116)</f>
        <v>-58.864377814605241</v>
      </c>
      <c r="L116" s="21">
        <f>AVERAGE('Table S10'!L116,'Table S11'!L116,'Table S12'!L116)</f>
        <v>-18.201044768576846</v>
      </c>
      <c r="M116" s="21">
        <f>AVERAGE('Table S10'!M116,'Table S11'!M116,'Table S12'!M116)</f>
        <v>-32.871752225333644</v>
      </c>
      <c r="N116" s="21">
        <f>AVERAGE('Table S10'!N116,'Table S11'!N116,'Table S12'!N116)</f>
        <v>-10.015345243611401</v>
      </c>
      <c r="O116" s="21">
        <f>AVERAGE('Table S10'!O116,'Table S11'!O116,'Table S12'!O116)</f>
        <v>19.820453032778811</v>
      </c>
      <c r="Q116" s="2">
        <v>2.1292647739584902</v>
      </c>
      <c r="R116" s="2">
        <v>4.1612926626460061</v>
      </c>
      <c r="S116" s="2">
        <v>1.609968229945651</v>
      </c>
      <c r="T116" s="2">
        <v>2.3224461412471293</v>
      </c>
      <c r="U116" s="2">
        <v>3.6453825139187201</v>
      </c>
      <c r="V116" s="2">
        <v>-0.88847311983304811</v>
      </c>
      <c r="W116" s="2">
        <v>2.481413591620381</v>
      </c>
      <c r="X116" s="2">
        <v>-9.0340135992343775</v>
      </c>
      <c r="Y116" s="2">
        <v>-6.0406827612102036</v>
      </c>
      <c r="Z116" s="2">
        <v>-13.563117885396636</v>
      </c>
      <c r="AA116" s="2">
        <v>-3.6940840462303566</v>
      </c>
      <c r="AB116" s="2">
        <v>-4.7024027710906537</v>
      </c>
      <c r="AC116" s="2">
        <v>-2.1516867567922295</v>
      </c>
      <c r="AD116" s="2">
        <v>3.1878225635269799</v>
      </c>
    </row>
    <row r="117" spans="1:30">
      <c r="A117" s="22">
        <v>40801</v>
      </c>
      <c r="B117" s="21">
        <f>AVERAGE('Table S10'!B117,'Table S11'!B117,'Table S12'!B117)</f>
        <v>13.072503001477571</v>
      </c>
      <c r="C117" s="21">
        <f>AVERAGE('Table S10'!C117,'Table S11'!C117,'Table S12'!C117)</f>
        <v>18.069219432821015</v>
      </c>
      <c r="D117" s="21">
        <f>AVERAGE('Table S10'!D117,'Table S11'!D117,'Table S12'!D117)</f>
        <v>15.460105545848222</v>
      </c>
      <c r="E117" s="21">
        <f>AVERAGE('Table S10'!E117,'Table S11'!E117,'Table S12'!E117)</f>
        <v>21.792109849946755</v>
      </c>
      <c r="F117" s="21">
        <f>AVERAGE('Table S10'!F117,'Table S11'!F117,'Table S12'!F117)</f>
        <v>8.5276210746555119</v>
      </c>
      <c r="G117" s="21">
        <f>AVERAGE('Table S10'!G117,'Table S11'!G117,'Table S12'!G117)</f>
        <v>-4.0426655042725956</v>
      </c>
      <c r="H117" s="21">
        <f>AVERAGE('Table S10'!H117,'Table S11'!H117,'Table S12'!H117)</f>
        <v>9.4918297844082158</v>
      </c>
      <c r="I117" s="21">
        <f>AVERAGE('Table S10'!I117,'Table S11'!I117,'Table S12'!I117)</f>
        <v>-42.770012589413945</v>
      </c>
      <c r="J117" s="21">
        <f>AVERAGE('Table S10'!J117,'Table S11'!J117,'Table S12'!J117)</f>
        <v>-50.757841839563547</v>
      </c>
      <c r="K117" s="21">
        <f>AVERAGE('Table S10'!K117,'Table S11'!K117,'Table S12'!K117)</f>
        <v>-55.898619746307155</v>
      </c>
      <c r="L117" s="21">
        <f>AVERAGE('Table S10'!L117,'Table S11'!L117,'Table S12'!L117)</f>
        <v>-15.624138082218201</v>
      </c>
      <c r="M117" s="21">
        <f>AVERAGE('Table S10'!M117,'Table S11'!M117,'Table S12'!M117)</f>
        <v>-30.226486788376633</v>
      </c>
      <c r="N117" s="21">
        <f>AVERAGE('Table S10'!N117,'Table S11'!N117,'Table S12'!N117)</f>
        <v>-10.765006251687415</v>
      </c>
      <c r="O117" s="21">
        <f>AVERAGE('Table S10'!O117,'Table S11'!O117,'Table S12'!O117)</f>
        <v>20.068036187481848</v>
      </c>
      <c r="Q117" s="2">
        <v>1.492592247702706</v>
      </c>
      <c r="R117" s="2">
        <v>3.3705237776818349</v>
      </c>
      <c r="S117" s="2">
        <v>1.1175028091705468</v>
      </c>
      <c r="T117" s="2">
        <v>1.8146725714247662</v>
      </c>
      <c r="U117" s="2">
        <v>3.1540003478088634</v>
      </c>
      <c r="V117" s="2">
        <v>-0.9112329753250602</v>
      </c>
      <c r="W117" s="2">
        <v>2.3821170618440077</v>
      </c>
      <c r="X117" s="2">
        <v>-8.6994205606867965</v>
      </c>
      <c r="Y117" s="2">
        <v>-5.8817679545267838</v>
      </c>
      <c r="Z117" s="2">
        <v>-12.87976867160587</v>
      </c>
      <c r="AA117" s="2">
        <v>-3.1710750651670061</v>
      </c>
      <c r="AB117" s="2">
        <v>-4.3239896145376422</v>
      </c>
      <c r="AC117" s="2">
        <v>-2.3127431781062726</v>
      </c>
      <c r="AD117" s="2">
        <v>3.2276426002136431</v>
      </c>
    </row>
    <row r="118" spans="1:30">
      <c r="A118" s="22">
        <v>40831</v>
      </c>
      <c r="B118" s="21">
        <f>AVERAGE('Table S10'!B118,'Table S11'!B118,'Table S12'!B118)</f>
        <v>7.4963628846793808</v>
      </c>
      <c r="C118" s="21">
        <f>AVERAGE('Table S10'!C118,'Table S11'!C118,'Table S12'!C118)</f>
        <v>13.829944635925166</v>
      </c>
      <c r="D118" s="21">
        <f>AVERAGE('Table S10'!D118,'Table S11'!D118,'Table S12'!D118)</f>
        <v>8.6470869830450159</v>
      </c>
      <c r="E118" s="21">
        <f>AVERAGE('Table S10'!E118,'Table S11'!E118,'Table S12'!E118)</f>
        <v>15.694339052771673</v>
      </c>
      <c r="F118" s="21">
        <f>AVERAGE('Table S10'!F118,'Table S11'!F118,'Table S12'!F118)</f>
        <v>7.1990476905912457</v>
      </c>
      <c r="G118" s="21">
        <f>AVERAGE('Table S10'!G118,'Table S11'!G118,'Table S12'!G118)</f>
        <v>-4.1436391138447961</v>
      </c>
      <c r="H118" s="21">
        <f>AVERAGE('Table S10'!H118,'Table S11'!H118,'Table S12'!H118)</f>
        <v>9.0961709085634848</v>
      </c>
      <c r="I118" s="21">
        <f>AVERAGE('Table S10'!I118,'Table S11'!I118,'Table S12'!I118)</f>
        <v>-41.125012399897805</v>
      </c>
      <c r="J118" s="21">
        <f>AVERAGE('Table S10'!J118,'Table S11'!J118,'Table S12'!J118)</f>
        <v>-49.386456112353109</v>
      </c>
      <c r="K118" s="21">
        <f>AVERAGE('Table S10'!K118,'Table S11'!K118,'Table S12'!K118)</f>
        <v>-52.932861678009054</v>
      </c>
      <c r="L118" s="21">
        <f>AVERAGE('Table S10'!L118,'Table S11'!L118,'Table S12'!L118)</f>
        <v>-13.047231395859555</v>
      </c>
      <c r="M118" s="21">
        <f>AVERAGE('Table S10'!M118,'Table S11'!M118,'Table S12'!M118)</f>
        <v>-27.581221351419618</v>
      </c>
      <c r="N118" s="21">
        <f>AVERAGE('Table S10'!N118,'Table S11'!N118,'Table S12'!N118)</f>
        <v>-11.514667259763428</v>
      </c>
      <c r="O118" s="21">
        <f>AVERAGE('Table S10'!O118,'Table S11'!O118,'Table S12'!O118)</f>
        <v>20.315619342184885</v>
      </c>
      <c r="Q118" s="2">
        <v>0.85591972144692241</v>
      </c>
      <c r="R118" s="2">
        <v>2.579754892717665</v>
      </c>
      <c r="S118" s="2">
        <v>0.62503738839544287</v>
      </c>
      <c r="T118" s="2">
        <v>1.3068990016024027</v>
      </c>
      <c r="U118" s="2">
        <v>2.6626181816990062</v>
      </c>
      <c r="V118" s="2">
        <v>-0.93399283081707241</v>
      </c>
      <c r="W118" s="2">
        <v>2.2828205320676349</v>
      </c>
      <c r="X118" s="2">
        <v>-8.3648275221392137</v>
      </c>
      <c r="Y118" s="2">
        <v>-5.7228531478433657</v>
      </c>
      <c r="Z118" s="2">
        <v>-12.196419457815098</v>
      </c>
      <c r="AA118" s="2">
        <v>-2.6480660841036547</v>
      </c>
      <c r="AB118" s="2">
        <v>-3.9455764579846302</v>
      </c>
      <c r="AC118" s="2">
        <v>-2.4737995994203148</v>
      </c>
      <c r="AD118" s="2">
        <v>3.2674626369003055</v>
      </c>
    </row>
    <row r="119" spans="1:30">
      <c r="A119" s="22">
        <v>40862</v>
      </c>
      <c r="B119" s="21">
        <f>AVERAGE('Table S10'!B119,'Table S11'!B119,'Table S12'!B119)</f>
        <v>4.5426556050814861</v>
      </c>
      <c r="C119" s="21">
        <f>AVERAGE('Table S10'!C119,'Table S11'!C119,'Table S12'!C119)</f>
        <v>10.772050898771729</v>
      </c>
      <c r="D119" s="21">
        <f>AVERAGE('Table S10'!D119,'Table S11'!D119,'Table S12'!D119)</f>
        <v>5.7027432598148158</v>
      </c>
      <c r="E119" s="21">
        <f>AVERAGE('Table S10'!E119,'Table S11'!E119,'Table S12'!E119)</f>
        <v>12.742006690954383</v>
      </c>
      <c r="F119" s="21">
        <f>AVERAGE('Table S10'!F119,'Table S11'!F119,'Table S12'!F119)</f>
        <v>4.8892608988123492</v>
      </c>
      <c r="G119" s="21">
        <f>AVERAGE('Table S10'!G119,'Table S11'!G119,'Table S12'!G119)</f>
        <v>-4.9524834060831449</v>
      </c>
      <c r="H119" s="21">
        <f>AVERAGE('Table S10'!H119,'Table S11'!H119,'Table S12'!H119)</f>
        <v>6.9536693448771816</v>
      </c>
      <c r="I119" s="21">
        <f>AVERAGE('Table S10'!I119,'Table S11'!I119,'Table S12'!I119)</f>
        <v>-37.363660844639107</v>
      </c>
      <c r="J119" s="21">
        <f>AVERAGE('Table S10'!J119,'Table S11'!J119,'Table S12'!J119)</f>
        <v>-45.214666288118586</v>
      </c>
      <c r="K119" s="21">
        <f>AVERAGE('Table S10'!K119,'Table S11'!K119,'Table S12'!K119)</f>
        <v>-46.299952826533662</v>
      </c>
      <c r="L119" s="21">
        <f>AVERAGE('Table S10'!L119,'Table S11'!L119,'Table S12'!L119)</f>
        <v>-9.9537804057260697</v>
      </c>
      <c r="M119" s="21">
        <f>AVERAGE('Table S10'!M119,'Table S11'!M119,'Table S12'!M119)</f>
        <v>-23.58455724619785</v>
      </c>
      <c r="N119" s="21">
        <f>AVERAGE('Table S10'!N119,'Table S11'!N119,'Table S12'!N119)</f>
        <v>-13.192431465238329</v>
      </c>
      <c r="O119" s="21">
        <f>AVERAGE('Table S10'!O119,'Table S11'!O119,'Table S12'!O119)</f>
        <v>19.235736314403042</v>
      </c>
      <c r="Q119" s="2">
        <v>0.51867133167699386</v>
      </c>
      <c r="R119" s="2">
        <v>2.0093537423514856</v>
      </c>
      <c r="S119" s="2">
        <v>0.4122113910491943</v>
      </c>
      <c r="T119" s="2">
        <v>1.0610523811691532</v>
      </c>
      <c r="U119" s="2">
        <v>1.8083273682520389</v>
      </c>
      <c r="V119" s="2">
        <v>-1.1163095696647651</v>
      </c>
      <c r="W119" s="2">
        <v>1.7451276271371019</v>
      </c>
      <c r="X119" s="2">
        <v>-7.5997686157995945</v>
      </c>
      <c r="Y119" s="2">
        <v>-5.2394303148008934</v>
      </c>
      <c r="Z119" s="2">
        <v>-10.6681110306201</v>
      </c>
      <c r="AA119" s="2">
        <v>-2.0202192711461628</v>
      </c>
      <c r="AB119" s="2">
        <v>-3.3738416677403404</v>
      </c>
      <c r="AC119" s="2">
        <v>-2.8342487835603372</v>
      </c>
      <c r="AD119" s="2">
        <v>3.0937796501270132</v>
      </c>
    </row>
    <row r="120" spans="1:30">
      <c r="A120" s="22">
        <v>40892</v>
      </c>
      <c r="B120" s="21">
        <f>AVERAGE('Table S10'!B120,'Table S11'!B120,'Table S12'!B120)</f>
        <v>1.588948325483593</v>
      </c>
      <c r="C120" s="21">
        <f>AVERAGE('Table S10'!C120,'Table S11'!C120,'Table S12'!C120)</f>
        <v>7.7141571616182887</v>
      </c>
      <c r="D120" s="21">
        <f>AVERAGE('Table S10'!D120,'Table S11'!D120,'Table S12'!D120)</f>
        <v>2.7583995365846139</v>
      </c>
      <c r="E120" s="21">
        <f>AVERAGE('Table S10'!E120,'Table S11'!E120,'Table S12'!E120)</f>
        <v>9.7896743291370978</v>
      </c>
      <c r="F120" s="21">
        <f>AVERAGE('Table S10'!F120,'Table S11'!F120,'Table S12'!F120)</f>
        <v>2.5794741070334535</v>
      </c>
      <c r="G120" s="21">
        <f>AVERAGE('Table S10'!G120,'Table S11'!G120,'Table S12'!G120)</f>
        <v>-5.7613276983214945</v>
      </c>
      <c r="H120" s="21">
        <f>AVERAGE('Table S10'!H120,'Table S11'!H120,'Table S12'!H120)</f>
        <v>4.8111677811908793</v>
      </c>
      <c r="I120" s="21">
        <f>AVERAGE('Table S10'!I120,'Table S11'!I120,'Table S12'!I120)</f>
        <v>-33.602309289380408</v>
      </c>
      <c r="J120" s="21">
        <f>AVERAGE('Table S10'!J120,'Table S11'!J120,'Table S12'!J120)</f>
        <v>-41.042876463884056</v>
      </c>
      <c r="K120" s="21">
        <f>AVERAGE('Table S10'!K120,'Table S11'!K120,'Table S12'!K120)</f>
        <v>-39.667043975058284</v>
      </c>
      <c r="L120" s="21">
        <f>AVERAGE('Table S10'!L120,'Table S11'!L120,'Table S12'!L120)</f>
        <v>-6.8603294155925871</v>
      </c>
      <c r="M120" s="21">
        <f>AVERAGE('Table S10'!M120,'Table S11'!M120,'Table S12'!M120)</f>
        <v>-19.587893140976082</v>
      </c>
      <c r="N120" s="21">
        <f>AVERAGE('Table S10'!N120,'Table S11'!N120,'Table S12'!N120)</f>
        <v>-14.87019567071323</v>
      </c>
      <c r="O120" s="21">
        <f>AVERAGE('Table S10'!O120,'Table S11'!O120,'Table S12'!O120)</f>
        <v>18.155853286621198</v>
      </c>
      <c r="Q120" s="2">
        <v>0.18142294190706568</v>
      </c>
      <c r="R120" s="2">
        <v>1.4389525919853057</v>
      </c>
      <c r="S120" s="2">
        <v>0.19938539370294564</v>
      </c>
      <c r="T120" s="2">
        <v>0.81520576073590445</v>
      </c>
      <c r="U120" s="2">
        <v>0.95403655480507199</v>
      </c>
      <c r="V120" s="2">
        <v>-1.2986263085124581</v>
      </c>
      <c r="W120" s="2">
        <v>1.2074347222065689</v>
      </c>
      <c r="X120" s="2">
        <v>-6.8347097094599754</v>
      </c>
      <c r="Y120" s="2">
        <v>-4.7560074817584201</v>
      </c>
      <c r="Z120" s="2">
        <v>-9.1398026034251032</v>
      </c>
      <c r="AA120" s="2">
        <v>-1.3923724581886714</v>
      </c>
      <c r="AB120" s="2">
        <v>-2.8021068774960516</v>
      </c>
      <c r="AC120" s="2">
        <v>-3.1946979677003591</v>
      </c>
      <c r="AD120" s="2">
        <v>2.92009666335372</v>
      </c>
    </row>
    <row r="121" spans="1:30">
      <c r="A121" s="22">
        <v>40923</v>
      </c>
      <c r="B121" s="21">
        <f>AVERAGE('Table S10'!B121,'Table S11'!B121,'Table S12'!B121)</f>
        <v>1.1893694811058186</v>
      </c>
      <c r="C121" s="21">
        <f>AVERAGE('Table S10'!C121,'Table S11'!C121,'Table S12'!C121)</f>
        <v>6.4375954280995833</v>
      </c>
      <c r="D121" s="21">
        <f>AVERAGE('Table S10'!D121,'Table S11'!D121,'Table S12'!D121)</f>
        <v>0.84707797634774895</v>
      </c>
      <c r="E121" s="21">
        <f>AVERAGE('Table S10'!E121,'Table S11'!E121,'Table S12'!E121)</f>
        <v>6.8848851621304918</v>
      </c>
      <c r="F121" s="21">
        <f>AVERAGE('Table S10'!F121,'Table S11'!F121,'Table S12'!F121)</f>
        <v>-0.58691908955358318</v>
      </c>
      <c r="G121" s="21">
        <f>AVERAGE('Table S10'!G121,'Table S11'!G121,'Table S12'!G121)</f>
        <v>-6.5204161813939834</v>
      </c>
      <c r="H121" s="21">
        <f>AVERAGE('Table S10'!H121,'Table S11'!H121,'Table S12'!H121)</f>
        <v>1.3144572687893674</v>
      </c>
      <c r="I121" s="21">
        <f>AVERAGE('Table S10'!I121,'Table S11'!I121,'Table S12'!I121)</f>
        <v>-30.182487922347573</v>
      </c>
      <c r="J121" s="21">
        <f>AVERAGE('Table S10'!J121,'Table S11'!J121,'Table S12'!J121)</f>
        <v>-35.523220661530274</v>
      </c>
      <c r="K121" s="21">
        <f>AVERAGE('Table S10'!K121,'Table S11'!K121,'Table S12'!K121)</f>
        <v>-32.117269208965475</v>
      </c>
      <c r="L121" s="21">
        <f>AVERAGE('Table S10'!L121,'Table S11'!L121,'Table S12'!L121)</f>
        <v>-5.8038506263066454</v>
      </c>
      <c r="M121" s="21">
        <f>AVERAGE('Table S10'!M121,'Table S11'!M121,'Table S12'!M121)</f>
        <v>-16.145907381839674</v>
      </c>
      <c r="N121" s="21">
        <f>AVERAGE('Table S10'!N121,'Table S11'!N121,'Table S12'!N121)</f>
        <v>-15.809928238250615</v>
      </c>
      <c r="O121" s="21">
        <f>AVERAGE('Table S10'!O121,'Table S11'!O121,'Table S12'!O121)</f>
        <v>13.26343250474109</v>
      </c>
      <c r="Q121" s="2">
        <v>0.13579982861370016</v>
      </c>
      <c r="R121" s="2">
        <v>1.2008304255851276</v>
      </c>
      <c r="S121" s="2">
        <v>6.1229337364344341E-2</v>
      </c>
      <c r="T121" s="2">
        <v>0.57331815722093027</v>
      </c>
      <c r="U121" s="2">
        <v>-0.2170761337050196</v>
      </c>
      <c r="V121" s="2">
        <v>-1.4697278889509295</v>
      </c>
      <c r="W121" s="2">
        <v>0.32988276846172354</v>
      </c>
      <c r="X121" s="2">
        <v>-6.1391180434054959</v>
      </c>
      <c r="Y121" s="2">
        <v>-4.1163952870374665</v>
      </c>
      <c r="Z121" s="2">
        <v>-7.4002363502453621</v>
      </c>
      <c r="AA121" s="2">
        <v>-1.1779495231151966</v>
      </c>
      <c r="AB121" s="2">
        <v>-2.3097204886943103</v>
      </c>
      <c r="AC121" s="2">
        <v>-3.3965891727775235</v>
      </c>
      <c r="AD121" s="2">
        <v>2.1332241669000331</v>
      </c>
    </row>
    <row r="122" spans="1:30">
      <c r="A122" s="22">
        <v>40954</v>
      </c>
      <c r="B122" s="21">
        <f>AVERAGE('Table S10'!B122,'Table S11'!B122,'Table S12'!B122)</f>
        <v>0.78979063672804439</v>
      </c>
      <c r="C122" s="21">
        <f>AVERAGE('Table S10'!C122,'Table S11'!C122,'Table S12'!C122)</f>
        <v>5.1610336945808761</v>
      </c>
      <c r="D122" s="21">
        <f>AVERAGE('Table S10'!D122,'Table S11'!D122,'Table S12'!D122)</f>
        <v>-1.0642435838891153</v>
      </c>
      <c r="E122" s="21">
        <f>AVERAGE('Table S10'!E122,'Table S11'!E122,'Table S12'!E122)</f>
        <v>3.9800959951238881</v>
      </c>
      <c r="F122" s="21">
        <f>AVERAGE('Table S10'!F122,'Table S11'!F122,'Table S12'!F122)</f>
        <v>-3.7533122861406198</v>
      </c>
      <c r="G122" s="21">
        <f>AVERAGE('Table S10'!G122,'Table S11'!G122,'Table S12'!G122)</f>
        <v>-7.2795046644664749</v>
      </c>
      <c r="H122" s="21">
        <f>AVERAGE('Table S10'!H122,'Table S11'!H122,'Table S12'!H122)</f>
        <v>-2.1822532436121445</v>
      </c>
      <c r="I122" s="21">
        <f>AVERAGE('Table S10'!I122,'Table S11'!I122,'Table S12'!I122)</f>
        <v>-26.762666555314734</v>
      </c>
      <c r="J122" s="21">
        <f>AVERAGE('Table S10'!J122,'Table S11'!J122,'Table S12'!J122)</f>
        <v>-30.003564859176489</v>
      </c>
      <c r="K122" s="21">
        <f>AVERAGE('Table S10'!K122,'Table S11'!K122,'Table S12'!K122)</f>
        <v>-24.567494442872668</v>
      </c>
      <c r="L122" s="21">
        <f>AVERAGE('Table S10'!L122,'Table S11'!L122,'Table S12'!L122)</f>
        <v>-4.7473718370207019</v>
      </c>
      <c r="M122" s="21">
        <f>AVERAGE('Table S10'!M122,'Table S11'!M122,'Table S12'!M122)</f>
        <v>-12.703921622703263</v>
      </c>
      <c r="N122" s="21">
        <f>AVERAGE('Table S10'!N122,'Table S11'!N122,'Table S12'!N122)</f>
        <v>-16.749660805788</v>
      </c>
      <c r="O122" s="21">
        <f>AVERAGE('Table S10'!O122,'Table S11'!O122,'Table S12'!O122)</f>
        <v>8.3710117228609793</v>
      </c>
      <c r="Q122" s="2">
        <v>9.0176715320334652E-2</v>
      </c>
      <c r="R122" s="2">
        <v>0.96270825918494907</v>
      </c>
      <c r="S122" s="2">
        <v>-7.6926718974256916E-2</v>
      </c>
      <c r="T122" s="2">
        <v>0.33143055370595642</v>
      </c>
      <c r="U122" s="2">
        <v>-1.3881888222151111</v>
      </c>
      <c r="V122" s="2">
        <v>-1.6408294693894012</v>
      </c>
      <c r="W122" s="2">
        <v>-0.54766918528312181</v>
      </c>
      <c r="X122" s="2">
        <v>-5.4435263773510165</v>
      </c>
      <c r="Y122" s="2">
        <v>-3.4767830923165124</v>
      </c>
      <c r="Z122" s="2">
        <v>-5.6606700970656201</v>
      </c>
      <c r="AA122" s="2">
        <v>-0.96352658804172153</v>
      </c>
      <c r="AB122" s="2">
        <v>-1.8173340998925696</v>
      </c>
      <c r="AC122" s="2">
        <v>-3.5984803778546879</v>
      </c>
      <c r="AD122" s="2">
        <v>1.3463516704463456</v>
      </c>
    </row>
    <row r="123" spans="1:30">
      <c r="A123" s="22">
        <v>40983</v>
      </c>
      <c r="B123" s="21">
        <f>AVERAGE('Table S10'!B123,'Table S11'!B123,'Table S12'!B123)</f>
        <v>2.5120789797411653</v>
      </c>
      <c r="C123" s="21">
        <f>AVERAGE('Table S10'!C123,'Table S11'!C123,'Table S12'!C123)</f>
        <v>4.5096149478136214</v>
      </c>
      <c r="D123" s="21">
        <f>AVERAGE('Table S10'!D123,'Table S11'!D123,'Table S12'!D123)</f>
        <v>-3.1841487194733475</v>
      </c>
      <c r="E123" s="21">
        <f>AVERAGE('Table S10'!E123,'Table S11'!E123,'Table S12'!E123)</f>
        <v>0.94910509881568039</v>
      </c>
      <c r="F123" s="21">
        <f>AVERAGE('Table S10'!F123,'Table S11'!F123,'Table S12'!F123)</f>
        <v>-6.69491828776603</v>
      </c>
      <c r="G123" s="21">
        <f>AVERAGE('Table S10'!G123,'Table S11'!G123,'Table S12'!G123)</f>
        <v>-8.1311818098704176</v>
      </c>
      <c r="H123" s="21">
        <f>AVERAGE('Table S10'!H123,'Table S11'!H123,'Table S12'!H123)</f>
        <v>-7.787526379885823</v>
      </c>
      <c r="I123" s="21">
        <f>AVERAGE('Table S10'!I123,'Table S11'!I123,'Table S12'!I123)</f>
        <v>-26.656937184771134</v>
      </c>
      <c r="J123" s="21">
        <f>AVERAGE('Table S10'!J123,'Table S11'!J123,'Table S12'!J123)</f>
        <v>-26.186613630639766</v>
      </c>
      <c r="K123" s="21">
        <f>AVERAGE('Table S10'!K123,'Table S11'!K123,'Table S12'!K123)</f>
        <v>-19.509494587599253</v>
      </c>
      <c r="L123" s="21">
        <f>AVERAGE('Table S10'!L123,'Table S11'!L123,'Table S12'!L123)</f>
        <v>-7.6198943391176286</v>
      </c>
      <c r="M123" s="21">
        <f>AVERAGE('Table S10'!M123,'Table S11'!M123,'Table S12'!M123)</f>
        <v>-8.9109724753202162</v>
      </c>
      <c r="N123" s="21">
        <f>AVERAGE('Table S10'!N123,'Table S11'!N123,'Table S12'!N123)</f>
        <v>-15.573394153707694</v>
      </c>
      <c r="O123" s="21">
        <f>AVERAGE('Table S10'!O123,'Table S11'!O123,'Table S12'!O123)</f>
        <v>2.0822369612975371</v>
      </c>
      <c r="Q123" s="2">
        <v>0.28682415374888676</v>
      </c>
      <c r="R123" s="2">
        <v>0.84119651467546597</v>
      </c>
      <c r="S123" s="2">
        <v>-0.23015982188969197</v>
      </c>
      <c r="T123" s="2">
        <v>7.9033879788579328E-2</v>
      </c>
      <c r="U123" s="2">
        <v>-2.4761623931582806</v>
      </c>
      <c r="V123" s="2">
        <v>-1.8328009046720315</v>
      </c>
      <c r="W123" s="2">
        <v>-1.9543965579280453</v>
      </c>
      <c r="X123" s="2">
        <v>-5.422021023382448</v>
      </c>
      <c r="Y123" s="2">
        <v>-3.034478600904905</v>
      </c>
      <c r="Z123" s="2">
        <v>-4.4952411764125069</v>
      </c>
      <c r="AA123" s="2">
        <v>-1.5465337550673137</v>
      </c>
      <c r="AB123" s="2">
        <v>-1.2747413455119829</v>
      </c>
      <c r="AC123" s="2">
        <v>-3.345772426588407</v>
      </c>
      <c r="AD123" s="2">
        <v>0.33489658167028941</v>
      </c>
    </row>
    <row r="124" spans="1:30">
      <c r="A124" s="22">
        <v>41014</v>
      </c>
      <c r="B124" s="21">
        <f>AVERAGE('Table S10'!B124,'Table S11'!B124,'Table S12'!B124)</f>
        <v>4.2343673227542871</v>
      </c>
      <c r="C124" s="21">
        <f>AVERAGE('Table S10'!C124,'Table S11'!C124,'Table S12'!C124)</f>
        <v>3.8581962010463662</v>
      </c>
      <c r="D124" s="21">
        <f>AVERAGE('Table S10'!D124,'Table S11'!D124,'Table S12'!D124)</f>
        <v>-5.3040538550575818</v>
      </c>
      <c r="E124" s="21">
        <f>AVERAGE('Table S10'!E124,'Table S11'!E124,'Table S12'!E124)</f>
        <v>-2.0818857974925273</v>
      </c>
      <c r="F124" s="21">
        <f>AVERAGE('Table S10'!F124,'Table S11'!F124,'Table S12'!F124)</f>
        <v>-9.6365242893914402</v>
      </c>
      <c r="G124" s="21">
        <f>AVERAGE('Table S10'!G124,'Table S11'!G124,'Table S12'!G124)</f>
        <v>-8.9828589552743612</v>
      </c>
      <c r="H124" s="21">
        <f>AVERAGE('Table S10'!H124,'Table S11'!H124,'Table S12'!H124)</f>
        <v>-13.392799516159499</v>
      </c>
      <c r="I124" s="21">
        <f>AVERAGE('Table S10'!I124,'Table S11'!I124,'Table S12'!I124)</f>
        <v>-26.551207814227528</v>
      </c>
      <c r="J124" s="21">
        <f>AVERAGE('Table S10'!J124,'Table S11'!J124,'Table S12'!J124)</f>
        <v>-22.369662402103035</v>
      </c>
      <c r="K124" s="21">
        <f>AVERAGE('Table S10'!K124,'Table S11'!K124,'Table S12'!K124)</f>
        <v>-14.451494732325836</v>
      </c>
      <c r="L124" s="21">
        <f>AVERAGE('Table S10'!L124,'Table S11'!L124,'Table S12'!L124)</f>
        <v>-10.492416841214554</v>
      </c>
      <c r="M124" s="21">
        <f>AVERAGE('Table S10'!M124,'Table S11'!M124,'Table S12'!M124)</f>
        <v>-5.1180233279371725</v>
      </c>
      <c r="N124" s="21">
        <f>AVERAGE('Table S10'!N124,'Table S11'!N124,'Table S12'!N124)</f>
        <v>-14.397127501627386</v>
      </c>
      <c r="O124" s="21">
        <f>AVERAGE('Table S10'!O124,'Table S11'!O124,'Table S12'!O124)</f>
        <v>-4.2065378002659042</v>
      </c>
      <c r="Q124" s="2">
        <v>0.48347159217743901</v>
      </c>
      <c r="R124" s="2">
        <v>0.71968477016598287</v>
      </c>
      <c r="S124" s="2">
        <v>-0.38339292480512721</v>
      </c>
      <c r="T124" s="2">
        <v>-0.17336279412879774</v>
      </c>
      <c r="U124" s="2">
        <v>-3.5641359641014501</v>
      </c>
      <c r="V124" s="2">
        <v>-2.0247723399546622</v>
      </c>
      <c r="W124" s="2">
        <v>-3.3611239305729685</v>
      </c>
      <c r="X124" s="2">
        <v>-5.4005156694138794</v>
      </c>
      <c r="Y124" s="2">
        <v>-2.5921741094932975</v>
      </c>
      <c r="Z124" s="2">
        <v>-3.3298122557593928</v>
      </c>
      <c r="AA124" s="2">
        <v>-2.1295409220929056</v>
      </c>
      <c r="AB124" s="2">
        <v>-0.7321485911313963</v>
      </c>
      <c r="AC124" s="2">
        <v>-3.0930644753221257</v>
      </c>
      <c r="AD124" s="2">
        <v>-0.67655850710576659</v>
      </c>
    </row>
    <row r="125" spans="1:30">
      <c r="A125" s="22">
        <v>41044</v>
      </c>
      <c r="B125" s="21">
        <f>AVERAGE('Table S10'!B125,'Table S11'!B125,'Table S12'!B125)</f>
        <v>6.7531332158319275</v>
      </c>
      <c r="C125" s="21">
        <f>AVERAGE('Table S10'!C125,'Table S11'!C125,'Table S12'!C125)</f>
        <v>2.3424049510943896</v>
      </c>
      <c r="D125" s="21">
        <f>AVERAGE('Table S10'!D125,'Table S11'!D125,'Table S12'!D125)</f>
        <v>-5.0244873064503377</v>
      </c>
      <c r="E125" s="21">
        <f>AVERAGE('Table S10'!E125,'Table S11'!E125,'Table S12'!E125)</f>
        <v>-3.5895258985373766</v>
      </c>
      <c r="F125" s="21">
        <f>AVERAGE('Table S10'!F125,'Table S11'!F125,'Table S12'!F125)</f>
        <v>-11.586598214396078</v>
      </c>
      <c r="G125" s="21">
        <f>AVERAGE('Table S10'!G125,'Table S11'!G125,'Table S12'!G125)</f>
        <v>-8.9118213659834993</v>
      </c>
      <c r="H125" s="21">
        <f>AVERAGE('Table S10'!H125,'Table S11'!H125,'Table S12'!H125)</f>
        <v>-19.906174505672151</v>
      </c>
      <c r="I125" s="21">
        <f>AVERAGE('Table S10'!I125,'Table S11'!I125,'Table S12'!I125)</f>
        <v>-29.211642856141253</v>
      </c>
      <c r="J125" s="21">
        <f>AVERAGE('Table S10'!J125,'Table S11'!J125,'Table S12'!J125)</f>
        <v>-20.617293647888854</v>
      </c>
      <c r="K125" s="21">
        <f>AVERAGE('Table S10'!K125,'Table S11'!K125,'Table S12'!K125)</f>
        <v>-13.808236470752796</v>
      </c>
      <c r="L125" s="21">
        <f>AVERAGE('Table S10'!L125,'Table S11'!L125,'Table S12'!L125)</f>
        <v>-12.297499000735357</v>
      </c>
      <c r="M125" s="21">
        <f>AVERAGE('Table S10'!M125,'Table S11'!M125,'Table S12'!M125)</f>
        <v>-1.7239487128882658</v>
      </c>
      <c r="N125" s="21">
        <f>AVERAGE('Table S10'!N125,'Table S11'!N125,'Table S12'!N125)</f>
        <v>-11.283701441213323</v>
      </c>
      <c r="O125" s="21">
        <f>AVERAGE('Table S10'!O125,'Table S11'!O125,'Table S12'!O125)</f>
        <v>-7.2728746737195422</v>
      </c>
      <c r="Q125" s="2">
        <v>0.7710592443172577</v>
      </c>
      <c r="R125" s="2">
        <v>0.43693816514744083</v>
      </c>
      <c r="S125" s="2">
        <v>-0.36318501597214969</v>
      </c>
      <c r="T125" s="2">
        <v>-0.2989070006230044</v>
      </c>
      <c r="U125" s="2">
        <v>-4.2853844557818901</v>
      </c>
      <c r="V125" s="2">
        <v>-2.0087601831781448</v>
      </c>
      <c r="W125" s="2">
        <v>-4.9957530848160117</v>
      </c>
      <c r="X125" s="2">
        <v>-5.9416481569391308</v>
      </c>
      <c r="Y125" s="2">
        <v>-2.3891113706237124</v>
      </c>
      <c r="Z125" s="2">
        <v>-3.1815971899355637</v>
      </c>
      <c r="AA125" s="2">
        <v>-2.4959003971892479</v>
      </c>
      <c r="AB125" s="2">
        <v>-0.24661603522480507</v>
      </c>
      <c r="AC125" s="2">
        <v>-2.4241791339288286</v>
      </c>
      <c r="AD125" s="2">
        <v>-1.1697327981476826</v>
      </c>
    </row>
    <row r="126" spans="1:30">
      <c r="A126" s="22">
        <v>41075</v>
      </c>
      <c r="B126" s="21">
        <f>AVERAGE('Table S10'!B126,'Table S11'!B126,'Table S12'!B126)</f>
        <v>9.271899108909567</v>
      </c>
      <c r="C126" s="21">
        <f>AVERAGE('Table S10'!C126,'Table S11'!C126,'Table S12'!C126)</f>
        <v>0.82661370114241473</v>
      </c>
      <c r="D126" s="21">
        <f>AVERAGE('Table S10'!D126,'Table S11'!D126,'Table S12'!D126)</f>
        <v>-4.7449207578430945</v>
      </c>
      <c r="E126" s="21">
        <f>AVERAGE('Table S10'!E126,'Table S11'!E126,'Table S12'!E126)</f>
        <v>-5.097165999582228</v>
      </c>
      <c r="F126" s="21">
        <f>AVERAGE('Table S10'!F126,'Table S11'!F126,'Table S12'!F126)</f>
        <v>-13.536672139400716</v>
      </c>
      <c r="G126" s="21">
        <f>AVERAGE('Table S10'!G126,'Table S11'!G126,'Table S12'!G126)</f>
        <v>-8.8407837766926392</v>
      </c>
      <c r="H126" s="21">
        <f>AVERAGE('Table S10'!H126,'Table S11'!H126,'Table S12'!H126)</f>
        <v>-26.4195494951848</v>
      </c>
      <c r="I126" s="21">
        <f>AVERAGE('Table S10'!I126,'Table S11'!I126,'Table S12'!I126)</f>
        <v>-31.872077898054986</v>
      </c>
      <c r="J126" s="21">
        <f>AVERAGE('Table S10'!J126,'Table S11'!J126,'Table S12'!J126)</f>
        <v>-18.864924893674672</v>
      </c>
      <c r="K126" s="21">
        <f>AVERAGE('Table S10'!K126,'Table S11'!K126,'Table S12'!K126)</f>
        <v>-13.164978209179756</v>
      </c>
      <c r="L126" s="21">
        <f>AVERAGE('Table S10'!L126,'Table S11'!L126,'Table S12'!L126)</f>
        <v>-14.102581160256163</v>
      </c>
      <c r="M126" s="21">
        <f>AVERAGE('Table S10'!M126,'Table S11'!M126,'Table S12'!M126)</f>
        <v>1.6701259021606403</v>
      </c>
      <c r="N126" s="21">
        <f>AVERAGE('Table S10'!N126,'Table S11'!N126,'Table S12'!N126)</f>
        <v>-8.1702753807992607</v>
      </c>
      <c r="O126" s="21">
        <f>AVERAGE('Table S10'!O126,'Table S11'!O126,'Table S12'!O126)</f>
        <v>-10.339211547173178</v>
      </c>
      <c r="Q126" s="2">
        <v>1.0586468964570765</v>
      </c>
      <c r="R126" s="2">
        <v>0.15419156012889917</v>
      </c>
      <c r="S126" s="2">
        <v>-0.34297710713917234</v>
      </c>
      <c r="T126" s="2">
        <v>-0.42445120711721129</v>
      </c>
      <c r="U126" s="2">
        <v>-5.0066329474623306</v>
      </c>
      <c r="V126" s="2">
        <v>-1.9927480264016275</v>
      </c>
      <c r="W126" s="2">
        <v>-6.6303822390590534</v>
      </c>
      <c r="X126" s="2">
        <v>-6.4827806444643832</v>
      </c>
      <c r="Y126" s="2">
        <v>-2.1860486317541272</v>
      </c>
      <c r="Z126" s="2">
        <v>-3.0333821241117351</v>
      </c>
      <c r="AA126" s="2">
        <v>-2.8622598722855908</v>
      </c>
      <c r="AB126" s="2">
        <v>0.23891652068178604</v>
      </c>
      <c r="AC126" s="2">
        <v>-1.7552937925355321</v>
      </c>
      <c r="AD126" s="2">
        <v>-1.6629070891895981</v>
      </c>
    </row>
    <row r="127" spans="1:30">
      <c r="A127" s="22">
        <v>41105</v>
      </c>
      <c r="B127" s="21">
        <f>AVERAGE('Table S10'!B127,'Table S11'!B127,'Table S12'!B127)</f>
        <v>10.178651355464742</v>
      </c>
      <c r="C127" s="21">
        <f>AVERAGE('Table S10'!C127,'Table S11'!C127,'Table S12'!C127)</f>
        <v>-1.5447673404720488</v>
      </c>
      <c r="D127" s="21">
        <f>AVERAGE('Table S10'!D127,'Table S11'!D127,'Table S12'!D127)</f>
        <v>-4.5341796265748231</v>
      </c>
      <c r="E127" s="21">
        <f>AVERAGE('Table S10'!E127,'Table S11'!E127,'Table S12'!E127)</f>
        <v>-6.818798673626258</v>
      </c>
      <c r="F127" s="21">
        <f>AVERAGE('Table S10'!F127,'Table S11'!F127,'Table S12'!F127)</f>
        <v>-15.34798292252581</v>
      </c>
      <c r="G127" s="21">
        <f>AVERAGE('Table S10'!G127,'Table S11'!G127,'Table S12'!G127)</f>
        <v>-8.4223077554746908</v>
      </c>
      <c r="H127" s="21">
        <f>AVERAGE('Table S10'!H127,'Table S11'!H127,'Table S12'!H127)</f>
        <v>-32.898848357760073</v>
      </c>
      <c r="I127" s="21">
        <f>AVERAGE('Table S10'!I127,'Table S11'!I127,'Table S12'!I127)</f>
        <v>-35.0077655574513</v>
      </c>
      <c r="J127" s="21">
        <f>AVERAGE('Table S10'!J127,'Table S11'!J127,'Table S12'!J127)</f>
        <v>-18.742587915586725</v>
      </c>
      <c r="K127" s="21">
        <f>AVERAGE('Table S10'!K127,'Table S11'!K127,'Table S12'!K127)</f>
        <v>-16.507676637626776</v>
      </c>
      <c r="L127" s="21">
        <f>AVERAGE('Table S10'!L127,'Table S11'!L127,'Table S12'!L127)</f>
        <v>-14.121901531002967</v>
      </c>
      <c r="M127" s="21">
        <f>AVERAGE('Table S10'!M127,'Table S11'!M127,'Table S12'!M127)</f>
        <v>2.2745279556321623</v>
      </c>
      <c r="N127" s="21">
        <f>AVERAGE('Table S10'!N127,'Table S11'!N127,'Table S12'!N127)</f>
        <v>-6.8405247513356171</v>
      </c>
      <c r="O127" s="21">
        <f>AVERAGE('Table S10'!O127,'Table S11'!O127,'Table S12'!O127)</f>
        <v>-11.026425014955507</v>
      </c>
      <c r="Q127" s="2">
        <v>1.1621780544642533</v>
      </c>
      <c r="R127" s="2">
        <v>-0.28815163108761316</v>
      </c>
      <c r="S127" s="2">
        <v>-0.32774410594770792</v>
      </c>
      <c r="T127" s="2">
        <v>-0.56781500315020572</v>
      </c>
      <c r="U127" s="2">
        <v>-5.6765589197766282</v>
      </c>
      <c r="V127" s="2">
        <v>-1.8984218573150171</v>
      </c>
      <c r="W127" s="2">
        <v>-8.2564594781052563</v>
      </c>
      <c r="X127" s="2">
        <v>-7.1205795143855939</v>
      </c>
      <c r="Y127" s="2">
        <v>-2.1718723450702742</v>
      </c>
      <c r="Z127" s="2">
        <v>-3.8035832971054986</v>
      </c>
      <c r="AA127" s="2">
        <v>-2.8661811347323622</v>
      </c>
      <c r="AB127" s="2">
        <v>0.3253780476370477</v>
      </c>
      <c r="AC127" s="2">
        <v>-1.4696114970521925</v>
      </c>
      <c r="AD127" s="2">
        <v>-1.7734350672803687</v>
      </c>
    </row>
    <row r="128" spans="1:30">
      <c r="A128" s="22">
        <v>41136</v>
      </c>
      <c r="B128" s="21">
        <f>AVERAGE('Table S10'!B128,'Table S11'!B128,'Table S12'!B128)</f>
        <v>11.085403602019918</v>
      </c>
      <c r="C128" s="21">
        <f>AVERAGE('Table S10'!C128,'Table S11'!C128,'Table S12'!C128)</f>
        <v>-3.9161483820865115</v>
      </c>
      <c r="D128" s="21">
        <f>AVERAGE('Table S10'!D128,'Table S11'!D128,'Table S12'!D128)</f>
        <v>-4.3234384953065508</v>
      </c>
      <c r="E128" s="21">
        <f>AVERAGE('Table S10'!E128,'Table S11'!E128,'Table S12'!E128)</f>
        <v>-8.5404313476702889</v>
      </c>
      <c r="F128" s="21">
        <f>AVERAGE('Table S10'!F128,'Table S11'!F128,'Table S12'!F128)</f>
        <v>-17.159293705650907</v>
      </c>
      <c r="G128" s="21">
        <f>AVERAGE('Table S10'!G128,'Table S11'!G128,'Table S12'!G128)</f>
        <v>-8.0038317342567424</v>
      </c>
      <c r="H128" s="21">
        <f>AVERAGE('Table S10'!H128,'Table S11'!H128,'Table S12'!H128)</f>
        <v>-39.378147220335343</v>
      </c>
      <c r="I128" s="21">
        <f>AVERAGE('Table S10'!I128,'Table S11'!I128,'Table S12'!I128)</f>
        <v>-38.143453216847611</v>
      </c>
      <c r="J128" s="21">
        <f>AVERAGE('Table S10'!J128,'Table S11'!J128,'Table S12'!J128)</f>
        <v>-18.620250937498778</v>
      </c>
      <c r="K128" s="21">
        <f>AVERAGE('Table S10'!K128,'Table S11'!K128,'Table S12'!K128)</f>
        <v>-19.850375066073795</v>
      </c>
      <c r="L128" s="21">
        <f>AVERAGE('Table S10'!L128,'Table S11'!L128,'Table S12'!L128)</f>
        <v>-14.141221901749773</v>
      </c>
      <c r="M128" s="21">
        <f>AVERAGE('Table S10'!M128,'Table S11'!M128,'Table S12'!M128)</f>
        <v>2.8789300091036836</v>
      </c>
      <c r="N128" s="21">
        <f>AVERAGE('Table S10'!N128,'Table S11'!N128,'Table S12'!N128)</f>
        <v>-5.5107741218719744</v>
      </c>
      <c r="O128" s="21">
        <f>AVERAGE('Table S10'!O128,'Table S11'!O128,'Table S12'!O128)</f>
        <v>-11.713638482737835</v>
      </c>
      <c r="Q128" s="2">
        <v>1.2657092124714302</v>
      </c>
      <c r="R128" s="2">
        <v>-0.73049482230412521</v>
      </c>
      <c r="S128" s="2">
        <v>-0.31251110475624339</v>
      </c>
      <c r="T128" s="2">
        <v>-0.71117879918320026</v>
      </c>
      <c r="U128" s="2">
        <v>-6.3464848920909267</v>
      </c>
      <c r="V128" s="2">
        <v>-1.8040956882284067</v>
      </c>
      <c r="W128" s="2">
        <v>-9.8825367171514582</v>
      </c>
      <c r="X128" s="2">
        <v>-7.7583783843068037</v>
      </c>
      <c r="Y128" s="2">
        <v>-2.1576960583864206</v>
      </c>
      <c r="Z128" s="2">
        <v>-4.5737844700992607</v>
      </c>
      <c r="AA128" s="2">
        <v>-2.8701023971791342</v>
      </c>
      <c r="AB128" s="2">
        <v>0.41183957459230924</v>
      </c>
      <c r="AC128" s="2">
        <v>-1.183929201568853</v>
      </c>
      <c r="AD128" s="2">
        <v>-1.8839630453711396</v>
      </c>
    </row>
    <row r="129" spans="1:30">
      <c r="A129" s="22">
        <v>41167</v>
      </c>
      <c r="B129" s="21">
        <f>AVERAGE('Table S10'!B129,'Table S11'!B129,'Table S12'!B129)</f>
        <v>10.538106232546587</v>
      </c>
      <c r="C129" s="21">
        <f>AVERAGE('Table S10'!C129,'Table S11'!C129,'Table S12'!C129)</f>
        <v>-4.2219014582469043</v>
      </c>
      <c r="D129" s="21">
        <f>AVERAGE('Table S10'!D129,'Table S11'!D129,'Table S12'!D129)</f>
        <v>-3.5695227303551533</v>
      </c>
      <c r="E129" s="21">
        <f>AVERAGE('Table S10'!E129,'Table S11'!E129,'Table S12'!E129)</f>
        <v>-9.7810038954390706</v>
      </c>
      <c r="F129" s="21">
        <f>AVERAGE('Table S10'!F129,'Table S11'!F129,'Table S12'!F129)</f>
        <v>-18.612161361497431</v>
      </c>
      <c r="G129" s="21">
        <f>AVERAGE('Table S10'!G129,'Table S11'!G129,'Table S12'!G129)</f>
        <v>-7.8160574664562388</v>
      </c>
      <c r="H129" s="21">
        <f>AVERAGE('Table S10'!H129,'Table S11'!H129,'Table S12'!H129)</f>
        <v>-43.607400557645143</v>
      </c>
      <c r="I129" s="21">
        <f>AVERAGE('Table S10'!I129,'Table S11'!I129,'Table S12'!I129)</f>
        <v>-40.512009389668201</v>
      </c>
      <c r="J129" s="21">
        <f>AVERAGE('Table S10'!J129,'Table S11'!J129,'Table S12'!J129)</f>
        <v>-19.470538622165531</v>
      </c>
      <c r="K129" s="21">
        <f>AVERAGE('Table S10'!K129,'Table S11'!K129,'Table S12'!K129)</f>
        <v>-23.146832247367598</v>
      </c>
      <c r="L129" s="21">
        <f>AVERAGE('Table S10'!L129,'Table S11'!L129,'Table S12'!L129)</f>
        <v>-10.644505269332559</v>
      </c>
      <c r="M129" s="21">
        <f>AVERAGE('Table S10'!M129,'Table S11'!M129,'Table S12'!M129)</f>
        <v>3.9318787575555487</v>
      </c>
      <c r="N129" s="21">
        <f>AVERAGE('Table S10'!N129,'Table S11'!N129,'Table S12'!N129)</f>
        <v>-7.1404684584837019</v>
      </c>
      <c r="O129" s="21">
        <f>AVERAGE('Table S10'!O129,'Table S11'!O129,'Table S12'!O129)</f>
        <v>-10.263753298713269</v>
      </c>
      <c r="Q129" s="2">
        <v>1.203219893419704</v>
      </c>
      <c r="R129" s="2">
        <v>-0.78752816661262803</v>
      </c>
      <c r="S129" s="2">
        <v>-0.25801581151826153</v>
      </c>
      <c r="T129" s="2">
        <v>-0.81448375638100223</v>
      </c>
      <c r="U129" s="2">
        <v>-6.8838381646793554</v>
      </c>
      <c r="V129" s="2">
        <v>-1.7617706171691019</v>
      </c>
      <c r="W129" s="2">
        <v>-10.943931280949414</v>
      </c>
      <c r="X129" s="2">
        <v>-8.240142709858512</v>
      </c>
      <c r="Y129" s="2">
        <v>-2.2562265449979191</v>
      </c>
      <c r="Z129" s="2">
        <v>-5.3333310586127105</v>
      </c>
      <c r="AA129" s="2">
        <v>-2.160408789463736</v>
      </c>
      <c r="AB129" s="2">
        <v>0.5624670519045939</v>
      </c>
      <c r="AC129" s="2">
        <v>-1.53405110315218</v>
      </c>
      <c r="AD129" s="2">
        <v>-1.6507707617985485</v>
      </c>
    </row>
    <row r="130" spans="1:30">
      <c r="A130" s="22">
        <v>41197</v>
      </c>
      <c r="B130" s="21">
        <f>AVERAGE('Table S10'!B130,'Table S11'!B130,'Table S12'!B130)</f>
        <v>9.9908088630732568</v>
      </c>
      <c r="C130" s="21">
        <f>AVERAGE('Table S10'!C130,'Table S11'!C130,'Table S12'!C130)</f>
        <v>-4.5276545344072971</v>
      </c>
      <c r="D130" s="21">
        <f>AVERAGE('Table S10'!D130,'Table S11'!D130,'Table S12'!D130)</f>
        <v>-2.8156069654037559</v>
      </c>
      <c r="E130" s="21">
        <f>AVERAGE('Table S10'!E130,'Table S11'!E130,'Table S12'!E130)</f>
        <v>-11.021576443207854</v>
      </c>
      <c r="F130" s="21">
        <f>AVERAGE('Table S10'!F130,'Table S11'!F130,'Table S12'!F130)</f>
        <v>-20.065029017343956</v>
      </c>
      <c r="G130" s="21">
        <f>AVERAGE('Table S10'!G130,'Table S11'!G130,'Table S12'!G130)</f>
        <v>-7.6282831986557342</v>
      </c>
      <c r="H130" s="21">
        <f>AVERAGE('Table S10'!H130,'Table S11'!H130,'Table S12'!H130)</f>
        <v>-47.836653894954928</v>
      </c>
      <c r="I130" s="21">
        <f>AVERAGE('Table S10'!I130,'Table S11'!I130,'Table S12'!I130)</f>
        <v>-42.880565562488783</v>
      </c>
      <c r="J130" s="21">
        <f>AVERAGE('Table S10'!J130,'Table S11'!J130,'Table S12'!J130)</f>
        <v>-20.320826306832284</v>
      </c>
      <c r="K130" s="21">
        <f>AVERAGE('Table S10'!K130,'Table S11'!K130,'Table S12'!K130)</f>
        <v>-26.443289428661405</v>
      </c>
      <c r="L130" s="21">
        <f>AVERAGE('Table S10'!L130,'Table S11'!L130,'Table S12'!L130)</f>
        <v>-7.1477886369153447</v>
      </c>
      <c r="M130" s="21">
        <f>AVERAGE('Table S10'!M130,'Table S11'!M130,'Table S12'!M130)</f>
        <v>4.9848275060074139</v>
      </c>
      <c r="N130" s="21">
        <f>AVERAGE('Table S10'!N130,'Table S11'!N130,'Table S12'!N130)</f>
        <v>-8.7701627950954304</v>
      </c>
      <c r="O130" s="21">
        <f>AVERAGE('Table S10'!O130,'Table S11'!O130,'Table S12'!O130)</f>
        <v>-8.8138681146887023</v>
      </c>
      <c r="Q130" s="2">
        <v>1.1407305743679783</v>
      </c>
      <c r="R130" s="2">
        <v>-0.84456151092113074</v>
      </c>
      <c r="S130" s="2">
        <v>-0.20352051828027967</v>
      </c>
      <c r="T130" s="2">
        <v>-0.91778871357880432</v>
      </c>
      <c r="U130" s="2">
        <v>-7.4211914372677841</v>
      </c>
      <c r="V130" s="2">
        <v>-1.7194455461097971</v>
      </c>
      <c r="W130" s="2">
        <v>-12.005325844747363</v>
      </c>
      <c r="X130" s="2">
        <v>-8.7219070354102168</v>
      </c>
      <c r="Y130" s="2">
        <v>-2.3547570316094184</v>
      </c>
      <c r="Z130" s="2">
        <v>-6.0928776471261603</v>
      </c>
      <c r="AA130" s="2">
        <v>-1.4507151817483381</v>
      </c>
      <c r="AB130" s="2">
        <v>0.71309452921687855</v>
      </c>
      <c r="AC130" s="2">
        <v>-1.884173004735507</v>
      </c>
      <c r="AD130" s="2">
        <v>-1.4175784782259573</v>
      </c>
    </row>
    <row r="131" spans="1:30">
      <c r="A131" s="22">
        <v>41228</v>
      </c>
      <c r="B131" s="21">
        <f>AVERAGE('Table S10'!B131,'Table S11'!B131,'Table S12'!B131)</f>
        <v>8.2162710106655528</v>
      </c>
      <c r="C131" s="21">
        <f>AVERAGE('Table S10'!C131,'Table S11'!C131,'Table S12'!C131)</f>
        <v>-4.2414625954570866</v>
      </c>
      <c r="D131" s="21">
        <f>AVERAGE('Table S10'!D131,'Table S11'!D131,'Table S12'!D131)</f>
        <v>-3.4654409315514183</v>
      </c>
      <c r="E131" s="21">
        <f>AVERAGE('Table S10'!E131,'Table S11'!E131,'Table S12'!E131)</f>
        <v>-13.14510095137573</v>
      </c>
      <c r="F131" s="21">
        <f>AVERAGE('Table S10'!F131,'Table S11'!F131,'Table S12'!F131)</f>
        <v>-21.463845629824576</v>
      </c>
      <c r="G131" s="21">
        <f>AVERAGE('Table S10'!G131,'Table S11'!G131,'Table S12'!G131)</f>
        <v>-7.5696814649424793</v>
      </c>
      <c r="H131" s="21">
        <f>AVERAGE('Table S10'!H131,'Table S11'!H131,'Table S12'!H131)</f>
        <v>-48.854326444941826</v>
      </c>
      <c r="I131" s="21">
        <f>AVERAGE('Table S10'!I131,'Table S11'!I131,'Table S12'!I131)</f>
        <v>-43.128174405737923</v>
      </c>
      <c r="J131" s="21">
        <f>AVERAGE('Table S10'!J131,'Table S11'!J131,'Table S12'!J131)</f>
        <v>-21.391435520911859</v>
      </c>
      <c r="K131" s="21">
        <f>AVERAGE('Table S10'!K131,'Table S11'!K131,'Table S12'!K131)</f>
        <v>-29.417099884684063</v>
      </c>
      <c r="L131" s="21">
        <f>AVERAGE('Table S10'!L131,'Table S11'!L131,'Table S12'!L131)</f>
        <v>-3.0051773001980706</v>
      </c>
      <c r="M131" s="21">
        <f>AVERAGE('Table S10'!M131,'Table S11'!M131,'Table S12'!M131)</f>
        <v>6.0003542196038042</v>
      </c>
      <c r="N131" s="21">
        <f>AVERAGE('Table S10'!N131,'Table S11'!N131,'Table S12'!N131)</f>
        <v>-10.076943649855492</v>
      </c>
      <c r="O131" s="21">
        <f>AVERAGE('Table S10'!O131,'Table S11'!O131,'Table S12'!O131)</f>
        <v>-6.2868654660868337</v>
      </c>
      <c r="Q131" s="2">
        <v>0.93811739145577144</v>
      </c>
      <c r="R131" s="2">
        <v>-0.79117698378099222</v>
      </c>
      <c r="S131" s="2">
        <v>-0.25049246685533116</v>
      </c>
      <c r="T131" s="2">
        <v>-1.0946188464229598</v>
      </c>
      <c r="U131" s="2">
        <v>-7.9385535531100277</v>
      </c>
      <c r="V131" s="2">
        <v>-1.7062364809238946</v>
      </c>
      <c r="W131" s="2">
        <v>-12.260726036254825</v>
      </c>
      <c r="X131" s="2">
        <v>-8.7722706741270926</v>
      </c>
      <c r="Y131" s="2">
        <v>-2.478818156727745</v>
      </c>
      <c r="Z131" s="2">
        <v>-6.778082235729709</v>
      </c>
      <c r="AA131" s="2">
        <v>-0.6099307848482004</v>
      </c>
      <c r="AB131" s="2">
        <v>0.85836867217698298</v>
      </c>
      <c r="AC131" s="2">
        <v>-2.164920496791304</v>
      </c>
      <c r="AD131" s="2">
        <v>-1.0111480072380759</v>
      </c>
    </row>
    <row r="132" spans="1:30">
      <c r="A132" s="22">
        <v>41258</v>
      </c>
      <c r="B132" s="21">
        <f>AVERAGE('Table S10'!B132,'Table S11'!B132,'Table S12'!B132)</f>
        <v>6.4417331582578496</v>
      </c>
      <c r="C132" s="21">
        <f>AVERAGE('Table S10'!C132,'Table S11'!C132,'Table S12'!C132)</f>
        <v>-3.9552706565068765</v>
      </c>
      <c r="D132" s="21">
        <f>AVERAGE('Table S10'!D132,'Table S11'!D132,'Table S12'!D132)</f>
        <v>-4.1152748976990807</v>
      </c>
      <c r="E132" s="21">
        <f>AVERAGE('Table S10'!E132,'Table S11'!E132,'Table S12'!E132)</f>
        <v>-15.2686254595436</v>
      </c>
      <c r="F132" s="21">
        <f>AVERAGE('Table S10'!F132,'Table S11'!F132,'Table S12'!F132)</f>
        <v>-22.862662242305195</v>
      </c>
      <c r="G132" s="21">
        <f>AVERAGE('Table S10'!G132,'Table S11'!G132,'Table S12'!G132)</f>
        <v>-7.5110797312292235</v>
      </c>
      <c r="H132" s="21">
        <f>AVERAGE('Table S10'!H132,'Table S11'!H132,'Table S12'!H132)</f>
        <v>-49.871998994928731</v>
      </c>
      <c r="I132" s="21">
        <f>AVERAGE('Table S10'!I132,'Table S11'!I132,'Table S12'!I132)</f>
        <v>-43.375783248987069</v>
      </c>
      <c r="J132" s="21">
        <f>AVERAGE('Table S10'!J132,'Table S11'!J132,'Table S12'!J132)</f>
        <v>-22.462044734991434</v>
      </c>
      <c r="K132" s="21">
        <f>AVERAGE('Table S10'!K132,'Table S11'!K132,'Table S12'!K132)</f>
        <v>-32.390910340706718</v>
      </c>
      <c r="L132" s="21">
        <f>AVERAGE('Table S10'!L132,'Table S11'!L132,'Table S12'!L132)</f>
        <v>1.1374340365192028</v>
      </c>
      <c r="M132" s="21">
        <f>AVERAGE('Table S10'!M132,'Table S11'!M132,'Table S12'!M132)</f>
        <v>7.0158809332001937</v>
      </c>
      <c r="N132" s="21">
        <f>AVERAGE('Table S10'!N132,'Table S11'!N132,'Table S12'!N132)</f>
        <v>-11.383724504615556</v>
      </c>
      <c r="O132" s="21">
        <f>AVERAGE('Table S10'!O132,'Table S11'!O132,'Table S12'!O132)</f>
        <v>-3.7598628174849651</v>
      </c>
      <c r="Q132" s="2">
        <v>0.7355042085435648</v>
      </c>
      <c r="R132" s="2">
        <v>-0.73779245664085358</v>
      </c>
      <c r="S132" s="2">
        <v>-0.29746441543038266</v>
      </c>
      <c r="T132" s="2">
        <v>-1.2714489792671144</v>
      </c>
      <c r="U132" s="2">
        <v>-8.4559156689522723</v>
      </c>
      <c r="V132" s="2">
        <v>-1.6930274157379919</v>
      </c>
      <c r="W132" s="2">
        <v>-12.516126227762289</v>
      </c>
      <c r="X132" s="2">
        <v>-8.8226343128439684</v>
      </c>
      <c r="Y132" s="2">
        <v>-2.6028792818460724</v>
      </c>
      <c r="Z132" s="2">
        <v>-7.4632868243332569</v>
      </c>
      <c r="AA132" s="2">
        <v>0.23085361205193741</v>
      </c>
      <c r="AB132" s="2">
        <v>1.0036428151370873</v>
      </c>
      <c r="AC132" s="2">
        <v>-2.4456679888471009</v>
      </c>
      <c r="AD132" s="2">
        <v>-0.60471753625019442</v>
      </c>
    </row>
    <row r="133" spans="1:30">
      <c r="A133" s="22">
        <v>41289</v>
      </c>
      <c r="B133" s="21">
        <f>AVERAGE('Table S10'!B133,'Table S11'!B133,'Table S12'!B133)</f>
        <v>5.0351600727057315</v>
      </c>
      <c r="C133" s="21">
        <f>AVERAGE('Table S10'!C133,'Table S11'!C133,'Table S12'!C133)</f>
        <v>-3.7230938939458853</v>
      </c>
      <c r="D133" s="21">
        <f>AVERAGE('Table S10'!D133,'Table S11'!D133,'Table S12'!D133)</f>
        <v>-5.4842033740887315</v>
      </c>
      <c r="E133" s="21">
        <f>AVERAGE('Table S10'!E133,'Table S11'!E133,'Table S12'!E133)</f>
        <v>-17.808303072639557</v>
      </c>
      <c r="F133" s="21">
        <f>AVERAGE('Table S10'!F133,'Table S11'!F133,'Table S12'!F133)</f>
        <v>-23.462799589445066</v>
      </c>
      <c r="G133" s="21">
        <f>AVERAGE('Table S10'!G133,'Table S11'!G133,'Table S12'!G133)</f>
        <v>-7.8115913627437363</v>
      </c>
      <c r="H133" s="21">
        <f>AVERAGE('Table S10'!H133,'Table S11'!H133,'Table S12'!H133)</f>
        <v>-48.383306515952228</v>
      </c>
      <c r="I133" s="21">
        <f>AVERAGE('Table S10'!I133,'Table S11'!I133,'Table S12'!I133)</f>
        <v>-43.113281728998601</v>
      </c>
      <c r="J133" s="21">
        <f>AVERAGE('Table S10'!J133,'Table S11'!J133,'Table S12'!J133)</f>
        <v>-23.526980629681201</v>
      </c>
      <c r="K133" s="21">
        <f>AVERAGE('Table S10'!K133,'Table S11'!K133,'Table S12'!K133)</f>
        <v>-33.669323427818199</v>
      </c>
      <c r="L133" s="21">
        <f>AVERAGE('Table S10'!L133,'Table S11'!L133,'Table S12'!L133)</f>
        <v>2.9736899219844872</v>
      </c>
      <c r="M133" s="21">
        <f>AVERAGE('Table S10'!M133,'Table S11'!M133,'Table S12'!M133)</f>
        <v>7.5091022881985028</v>
      </c>
      <c r="N133" s="21">
        <f>AVERAGE('Table S10'!N133,'Table S11'!N133,'Table S12'!N133)</f>
        <v>-9.9811230842307435</v>
      </c>
      <c r="O133" s="21">
        <f>AVERAGE('Table S10'!O133,'Table S11'!O133,'Table S12'!O133)</f>
        <v>-2.6828762236702608</v>
      </c>
      <c r="Q133" s="2">
        <v>0.57490450678139504</v>
      </c>
      <c r="R133" s="2">
        <v>-0.69448359641330171</v>
      </c>
      <c r="S133" s="2">
        <v>-0.39641467248925577</v>
      </c>
      <c r="T133" s="2">
        <v>-1.4829330134648413</v>
      </c>
      <c r="U133" s="2">
        <v>-8.6778806677533833</v>
      </c>
      <c r="V133" s="2">
        <v>-1.7607639395278891</v>
      </c>
      <c r="W133" s="2">
        <v>-12.142516519775951</v>
      </c>
      <c r="X133" s="2">
        <v>-8.769241503678316</v>
      </c>
      <c r="Y133" s="2">
        <v>-2.7262829883868278</v>
      </c>
      <c r="Z133" s="2">
        <v>-7.7578498189738747</v>
      </c>
      <c r="AA133" s="2">
        <v>0.60354010656597146</v>
      </c>
      <c r="AB133" s="2">
        <v>1.0741996096336603</v>
      </c>
      <c r="AC133" s="2">
        <v>-2.1443345022930487</v>
      </c>
      <c r="AD133" s="2">
        <v>-0.43150039743400637</v>
      </c>
    </row>
    <row r="134" spans="1:30">
      <c r="A134" s="22">
        <v>41320</v>
      </c>
      <c r="B134" s="21">
        <f>AVERAGE('Table S10'!B134,'Table S11'!B134,'Table S12'!B134)</f>
        <v>3.6285869871536112</v>
      </c>
      <c r="C134" s="21">
        <f>AVERAGE('Table S10'!C134,'Table S11'!C134,'Table S12'!C134)</f>
        <v>-3.4909171313848955</v>
      </c>
      <c r="D134" s="21">
        <f>AVERAGE('Table S10'!D134,'Table S11'!D134,'Table S12'!D134)</f>
        <v>-6.8531318504783831</v>
      </c>
      <c r="E134" s="21">
        <f>AVERAGE('Table S10'!E134,'Table S11'!E134,'Table S12'!E134)</f>
        <v>-20.347980685735518</v>
      </c>
      <c r="F134" s="21">
        <f>AVERAGE('Table S10'!F134,'Table S11'!F134,'Table S12'!F134)</f>
        <v>-24.062936936584933</v>
      </c>
      <c r="G134" s="21">
        <f>AVERAGE('Table S10'!G134,'Table S11'!G134,'Table S12'!G134)</f>
        <v>-8.1121029942582492</v>
      </c>
      <c r="H134" s="21">
        <f>AVERAGE('Table S10'!H134,'Table S11'!H134,'Table S12'!H134)</f>
        <v>-46.894614036975725</v>
      </c>
      <c r="I134" s="21">
        <f>AVERAGE('Table S10'!I134,'Table S11'!I134,'Table S12'!I134)</f>
        <v>-42.850780209010132</v>
      </c>
      <c r="J134" s="21">
        <f>AVERAGE('Table S10'!J134,'Table S11'!J134,'Table S12'!J134)</f>
        <v>-24.591916524370973</v>
      </c>
      <c r="K134" s="21">
        <f>AVERAGE('Table S10'!K134,'Table S11'!K134,'Table S12'!K134)</f>
        <v>-34.947736514929666</v>
      </c>
      <c r="L134" s="21">
        <f>AVERAGE('Table S10'!L134,'Table S11'!L134,'Table S12'!L134)</f>
        <v>4.809945807449771</v>
      </c>
      <c r="M134" s="21">
        <f>AVERAGE('Table S10'!M134,'Table S11'!M134,'Table S12'!M134)</f>
        <v>8.0023236431968154</v>
      </c>
      <c r="N134" s="21">
        <f>AVERAGE('Table S10'!N134,'Table S11'!N134,'Table S12'!N134)</f>
        <v>-8.5785216638459314</v>
      </c>
      <c r="O134" s="21">
        <f>AVERAGE('Table S10'!O134,'Table S11'!O134,'Table S12'!O134)</f>
        <v>-1.6058896298555565</v>
      </c>
      <c r="Q134" s="2">
        <v>0.41430480501922495</v>
      </c>
      <c r="R134" s="2">
        <v>-0.65117473618575006</v>
      </c>
      <c r="S134" s="2">
        <v>-0.49536492954812894</v>
      </c>
      <c r="T134" s="2">
        <v>-1.694417047662568</v>
      </c>
      <c r="U134" s="2">
        <v>-8.8998456665544943</v>
      </c>
      <c r="V134" s="2">
        <v>-1.8285004633177862</v>
      </c>
      <c r="W134" s="2">
        <v>-11.768906811789613</v>
      </c>
      <c r="X134" s="2">
        <v>-8.7158486945126619</v>
      </c>
      <c r="Y134" s="2">
        <v>-2.8496866949275836</v>
      </c>
      <c r="Z134" s="2">
        <v>-8.0524128136144899</v>
      </c>
      <c r="AA134" s="2">
        <v>0.97622660108000547</v>
      </c>
      <c r="AB134" s="2">
        <v>1.1447564041302341</v>
      </c>
      <c r="AC134" s="2">
        <v>-1.843001015738996</v>
      </c>
      <c r="AD134" s="2">
        <v>-0.25828325861781842</v>
      </c>
    </row>
    <row r="135" spans="1:30">
      <c r="A135" s="22">
        <v>41348</v>
      </c>
      <c r="B135" s="21">
        <f>AVERAGE('Table S10'!B135,'Table S11'!B135,'Table S12'!B135)</f>
        <v>1.9619562842888687</v>
      </c>
      <c r="C135" s="21">
        <f>AVERAGE('Table S10'!C135,'Table S11'!C135,'Table S12'!C135)</f>
        <v>-5.4857859721471973</v>
      </c>
      <c r="D135" s="21">
        <f>AVERAGE('Table S10'!D135,'Table S11'!D135,'Table S12'!D135)</f>
        <v>-8.4870327566434955</v>
      </c>
      <c r="E135" s="21">
        <f>AVERAGE('Table S10'!E135,'Table S11'!E135,'Table S12'!E135)</f>
        <v>-21.626978466969973</v>
      </c>
      <c r="F135" s="21">
        <f>AVERAGE('Table S10'!F135,'Table S11'!F135,'Table S12'!F135)</f>
        <v>-22.936189314029964</v>
      </c>
      <c r="G135" s="21">
        <f>AVERAGE('Table S10'!G135,'Table S11'!G135,'Table S12'!G135)</f>
        <v>-7.9165124320906246</v>
      </c>
      <c r="H135" s="21">
        <f>AVERAGE('Table S10'!H135,'Table S11'!H135,'Table S12'!H135)</f>
        <v>-43.464004516731983</v>
      </c>
      <c r="I135" s="21">
        <f>AVERAGE('Table S10'!I135,'Table S11'!I135,'Table S12'!I135)</f>
        <v>-41.206161265982111</v>
      </c>
      <c r="J135" s="21">
        <f>AVERAGE('Table S10'!J135,'Table S11'!J135,'Table S12'!J135)</f>
        <v>-24.333427325088</v>
      </c>
      <c r="K135" s="21">
        <f>AVERAGE('Table S10'!K135,'Table S11'!K135,'Table S12'!K135)</f>
        <v>-34.310687569884756</v>
      </c>
      <c r="L135" s="21">
        <f>AVERAGE('Table S10'!L135,'Table S11'!L135,'Table S12'!L135)</f>
        <v>5.4084236965922345</v>
      </c>
      <c r="M135" s="21">
        <f>AVERAGE('Table S10'!M135,'Table S11'!M135,'Table S12'!M135)</f>
        <v>8.5069456459589308</v>
      </c>
      <c r="N135" s="21">
        <f>AVERAGE('Table S10'!N135,'Table S11'!N135,'Table S12'!N135)</f>
        <v>-4.1844826159509942</v>
      </c>
      <c r="O135" s="21">
        <f>AVERAGE('Table S10'!O135,'Table S11'!O135,'Table S12'!O135)</f>
        <v>-0.40857638311284655</v>
      </c>
      <c r="Q135" s="2">
        <v>0.22401224462753444</v>
      </c>
      <c r="R135" s="2">
        <v>-1.0232856005285051</v>
      </c>
      <c r="S135" s="2">
        <v>-0.61346818874846176</v>
      </c>
      <c r="T135" s="2">
        <v>-1.8009217509015234</v>
      </c>
      <c r="U135" s="2">
        <v>-8.4831101711191792</v>
      </c>
      <c r="V135" s="2">
        <v>-1.7844135682429552</v>
      </c>
      <c r="W135" s="2">
        <v>-10.90794389354164</v>
      </c>
      <c r="X135" s="2">
        <v>-8.3813332015007607</v>
      </c>
      <c r="Y135" s="2">
        <v>-2.8197332250038722</v>
      </c>
      <c r="Z135" s="2">
        <v>-7.9056284550398557</v>
      </c>
      <c r="AA135" s="2">
        <v>1.09769367346036</v>
      </c>
      <c r="AB135" s="2">
        <v>1.2169440954913628</v>
      </c>
      <c r="AC135" s="2">
        <v>-0.89899006072829568</v>
      </c>
      <c r="AD135" s="2">
        <v>-6.5713382577954671E-2</v>
      </c>
    </row>
    <row r="136" spans="1:30">
      <c r="A136" s="22">
        <v>41379</v>
      </c>
      <c r="B136" s="21">
        <f>AVERAGE('Table S10'!B136,'Table S11'!B136,'Table S12'!B136)</f>
        <v>0.29532558142412574</v>
      </c>
      <c r="C136" s="21">
        <f>AVERAGE('Table S10'!C136,'Table S11'!C136,'Table S12'!C136)</f>
        <v>-7.4806548129094992</v>
      </c>
      <c r="D136" s="21">
        <f>AVERAGE('Table S10'!D136,'Table S11'!D136,'Table S12'!D136)</f>
        <v>-10.120933662808609</v>
      </c>
      <c r="E136" s="21">
        <f>AVERAGE('Table S10'!E136,'Table S11'!E136,'Table S12'!E136)</f>
        <v>-22.905976248204428</v>
      </c>
      <c r="F136" s="21">
        <f>AVERAGE('Table S10'!F136,'Table S11'!F136,'Table S12'!F136)</f>
        <v>-21.809441691474998</v>
      </c>
      <c r="G136" s="21">
        <f>AVERAGE('Table S10'!G136,'Table S11'!G136,'Table S12'!G136)</f>
        <v>-7.7209218699230036</v>
      </c>
      <c r="H136" s="21">
        <f>AVERAGE('Table S10'!H136,'Table S11'!H136,'Table S12'!H136)</f>
        <v>-40.033394996488234</v>
      </c>
      <c r="I136" s="21">
        <f>AVERAGE('Table S10'!I136,'Table S11'!I136,'Table S12'!I136)</f>
        <v>-39.561542322954089</v>
      </c>
      <c r="J136" s="21">
        <f>AVERAGE('Table S10'!J136,'Table S11'!J136,'Table S12'!J136)</f>
        <v>-24.07493812580503</v>
      </c>
      <c r="K136" s="21">
        <f>AVERAGE('Table S10'!K136,'Table S11'!K136,'Table S12'!K136)</f>
        <v>-33.673638624839846</v>
      </c>
      <c r="L136" s="21">
        <f>AVERAGE('Table S10'!L136,'Table S11'!L136,'Table S12'!L136)</f>
        <v>6.0069015857346981</v>
      </c>
      <c r="M136" s="21">
        <f>AVERAGE('Table S10'!M136,'Table S11'!M136,'Table S12'!M136)</f>
        <v>9.0115676487210479</v>
      </c>
      <c r="N136" s="21">
        <f>AVERAGE('Table S10'!N136,'Table S11'!N136,'Table S12'!N136)</f>
        <v>0.2095564319439438</v>
      </c>
      <c r="O136" s="21">
        <f>AVERAGE('Table S10'!O136,'Table S11'!O136,'Table S12'!O136)</f>
        <v>0.78873686362986339</v>
      </c>
      <c r="Q136" s="2">
        <v>3.371968423584383E-2</v>
      </c>
      <c r="R136" s="2">
        <v>-1.3953964648712605</v>
      </c>
      <c r="S136" s="2">
        <v>-0.7315714479487947</v>
      </c>
      <c r="T136" s="2">
        <v>-1.9074264541404791</v>
      </c>
      <c r="U136" s="2">
        <v>-8.0663746756838677</v>
      </c>
      <c r="V136" s="2">
        <v>-1.7403266731681246</v>
      </c>
      <c r="W136" s="2">
        <v>-10.046980975293669</v>
      </c>
      <c r="X136" s="2">
        <v>-8.0468177084888612</v>
      </c>
      <c r="Y136" s="2">
        <v>-2.7897797550801609</v>
      </c>
      <c r="Z136" s="2">
        <v>-7.7588440964652232</v>
      </c>
      <c r="AA136" s="2">
        <v>1.2191607458407143</v>
      </c>
      <c r="AB136" s="2">
        <v>1.2891317868524919</v>
      </c>
      <c r="AC136" s="2">
        <v>4.5020894282404945E-2</v>
      </c>
      <c r="AD136" s="2">
        <v>0.12685649346190908</v>
      </c>
    </row>
    <row r="137" spans="1:30">
      <c r="A137" s="22">
        <v>41409</v>
      </c>
      <c r="B137" s="21">
        <f>AVERAGE('Table S10'!B137,'Table S11'!B137,'Table S12'!B137)</f>
        <v>0.22672338859586497</v>
      </c>
      <c r="C137" s="21">
        <f>AVERAGE('Table S10'!C137,'Table S11'!C137,'Table S12'!C137)</f>
        <v>-9.6508804160400086</v>
      </c>
      <c r="D137" s="21">
        <f>AVERAGE('Table S10'!D137,'Table S11'!D137,'Table S12'!D137)</f>
        <v>-10.170468583818137</v>
      </c>
      <c r="E137" s="21">
        <f>AVERAGE('Table S10'!E137,'Table S11'!E137,'Table S12'!E137)</f>
        <v>-22.317949407990088</v>
      </c>
      <c r="F137" s="21">
        <f>AVERAGE('Table S10'!F137,'Table S11'!F137,'Table S12'!F137)</f>
        <v>-19.1373516241622</v>
      </c>
      <c r="G137" s="21">
        <f>AVERAGE('Table S10'!G137,'Table S11'!G137,'Table S12'!G137)</f>
        <v>-7.185664261769996</v>
      </c>
      <c r="H137" s="21">
        <f>AVERAGE('Table S10'!H137,'Table S11'!H137,'Table S12'!H137)</f>
        <v>-34.621381548175599</v>
      </c>
      <c r="I137" s="21">
        <f>AVERAGE('Table S10'!I137,'Table S11'!I137,'Table S12'!I137)</f>
        <v>-36.271587327509934</v>
      </c>
      <c r="J137" s="21">
        <f>AVERAGE('Table S10'!J137,'Table S11'!J137,'Table S12'!J137)</f>
        <v>-23.013938349978968</v>
      </c>
      <c r="K137" s="21">
        <f>AVERAGE('Table S10'!K137,'Table S11'!K137,'Table S12'!K137)</f>
        <v>-32.362753705600909</v>
      </c>
      <c r="L137" s="21">
        <f>AVERAGE('Table S10'!L137,'Table S11'!L137,'Table S12'!L137)</f>
        <v>3.9670852591577996</v>
      </c>
      <c r="M137" s="21">
        <f>AVERAGE('Table S10'!M137,'Table S11'!M137,'Table S12'!M137)</f>
        <v>6.7796164082873842</v>
      </c>
      <c r="N137" s="21">
        <f>AVERAGE('Table S10'!N137,'Table S11'!N137,'Table S12'!N137)</f>
        <v>2.8294454454308764</v>
      </c>
      <c r="O137" s="21">
        <f>AVERAGE('Table S10'!O137,'Table S11'!O137,'Table S12'!O137)</f>
        <v>1.1191291394613214</v>
      </c>
      <c r="Q137" s="2">
        <v>2.5886823063098668E-2</v>
      </c>
      <c r="R137" s="2">
        <v>-1.8002173275256068</v>
      </c>
      <c r="S137" s="2">
        <v>-0.73515198064412635</v>
      </c>
      <c r="T137" s="2">
        <v>-1.8584602831021504</v>
      </c>
      <c r="U137" s="2">
        <v>-7.0780834596577584</v>
      </c>
      <c r="V137" s="2">
        <v>-1.6196774672600043</v>
      </c>
      <c r="W137" s="2">
        <v>-8.6887550202378883</v>
      </c>
      <c r="X137" s="2">
        <v>-7.3776408624155199</v>
      </c>
      <c r="Y137" s="2">
        <v>-2.6668321620572129</v>
      </c>
      <c r="Z137" s="2">
        <v>-7.4567991695686224</v>
      </c>
      <c r="AA137" s="2">
        <v>0.80515962419866693</v>
      </c>
      <c r="AB137" s="2">
        <v>0.96984446605473507</v>
      </c>
      <c r="AC137" s="2">
        <v>0.60787523005092392</v>
      </c>
      <c r="AD137" s="2">
        <v>0.17999513514526161</v>
      </c>
    </row>
    <row r="138" spans="1:30">
      <c r="A138" s="22">
        <v>41440</v>
      </c>
      <c r="B138" s="21">
        <f>AVERAGE('Table S10'!B138,'Table S11'!B138,'Table S12'!B138)</f>
        <v>0.15812119576760411</v>
      </c>
      <c r="C138" s="21">
        <f>AVERAGE('Table S10'!C138,'Table S11'!C138,'Table S12'!C138)</f>
        <v>-11.82110601917052</v>
      </c>
      <c r="D138" s="21">
        <f>AVERAGE('Table S10'!D138,'Table S11'!D138,'Table S12'!D138)</f>
        <v>-10.220003504827664</v>
      </c>
      <c r="E138" s="21">
        <f>AVERAGE('Table S10'!E138,'Table S11'!E138,'Table S12'!E138)</f>
        <v>-21.729922567775748</v>
      </c>
      <c r="F138" s="21">
        <f>AVERAGE('Table S10'!F138,'Table S11'!F138,'Table S12'!F138)</f>
        <v>-16.465261556849402</v>
      </c>
      <c r="G138" s="21">
        <f>AVERAGE('Table S10'!G138,'Table S11'!G138,'Table S12'!G138)</f>
        <v>-6.6504066536169892</v>
      </c>
      <c r="H138" s="21">
        <f>AVERAGE('Table S10'!H138,'Table S11'!H138,'Table S12'!H138)</f>
        <v>-29.209368099862953</v>
      </c>
      <c r="I138" s="21">
        <f>AVERAGE('Table S10'!I138,'Table S11'!I138,'Table S12'!I138)</f>
        <v>-32.981632332065772</v>
      </c>
      <c r="J138" s="21">
        <f>AVERAGE('Table S10'!J138,'Table S11'!J138,'Table S12'!J138)</f>
        <v>-21.952938574152896</v>
      </c>
      <c r="K138" s="21">
        <f>AVERAGE('Table S10'!K138,'Table S11'!K138,'Table S12'!K138)</f>
        <v>-31.051868786361975</v>
      </c>
      <c r="L138" s="21">
        <f>AVERAGE('Table S10'!L138,'Table S11'!L138,'Table S12'!L138)</f>
        <v>1.9272689325809</v>
      </c>
      <c r="M138" s="21">
        <f>AVERAGE('Table S10'!M138,'Table S11'!M138,'Table S12'!M138)</f>
        <v>4.5476651678537214</v>
      </c>
      <c r="N138" s="21">
        <f>AVERAGE('Table S10'!N138,'Table S11'!N138,'Table S12'!N138)</f>
        <v>5.4493344589178108</v>
      </c>
      <c r="O138" s="21">
        <f>AVERAGE('Table S10'!O138,'Table S11'!O138,'Table S12'!O138)</f>
        <v>1.4495214152927793</v>
      </c>
      <c r="Q138" s="2">
        <v>1.80539618903535E-2</v>
      </c>
      <c r="R138" s="2">
        <v>-2.2050381901799536</v>
      </c>
      <c r="S138" s="2">
        <v>-0.738732513339458</v>
      </c>
      <c r="T138" s="2">
        <v>-1.8094941120638219</v>
      </c>
      <c r="U138" s="2">
        <v>-6.0897922436316492</v>
      </c>
      <c r="V138" s="2">
        <v>-1.4990282613518837</v>
      </c>
      <c r="W138" s="2">
        <v>-7.3305290651821053</v>
      </c>
      <c r="X138" s="2">
        <v>-6.7084640163421776</v>
      </c>
      <c r="Y138" s="2">
        <v>-2.5438845690342635</v>
      </c>
      <c r="Z138" s="2">
        <v>-7.1547542426720208</v>
      </c>
      <c r="AA138" s="2">
        <v>0.39115850255661944</v>
      </c>
      <c r="AB138" s="2">
        <v>0.65055714525697839</v>
      </c>
      <c r="AC138" s="2">
        <v>1.1707295658194434</v>
      </c>
      <c r="AD138" s="2">
        <v>0.23313377682861414</v>
      </c>
    </row>
    <row r="139" spans="1:30">
      <c r="A139" s="22">
        <v>41470</v>
      </c>
      <c r="B139" s="21">
        <f>AVERAGE('Table S10'!B139,'Table S11'!B139,'Table S12'!B139)</f>
        <v>1.1873863382216285</v>
      </c>
      <c r="C139" s="21">
        <f>AVERAGE('Table S10'!C139,'Table S11'!C139,'Table S12'!C139)</f>
        <v>-12.526751905644597</v>
      </c>
      <c r="D139" s="21">
        <f>AVERAGE('Table S10'!D139,'Table S11'!D139,'Table S12'!D139)</f>
        <v>-10.074842983402064</v>
      </c>
      <c r="E139" s="21">
        <f>AVERAGE('Table S10'!E139,'Table S11'!E139,'Table S12'!E139)</f>
        <v>-21.138466995843299</v>
      </c>
      <c r="F139" s="21">
        <f>AVERAGE('Table S10'!F139,'Table S11'!F139,'Table S12'!F139)</f>
        <v>-11.770915042411909</v>
      </c>
      <c r="G139" s="21">
        <f>AVERAGE('Table S10'!G139,'Table S11'!G139,'Table S12'!G139)</f>
        <v>-5.6409516947761995</v>
      </c>
      <c r="H139" s="21">
        <f>AVERAGE('Table S10'!H139,'Table S11'!H139,'Table S12'!H139)</f>
        <v>-22.71244377997472</v>
      </c>
      <c r="I139" s="21">
        <f>AVERAGE('Table S10'!I139,'Table S11'!I139,'Table S12'!I139)</f>
        <v>-30.12110671888945</v>
      </c>
      <c r="J139" s="21">
        <f>AVERAGE('Table S10'!J139,'Table S11'!J139,'Table S12'!J139)</f>
        <v>-19.316796483351279</v>
      </c>
      <c r="K139" s="21">
        <f>AVERAGE('Table S10'!K139,'Table S11'!K139,'Table S12'!K139)</f>
        <v>-27.200968931853691</v>
      </c>
      <c r="L139" s="21">
        <f>AVERAGE('Table S10'!L139,'Table S11'!L139,'Table S12'!L139)</f>
        <v>-2.5539355381021256E-2</v>
      </c>
      <c r="M139" s="21">
        <f>AVERAGE('Table S10'!M139,'Table S11'!M139,'Table S12'!M139)</f>
        <v>2.0261546738557956</v>
      </c>
      <c r="N139" s="21">
        <f>AVERAGE('Table S10'!N139,'Table S11'!N139,'Table S12'!N139)</f>
        <v>4.6807214527382035</v>
      </c>
      <c r="O139" s="21">
        <f>AVERAGE('Table S10'!O139,'Table S11'!O139,'Table S12'!O139)</f>
        <v>0.5159315250976434</v>
      </c>
      <c r="Q139" s="2">
        <v>0.13557339732546908</v>
      </c>
      <c r="R139" s="2">
        <v>-2.3366651399675091</v>
      </c>
      <c r="S139" s="2">
        <v>-0.72823987536925128</v>
      </c>
      <c r="T139" s="2">
        <v>-1.7602424236778631</v>
      </c>
      <c r="U139" s="2">
        <v>-4.3535553248413406</v>
      </c>
      <c r="V139" s="2">
        <v>-1.2714930758093343</v>
      </c>
      <c r="W139" s="2">
        <v>-5.7000284532413552</v>
      </c>
      <c r="X139" s="2">
        <v>-6.1266331066221138</v>
      </c>
      <c r="Y139" s="2">
        <v>-2.2384110596942626</v>
      </c>
      <c r="Z139" s="2">
        <v>-6.2674568544952036</v>
      </c>
      <c r="AA139" s="2">
        <v>-5.1834675681320741E-3</v>
      </c>
      <c r="AB139" s="2">
        <v>0.28984750455909314</v>
      </c>
      <c r="AC139" s="2">
        <v>1.0056015161848229</v>
      </c>
      <c r="AD139" s="2">
        <v>8.2979846839079469E-2</v>
      </c>
    </row>
    <row r="140" spans="1:30">
      <c r="A140" s="22">
        <v>41501</v>
      </c>
      <c r="B140" s="21">
        <f>AVERAGE('Table S10'!B140,'Table S11'!B140,'Table S12'!B140)</f>
        <v>2.2166514806756528</v>
      </c>
      <c r="C140" s="21">
        <f>AVERAGE('Table S10'!C140,'Table S11'!C140,'Table S12'!C140)</f>
        <v>-13.232397792118675</v>
      </c>
      <c r="D140" s="21">
        <f>AVERAGE('Table S10'!D140,'Table S11'!D140,'Table S12'!D140)</f>
        <v>-9.9296824619764621</v>
      </c>
      <c r="E140" s="21">
        <f>AVERAGE('Table S10'!E140,'Table S11'!E140,'Table S12'!E140)</f>
        <v>-20.547011423910849</v>
      </c>
      <c r="F140" s="21">
        <f>AVERAGE('Table S10'!F140,'Table S11'!F140,'Table S12'!F140)</f>
        <v>-7.0765685279744206</v>
      </c>
      <c r="G140" s="21">
        <f>AVERAGE('Table S10'!G140,'Table S11'!G140,'Table S12'!G140)</f>
        <v>-4.6314967359354107</v>
      </c>
      <c r="H140" s="21">
        <f>AVERAGE('Table S10'!H140,'Table S11'!H140,'Table S12'!H140)</f>
        <v>-16.215519460086487</v>
      </c>
      <c r="I140" s="21">
        <f>AVERAGE('Table S10'!I140,'Table S11'!I140,'Table S12'!I140)</f>
        <v>-27.260581105713129</v>
      </c>
      <c r="J140" s="21">
        <f>AVERAGE('Table S10'!J140,'Table S11'!J140,'Table S12'!J140)</f>
        <v>-16.680654392549659</v>
      </c>
      <c r="K140" s="21">
        <f>AVERAGE('Table S10'!K140,'Table S11'!K140,'Table S12'!K140)</f>
        <v>-23.35006907734541</v>
      </c>
      <c r="L140" s="21">
        <f>AVERAGE('Table S10'!L140,'Table S11'!L140,'Table S12'!L140)</f>
        <v>-1.9783476433429426</v>
      </c>
      <c r="M140" s="21">
        <f>AVERAGE('Table S10'!M140,'Table S11'!M140,'Table S12'!M140)</f>
        <v>-0.49535582014213048</v>
      </c>
      <c r="N140" s="21">
        <f>AVERAGE('Table S10'!N140,'Table S11'!N140,'Table S12'!N140)</f>
        <v>3.9121084465585967</v>
      </c>
      <c r="O140" s="21">
        <f>AVERAGE('Table S10'!O140,'Table S11'!O140,'Table S12'!O140)</f>
        <v>-0.4176583650974921</v>
      </c>
      <c r="Q140" s="2">
        <v>0.2530928327605847</v>
      </c>
      <c r="R140" s="2">
        <v>-2.4682920897550646</v>
      </c>
      <c r="S140" s="2">
        <v>-0.71774723739904456</v>
      </c>
      <c r="T140" s="2">
        <v>-1.7109907352919043</v>
      </c>
      <c r="U140" s="2">
        <v>-2.6173184060510355</v>
      </c>
      <c r="V140" s="2">
        <v>-1.0439578902667852</v>
      </c>
      <c r="W140" s="2">
        <v>-4.0695278413006051</v>
      </c>
      <c r="X140" s="2">
        <v>-5.54480219690205</v>
      </c>
      <c r="Y140" s="2">
        <v>-1.9329375503542618</v>
      </c>
      <c r="Z140" s="2">
        <v>-5.3801594663183874</v>
      </c>
      <c r="AA140" s="2">
        <v>-0.40152543769288357</v>
      </c>
      <c r="AB140" s="2">
        <v>-7.0862136138792192E-2</v>
      </c>
      <c r="AC140" s="2">
        <v>0.84047346655020228</v>
      </c>
      <c r="AD140" s="2">
        <v>-6.7174083150455144E-2</v>
      </c>
    </row>
    <row r="141" spans="1:30">
      <c r="A141" s="22">
        <v>41532</v>
      </c>
      <c r="B141" s="21">
        <f>AVERAGE('Table S10'!B141,'Table S11'!B141,'Table S12'!B141)</f>
        <v>2.4438196097416349</v>
      </c>
      <c r="C141" s="21">
        <f>AVERAGE('Table S10'!C141,'Table S11'!C141,'Table S12'!C141)</f>
        <v>-13.354848835316426</v>
      </c>
      <c r="D141" s="21">
        <f>AVERAGE('Table S10'!D141,'Table S11'!D141,'Table S12'!D141)</f>
        <v>-11.656822204436731</v>
      </c>
      <c r="E141" s="21">
        <f>AVERAGE('Table S10'!E141,'Table S11'!E141,'Table S12'!E141)</f>
        <v>-21.552309931790905</v>
      </c>
      <c r="F141" s="21">
        <f>AVERAGE('Table S10'!F141,'Table S11'!F141,'Table S12'!F141)</f>
        <v>-3.8841498129228706</v>
      </c>
      <c r="G141" s="21">
        <f>AVERAGE('Table S10'!G141,'Table S11'!G141,'Table S12'!G141)</f>
        <v>-4.3181050662561562</v>
      </c>
      <c r="H141" s="21">
        <f>AVERAGE('Table S10'!H141,'Table S11'!H141,'Table S12'!H141)</f>
        <v>-11.422069301367623</v>
      </c>
      <c r="I141" s="21">
        <f>AVERAGE('Table S10'!I141,'Table S11'!I141,'Table S12'!I141)</f>
        <v>-25.096362410687778</v>
      </c>
      <c r="J141" s="21">
        <f>AVERAGE('Table S10'!J141,'Table S11'!J141,'Table S12'!J141)</f>
        <v>-14.753203880398111</v>
      </c>
      <c r="K141" s="21">
        <f>AVERAGE('Table S10'!K141,'Table S11'!K141,'Table S12'!K141)</f>
        <v>-20.266233059613072</v>
      </c>
      <c r="L141" s="21">
        <f>AVERAGE('Table S10'!L141,'Table S11'!L141,'Table S12'!L141)</f>
        <v>-4.0586211389330336</v>
      </c>
      <c r="M141" s="21">
        <f>AVERAGE('Table S10'!M141,'Table S11'!M141,'Table S12'!M141)</f>
        <v>-3.421706973923254</v>
      </c>
      <c r="N141" s="21">
        <f>AVERAGE('Table S10'!N141,'Table S11'!N141,'Table S12'!N141)</f>
        <v>2.4106169002977507</v>
      </c>
      <c r="O141" s="21">
        <f>AVERAGE('Table S10'!O141,'Table S11'!O141,'Table S12'!O141)</f>
        <v>-0.40295652819642463</v>
      </c>
      <c r="Q141" s="2">
        <v>0.27903043540108041</v>
      </c>
      <c r="R141" s="2">
        <v>-2.4911333726469143</v>
      </c>
      <c r="S141" s="2">
        <v>-0.84259007940330011</v>
      </c>
      <c r="T141" s="2">
        <v>-1.7947039526400921</v>
      </c>
      <c r="U141" s="2">
        <v>-1.4365799973582141</v>
      </c>
      <c r="V141" s="2">
        <v>-0.97331815435440261</v>
      </c>
      <c r="W141" s="2">
        <v>-2.8665396222177253</v>
      </c>
      <c r="X141" s="2">
        <v>-5.1046001143338939</v>
      </c>
      <c r="Y141" s="2">
        <v>-1.7095865124566527</v>
      </c>
      <c r="Z141" s="2">
        <v>-4.6696035579646269</v>
      </c>
      <c r="AA141" s="2">
        <v>-0.82373774635784847</v>
      </c>
      <c r="AB141" s="2">
        <v>-0.48948544774064323</v>
      </c>
      <c r="AC141" s="2">
        <v>0.51789452424306848</v>
      </c>
      <c r="AD141" s="2">
        <v>-6.4809513212471956E-2</v>
      </c>
    </row>
    <row r="142" spans="1:30">
      <c r="A142" s="22">
        <v>41562</v>
      </c>
      <c r="B142" s="21">
        <f>AVERAGE('Table S10'!B142,'Table S11'!B142,'Table S12'!B142)</f>
        <v>2.6709877388076175</v>
      </c>
      <c r="C142" s="21">
        <f>AVERAGE('Table S10'!C142,'Table S11'!C142,'Table S12'!C142)</f>
        <v>-13.477299878514181</v>
      </c>
      <c r="D142" s="21">
        <f>AVERAGE('Table S10'!D142,'Table S11'!D142,'Table S12'!D142)</f>
        <v>-13.383961946897001</v>
      </c>
      <c r="E142" s="21">
        <f>AVERAGE('Table S10'!E142,'Table S11'!E142,'Table S12'!E142)</f>
        <v>-22.557608439670961</v>
      </c>
      <c r="F142" s="21">
        <f>AVERAGE('Table S10'!F142,'Table S11'!F142,'Table S12'!F142)</f>
        <v>-0.69173109787132103</v>
      </c>
      <c r="G142" s="21">
        <f>AVERAGE('Table S10'!G142,'Table S11'!G142,'Table S12'!G142)</f>
        <v>-4.0047133965769026</v>
      </c>
      <c r="H142" s="21">
        <f>AVERAGE('Table S10'!H142,'Table S11'!H142,'Table S12'!H142)</f>
        <v>-6.6286191426487582</v>
      </c>
      <c r="I142" s="21">
        <f>AVERAGE('Table S10'!I142,'Table S11'!I142,'Table S12'!I142)</f>
        <v>-22.932143715662431</v>
      </c>
      <c r="J142" s="21">
        <f>AVERAGE('Table S10'!J142,'Table S11'!J142,'Table S12'!J142)</f>
        <v>-12.825753368246561</v>
      </c>
      <c r="K142" s="21">
        <f>AVERAGE('Table S10'!K142,'Table S11'!K142,'Table S12'!K142)</f>
        <v>-17.18239704188073</v>
      </c>
      <c r="L142" s="21">
        <f>AVERAGE('Table S10'!L142,'Table S11'!L142,'Table S12'!L142)</f>
        <v>-6.1388946345231235</v>
      </c>
      <c r="M142" s="21">
        <f>AVERAGE('Table S10'!M142,'Table S11'!M142,'Table S12'!M142)</f>
        <v>-6.3480581277043795</v>
      </c>
      <c r="N142" s="21">
        <f>AVERAGE('Table S10'!N142,'Table S11'!N142,'Table S12'!N142)</f>
        <v>0.90912535403690453</v>
      </c>
      <c r="O142" s="21">
        <f>AVERAGE('Table S10'!O142,'Table S11'!O142,'Table S12'!O142)</f>
        <v>-0.38825469129535756</v>
      </c>
      <c r="Q142" s="2">
        <v>0.30496803804157613</v>
      </c>
      <c r="R142" s="2">
        <v>-2.5139746555387643</v>
      </c>
      <c r="S142" s="2">
        <v>-0.96743292140755588</v>
      </c>
      <c r="T142" s="2">
        <v>-1.8784171699882801</v>
      </c>
      <c r="U142" s="2">
        <v>-0.25584158866539319</v>
      </c>
      <c r="V142" s="2">
        <v>-0.90267841844202013</v>
      </c>
      <c r="W142" s="2">
        <v>-1.6635514031348455</v>
      </c>
      <c r="X142" s="2">
        <v>-4.6643980317657379</v>
      </c>
      <c r="Y142" s="2">
        <v>-1.4862354745590431</v>
      </c>
      <c r="Z142" s="2">
        <v>-3.9590476496108642</v>
      </c>
      <c r="AA142" s="2">
        <v>-1.2459500550228131</v>
      </c>
      <c r="AB142" s="2">
        <v>-0.90810875934249458</v>
      </c>
      <c r="AC142" s="2">
        <v>0.19531558193593451</v>
      </c>
      <c r="AD142" s="2">
        <v>-6.244494327448883E-2</v>
      </c>
    </row>
    <row r="143" spans="1:30">
      <c r="A143" s="22">
        <v>41593</v>
      </c>
      <c r="B143" s="21">
        <f>AVERAGE('Table S10'!B143,'Table S11'!B143,'Table S12'!B143)</f>
        <v>2.6816639858642852</v>
      </c>
      <c r="C143" s="21">
        <f>AVERAGE('Table S10'!C143,'Table S11'!C143,'Table S12'!C143)</f>
        <v>-12.188113264598323</v>
      </c>
      <c r="D143" s="21">
        <f>AVERAGE('Table S10'!D143,'Table S11'!D143,'Table S12'!D143)</f>
        <v>-16.920119724488504</v>
      </c>
      <c r="E143" s="21">
        <f>AVERAGE('Table S10'!E143,'Table S11'!E143,'Table S12'!E143)</f>
        <v>-26.632166244269666</v>
      </c>
      <c r="F143" s="21">
        <f>AVERAGE('Table S10'!F143,'Table S11'!F143,'Table S12'!F143)</f>
        <v>1.7946422871048808</v>
      </c>
      <c r="G143" s="21">
        <f>AVERAGE('Table S10'!G143,'Table S11'!G143,'Table S12'!G143)</f>
        <v>-4.9223856130355985</v>
      </c>
      <c r="H143" s="21">
        <f>AVERAGE('Table S10'!H143,'Table S11'!H143,'Table S12'!H143)</f>
        <v>-3.6865120591502269</v>
      </c>
      <c r="I143" s="21">
        <f>AVERAGE('Table S10'!I143,'Table S11'!I143,'Table S12'!I143)</f>
        <v>-23.541671369815976</v>
      </c>
      <c r="J143" s="21">
        <f>AVERAGE('Table S10'!J143,'Table S11'!J143,'Table S12'!J143)</f>
        <v>-13.281486243784522</v>
      </c>
      <c r="K143" s="21">
        <f>AVERAGE('Table S10'!K143,'Table S11'!K143,'Table S12'!K143)</f>
        <v>-15.204416068609603</v>
      </c>
      <c r="L143" s="21">
        <f>AVERAGE('Table S10'!L143,'Table S11'!L143,'Table S12'!L143)</f>
        <v>-6.6314976666984533</v>
      </c>
      <c r="M143" s="21">
        <f>AVERAGE('Table S10'!M143,'Table S11'!M143,'Table S12'!M143)</f>
        <v>-6.6828524334942161</v>
      </c>
      <c r="N143" s="21">
        <f>AVERAGE('Table S10'!N143,'Table S11'!N143,'Table S12'!N143)</f>
        <v>9.5052166404353891E-2</v>
      </c>
      <c r="O143" s="21">
        <f>AVERAGE('Table S10'!O143,'Table S11'!O143,'Table S12'!O143)</f>
        <v>-0.85618056464180781</v>
      </c>
      <c r="Q143" s="2">
        <v>0.30618703057801233</v>
      </c>
      <c r="R143" s="2">
        <v>-2.2734975196985836</v>
      </c>
      <c r="S143" s="2">
        <v>-1.2230370140452025</v>
      </c>
      <c r="T143" s="2">
        <v>-2.2177137474928235</v>
      </c>
      <c r="U143" s="2">
        <v>0.66376101238174989</v>
      </c>
      <c r="V143" s="2">
        <v>-1.1095254067206759</v>
      </c>
      <c r="W143" s="2">
        <v>-0.92518549892463675</v>
      </c>
      <c r="X143" s="2">
        <v>-4.7883759566205688</v>
      </c>
      <c r="Y143" s="2">
        <v>-1.5390453444435068</v>
      </c>
      <c r="Z143" s="2">
        <v>-3.5032951196165443</v>
      </c>
      <c r="AA143" s="2">
        <v>-1.3459287664331181</v>
      </c>
      <c r="AB143" s="2">
        <v>-0.95600208916864804</v>
      </c>
      <c r="AC143" s="2">
        <v>2.0420912378144983E-2</v>
      </c>
      <c r="AD143" s="2">
        <v>-0.13770380111416516</v>
      </c>
    </row>
    <row r="144" spans="1:30">
      <c r="A144" s="22">
        <v>41623</v>
      </c>
      <c r="B144" s="21">
        <f>AVERAGE('Table S10'!B144,'Table S11'!B144,'Table S12'!B144)</f>
        <v>2.6923402329209538</v>
      </c>
      <c r="C144" s="21">
        <f>AVERAGE('Table S10'!C144,'Table S11'!C144,'Table S12'!C144)</f>
        <v>-10.898926650682467</v>
      </c>
      <c r="D144" s="21">
        <f>AVERAGE('Table S10'!D144,'Table S11'!D144,'Table S12'!D144)</f>
        <v>-20.45627750208001</v>
      </c>
      <c r="E144" s="21">
        <f>AVERAGE('Table S10'!E144,'Table S11'!E144,'Table S12'!E144)</f>
        <v>-30.706724048868377</v>
      </c>
      <c r="F144" s="21">
        <f>AVERAGE('Table S10'!F144,'Table S11'!F144,'Table S12'!F144)</f>
        <v>4.2810156720810832</v>
      </c>
      <c r="G144" s="21">
        <f>AVERAGE('Table S10'!G144,'Table S11'!G144,'Table S12'!G144)</f>
        <v>-5.8400578294942953</v>
      </c>
      <c r="H144" s="21">
        <f>AVERAGE('Table S10'!H144,'Table S11'!H144,'Table S12'!H144)</f>
        <v>-0.74440497565169805</v>
      </c>
      <c r="I144" s="21">
        <f>AVERAGE('Table S10'!I144,'Table S11'!I144,'Table S12'!I144)</f>
        <v>-24.151199023969536</v>
      </c>
      <c r="J144" s="21">
        <f>AVERAGE('Table S10'!J144,'Table S11'!J144,'Table S12'!J144)</f>
        <v>-13.737219119322484</v>
      </c>
      <c r="K144" s="21">
        <f>AVERAGE('Table S10'!K144,'Table S11'!K144,'Table S12'!K144)</f>
        <v>-13.226435095338479</v>
      </c>
      <c r="L144" s="21">
        <f>AVERAGE('Table S10'!L144,'Table S11'!L144,'Table S12'!L144)</f>
        <v>-7.1241006988737823</v>
      </c>
      <c r="M144" s="21">
        <f>AVERAGE('Table S10'!M144,'Table S11'!M144,'Table S12'!M144)</f>
        <v>-7.0176467392840536</v>
      </c>
      <c r="N144" s="21">
        <f>AVERAGE('Table S10'!N144,'Table S11'!N144,'Table S12'!N144)</f>
        <v>-0.71902102122819667</v>
      </c>
      <c r="O144" s="21">
        <f>AVERAGE('Table S10'!O144,'Table S11'!O144,'Table S12'!O144)</f>
        <v>-1.3241064379882579</v>
      </c>
      <c r="Q144" s="2">
        <v>0.30740602311444865</v>
      </c>
      <c r="R144" s="2">
        <v>-2.0330203838584033</v>
      </c>
      <c r="S144" s="2">
        <v>-1.4786411066828493</v>
      </c>
      <c r="T144" s="2">
        <v>-2.5570103249973672</v>
      </c>
      <c r="U144" s="2">
        <v>1.5833636134288931</v>
      </c>
      <c r="V144" s="2">
        <v>-1.316372394999332</v>
      </c>
      <c r="W144" s="2">
        <v>-0.18681959471442841</v>
      </c>
      <c r="X144" s="2">
        <v>-4.9123538814754033</v>
      </c>
      <c r="Y144" s="2">
        <v>-1.5918552143279701</v>
      </c>
      <c r="Z144" s="2">
        <v>-3.0475425896222248</v>
      </c>
      <c r="AA144" s="2">
        <v>-1.4459074778434229</v>
      </c>
      <c r="AB144" s="2">
        <v>-1.0038954189948017</v>
      </c>
      <c r="AC144" s="2">
        <v>-0.15447375717964454</v>
      </c>
      <c r="AD144" s="2">
        <v>-0.21296265895384145</v>
      </c>
    </row>
    <row r="145" spans="1:30">
      <c r="A145" s="22">
        <v>41654</v>
      </c>
      <c r="B145" s="21">
        <f>AVERAGE('Table S10'!B145,'Table S11'!B145,'Table S12'!B145)</f>
        <v>2.2469900076390528</v>
      </c>
      <c r="C145" s="21">
        <f>AVERAGE('Table S10'!C145,'Table S11'!C145,'Table S12'!C145)</f>
        <v>-9.7639180976011044</v>
      </c>
      <c r="D145" s="21">
        <f>AVERAGE('Table S10'!D145,'Table S11'!D145,'Table S12'!D145)</f>
        <v>-24.16096603182827</v>
      </c>
      <c r="E145" s="21">
        <f>AVERAGE('Table S10'!E145,'Table S11'!E145,'Table S12'!E145)</f>
        <v>-33.416755410729387</v>
      </c>
      <c r="F145" s="21">
        <f>AVERAGE('Table S10'!F145,'Table S11'!F145,'Table S12'!F145)</f>
        <v>4.2756805599629137</v>
      </c>
      <c r="G145" s="21">
        <f>AVERAGE('Table S10'!G145,'Table S11'!G145,'Table S12'!G145)</f>
        <v>-7.5503597639685625</v>
      </c>
      <c r="H145" s="21">
        <f>AVERAGE('Table S10'!H145,'Table S11'!H145,'Table S12'!H145)</f>
        <v>-0.65632098984406484</v>
      </c>
      <c r="I145" s="21">
        <f>AVERAGE('Table S10'!I145,'Table S11'!I145,'Table S12'!I145)</f>
        <v>-25.639059208119207</v>
      </c>
      <c r="J145" s="21">
        <f>AVERAGE('Table S10'!J145,'Table S11'!J145,'Table S12'!J145)</f>
        <v>-15.333435353885976</v>
      </c>
      <c r="K145" s="21">
        <f>AVERAGE('Table S10'!K145,'Table S11'!K145,'Table S12'!K145)</f>
        <v>-12.49691498669651</v>
      </c>
      <c r="L145" s="21">
        <f>AVERAGE('Table S10'!L145,'Table S11'!L145,'Table S12'!L145)</f>
        <v>-5.6456980256710017</v>
      </c>
      <c r="M145" s="21">
        <f>AVERAGE('Table S10'!M145,'Table S11'!M145,'Table S12'!M145)</f>
        <v>-4.9561499182027182</v>
      </c>
      <c r="N145" s="21">
        <f>AVERAGE('Table S10'!N145,'Table S11'!N145,'Table S12'!N145)</f>
        <v>1.0461534149912119</v>
      </c>
      <c r="O145" s="21">
        <f>AVERAGE('Table S10'!O145,'Table S11'!O145,'Table S12'!O145)</f>
        <v>-1.1264883830553016</v>
      </c>
      <c r="Q145" s="2">
        <v>0.25655682509221178</v>
      </c>
      <c r="R145" s="2">
        <v>-1.8213026984179244</v>
      </c>
      <c r="S145" s="2">
        <v>-1.7464271076786426</v>
      </c>
      <c r="T145" s="2">
        <v>-2.7826800565622571</v>
      </c>
      <c r="U145" s="2">
        <v>1.5813903848662034</v>
      </c>
      <c r="V145" s="2">
        <v>-1.7018812922375697</v>
      </c>
      <c r="W145" s="2">
        <v>-0.16471359721621573</v>
      </c>
      <c r="X145" s="2">
        <v>-5.2149846429314461</v>
      </c>
      <c r="Y145" s="2">
        <v>-1.776823155372953</v>
      </c>
      <c r="Z145" s="2">
        <v>-2.879451672829703</v>
      </c>
      <c r="AA145" s="2">
        <v>-1.1458508712901865</v>
      </c>
      <c r="AB145" s="2">
        <v>-0.70899211424865338</v>
      </c>
      <c r="AC145" s="2">
        <v>0.22475455352329698</v>
      </c>
      <c r="AD145" s="2">
        <v>-0.18117875908869943</v>
      </c>
    </row>
    <row r="146" spans="1:30">
      <c r="A146" s="22">
        <v>41685</v>
      </c>
      <c r="B146" s="21">
        <f>AVERAGE('Table S10'!B146,'Table S11'!B146,'Table S12'!B146)</f>
        <v>1.8016397823571515</v>
      </c>
      <c r="C146" s="21">
        <f>AVERAGE('Table S10'!C146,'Table S11'!C146,'Table S12'!C146)</f>
        <v>-8.6289095445197415</v>
      </c>
      <c r="D146" s="21">
        <f>AVERAGE('Table S10'!D146,'Table S11'!D146,'Table S12'!D146)</f>
        <v>-27.865654561576545</v>
      </c>
      <c r="E146" s="21">
        <f>AVERAGE('Table S10'!E146,'Table S11'!E146,'Table S12'!E146)</f>
        <v>-36.126786772590393</v>
      </c>
      <c r="F146" s="21">
        <f>AVERAGE('Table S10'!F146,'Table S11'!F146,'Table S12'!F146)</f>
        <v>4.2703454478447433</v>
      </c>
      <c r="G146" s="21">
        <f>AVERAGE('Table S10'!G146,'Table S11'!G146,'Table S12'!G146)</f>
        <v>-9.2606616984428314</v>
      </c>
      <c r="H146" s="21">
        <f>AVERAGE('Table S10'!H146,'Table S11'!H146,'Table S12'!H146)</f>
        <v>-0.56823700403643151</v>
      </c>
      <c r="I146" s="21">
        <f>AVERAGE('Table S10'!I146,'Table S11'!I146,'Table S12'!I146)</f>
        <v>-27.126919392268878</v>
      </c>
      <c r="J146" s="21">
        <f>AVERAGE('Table S10'!J146,'Table S11'!J146,'Table S12'!J146)</f>
        <v>-16.929651588449463</v>
      </c>
      <c r="K146" s="21">
        <f>AVERAGE('Table S10'!K146,'Table S11'!K146,'Table S12'!K146)</f>
        <v>-11.767394878054541</v>
      </c>
      <c r="L146" s="21">
        <f>AVERAGE('Table S10'!L146,'Table S11'!L146,'Table S12'!L146)</f>
        <v>-4.1672953524682192</v>
      </c>
      <c r="M146" s="21">
        <f>AVERAGE('Table S10'!M146,'Table S11'!M146,'Table S12'!M146)</f>
        <v>-2.8946530971213824</v>
      </c>
      <c r="N146" s="21">
        <f>AVERAGE('Table S10'!N146,'Table S11'!N146,'Table S12'!N146)</f>
        <v>2.8113278512106206</v>
      </c>
      <c r="O146" s="21">
        <f>AVERAGE('Table S10'!O146,'Table S11'!O146,'Table S12'!O146)</f>
        <v>-0.92887032812234638</v>
      </c>
      <c r="Q146" s="2">
        <v>0.20570762706997484</v>
      </c>
      <c r="R146" s="2">
        <v>-1.6095850129774454</v>
      </c>
      <c r="S146" s="2">
        <v>-2.0142131086744373</v>
      </c>
      <c r="T146" s="2">
        <v>-3.008349788127147</v>
      </c>
      <c r="U146" s="2">
        <v>1.5794171563035133</v>
      </c>
      <c r="V146" s="2">
        <v>-2.087390189475808</v>
      </c>
      <c r="W146" s="2">
        <v>-0.14260759971800302</v>
      </c>
      <c r="X146" s="2">
        <v>-5.5176154043874899</v>
      </c>
      <c r="Y146" s="2">
        <v>-1.9617910964179353</v>
      </c>
      <c r="Z146" s="2">
        <v>-2.7113607560371809</v>
      </c>
      <c r="AA146" s="2">
        <v>-0.84579426473694974</v>
      </c>
      <c r="AB146" s="2">
        <v>-0.4140888095025051</v>
      </c>
      <c r="AC146" s="2">
        <v>0.60398286422623859</v>
      </c>
      <c r="AD146" s="2">
        <v>-0.14939485922355758</v>
      </c>
    </row>
    <row r="147" spans="1:30">
      <c r="A147" s="22">
        <v>41713</v>
      </c>
      <c r="B147" s="21">
        <f>AVERAGE('Table S10'!B147,'Table S11'!B147,'Table S12'!B147)</f>
        <v>1.5396768462999801</v>
      </c>
      <c r="C147" s="21">
        <f>AVERAGE('Table S10'!C147,'Table S11'!C147,'Table S12'!C147)</f>
        <v>-7.2481556764566806</v>
      </c>
      <c r="D147" s="21">
        <f>AVERAGE('Table S10'!D147,'Table S11'!D147,'Table S12'!D147)</f>
        <v>-30.088622972891585</v>
      </c>
      <c r="E147" s="21">
        <f>AVERAGE('Table S10'!E147,'Table S11'!E147,'Table S12'!E147)</f>
        <v>-37.862270121628775</v>
      </c>
      <c r="F147" s="21">
        <f>AVERAGE('Table S10'!F147,'Table S11'!F147,'Table S12'!F147)</f>
        <v>1.8882842314245767</v>
      </c>
      <c r="G147" s="21">
        <f>AVERAGE('Table S10'!G147,'Table S11'!G147,'Table S12'!G147)</f>
        <v>-10.282653569456023</v>
      </c>
      <c r="H147" s="21">
        <f>AVERAGE('Table S10'!H147,'Table S11'!H147,'Table S12'!H147)</f>
        <v>-1.4174863196044463</v>
      </c>
      <c r="I147" s="21">
        <f>AVERAGE('Table S10'!I147,'Table S11'!I147,'Table S12'!I147)</f>
        <v>-25.225072925658207</v>
      </c>
      <c r="J147" s="21">
        <f>AVERAGE('Table S10'!J147,'Table S11'!J147,'Table S12'!J147)</f>
        <v>-18.14450504015349</v>
      </c>
      <c r="K147" s="21">
        <f>AVERAGE('Table S10'!K147,'Table S11'!K147,'Table S12'!K147)</f>
        <v>-12.0201082807607</v>
      </c>
      <c r="L147" s="21">
        <f>AVERAGE('Table S10'!L147,'Table S11'!L147,'Table S12'!L147)</f>
        <v>-2.0622289708506161</v>
      </c>
      <c r="M147" s="21">
        <f>AVERAGE('Table S10'!M147,'Table S11'!M147,'Table S12'!M147)</f>
        <v>-0.751487728679888</v>
      </c>
      <c r="N147" s="21">
        <f>AVERAGE('Table S10'!N147,'Table S11'!N147,'Table S12'!N147)</f>
        <v>3.1236289487008837</v>
      </c>
      <c r="O147" s="21">
        <f>AVERAGE('Table S10'!O147,'Table S11'!O147,'Table S12'!O147)</f>
        <v>-1.268977671264093</v>
      </c>
      <c r="Q147" s="2">
        <v>0.17579722295683914</v>
      </c>
      <c r="R147" s="2">
        <v>-1.3520274709521705</v>
      </c>
      <c r="S147" s="2">
        <v>-2.1748959343495224</v>
      </c>
      <c r="T147" s="2">
        <v>-3.1528669575682713</v>
      </c>
      <c r="U147" s="2">
        <v>0.69839514098199962</v>
      </c>
      <c r="V147" s="2">
        <v>-2.3177512451696654</v>
      </c>
      <c r="W147" s="2">
        <v>-0.35573945419952979</v>
      </c>
      <c r="X147" s="2">
        <v>-5.1307798330788783</v>
      </c>
      <c r="Y147" s="2">
        <v>-2.1025670995479464</v>
      </c>
      <c r="Z147" s="2">
        <v>-2.769589209294915</v>
      </c>
      <c r="AA147" s="2">
        <v>-0.41854999192384107</v>
      </c>
      <c r="AB147" s="2">
        <v>-0.10750257405084401</v>
      </c>
      <c r="AC147" s="2">
        <v>0.67107731970994922</v>
      </c>
      <c r="AD147" s="2">
        <v>-0.20409602375776037</v>
      </c>
    </row>
    <row r="148" spans="1:30">
      <c r="A148" s="22">
        <v>41744</v>
      </c>
      <c r="B148" s="21">
        <f>AVERAGE('Table S10'!B148,'Table S11'!B148,'Table S12'!B148)</f>
        <v>1.2777139102428088</v>
      </c>
      <c r="C148" s="21">
        <f>AVERAGE('Table S10'!C148,'Table S11'!C148,'Table S12'!C148)</f>
        <v>-5.8674018083936224</v>
      </c>
      <c r="D148" s="21">
        <f>AVERAGE('Table S10'!D148,'Table S11'!D148,'Table S12'!D148)</f>
        <v>-32.311591384206622</v>
      </c>
      <c r="E148" s="21">
        <f>AVERAGE('Table S10'!E148,'Table S11'!E148,'Table S12'!E148)</f>
        <v>-39.597753470667165</v>
      </c>
      <c r="F148" s="21">
        <f>AVERAGE('Table S10'!F148,'Table S11'!F148,'Table S12'!F148)</f>
        <v>-0.49377698499559036</v>
      </c>
      <c r="G148" s="21">
        <f>AVERAGE('Table S10'!G148,'Table S11'!G148,'Table S12'!G148)</f>
        <v>-11.304645440469216</v>
      </c>
      <c r="H148" s="21">
        <f>AVERAGE('Table S10'!H148,'Table S11'!H148,'Table S12'!H148)</f>
        <v>-2.2667356351724606</v>
      </c>
      <c r="I148" s="21">
        <f>AVERAGE('Table S10'!I148,'Table S11'!I148,'Table S12'!I148)</f>
        <v>-23.323226459047532</v>
      </c>
      <c r="J148" s="21">
        <f>AVERAGE('Table S10'!J148,'Table S11'!J148,'Table S12'!J148)</f>
        <v>-19.359358491857517</v>
      </c>
      <c r="K148" s="21">
        <f>AVERAGE('Table S10'!K148,'Table S11'!K148,'Table S12'!K148)</f>
        <v>-12.27282168346686</v>
      </c>
      <c r="L148" s="21">
        <f>AVERAGE('Table S10'!L148,'Table S11'!L148,'Table S12'!L148)</f>
        <v>4.2837410766986515E-2</v>
      </c>
      <c r="M148" s="21">
        <f>AVERAGE('Table S10'!M148,'Table S11'!M148,'Table S12'!M148)</f>
        <v>1.3916776397616051</v>
      </c>
      <c r="N148" s="21">
        <f>AVERAGE('Table S10'!N148,'Table S11'!N148,'Table S12'!N148)</f>
        <v>3.4359300461911464</v>
      </c>
      <c r="O148" s="21">
        <f>AVERAGE('Table S10'!O148,'Table S11'!O148,'Table S12'!O148)</f>
        <v>-1.6090850144058395</v>
      </c>
      <c r="Q148" s="2">
        <v>0.14588681884370341</v>
      </c>
      <c r="R148" s="2">
        <v>-1.0944699289268958</v>
      </c>
      <c r="S148" s="2">
        <v>-2.3355787600246072</v>
      </c>
      <c r="T148" s="2">
        <v>-3.297384127009396</v>
      </c>
      <c r="U148" s="2">
        <v>-0.18262687433951405</v>
      </c>
      <c r="V148" s="2">
        <v>-2.5481123008635231</v>
      </c>
      <c r="W148" s="2">
        <v>-0.56887130868105662</v>
      </c>
      <c r="X148" s="2">
        <v>-4.7439442617702676</v>
      </c>
      <c r="Y148" s="2">
        <v>-2.2433431026779571</v>
      </c>
      <c r="Z148" s="2">
        <v>-2.8278176625526497</v>
      </c>
      <c r="AA148" s="2">
        <v>8.6942808892675836E-3</v>
      </c>
      <c r="AB148" s="2">
        <v>0.1990836614008169</v>
      </c>
      <c r="AC148" s="2">
        <v>0.73817177519365962</v>
      </c>
      <c r="AD148" s="2">
        <v>-0.25879718829196319</v>
      </c>
    </row>
    <row r="149" spans="1:30">
      <c r="A149" s="22">
        <v>41774</v>
      </c>
      <c r="B149" s="21">
        <f>AVERAGE('Table S10'!B149,'Table S11'!B149,'Table S12'!B149)</f>
        <v>1.7661797713789429</v>
      </c>
      <c r="C149" s="21">
        <f>AVERAGE('Table S10'!C149,'Table S11'!C149,'Table S12'!C149)</f>
        <v>-2.9504533435073781</v>
      </c>
      <c r="D149" s="21">
        <f>AVERAGE('Table S10'!D149,'Table S11'!D149,'Table S12'!D149)</f>
        <v>-28.521484358370174</v>
      </c>
      <c r="E149" s="21">
        <f>AVERAGE('Table S10'!E149,'Table S11'!E149,'Table S12'!E149)</f>
        <v>-36.575349773973848</v>
      </c>
      <c r="F149" s="21">
        <f>AVERAGE('Table S10'!F149,'Table S11'!F149,'Table S12'!F149)</f>
        <v>-0.62672567821067771</v>
      </c>
      <c r="G149" s="21">
        <f>AVERAGE('Table S10'!G149,'Table S11'!G149,'Table S12'!G149)</f>
        <v>-9.3991475374849944</v>
      </c>
      <c r="H149" s="21">
        <f>AVERAGE('Table S10'!H149,'Table S11'!H149,'Table S12'!H149)</f>
        <v>-1.3725300595611643</v>
      </c>
      <c r="I149" s="21">
        <f>AVERAGE('Table S10'!I149,'Table S11'!I149,'Table S12'!I149)</f>
        <v>-20.332868159061409</v>
      </c>
      <c r="J149" s="21">
        <f>AVERAGE('Table S10'!J149,'Table S11'!J149,'Table S12'!J149)</f>
        <v>-19.216787494411602</v>
      </c>
      <c r="K149" s="21">
        <f>AVERAGE('Table S10'!K149,'Table S11'!K149,'Table S12'!K149)</f>
        <v>-11.531253802612911</v>
      </c>
      <c r="L149" s="21">
        <f>AVERAGE('Table S10'!L149,'Table S11'!L149,'Table S12'!L149)</f>
        <v>0.9330726151744978</v>
      </c>
      <c r="M149" s="21">
        <f>AVERAGE('Table S10'!M149,'Table S11'!M149,'Table S12'!M149)</f>
        <v>2.4591043785949975</v>
      </c>
      <c r="N149" s="21">
        <f>AVERAGE('Table S10'!N149,'Table S11'!N149,'Table S12'!N149)</f>
        <v>2.3476582525263763</v>
      </c>
      <c r="O149" s="21">
        <f>AVERAGE('Table S10'!O149,'Table S11'!O149,'Table S12'!O149)</f>
        <v>-3.151190673757815</v>
      </c>
      <c r="Q149" s="2">
        <v>0.20165887393650492</v>
      </c>
      <c r="R149" s="2">
        <v>-0.55035986397780523</v>
      </c>
      <c r="S149" s="2">
        <v>-2.0616184538760711</v>
      </c>
      <c r="T149" s="2">
        <v>-3.0457025263783502</v>
      </c>
      <c r="U149" s="2">
        <v>-0.23179887916596661</v>
      </c>
      <c r="V149" s="2">
        <v>-2.1186054515392678</v>
      </c>
      <c r="W149" s="2">
        <v>-0.34445700639776755</v>
      </c>
      <c r="X149" s="2">
        <v>-4.1357053835530904</v>
      </c>
      <c r="Y149" s="2">
        <v>-2.2268221180649217</v>
      </c>
      <c r="Z149" s="2">
        <v>-2.6569507824214487</v>
      </c>
      <c r="AA149" s="2">
        <v>0.18937641797581606</v>
      </c>
      <c r="AB149" s="2">
        <v>0.35178225867115021</v>
      </c>
      <c r="AC149" s="2">
        <v>0.50436855131451408</v>
      </c>
      <c r="AD149" s="2">
        <v>-0.50682175201383817</v>
      </c>
    </row>
    <row r="150" spans="1:30">
      <c r="A150" s="22">
        <v>41805</v>
      </c>
      <c r="B150" s="21">
        <f>AVERAGE('Table S10'!B150,'Table S11'!B150,'Table S12'!B150)</f>
        <v>2.2546456325150772</v>
      </c>
      <c r="C150" s="21">
        <f>AVERAGE('Table S10'!C150,'Table S11'!C150,'Table S12'!C150)</f>
        <v>-3.3504878621134271E-2</v>
      </c>
      <c r="D150" s="21">
        <f>AVERAGE('Table S10'!D150,'Table S11'!D150,'Table S12'!D150)</f>
        <v>-24.731377332533725</v>
      </c>
      <c r="E150" s="21">
        <f>AVERAGE('Table S10'!E150,'Table S11'!E150,'Table S12'!E150)</f>
        <v>-33.552946077280545</v>
      </c>
      <c r="F150" s="21">
        <f>AVERAGE('Table S10'!F150,'Table S11'!F150,'Table S12'!F150)</f>
        <v>-0.7596743714257651</v>
      </c>
      <c r="G150" s="21">
        <f>AVERAGE('Table S10'!G150,'Table S11'!G150,'Table S12'!G150)</f>
        <v>-7.4936496345007697</v>
      </c>
      <c r="H150" s="21">
        <f>AVERAGE('Table S10'!H150,'Table S11'!H150,'Table S12'!H150)</f>
        <v>-0.47832448394986821</v>
      </c>
      <c r="I150" s="21">
        <f>AVERAGE('Table S10'!I150,'Table S11'!I150,'Table S12'!I150)</f>
        <v>-17.342509859075296</v>
      </c>
      <c r="J150" s="21">
        <f>AVERAGE('Table S10'!J150,'Table S11'!J150,'Table S12'!J150)</f>
        <v>-19.074216496965686</v>
      </c>
      <c r="K150" s="21">
        <f>AVERAGE('Table S10'!K150,'Table S11'!K150,'Table S12'!K150)</f>
        <v>-10.789685921758959</v>
      </c>
      <c r="L150" s="21">
        <f>AVERAGE('Table S10'!L150,'Table S11'!L150,'Table S12'!L150)</f>
        <v>1.8233078195820094</v>
      </c>
      <c r="M150" s="21">
        <f>AVERAGE('Table S10'!M150,'Table S11'!M150,'Table S12'!M150)</f>
        <v>3.5265311174283895</v>
      </c>
      <c r="N150" s="21">
        <f>AVERAGE('Table S10'!N150,'Table S11'!N150,'Table S12'!N150)</f>
        <v>1.2593864588616068</v>
      </c>
      <c r="O150" s="21">
        <f>AVERAGE('Table S10'!O150,'Table S11'!O150,'Table S12'!O150)</f>
        <v>-4.6932963331097923</v>
      </c>
      <c r="Q150" s="2">
        <v>0.25743092902930648</v>
      </c>
      <c r="R150" s="2">
        <v>-6.2497990287146603E-3</v>
      </c>
      <c r="S150" s="2">
        <v>-1.7876581477275353</v>
      </c>
      <c r="T150" s="2">
        <v>-2.7940209257473057</v>
      </c>
      <c r="U150" s="2">
        <v>-0.28097088399241921</v>
      </c>
      <c r="V150" s="2">
        <v>-1.6890986022150116</v>
      </c>
      <c r="W150" s="2">
        <v>-0.12004270411447868</v>
      </c>
      <c r="X150" s="2">
        <v>-3.5274665053359153</v>
      </c>
      <c r="Y150" s="2">
        <v>-2.2103011334518867</v>
      </c>
      <c r="Z150" s="2">
        <v>-2.4860839022902468</v>
      </c>
      <c r="AA150" s="2">
        <v>0.37005855506236457</v>
      </c>
      <c r="AB150" s="2">
        <v>0.5044808559414834</v>
      </c>
      <c r="AC150" s="2">
        <v>0.27056532743536871</v>
      </c>
      <c r="AD150" s="2">
        <v>-0.75484631573571348</v>
      </c>
    </row>
    <row r="151" spans="1:30">
      <c r="A151" s="22">
        <v>41835</v>
      </c>
      <c r="B151" s="21">
        <f>AVERAGE('Table S10'!B151,'Table S11'!B151,'Table S12'!B151)</f>
        <v>2.1551900602199821</v>
      </c>
      <c r="C151" s="21">
        <f>AVERAGE('Table S10'!C151,'Table S11'!C151,'Table S12'!C151)</f>
        <v>2.334038593277171</v>
      </c>
      <c r="D151" s="21">
        <f>AVERAGE('Table S10'!D151,'Table S11'!D151,'Table S12'!D151)</f>
        <v>-20.39969498371531</v>
      </c>
      <c r="E151" s="21">
        <f>AVERAGE('Table S10'!E151,'Table S11'!E151,'Table S12'!E151)</f>
        <v>-28.979289549553744</v>
      </c>
      <c r="F151" s="21">
        <f>AVERAGE('Table S10'!F151,'Table S11'!F151,'Table S12'!F151)</f>
        <v>0.13088965714893877</v>
      </c>
      <c r="G151" s="21">
        <f>AVERAGE('Table S10'!G151,'Table S11'!G151,'Table S12'!G151)</f>
        <v>-4.3314444808330252</v>
      </c>
      <c r="H151" s="21">
        <f>AVERAGE('Table S10'!H151,'Table S11'!H151,'Table S12'!H151)</f>
        <v>1.1564002045122563</v>
      </c>
      <c r="I151" s="21">
        <f>AVERAGE('Table S10'!I151,'Table S11'!I151,'Table S12'!I151)</f>
        <v>-13.310891041146258</v>
      </c>
      <c r="J151" s="21">
        <f>AVERAGE('Table S10'!J151,'Table S11'!J151,'Table S12'!J151)</f>
        <v>-16.362767049830548</v>
      </c>
      <c r="K151" s="21">
        <f>AVERAGE('Table S10'!K151,'Table S11'!K151,'Table S12'!K151)</f>
        <v>-8.8745882044299442</v>
      </c>
      <c r="L151" s="21">
        <f>AVERAGE('Table S10'!L151,'Table S11'!L151,'Table S12'!L151)</f>
        <v>1.1345199130746535</v>
      </c>
      <c r="M151" s="21">
        <f>AVERAGE('Table S10'!M151,'Table S11'!M151,'Table S12'!M151)</f>
        <v>1.9131517258585349</v>
      </c>
      <c r="N151" s="21">
        <f>AVERAGE('Table S10'!N151,'Table S11'!N151,'Table S12'!N151)</f>
        <v>8.4043030123009885E-2</v>
      </c>
      <c r="O151" s="21">
        <f>AVERAGE('Table S10'!O151,'Table S11'!O151,'Table S12'!O151)</f>
        <v>-6.345402116270578</v>
      </c>
      <c r="Q151" s="2">
        <v>0.24607529069579709</v>
      </c>
      <c r="R151" s="2">
        <v>0.43537755495836378</v>
      </c>
      <c r="S151" s="2">
        <v>-1.4745511525078936</v>
      </c>
      <c r="T151" s="2">
        <v>-2.4131633993704393</v>
      </c>
      <c r="U151" s="2">
        <v>4.8410455924135044E-2</v>
      </c>
      <c r="V151" s="2">
        <v>-0.97632491175768721</v>
      </c>
      <c r="W151" s="2">
        <v>0.29021597732541843</v>
      </c>
      <c r="X151" s="2">
        <v>-2.7074352377691486</v>
      </c>
      <c r="Y151" s="2">
        <v>-1.8961010829673142</v>
      </c>
      <c r="Z151" s="2">
        <v>-2.0448204919473167</v>
      </c>
      <c r="AA151" s="2">
        <v>0.23026216155763168</v>
      </c>
      <c r="AB151" s="2">
        <v>0.27368209383924103</v>
      </c>
      <c r="AC151" s="2">
        <v>1.8055720548597321E-2</v>
      </c>
      <c r="AD151" s="2">
        <v>-1.0205627493703784</v>
      </c>
    </row>
    <row r="152" spans="1:30">
      <c r="A152" s="22">
        <v>41866</v>
      </c>
      <c r="B152" s="21">
        <f>AVERAGE('Table S10'!B152,'Table S11'!B152,'Table S12'!B152)</f>
        <v>2.0557344879248873</v>
      </c>
      <c r="C152" s="21">
        <f>AVERAGE('Table S10'!C152,'Table S11'!C152,'Table S12'!C152)</f>
        <v>4.7015820651754767</v>
      </c>
      <c r="D152" s="21">
        <f>AVERAGE('Table S10'!D152,'Table S11'!D152,'Table S12'!D152)</f>
        <v>-16.068012634896892</v>
      </c>
      <c r="E152" s="21">
        <f>AVERAGE('Table S10'!E152,'Table S11'!E152,'Table S12'!E152)</f>
        <v>-24.405633021826947</v>
      </c>
      <c r="F152" s="21">
        <f>AVERAGE('Table S10'!F152,'Table S11'!F152,'Table S12'!F152)</f>
        <v>1.0214536857236425</v>
      </c>
      <c r="G152" s="21">
        <f>AVERAGE('Table S10'!G152,'Table S11'!G152,'Table S12'!G152)</f>
        <v>-1.1692393271652801</v>
      </c>
      <c r="H152" s="21">
        <f>AVERAGE('Table S10'!H152,'Table S11'!H152,'Table S12'!H152)</f>
        <v>2.791124892974381</v>
      </c>
      <c r="I152" s="21">
        <f>AVERAGE('Table S10'!I152,'Table S11'!I152,'Table S12'!I152)</f>
        <v>-9.2792722232172213</v>
      </c>
      <c r="J152" s="21">
        <f>AVERAGE('Table S10'!J152,'Table S11'!J152,'Table S12'!J152)</f>
        <v>-13.651317602695414</v>
      </c>
      <c r="K152" s="21">
        <f>AVERAGE('Table S10'!K152,'Table S11'!K152,'Table S12'!K152)</f>
        <v>-6.9594904871009291</v>
      </c>
      <c r="L152" s="21">
        <f>AVERAGE('Table S10'!L152,'Table S11'!L152,'Table S12'!L152)</f>
        <v>0.44573200656729767</v>
      </c>
      <c r="M152" s="21">
        <f>AVERAGE('Table S10'!M152,'Table S11'!M152,'Table S12'!M152)</f>
        <v>0.29977233428867994</v>
      </c>
      <c r="N152" s="21">
        <f>AVERAGE('Table S10'!N152,'Table S11'!N152,'Table S12'!N152)</f>
        <v>-1.0913003986155874</v>
      </c>
      <c r="O152" s="21">
        <f>AVERAGE('Table S10'!O152,'Table S11'!O152,'Table S12'!O152)</f>
        <v>-7.9975078994313646</v>
      </c>
      <c r="Q152" s="2">
        <v>0.23471965236228776</v>
      </c>
      <c r="R152" s="2">
        <v>0.87700490894544236</v>
      </c>
      <c r="S152" s="2">
        <v>-1.1614441572882521</v>
      </c>
      <c r="T152" s="2">
        <v>-2.0323058729935735</v>
      </c>
      <c r="U152" s="2">
        <v>0.37779179584068917</v>
      </c>
      <c r="V152" s="2">
        <v>-0.26355122130036279</v>
      </c>
      <c r="W152" s="2">
        <v>0.70047465876531556</v>
      </c>
      <c r="X152" s="2">
        <v>-1.8874039702023828</v>
      </c>
      <c r="Y152" s="2">
        <v>-1.5819010324827418</v>
      </c>
      <c r="Z152" s="2">
        <v>-1.6035570816043865</v>
      </c>
      <c r="AA152" s="2">
        <v>9.0465768052898743E-2</v>
      </c>
      <c r="AB152" s="2">
        <v>4.2883331736998528E-2</v>
      </c>
      <c r="AC152" s="2">
        <v>-0.23445388633817416</v>
      </c>
      <c r="AD152" s="2">
        <v>-1.2862791830050435</v>
      </c>
    </row>
    <row r="153" spans="1:30">
      <c r="A153" s="22">
        <v>41897</v>
      </c>
      <c r="B153" s="21">
        <f>AVERAGE('Table S10'!B153,'Table S11'!B153,'Table S12'!B153)</f>
        <v>2.7689431669141578</v>
      </c>
      <c r="C153" s="21">
        <f>AVERAGE('Table S10'!C153,'Table S11'!C153,'Table S12'!C153)</f>
        <v>8.5689374344785616</v>
      </c>
      <c r="D153" s="21">
        <f>AVERAGE('Table S10'!D153,'Table S11'!D153,'Table S12'!D153)</f>
        <v>-13.65969213127901</v>
      </c>
      <c r="E153" s="21">
        <f>AVERAGE('Table S10'!E153,'Table S11'!E153,'Table S12'!E153)</f>
        <v>-23.741993347061708</v>
      </c>
      <c r="F153" s="21">
        <f>AVERAGE('Table S10'!F153,'Table S11'!F153,'Table S12'!F153)</f>
        <v>2.1496887995633593</v>
      </c>
      <c r="G153" s="21">
        <f>AVERAGE('Table S10'!G153,'Table S11'!G153,'Table S12'!G153)</f>
        <v>1.7793554170668806</v>
      </c>
      <c r="H153" s="21">
        <f>AVERAGE('Table S10'!H153,'Table S11'!H153,'Table S12'!H153)</f>
        <v>3.901361173235522</v>
      </c>
      <c r="I153" s="21">
        <f>AVERAGE('Table S10'!I153,'Table S11'!I153,'Table S12'!I153)</f>
        <v>-7.2288180518644332</v>
      </c>
      <c r="J153" s="21">
        <f>AVERAGE('Table S10'!J153,'Table S11'!J153,'Table S12'!J153)</f>
        <v>-10.299503442947238</v>
      </c>
      <c r="K153" s="21">
        <f>AVERAGE('Table S10'!K153,'Table S11'!K153,'Table S12'!K153)</f>
        <v>-4.6373907520371063</v>
      </c>
      <c r="L153" s="21">
        <f>AVERAGE('Table S10'!L153,'Table S11'!L153,'Table S12'!L153)</f>
        <v>-2.5496897664730729</v>
      </c>
      <c r="M153" s="21">
        <f>AVERAGE('Table S10'!M153,'Table S11'!M153,'Table S12'!M153)</f>
        <v>-3.1047152455417439</v>
      </c>
      <c r="N153" s="21">
        <f>AVERAGE('Table S10'!N153,'Table S11'!N153,'Table S12'!N153)</f>
        <v>-0.62395002531655031</v>
      </c>
      <c r="O153" s="21">
        <f>AVERAGE('Table S10'!O153,'Table S11'!O153,'Table S12'!O153)</f>
        <v>-9.3045222693533933</v>
      </c>
      <c r="Q153" s="2">
        <v>0.31615239291192465</v>
      </c>
      <c r="R153" s="2">
        <v>1.5983981754030241</v>
      </c>
      <c r="S153" s="2">
        <v>-0.98736352632524071</v>
      </c>
      <c r="T153" s="2">
        <v>-1.9770432699965224</v>
      </c>
      <c r="U153" s="2">
        <v>0.79507745034010546</v>
      </c>
      <c r="V153" s="2">
        <v>0.40107382842854317</v>
      </c>
      <c r="W153" s="2">
        <v>0.97910510684105267</v>
      </c>
      <c r="X153" s="2">
        <v>-1.4703415917492257</v>
      </c>
      <c r="Y153" s="2">
        <v>-1.1934961594652829</v>
      </c>
      <c r="Z153" s="2">
        <v>-1.0685151153491257</v>
      </c>
      <c r="AA153" s="2">
        <v>-0.51748503500337484</v>
      </c>
      <c r="AB153" s="2">
        <v>-0.4441388300204831</v>
      </c>
      <c r="AC153" s="2">
        <v>-0.13404879948898235</v>
      </c>
      <c r="AD153" s="2">
        <v>-1.4964928391914529</v>
      </c>
    </row>
    <row r="154" spans="1:30">
      <c r="A154" s="22">
        <v>41927</v>
      </c>
      <c r="B154" s="21">
        <f>AVERAGE('Table S10'!B154,'Table S11'!B154,'Table S12'!B154)</f>
        <v>3.4821518459034291</v>
      </c>
      <c r="C154" s="21">
        <f>AVERAGE('Table S10'!C154,'Table S11'!C154,'Table S12'!C154)</f>
        <v>12.436292803781649</v>
      </c>
      <c r="D154" s="21">
        <f>AVERAGE('Table S10'!D154,'Table S11'!D154,'Table S12'!D154)</f>
        <v>-11.251371627661134</v>
      </c>
      <c r="E154" s="21">
        <f>AVERAGE('Table S10'!E154,'Table S11'!E154,'Table S12'!E154)</f>
        <v>-23.078353672296469</v>
      </c>
      <c r="F154" s="21">
        <f>AVERAGE('Table S10'!F154,'Table S11'!F154,'Table S12'!F154)</f>
        <v>3.2779239134030758</v>
      </c>
      <c r="G154" s="21">
        <f>AVERAGE('Table S10'!G154,'Table S11'!G154,'Table S12'!G154)</f>
        <v>4.7279501612990424</v>
      </c>
      <c r="H154" s="21">
        <f>AVERAGE('Table S10'!H154,'Table S11'!H154,'Table S12'!H154)</f>
        <v>5.0115974534966616</v>
      </c>
      <c r="I154" s="21">
        <f>AVERAGE('Table S10'!I154,'Table S11'!I154,'Table S12'!I154)</f>
        <v>-5.1783638805116441</v>
      </c>
      <c r="J154" s="21">
        <f>AVERAGE('Table S10'!J154,'Table S11'!J154,'Table S12'!J154)</f>
        <v>-6.9476892831990611</v>
      </c>
      <c r="K154" s="21">
        <f>AVERAGE('Table S10'!K154,'Table S11'!K154,'Table S12'!K154)</f>
        <v>-2.3152910169732839</v>
      </c>
      <c r="L154" s="21">
        <f>AVERAGE('Table S10'!L154,'Table S11'!L154,'Table S12'!L154)</f>
        <v>-5.5451115395134449</v>
      </c>
      <c r="M154" s="21">
        <f>AVERAGE('Table S10'!M154,'Table S11'!M154,'Table S12'!M154)</f>
        <v>-6.5092028253721681</v>
      </c>
      <c r="N154" s="21">
        <f>AVERAGE('Table S10'!N154,'Table S11'!N154,'Table S12'!N154)</f>
        <v>-0.15659965201751339</v>
      </c>
      <c r="O154" s="21">
        <f>AVERAGE('Table S10'!O154,'Table S11'!O154,'Table S12'!O154)</f>
        <v>-10.611536639275423</v>
      </c>
      <c r="Q154" s="2">
        <v>0.39758513346156171</v>
      </c>
      <c r="R154" s="2">
        <v>2.3197914418606058</v>
      </c>
      <c r="S154" s="2">
        <v>-0.81328289536222975</v>
      </c>
      <c r="T154" s="2">
        <v>-1.9217806669994715</v>
      </c>
      <c r="U154" s="2">
        <v>1.2123631048395214</v>
      </c>
      <c r="V154" s="2">
        <v>1.0656988781574495</v>
      </c>
      <c r="W154" s="2">
        <v>1.2577355549167897</v>
      </c>
      <c r="X154" s="2">
        <v>-1.0532792132960682</v>
      </c>
      <c r="Y154" s="2">
        <v>-0.80509128644782391</v>
      </c>
      <c r="Z154" s="2">
        <v>-0.53347314909386523</v>
      </c>
      <c r="AA154" s="2">
        <v>-1.1254358380596488</v>
      </c>
      <c r="AB154" s="2">
        <v>-0.93116099177796474</v>
      </c>
      <c r="AC154" s="2">
        <v>-3.364371263979056E-2</v>
      </c>
      <c r="AD154" s="2">
        <v>-1.7067064953778626</v>
      </c>
    </row>
    <row r="155" spans="1:30">
      <c r="A155" s="22">
        <v>41958</v>
      </c>
      <c r="B155" s="21">
        <f>AVERAGE('Table S10'!B155,'Table S11'!B155,'Table S12'!B155)</f>
        <v>3.3977841255146859</v>
      </c>
      <c r="C155" s="21">
        <f>AVERAGE('Table S10'!C155,'Table S11'!C155,'Table S12'!C155)</f>
        <v>14.653077444424161</v>
      </c>
      <c r="D155" s="21">
        <f>AVERAGE('Table S10'!D155,'Table S11'!D155,'Table S12'!D155)</f>
        <v>-12.358019296131218</v>
      </c>
      <c r="E155" s="21">
        <f>AVERAGE('Table S10'!E155,'Table S11'!E155,'Table S12'!E155)</f>
        <v>-25.347142387007285</v>
      </c>
      <c r="F155" s="21">
        <f>AVERAGE('Table S10'!F155,'Table S11'!F155,'Table S12'!F155)</f>
        <v>4.0953280018326481</v>
      </c>
      <c r="G155" s="21">
        <f>AVERAGE('Table S10'!G155,'Table S11'!G155,'Table S12'!G155)</f>
        <v>6.9166402036257546</v>
      </c>
      <c r="H155" s="21">
        <f>AVERAGE('Table S10'!H155,'Table S11'!H155,'Table S12'!H155)</f>
        <v>4.664624778687136</v>
      </c>
      <c r="I155" s="21">
        <f>AVERAGE('Table S10'!I155,'Table S11'!I155,'Table S12'!I155)</f>
        <v>-4.594068173908604</v>
      </c>
      <c r="J155" s="21">
        <f>AVERAGE('Table S10'!J155,'Table S11'!J155,'Table S12'!J155)</f>
        <v>-3.5705689667449261</v>
      </c>
      <c r="K155" s="21">
        <f>AVERAGE('Table S10'!K155,'Table S11'!K155,'Table S12'!K155)</f>
        <v>1.826939502112582</v>
      </c>
      <c r="L155" s="21">
        <f>AVERAGE('Table S10'!L155,'Table S11'!L155,'Table S12'!L155)</f>
        <v>-7.047228570734049</v>
      </c>
      <c r="M155" s="21">
        <f>AVERAGE('Table S10'!M155,'Table S11'!M155,'Table S12'!M155)</f>
        <v>-7.4205945974233858</v>
      </c>
      <c r="N155" s="21">
        <f>AVERAGE('Table S10'!N155,'Table S11'!N155,'Table S12'!N155)</f>
        <v>2.033256341677697</v>
      </c>
      <c r="O155" s="21">
        <f>AVERAGE('Table S10'!O155,'Table S11'!O155,'Table S12'!O155)</f>
        <v>-10.870891796246148</v>
      </c>
      <c r="Q155" s="2">
        <v>0.38795219588301577</v>
      </c>
      <c r="R155" s="2">
        <v>2.7332971480182162</v>
      </c>
      <c r="S155" s="2">
        <v>-0.89327470878225279</v>
      </c>
      <c r="T155" s="2">
        <v>-2.1107072408508705</v>
      </c>
      <c r="U155" s="2">
        <v>1.5146857287738176</v>
      </c>
      <c r="V155" s="2">
        <v>1.5590383684580595</v>
      </c>
      <c r="W155" s="2">
        <v>1.170657557583217</v>
      </c>
      <c r="X155" s="2">
        <v>-0.93443346657301007</v>
      </c>
      <c r="Y155" s="2">
        <v>-0.41375396129743525</v>
      </c>
      <c r="Z155" s="2">
        <v>0.42095061150026636</v>
      </c>
      <c r="AA155" s="2">
        <v>-1.4303055107161826</v>
      </c>
      <c r="AB155" s="2">
        <v>-1.0615383189452077</v>
      </c>
      <c r="AC155" s="2">
        <v>0.43682275918969471</v>
      </c>
      <c r="AD155" s="2">
        <v>-1.7484198820492491</v>
      </c>
    </row>
    <row r="156" spans="1:30">
      <c r="A156" s="22">
        <v>41988</v>
      </c>
      <c r="B156" s="21">
        <f>AVERAGE('Table S10'!B156,'Table S11'!B156,'Table S12'!B156)</f>
        <v>3.3134164051259418</v>
      </c>
      <c r="C156" s="21">
        <f>AVERAGE('Table S10'!C156,'Table S11'!C156,'Table S12'!C156)</f>
        <v>16.869862085066671</v>
      </c>
      <c r="D156" s="21">
        <f>AVERAGE('Table S10'!D156,'Table S11'!D156,'Table S12'!D156)</f>
        <v>-13.464666964601307</v>
      </c>
      <c r="E156" s="21">
        <f>AVERAGE('Table S10'!E156,'Table S11'!E156,'Table S12'!E156)</f>
        <v>-27.615931101718115</v>
      </c>
      <c r="F156" s="21">
        <f>AVERAGE('Table S10'!F156,'Table S11'!F156,'Table S12'!F156)</f>
        <v>4.91273209026222</v>
      </c>
      <c r="G156" s="21">
        <f>AVERAGE('Table S10'!G156,'Table S11'!G156,'Table S12'!G156)</f>
        <v>9.1053302459524676</v>
      </c>
      <c r="H156" s="21">
        <f>AVERAGE('Table S10'!H156,'Table S11'!H156,'Table S12'!H156)</f>
        <v>4.3176521038776103</v>
      </c>
      <c r="I156" s="21">
        <f>AVERAGE('Table S10'!I156,'Table S11'!I156,'Table S12'!I156)</f>
        <v>-4.0097724673055639</v>
      </c>
      <c r="J156" s="21">
        <f>AVERAGE('Table S10'!J156,'Table S11'!J156,'Table S12'!J156)</f>
        <v>-0.19344865029079172</v>
      </c>
      <c r="K156" s="21">
        <f>AVERAGE('Table S10'!K156,'Table S11'!K156,'Table S12'!K156)</f>
        <v>5.9691700211984475</v>
      </c>
      <c r="L156" s="21">
        <f>AVERAGE('Table S10'!L156,'Table S11'!L156,'Table S12'!L156)</f>
        <v>-8.5493456019546556</v>
      </c>
      <c r="M156" s="21">
        <f>AVERAGE('Table S10'!M156,'Table S11'!M156,'Table S12'!M156)</f>
        <v>-8.3319863694746044</v>
      </c>
      <c r="N156" s="21">
        <f>AVERAGE('Table S10'!N156,'Table S11'!N156,'Table S12'!N156)</f>
        <v>4.2231123353729076</v>
      </c>
      <c r="O156" s="21">
        <f>AVERAGE('Table S10'!O156,'Table S11'!O156,'Table S12'!O156)</f>
        <v>-11.130246953216876</v>
      </c>
      <c r="Q156" s="2">
        <v>0.37831925830446977</v>
      </c>
      <c r="R156" s="2">
        <v>3.1468028541758266</v>
      </c>
      <c r="S156" s="2">
        <v>-0.97326652220227627</v>
      </c>
      <c r="T156" s="2">
        <v>-2.299633814702271</v>
      </c>
      <c r="U156" s="2">
        <v>1.8170083527081138</v>
      </c>
      <c r="V156" s="2">
        <v>2.0523778587586698</v>
      </c>
      <c r="W156" s="2">
        <v>1.0835795602496445</v>
      </c>
      <c r="X156" s="2">
        <v>-0.8155877198499516</v>
      </c>
      <c r="Y156" s="2">
        <v>-2.2416636147046653E-2</v>
      </c>
      <c r="Z156" s="2">
        <v>1.3753743720943978</v>
      </c>
      <c r="AA156" s="2">
        <v>-1.7351751833727167</v>
      </c>
      <c r="AB156" s="2">
        <v>-1.1919156461124505</v>
      </c>
      <c r="AC156" s="2">
        <v>0.90728923101918013</v>
      </c>
      <c r="AD156" s="2">
        <v>-1.7901332687206362</v>
      </c>
    </row>
    <row r="157" spans="1:30">
      <c r="A157" s="22">
        <v>42019</v>
      </c>
      <c r="B157" s="21">
        <f>AVERAGE('Table S10'!B157,'Table S11'!B157,'Table S12'!B157)</f>
        <v>2.0127316203798813</v>
      </c>
      <c r="C157" s="21">
        <f>AVERAGE('Table S10'!C157,'Table S11'!C157,'Table S12'!C157)</f>
        <v>15.23290349480366</v>
      </c>
      <c r="D157" s="21">
        <f>AVERAGE('Table S10'!D157,'Table S11'!D157,'Table S12'!D157)</f>
        <v>-16.775288806869785</v>
      </c>
      <c r="E157" s="21">
        <f>AVERAGE('Table S10'!E157,'Table S11'!E157,'Table S12'!E157)</f>
        <v>-30.523550160250096</v>
      </c>
      <c r="F157" s="21">
        <f>AVERAGE('Table S10'!F157,'Table S11'!F157,'Table S12'!F157)</f>
        <v>5.3779559370186254</v>
      </c>
      <c r="G157" s="21">
        <f>AVERAGE('Table S10'!G157,'Table S11'!G157,'Table S12'!G157)</f>
        <v>9.6645259875845682</v>
      </c>
      <c r="H157" s="21">
        <f>AVERAGE('Table S10'!H157,'Table S11'!H157,'Table S12'!H157)</f>
        <v>4.6449069144532054</v>
      </c>
      <c r="I157" s="21">
        <f>AVERAGE('Table S10'!I157,'Table S11'!I157,'Table S12'!I157)</f>
        <v>-1.7366930282950035</v>
      </c>
      <c r="J157" s="21">
        <f>AVERAGE('Table S10'!J157,'Table S11'!J157,'Table S12'!J157)</f>
        <v>4.2691433589397105</v>
      </c>
      <c r="K157" s="21">
        <f>AVERAGE('Table S10'!K157,'Table S11'!K157,'Table S12'!K157)</f>
        <v>13.05391115677188</v>
      </c>
      <c r="L157" s="21">
        <f>AVERAGE('Table S10'!L157,'Table S11'!L157,'Table S12'!L157)</f>
        <v>-6.8885163625800248</v>
      </c>
      <c r="M157" s="21">
        <f>AVERAGE('Table S10'!M157,'Table S11'!M157,'Table S12'!M157)</f>
        <v>-5.5395347561151871</v>
      </c>
      <c r="N157" s="21">
        <f>AVERAGE('Table S10'!N157,'Table S11'!N157,'Table S12'!N157)</f>
        <v>4.9257481068255169</v>
      </c>
      <c r="O157" s="21">
        <f>AVERAGE('Table S10'!O157,'Table S11'!O157,'Table S12'!O157)</f>
        <v>-11.575644746446889</v>
      </c>
      <c r="Q157" s="2">
        <v>0.22980967095173407</v>
      </c>
      <c r="R157" s="2">
        <v>2.8414544204997054</v>
      </c>
      <c r="S157" s="2">
        <v>-1.2125682008269687</v>
      </c>
      <c r="T157" s="2">
        <v>-2.5417570689443458</v>
      </c>
      <c r="U157" s="2">
        <v>1.9890746489978977</v>
      </c>
      <c r="V157" s="2">
        <v>2.1784228157055119</v>
      </c>
      <c r="W157" s="2">
        <v>1.1657090637857488</v>
      </c>
      <c r="X157" s="2">
        <v>-0.35324336195520367</v>
      </c>
      <c r="Y157" s="2">
        <v>0.4947040632905747</v>
      </c>
      <c r="Z157" s="2">
        <v>3.0077908313652792</v>
      </c>
      <c r="AA157" s="2">
        <v>-1.3980932809492417</v>
      </c>
      <c r="AB157" s="2">
        <v>-0.79244706546654586</v>
      </c>
      <c r="AC157" s="2">
        <v>1.058242797522287</v>
      </c>
      <c r="AD157" s="2">
        <v>-1.8617688227947853</v>
      </c>
    </row>
    <row r="158" spans="1:30">
      <c r="A158" s="22">
        <v>42050</v>
      </c>
      <c r="B158" s="21">
        <f>AVERAGE('Table S10'!B158,'Table S11'!B158,'Table S12'!B158)</f>
        <v>0.71204683563382132</v>
      </c>
      <c r="C158" s="21">
        <f>AVERAGE('Table S10'!C158,'Table S11'!C158,'Table S12'!C158)</f>
        <v>13.59594490454065</v>
      </c>
      <c r="D158" s="21">
        <f>AVERAGE('Table S10'!D158,'Table S11'!D158,'Table S12'!D158)</f>
        <v>-20.08591064913827</v>
      </c>
      <c r="E158" s="21">
        <f>AVERAGE('Table S10'!E158,'Table S11'!E158,'Table S12'!E158)</f>
        <v>-33.431169218782088</v>
      </c>
      <c r="F158" s="21">
        <f>AVERAGE('Table S10'!F158,'Table S11'!F158,'Table S12'!F158)</f>
        <v>5.8431797837750308</v>
      </c>
      <c r="G158" s="21">
        <f>AVERAGE('Table S10'!G158,'Table S11'!G158,'Table S12'!G158)</f>
        <v>10.223721729216669</v>
      </c>
      <c r="H158" s="21">
        <f>AVERAGE('Table S10'!H158,'Table S11'!H158,'Table S12'!H158)</f>
        <v>4.9721617250288013</v>
      </c>
      <c r="I158" s="21">
        <f>AVERAGE('Table S10'!I158,'Table S11'!I158,'Table S12'!I158)</f>
        <v>0.53638641071555748</v>
      </c>
      <c r="J158" s="21">
        <f>AVERAGE('Table S10'!J158,'Table S11'!J158,'Table S12'!J158)</f>
        <v>8.731735368170213</v>
      </c>
      <c r="K158" s="21">
        <f>AVERAGE('Table S10'!K158,'Table S11'!K158,'Table S12'!K158)</f>
        <v>20.138652292345316</v>
      </c>
      <c r="L158" s="21">
        <f>AVERAGE('Table S10'!L158,'Table S11'!L158,'Table S12'!L158)</f>
        <v>-5.227687123205393</v>
      </c>
      <c r="M158" s="21">
        <f>AVERAGE('Table S10'!M158,'Table S11'!M158,'Table S12'!M158)</f>
        <v>-2.7470831427557703</v>
      </c>
      <c r="N158" s="21">
        <f>AVERAGE('Table S10'!N158,'Table S11'!N158,'Table S12'!N158)</f>
        <v>5.6283838782781279</v>
      </c>
      <c r="O158" s="21">
        <f>AVERAGE('Table S10'!O158,'Table S11'!O158,'Table S12'!O158)</f>
        <v>-12.021042539676904</v>
      </c>
      <c r="Q158" s="2">
        <v>8.1300083598998443E-2</v>
      </c>
      <c r="R158" s="2">
        <v>2.5361059868235851</v>
      </c>
      <c r="S158" s="2">
        <v>-1.4518698794516616</v>
      </c>
      <c r="T158" s="2">
        <v>-2.783880323186422</v>
      </c>
      <c r="U158" s="2">
        <v>2.1611409452876815</v>
      </c>
      <c r="V158" s="2">
        <v>2.3044677726523539</v>
      </c>
      <c r="W158" s="2">
        <v>1.2478385673218531</v>
      </c>
      <c r="X158" s="2">
        <v>0.10910099593954438</v>
      </c>
      <c r="Y158" s="2">
        <v>1.011824762728196</v>
      </c>
      <c r="Z158" s="2">
        <v>4.6402072906361616</v>
      </c>
      <c r="AA158" s="2">
        <v>-1.0610113785257664</v>
      </c>
      <c r="AB158" s="2">
        <v>-0.39297848482064118</v>
      </c>
      <c r="AC158" s="2">
        <v>1.2091963640253947</v>
      </c>
      <c r="AD158" s="2">
        <v>-1.9334043768689348</v>
      </c>
    </row>
    <row r="159" spans="1:30">
      <c r="A159" s="22">
        <v>42078</v>
      </c>
      <c r="B159" s="21">
        <f>AVERAGE('Table S10'!B159,'Table S11'!B159,'Table S12'!B159)</f>
        <v>-1.9895876533146837</v>
      </c>
      <c r="C159" s="21">
        <f>AVERAGE('Table S10'!C159,'Table S11'!C159,'Table S12'!C159)</f>
        <v>10.125835022505596</v>
      </c>
      <c r="D159" s="21">
        <f>AVERAGE('Table S10'!D159,'Table S11'!D159,'Table S12'!D159)</f>
        <v>-21.952855006786351</v>
      </c>
      <c r="E159" s="21">
        <f>AVERAGE('Table S10'!E159,'Table S11'!E159,'Table S12'!E159)</f>
        <v>-33.928757652395568</v>
      </c>
      <c r="F159" s="21">
        <f>AVERAGE('Table S10'!F159,'Table S11'!F159,'Table S12'!F159)</f>
        <v>7.6664597861759445</v>
      </c>
      <c r="G159" s="21">
        <f>AVERAGE('Table S10'!G159,'Table S11'!G159,'Table S12'!G159)</f>
        <v>10.27536737546377</v>
      </c>
      <c r="H159" s="21">
        <f>AVERAGE('Table S10'!H159,'Table S11'!H159,'Table S12'!H159)</f>
        <v>6.2322156547965193</v>
      </c>
      <c r="I159" s="21">
        <f>AVERAGE('Table S10'!I159,'Table S11'!I159,'Table S12'!I159)</f>
        <v>5.9690620487553376</v>
      </c>
      <c r="J159" s="21">
        <f>AVERAGE('Table S10'!J159,'Table S11'!J159,'Table S12'!J159)</f>
        <v>12.60956409488219</v>
      </c>
      <c r="K159" s="21">
        <f>AVERAGE('Table S10'!K159,'Table S11'!K159,'Table S12'!K159)</f>
        <v>25.403752517564357</v>
      </c>
      <c r="L159" s="21">
        <f>AVERAGE('Table S10'!L159,'Table S11'!L159,'Table S12'!L159)</f>
        <v>-1.8262753679609041</v>
      </c>
      <c r="M159" s="21">
        <f>AVERAGE('Table S10'!M159,'Table S11'!M159,'Table S12'!M159)</f>
        <v>0.35771935003667155</v>
      </c>
      <c r="N159" s="21">
        <f>AVERAGE('Table S10'!N159,'Table S11'!N159,'Table S12'!N159)</f>
        <v>4.0666668727737827</v>
      </c>
      <c r="O159" s="21">
        <f>AVERAGE('Table S10'!O159,'Table S11'!O159,'Table S12'!O159)</f>
        <v>-12.493574547541547</v>
      </c>
      <c r="Q159" s="2">
        <v>-0.22716713908016395</v>
      </c>
      <c r="R159" s="2">
        <v>1.8888125100880588</v>
      </c>
      <c r="S159" s="2">
        <v>-1.5868182184555377</v>
      </c>
      <c r="T159" s="2">
        <v>-2.8253155072302834</v>
      </c>
      <c r="U159" s="2">
        <v>2.8354938171356761</v>
      </c>
      <c r="V159" s="2">
        <v>2.3161089078990353</v>
      </c>
      <c r="W159" s="2">
        <v>1.5640680018060082</v>
      </c>
      <c r="X159" s="2">
        <v>1.2141072207168357</v>
      </c>
      <c r="Y159" s="2">
        <v>1.4611836777508533</v>
      </c>
      <c r="Z159" s="2">
        <v>5.8533548288295556</v>
      </c>
      <c r="AA159" s="2">
        <v>-0.37066084868134508</v>
      </c>
      <c r="AB159" s="2">
        <v>5.1172826180795966E-2</v>
      </c>
      <c r="AC159" s="2">
        <v>0.87367864427984665</v>
      </c>
      <c r="AD159" s="2">
        <v>-2.0094040623538447</v>
      </c>
    </row>
    <row r="160" spans="1:30">
      <c r="A160" s="22">
        <v>42109</v>
      </c>
      <c r="B160" s="21">
        <f>AVERAGE('Table S10'!B160,'Table S11'!B160,'Table S12'!B160)</f>
        <v>-4.6912221422631877</v>
      </c>
      <c r="C160" s="21">
        <f>AVERAGE('Table S10'!C160,'Table S11'!C160,'Table S12'!C160)</f>
        <v>6.6557251404705404</v>
      </c>
      <c r="D160" s="21">
        <f>AVERAGE('Table S10'!D160,'Table S11'!D160,'Table S12'!D160)</f>
        <v>-23.819799364434431</v>
      </c>
      <c r="E160" s="21">
        <f>AVERAGE('Table S10'!E160,'Table S11'!E160,'Table S12'!E160)</f>
        <v>-34.426346086009055</v>
      </c>
      <c r="F160" s="21">
        <f>AVERAGE('Table S10'!F160,'Table S11'!F160,'Table S12'!F160)</f>
        <v>9.4897397885768573</v>
      </c>
      <c r="G160" s="21">
        <f>AVERAGE('Table S10'!G160,'Table S11'!G160,'Table S12'!G160)</f>
        <v>10.32701302171087</v>
      </c>
      <c r="H160" s="21">
        <f>AVERAGE('Table S10'!H160,'Table S11'!H160,'Table S12'!H160)</f>
        <v>7.4922695845642364</v>
      </c>
      <c r="I160" s="21">
        <f>AVERAGE('Table S10'!I160,'Table S11'!I160,'Table S12'!I160)</f>
        <v>11.401737686795117</v>
      </c>
      <c r="J160" s="21">
        <f>AVERAGE('Table S10'!J160,'Table S11'!J160,'Table S12'!J160)</f>
        <v>16.487392821594167</v>
      </c>
      <c r="K160" s="21">
        <f>AVERAGE('Table S10'!K160,'Table S11'!K160,'Table S12'!K160)</f>
        <v>30.6688527427834</v>
      </c>
      <c r="L160" s="21">
        <f>AVERAGE('Table S10'!L160,'Table S11'!L160,'Table S12'!L160)</f>
        <v>1.575136387283586</v>
      </c>
      <c r="M160" s="21">
        <f>AVERAGE('Table S10'!M160,'Table S11'!M160,'Table S12'!M160)</f>
        <v>3.4625218428291133</v>
      </c>
      <c r="N160" s="21">
        <f>AVERAGE('Table S10'!N160,'Table S11'!N160,'Table S12'!N160)</f>
        <v>2.5049498672694397</v>
      </c>
      <c r="O160" s="21">
        <f>AVERAGE('Table S10'!O160,'Table S11'!O160,'Table S12'!O160)</f>
        <v>-12.96610655540619</v>
      </c>
      <c r="Q160" s="2">
        <v>-0.53563436175932622</v>
      </c>
      <c r="R160" s="2">
        <v>1.2415190333525317</v>
      </c>
      <c r="S160" s="2">
        <v>-1.7217665574594139</v>
      </c>
      <c r="T160" s="2">
        <v>-2.8667506912741461</v>
      </c>
      <c r="U160" s="2">
        <v>3.5098466889836706</v>
      </c>
      <c r="V160" s="2">
        <v>2.3277500431457172</v>
      </c>
      <c r="W160" s="2">
        <v>1.8802974362901634</v>
      </c>
      <c r="X160" s="2">
        <v>2.3191134454941267</v>
      </c>
      <c r="Y160" s="2">
        <v>1.9105425927735102</v>
      </c>
      <c r="Z160" s="2">
        <v>7.0665023670229514</v>
      </c>
      <c r="AA160" s="2">
        <v>0.31968968116307661</v>
      </c>
      <c r="AB160" s="2">
        <v>0.49532413718223312</v>
      </c>
      <c r="AC160" s="2">
        <v>0.5381609245342992</v>
      </c>
      <c r="AD160" s="2">
        <v>-2.0854037478387544</v>
      </c>
    </row>
    <row r="161" spans="1:30">
      <c r="A161" s="22">
        <v>42139</v>
      </c>
      <c r="B161" s="21">
        <f>AVERAGE('Table S10'!B161,'Table S11'!B161,'Table S12'!B161)</f>
        <v>-7.6749101707730949</v>
      </c>
      <c r="C161" s="21">
        <f>AVERAGE('Table S10'!C161,'Table S11'!C161,'Table S12'!C161)</f>
        <v>1.7006606280534189</v>
      </c>
      <c r="D161" s="21">
        <f>AVERAGE('Table S10'!D161,'Table S11'!D161,'Table S12'!D161)</f>
        <v>-22.886850501549318</v>
      </c>
      <c r="E161" s="21">
        <f>AVERAGE('Table S10'!E161,'Table S11'!E161,'Table S12'!E161)</f>
        <v>-31.188677957819625</v>
      </c>
      <c r="F161" s="21">
        <f>AVERAGE('Table S10'!F161,'Table S11'!F161,'Table S12'!F161)</f>
        <v>10.614537884695245</v>
      </c>
      <c r="G161" s="21">
        <f>AVERAGE('Table S10'!G161,'Table S11'!G161,'Table S12'!G161)</f>
        <v>9.5646713541208346</v>
      </c>
      <c r="H161" s="21">
        <f>AVERAGE('Table S10'!H161,'Table S11'!H161,'Table S12'!H161)</f>
        <v>8.0689766125828175</v>
      </c>
      <c r="I161" s="21">
        <f>AVERAGE('Table S10'!I161,'Table S11'!I161,'Table S12'!I161)</f>
        <v>15.800548879107133</v>
      </c>
      <c r="J161" s="21">
        <f>AVERAGE('Table S10'!J161,'Table S11'!J161,'Table S12'!J161)</f>
        <v>18.83573198329039</v>
      </c>
      <c r="K161" s="21">
        <f>AVERAGE('Table S10'!K161,'Table S11'!K161,'Table S12'!K161)</f>
        <v>33.155118882280171</v>
      </c>
      <c r="L161" s="21">
        <f>AVERAGE('Table S10'!L161,'Table S11'!L161,'Table S12'!L161)</f>
        <v>4.7264476887153695</v>
      </c>
      <c r="M161" s="21">
        <f>AVERAGE('Table S10'!M161,'Table S11'!M161,'Table S12'!M161)</f>
        <v>2.811052508049483</v>
      </c>
      <c r="N161" s="21">
        <f>AVERAGE('Table S10'!N161,'Table S11'!N161,'Table S12'!N161)</f>
        <v>0.84954471191753156</v>
      </c>
      <c r="O161" s="21">
        <f>AVERAGE('Table S10'!O161,'Table S11'!O161,'Table S12'!O161)</f>
        <v>-13.412385890117188</v>
      </c>
      <c r="Q161" s="2">
        <v>-0.87630589347853038</v>
      </c>
      <c r="R161" s="2">
        <v>0.31723102959331639</v>
      </c>
      <c r="S161" s="2">
        <v>-1.6543302148034893</v>
      </c>
      <c r="T161" s="2">
        <v>-2.5971435909035558</v>
      </c>
      <c r="U161" s="2">
        <v>3.9258611384197288</v>
      </c>
      <c r="V161" s="2">
        <v>2.1559151819042524</v>
      </c>
      <c r="W161" s="2">
        <v>2.0250307155768468</v>
      </c>
      <c r="X161" s="2">
        <v>3.2138316420103905</v>
      </c>
      <c r="Y161" s="2">
        <v>2.1826657864917069</v>
      </c>
      <c r="Z161" s="2">
        <v>7.6393704070228203</v>
      </c>
      <c r="AA161" s="2">
        <v>0.95927982290167135</v>
      </c>
      <c r="AB161" s="2">
        <v>0.40212949443400264</v>
      </c>
      <c r="AC161" s="2">
        <v>0.18251533636365055</v>
      </c>
      <c r="AD161" s="2">
        <v>-2.1571810846369979</v>
      </c>
    </row>
    <row r="162" spans="1:30">
      <c r="A162" s="22">
        <v>42170</v>
      </c>
      <c r="B162" s="21">
        <f>AVERAGE('Table S10'!B162,'Table S11'!B162,'Table S12'!B162)</f>
        <v>-10.658598199282999</v>
      </c>
      <c r="C162" s="21">
        <f>AVERAGE('Table S10'!C162,'Table S11'!C162,'Table S12'!C162)</f>
        <v>-3.2544038843637026</v>
      </c>
      <c r="D162" s="21">
        <f>AVERAGE('Table S10'!D162,'Table S11'!D162,'Table S12'!D162)</f>
        <v>-21.953901638664203</v>
      </c>
      <c r="E162" s="21">
        <f>AVERAGE('Table S10'!E162,'Table S11'!E162,'Table S12'!E162)</f>
        <v>-27.951009829630209</v>
      </c>
      <c r="F162" s="21">
        <f>AVERAGE('Table S10'!F162,'Table S11'!F162,'Table S12'!F162)</f>
        <v>11.739335980813635</v>
      </c>
      <c r="G162" s="21">
        <f>AVERAGE('Table S10'!G162,'Table S11'!G162,'Table S12'!G162)</f>
        <v>8.8023296865308023</v>
      </c>
      <c r="H162" s="21">
        <f>AVERAGE('Table S10'!H162,'Table S11'!H162,'Table S12'!H162)</f>
        <v>8.6456836406013977</v>
      </c>
      <c r="I162" s="21">
        <f>AVERAGE('Table S10'!I162,'Table S11'!I162,'Table S12'!I162)</f>
        <v>20.199360071419147</v>
      </c>
      <c r="J162" s="21">
        <f>AVERAGE('Table S10'!J162,'Table S11'!J162,'Table S12'!J162)</f>
        <v>21.184071144986618</v>
      </c>
      <c r="K162" s="21">
        <f>AVERAGE('Table S10'!K162,'Table S11'!K162,'Table S12'!K162)</f>
        <v>35.641385021776948</v>
      </c>
      <c r="L162" s="21">
        <f>AVERAGE('Table S10'!L162,'Table S11'!L162,'Table S12'!L162)</f>
        <v>7.8777589901471528</v>
      </c>
      <c r="M162" s="21">
        <f>AVERAGE('Table S10'!M162,'Table S11'!M162,'Table S12'!M162)</f>
        <v>2.1595831732698532</v>
      </c>
      <c r="N162" s="21">
        <f>AVERAGE('Table S10'!N162,'Table S11'!N162,'Table S12'!N162)</f>
        <v>-0.80586044343437691</v>
      </c>
      <c r="O162" s="21">
        <f>AVERAGE('Table S10'!O162,'Table S11'!O162,'Table S12'!O162)</f>
        <v>-13.858665224828188</v>
      </c>
      <c r="Q162" s="2">
        <v>-1.2169774251977341</v>
      </c>
      <c r="R162" s="2">
        <v>-0.60705697416589888</v>
      </c>
      <c r="S162" s="2">
        <v>-1.5868938721475645</v>
      </c>
      <c r="T162" s="2">
        <v>-2.3275364905329665</v>
      </c>
      <c r="U162" s="2">
        <v>4.3418755878557889</v>
      </c>
      <c r="V162" s="2">
        <v>1.9840803206627891</v>
      </c>
      <c r="W162" s="2">
        <v>2.1697639948635294</v>
      </c>
      <c r="X162" s="2">
        <v>4.1085498385266543</v>
      </c>
      <c r="Y162" s="2">
        <v>2.4547889802099041</v>
      </c>
      <c r="Z162" s="2">
        <v>8.2122384470226919</v>
      </c>
      <c r="AA162" s="2">
        <v>1.598869964640266</v>
      </c>
      <c r="AB162" s="2">
        <v>0.30893485168577228</v>
      </c>
      <c r="AC162" s="2">
        <v>-0.17313025180699809</v>
      </c>
      <c r="AD162" s="2">
        <v>-2.2289584214352414</v>
      </c>
    </row>
    <row r="163" spans="1:30">
      <c r="A163" s="22">
        <v>42200</v>
      </c>
      <c r="B163" s="21">
        <f>AVERAGE('Table S10'!B163,'Table S11'!B163,'Table S12'!B163)</f>
        <v>-11.565096622313073</v>
      </c>
      <c r="C163" s="21">
        <f>AVERAGE('Table S10'!C163,'Table S11'!C163,'Table S12'!C163)</f>
        <v>-5.325486653583881</v>
      </c>
      <c r="D163" s="21">
        <f>AVERAGE('Table S10'!D163,'Table S11'!D163,'Table S12'!D163)</f>
        <v>-19.724076506966814</v>
      </c>
      <c r="E163" s="21">
        <f>AVERAGE('Table S10'!E163,'Table S11'!E163,'Table S12'!E163)</f>
        <v>-22.596401658782963</v>
      </c>
      <c r="F163" s="21">
        <f>AVERAGE('Table S10'!F163,'Table S11'!F163,'Table S12'!F163)</f>
        <v>12.794181620769344</v>
      </c>
      <c r="G163" s="21">
        <f>AVERAGE('Table S10'!G163,'Table S11'!G163,'Table S12'!G163)</f>
        <v>8.2581115077847169</v>
      </c>
      <c r="H163" s="21">
        <f>AVERAGE('Table S10'!H163,'Table S11'!H163,'Table S12'!H163)</f>
        <v>8.9861383468943057</v>
      </c>
      <c r="I163" s="21">
        <f>AVERAGE('Table S10'!I163,'Table S11'!I163,'Table S12'!I163)</f>
        <v>24.347665674422814</v>
      </c>
      <c r="J163" s="21">
        <f>AVERAGE('Table S10'!J163,'Table S11'!J163,'Table S12'!J163)</f>
        <v>22.43917705058654</v>
      </c>
      <c r="K163" s="21">
        <f>AVERAGE('Table S10'!K163,'Table S11'!K163,'Table S12'!K163)</f>
        <v>35.079695873549937</v>
      </c>
      <c r="L163" s="21">
        <f>AVERAGE('Table S10'!L163,'Table S11'!L163,'Table S12'!L163)</f>
        <v>9.7400820996611674</v>
      </c>
      <c r="M163" s="21">
        <f>AVERAGE('Table S10'!M163,'Table S11'!M163,'Table S12'!M163)</f>
        <v>0.54481547498869476</v>
      </c>
      <c r="N163" s="21">
        <f>AVERAGE('Table S10'!N163,'Table S11'!N163,'Table S12'!N163)</f>
        <v>-0.46845250140589362</v>
      </c>
      <c r="O163" s="21">
        <f>AVERAGE('Table S10'!O163,'Table S11'!O163,'Table S12'!O163)</f>
        <v>-14.75972681996266</v>
      </c>
      <c r="Q163" s="2">
        <v>-1.3204796021424621</v>
      </c>
      <c r="R163" s="2">
        <v>-0.99338432743961558</v>
      </c>
      <c r="S163" s="2">
        <v>-1.4257154221530821</v>
      </c>
      <c r="T163" s="2">
        <v>-1.8816475589301749</v>
      </c>
      <c r="U163" s="2">
        <v>4.7320176317128873</v>
      </c>
      <c r="V163" s="2">
        <v>1.8614113663007061</v>
      </c>
      <c r="W163" s="2">
        <v>2.2552062102283292</v>
      </c>
      <c r="X163" s="2">
        <v>4.9523151981776001</v>
      </c>
      <c r="Y163" s="2">
        <v>2.6002293974449175</v>
      </c>
      <c r="Z163" s="2">
        <v>8.0828179653122625</v>
      </c>
      <c r="AA163" s="2">
        <v>1.9768470629472306</v>
      </c>
      <c r="AB163" s="2">
        <v>7.7937488143557748E-2</v>
      </c>
      <c r="AC163" s="2">
        <v>-0.10064186694954078</v>
      </c>
      <c r="AD163" s="2">
        <v>-2.3738806630886939</v>
      </c>
    </row>
    <row r="164" spans="1:30">
      <c r="A164" s="22">
        <v>42231</v>
      </c>
      <c r="B164" s="21">
        <f>AVERAGE('Table S10'!B164,'Table S11'!B164,'Table S12'!B164)</f>
        <v>-12.471595045343149</v>
      </c>
      <c r="C164" s="21">
        <f>AVERAGE('Table S10'!C164,'Table S11'!C164,'Table S12'!C164)</f>
        <v>-7.3965694228040588</v>
      </c>
      <c r="D164" s="21">
        <f>AVERAGE('Table S10'!D164,'Table S11'!D164,'Table S12'!D164)</f>
        <v>-17.494251375269425</v>
      </c>
      <c r="E164" s="21">
        <f>AVERAGE('Table S10'!E164,'Table S11'!E164,'Table S12'!E164)</f>
        <v>-17.241793487935709</v>
      </c>
      <c r="F164" s="21">
        <f>AVERAGE('Table S10'!F164,'Table S11'!F164,'Table S12'!F164)</f>
        <v>13.849027260725052</v>
      </c>
      <c r="G164" s="21">
        <f>AVERAGE('Table S10'!G164,'Table S11'!G164,'Table S12'!G164)</f>
        <v>7.7138933290386298</v>
      </c>
      <c r="H164" s="21">
        <f>AVERAGE('Table S10'!H164,'Table S11'!H164,'Table S12'!H164)</f>
        <v>9.3265930531872154</v>
      </c>
      <c r="I164" s="21">
        <f>AVERAGE('Table S10'!I164,'Table S11'!I164,'Table S12'!I164)</f>
        <v>28.495971277426481</v>
      </c>
      <c r="J164" s="21">
        <f>AVERAGE('Table S10'!J164,'Table S11'!J164,'Table S12'!J164)</f>
        <v>23.694282956186459</v>
      </c>
      <c r="K164" s="21">
        <f>AVERAGE('Table S10'!K164,'Table S11'!K164,'Table S12'!K164)</f>
        <v>34.518006725322927</v>
      </c>
      <c r="L164" s="21">
        <f>AVERAGE('Table S10'!L164,'Table S11'!L164,'Table S12'!L164)</f>
        <v>11.602405209175181</v>
      </c>
      <c r="M164" s="21">
        <f>AVERAGE('Table S10'!M164,'Table S11'!M164,'Table S12'!M164)</f>
        <v>-1.0699522232924634</v>
      </c>
      <c r="N164" s="21">
        <f>AVERAGE('Table S10'!N164,'Table S11'!N164,'Table S12'!N164)</f>
        <v>-0.13104455937741041</v>
      </c>
      <c r="O164" s="21">
        <f>AVERAGE('Table S10'!O164,'Table S11'!O164,'Table S12'!O164)</f>
        <v>-15.660788415097135</v>
      </c>
      <c r="Q164" s="2">
        <v>-1.42398177908719</v>
      </c>
      <c r="R164" s="2">
        <v>-1.3797116807133323</v>
      </c>
      <c r="S164" s="2">
        <v>-1.2645369721585997</v>
      </c>
      <c r="T164" s="2">
        <v>-1.4357586273273824</v>
      </c>
      <c r="U164" s="2">
        <v>5.1221596755699847</v>
      </c>
      <c r="V164" s="2">
        <v>1.7387424119386232</v>
      </c>
      <c r="W164" s="2">
        <v>2.3406484255931295</v>
      </c>
      <c r="X164" s="2">
        <v>5.7960805578285459</v>
      </c>
      <c r="Y164" s="2">
        <v>2.745669814679931</v>
      </c>
      <c r="Z164" s="2">
        <v>7.9533974836018313</v>
      </c>
      <c r="AA164" s="2">
        <v>2.3548241612541942</v>
      </c>
      <c r="AB164" s="2">
        <v>-0.15305987539865676</v>
      </c>
      <c r="AC164" s="2">
        <v>-2.8153482092083473E-2</v>
      </c>
      <c r="AD164" s="2">
        <v>-2.5188029047421479</v>
      </c>
    </row>
    <row r="165" spans="1:30">
      <c r="A165" s="22">
        <v>42262</v>
      </c>
      <c r="B165" s="21">
        <f>AVERAGE('Table S10'!B165,'Table S11'!B165,'Table S12'!B165)</f>
        <v>-9.6306879668132375</v>
      </c>
      <c r="C165" s="21">
        <f>AVERAGE('Table S10'!C165,'Table S11'!C165,'Table S12'!C165)</f>
        <v>-5.7752541038277938</v>
      </c>
      <c r="D165" s="21">
        <f>AVERAGE('Table S10'!D165,'Table S11'!D165,'Table S12'!D165)</f>
        <v>-14.454956629921369</v>
      </c>
      <c r="E165" s="21">
        <f>AVERAGE('Table S10'!E165,'Table S11'!E165,'Table S12'!E165)</f>
        <v>-11.620643805689889</v>
      </c>
      <c r="F165" s="21">
        <f>AVERAGE('Table S10'!F165,'Table S11'!F165,'Table S12'!F165)</f>
        <v>14.174266828383097</v>
      </c>
      <c r="G165" s="21">
        <f>AVERAGE('Table S10'!G165,'Table S11'!G165,'Table S12'!G165)</f>
        <v>7.416846484696233</v>
      </c>
      <c r="H165" s="21">
        <f>AVERAGE('Table S10'!H165,'Table S11'!H165,'Table S12'!H165)</f>
        <v>9.7080418177557402</v>
      </c>
      <c r="I165" s="21">
        <f>AVERAGE('Table S10'!I165,'Table S11'!I165,'Table S12'!I165)</f>
        <v>29.521943912348643</v>
      </c>
      <c r="J165" s="21">
        <f>AVERAGE('Table S10'!J165,'Table S11'!J165,'Table S12'!J165)</f>
        <v>23.679855552665817</v>
      </c>
      <c r="K165" s="21">
        <f>AVERAGE('Table S10'!K165,'Table S11'!K165,'Table S12'!K165)</f>
        <v>32.102954206609333</v>
      </c>
      <c r="L165" s="21">
        <f>AVERAGE('Table S10'!L165,'Table S11'!L165,'Table S12'!L165)</f>
        <v>12.220979713911824</v>
      </c>
      <c r="M165" s="21">
        <f>AVERAGE('Table S10'!M165,'Table S11'!M165,'Table S12'!M165)</f>
        <v>-0.51661154506141982</v>
      </c>
      <c r="N165" s="21">
        <f>AVERAGE('Table S10'!N165,'Table S11'!N165,'Table S12'!N165)</f>
        <v>2.1799866271162451</v>
      </c>
      <c r="O165" s="21">
        <f>AVERAGE('Table S10'!O165,'Table S11'!O165,'Table S12'!O165)</f>
        <v>-15.456245481787112</v>
      </c>
      <c r="Q165" s="2">
        <v>-1.0996126906748018</v>
      </c>
      <c r="R165" s="2">
        <v>-1.0772812490034136</v>
      </c>
      <c r="S165" s="2">
        <v>-1.0448476300806062</v>
      </c>
      <c r="T165" s="2">
        <v>-0.96767425098740845</v>
      </c>
      <c r="U165" s="2">
        <v>5.2424518063452865</v>
      </c>
      <c r="V165" s="2">
        <v>1.6717868650364696</v>
      </c>
      <c r="W165" s="2">
        <v>2.4363787147930691</v>
      </c>
      <c r="X165" s="2">
        <v>6.0047633917717143</v>
      </c>
      <c r="Y165" s="2">
        <v>2.7439979815873619</v>
      </c>
      <c r="Z165" s="2">
        <v>7.3969379876074761</v>
      </c>
      <c r="AA165" s="2">
        <v>2.4803700427355433</v>
      </c>
      <c r="AB165" s="2">
        <v>-7.3902831355671286E-2</v>
      </c>
      <c r="AC165" s="2">
        <v>0.46834614698302696</v>
      </c>
      <c r="AD165" s="2">
        <v>-2.4859052420632302</v>
      </c>
    </row>
    <row r="166" spans="1:30">
      <c r="A166" s="22">
        <v>42292</v>
      </c>
      <c r="B166" s="21">
        <f>AVERAGE('Table S10'!B166,'Table S11'!B166,'Table S12'!B166)</f>
        <v>-6.7897808882833273</v>
      </c>
      <c r="C166" s="21">
        <f>AVERAGE('Table S10'!C166,'Table S11'!C166,'Table S12'!C166)</f>
        <v>-4.1539387848515306</v>
      </c>
      <c r="D166" s="21">
        <f>AVERAGE('Table S10'!D166,'Table S11'!D166,'Table S12'!D166)</f>
        <v>-11.415661884573311</v>
      </c>
      <c r="E166" s="21">
        <f>AVERAGE('Table S10'!E166,'Table S11'!E166,'Table S12'!E166)</f>
        <v>-5.9994941234440704</v>
      </c>
      <c r="F166" s="21">
        <f>AVERAGE('Table S10'!F166,'Table S11'!F166,'Table S12'!F166)</f>
        <v>14.499506396041141</v>
      </c>
      <c r="G166" s="21">
        <f>AVERAGE('Table S10'!G166,'Table S11'!G166,'Table S12'!G166)</f>
        <v>7.1197996403538371</v>
      </c>
      <c r="H166" s="21">
        <f>AVERAGE('Table S10'!H166,'Table S11'!H166,'Table S12'!H166)</f>
        <v>10.089490582324267</v>
      </c>
      <c r="I166" s="21">
        <f>AVERAGE('Table S10'!I166,'Table S11'!I166,'Table S12'!I166)</f>
        <v>30.547916547270813</v>
      </c>
      <c r="J166" s="21">
        <f>AVERAGE('Table S10'!J166,'Table S11'!J166,'Table S12'!J166)</f>
        <v>23.665428149145175</v>
      </c>
      <c r="K166" s="21">
        <f>AVERAGE('Table S10'!K166,'Table S11'!K166,'Table S12'!K166)</f>
        <v>29.687901687895742</v>
      </c>
      <c r="L166" s="21">
        <f>AVERAGE('Table S10'!L166,'Table S11'!L166,'Table S12'!L166)</f>
        <v>12.839554218648464</v>
      </c>
      <c r="M166" s="21">
        <f>AVERAGE('Table S10'!M166,'Table S11'!M166,'Table S12'!M166)</f>
        <v>3.6729133169623118E-2</v>
      </c>
      <c r="N166" s="21">
        <f>AVERAGE('Table S10'!N166,'Table S11'!N166,'Table S12'!N166)</f>
        <v>4.4910178136099006</v>
      </c>
      <c r="O166" s="21">
        <f>AVERAGE('Table S10'!O166,'Table S11'!O166,'Table S12'!O166)</f>
        <v>-15.251702548477091</v>
      </c>
      <c r="Q166" s="2">
        <v>-0.77524360226241362</v>
      </c>
      <c r="R166" s="2">
        <v>-0.77485081729349536</v>
      </c>
      <c r="S166" s="2">
        <v>-0.82515828800261259</v>
      </c>
      <c r="T166" s="2">
        <v>-0.4995898746474346</v>
      </c>
      <c r="U166" s="2">
        <v>5.3627439371205883</v>
      </c>
      <c r="V166" s="2">
        <v>1.6048313181343161</v>
      </c>
      <c r="W166" s="2">
        <v>2.5321090039930096</v>
      </c>
      <c r="X166" s="2">
        <v>6.2134462257148826</v>
      </c>
      <c r="Y166" s="2">
        <v>2.7423261484947936</v>
      </c>
      <c r="Z166" s="2">
        <v>6.8404784916131218</v>
      </c>
      <c r="AA166" s="2">
        <v>2.6059159242168919</v>
      </c>
      <c r="AB166" s="2">
        <v>5.2542126873140957E-3</v>
      </c>
      <c r="AC166" s="2">
        <v>0.96484577605813737</v>
      </c>
      <c r="AD166" s="2">
        <v>-2.4530075793843129</v>
      </c>
    </row>
    <row r="167" spans="1:30">
      <c r="A167" s="22">
        <v>42323</v>
      </c>
      <c r="B167" s="21">
        <f>AVERAGE('Table S10'!B167,'Table S11'!B167,'Table S12'!B167)</f>
        <v>-2.5667588014465479</v>
      </c>
      <c r="C167" s="21">
        <f>AVERAGE('Table S10'!C167,'Table S11'!C167,'Table S12'!C167)</f>
        <v>-0.52062633070422548</v>
      </c>
      <c r="D167" s="21">
        <f>AVERAGE('Table S10'!D167,'Table S11'!D167,'Table S12'!D167)</f>
        <v>-8.2748528382524622</v>
      </c>
      <c r="E167" s="21">
        <f>AVERAGE('Table S10'!E167,'Table S11'!E167,'Table S12'!E167)</f>
        <v>-1.5458678083357407</v>
      </c>
      <c r="F167" s="21">
        <f>AVERAGE('Table S10'!F167,'Table S11'!F167,'Table S12'!F167)</f>
        <v>14.174755966966648</v>
      </c>
      <c r="G167" s="21">
        <f>AVERAGE('Table S10'!G167,'Table S11'!G167,'Table S12'!G167)</f>
        <v>6.4669634153515387</v>
      </c>
      <c r="H167" s="21">
        <f>AVERAGE('Table S10'!H167,'Table S11'!H167,'Table S12'!H167)</f>
        <v>10.618028890106148</v>
      </c>
      <c r="I167" s="21">
        <f>AVERAGE('Table S10'!I167,'Table S11'!I167,'Table S12'!I167)</f>
        <v>29.197442775787977</v>
      </c>
      <c r="J167" s="21">
        <f>AVERAGE('Table S10'!J167,'Table S11'!J167,'Table S12'!J167)</f>
        <v>23.525701135052753</v>
      </c>
      <c r="K167" s="21">
        <f>AVERAGE('Table S10'!K167,'Table S11'!K167,'Table S12'!K167)</f>
        <v>28.481193219676342</v>
      </c>
      <c r="L167" s="21">
        <f>AVERAGE('Table S10'!L167,'Table S11'!L167,'Table S12'!L167)</f>
        <v>13.503140972072851</v>
      </c>
      <c r="M167" s="21">
        <f>AVERAGE('Table S10'!M167,'Table S11'!M167,'Table S12'!M167)</f>
        <v>2.1763398205623772</v>
      </c>
      <c r="N167" s="21">
        <f>AVERAGE('Table S10'!N167,'Table S11'!N167,'Table S12'!N167)</f>
        <v>6.8171201870359193</v>
      </c>
      <c r="O167" s="21">
        <f>AVERAGE('Table S10'!O167,'Table S11'!O167,'Table S12'!O167)</f>
        <v>-14.795048090258462</v>
      </c>
      <c r="Q167" s="2">
        <v>-0.29306738643156394</v>
      </c>
      <c r="R167" s="2">
        <v>-9.7114511971581982E-2</v>
      </c>
      <c r="S167" s="2">
        <v>-0.5981311877074027</v>
      </c>
      <c r="T167" s="2">
        <v>-0.12872750413573378</v>
      </c>
      <c r="U167" s="2">
        <v>5.2426327176743834</v>
      </c>
      <c r="V167" s="2">
        <v>1.4576794216738982</v>
      </c>
      <c r="W167" s="2">
        <v>2.6647536204054894</v>
      </c>
      <c r="X167" s="2">
        <v>5.9387598605952743</v>
      </c>
      <c r="Y167" s="2">
        <v>2.7261347218287777</v>
      </c>
      <c r="Z167" s="2">
        <v>6.5624371733252849</v>
      </c>
      <c r="AA167" s="2">
        <v>2.740597491691906</v>
      </c>
      <c r="AB167" s="2">
        <v>0.31133194035090972</v>
      </c>
      <c r="AC167" s="2">
        <v>1.4645832838626098</v>
      </c>
      <c r="AD167" s="2">
        <v>-2.3795615595967194</v>
      </c>
    </row>
    <row r="168" spans="1:30">
      <c r="A168" s="22">
        <v>42353</v>
      </c>
      <c r="B168" s="21">
        <f>AVERAGE('Table S10'!B168,'Table S11'!B168,'Table S12'!B168)</f>
        <v>1.6562632853902315</v>
      </c>
      <c r="C168" s="21">
        <f>AVERAGE('Table S10'!C168,'Table S11'!C168,'Table S12'!C168)</f>
        <v>3.1126861234430812</v>
      </c>
      <c r="D168" s="21">
        <f>AVERAGE('Table S10'!D168,'Table S11'!D168,'Table S12'!D168)</f>
        <v>-5.1340437919316155</v>
      </c>
      <c r="E168" s="21">
        <f>AVERAGE('Table S10'!E168,'Table S11'!E168,'Table S12'!E168)</f>
        <v>2.90775850677259</v>
      </c>
      <c r="F168" s="21">
        <f>AVERAGE('Table S10'!F168,'Table S11'!F168,'Table S12'!F168)</f>
        <v>13.850005537892152</v>
      </c>
      <c r="G168" s="21">
        <f>AVERAGE('Table S10'!G168,'Table S11'!G168,'Table S12'!G168)</f>
        <v>5.8141271903492395</v>
      </c>
      <c r="H168" s="21">
        <f>AVERAGE('Table S10'!H168,'Table S11'!H168,'Table S12'!H168)</f>
        <v>11.146567197888031</v>
      </c>
      <c r="I168" s="21">
        <f>AVERAGE('Table S10'!I168,'Table S11'!I168,'Table S12'!I168)</f>
        <v>27.846969004305141</v>
      </c>
      <c r="J168" s="21">
        <f>AVERAGE('Table S10'!J168,'Table S11'!J168,'Table S12'!J168)</f>
        <v>23.385974120960327</v>
      </c>
      <c r="K168" s="21">
        <f>AVERAGE('Table S10'!K168,'Table S11'!K168,'Table S12'!K168)</f>
        <v>27.274484751456942</v>
      </c>
      <c r="L168" s="21">
        <f>AVERAGE('Table S10'!L168,'Table S11'!L168,'Table S12'!L168)</f>
        <v>14.166727725497234</v>
      </c>
      <c r="M168" s="21">
        <f>AVERAGE('Table S10'!M168,'Table S11'!M168,'Table S12'!M168)</f>
        <v>4.3159505079551304</v>
      </c>
      <c r="N168" s="21">
        <f>AVERAGE('Table S10'!N168,'Table S11'!N168,'Table S12'!N168)</f>
        <v>9.1432225604619379</v>
      </c>
      <c r="O168" s="21">
        <f>AVERAGE('Table S10'!O168,'Table S11'!O168,'Table S12'!O168)</f>
        <v>-14.33839363203983</v>
      </c>
      <c r="Q168" s="2">
        <v>0.18910882939928583</v>
      </c>
      <c r="R168" s="2">
        <v>0.58062179335033171</v>
      </c>
      <c r="S168" s="2">
        <v>-0.37110408741219292</v>
      </c>
      <c r="T168" s="2">
        <v>0.24213486637596709</v>
      </c>
      <c r="U168" s="2">
        <v>5.1225214982281768</v>
      </c>
      <c r="V168" s="2">
        <v>1.31052752521348</v>
      </c>
      <c r="W168" s="2">
        <v>2.7973982368179695</v>
      </c>
      <c r="X168" s="2">
        <v>5.6640734954756651</v>
      </c>
      <c r="Y168" s="2">
        <v>2.7099432951627613</v>
      </c>
      <c r="Z168" s="2">
        <v>6.2843958550374479</v>
      </c>
      <c r="AA168" s="2">
        <v>2.8752790591669184</v>
      </c>
      <c r="AB168" s="2">
        <v>0.61740966801450525</v>
      </c>
      <c r="AC168" s="2">
        <v>1.9643207916670822</v>
      </c>
      <c r="AD168" s="2">
        <v>-2.306115539809126</v>
      </c>
    </row>
    <row r="169" spans="1:30">
      <c r="A169" s="22">
        <v>42384</v>
      </c>
      <c r="B169" s="21">
        <f>AVERAGE('Table S10'!B169,'Table S11'!B169,'Table S12'!B169)</f>
        <v>4.7652087920008297</v>
      </c>
      <c r="C169" s="21">
        <f>AVERAGE('Table S10'!C169,'Table S11'!C169,'Table S12'!C169)</f>
        <v>6.3930287449588681</v>
      </c>
      <c r="D169" s="21">
        <f>AVERAGE('Table S10'!D169,'Table S11'!D169,'Table S12'!D169)</f>
        <v>-2.3956510993555811</v>
      </c>
      <c r="E169" s="21">
        <f>AVERAGE('Table S10'!E169,'Table S11'!E169,'Table S12'!E169)</f>
        <v>5.418525386300729</v>
      </c>
      <c r="F169" s="21">
        <f>AVERAGE('Table S10'!F169,'Table S11'!F169,'Table S12'!F169)</f>
        <v>14.066250851382776</v>
      </c>
      <c r="G169" s="21">
        <f>AVERAGE('Table S10'!G169,'Table S11'!G169,'Table S12'!G169)</f>
        <v>4.8503285907454261</v>
      </c>
      <c r="H169" s="21">
        <f>AVERAGE('Table S10'!H169,'Table S11'!H169,'Table S12'!H169)</f>
        <v>12.254773463976953</v>
      </c>
      <c r="I169" s="21">
        <f>AVERAGE('Table S10'!I169,'Table S11'!I169,'Table S12'!I169)</f>
        <v>26.703577706782308</v>
      </c>
      <c r="J169" s="21">
        <f>AVERAGE('Table S10'!J169,'Table S11'!J169,'Table S12'!J169)</f>
        <v>23.337594583688439</v>
      </c>
      <c r="K169" s="21">
        <f>AVERAGE('Table S10'!K169,'Table S11'!K169,'Table S12'!K169)</f>
        <v>26.958327934686213</v>
      </c>
      <c r="L169" s="21">
        <f>AVERAGE('Table S10'!L169,'Table S11'!L169,'Table S12'!L169)</f>
        <v>14.017260436685783</v>
      </c>
      <c r="M169" s="21">
        <f>AVERAGE('Table S10'!M169,'Table S11'!M169,'Table S12'!M169)</f>
        <v>9.397734707347869</v>
      </c>
      <c r="N169" s="21">
        <f>AVERAGE('Table S10'!N169,'Table S11'!N169,'Table S12'!N169)</f>
        <v>9.7136041336829368</v>
      </c>
      <c r="O169" s="21">
        <f>AVERAGE('Table S10'!O169,'Table S11'!O169,'Table S12'!O169)</f>
        <v>-14.142383895183832</v>
      </c>
      <c r="Q169" s="2">
        <v>0.54408200945307073</v>
      </c>
      <c r="R169" s="2">
        <v>1.1925172239121575</v>
      </c>
      <c r="S169" s="2">
        <v>-0.17316484841471944</v>
      </c>
      <c r="T169" s="2">
        <v>0.45121144596803431</v>
      </c>
      <c r="U169" s="2">
        <v>5.2025013411398788</v>
      </c>
      <c r="V169" s="2">
        <v>1.0932834656683821</v>
      </c>
      <c r="W169" s="2">
        <v>3.0755192223869763</v>
      </c>
      <c r="X169" s="2">
        <v>5.4315077055595218</v>
      </c>
      <c r="Y169" s="2">
        <v>2.7043371227632327</v>
      </c>
      <c r="Z169" s="2">
        <v>6.2115492144148545</v>
      </c>
      <c r="AA169" s="2">
        <v>2.8449431782297463</v>
      </c>
      <c r="AB169" s="2">
        <v>1.3443741430902345</v>
      </c>
      <c r="AC169" s="2">
        <v>2.0868609984763085</v>
      </c>
      <c r="AD169" s="2">
        <v>-2.2745903137818915</v>
      </c>
    </row>
    <row r="170" spans="1:30">
      <c r="A170" s="22">
        <v>42415</v>
      </c>
      <c r="B170" s="21">
        <f>AVERAGE('Table S10'!B170,'Table S11'!B170,'Table S12'!B170)</f>
        <v>7.8741542986114261</v>
      </c>
      <c r="C170" s="21">
        <f>AVERAGE('Table S10'!C170,'Table S11'!C170,'Table S12'!C170)</f>
        <v>9.6733713664746528</v>
      </c>
      <c r="D170" s="21">
        <f>AVERAGE('Table S10'!D170,'Table S11'!D170,'Table S12'!D170)</f>
        <v>0.34274159322045411</v>
      </c>
      <c r="E170" s="21">
        <f>AVERAGE('Table S10'!E170,'Table S11'!E170,'Table S12'!E170)</f>
        <v>7.9292922658288667</v>
      </c>
      <c r="F170" s="21">
        <f>AVERAGE('Table S10'!F170,'Table S11'!F170,'Table S12'!F170)</f>
        <v>14.2824961648734</v>
      </c>
      <c r="G170" s="21">
        <f>AVERAGE('Table S10'!G170,'Table S11'!G170,'Table S12'!G170)</f>
        <v>3.8865299911416131</v>
      </c>
      <c r="H170" s="21">
        <f>AVERAGE('Table S10'!H170,'Table S11'!H170,'Table S12'!H170)</f>
        <v>13.362979730065874</v>
      </c>
      <c r="I170" s="21">
        <f>AVERAGE('Table S10'!I170,'Table S11'!I170,'Table S12'!I170)</f>
        <v>25.560186409259472</v>
      </c>
      <c r="J170" s="21">
        <f>AVERAGE('Table S10'!J170,'Table S11'!J170,'Table S12'!J170)</f>
        <v>23.289215046416547</v>
      </c>
      <c r="K170" s="21">
        <f>AVERAGE('Table S10'!K170,'Table S11'!K170,'Table S12'!K170)</f>
        <v>26.642171117915481</v>
      </c>
      <c r="L170" s="21">
        <f>AVERAGE('Table S10'!L170,'Table S11'!L170,'Table S12'!L170)</f>
        <v>13.867793147874336</v>
      </c>
      <c r="M170" s="21">
        <f>AVERAGE('Table S10'!M170,'Table S11'!M170,'Table S12'!M170)</f>
        <v>14.479518906740608</v>
      </c>
      <c r="N170" s="21">
        <f>AVERAGE('Table S10'!N170,'Table S11'!N170,'Table S12'!N170)</f>
        <v>10.283985706903934</v>
      </c>
      <c r="O170" s="21">
        <f>AVERAGE('Table S10'!O170,'Table S11'!O170,'Table S12'!O170)</f>
        <v>-13.946374158327833</v>
      </c>
      <c r="Q170" s="2">
        <v>0.89905518950685537</v>
      </c>
      <c r="R170" s="2">
        <v>1.8044126544739829</v>
      </c>
      <c r="S170" s="2">
        <v>2.4774390582754081E-2</v>
      </c>
      <c r="T170" s="2">
        <v>0.66028802556010135</v>
      </c>
      <c r="U170" s="2">
        <v>5.2824811840515817</v>
      </c>
      <c r="V170" s="2">
        <v>0.87603940612328413</v>
      </c>
      <c r="W170" s="2">
        <v>3.3536402079559817</v>
      </c>
      <c r="X170" s="2">
        <v>5.1989419156433758</v>
      </c>
      <c r="Y170" s="2">
        <v>2.6987309503637031</v>
      </c>
      <c r="Z170" s="2">
        <v>6.1387025737922603</v>
      </c>
      <c r="AA170" s="2">
        <v>2.8146072972925751</v>
      </c>
      <c r="AB170" s="2">
        <v>2.0713386181659641</v>
      </c>
      <c r="AC170" s="2">
        <v>2.2094012052855341</v>
      </c>
      <c r="AD170" s="2">
        <v>-2.243065087754657</v>
      </c>
    </row>
    <row r="171" spans="1:30">
      <c r="A171" s="22">
        <v>42444</v>
      </c>
      <c r="B171" s="21">
        <f>AVERAGE('Table S10'!B171,'Table S11'!B171,'Table S12'!B171)</f>
        <v>8.7654353183919724</v>
      </c>
      <c r="C171" s="21">
        <f>AVERAGE('Table S10'!C171,'Table S11'!C171,'Table S12'!C171)</f>
        <v>10.499735458555149</v>
      </c>
      <c r="D171" s="21">
        <f>AVERAGE('Table S10'!D171,'Table S11'!D171,'Table S12'!D171)</f>
        <v>2.7960908291585906</v>
      </c>
      <c r="E171" s="21">
        <f>AVERAGE('Table S10'!E171,'Table S11'!E171,'Table S12'!E171)</f>
        <v>7.894604731410837</v>
      </c>
      <c r="F171" s="21">
        <f>AVERAGE('Table S10'!F171,'Table S11'!F171,'Table S12'!F171)</f>
        <v>13.985912715578772</v>
      </c>
      <c r="G171" s="21">
        <f>AVERAGE('Table S10'!G171,'Table S11'!G171,'Table S12'!G171)</f>
        <v>2.373834202142509</v>
      </c>
      <c r="H171" s="21">
        <f>AVERAGE('Table S10'!H171,'Table S11'!H171,'Table S12'!H171)</f>
        <v>12.16178575290524</v>
      </c>
      <c r="I171" s="21">
        <f>AVERAGE('Table S10'!I171,'Table S11'!I171,'Table S12'!I171)</f>
        <v>23.307611215455154</v>
      </c>
      <c r="J171" s="21">
        <f>AVERAGE('Table S10'!J171,'Table S11'!J171,'Table S12'!J171)</f>
        <v>22.577925196030918</v>
      </c>
      <c r="K171" s="21">
        <f>AVERAGE('Table S10'!K171,'Table S11'!K171,'Table S12'!K171)</f>
        <v>25.913734028530044</v>
      </c>
      <c r="L171" s="21">
        <f>AVERAGE('Table S10'!L171,'Table S11'!L171,'Table S12'!L171)</f>
        <v>12.039704099033935</v>
      </c>
      <c r="M171" s="21">
        <f>AVERAGE('Table S10'!M171,'Table S11'!M171,'Table S12'!M171)</f>
        <v>15.31906802958853</v>
      </c>
      <c r="N171" s="21">
        <f>AVERAGE('Table S10'!N171,'Table S11'!N171,'Table S12'!N171)</f>
        <v>8.6958776705498213</v>
      </c>
      <c r="O171" s="21">
        <f>AVERAGE('Table S10'!O171,'Table S11'!O171,'Table S12'!O171)</f>
        <v>-14.865574976534923</v>
      </c>
      <c r="Q171" s="2">
        <v>1.0008198737833585</v>
      </c>
      <c r="R171" s="2">
        <v>1.958557654026126</v>
      </c>
      <c r="S171" s="2">
        <v>0.2021098334040704</v>
      </c>
      <c r="T171" s="2">
        <v>0.6573995251940431</v>
      </c>
      <c r="U171" s="2">
        <v>5.1727877192458172</v>
      </c>
      <c r="V171" s="2">
        <v>0.53507172449973006</v>
      </c>
      <c r="W171" s="2">
        <v>3.0521825614778635</v>
      </c>
      <c r="X171" s="2">
        <v>4.7407681212235779</v>
      </c>
      <c r="Y171" s="2">
        <v>2.6163073937908665</v>
      </c>
      <c r="Z171" s="2">
        <v>5.970861198715693</v>
      </c>
      <c r="AA171" s="2">
        <v>2.4435783439399272</v>
      </c>
      <c r="AB171" s="2">
        <v>2.1914386388367277</v>
      </c>
      <c r="AC171" s="2">
        <v>1.8682136628632531</v>
      </c>
      <c r="AD171" s="2">
        <v>-2.3909047513509942</v>
      </c>
    </row>
    <row r="172" spans="1:30">
      <c r="A172" s="22">
        <v>42475</v>
      </c>
      <c r="B172" s="21">
        <f>AVERAGE('Table S10'!B172,'Table S11'!B172,'Table S12'!B172)</f>
        <v>9.6567163381725205</v>
      </c>
      <c r="C172" s="21">
        <f>AVERAGE('Table S10'!C172,'Table S11'!C172,'Table S12'!C172)</f>
        <v>11.326099550635647</v>
      </c>
      <c r="D172" s="21">
        <f>AVERAGE('Table S10'!D172,'Table S11'!D172,'Table S12'!D172)</f>
        <v>5.2494400650967279</v>
      </c>
      <c r="E172" s="21">
        <f>AVERAGE('Table S10'!E172,'Table S11'!E172,'Table S12'!E172)</f>
        <v>7.8599171969928072</v>
      </c>
      <c r="F172" s="21">
        <f>AVERAGE('Table S10'!F172,'Table S11'!F172,'Table S12'!F172)</f>
        <v>13.689329266284147</v>
      </c>
      <c r="G172" s="21">
        <f>AVERAGE('Table S10'!G172,'Table S11'!G172,'Table S12'!G172)</f>
        <v>0.86113841314340489</v>
      </c>
      <c r="H172" s="21">
        <f>AVERAGE('Table S10'!H172,'Table S11'!H172,'Table S12'!H172)</f>
        <v>10.960591775744605</v>
      </c>
      <c r="I172" s="21">
        <f>AVERAGE('Table S10'!I172,'Table S11'!I172,'Table S12'!I172)</f>
        <v>21.055036021650835</v>
      </c>
      <c r="J172" s="21">
        <f>AVERAGE('Table S10'!J172,'Table S11'!J172,'Table S12'!J172)</f>
        <v>21.866635345645282</v>
      </c>
      <c r="K172" s="21">
        <f>AVERAGE('Table S10'!K172,'Table S11'!K172,'Table S12'!K172)</f>
        <v>25.18529693914461</v>
      </c>
      <c r="L172" s="21">
        <f>AVERAGE('Table S10'!L172,'Table S11'!L172,'Table S12'!L172)</f>
        <v>10.211615050193538</v>
      </c>
      <c r="M172" s="21">
        <f>AVERAGE('Table S10'!M172,'Table S11'!M172,'Table S12'!M172)</f>
        <v>16.158617152436452</v>
      </c>
      <c r="N172" s="21">
        <f>AVERAGE('Table S10'!N172,'Table S11'!N172,'Table S12'!N172)</f>
        <v>7.1077696341957077</v>
      </c>
      <c r="O172" s="21">
        <f>AVERAGE('Table S10'!O172,'Table S11'!O172,'Table S12'!O172)</f>
        <v>-15.784775794742012</v>
      </c>
      <c r="Q172" s="2">
        <v>1.1025845580598621</v>
      </c>
      <c r="R172" s="2">
        <v>2.1127026535782698</v>
      </c>
      <c r="S172" s="2">
        <v>0.37944527622538676</v>
      </c>
      <c r="T172" s="2">
        <v>0.65451102482798507</v>
      </c>
      <c r="U172" s="2">
        <v>5.0630942544400561</v>
      </c>
      <c r="V172" s="2">
        <v>0.19410404287617603</v>
      </c>
      <c r="W172" s="2">
        <v>2.7507249149997448</v>
      </c>
      <c r="X172" s="2">
        <v>4.28259432680378</v>
      </c>
      <c r="Y172" s="2">
        <v>2.5338838372180295</v>
      </c>
      <c r="Z172" s="2">
        <v>5.8030198236391275</v>
      </c>
      <c r="AA172" s="2">
        <v>2.0725493905872803</v>
      </c>
      <c r="AB172" s="2">
        <v>2.3115386595074914</v>
      </c>
      <c r="AC172" s="2">
        <v>1.5270261204409714</v>
      </c>
      <c r="AD172" s="2">
        <v>-2.5387444149473315</v>
      </c>
    </row>
    <row r="173" spans="1:30">
      <c r="A173" s="22">
        <v>42505</v>
      </c>
      <c r="B173" s="21">
        <f>AVERAGE('Table S10'!B173,'Table S11'!B173,'Table S12'!B173)</f>
        <v>8.4302908889937243</v>
      </c>
      <c r="C173" s="21">
        <f>AVERAGE('Table S10'!C173,'Table S11'!C173,'Table S12'!C173)</f>
        <v>10.683958329993482</v>
      </c>
      <c r="D173" s="21">
        <f>AVERAGE('Table S10'!D173,'Table S11'!D173,'Table S12'!D173)</f>
        <v>5.8293934212234015</v>
      </c>
      <c r="E173" s="21">
        <f>AVERAGE('Table S10'!E173,'Table S11'!E173,'Table S12'!E173)</f>
        <v>6.4177751399188336</v>
      </c>
      <c r="F173" s="21">
        <f>AVERAGE('Table S10'!F173,'Table S11'!F173,'Table S12'!F173)</f>
        <v>12.601404435892732</v>
      </c>
      <c r="G173" s="21">
        <f>AVERAGE('Table S10'!G173,'Table S11'!G173,'Table S12'!G173)</f>
        <v>-0.43901892492408418</v>
      </c>
      <c r="H173" s="21">
        <f>AVERAGE('Table S10'!H173,'Table S11'!H173,'Table S12'!H173)</f>
        <v>8.4075988829666866</v>
      </c>
      <c r="I173" s="21">
        <f>AVERAGE('Table S10'!I173,'Table S11'!I173,'Table S12'!I173)</f>
        <v>18.751612681501015</v>
      </c>
      <c r="J173" s="21">
        <f>AVERAGE('Table S10'!J173,'Table S11'!J173,'Table S12'!J173)</f>
        <v>21.486064463917192</v>
      </c>
      <c r="K173" s="21">
        <f>AVERAGE('Table S10'!K173,'Table S11'!K173,'Table S12'!K173)</f>
        <v>24.250749405043326</v>
      </c>
      <c r="L173" s="21">
        <f>AVERAGE('Table S10'!L173,'Table S11'!L173,'Table S12'!L173)</f>
        <v>8.4681738324211651</v>
      </c>
      <c r="M173" s="21">
        <f>AVERAGE('Table S10'!M173,'Table S11'!M173,'Table S12'!M173)</f>
        <v>15.464692295576009</v>
      </c>
      <c r="N173" s="21">
        <f>AVERAGE('Table S10'!N173,'Table S11'!N173,'Table S12'!N173)</f>
        <v>5.2420025694782089</v>
      </c>
      <c r="O173" s="21">
        <f>AVERAGE('Table S10'!O173,'Table S11'!O173,'Table S12'!O173)</f>
        <v>-18.506120410672423</v>
      </c>
      <c r="Q173" s="2">
        <v>0.96255375312352542</v>
      </c>
      <c r="R173" s="2">
        <v>1.9929214831270041</v>
      </c>
      <c r="S173" s="2">
        <v>0.42136604466629113</v>
      </c>
      <c r="T173" s="2">
        <v>0.53442097145132117</v>
      </c>
      <c r="U173" s="2">
        <v>4.660717640445978</v>
      </c>
      <c r="V173" s="2">
        <v>-9.895662175358827E-2</v>
      </c>
      <c r="W173" s="2">
        <v>2.1100130536637343</v>
      </c>
      <c r="X173" s="2">
        <v>3.8140780194173063</v>
      </c>
      <c r="Y173" s="2">
        <v>2.4897836640142601</v>
      </c>
      <c r="Z173" s="2">
        <v>5.5876879226642471</v>
      </c>
      <c r="AA173" s="2">
        <v>1.7187005610281996</v>
      </c>
      <c r="AB173" s="2">
        <v>2.2122706269590346</v>
      </c>
      <c r="AC173" s="2">
        <v>1.126186590024129</v>
      </c>
      <c r="AD173" s="2">
        <v>-2.9764318762504991</v>
      </c>
    </row>
    <row r="174" spans="1:30">
      <c r="A174" s="22">
        <v>42536</v>
      </c>
      <c r="B174" s="21">
        <f>AVERAGE('Table S10'!B174,'Table S11'!B174,'Table S12'!B174)</f>
        <v>7.2038654398149298</v>
      </c>
      <c r="C174" s="21">
        <f>AVERAGE('Table S10'!C174,'Table S11'!C174,'Table S12'!C174)</f>
        <v>10.041817109351319</v>
      </c>
      <c r="D174" s="21">
        <f>AVERAGE('Table S10'!D174,'Table S11'!D174,'Table S12'!D174)</f>
        <v>6.4093467773500761</v>
      </c>
      <c r="E174" s="21">
        <f>AVERAGE('Table S10'!E174,'Table S11'!E174,'Table S12'!E174)</f>
        <v>4.9756330828448592</v>
      </c>
      <c r="F174" s="21">
        <f>AVERAGE('Table S10'!F174,'Table S11'!F174,'Table S12'!F174)</f>
        <v>11.513479605501317</v>
      </c>
      <c r="G174" s="21">
        <f>AVERAGE('Table S10'!G174,'Table S11'!G174,'Table S12'!G174)</f>
        <v>-1.7391762629915739</v>
      </c>
      <c r="H174" s="21">
        <f>AVERAGE('Table S10'!H174,'Table S11'!H174,'Table S12'!H174)</f>
        <v>5.8546059901887668</v>
      </c>
      <c r="I174" s="21">
        <f>AVERAGE('Table S10'!I174,'Table S11'!I174,'Table S12'!I174)</f>
        <v>16.448189341351199</v>
      </c>
      <c r="J174" s="21">
        <f>AVERAGE('Table S10'!J174,'Table S11'!J174,'Table S12'!J174)</f>
        <v>21.105493582189101</v>
      </c>
      <c r="K174" s="21">
        <f>AVERAGE('Table S10'!K174,'Table S11'!K174,'Table S12'!K174)</f>
        <v>23.316201870942049</v>
      </c>
      <c r="L174" s="21">
        <f>AVERAGE('Table S10'!L174,'Table S11'!L174,'Table S12'!L174)</f>
        <v>6.7247326146487909</v>
      </c>
      <c r="M174" s="21">
        <f>AVERAGE('Table S10'!M174,'Table S11'!M174,'Table S12'!M174)</f>
        <v>14.770767438715561</v>
      </c>
      <c r="N174" s="21">
        <f>AVERAGE('Table S10'!N174,'Table S11'!N174,'Table S12'!N174)</f>
        <v>3.3762355047607109</v>
      </c>
      <c r="O174" s="21">
        <f>AVERAGE('Table S10'!O174,'Table S11'!O174,'Table S12'!O174)</f>
        <v>-21.227465026602832</v>
      </c>
      <c r="Q174" s="2">
        <v>0.82252294818718907</v>
      </c>
      <c r="R174" s="2">
        <v>1.8731403126757389</v>
      </c>
      <c r="S174" s="2">
        <v>0.46328681310719555</v>
      </c>
      <c r="T174" s="2">
        <v>0.41433091807465705</v>
      </c>
      <c r="U174" s="2">
        <v>4.2583410264519008</v>
      </c>
      <c r="V174" s="2">
        <v>-0.3920172863833527</v>
      </c>
      <c r="W174" s="2">
        <v>1.4693011923277237</v>
      </c>
      <c r="X174" s="2">
        <v>3.3455617120308339</v>
      </c>
      <c r="Y174" s="2">
        <v>2.4456834908104907</v>
      </c>
      <c r="Z174" s="2">
        <v>5.3723560216893702</v>
      </c>
      <c r="AA174" s="2">
        <v>1.3648517314691184</v>
      </c>
      <c r="AB174" s="2">
        <v>2.113002594410577</v>
      </c>
      <c r="AC174" s="2">
        <v>0.72534705960728629</v>
      </c>
      <c r="AD174" s="2">
        <v>-3.4141193375536663</v>
      </c>
    </row>
    <row r="175" spans="1:30">
      <c r="A175" s="22">
        <v>42566</v>
      </c>
      <c r="B175" s="21">
        <f>AVERAGE('Table S10'!B175,'Table S11'!B175,'Table S12'!B175)</f>
        <v>8.304632056319301</v>
      </c>
      <c r="C175" s="21">
        <f>AVERAGE('Table S10'!C175,'Table S11'!C175,'Table S12'!C175)</f>
        <v>10.734915562785234</v>
      </c>
      <c r="D175" s="21">
        <f>AVERAGE('Table S10'!D175,'Table S11'!D175,'Table S12'!D175)</f>
        <v>8.8523134029947261</v>
      </c>
      <c r="E175" s="21">
        <f>AVERAGE('Table S10'!E175,'Table S11'!E175,'Table S12'!E175)</f>
        <v>4.9955597567981869</v>
      </c>
      <c r="F175" s="21">
        <f>AVERAGE('Table S10'!F175,'Table S11'!F175,'Table S12'!F175)</f>
        <v>10.362767378593167</v>
      </c>
      <c r="G175" s="21">
        <f>AVERAGE('Table S10'!G175,'Table S11'!G175,'Table S12'!G175)</f>
        <v>-2.0971867969186597</v>
      </c>
      <c r="H175" s="21">
        <f>AVERAGE('Table S10'!H175,'Table S11'!H175,'Table S12'!H175)</f>
        <v>2.5582930531249892</v>
      </c>
      <c r="I175" s="21">
        <f>AVERAGE('Table S10'!I175,'Table S11'!I175,'Table S12'!I175)</f>
        <v>14.110111186528295</v>
      </c>
      <c r="J175" s="21">
        <f>AVERAGE('Table S10'!J175,'Table S11'!J175,'Table S12'!J175)</f>
        <v>21.060998215802005</v>
      </c>
      <c r="K175" s="21">
        <f>AVERAGE('Table S10'!K175,'Table S11'!K175,'Table S12'!K175)</f>
        <v>20.524240154327256</v>
      </c>
      <c r="L175" s="21">
        <f>AVERAGE('Table S10'!L175,'Table S11'!L175,'Table S12'!L175)</f>
        <v>2.5001536106059601</v>
      </c>
      <c r="M175" s="21">
        <f>AVERAGE('Table S10'!M175,'Table S11'!M175,'Table S12'!M175)</f>
        <v>11.643711087642309</v>
      </c>
      <c r="N175" s="21">
        <f>AVERAGE('Table S10'!N175,'Table S11'!N175,'Table S12'!N175)</f>
        <v>1.6206923392915324</v>
      </c>
      <c r="O175" s="21">
        <f>AVERAGE('Table S10'!O175,'Table S11'!O175,'Table S12'!O175)</f>
        <v>-24.256818486174193</v>
      </c>
      <c r="Q175" s="2">
        <v>0.94820627892642506</v>
      </c>
      <c r="R175" s="2">
        <v>2.0024267395885809</v>
      </c>
      <c r="S175" s="2">
        <v>0.63987176970866777</v>
      </c>
      <c r="T175" s="2">
        <v>0.41599025206809864</v>
      </c>
      <c r="U175" s="2">
        <v>3.8327420543443331</v>
      </c>
      <c r="V175" s="2">
        <v>-0.47271429277265353</v>
      </c>
      <c r="W175" s="2">
        <v>0.64204201607751288</v>
      </c>
      <c r="X175" s="2">
        <v>2.8699966153398551</v>
      </c>
      <c r="Y175" s="2">
        <v>2.4405274122489207</v>
      </c>
      <c r="Z175" s="2">
        <v>4.7290517466790059</v>
      </c>
      <c r="AA175" s="2">
        <v>0.50743117680858563</v>
      </c>
      <c r="AB175" s="2">
        <v>1.6656678022204952</v>
      </c>
      <c r="AC175" s="2">
        <v>0.34818792148105349</v>
      </c>
      <c r="AD175" s="2">
        <v>-3.9013454012238262</v>
      </c>
    </row>
    <row r="176" spans="1:30">
      <c r="A176" s="22">
        <v>42597</v>
      </c>
      <c r="B176" s="21">
        <f>AVERAGE('Table S10'!B176,'Table S11'!B176,'Table S12'!B176)</f>
        <v>9.405398672823674</v>
      </c>
      <c r="C176" s="21">
        <f>AVERAGE('Table S10'!C176,'Table S11'!C176,'Table S12'!C176)</f>
        <v>11.428014016219151</v>
      </c>
      <c r="D176" s="21">
        <f>AVERAGE('Table S10'!D176,'Table S11'!D176,'Table S12'!D176)</f>
        <v>11.295280028639377</v>
      </c>
      <c r="E176" s="21">
        <f>AVERAGE('Table S10'!E176,'Table S11'!E176,'Table S12'!E176)</f>
        <v>5.0154864307515146</v>
      </c>
      <c r="F176" s="21">
        <f>AVERAGE('Table S10'!F176,'Table S11'!F176,'Table S12'!F176)</f>
        <v>9.212055151685016</v>
      </c>
      <c r="G176" s="21">
        <f>AVERAGE('Table S10'!G176,'Table S11'!G176,'Table S12'!G176)</f>
        <v>-2.4551973308457451</v>
      </c>
      <c r="H176" s="21">
        <f>AVERAGE('Table S10'!H176,'Table S11'!H176,'Table S12'!H176)</f>
        <v>-0.73801988393878892</v>
      </c>
      <c r="I176" s="21">
        <f>AVERAGE('Table S10'!I176,'Table S11'!I176,'Table S12'!I176)</f>
        <v>11.772033031705391</v>
      </c>
      <c r="J176" s="21">
        <f>AVERAGE('Table S10'!J176,'Table S11'!J176,'Table S12'!J176)</f>
        <v>21.016502849414913</v>
      </c>
      <c r="K176" s="21">
        <f>AVERAGE('Table S10'!K176,'Table S11'!K176,'Table S12'!K176)</f>
        <v>17.732278437712463</v>
      </c>
      <c r="L176" s="21">
        <f>AVERAGE('Table S10'!L176,'Table S11'!L176,'Table S12'!L176)</f>
        <v>-1.7244253934368723</v>
      </c>
      <c r="M176" s="21">
        <f>AVERAGE('Table S10'!M176,'Table S11'!M176,'Table S12'!M176)</f>
        <v>8.5166547365690572</v>
      </c>
      <c r="N176" s="21">
        <f>AVERAGE('Table S10'!N176,'Table S11'!N176,'Table S12'!N176)</f>
        <v>-0.13485082617764613</v>
      </c>
      <c r="O176" s="21">
        <f>AVERAGE('Table S10'!O176,'Table S11'!O176,'Table S12'!O176)</f>
        <v>-27.286171945745547</v>
      </c>
      <c r="Q176" s="2">
        <v>1.0738896096656614</v>
      </c>
      <c r="R176" s="2">
        <v>2.1317131665014233</v>
      </c>
      <c r="S176" s="2">
        <v>0.8164567263101401</v>
      </c>
      <c r="T176" s="2">
        <v>0.41764958606154012</v>
      </c>
      <c r="U176" s="2">
        <v>3.407143082236765</v>
      </c>
      <c r="V176" s="2">
        <v>-0.55341129916195431</v>
      </c>
      <c r="W176" s="2">
        <v>-0.18521716017269815</v>
      </c>
      <c r="X176" s="2">
        <v>2.3944315186488763</v>
      </c>
      <c r="Y176" s="2">
        <v>2.4353713336873506</v>
      </c>
      <c r="Z176" s="2">
        <v>4.0857474716686415</v>
      </c>
      <c r="AA176" s="2">
        <v>-0.34998937785194761</v>
      </c>
      <c r="AB176" s="2">
        <v>1.2183330100304133</v>
      </c>
      <c r="AC176" s="2">
        <v>-2.8971216645179314E-2</v>
      </c>
      <c r="AD176" s="2">
        <v>-4.3885714648939853</v>
      </c>
    </row>
    <row r="177" spans="1:30">
      <c r="A177" s="22">
        <v>42628</v>
      </c>
      <c r="B177" s="21">
        <f>AVERAGE('Table S10'!B177,'Table S11'!B177,'Table S12'!B177)</f>
        <v>12.632103040762061</v>
      </c>
      <c r="C177" s="21">
        <f>AVERAGE('Table S10'!C177,'Table S11'!C177,'Table S12'!C177)</f>
        <v>14.543241979011059</v>
      </c>
      <c r="D177" s="21">
        <f>AVERAGE('Table S10'!D177,'Table S11'!D177,'Table S12'!D177)</f>
        <v>17.486642743377786</v>
      </c>
      <c r="E177" s="21">
        <f>AVERAGE('Table S10'!E177,'Table S11'!E177,'Table S12'!E177)</f>
        <v>9.0300988682389267</v>
      </c>
      <c r="F177" s="21">
        <f>AVERAGE('Table S10'!F177,'Table S11'!F177,'Table S12'!F177)</f>
        <v>9.1110754840017396</v>
      </c>
      <c r="G177" s="21">
        <f>AVERAGE('Table S10'!G177,'Table S11'!G177,'Table S12'!G177)</f>
        <v>-1.7623362611370326</v>
      </c>
      <c r="H177" s="21">
        <f>AVERAGE('Table S10'!H177,'Table S11'!H177,'Table S12'!H177)</f>
        <v>-3.4327066662856685</v>
      </c>
      <c r="I177" s="21">
        <f>AVERAGE('Table S10'!I177,'Table S11'!I177,'Table S12'!I177)</f>
        <v>9.1874867335628352</v>
      </c>
      <c r="J177" s="21">
        <f>AVERAGE('Table S10'!J177,'Table S11'!J177,'Table S12'!J177)</f>
        <v>20.980894657203237</v>
      </c>
      <c r="K177" s="21">
        <f>AVERAGE('Table S10'!K177,'Table S11'!K177,'Table S12'!K177)</f>
        <v>13.992288783013507</v>
      </c>
      <c r="L177" s="21">
        <f>AVERAGE('Table S10'!L177,'Table S11'!L177,'Table S12'!L177)</f>
        <v>-4.9049775666533648</v>
      </c>
      <c r="M177" s="21">
        <f>AVERAGE('Table S10'!M177,'Table S11'!M177,'Table S12'!M177)</f>
        <v>5.942187764915297</v>
      </c>
      <c r="N177" s="21">
        <f>AVERAGE('Table S10'!N177,'Table S11'!N177,'Table S12'!N177)</f>
        <v>-2.2379459864225528</v>
      </c>
      <c r="O177" s="21">
        <f>AVERAGE('Table S10'!O177,'Table S11'!O177,'Table S12'!O177)</f>
        <v>-27.691222183854908</v>
      </c>
      <c r="Q177" s="2">
        <v>1.4423082609881306</v>
      </c>
      <c r="R177" s="2">
        <v>2.7128090993128486</v>
      </c>
      <c r="S177" s="2">
        <v>1.2639869974195763</v>
      </c>
      <c r="T177" s="2">
        <v>0.75195439295599187</v>
      </c>
      <c r="U177" s="2">
        <v>3.3697950452864314</v>
      </c>
      <c r="V177" s="2">
        <v>-0.39723764260533168</v>
      </c>
      <c r="W177" s="2">
        <v>-0.8614892285043827</v>
      </c>
      <c r="X177" s="2">
        <v>1.8687348016066807</v>
      </c>
      <c r="Y177" s="2">
        <v>2.4312450919820541</v>
      </c>
      <c r="Z177" s="2">
        <v>3.2240052353604911</v>
      </c>
      <c r="AA177" s="2">
        <v>-0.99551424692796686</v>
      </c>
      <c r="AB177" s="2">
        <v>0.85004778633442801</v>
      </c>
      <c r="AC177" s="2">
        <v>-0.48079807777703482</v>
      </c>
      <c r="AD177" s="2">
        <v>-4.453717719940304</v>
      </c>
    </row>
    <row r="178" spans="1:30">
      <c r="A178" s="22">
        <v>42658</v>
      </c>
      <c r="B178" s="21">
        <f>AVERAGE('Table S10'!B178,'Table S11'!B178,'Table S12'!B178)</f>
        <v>15.858807408700448</v>
      </c>
      <c r="C178" s="21">
        <f>AVERAGE('Table S10'!C178,'Table S11'!C178,'Table S12'!C178)</f>
        <v>17.658469941802966</v>
      </c>
      <c r="D178" s="21">
        <f>AVERAGE('Table S10'!D178,'Table S11'!D178,'Table S12'!D178)</f>
        <v>23.678005458116193</v>
      </c>
      <c r="E178" s="21">
        <f>AVERAGE('Table S10'!E178,'Table S11'!E178,'Table S12'!E178)</f>
        <v>13.044711305726343</v>
      </c>
      <c r="F178" s="21">
        <f>AVERAGE('Table S10'!F178,'Table S11'!F178,'Table S12'!F178)</f>
        <v>9.0100958163184597</v>
      </c>
      <c r="G178" s="21">
        <f>AVERAGE('Table S10'!G178,'Table S11'!G178,'Table S12'!G178)</f>
        <v>-1.0694751914283198</v>
      </c>
      <c r="H178" s="21">
        <f>AVERAGE('Table S10'!H178,'Table S11'!H178,'Table S12'!H178)</f>
        <v>-6.1273934486325485</v>
      </c>
      <c r="I178" s="21">
        <f>AVERAGE('Table S10'!I178,'Table S11'!I178,'Table S12'!I178)</f>
        <v>6.6029404354202805</v>
      </c>
      <c r="J178" s="21">
        <f>AVERAGE('Table S10'!J178,'Table S11'!J178,'Table S12'!J178)</f>
        <v>20.945286464991565</v>
      </c>
      <c r="K178" s="21">
        <f>AVERAGE('Table S10'!K178,'Table S11'!K178,'Table S12'!K178)</f>
        <v>10.252299128314549</v>
      </c>
      <c r="L178" s="21">
        <f>AVERAGE('Table S10'!L178,'Table S11'!L178,'Table S12'!L178)</f>
        <v>-8.0855297398698571</v>
      </c>
      <c r="M178" s="21">
        <f>AVERAGE('Table S10'!M178,'Table S11'!M178,'Table S12'!M178)</f>
        <v>3.3677207932615385</v>
      </c>
      <c r="N178" s="21">
        <f>AVERAGE('Table S10'!N178,'Table S11'!N178,'Table S12'!N178)</f>
        <v>-4.3410411466674601</v>
      </c>
      <c r="O178" s="21">
        <f>AVERAGE('Table S10'!O178,'Table S11'!O178,'Table S12'!O178)</f>
        <v>-28.096272421964272</v>
      </c>
      <c r="Q178" s="2">
        <v>1.8107269123105998</v>
      </c>
      <c r="R178" s="2">
        <v>3.2939050321242744</v>
      </c>
      <c r="S178" s="2">
        <v>1.7115172685290128</v>
      </c>
      <c r="T178" s="2">
        <v>1.0862591998504438</v>
      </c>
      <c r="U178" s="2">
        <v>3.3324470083360964</v>
      </c>
      <c r="V178" s="2">
        <v>-0.24106398604870899</v>
      </c>
      <c r="W178" s="2">
        <v>-1.5377612968360674</v>
      </c>
      <c r="X178" s="2">
        <v>1.3430380845644851</v>
      </c>
      <c r="Y178" s="2">
        <v>2.4271188502767576</v>
      </c>
      <c r="Z178" s="2">
        <v>2.3622629990523403</v>
      </c>
      <c r="AA178" s="2">
        <v>-1.6410391160039861</v>
      </c>
      <c r="AB178" s="2">
        <v>0.4817625626384428</v>
      </c>
      <c r="AC178" s="2">
        <v>-0.93262493890889042</v>
      </c>
      <c r="AD178" s="2">
        <v>-4.5188639749866235</v>
      </c>
    </row>
    <row r="179" spans="1:30">
      <c r="A179" s="22">
        <v>42689</v>
      </c>
      <c r="B179" s="21">
        <f>AVERAGE('Table S10'!B179,'Table S11'!B179,'Table S12'!B179)</f>
        <v>21.889997008342949</v>
      </c>
      <c r="C179" s="21">
        <f>AVERAGE('Table S10'!C179,'Table S11'!C179,'Table S12'!C179)</f>
        <v>24.843768138086947</v>
      </c>
      <c r="D179" s="21">
        <f>AVERAGE('Table S10'!D179,'Table S11'!D179,'Table S12'!D179)</f>
        <v>29.921569137099439</v>
      </c>
      <c r="E179" s="21">
        <f>AVERAGE('Table S10'!E179,'Table S11'!E179,'Table S12'!E179)</f>
        <v>20.542145441111376</v>
      </c>
      <c r="F179" s="21">
        <f>AVERAGE('Table S10'!F179,'Table S11'!F179,'Table S12'!F179)</f>
        <v>10.903885554578055</v>
      </c>
      <c r="G179" s="21">
        <f>AVERAGE('Table S10'!G179,'Table S11'!G179,'Table S12'!G179)</f>
        <v>1.5139638235161315</v>
      </c>
      <c r="H179" s="21">
        <f>AVERAGE('Table S10'!H179,'Table S11'!H179,'Table S12'!H179)</f>
        <v>-7.4855024058151729</v>
      </c>
      <c r="I179" s="21">
        <f>AVERAGE('Table S10'!I179,'Table S11'!I179,'Table S12'!I179)</f>
        <v>5.2178087714012777</v>
      </c>
      <c r="J179" s="21">
        <f>AVERAGE('Table S10'!J179,'Table S11'!J179,'Table S12'!J179)</f>
        <v>20.719572419941837</v>
      </c>
      <c r="K179" s="21">
        <f>AVERAGE('Table S10'!K179,'Table S11'!K179,'Table S12'!K179)</f>
        <v>7.861165224613214</v>
      </c>
      <c r="L179" s="21">
        <f>AVERAGE('Table S10'!L179,'Table S11'!L179,'Table S12'!L179)</f>
        <v>-10.853044062372438</v>
      </c>
      <c r="M179" s="21">
        <f>AVERAGE('Table S10'!M179,'Table S11'!M179,'Table S12'!M179)</f>
        <v>0.45217839180262481</v>
      </c>
      <c r="N179" s="21">
        <f>AVERAGE('Table S10'!N179,'Table S11'!N179,'Table S12'!N179)</f>
        <v>-6.7474199539038748</v>
      </c>
      <c r="O179" s="21">
        <f>AVERAGE('Table S10'!O179,'Table S11'!O179,'Table S12'!O179)</f>
        <v>-26.82057572002519</v>
      </c>
      <c r="Q179" s="2">
        <v>2.4993560784185811</v>
      </c>
      <c r="R179" s="2">
        <v>4.6342074458699107</v>
      </c>
      <c r="S179" s="2">
        <v>2.1628207819369587</v>
      </c>
      <c r="T179" s="2">
        <v>1.7105855351722266</v>
      </c>
      <c r="U179" s="2">
        <v>4.0328783995595758</v>
      </c>
      <c r="V179" s="2">
        <v>0.34125350167583007</v>
      </c>
      <c r="W179" s="2">
        <v>-1.8785991112754048</v>
      </c>
      <c r="X179" s="2">
        <v>1.0613023041030198</v>
      </c>
      <c r="Y179" s="2">
        <v>2.40096333245044</v>
      </c>
      <c r="Z179" s="2">
        <v>1.8113146628988044</v>
      </c>
      <c r="AA179" s="2">
        <v>-2.20273382289911</v>
      </c>
      <c r="AB179" s="2">
        <v>6.4685475482540888E-2</v>
      </c>
      <c r="AC179" s="2">
        <v>-1.4496089554767546</v>
      </c>
      <c r="AD179" s="2">
        <v>-4.3136872959302517</v>
      </c>
    </row>
    <row r="180" spans="1:30">
      <c r="A180" s="22">
        <v>42719</v>
      </c>
      <c r="B180" s="21">
        <f>AVERAGE('Table S10'!B180,'Table S11'!B180,'Table S12'!B180)</f>
        <v>27.921186607985458</v>
      </c>
      <c r="C180" s="21">
        <f>AVERAGE('Table S10'!C180,'Table S11'!C180,'Table S12'!C180)</f>
        <v>32.029066334370924</v>
      </c>
      <c r="D180" s="21">
        <f>AVERAGE('Table S10'!D180,'Table S11'!D180,'Table S12'!D180)</f>
        <v>36.165132816082689</v>
      </c>
      <c r="E180" s="21">
        <f>AVERAGE('Table S10'!E180,'Table S11'!E180,'Table S12'!E180)</f>
        <v>28.039579576496418</v>
      </c>
      <c r="F180" s="21">
        <f>AVERAGE('Table S10'!F180,'Table S11'!F180,'Table S12'!F180)</f>
        <v>12.797675292837653</v>
      </c>
      <c r="G180" s="21">
        <f>AVERAGE('Table S10'!G180,'Table S11'!G180,'Table S12'!G180)</f>
        <v>4.0974028384605825</v>
      </c>
      <c r="H180" s="21">
        <f>AVERAGE('Table S10'!H180,'Table S11'!H180,'Table S12'!H180)</f>
        <v>-8.8436113629977982</v>
      </c>
      <c r="I180" s="21">
        <f>AVERAGE('Table S10'!I180,'Table S11'!I180,'Table S12'!I180)</f>
        <v>3.8326771073822754</v>
      </c>
      <c r="J180" s="21">
        <f>AVERAGE('Table S10'!J180,'Table S11'!J180,'Table S12'!J180)</f>
        <v>20.493858374892113</v>
      </c>
      <c r="K180" s="21">
        <f>AVERAGE('Table S10'!K180,'Table S11'!K180,'Table S12'!K180)</f>
        <v>5.4700313209118789</v>
      </c>
      <c r="L180" s="21">
        <f>AVERAGE('Table S10'!L180,'Table S11'!L180,'Table S12'!L180)</f>
        <v>-13.620558384875018</v>
      </c>
      <c r="M180" s="21">
        <f>AVERAGE('Table S10'!M180,'Table S11'!M180,'Table S12'!M180)</f>
        <v>-2.4633640096562885</v>
      </c>
      <c r="N180" s="21">
        <f>AVERAGE('Table S10'!N180,'Table S11'!N180,'Table S12'!N180)</f>
        <v>-9.1537987611402887</v>
      </c>
      <c r="O180" s="21">
        <f>AVERAGE('Table S10'!O180,'Table S11'!O180,'Table S12'!O180)</f>
        <v>-25.544879018086117</v>
      </c>
      <c r="Q180" s="2">
        <v>3.1879852445265637</v>
      </c>
      <c r="R180" s="2">
        <v>5.9745098596155453</v>
      </c>
      <c r="S180" s="2">
        <v>2.6141242953449049</v>
      </c>
      <c r="T180" s="2">
        <v>2.3349118704940097</v>
      </c>
      <c r="U180" s="2">
        <v>4.7333097907830561</v>
      </c>
      <c r="V180" s="2">
        <v>0.92357098940036908</v>
      </c>
      <c r="W180" s="2">
        <v>-2.2194369257147422</v>
      </c>
      <c r="X180" s="2">
        <v>0.77956652364155488</v>
      </c>
      <c r="Y180" s="2">
        <v>2.3748078146241234</v>
      </c>
      <c r="Z180" s="2">
        <v>1.2603663267452685</v>
      </c>
      <c r="AA180" s="2">
        <v>-2.7644285297942339</v>
      </c>
      <c r="AB180" s="2">
        <v>-0.35239161167336103</v>
      </c>
      <c r="AC180" s="2">
        <v>-1.9665929720446185</v>
      </c>
      <c r="AD180" s="2">
        <v>-4.1085106168738807</v>
      </c>
    </row>
    <row r="181" spans="1:30">
      <c r="A181" s="22">
        <v>42750</v>
      </c>
      <c r="B181" s="21">
        <f>AVERAGE('Table S10'!B181,'Table S11'!B181,'Table S12'!B181)</f>
        <v>34.102988076714006</v>
      </c>
      <c r="C181" s="21">
        <f>AVERAGE('Table S10'!C181,'Table S11'!C181,'Table S12'!C181)</f>
        <v>39.112764671552007</v>
      </c>
      <c r="D181" s="21">
        <f>AVERAGE('Table S10'!D181,'Table S11'!D181,'Table S12'!D181)</f>
        <v>38.083046994223544</v>
      </c>
      <c r="E181" s="21">
        <f>AVERAGE('Table S10'!E181,'Table S11'!E181,'Table S12'!E181)</f>
        <v>36.125776909581646</v>
      </c>
      <c r="F181" s="21">
        <f>AVERAGE('Table S10'!F181,'Table S11'!F181,'Table S12'!F181)</f>
        <v>15.087270118508846</v>
      </c>
      <c r="G181" s="21">
        <f>AVERAGE('Table S10'!G181,'Table S11'!G181,'Table S12'!G181)</f>
        <v>5.7212933757924516</v>
      </c>
      <c r="H181" s="21">
        <f>AVERAGE('Table S10'!H181,'Table S11'!H181,'Table S12'!H181)</f>
        <v>-8.8458225293640993</v>
      </c>
      <c r="I181" s="21">
        <f>AVERAGE('Table S10'!I181,'Table S11'!I181,'Table S12'!I181)</f>
        <v>5.4923000435701743</v>
      </c>
      <c r="J181" s="21">
        <f>AVERAGE('Table S10'!J181,'Table S11'!J181,'Table S12'!J181)</f>
        <v>18.667450932808944</v>
      </c>
      <c r="K181" s="21">
        <f>AVERAGE('Table S10'!K181,'Table S11'!K181,'Table S12'!K181)</f>
        <v>5.6736784666244153</v>
      </c>
      <c r="L181" s="21">
        <f>AVERAGE('Table S10'!L181,'Table S11'!L181,'Table S12'!L181)</f>
        <v>-12.633024194294299</v>
      </c>
      <c r="M181" s="21">
        <f>AVERAGE('Table S10'!M181,'Table S11'!M181,'Table S12'!M181)</f>
        <v>-2.293792530320709</v>
      </c>
      <c r="N181" s="21">
        <f>AVERAGE('Table S10'!N181,'Table S11'!N181,'Table S12'!N181)</f>
        <v>-11.916372578750561</v>
      </c>
      <c r="O181" s="21">
        <f>AVERAGE('Table S10'!O181,'Table S11'!O181,'Table S12'!O181)</f>
        <v>-21.458621023721008</v>
      </c>
      <c r="Q181" s="2">
        <v>3.8938109726230516</v>
      </c>
      <c r="R181" s="2">
        <v>7.2958604452432816</v>
      </c>
      <c r="S181" s="2">
        <v>2.7527568858834601</v>
      </c>
      <c r="T181" s="2">
        <v>3.0082656948146829</v>
      </c>
      <c r="U181" s="2">
        <v>5.5801324642213253</v>
      </c>
      <c r="V181" s="2">
        <v>1.2896024120771217</v>
      </c>
      <c r="W181" s="2">
        <v>-2.2199918510818613</v>
      </c>
      <c r="X181" s="2">
        <v>1.1171338288621735</v>
      </c>
      <c r="Y181" s="2">
        <v>2.1631655466429676</v>
      </c>
      <c r="Z181" s="2">
        <v>1.3072892765303314</v>
      </c>
      <c r="AA181" s="2">
        <v>-2.5639985904739708</v>
      </c>
      <c r="AB181" s="2">
        <v>-0.32813390283996835</v>
      </c>
      <c r="AC181" s="2">
        <v>-2.5601015684461919</v>
      </c>
      <c r="AD181" s="2">
        <v>-3.4512973123501682</v>
      </c>
    </row>
    <row r="182" spans="1:30">
      <c r="A182" s="22">
        <v>42781</v>
      </c>
      <c r="B182" s="21">
        <f>AVERAGE('Table S10'!B182,'Table S11'!B182,'Table S12'!B182)</f>
        <v>40.284789545442543</v>
      </c>
      <c r="C182" s="21">
        <f>AVERAGE('Table S10'!C182,'Table S11'!C182,'Table S12'!C182)</f>
        <v>46.196463008733076</v>
      </c>
      <c r="D182" s="21">
        <f>AVERAGE('Table S10'!D182,'Table S11'!D182,'Table S12'!D182)</f>
        <v>40.000961172364391</v>
      </c>
      <c r="E182" s="21">
        <f>AVERAGE('Table S10'!E182,'Table S11'!E182,'Table S12'!E182)</f>
        <v>44.211974242666884</v>
      </c>
      <c r="F182" s="21">
        <f>AVERAGE('Table S10'!F182,'Table S11'!F182,'Table S12'!F182)</f>
        <v>17.376864944180038</v>
      </c>
      <c r="G182" s="21">
        <f>AVERAGE('Table S10'!G182,'Table S11'!G182,'Table S12'!G182)</f>
        <v>7.3451839131243206</v>
      </c>
      <c r="H182" s="21">
        <f>AVERAGE('Table S10'!H182,'Table S11'!H182,'Table S12'!H182)</f>
        <v>-8.8480336957304004</v>
      </c>
      <c r="I182" s="21">
        <f>AVERAGE('Table S10'!I182,'Table S11'!I182,'Table S12'!I182)</f>
        <v>7.1519229797580728</v>
      </c>
      <c r="J182" s="21">
        <f>AVERAGE('Table S10'!J182,'Table S11'!J182,'Table S12'!J182)</f>
        <v>16.841043490725781</v>
      </c>
      <c r="K182" s="21">
        <f>AVERAGE('Table S10'!K182,'Table S11'!K182,'Table S12'!K182)</f>
        <v>5.8773256123369499</v>
      </c>
      <c r="L182" s="21">
        <f>AVERAGE('Table S10'!L182,'Table S11'!L182,'Table S12'!L182)</f>
        <v>-11.645490003713578</v>
      </c>
      <c r="M182" s="21">
        <f>AVERAGE('Table S10'!M182,'Table S11'!M182,'Table S12'!M182)</f>
        <v>-2.1242210509851289</v>
      </c>
      <c r="N182" s="21">
        <f>AVERAGE('Table S10'!N182,'Table S11'!N182,'Table S12'!N182)</f>
        <v>-14.678946396360836</v>
      </c>
      <c r="O182" s="21">
        <f>AVERAGE('Table S10'!O182,'Table S11'!O182,'Table S12'!O182)</f>
        <v>-17.372363029355895</v>
      </c>
      <c r="Q182" s="2">
        <v>4.5996367007195387</v>
      </c>
      <c r="R182" s="2">
        <v>8.6172110308710153</v>
      </c>
      <c r="S182" s="2">
        <v>2.8913894764220149</v>
      </c>
      <c r="T182" s="2">
        <v>3.6816195191353569</v>
      </c>
      <c r="U182" s="2">
        <v>6.4269551376595961</v>
      </c>
      <c r="V182" s="2">
        <v>1.6556338347538744</v>
      </c>
      <c r="W182" s="2">
        <v>-2.2205467764489799</v>
      </c>
      <c r="X182" s="2">
        <v>1.454701134082792</v>
      </c>
      <c r="Y182" s="2">
        <v>1.9515232786618126</v>
      </c>
      <c r="Z182" s="2">
        <v>1.3542122263153935</v>
      </c>
      <c r="AA182" s="2">
        <v>-2.3635686511537077</v>
      </c>
      <c r="AB182" s="2">
        <v>-0.30387619400657562</v>
      </c>
      <c r="AC182" s="2">
        <v>-3.1536101648477652</v>
      </c>
      <c r="AD182" s="2">
        <v>-2.7940840078264553</v>
      </c>
    </row>
    <row r="183" spans="1:30">
      <c r="A183" s="22">
        <v>42809</v>
      </c>
      <c r="B183" s="21">
        <f>AVERAGE('Table S10'!B183,'Table S11'!B183,'Table S12'!B183)</f>
        <v>46.154960501330692</v>
      </c>
      <c r="C183" s="21">
        <f>AVERAGE('Table S10'!C183,'Table S11'!C183,'Table S12'!C183)</f>
        <v>52.99608669108526</v>
      </c>
      <c r="D183" s="21">
        <f>AVERAGE('Table S10'!D183,'Table S11'!D183,'Table S12'!D183)</f>
        <v>40.931465851338025</v>
      </c>
      <c r="E183" s="21">
        <f>AVERAGE('Table S10'!E183,'Table S11'!E183,'Table S12'!E183)</f>
        <v>52.415613378974832</v>
      </c>
      <c r="F183" s="21">
        <f>AVERAGE('Table S10'!F183,'Table S11'!F183,'Table S12'!F183)</f>
        <v>19.66097591574259</v>
      </c>
      <c r="G183" s="21">
        <f>AVERAGE('Table S10'!G183,'Table S11'!G183,'Table S12'!G183)</f>
        <v>9.244882030978383</v>
      </c>
      <c r="H183" s="21">
        <f>AVERAGE('Table S10'!H183,'Table S11'!H183,'Table S12'!H183)</f>
        <v>-8.7504382382370309</v>
      </c>
      <c r="I183" s="21">
        <f>AVERAGE('Table S10'!I183,'Table S11'!I183,'Table S12'!I183)</f>
        <v>8.8669205016865149</v>
      </c>
      <c r="J183" s="21">
        <f>AVERAGE('Table S10'!J183,'Table S11'!J183,'Table S12'!J183)</f>
        <v>14.794208191013178</v>
      </c>
      <c r="K183" s="21">
        <f>AVERAGE('Table S10'!K183,'Table S11'!K183,'Table S12'!K183)</f>
        <v>6.5929582010518901</v>
      </c>
      <c r="L183" s="21">
        <f>AVERAGE('Table S10'!L183,'Table S11'!L183,'Table S12'!L183)</f>
        <v>-9.1353776245681519</v>
      </c>
      <c r="M183" s="21">
        <f>AVERAGE('Table S10'!M183,'Table S11'!M183,'Table S12'!M183)</f>
        <v>-1.1607112322435333</v>
      </c>
      <c r="N183" s="21">
        <f>AVERAGE('Table S10'!N183,'Table S11'!N183,'Table S12'!N183)</f>
        <v>-17.208592983856551</v>
      </c>
      <c r="O183" s="21">
        <f>AVERAGE('Table S10'!O183,'Table S11'!O183,'Table S12'!O183)</f>
        <v>-13.126108945835083</v>
      </c>
      <c r="Q183" s="2">
        <v>5.2698810801209355</v>
      </c>
      <c r="R183" s="2">
        <v>9.8855720348348974</v>
      </c>
      <c r="S183" s="2">
        <v>2.9586491461322666</v>
      </c>
      <c r="T183" s="2">
        <v>4.3647529572939918</v>
      </c>
      <c r="U183" s="2">
        <v>7.2717495692688061</v>
      </c>
      <c r="V183" s="2">
        <v>2.0838333893106515</v>
      </c>
      <c r="W183" s="2">
        <v>-2.196053732459156</v>
      </c>
      <c r="X183" s="2">
        <v>1.8035316300430371</v>
      </c>
      <c r="Y183" s="2">
        <v>1.7143380509664159</v>
      </c>
      <c r="Z183" s="2">
        <v>1.5191032779789693</v>
      </c>
      <c r="AA183" s="2">
        <v>-1.8541162426823521</v>
      </c>
      <c r="AB183" s="2">
        <v>-0.16604322390613416</v>
      </c>
      <c r="AC183" s="2">
        <v>-3.6970769080587571</v>
      </c>
      <c r="AD183" s="2">
        <v>-2.1111377323033853</v>
      </c>
    </row>
    <row r="184" spans="1:30">
      <c r="A184" s="22">
        <v>42840</v>
      </c>
      <c r="B184" s="21">
        <f>AVERAGE('Table S10'!B184,'Table S11'!B184,'Table S12'!B184)</f>
        <v>52.025131457218855</v>
      </c>
      <c r="C184" s="21">
        <f>AVERAGE('Table S10'!C184,'Table S11'!C184,'Table S12'!C184)</f>
        <v>59.795710373437458</v>
      </c>
      <c r="D184" s="21">
        <f>AVERAGE('Table S10'!D184,'Table S11'!D184,'Table S12'!D184)</f>
        <v>41.861970530311659</v>
      </c>
      <c r="E184" s="21">
        <f>AVERAGE('Table S10'!E184,'Table S11'!E184,'Table S12'!E184)</f>
        <v>60.619252515282788</v>
      </c>
      <c r="F184" s="21">
        <f>AVERAGE('Table S10'!F184,'Table S11'!F184,'Table S12'!F184)</f>
        <v>21.945086887305141</v>
      </c>
      <c r="G184" s="21">
        <f>AVERAGE('Table S10'!G184,'Table S11'!G184,'Table S12'!G184)</f>
        <v>11.144580148832445</v>
      </c>
      <c r="H184" s="21">
        <f>AVERAGE('Table S10'!H184,'Table S11'!H184,'Table S12'!H184)</f>
        <v>-8.6528427807436632</v>
      </c>
      <c r="I184" s="21">
        <f>AVERAGE('Table S10'!I184,'Table S11'!I184,'Table S12'!I184)</f>
        <v>10.581918023614959</v>
      </c>
      <c r="J184" s="21">
        <f>AVERAGE('Table S10'!J184,'Table S11'!J184,'Table S12'!J184)</f>
        <v>12.747372891300579</v>
      </c>
      <c r="K184" s="21">
        <f>AVERAGE('Table S10'!K184,'Table S11'!K184,'Table S12'!K184)</f>
        <v>7.3085907897668294</v>
      </c>
      <c r="L184" s="21">
        <f>AVERAGE('Table S10'!L184,'Table S11'!L184,'Table S12'!L184)</f>
        <v>-6.6252652454227281</v>
      </c>
      <c r="M184" s="21">
        <f>AVERAGE('Table S10'!M184,'Table S11'!M184,'Table S12'!M184)</f>
        <v>-0.19720141350193807</v>
      </c>
      <c r="N184" s="21">
        <f>AVERAGE('Table S10'!N184,'Table S11'!N184,'Table S12'!N184)</f>
        <v>-19.738239571352278</v>
      </c>
      <c r="O184" s="21">
        <f>AVERAGE('Table S10'!O184,'Table S11'!O184,'Table S12'!O184)</f>
        <v>-8.8798548623142715</v>
      </c>
      <c r="Q184" s="2">
        <v>5.9401254595223349</v>
      </c>
      <c r="R184" s="2">
        <v>11.153933038798783</v>
      </c>
      <c r="S184" s="2">
        <v>3.0259088158425174</v>
      </c>
      <c r="T184" s="2">
        <v>5.0478863954526281</v>
      </c>
      <c r="U184" s="2">
        <v>8.116544000878017</v>
      </c>
      <c r="V184" s="2">
        <v>2.5120329438674283</v>
      </c>
      <c r="W184" s="2">
        <v>-2.1715606884693335</v>
      </c>
      <c r="X184" s="2">
        <v>2.1523621260032826</v>
      </c>
      <c r="Y184" s="2">
        <v>1.4771528232710198</v>
      </c>
      <c r="Z184" s="2">
        <v>1.6839943296425444</v>
      </c>
      <c r="AA184" s="2">
        <v>-1.3446638342109969</v>
      </c>
      <c r="AB184" s="2">
        <v>-2.8210253805692746E-2</v>
      </c>
      <c r="AC184" s="2">
        <v>-4.2405436512697516</v>
      </c>
      <c r="AD184" s="2">
        <v>-1.4281914567803158</v>
      </c>
    </row>
    <row r="185" spans="1:30">
      <c r="A185" s="22">
        <v>42870</v>
      </c>
      <c r="B185" s="21">
        <f>AVERAGE('Table S10'!B185,'Table S11'!B185,'Table S12'!B185)</f>
        <v>57.932649899777722</v>
      </c>
      <c r="C185" s="21">
        <f>AVERAGE('Table S10'!C185,'Table S11'!C185,'Table S12'!C185)</f>
        <v>66.597767285517406</v>
      </c>
      <c r="D185" s="21">
        <f>AVERAGE('Table S10'!D185,'Table S11'!D185,'Table S12'!D185)</f>
        <v>41.781535631894293</v>
      </c>
      <c r="E185" s="21">
        <f>AVERAGE('Table S10'!E185,'Table S11'!E185,'Table S12'!E185)</f>
        <v>68.493217992794186</v>
      </c>
      <c r="F185" s="21">
        <f>AVERAGE('Table S10'!F185,'Table S11'!F185,'Table S12'!F185)</f>
        <v>24.148321000448323</v>
      </c>
      <c r="G185" s="21">
        <f>AVERAGE('Table S10'!G185,'Table S11'!G185,'Table S12'!G185)</f>
        <v>12.993106792847255</v>
      </c>
      <c r="H185" s="21">
        <f>AVERAGE('Table S10'!H185,'Table S11'!H185,'Table S12'!H185)</f>
        <v>-8.3934326055232997</v>
      </c>
      <c r="I185" s="21">
        <f>AVERAGE('Table S10'!I185,'Table S11'!I185,'Table S12'!I185)</f>
        <v>12.683424828113592</v>
      </c>
      <c r="J185" s="21">
        <f>AVERAGE('Table S10'!J185,'Table S11'!J185,'Table S12'!J185)</f>
        <v>10.413243541408452</v>
      </c>
      <c r="K185" s="21">
        <f>AVERAGE('Table S10'!K185,'Table S11'!K185,'Table S12'!K185)</f>
        <v>8.3364540986212905</v>
      </c>
      <c r="L185" s="21">
        <f>AVERAGE('Table S10'!L185,'Table S11'!L185,'Table S12'!L185)</f>
        <v>-3.3871729370150092</v>
      </c>
      <c r="M185" s="21">
        <f>AVERAGE('Table S10'!M185,'Table S11'!M185,'Table S12'!M185)</f>
        <v>1.1776607009428961</v>
      </c>
      <c r="N185" s="21">
        <f>AVERAGE('Table S10'!N185,'Table S11'!N185,'Table S12'!N185)</f>
        <v>-22.133731657687463</v>
      </c>
      <c r="O185" s="21">
        <f>AVERAGE('Table S10'!O185,'Table S11'!O185,'Table S12'!O185)</f>
        <v>-4.4951621610399597</v>
      </c>
      <c r="Q185" s="2">
        <v>6.6146341002568212</v>
      </c>
      <c r="R185" s="2">
        <v>12.422747922836704</v>
      </c>
      <c r="S185" s="2">
        <v>3.0200947400802147</v>
      </c>
      <c r="T185" s="2">
        <v>5.7035672486959577</v>
      </c>
      <c r="U185" s="2">
        <v>8.9314255602628148</v>
      </c>
      <c r="V185" s="2">
        <v>2.9286982435349427</v>
      </c>
      <c r="W185" s="2">
        <v>-2.1064578138451546</v>
      </c>
      <c r="X185" s="2">
        <v>2.5798086100383046</v>
      </c>
      <c r="Y185" s="2">
        <v>1.2066762483348699</v>
      </c>
      <c r="Z185" s="2">
        <v>1.9208273982256272</v>
      </c>
      <c r="AA185" s="2">
        <v>-0.68746061929656621</v>
      </c>
      <c r="AB185" s="2">
        <v>0.16846789625198411</v>
      </c>
      <c r="AC185" s="2">
        <v>-4.7551887756059168</v>
      </c>
      <c r="AD185" s="2">
        <v>-0.72297940617086187</v>
      </c>
    </row>
    <row r="186" spans="1:30">
      <c r="A186" s="22">
        <v>42901</v>
      </c>
      <c r="B186" s="21">
        <f>AVERAGE('Table S10'!B186,'Table S11'!B186,'Table S12'!B186)</f>
        <v>63.840168342336597</v>
      </c>
      <c r="C186" s="21">
        <f>AVERAGE('Table S10'!C186,'Table S11'!C186,'Table S12'!C186)</f>
        <v>73.399824197597354</v>
      </c>
      <c r="D186" s="21">
        <f>AVERAGE('Table S10'!D186,'Table S11'!D186,'Table S12'!D186)</f>
        <v>41.701100733476927</v>
      </c>
      <c r="E186" s="21">
        <f>AVERAGE('Table S10'!E186,'Table S11'!E186,'Table S12'!E186)</f>
        <v>76.367183470305577</v>
      </c>
      <c r="F186" s="21">
        <f>AVERAGE('Table S10'!F186,'Table S11'!F186,'Table S12'!F186)</f>
        <v>26.351555113591502</v>
      </c>
      <c r="G186" s="21">
        <f>AVERAGE('Table S10'!G186,'Table S11'!G186,'Table S12'!G186)</f>
        <v>14.841633436862066</v>
      </c>
      <c r="H186" s="21">
        <f>AVERAGE('Table S10'!H186,'Table S11'!H186,'Table S12'!H186)</f>
        <v>-8.134022430302938</v>
      </c>
      <c r="I186" s="21">
        <f>AVERAGE('Table S10'!I186,'Table S11'!I186,'Table S12'!I186)</f>
        <v>14.784931632612222</v>
      </c>
      <c r="J186" s="21">
        <f>AVERAGE('Table S10'!J186,'Table S11'!J186,'Table S12'!J186)</f>
        <v>8.0791141915163251</v>
      </c>
      <c r="K186" s="21">
        <f>AVERAGE('Table S10'!K186,'Table S11'!K186,'Table S12'!K186)</f>
        <v>9.3643174074757525</v>
      </c>
      <c r="L186" s="21">
        <f>AVERAGE('Table S10'!L186,'Table S11'!L186,'Table S12'!L186)</f>
        <v>-0.1490806286072909</v>
      </c>
      <c r="M186" s="21">
        <f>AVERAGE('Table S10'!M186,'Table S11'!M186,'Table S12'!M186)</f>
        <v>2.5525228153877308</v>
      </c>
      <c r="N186" s="21">
        <f>AVERAGE('Table S10'!N186,'Table S11'!N186,'Table S12'!N186)</f>
        <v>-24.529223744022644</v>
      </c>
      <c r="O186" s="21">
        <f>AVERAGE('Table S10'!O186,'Table S11'!O186,'Table S12'!O186)</f>
        <v>-0.11046945976564911</v>
      </c>
      <c r="Q186" s="2">
        <v>7.2891427409913083</v>
      </c>
      <c r="R186" s="2">
        <v>13.691562806874625</v>
      </c>
      <c r="S186" s="2">
        <v>3.014280664317913</v>
      </c>
      <c r="T186" s="2">
        <v>6.3592481019392855</v>
      </c>
      <c r="U186" s="2">
        <v>9.7463071196476125</v>
      </c>
      <c r="V186" s="2">
        <v>3.3453635432024567</v>
      </c>
      <c r="W186" s="2">
        <v>-2.0413549392209767</v>
      </c>
      <c r="X186" s="2">
        <v>3.0072550940733258</v>
      </c>
      <c r="Y186" s="2">
        <v>0.93619967339872012</v>
      </c>
      <c r="Z186" s="2">
        <v>2.1576604668087107</v>
      </c>
      <c r="AA186" s="2">
        <v>-3.0257404382135762E-2</v>
      </c>
      <c r="AB186" s="2">
        <v>0.36514604630966102</v>
      </c>
      <c r="AC186" s="2">
        <v>-5.2698338999420802</v>
      </c>
      <c r="AD186" s="2">
        <v>-1.7767355561408172E-2</v>
      </c>
    </row>
  </sheetData>
  <mergeCells count="2">
    <mergeCell ref="B2:O2"/>
    <mergeCell ref="Q2:AD2"/>
  </mergeCells>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186"/>
  <sheetViews>
    <sheetView workbookViewId="0">
      <selection activeCell="Q2" sqref="Q2:AD2"/>
    </sheetView>
  </sheetViews>
  <sheetFormatPr defaultColWidth="8.85546875" defaultRowHeight="15"/>
  <cols>
    <col min="1" max="1" width="11.42578125" customWidth="1"/>
    <col min="2" max="11" width="8.85546875" style="2"/>
    <col min="12" max="12" width="10.140625" style="2" customWidth="1"/>
    <col min="13" max="15" width="8.85546875" style="2"/>
    <col min="16" max="16" width="8.85546875" style="27"/>
  </cols>
  <sheetData>
    <row r="1" spans="1:30">
      <c r="A1" t="s">
        <v>299</v>
      </c>
      <c r="B1" s="6"/>
      <c r="C1" s="6"/>
      <c r="D1" s="6"/>
      <c r="E1" s="6"/>
      <c r="F1" s="6"/>
      <c r="G1" s="6"/>
      <c r="H1" s="6"/>
      <c r="I1" s="6"/>
      <c r="J1" s="6"/>
      <c r="K1" s="6"/>
      <c r="L1" s="6"/>
      <c r="M1" s="6"/>
      <c r="N1" s="6"/>
      <c r="O1" s="6"/>
      <c r="Q1" s="7"/>
      <c r="R1" s="7"/>
      <c r="S1" s="7"/>
      <c r="T1" s="7"/>
      <c r="U1" s="7"/>
      <c r="V1" s="7"/>
      <c r="W1" s="7"/>
      <c r="X1" s="7"/>
      <c r="Y1" s="7"/>
      <c r="Z1" s="7"/>
      <c r="AA1" s="7"/>
      <c r="AB1" s="7"/>
      <c r="AC1" s="7"/>
      <c r="AD1" s="7"/>
    </row>
    <row r="2" spans="1:30">
      <c r="B2" s="317" t="s">
        <v>487</v>
      </c>
      <c r="C2" s="317"/>
      <c r="D2" s="317"/>
      <c r="E2" s="317"/>
      <c r="F2" s="317"/>
      <c r="G2" s="317"/>
      <c r="H2" s="317"/>
      <c r="I2" s="317"/>
      <c r="J2" s="317"/>
      <c r="K2" s="317"/>
      <c r="L2" s="317"/>
      <c r="M2" s="317"/>
      <c r="N2" s="317"/>
      <c r="O2" s="317"/>
      <c r="Q2" s="324" t="s">
        <v>495</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s="2">
        <f>STDEV('Table S10'!B4,'Table S11'!B4,'Table S12'!B4)</f>
        <v>13.319668559107253</v>
      </c>
      <c r="C4" s="2">
        <f>STDEV('Table S10'!C4,'Table S11'!C4,'Table S12'!C4)</f>
        <v>26.831253314336504</v>
      </c>
      <c r="D4" s="2">
        <f>STDEV('Table S10'!D4,'Table S11'!D4,'Table S12'!D4)</f>
        <v>3.2344204718465628</v>
      </c>
      <c r="E4" s="2">
        <f>STDEV('Table S10'!E4,'Table S11'!E4,'Table S12'!E4)</f>
        <v>3.5525230151281839</v>
      </c>
      <c r="F4" s="2">
        <f>STDEV('Table S10'!F4,'Table S11'!F4,'Table S12'!F4)</f>
        <v>31.069940399569575</v>
      </c>
      <c r="G4" s="2">
        <f>STDEV('Table S10'!G4,'Table S11'!G4,'Table S12'!G4)</f>
        <v>20.581657845771431</v>
      </c>
      <c r="H4" s="2">
        <f>STDEV('Table S10'!H4,'Table S11'!H4,'Table S12'!H4)</f>
        <v>14.037359905677221</v>
      </c>
      <c r="I4" s="2">
        <f>STDEV('Table S10'!I4,'Table S11'!I4,'Table S12'!I4)</f>
        <v>11.143093025886134</v>
      </c>
      <c r="J4" s="2">
        <f>STDEV('Table S10'!J4,'Table S11'!J4,'Table S12'!J4)</f>
        <v>8.9491796107928234</v>
      </c>
      <c r="K4" s="2">
        <f>STDEV('Table S10'!K4,'Table S11'!K4,'Table S12'!K4)</f>
        <v>2.4808507133114963</v>
      </c>
      <c r="L4" s="2">
        <f>STDEV('Table S10'!L4,'Table S11'!L4,'Table S12'!L4)</f>
        <v>9.3506697932451939</v>
      </c>
      <c r="M4" s="2">
        <f>STDEV('Table S10'!M4,'Table S11'!M4,'Table S12'!M4)</f>
        <v>6.9094586103661806</v>
      </c>
      <c r="N4" s="2">
        <f>STDEV('Table S10'!N4,'Table S11'!N4,'Table S12'!N4)</f>
        <v>14.844916816535122</v>
      </c>
      <c r="O4" s="2">
        <f>STDEV('Table S10'!O4,'Table S11'!O4,'Table S12'!O4)</f>
        <v>5.2306151978669755</v>
      </c>
      <c r="Q4" s="2">
        <v>1.5208131167417478</v>
      </c>
      <c r="R4" s="2">
        <v>5.0049410057364447</v>
      </c>
      <c r="S4" s="2">
        <v>0.2337936149664851</v>
      </c>
      <c r="T4" s="2">
        <v>0.29582569651575413</v>
      </c>
      <c r="U4" s="2">
        <v>11.491434946363603</v>
      </c>
      <c r="V4" s="2">
        <v>4.6391880050682639</v>
      </c>
      <c r="W4" s="2">
        <v>3.5228860287282835</v>
      </c>
      <c r="X4" s="2">
        <v>2.2665051214652396</v>
      </c>
      <c r="Y4" s="2">
        <v>1.0370219841190615</v>
      </c>
      <c r="Z4" s="2">
        <v>0.57162025540624173</v>
      </c>
      <c r="AA4" s="2">
        <v>1.8978119412370444</v>
      </c>
      <c r="AB4" s="2">
        <v>0.98841878258871319</v>
      </c>
      <c r="AC4" s="2">
        <v>3.189267083947589</v>
      </c>
      <c r="AD4" s="2">
        <v>0.84126599534893498</v>
      </c>
    </row>
    <row r="5" spans="1:30">
      <c r="A5" s="1">
        <v>37391</v>
      </c>
      <c r="B5" s="2">
        <f>STDEV('Table S10'!B5,'Table S11'!B5,'Table S12'!B5)</f>
        <v>12.682847340132941</v>
      </c>
      <c r="C5" s="2">
        <f>STDEV('Table S10'!C5,'Table S11'!C5,'Table S12'!C5)</f>
        <v>24.829697883541378</v>
      </c>
      <c r="D5" s="2">
        <f>STDEV('Table S10'!D5,'Table S11'!D5,'Table S12'!D5)</f>
        <v>2.2266287073951592</v>
      </c>
      <c r="E5" s="2">
        <f>STDEV('Table S10'!E5,'Table S11'!E5,'Table S12'!E5)</f>
        <v>2.7338230935386214</v>
      </c>
      <c r="F5" s="2">
        <f>STDEV('Table S10'!F5,'Table S11'!F5,'Table S12'!F5)</f>
        <v>28.499581435122881</v>
      </c>
      <c r="G5" s="2">
        <f>STDEV('Table S10'!G5,'Table S11'!G5,'Table S12'!G5)</f>
        <v>19.684877166695426</v>
      </c>
      <c r="H5" s="2">
        <f>STDEV('Table S10'!H5,'Table S11'!H5,'Table S12'!H5)</f>
        <v>11.626730589652141</v>
      </c>
      <c r="I5" s="2">
        <f>STDEV('Table S10'!I5,'Table S11'!I5,'Table S12'!I5)</f>
        <v>9.4044686164144764</v>
      </c>
      <c r="J5" s="2">
        <f>STDEV('Table S10'!J5,'Table S11'!J5,'Table S12'!J5)</f>
        <v>7.9012499749378362</v>
      </c>
      <c r="K5" s="2">
        <f>STDEV('Table S10'!K5,'Table S11'!K5,'Table S12'!K5)</f>
        <v>1.2863953933108465</v>
      </c>
      <c r="L5" s="2">
        <f>STDEV('Table S10'!L5,'Table S11'!L5,'Table S12'!L5)</f>
        <v>9.7501912033185203</v>
      </c>
      <c r="M5" s="2">
        <f>STDEV('Table S10'!M5,'Table S11'!M5,'Table S12'!M5)</f>
        <v>5.8911671294136747</v>
      </c>
      <c r="N5" s="2">
        <f>STDEV('Table S10'!N5,'Table S11'!N5,'Table S12'!N5)</f>
        <v>12.967459202095192</v>
      </c>
      <c r="O5" s="2">
        <f>STDEV('Table S10'!O5,'Table S11'!O5,'Table S12'!O5)</f>
        <v>4.0156731776943815</v>
      </c>
      <c r="Q5" s="2">
        <v>1.448102143601699</v>
      </c>
      <c r="R5" s="2">
        <v>4.6315828650085074</v>
      </c>
      <c r="S5" s="2">
        <v>0.1609474028566443</v>
      </c>
      <c r="T5" s="2">
        <v>0.22765091664514805</v>
      </c>
      <c r="U5" s="2">
        <v>10.540769690850242</v>
      </c>
      <c r="V5" s="2">
        <v>4.4370500528818155</v>
      </c>
      <c r="W5" s="2">
        <v>2.9179024424320494</v>
      </c>
      <c r="X5" s="2">
        <v>1.9128689165787045</v>
      </c>
      <c r="Y5" s="2">
        <v>0.91558894584582151</v>
      </c>
      <c r="Z5" s="2">
        <v>0.29640222175893205</v>
      </c>
      <c r="AA5" s="2">
        <v>1.9788988066255269</v>
      </c>
      <c r="AB5" s="2">
        <v>0.84274913136401441</v>
      </c>
      <c r="AC5" s="2">
        <v>2.7859159675189287</v>
      </c>
      <c r="AD5" s="2">
        <v>0.64586079553447584</v>
      </c>
    </row>
    <row r="6" spans="1:30">
      <c r="A6" s="1">
        <v>37422</v>
      </c>
      <c r="B6" s="2">
        <f>STDEV('Table S10'!B6,'Table S11'!B6,'Table S12'!B6)</f>
        <v>12.08650715999517</v>
      </c>
      <c r="C6" s="2">
        <f>STDEV('Table S10'!C6,'Table S11'!C6,'Table S12'!C6)</f>
        <v>22.839208506828193</v>
      </c>
      <c r="D6" s="2">
        <f>STDEV('Table S10'!D6,'Table S11'!D6,'Table S12'!D6)</f>
        <v>1.2213638878421809</v>
      </c>
      <c r="E6" s="2">
        <f>STDEV('Table S10'!E6,'Table S11'!E6,'Table S12'!E6)</f>
        <v>1.9741278645079672</v>
      </c>
      <c r="F6" s="2">
        <f>STDEV('Table S10'!F6,'Table S11'!F6,'Table S12'!F6)</f>
        <v>25.92971269013151</v>
      </c>
      <c r="G6" s="2">
        <f>STDEV('Table S10'!G6,'Table S11'!G6,'Table S12'!G6)</f>
        <v>18.789660678211288</v>
      </c>
      <c r="H6" s="2">
        <f>STDEV('Table S10'!H6,'Table S11'!H6,'Table S12'!H6)</f>
        <v>9.2604260627981301</v>
      </c>
      <c r="I6" s="2">
        <f>STDEV('Table S10'!I6,'Table S11'!I6,'Table S12'!I6)</f>
        <v>7.7158699446584773</v>
      </c>
      <c r="J6" s="2">
        <f>STDEV('Table S10'!J6,'Table S11'!J6,'Table S12'!J6)</f>
        <v>6.8930925460435484</v>
      </c>
      <c r="K6" s="2">
        <f>STDEV('Table S10'!K6,'Table S11'!K6,'Table S12'!K6)</f>
        <v>0.8381572438961099</v>
      </c>
      <c r="L6" s="2">
        <f>STDEV('Table S10'!L6,'Table S11'!L6,'Table S12'!L6)</f>
        <v>10.151416733356639</v>
      </c>
      <c r="M6" s="2">
        <f>STDEV('Table S10'!M6,'Table S11'!M6,'Table S12'!M6)</f>
        <v>4.9118516469435214</v>
      </c>
      <c r="N6" s="2">
        <f>STDEV('Table S10'!N6,'Table S11'!N6,'Table S12'!N6)</f>
        <v>11.336819102706405</v>
      </c>
      <c r="O6" s="2">
        <f>STDEV('Table S10'!O6,'Table S11'!O6,'Table S12'!O6)</f>
        <v>2.8744901630432764</v>
      </c>
      <c r="Q6" s="2">
        <v>1.3800132145139286</v>
      </c>
      <c r="R6" s="2">
        <v>4.2602889196126901</v>
      </c>
      <c r="S6" s="2">
        <v>8.8283845904896352E-2</v>
      </c>
      <c r="T6" s="2">
        <v>0.16438957553330744</v>
      </c>
      <c r="U6" s="2">
        <v>9.5902857464339686</v>
      </c>
      <c r="V6" s="2">
        <v>4.2352646755115373</v>
      </c>
      <c r="W6" s="2">
        <v>2.3240428268501323</v>
      </c>
      <c r="X6" s="2">
        <v>1.569407946743534</v>
      </c>
      <c r="Y6" s="2">
        <v>0.79876467114298033</v>
      </c>
      <c r="Z6" s="2">
        <v>0.19312232503783436</v>
      </c>
      <c r="AA6" s="2">
        <v>2.0603315402020632</v>
      </c>
      <c r="AB6" s="2">
        <v>0.7026551136502116</v>
      </c>
      <c r="AC6" s="2">
        <v>2.435590879206341</v>
      </c>
      <c r="AD6" s="2">
        <v>0.46231862537306534</v>
      </c>
    </row>
    <row r="7" spans="1:30">
      <c r="A7" s="1">
        <v>37452</v>
      </c>
      <c r="B7" s="2">
        <f>STDEV('Table S10'!B7,'Table S11'!B7,'Table S12'!B7)</f>
        <v>11.667337206377368</v>
      </c>
      <c r="C7" s="2">
        <f>STDEV('Table S10'!C7,'Table S11'!C7,'Table S12'!C7)</f>
        <v>21.085726432693559</v>
      </c>
      <c r="D7" s="2">
        <f>STDEV('Table S10'!D7,'Table S11'!D7,'Table S12'!D7)</f>
        <v>0.18065673601139676</v>
      </c>
      <c r="E7" s="2">
        <f>STDEV('Table S10'!E7,'Table S11'!E7,'Table S12'!E7)</f>
        <v>1.451202147291381</v>
      </c>
      <c r="F7" s="2">
        <f>STDEV('Table S10'!F7,'Table S11'!F7,'Table S12'!F7)</f>
        <v>23.436489434502885</v>
      </c>
      <c r="G7" s="2">
        <f>STDEV('Table S10'!G7,'Table S11'!G7,'Table S12'!G7)</f>
        <v>17.957344015076636</v>
      </c>
      <c r="H7" s="2">
        <f>STDEV('Table S10'!H7,'Table S11'!H7,'Table S12'!H7)</f>
        <v>7.0877329149873312</v>
      </c>
      <c r="I7" s="2">
        <f>STDEV('Table S10'!I7,'Table S11'!I7,'Table S12'!I7)</f>
        <v>6.0129186910903067</v>
      </c>
      <c r="J7" s="2">
        <f>STDEV('Table S10'!J7,'Table S11'!J7,'Table S12'!J7)</f>
        <v>5.8452436352982344</v>
      </c>
      <c r="K7" s="2">
        <f>STDEV('Table S10'!K7,'Table S11'!K7,'Table S12'!K7)</f>
        <v>1.7586824527764697</v>
      </c>
      <c r="L7" s="2">
        <f>STDEV('Table S10'!L7,'Table S11'!L7,'Table S12'!L7)</f>
        <v>10.611630952927255</v>
      </c>
      <c r="M7" s="2">
        <f>STDEV('Table S10'!M7,'Table S11'!M7,'Table S12'!M7)</f>
        <v>3.710189023554026</v>
      </c>
      <c r="N7" s="2">
        <f>STDEV('Table S10'!N7,'Table S11'!N7,'Table S12'!N7)</f>
        <v>9.9460583632381034</v>
      </c>
      <c r="O7" s="2">
        <f>STDEV('Table S10'!O7,'Table S11'!O7,'Table S12'!O7)</f>
        <v>2.0054831568745857</v>
      </c>
      <c r="Q7" s="2">
        <v>1.3321532275497552</v>
      </c>
      <c r="R7" s="2">
        <v>3.9332048943960598</v>
      </c>
      <c r="S7" s="2">
        <v>1.3058410849111791E-2</v>
      </c>
      <c r="T7" s="2">
        <v>0.12084450520924787</v>
      </c>
      <c r="U7" s="2">
        <v>8.6681496727769325</v>
      </c>
      <c r="V7" s="2">
        <v>4.0476571703743334</v>
      </c>
      <c r="W7" s="2">
        <v>1.7787728910097953</v>
      </c>
      <c r="X7" s="2">
        <v>1.2230276617677684</v>
      </c>
      <c r="Y7" s="2">
        <v>0.67734098721472402</v>
      </c>
      <c r="Z7" s="2">
        <v>0.40522329999158474</v>
      </c>
      <c r="AA7" s="2">
        <v>2.1537366182061159</v>
      </c>
      <c r="AB7" s="2">
        <v>0.53075367038647414</v>
      </c>
      <c r="AC7" s="2">
        <v>2.1368012326997108</v>
      </c>
      <c r="AD7" s="2">
        <v>0.32255188353592396</v>
      </c>
    </row>
    <row r="8" spans="1:30">
      <c r="A8" s="1">
        <v>37483</v>
      </c>
      <c r="B8" s="2">
        <f>STDEV('Table S10'!B8,'Table S11'!B8,'Table S12'!B8)</f>
        <v>11.290721919115766</v>
      </c>
      <c r="C8" s="2">
        <f>STDEV('Table S10'!C8,'Table S11'!C8,'Table S12'!C8)</f>
        <v>19.347833684249824</v>
      </c>
      <c r="D8" s="2">
        <f>STDEV('Table S10'!D8,'Table S11'!D8,'Table S12'!D8)</f>
        <v>0.97498771026292574</v>
      </c>
      <c r="E8" s="2">
        <f>STDEV('Table S10'!E8,'Table S11'!E8,'Table S12'!E8)</f>
        <v>1.3589522597380574</v>
      </c>
      <c r="F8" s="2">
        <f>STDEV('Table S10'!F8,'Table S11'!F8,'Table S12'!F8)</f>
        <v>20.944207923310159</v>
      </c>
      <c r="G8" s="2">
        <f>STDEV('Table S10'!G8,'Table S11'!G8,'Table S12'!G8)</f>
        <v>17.126498309229966</v>
      </c>
      <c r="H8" s="2">
        <f>STDEV('Table S10'!H8,'Table S11'!H8,'Table S12'!H8)</f>
        <v>5.0899192804798403</v>
      </c>
      <c r="I8" s="2">
        <f>STDEV('Table S10'!I8,'Table S11'!I8,'Table S12'!I8)</f>
        <v>4.4776879802993728</v>
      </c>
      <c r="J8" s="2">
        <f>STDEV('Table S10'!J8,'Table S11'!J8,'Table S12'!J8)</f>
        <v>4.8922419981325591</v>
      </c>
      <c r="K8" s="2">
        <f>STDEV('Table S10'!K8,'Table S11'!K8,'Table S12'!K8)</f>
        <v>3.0931840425605395</v>
      </c>
      <c r="L8" s="2">
        <f>STDEV('Table S10'!L8,'Table S11'!L8,'Table S12'!L8)</f>
        <v>11.075263220044938</v>
      </c>
      <c r="M8" s="2">
        <f>STDEV('Table S10'!M8,'Table S11'!M8,'Table S12'!M8)</f>
        <v>2.5133645334997188</v>
      </c>
      <c r="N8" s="2">
        <f>STDEV('Table S10'!N8,'Table S11'!N8,'Table S12'!N8)</f>
        <v>9.0791087995511184</v>
      </c>
      <c r="O8" s="2">
        <f>STDEV('Table S10'!O8,'Table S11'!O8,'Table S12'!O8)</f>
        <v>1.6730922580983272</v>
      </c>
      <c r="Q8" s="2">
        <v>1.2891520472808</v>
      </c>
      <c r="R8" s="2">
        <v>3.6090288084578566</v>
      </c>
      <c r="S8" s="2">
        <v>7.0475036660935061E-2</v>
      </c>
      <c r="T8" s="2">
        <v>0.11316267257290752</v>
      </c>
      <c r="U8" s="2">
        <v>7.7463619098917249</v>
      </c>
      <c r="V8" s="2">
        <v>3.8603812248936706</v>
      </c>
      <c r="W8" s="2">
        <v>1.2773915922256229</v>
      </c>
      <c r="X8" s="2">
        <v>0.91076173519289239</v>
      </c>
      <c r="Y8" s="2">
        <v>0.56690811050160284</v>
      </c>
      <c r="Z8" s="2">
        <v>0.71270981479850148</v>
      </c>
      <c r="AA8" s="2">
        <v>2.2478354231403204</v>
      </c>
      <c r="AB8" s="2">
        <v>0.35954433661073526</v>
      </c>
      <c r="AC8" s="2">
        <v>1.9505466553867625</v>
      </c>
      <c r="AD8" s="2">
        <v>0.26909179333124444</v>
      </c>
    </row>
    <row r="9" spans="1:30">
      <c r="A9" s="1">
        <v>37514</v>
      </c>
      <c r="B9" s="2">
        <f>STDEV('Table S10'!B9,'Table S11'!B9,'Table S12'!B9)</f>
        <v>11.047574629318296</v>
      </c>
      <c r="C9" s="2">
        <f>STDEV('Table S10'!C9,'Table S11'!C9,'Table S12'!C9)</f>
        <v>17.736465166590591</v>
      </c>
      <c r="D9" s="2">
        <f>STDEV('Table S10'!D9,'Table S11'!D9,'Table S12'!D9)</f>
        <v>2.1336482559809538</v>
      </c>
      <c r="E9" s="2">
        <f>STDEV('Table S10'!E9,'Table S11'!E9,'Table S12'!E9)</f>
        <v>1.7654010447149586</v>
      </c>
      <c r="F9" s="2">
        <f>STDEV('Table S10'!F9,'Table S11'!F9,'Table S12'!F9)</f>
        <v>18.419207727330328</v>
      </c>
      <c r="G9" s="2">
        <f>STDEV('Table S10'!G9,'Table S11'!G9,'Table S12'!G9)</f>
        <v>16.364534223991587</v>
      </c>
      <c r="H9" s="2">
        <f>STDEV('Table S10'!H9,'Table S11'!H9,'Table S12'!H9)</f>
        <v>3.5685729598204934</v>
      </c>
      <c r="I9" s="2">
        <f>STDEV('Table S10'!I9,'Table S11'!I9,'Table S12'!I9)</f>
        <v>3.2942094644814546</v>
      </c>
      <c r="J9" s="2">
        <f>STDEV('Table S10'!J9,'Table S11'!J9,'Table S12'!J9)</f>
        <v>4.1172080747725168</v>
      </c>
      <c r="K9" s="2">
        <f>STDEV('Table S10'!K9,'Table S11'!K9,'Table S12'!K9)</f>
        <v>4.5041088471922404</v>
      </c>
      <c r="L9" s="2">
        <f>STDEV('Table S10'!L9,'Table S11'!L9,'Table S12'!L9)</f>
        <v>11.57635702965908</v>
      </c>
      <c r="M9" s="2">
        <f>STDEV('Table S10'!M9,'Table S11'!M9,'Table S12'!M9)</f>
        <v>1.0886907185822527</v>
      </c>
      <c r="N9" s="2">
        <f>STDEV('Table S10'!N9,'Table S11'!N9,'Table S12'!N9)</f>
        <v>8.6883207224168402</v>
      </c>
      <c r="O9" s="2">
        <f>STDEV('Table S10'!O9,'Table S11'!O9,'Table S12'!O9)</f>
        <v>2.0187373193097042</v>
      </c>
      <c r="Q9" s="2">
        <v>1.2613899760263045</v>
      </c>
      <c r="R9" s="2">
        <v>3.3084537933848095</v>
      </c>
      <c r="S9" s="2">
        <v>0.1542264968870713</v>
      </c>
      <c r="T9" s="2">
        <v>0.14700847579550402</v>
      </c>
      <c r="U9" s="2">
        <v>6.8124729124072125</v>
      </c>
      <c r="V9" s="2">
        <v>3.6886314722245994</v>
      </c>
      <c r="W9" s="2">
        <v>0.89558691286135006</v>
      </c>
      <c r="X9" s="2">
        <v>0.67004220507552781</v>
      </c>
      <c r="Y9" s="2">
        <v>0.47709795449656445</v>
      </c>
      <c r="Z9" s="2">
        <v>1.0378052318081057</v>
      </c>
      <c r="AA9" s="2">
        <v>2.3495374227396066</v>
      </c>
      <c r="AB9" s="2">
        <v>0.15574047336534699</v>
      </c>
      <c r="AC9" s="2">
        <v>1.8665901356833114</v>
      </c>
      <c r="AD9" s="2">
        <v>0.3246836167511763</v>
      </c>
    </row>
    <row r="10" spans="1:30">
      <c r="A10" s="1">
        <v>37544</v>
      </c>
      <c r="B10" s="2">
        <f>STDEV('Table S10'!B10,'Table S11'!B10,'Table S12'!B10)</f>
        <v>10.83911874652134</v>
      </c>
      <c r="C10" s="2">
        <f>STDEV('Table S10'!C10,'Table S11'!C10,'Table S12'!C10)</f>
        <v>16.152119055935469</v>
      </c>
      <c r="D10" s="2">
        <f>STDEV('Table S10'!D10,'Table S11'!D10,'Table S12'!D10)</f>
        <v>3.2927712846593775</v>
      </c>
      <c r="E10" s="2">
        <f>STDEV('Table S10'!E10,'Table S11'!E10,'Table S12'!E10)</f>
        <v>2.3734115267519957</v>
      </c>
      <c r="F10" s="2">
        <f>STDEV('Table S10'!F10,'Table S11'!F10,'Table S12'!F10)</f>
        <v>15.895291394171794</v>
      </c>
      <c r="G10" s="2">
        <f>STDEV('Table S10'!G10,'Table S11'!G10,'Table S12'!G10)</f>
        <v>15.603874074634376</v>
      </c>
      <c r="H10" s="2">
        <f>STDEV('Table S10'!H10,'Table S11'!H10,'Table S12'!H10)</f>
        <v>3.4099213721494666</v>
      </c>
      <c r="I10" s="2">
        <f>STDEV('Table S10'!I10,'Table S11'!I10,'Table S12'!I10)</f>
        <v>3.0144807797863575</v>
      </c>
      <c r="J10" s="2">
        <f>STDEV('Table S10'!J10,'Table S11'!J10,'Table S12'!J10)</f>
        <v>3.6256513173273084</v>
      </c>
      <c r="K10" s="2">
        <f>STDEV('Table S10'!K10,'Table S11'!K10,'Table S12'!K10)</f>
        <v>5.9461384801395258</v>
      </c>
      <c r="L10" s="2">
        <f>STDEV('Table S10'!L10,'Table S11'!L10,'Table S12'!L10)</f>
        <v>12.084070294979602</v>
      </c>
      <c r="M10" s="2">
        <f>STDEV('Table S10'!M10,'Table S11'!M10,'Table S12'!M10)</f>
        <v>0.34356386352319196</v>
      </c>
      <c r="N10" s="2">
        <f>STDEV('Table S10'!N10,'Table S11'!N10,'Table S12'!N10)</f>
        <v>9.0321634728445197</v>
      </c>
      <c r="O10" s="2">
        <f>STDEV('Table S10'!O10,'Table S11'!O10,'Table S12'!O10)</f>
        <v>2.9223174271797374</v>
      </c>
      <c r="Q10" s="2">
        <v>1.2375889002403135</v>
      </c>
      <c r="R10" s="2">
        <v>3.0129193759798665</v>
      </c>
      <c r="S10" s="2">
        <v>0.23801138676903377</v>
      </c>
      <c r="T10" s="2">
        <v>0.19763872465569216</v>
      </c>
      <c r="U10" s="2">
        <v>5.8789847891741971</v>
      </c>
      <c r="V10" s="2">
        <v>3.5171756319188869</v>
      </c>
      <c r="W10" s="2">
        <v>0.8557709171614909</v>
      </c>
      <c r="X10" s="2">
        <v>0.61314539060854512</v>
      </c>
      <c r="Y10" s="2">
        <v>0.42013684900057113</v>
      </c>
      <c r="Z10" s="2">
        <v>1.3700676056243886</v>
      </c>
      <c r="AA10" s="2">
        <v>2.4525829070690599</v>
      </c>
      <c r="AB10" s="2">
        <v>4.9147841368583176E-2</v>
      </c>
      <c r="AC10" s="2">
        <v>1.9404609683424436</v>
      </c>
      <c r="AD10" s="2">
        <v>0.47001092340045303</v>
      </c>
    </row>
    <row r="11" spans="1:30">
      <c r="A11" s="1">
        <v>37575</v>
      </c>
      <c r="B11" s="2">
        <f>STDEV('Table S10'!B11,'Table S11'!B11,'Table S12'!B11)</f>
        <v>10.204292365441706</v>
      </c>
      <c r="C11" s="2">
        <f>STDEV('Table S10'!C11,'Table S11'!C11,'Table S12'!C11)</f>
        <v>15.414367418422243</v>
      </c>
      <c r="D11" s="2">
        <f>STDEV('Table S10'!D11,'Table S11'!D11,'Table S12'!D11)</f>
        <v>4.6393703441257852</v>
      </c>
      <c r="E11" s="2">
        <f>STDEV('Table S10'!E11,'Table S11'!E11,'Table S12'!E11)</f>
        <v>2.5506986211137628</v>
      </c>
      <c r="F11" s="2">
        <f>STDEV('Table S10'!F11,'Table S11'!F11,'Table S12'!F11)</f>
        <v>13.94658802442062</v>
      </c>
      <c r="G11" s="2">
        <f>STDEV('Table S10'!G11,'Table S11'!G11,'Table S12'!G11)</f>
        <v>14.689683711546229</v>
      </c>
      <c r="H11" s="2">
        <f>STDEV('Table S10'!H11,'Table S11'!H11,'Table S12'!H11)</f>
        <v>3.4511858695861943</v>
      </c>
      <c r="I11" s="2">
        <f>STDEV('Table S10'!I11,'Table S11'!I11,'Table S12'!I11)</f>
        <v>3.2026550122203736</v>
      </c>
      <c r="J11" s="2">
        <f>STDEV('Table S10'!J11,'Table S11'!J11,'Table S12'!J11)</f>
        <v>3.4144848335422564</v>
      </c>
      <c r="K11" s="2">
        <f>STDEV('Table S10'!K11,'Table S11'!K11,'Table S12'!K11)</f>
        <v>7.5576735584565906</v>
      </c>
      <c r="L11" s="2">
        <f>STDEV('Table S10'!L11,'Table S11'!L11,'Table S12'!L11)</f>
        <v>13.405619290380594</v>
      </c>
      <c r="M11" s="2">
        <f>STDEV('Table S10'!M11,'Table S11'!M11,'Table S12'!M11)</f>
        <v>2.3021593718052324</v>
      </c>
      <c r="N11" s="2">
        <f>STDEV('Table S10'!N11,'Table S11'!N11,'Table S12'!N11)</f>
        <v>9.2220807889956795</v>
      </c>
      <c r="O11" s="2">
        <f>STDEV('Table S10'!O11,'Table S11'!O11,'Table S12'!O11)</f>
        <v>3.0778820265638127</v>
      </c>
      <c r="Q11" s="2">
        <v>1.1651056937014033</v>
      </c>
      <c r="R11" s="2">
        <v>2.8753036120279747</v>
      </c>
      <c r="S11" s="2">
        <v>0.33534760658444412</v>
      </c>
      <c r="T11" s="2">
        <v>0.21240177557738524</v>
      </c>
      <c r="U11" s="2">
        <v>5.1582432069481374</v>
      </c>
      <c r="V11" s="2">
        <v>3.3111134673173659</v>
      </c>
      <c r="W11" s="2">
        <v>0.86612686176069931</v>
      </c>
      <c r="X11" s="2">
        <v>0.65142002948562405</v>
      </c>
      <c r="Y11" s="2">
        <v>0.39566708802604311</v>
      </c>
      <c r="Z11" s="2">
        <v>1.7413862376246585</v>
      </c>
      <c r="AA11" s="2">
        <v>2.7208044911756453</v>
      </c>
      <c r="AB11" s="2">
        <v>0.32933080461485392</v>
      </c>
      <c r="AC11" s="2">
        <v>1.9812626146270427</v>
      </c>
      <c r="AD11" s="2">
        <v>0.49503115574239082</v>
      </c>
    </row>
    <row r="12" spans="1:30">
      <c r="A12" s="1">
        <v>37605</v>
      </c>
      <c r="B12" s="2">
        <f>STDEV('Table S10'!B12,'Table S11'!B12,'Table S12'!B12)</f>
        <v>9.6412086630714171</v>
      </c>
      <c r="C12" s="2">
        <f>STDEV('Table S10'!C12,'Table S11'!C12,'Table S12'!C12)</f>
        <v>14.706659203628769</v>
      </c>
      <c r="D12" s="2">
        <f>STDEV('Table S10'!D12,'Table S11'!D12,'Table S12'!D12)</f>
        <v>5.9905072672378257</v>
      </c>
      <c r="E12" s="2">
        <f>STDEV('Table S10'!E12,'Table S11'!E12,'Table S12'!E12)</f>
        <v>2.7292854572724723</v>
      </c>
      <c r="F12" s="2">
        <f>STDEV('Table S10'!F12,'Table S11'!F12,'Table S12'!F12)</f>
        <v>12.000432890101415</v>
      </c>
      <c r="G12" s="2">
        <f>STDEV('Table S10'!G12,'Table S11'!G12,'Table S12'!G12)</f>
        <v>13.775937745876112</v>
      </c>
      <c r="H12" s="2">
        <f>STDEV('Table S10'!H12,'Table S11'!H12,'Table S12'!H12)</f>
        <v>3.7206358767766967</v>
      </c>
      <c r="I12" s="2">
        <f>STDEV('Table S10'!I12,'Table S11'!I12,'Table S12'!I12)</f>
        <v>4.104674182833743</v>
      </c>
      <c r="J12" s="2">
        <f>STDEV('Table S10'!J12,'Table S11'!J12,'Table S12'!J12)</f>
        <v>3.4289251576091018</v>
      </c>
      <c r="K12" s="2">
        <f>STDEV('Table S10'!K12,'Table S11'!K12,'Table S12'!K12)</f>
        <v>9.4168085450705448</v>
      </c>
      <c r="L12" s="2">
        <f>STDEV('Table S10'!L12,'Table S11'!L12,'Table S12'!L12)</f>
        <v>14.78998100037975</v>
      </c>
      <c r="M12" s="2">
        <f>STDEV('Table S10'!M12,'Table S11'!M12,'Table S12'!M12)</f>
        <v>4.2756552355828941</v>
      </c>
      <c r="N12" s="2">
        <f>STDEV('Table S10'!N12,'Table S11'!N12,'Table S12'!N12)</f>
        <v>10.012838989527667</v>
      </c>
      <c r="O12" s="2">
        <f>STDEV('Table S10'!O12,'Table S11'!O12,'Table S12'!O12)</f>
        <v>3.27794717859534</v>
      </c>
      <c r="Q12" s="2">
        <v>1.1008139227321683</v>
      </c>
      <c r="R12" s="2">
        <v>2.743291967889689</v>
      </c>
      <c r="S12" s="2">
        <v>0.43301183679775174</v>
      </c>
      <c r="T12" s="2">
        <v>0.22727305859799329</v>
      </c>
      <c r="U12" s="2">
        <v>4.4384441074342389</v>
      </c>
      <c r="V12" s="2">
        <v>3.105151471671459</v>
      </c>
      <c r="W12" s="2">
        <v>0.93374938281526365</v>
      </c>
      <c r="X12" s="2">
        <v>0.83489072878838322</v>
      </c>
      <c r="Y12" s="2">
        <v>0.39734041833858508</v>
      </c>
      <c r="Z12" s="2">
        <v>2.1697551072953392</v>
      </c>
      <c r="AA12" s="2">
        <v>3.0017745438370742</v>
      </c>
      <c r="AB12" s="2">
        <v>0.61164530841583975</v>
      </c>
      <c r="AC12" s="2">
        <v>2.1511483156711346</v>
      </c>
      <c r="AD12" s="2">
        <v>0.52720863446938149</v>
      </c>
    </row>
    <row r="13" spans="1:30">
      <c r="A13" s="1">
        <v>37636</v>
      </c>
      <c r="B13" s="2">
        <f>STDEV('Table S10'!B13,'Table S11'!B13,'Table S12'!B13)</f>
        <v>8.9526964610627484</v>
      </c>
      <c r="C13" s="2">
        <f>STDEV('Table S10'!C13,'Table S11'!C13,'Table S12'!C13)</f>
        <v>14.797626563197136</v>
      </c>
      <c r="D13" s="2">
        <f>STDEV('Table S10'!D13,'Table S11'!D13,'Table S12'!D13)</f>
        <v>7.0304394912486528</v>
      </c>
      <c r="E13" s="2">
        <f>STDEV('Table S10'!E13,'Table S11'!E13,'Table S12'!E13)</f>
        <v>3.0326929781516543</v>
      </c>
      <c r="F13" s="2">
        <f>STDEV('Table S10'!F13,'Table S11'!F13,'Table S12'!F13)</f>
        <v>11.00563919922531</v>
      </c>
      <c r="G13" s="2">
        <f>STDEV('Table S10'!G13,'Table S11'!G13,'Table S12'!G13)</f>
        <v>11.999108731377341</v>
      </c>
      <c r="H13" s="2">
        <f>STDEV('Table S10'!H13,'Table S11'!H13,'Table S12'!H13)</f>
        <v>2.8558828995652132</v>
      </c>
      <c r="I13" s="2">
        <f>STDEV('Table S10'!I13,'Table S11'!I13,'Table S12'!I13)</f>
        <v>4.4266881132782094</v>
      </c>
      <c r="J13" s="2">
        <f>STDEV('Table S10'!J13,'Table S11'!J13,'Table S12'!J13)</f>
        <v>3.2726226504527842</v>
      </c>
      <c r="K13" s="2">
        <f>STDEV('Table S10'!K13,'Table S11'!K13,'Table S12'!K13)</f>
        <v>10.94328092976934</v>
      </c>
      <c r="L13" s="2">
        <f>STDEV('Table S10'!L13,'Table S11'!L13,'Table S12'!L13)</f>
        <v>14.010760855917926</v>
      </c>
      <c r="M13" s="2">
        <f>STDEV('Table S10'!M13,'Table S11'!M13,'Table S12'!M13)</f>
        <v>6.7040013996127845</v>
      </c>
      <c r="N13" s="2">
        <f>STDEV('Table S10'!N13,'Table S11'!N13,'Table S12'!N13)</f>
        <v>10.5060288036579</v>
      </c>
      <c r="O13" s="2">
        <f>STDEV('Table S10'!O13,'Table S11'!O13,'Table S12'!O13)</f>
        <v>3.1186664050862745</v>
      </c>
      <c r="Q13" s="2">
        <v>1.0222009765312223</v>
      </c>
      <c r="R13" s="2">
        <v>2.7602604733394145</v>
      </c>
      <c r="S13" s="2">
        <v>0.50818125774592637</v>
      </c>
      <c r="T13" s="2">
        <v>0.25253840967664454</v>
      </c>
      <c r="U13" s="2">
        <v>4.0705126973078753</v>
      </c>
      <c r="V13" s="2">
        <v>2.7046471044873779</v>
      </c>
      <c r="W13" s="2">
        <v>0.71672665188938378</v>
      </c>
      <c r="X13" s="2">
        <v>0.90038836224078778</v>
      </c>
      <c r="Y13" s="2">
        <v>0.37922824011181816</v>
      </c>
      <c r="Z13" s="2">
        <v>2.5214741888709429</v>
      </c>
      <c r="AA13" s="2">
        <v>2.8436240233171022</v>
      </c>
      <c r="AB13" s="2">
        <v>0.95902751221880767</v>
      </c>
      <c r="AC13" s="2">
        <v>2.2571047221490597</v>
      </c>
      <c r="AD13" s="2">
        <v>0.5015907112620509</v>
      </c>
    </row>
    <row r="14" spans="1:30">
      <c r="A14" s="1">
        <v>37667</v>
      </c>
      <c r="B14" s="2">
        <f>STDEV('Table S10'!B14,'Table S11'!B14,'Table S12'!B14)</f>
        <v>8.3127908109924142</v>
      </c>
      <c r="C14" s="2">
        <f>STDEV('Table S10'!C14,'Table S11'!C14,'Table S12'!C14)</f>
        <v>14.890480355791139</v>
      </c>
      <c r="D14" s="2">
        <f>STDEV('Table S10'!D14,'Table S11'!D14,'Table S12'!D14)</f>
        <v>8.090547546500515</v>
      </c>
      <c r="E14" s="2">
        <f>STDEV('Table S10'!E14,'Table S11'!E14,'Table S12'!E14)</f>
        <v>3.4104195589106117</v>
      </c>
      <c r="F14" s="2">
        <f>STDEV('Table S10'!F14,'Table S11'!F14,'Table S12'!F14)</f>
        <v>10.020003040943429</v>
      </c>
      <c r="G14" s="2">
        <f>STDEV('Table S10'!G14,'Table S11'!G14,'Table S12'!G14)</f>
        <v>10.242246140063578</v>
      </c>
      <c r="H14" s="2">
        <f>STDEV('Table S10'!H14,'Table S11'!H14,'Table S12'!H14)</f>
        <v>1.9966733334977815</v>
      </c>
      <c r="I14" s="2">
        <f>STDEV('Table S10'!I14,'Table S11'!I14,'Table S12'!I14)</f>
        <v>4.824898467248584</v>
      </c>
      <c r="J14" s="2">
        <f>STDEV('Table S10'!J14,'Table S11'!J14,'Table S12'!J14)</f>
        <v>3.1677800716061957</v>
      </c>
      <c r="K14" s="2">
        <f>STDEV('Table S10'!K14,'Table S11'!K14,'Table S12'!K14)</f>
        <v>12.525421252234402</v>
      </c>
      <c r="L14" s="2">
        <f>STDEV('Table S10'!L14,'Table S11'!L14,'Table S12'!L14)</f>
        <v>13.336267480854545</v>
      </c>
      <c r="M14" s="2">
        <f>STDEV('Table S10'!M14,'Table S11'!M14,'Table S12'!M14)</f>
        <v>9.155448285481361</v>
      </c>
      <c r="N14" s="2">
        <f>STDEV('Table S10'!N14,'Table S11'!N14,'Table S12'!N14)</f>
        <v>11.328193872123274</v>
      </c>
      <c r="O14" s="2">
        <f>STDEV('Table S10'!O14,'Table S11'!O14,'Table S12'!O14)</f>
        <v>2.9712035804658838</v>
      </c>
      <c r="Q14" s="2">
        <v>0.9491378292174919</v>
      </c>
      <c r="R14" s="2">
        <v>2.7775808626871443</v>
      </c>
      <c r="S14" s="2">
        <v>0.58480904830369662</v>
      </c>
      <c r="T14" s="2">
        <v>0.28399245750960445</v>
      </c>
      <c r="U14" s="2">
        <v>3.705968264714214</v>
      </c>
      <c r="V14" s="2">
        <v>2.3086432489548905</v>
      </c>
      <c r="W14" s="2">
        <v>0.50109512314127069</v>
      </c>
      <c r="X14" s="2">
        <v>0.98138434823836196</v>
      </c>
      <c r="Y14" s="2">
        <v>0.36707918691765434</v>
      </c>
      <c r="Z14" s="2">
        <v>2.8860198869910851</v>
      </c>
      <c r="AA14" s="2">
        <v>2.7067288479142384</v>
      </c>
      <c r="AB14" s="2">
        <v>1.3097143435829652</v>
      </c>
      <c r="AC14" s="2">
        <v>2.4337378432930921</v>
      </c>
      <c r="AD14" s="2">
        <v>0.47787352786423043</v>
      </c>
    </row>
    <row r="15" spans="1:30">
      <c r="A15" s="1">
        <v>37695</v>
      </c>
      <c r="B15" s="2">
        <f>STDEV('Table S10'!B15,'Table S11'!B15,'Table S12'!B15)</f>
        <v>7.6085232066970878</v>
      </c>
      <c r="C15" s="2">
        <f>STDEV('Table S10'!C15,'Table S11'!C15,'Table S12'!C15)</f>
        <v>15.162477571597968</v>
      </c>
      <c r="D15" s="2">
        <f>STDEV('Table S10'!D15,'Table S11'!D15,'Table S12'!D15)</f>
        <v>8.1168894436310772</v>
      </c>
      <c r="E15" s="2">
        <f>STDEV('Table S10'!E15,'Table S11'!E15,'Table S12'!E15)</f>
        <v>3.0920869943495282</v>
      </c>
      <c r="F15" s="2">
        <f>STDEV('Table S10'!F15,'Table S11'!F15,'Table S12'!F15)</f>
        <v>10.00493909368751</v>
      </c>
      <c r="G15" s="2">
        <f>STDEV('Table S10'!G15,'Table S11'!G15,'Table S12'!G15)</f>
        <v>9.161468144180466</v>
      </c>
      <c r="H15" s="2">
        <f>STDEV('Table S10'!H15,'Table S11'!H15,'Table S12'!H15)</f>
        <v>1.2818912312233373</v>
      </c>
      <c r="I15" s="2">
        <f>STDEV('Table S10'!I15,'Table S11'!I15,'Table S12'!I15)</f>
        <v>4.0321247495876475</v>
      </c>
      <c r="J15" s="2">
        <f>STDEV('Table S10'!J15,'Table S11'!J15,'Table S12'!J15)</f>
        <v>2.7507520342469127</v>
      </c>
      <c r="K15" s="2">
        <f>STDEV('Table S10'!K15,'Table S11'!K15,'Table S12'!K15)</f>
        <v>11.324124196102206</v>
      </c>
      <c r="L15" s="2">
        <f>STDEV('Table S10'!L15,'Table S11'!L15,'Table S12'!L15)</f>
        <v>11.325254026357573</v>
      </c>
      <c r="M15" s="2">
        <f>STDEV('Table S10'!M15,'Table S11'!M15,'Table S12'!M15)</f>
        <v>8.3102766233863754</v>
      </c>
      <c r="N15" s="2">
        <f>STDEV('Table S10'!N15,'Table S11'!N15,'Table S12'!N15)</f>
        <v>11.66260755054301</v>
      </c>
      <c r="O15" s="2">
        <f>STDEV('Table S10'!O15,'Table S11'!O15,'Table S12'!O15)</f>
        <v>3.455067390080349</v>
      </c>
      <c r="Q15" s="2">
        <v>0.86872596269426006</v>
      </c>
      <c r="R15" s="2">
        <v>2.828317591340455</v>
      </c>
      <c r="S15" s="2">
        <v>0.58671311965398509</v>
      </c>
      <c r="T15" s="2">
        <v>0.25748426819347392</v>
      </c>
      <c r="U15" s="2">
        <v>3.700396758373981</v>
      </c>
      <c r="V15" s="2">
        <v>2.0650315655708535</v>
      </c>
      <c r="W15" s="2">
        <v>0.32170983284396487</v>
      </c>
      <c r="X15" s="2">
        <v>0.82013417406612743</v>
      </c>
      <c r="Y15" s="2">
        <v>0.31875439497649799</v>
      </c>
      <c r="Z15" s="2">
        <v>2.6092254283964973</v>
      </c>
      <c r="AA15" s="2">
        <v>2.2985735571895329</v>
      </c>
      <c r="AB15" s="2">
        <v>1.188810001805291</v>
      </c>
      <c r="AC15" s="2">
        <v>2.5055829435511097</v>
      </c>
      <c r="AD15" s="2">
        <v>0.55569576368357287</v>
      </c>
    </row>
    <row r="16" spans="1:30">
      <c r="A16" s="1">
        <v>37726</v>
      </c>
      <c r="B16" s="2">
        <f>STDEV('Table S10'!B16,'Table S11'!B16,'Table S12'!B16)</f>
        <v>7.0274583990073252</v>
      </c>
      <c r="C16" s="2">
        <f>STDEV('Table S10'!C16,'Table S11'!C16,'Table S12'!C16)</f>
        <v>15.434840593458414</v>
      </c>
      <c r="D16" s="2">
        <f>STDEV('Table S10'!D16,'Table S11'!D16,'Table S12'!D16)</f>
        <v>8.1439607718091356</v>
      </c>
      <c r="E16" s="2">
        <f>STDEV('Table S10'!E16,'Table S11'!E16,'Table S12'!E16)</f>
        <v>2.9000460720274273</v>
      </c>
      <c r="F16" s="2">
        <f>STDEV('Table S10'!F16,'Table S11'!F16,'Table S12'!F16)</f>
        <v>9.9918103737712958</v>
      </c>
      <c r="G16" s="2">
        <f>STDEV('Table S10'!G16,'Table S11'!G16,'Table S12'!G16)</f>
        <v>8.1131359101118061</v>
      </c>
      <c r="H16" s="2">
        <f>STDEV('Table S10'!H16,'Table S11'!H16,'Table S12'!H16)</f>
        <v>0.59468456729647068</v>
      </c>
      <c r="I16" s="2">
        <f>STDEV('Table S10'!I16,'Table S11'!I16,'Table S12'!I16)</f>
        <v>3.2648513197476428</v>
      </c>
      <c r="J16" s="2">
        <f>STDEV('Table S10'!J16,'Table S11'!J16,'Table S12'!J16)</f>
        <v>2.3846730055157392</v>
      </c>
      <c r="K16" s="2">
        <f>STDEV('Table S10'!K16,'Table S11'!K16,'Table S12'!K16)</f>
        <v>10.137582872085767</v>
      </c>
      <c r="L16" s="2">
        <f>STDEV('Table S10'!L16,'Table S11'!L16,'Table S12'!L16)</f>
        <v>9.3147726202709791</v>
      </c>
      <c r="M16" s="2">
        <f>STDEV('Table S10'!M16,'Table S11'!M16,'Table S12'!M16)</f>
        <v>7.4757187108366958</v>
      </c>
      <c r="N16" s="2">
        <f>STDEV('Table S10'!N16,'Table S11'!N16,'Table S12'!N16)</f>
        <v>12.061879083931558</v>
      </c>
      <c r="O16" s="2">
        <f>STDEV('Table S10'!O16,'Table S11'!O16,'Table S12'!O16)</f>
        <v>4.5480415657269031</v>
      </c>
      <c r="Q16" s="2">
        <v>0.80238114508185832</v>
      </c>
      <c r="R16" s="2">
        <v>2.8791225552601714</v>
      </c>
      <c r="S16" s="2">
        <v>0.58866991646867972</v>
      </c>
      <c r="T16" s="2">
        <v>0.24149263650986791</v>
      </c>
      <c r="U16" s="2">
        <v>3.6955410094119299</v>
      </c>
      <c r="V16" s="2">
        <v>1.8287332866828414</v>
      </c>
      <c r="W16" s="2">
        <v>0.14924501243155877</v>
      </c>
      <c r="X16" s="2">
        <v>0.66407075843667052</v>
      </c>
      <c r="Y16" s="2">
        <v>0.27633352320615834</v>
      </c>
      <c r="Z16" s="2">
        <v>2.3358308823058977</v>
      </c>
      <c r="AA16" s="2">
        <v>1.8905262510101979</v>
      </c>
      <c r="AB16" s="2">
        <v>1.0694239887413219</v>
      </c>
      <c r="AC16" s="2">
        <v>2.5913620405127715</v>
      </c>
      <c r="AD16" s="2">
        <v>0.73148426522368648</v>
      </c>
    </row>
    <row r="17" spans="1:30">
      <c r="A17" s="1">
        <v>37756</v>
      </c>
      <c r="B17" s="2">
        <f>STDEV('Table S10'!B17,'Table S11'!B17,'Table S12'!B17)</f>
        <v>6.7608273653105408</v>
      </c>
      <c r="C17" s="2">
        <f>STDEV('Table S10'!C17,'Table S11'!C17,'Table S12'!C17)</f>
        <v>15.734430016564172</v>
      </c>
      <c r="D17" s="2">
        <f>STDEV('Table S10'!D17,'Table S11'!D17,'Table S12'!D17)</f>
        <v>7.1626072593352585</v>
      </c>
      <c r="E17" s="2">
        <f>STDEV('Table S10'!E17,'Table S11'!E17,'Table S12'!E17)</f>
        <v>2.9534645306006446</v>
      </c>
      <c r="F17" s="2">
        <f>STDEV('Table S10'!F17,'Table S11'!F17,'Table S12'!F17)</f>
        <v>10.238588096924621</v>
      </c>
      <c r="G17" s="2">
        <f>STDEV('Table S10'!G17,'Table S11'!G17,'Table S12'!G17)</f>
        <v>7.1500523869950499</v>
      </c>
      <c r="H17" s="2">
        <f>STDEV('Table S10'!H17,'Table S11'!H17,'Table S12'!H17)</f>
        <v>0.97638550273123936</v>
      </c>
      <c r="I17" s="2">
        <f>STDEV('Table S10'!I17,'Table S11'!I17,'Table S12'!I17)</f>
        <v>1.7477065208245162</v>
      </c>
      <c r="J17" s="2">
        <f>STDEV('Table S10'!J17,'Table S11'!J17,'Table S12'!J17)</f>
        <v>2.0332499048167194</v>
      </c>
      <c r="K17" s="2">
        <f>STDEV('Table S10'!K17,'Table S11'!K17,'Table S12'!K17)</f>
        <v>8.2195586235199283</v>
      </c>
      <c r="L17" s="2">
        <f>STDEV('Table S10'!L17,'Table S11'!L17,'Table S12'!L17)</f>
        <v>7.5859969124039059</v>
      </c>
      <c r="M17" s="2">
        <f>STDEV('Table S10'!M17,'Table S11'!M17,'Table S12'!M17)</f>
        <v>6.3543741932929887</v>
      </c>
      <c r="N17" s="2">
        <f>STDEV('Table S10'!N17,'Table S11'!N17,'Table S12'!N17)</f>
        <v>11.333035399993417</v>
      </c>
      <c r="O17" s="2">
        <f>STDEV('Table S10'!O17,'Table S11'!O17,'Table S12'!O17)</f>
        <v>6.6851863126218971</v>
      </c>
      <c r="Q17" s="2">
        <v>0.77193774691642691</v>
      </c>
      <c r="R17" s="2">
        <v>2.9350061687097808</v>
      </c>
      <c r="S17" s="2">
        <v>0.51773474052653046</v>
      </c>
      <c r="T17" s="2">
        <v>0.24594089839217687</v>
      </c>
      <c r="U17" s="2">
        <v>3.7868134777642495</v>
      </c>
      <c r="V17" s="2">
        <v>1.6116504082382321</v>
      </c>
      <c r="W17" s="2">
        <v>0.24503858769294548</v>
      </c>
      <c r="X17" s="2">
        <v>0.35548350633570652</v>
      </c>
      <c r="Y17" s="2">
        <v>0.23561096572025661</v>
      </c>
      <c r="Z17" s="2">
        <v>1.8938931611210972</v>
      </c>
      <c r="AA17" s="2">
        <v>1.5396539333414967</v>
      </c>
      <c r="AB17" s="2">
        <v>0.90901229147314178</v>
      </c>
      <c r="AC17" s="2">
        <v>2.4347779922991855</v>
      </c>
      <c r="AD17" s="2">
        <v>1.0752119405905427</v>
      </c>
    </row>
    <row r="18" spans="1:30">
      <c r="A18" s="1">
        <v>37787</v>
      </c>
      <c r="B18" s="2">
        <f>STDEV('Table S10'!B18,'Table S11'!B18,'Table S12'!B18)</f>
        <v>6.5430453561837618</v>
      </c>
      <c r="C18" s="2">
        <f>STDEV('Table S10'!C18,'Table S11'!C18,'Table S12'!C18)</f>
        <v>16.038440126174621</v>
      </c>
      <c r="D18" s="2">
        <f>STDEV('Table S10'!D18,'Table S11'!D18,'Table S12'!D18)</f>
        <v>6.2055473616452863</v>
      </c>
      <c r="E18" s="2">
        <f>STDEV('Table S10'!E18,'Table S11'!E18,'Table S12'!E18)</f>
        <v>3.0723635968177692</v>
      </c>
      <c r="F18" s="2">
        <f>STDEV('Table S10'!F18,'Table S11'!F18,'Table S12'!F18)</f>
        <v>10.486323158424906</v>
      </c>
      <c r="G18" s="2">
        <f>STDEV('Table S10'!G18,'Table S11'!G18,'Table S12'!G18)</f>
        <v>6.2561504441008928</v>
      </c>
      <c r="H18" s="2">
        <f>STDEV('Table S10'!H18,'Table S11'!H18,'Table S12'!H18)</f>
        <v>1.4072671273845332</v>
      </c>
      <c r="I18" s="2">
        <f>STDEV('Table S10'!I18,'Table S11'!I18,'Table S12'!I18)</f>
        <v>0.54088984170927179</v>
      </c>
      <c r="J18" s="2">
        <f>STDEV('Table S10'!J18,'Table S11'!J18,'Table S12'!J18)</f>
        <v>1.8685495335867619</v>
      </c>
      <c r="K18" s="2">
        <f>STDEV('Table S10'!K18,'Table S11'!K18,'Table S12'!K18)</f>
        <v>6.3794535194575674</v>
      </c>
      <c r="L18" s="2">
        <f>STDEV('Table S10'!L18,'Table S11'!L18,'Table S12'!L18)</f>
        <v>5.9816875622854058</v>
      </c>
      <c r="M18" s="2">
        <f>STDEV('Table S10'!M18,'Table S11'!M18,'Table S12'!M18)</f>
        <v>5.2541773672701746</v>
      </c>
      <c r="N18" s="2">
        <f>STDEV('Table S10'!N18,'Table S11'!N18,'Table S12'!N18)</f>
        <v>10.629238287413337</v>
      </c>
      <c r="O18" s="2">
        <f>STDEV('Table S10'!O18,'Table S11'!O18,'Table S12'!O18)</f>
        <v>8.9984150152355564</v>
      </c>
      <c r="Q18" s="2">
        <v>0.74707183267834953</v>
      </c>
      <c r="R18" s="2">
        <v>2.9917143904958565</v>
      </c>
      <c r="S18" s="2">
        <v>0.44855557994180617</v>
      </c>
      <c r="T18" s="2">
        <v>0.25584186143420928</v>
      </c>
      <c r="U18" s="2">
        <v>3.8784400244055601</v>
      </c>
      <c r="V18" s="2">
        <v>1.4101613347021176</v>
      </c>
      <c r="W18" s="2">
        <v>0.35317479462405932</v>
      </c>
      <c r="X18" s="2">
        <v>0.11001699380366588</v>
      </c>
      <c r="Y18" s="2">
        <v>0.21652565140250035</v>
      </c>
      <c r="Z18" s="2">
        <v>1.4699090237787764</v>
      </c>
      <c r="AA18" s="2">
        <v>1.2140433076414459</v>
      </c>
      <c r="AB18" s="2">
        <v>0.75162583492010027</v>
      </c>
      <c r="AC18" s="2">
        <v>2.2835749244295935</v>
      </c>
      <c r="AD18" s="2">
        <v>1.4472600789754106</v>
      </c>
    </row>
    <row r="19" spans="1:30">
      <c r="A19" s="1">
        <v>37817</v>
      </c>
      <c r="B19" s="2">
        <f>STDEV('Table S10'!B19,'Table S11'!B19,'Table S12'!B19)</f>
        <v>6.7400010941641995</v>
      </c>
      <c r="C19" s="2">
        <f>STDEV('Table S10'!C19,'Table S11'!C19,'Table S12'!C19)</f>
        <v>16.858888593292349</v>
      </c>
      <c r="D19" s="2">
        <f>STDEV('Table S10'!D19,'Table S11'!D19,'Table S12'!D19)</f>
        <v>5.4212135411100633</v>
      </c>
      <c r="E19" s="2">
        <f>STDEV('Table S10'!E19,'Table S11'!E19,'Table S12'!E19)</f>
        <v>2.6062757347781753</v>
      </c>
      <c r="F19" s="2">
        <f>STDEV('Table S10'!F19,'Table S11'!F19,'Table S12'!F19)</f>
        <v>10.982249613909781</v>
      </c>
      <c r="G19" s="2">
        <f>STDEV('Table S10'!G19,'Table S11'!G19,'Table S12'!G19)</f>
        <v>6.3589078155798839</v>
      </c>
      <c r="H19" s="2">
        <f>STDEV('Table S10'!H19,'Table S11'!H19,'Table S12'!H19)</f>
        <v>2.0854999636486542</v>
      </c>
      <c r="I19" s="2">
        <f>STDEV('Table S10'!I19,'Table S11'!I19,'Table S12'!I19)</f>
        <v>1.4202931795695379</v>
      </c>
      <c r="J19" s="2">
        <f>STDEV('Table S10'!J19,'Table S11'!J19,'Table S12'!J19)</f>
        <v>1.4656818167673638</v>
      </c>
      <c r="K19" s="2">
        <f>STDEV('Table S10'!K19,'Table S11'!K19,'Table S12'!K19)</f>
        <v>5.1694223878001369</v>
      </c>
      <c r="L19" s="2">
        <f>STDEV('Table S10'!L19,'Table S11'!L19,'Table S12'!L19)</f>
        <v>4.9704913651836176</v>
      </c>
      <c r="M19" s="2">
        <f>STDEV('Table S10'!M19,'Table S11'!M19,'Table S12'!M19)</f>
        <v>4.2184014322526657</v>
      </c>
      <c r="N19" s="2">
        <f>STDEV('Table S10'!N19,'Table S11'!N19,'Table S12'!N19)</f>
        <v>8.9828598979911387</v>
      </c>
      <c r="O19" s="2">
        <f>STDEV('Table S10'!O19,'Table S11'!O19,'Table S12'!O19)</f>
        <v>11.227429302882992</v>
      </c>
      <c r="Q19" s="2">
        <v>0.76955984492947993</v>
      </c>
      <c r="R19" s="2">
        <v>3.1447559248611947</v>
      </c>
      <c r="S19" s="2">
        <v>0.39186157839205871</v>
      </c>
      <c r="T19" s="2">
        <v>0.2170297929864482</v>
      </c>
      <c r="U19" s="2">
        <v>4.0618618954518295</v>
      </c>
      <c r="V19" s="2">
        <v>1.4333232572629682</v>
      </c>
      <c r="W19" s="2">
        <v>0.52338749837708443</v>
      </c>
      <c r="X19" s="2">
        <v>0.28888763272444401</v>
      </c>
      <c r="Y19" s="2">
        <v>0.16984174324518533</v>
      </c>
      <c r="Z19" s="2">
        <v>1.1911021206401928</v>
      </c>
      <c r="AA19" s="2">
        <v>1.0088109274776669</v>
      </c>
      <c r="AB19" s="2">
        <v>0.60345498008804055</v>
      </c>
      <c r="AC19" s="2">
        <v>1.9298686376245182</v>
      </c>
      <c r="AD19" s="2">
        <v>1.8057635919291861</v>
      </c>
    </row>
    <row r="20" spans="1:30">
      <c r="A20" s="1">
        <v>37848</v>
      </c>
      <c r="B20" s="2">
        <f>STDEV('Table S10'!B20,'Table S11'!B20,'Table S12'!B20)</f>
        <v>6.9534570255748598</v>
      </c>
      <c r="C20" s="2">
        <f>STDEV('Table S10'!C20,'Table S11'!C20,'Table S12'!C20)</f>
        <v>17.684569196748523</v>
      </c>
      <c r="D20" s="2">
        <f>STDEV('Table S10'!D20,'Table S11'!D20,'Table S12'!D20)</f>
        <v>4.785903171540224</v>
      </c>
      <c r="E20" s="2">
        <f>STDEV('Table S10'!E20,'Table S11'!E20,'Table S12'!E20)</f>
        <v>2.1405366416497658</v>
      </c>
      <c r="F20" s="2">
        <f>STDEV('Table S10'!F20,'Table S11'!F20,'Table S12'!F20)</f>
        <v>11.479427623684586</v>
      </c>
      <c r="G20" s="2">
        <f>STDEV('Table S10'!G20,'Table S11'!G20,'Table S12'!G20)</f>
        <v>6.4621695709367364</v>
      </c>
      <c r="H20" s="2">
        <f>STDEV('Table S10'!H20,'Table S11'!H20,'Table S12'!H20)</f>
        <v>2.7710136971053201</v>
      </c>
      <c r="I20" s="2">
        <f>STDEV('Table S10'!I20,'Table S11'!I20,'Table S12'!I20)</f>
        <v>2.8328024515827051</v>
      </c>
      <c r="J20" s="2">
        <f>STDEV('Table S10'!J20,'Table S11'!J20,'Table S12'!J20)</f>
        <v>1.1004924114041388</v>
      </c>
      <c r="K20" s="2">
        <f>STDEV('Table S10'!K20,'Table S11'!K20,'Table S12'!K20)</f>
        <v>4.2051684099650011</v>
      </c>
      <c r="L20" s="2">
        <f>STDEV('Table S10'!L20,'Table S11'!L20,'Table S12'!L20)</f>
        <v>4.3844574606231399</v>
      </c>
      <c r="M20" s="2">
        <f>STDEV('Table S10'!M20,'Table S11'!M20,'Table S12'!M20)</f>
        <v>3.2096665395814106</v>
      </c>
      <c r="N20" s="2">
        <f>STDEV('Table S10'!N20,'Table S11'!N20,'Table S12'!N20)</f>
        <v>7.5410077510996905</v>
      </c>
      <c r="O20" s="2">
        <f>STDEV('Table S10'!O20,'Table S11'!O20,'Table S12'!O20)</f>
        <v>13.509825303927437</v>
      </c>
      <c r="Q20" s="2">
        <v>0.79393181626608622</v>
      </c>
      <c r="R20" s="2">
        <v>3.2987734305462886</v>
      </c>
      <c r="S20" s="2">
        <v>0.34593943894844198</v>
      </c>
      <c r="T20" s="2">
        <v>0.17824676722345928</v>
      </c>
      <c r="U20" s="2">
        <v>4.2457466626131097</v>
      </c>
      <c r="V20" s="2">
        <v>1.4565988699674239</v>
      </c>
      <c r="W20" s="2">
        <v>0.69542745249403659</v>
      </c>
      <c r="X20" s="2">
        <v>0.57619201865192216</v>
      </c>
      <c r="Y20" s="2">
        <v>0.12752396014110018</v>
      </c>
      <c r="Z20" s="2">
        <v>0.96892546884526576</v>
      </c>
      <c r="AA20" s="2">
        <v>0.88986948620807249</v>
      </c>
      <c r="AB20" s="2">
        <v>0.45915242748673951</v>
      </c>
      <c r="AC20" s="2">
        <v>1.6201025642385063</v>
      </c>
      <c r="AD20" s="2">
        <v>2.1728527527571693</v>
      </c>
    </row>
    <row r="21" spans="1:30">
      <c r="A21" s="1">
        <v>37879</v>
      </c>
      <c r="B21" s="2">
        <f>STDEV('Table S10'!B21,'Table S11'!B21,'Table S12'!B21)</f>
        <v>7.4525093282454584</v>
      </c>
      <c r="C21" s="2">
        <f>STDEV('Table S10'!C21,'Table S11'!C21,'Table S12'!C21)</f>
        <v>18.427105021098715</v>
      </c>
      <c r="D21" s="2">
        <f>STDEV('Table S10'!D21,'Table S11'!D21,'Table S12'!D21)</f>
        <v>4.8224079279483734</v>
      </c>
      <c r="E21" s="2">
        <f>STDEV('Table S10'!E21,'Table S11'!E21,'Table S12'!E21)</f>
        <v>1.0156747444272167</v>
      </c>
      <c r="F21" s="2">
        <f>STDEV('Table S10'!F21,'Table S11'!F21,'Table S12'!F21)</f>
        <v>12.105432032677651</v>
      </c>
      <c r="G21" s="2">
        <f>STDEV('Table S10'!G21,'Table S11'!G21,'Table S12'!G21)</f>
        <v>6.7949813210645056</v>
      </c>
      <c r="H21" s="2">
        <f>STDEV('Table S10'!H21,'Table S11'!H21,'Table S12'!H21)</f>
        <v>4.1787046492617046</v>
      </c>
      <c r="I21" s="2">
        <f>STDEV('Table S10'!I21,'Table S11'!I21,'Table S12'!I21)</f>
        <v>4.0809337693526908</v>
      </c>
      <c r="J21" s="2">
        <f>STDEV('Table S10'!J21,'Table S11'!J21,'Table S12'!J21)</f>
        <v>0.62541363417573503</v>
      </c>
      <c r="K21" s="2">
        <f>STDEV('Table S10'!K21,'Table S11'!K21,'Table S12'!K21)</f>
        <v>4.4542734061667337</v>
      </c>
      <c r="L21" s="2">
        <f>STDEV('Table S10'!L21,'Table S11'!L21,'Table S12'!L21)</f>
        <v>4.4881597363707417</v>
      </c>
      <c r="M21" s="2">
        <f>STDEV('Table S10'!M21,'Table S11'!M21,'Table S12'!M21)</f>
        <v>2.6405190724940732</v>
      </c>
      <c r="N21" s="2">
        <f>STDEV('Table S10'!N21,'Table S11'!N21,'Table S12'!N21)</f>
        <v>6.125025585096318</v>
      </c>
      <c r="O21" s="2">
        <f>STDEV('Table S10'!O21,'Table S11'!O21,'Table S12'!O21)</f>
        <v>14.12172513025333</v>
      </c>
      <c r="Q21" s="2">
        <v>0.85091261008040986</v>
      </c>
      <c r="R21" s="2">
        <v>3.4372816080056272</v>
      </c>
      <c r="S21" s="2">
        <v>0.34857811225589225</v>
      </c>
      <c r="T21" s="2">
        <v>8.4577267317943183E-2</v>
      </c>
      <c r="U21" s="2">
        <v>4.477278775310058</v>
      </c>
      <c r="V21" s="2">
        <v>1.5316159696932237</v>
      </c>
      <c r="W21" s="2">
        <v>1.0487086123019635</v>
      </c>
      <c r="X21" s="2">
        <v>0.83006192868633732</v>
      </c>
      <c r="Y21" s="2">
        <v>7.2472306514650003E-2</v>
      </c>
      <c r="Z21" s="2">
        <v>1.0263224983350956</v>
      </c>
      <c r="AA21" s="2">
        <v>0.91091690009380566</v>
      </c>
      <c r="AB21" s="2">
        <v>0.37773417487749461</v>
      </c>
      <c r="AC21" s="2">
        <v>1.3158943716765079</v>
      </c>
      <c r="AD21" s="2">
        <v>2.2712676613242944</v>
      </c>
    </row>
    <row r="22" spans="1:30">
      <c r="A22" s="1">
        <v>37909</v>
      </c>
      <c r="B22" s="2">
        <f>STDEV('Table S10'!B22,'Table S11'!B22,'Table S12'!B22)</f>
        <v>8.0162951724139457</v>
      </c>
      <c r="C22" s="2">
        <f>STDEV('Table S10'!C22,'Table S11'!C22,'Table S12'!C22)</f>
        <v>19.169792004497992</v>
      </c>
      <c r="D22" s="2">
        <f>STDEV('Table S10'!D22,'Table S11'!D22,'Table S12'!D22)</f>
        <v>5.0617099852044269</v>
      </c>
      <c r="E22" s="2">
        <f>STDEV('Table S10'!E22,'Table S11'!E22,'Table S12'!E22)</f>
        <v>0.36887086584293471</v>
      </c>
      <c r="F22" s="2">
        <f>STDEV('Table S10'!F22,'Table S11'!F22,'Table S12'!F22)</f>
        <v>12.741315172085946</v>
      </c>
      <c r="G22" s="2">
        <f>STDEV('Table S10'!G22,'Table S11'!G22,'Table S12'!G22)</f>
        <v>7.1330608943085592</v>
      </c>
      <c r="H22" s="2">
        <f>STDEV('Table S10'!H22,'Table S11'!H22,'Table S12'!H22)</f>
        <v>5.5865159012081245</v>
      </c>
      <c r="I22" s="2">
        <f>STDEV('Table S10'!I22,'Table S11'!I22,'Table S12'!I22)</f>
        <v>5.3605235519973062</v>
      </c>
      <c r="J22" s="2">
        <f>STDEV('Table S10'!J22,'Table S11'!J22,'Table S12'!J22)</f>
        <v>0.4134818721407007</v>
      </c>
      <c r="K22" s="2">
        <f>STDEV('Table S10'!K22,'Table S11'!K22,'Table S12'!K22)</f>
        <v>4.9348088414683104</v>
      </c>
      <c r="L22" s="2">
        <f>STDEV('Table S10'!L22,'Table S11'!L22,'Table S12'!L22)</f>
        <v>4.7401061727134985</v>
      </c>
      <c r="M22" s="2">
        <f>STDEV('Table S10'!M22,'Table S11'!M22,'Table S12'!M22)</f>
        <v>2.0765298326279504</v>
      </c>
      <c r="N22" s="2">
        <f>STDEV('Table S10'!N22,'Table S11'!N22,'Table S12'!N22)</f>
        <v>5.203613195036195</v>
      </c>
      <c r="O22" s="2">
        <f>STDEV('Table S10'!O22,'Table S11'!O22,'Table S12'!O22)</f>
        <v>15.15205836364516</v>
      </c>
      <c r="Q22" s="2">
        <v>0.91528455019587951</v>
      </c>
      <c r="R22" s="2">
        <v>3.5758179817670284</v>
      </c>
      <c r="S22" s="2">
        <v>0.36587558286053157</v>
      </c>
      <c r="T22" s="2">
        <v>3.0716614740472856E-2</v>
      </c>
      <c r="U22" s="2">
        <v>4.7124646056021913</v>
      </c>
      <c r="V22" s="2">
        <v>1.6078204578207265</v>
      </c>
      <c r="W22" s="2">
        <v>1.402019963146697</v>
      </c>
      <c r="X22" s="2">
        <v>1.0903304904762521</v>
      </c>
      <c r="Y22" s="2">
        <v>4.7913865861792256E-2</v>
      </c>
      <c r="Z22" s="2">
        <v>1.1370441095892376</v>
      </c>
      <c r="AA22" s="2">
        <v>0.96205194881393163</v>
      </c>
      <c r="AB22" s="2">
        <v>0.29705382214692616</v>
      </c>
      <c r="AC22" s="2">
        <v>1.117939055208381</v>
      </c>
      <c r="AD22" s="2">
        <v>2.4369813069168691</v>
      </c>
    </row>
    <row r="23" spans="1:30">
      <c r="A23" s="1">
        <v>37940</v>
      </c>
      <c r="B23" s="2">
        <f>STDEV('Table S10'!B23,'Table S11'!B23,'Table S12'!B23)</f>
        <v>8.2101332906942552</v>
      </c>
      <c r="C23" s="2">
        <f>STDEV('Table S10'!C23,'Table S11'!C23,'Table S12'!C23)</f>
        <v>19.69175727567271</v>
      </c>
      <c r="D23" s="2">
        <f>STDEV('Table S10'!D23,'Table S11'!D23,'Table S12'!D23)</f>
        <v>5.2019705447340892</v>
      </c>
      <c r="E23" s="2">
        <f>STDEV('Table S10'!E23,'Table S11'!E23,'Table S12'!E23)</f>
        <v>0.96553699447931862</v>
      </c>
      <c r="F23" s="2">
        <f>STDEV('Table S10'!F23,'Table S11'!F23,'Table S12'!F23)</f>
        <v>13.172545789111714</v>
      </c>
      <c r="G23" s="2">
        <f>STDEV('Table S10'!G23,'Table S11'!G23,'Table S12'!G23)</f>
        <v>6.8946098074106139</v>
      </c>
      <c r="H23" s="2">
        <f>STDEV('Table S10'!H23,'Table S11'!H23,'Table S12'!H23)</f>
        <v>6.4271244952192559</v>
      </c>
      <c r="I23" s="2">
        <f>STDEV('Table S10'!I23,'Table S11'!I23,'Table S12'!I23)</f>
        <v>5.5527260964940437</v>
      </c>
      <c r="J23" s="2">
        <f>STDEV('Table S10'!J23,'Table S11'!J23,'Table S12'!J23)</f>
        <v>1.2438216430418645</v>
      </c>
      <c r="K23" s="2">
        <f>STDEV('Table S10'!K23,'Table S11'!K23,'Table S12'!K23)</f>
        <v>5.5434545547340823</v>
      </c>
      <c r="L23" s="2">
        <f>STDEV('Table S10'!L23,'Table S11'!L23,'Table S12'!L23)</f>
        <v>4.618145753349892</v>
      </c>
      <c r="M23" s="2">
        <f>STDEV('Table S10'!M23,'Table S11'!M23,'Table S12'!M23)</f>
        <v>2.3603751946393521</v>
      </c>
      <c r="N23" s="2">
        <f>STDEV('Table S10'!N23,'Table S11'!N23,'Table S12'!N23)</f>
        <v>5.167674943983176</v>
      </c>
      <c r="O23" s="2">
        <f>STDEV('Table S10'!O23,'Table S11'!O23,'Table S12'!O23)</f>
        <v>15.008180947731894</v>
      </c>
      <c r="Q23" s="2">
        <v>0.93741659886488859</v>
      </c>
      <c r="R23" s="2">
        <v>3.6731822516603332</v>
      </c>
      <c r="S23" s="2">
        <v>0.37601403688501411</v>
      </c>
      <c r="T23" s="2">
        <v>8.0402196604281814E-2</v>
      </c>
      <c r="U23" s="2">
        <v>4.8719582679234907</v>
      </c>
      <c r="V23" s="2">
        <v>1.5540726290295819</v>
      </c>
      <c r="W23" s="2">
        <v>1.6129832989427004</v>
      </c>
      <c r="X23" s="2">
        <v>1.1294244880268884</v>
      </c>
      <c r="Y23" s="2">
        <v>0.14413280817404819</v>
      </c>
      <c r="Z23" s="2">
        <v>1.2772839943199441</v>
      </c>
      <c r="AA23" s="2">
        <v>0.93729886209989399</v>
      </c>
      <c r="AB23" s="2">
        <v>0.33765875271874324</v>
      </c>
      <c r="AC23" s="2">
        <v>1.1102181172904015</v>
      </c>
      <c r="AD23" s="2">
        <v>2.4138407827284589</v>
      </c>
    </row>
    <row r="24" spans="1:30">
      <c r="A24" s="1">
        <v>37970</v>
      </c>
      <c r="B24" s="2">
        <f>STDEV('Table S10'!B24,'Table S11'!B24,'Table S12'!B24)</f>
        <v>8.4382899470938497</v>
      </c>
      <c r="C24" s="2">
        <f>STDEV('Table S10'!C24,'Table S11'!C24,'Table S12'!C24)</f>
        <v>20.213806917792176</v>
      </c>
      <c r="D24" s="2">
        <f>STDEV('Table S10'!D24,'Table S11'!D24,'Table S12'!D24)</f>
        <v>5.3604011189008549</v>
      </c>
      <c r="E24" s="2">
        <f>STDEV('Table S10'!E24,'Table S11'!E24,'Table S12'!E24)</f>
        <v>1.6954807187934056</v>
      </c>
      <c r="F24" s="2">
        <f>STDEV('Table S10'!F24,'Table S11'!F24,'Table S12'!F24)</f>
        <v>13.60556335988441</v>
      </c>
      <c r="G24" s="2">
        <f>STDEV('Table S10'!G24,'Table S11'!G24,'Table S12'!G24)</f>
        <v>6.6639519606545061</v>
      </c>
      <c r="H24" s="2">
        <f>STDEV('Table S10'!H24,'Table S11'!H24,'Table S12'!H24)</f>
        <v>7.300011778926863</v>
      </c>
      <c r="I24" s="2">
        <f>STDEV('Table S10'!I24,'Table S11'!I24,'Table S12'!I24)</f>
        <v>5.7461754233653162</v>
      </c>
      <c r="J24" s="2">
        <f>STDEV('Table S10'!J24,'Table S11'!J24,'Table S12'!J24)</f>
        <v>2.2181884958588296</v>
      </c>
      <c r="K24" s="2">
        <f>STDEV('Table S10'!K24,'Table S11'!K24,'Table S12'!K24)</f>
        <v>6.1547716091363585</v>
      </c>
      <c r="L24" s="2">
        <f>STDEV('Table S10'!L24,'Table S11'!L24,'Table S12'!L24)</f>
        <v>4.5009318118116193</v>
      </c>
      <c r="M24" s="2">
        <f>STDEV('Table S10'!M24,'Table S11'!M24,'Table S12'!M24)</f>
        <v>2.8377102643489618</v>
      </c>
      <c r="N24" s="2">
        <f>STDEV('Table S10'!N24,'Table S11'!N24,'Table S12'!N24)</f>
        <v>5.9277643355084324</v>
      </c>
      <c r="O24" s="2">
        <f>STDEV('Table S10'!O24,'Table S11'!O24,'Table S12'!O24)</f>
        <v>15.411989351145706</v>
      </c>
      <c r="Q24" s="2">
        <v>0.96346706957928152</v>
      </c>
      <c r="R24" s="2">
        <v>3.7705622596034458</v>
      </c>
      <c r="S24" s="2">
        <v>0.38746587407751049</v>
      </c>
      <c r="T24" s="2">
        <v>0.14118607041536446</v>
      </c>
      <c r="U24" s="2">
        <v>5.0321128475967685</v>
      </c>
      <c r="V24" s="2">
        <v>1.5020814277393681</v>
      </c>
      <c r="W24" s="2">
        <v>1.8320474560983802</v>
      </c>
      <c r="X24" s="2">
        <v>1.1687720811125053</v>
      </c>
      <c r="Y24" s="2">
        <v>0.25704146471162531</v>
      </c>
      <c r="Z24" s="2">
        <v>1.4181393907759356</v>
      </c>
      <c r="AA24" s="2">
        <v>0.91350912052528621</v>
      </c>
      <c r="AB24" s="2">
        <v>0.40594296644591199</v>
      </c>
      <c r="AC24" s="2">
        <v>1.273514962076296</v>
      </c>
      <c r="AD24" s="2">
        <v>2.4787873072915199</v>
      </c>
    </row>
    <row r="25" spans="1:30">
      <c r="A25" s="1">
        <v>38001</v>
      </c>
      <c r="B25" s="2">
        <f>STDEV('Table S10'!B25,'Table S11'!B25,'Table S12'!B25)</f>
        <v>8.6143651561086045</v>
      </c>
      <c r="C25" s="2">
        <f>STDEV('Table S10'!C25,'Table S11'!C25,'Table S12'!C25)</f>
        <v>20.464062531300485</v>
      </c>
      <c r="D25" s="2">
        <f>STDEV('Table S10'!D25,'Table S11'!D25,'Table S12'!D25)</f>
        <v>5.3469832830308945</v>
      </c>
      <c r="E25" s="2">
        <f>STDEV('Table S10'!E25,'Table S11'!E25,'Table S12'!E25)</f>
        <v>2.1421818741386676</v>
      </c>
      <c r="F25" s="2">
        <f>STDEV('Table S10'!F25,'Table S11'!F25,'Table S12'!F25)</f>
        <v>13.591747683023797</v>
      </c>
      <c r="G25" s="2">
        <f>STDEV('Table S10'!G25,'Table S11'!G25,'Table S12'!G25)</f>
        <v>5.8282022600034216</v>
      </c>
      <c r="H25" s="2">
        <f>STDEV('Table S10'!H25,'Table S11'!H25,'Table S12'!H25)</f>
        <v>7.2917269020000672</v>
      </c>
      <c r="I25" s="2">
        <f>STDEV('Table S10'!I25,'Table S11'!I25,'Table S12'!I25)</f>
        <v>5.0257271114536213</v>
      </c>
      <c r="J25" s="2">
        <f>STDEV('Table S10'!J25,'Table S11'!J25,'Table S12'!J25)</f>
        <v>3.8147581873440211</v>
      </c>
      <c r="K25" s="2">
        <f>STDEV('Table S10'!K25,'Table S11'!K25,'Table S12'!K25)</f>
        <v>7.1241545636926844</v>
      </c>
      <c r="L25" s="2">
        <f>STDEV('Table S10'!L25,'Table S11'!L25,'Table S12'!L25)</f>
        <v>4.1256261550211457</v>
      </c>
      <c r="M25" s="2">
        <f>STDEV('Table S10'!M25,'Table S11'!M25,'Table S12'!M25)</f>
        <v>3.5048845783019438</v>
      </c>
      <c r="N25" s="2">
        <f>STDEV('Table S10'!N25,'Table S11'!N25,'Table S12'!N25)</f>
        <v>6.029934416830824</v>
      </c>
      <c r="O25" s="2">
        <f>STDEV('Table S10'!O25,'Table S11'!O25,'Table S12'!O25)</f>
        <v>15.00133215100376</v>
      </c>
      <c r="Q25" s="2">
        <v>0.98357098479416827</v>
      </c>
      <c r="R25" s="2">
        <v>3.8172434402136046</v>
      </c>
      <c r="S25" s="2">
        <v>0.3864959926473221</v>
      </c>
      <c r="T25" s="2">
        <v>0.1783837690232751</v>
      </c>
      <c r="U25" s="2">
        <v>5.0270030228001321</v>
      </c>
      <c r="V25" s="2">
        <v>1.3137001022138111</v>
      </c>
      <c r="W25" s="2">
        <v>1.8299682419604468</v>
      </c>
      <c r="X25" s="2">
        <v>1.0222328944696666</v>
      </c>
      <c r="Y25" s="2">
        <v>0.44205036399123782</v>
      </c>
      <c r="Z25" s="2">
        <v>1.6414978254841224</v>
      </c>
      <c r="AA25" s="2">
        <v>0.83733708442309174</v>
      </c>
      <c r="AB25" s="2">
        <v>0.50138425357982797</v>
      </c>
      <c r="AC25" s="2">
        <v>1.2954650801775174</v>
      </c>
      <c r="AD25" s="2">
        <v>2.4127392565066899</v>
      </c>
    </row>
    <row r="26" spans="1:30">
      <c r="A26" s="1">
        <v>38032</v>
      </c>
      <c r="B26" s="2">
        <f>STDEV('Table S10'!B26,'Table S11'!B26,'Table S12'!B26)</f>
        <v>8.8278667128517192</v>
      </c>
      <c r="C26" s="2">
        <f>STDEV('Table S10'!C26,'Table S11'!C26,'Table S12'!C26)</f>
        <v>20.714321729563526</v>
      </c>
      <c r="D26" s="2">
        <f>STDEV('Table S10'!D26,'Table S11'!D26,'Table S12'!D26)</f>
        <v>5.3501341391838135</v>
      </c>
      <c r="E26" s="2">
        <f>STDEV('Table S10'!E26,'Table S11'!E26,'Table S12'!E26)</f>
        <v>2.6071656359494764</v>
      </c>
      <c r="F26" s="2">
        <f>STDEV('Table S10'!F26,'Table S11'!F26,'Table S12'!F26)</f>
        <v>13.57861882677105</v>
      </c>
      <c r="G26" s="2">
        <f>STDEV('Table S10'!G26,'Table S11'!G26,'Table S12'!G26)</f>
        <v>5.0899326231600917</v>
      </c>
      <c r="H26" s="2">
        <f>STDEV('Table S10'!H26,'Table S11'!H26,'Table S12'!H26)</f>
        <v>7.4071863220265248</v>
      </c>
      <c r="I26" s="2">
        <f>STDEV('Table S10'!I26,'Table S11'!I26,'Table S12'!I26)</f>
        <v>4.3210993538404212</v>
      </c>
      <c r="J26" s="2">
        <f>STDEV('Table S10'!J26,'Table S11'!J26,'Table S12'!J26)</f>
        <v>5.4189927241915221</v>
      </c>
      <c r="K26" s="2">
        <f>STDEV('Table S10'!K26,'Table S11'!K26,'Table S12'!K26)</f>
        <v>8.1005217267819862</v>
      </c>
      <c r="L26" s="2">
        <f>STDEV('Table S10'!L26,'Table S11'!L26,'Table S12'!L26)</f>
        <v>3.8457333323076792</v>
      </c>
      <c r="M26" s="2">
        <f>STDEV('Table S10'!M26,'Table S11'!M26,'Table S12'!M26)</f>
        <v>4.1748325733626812</v>
      </c>
      <c r="N26" s="2">
        <f>STDEV('Table S10'!N26,'Table S11'!N26,'Table S12'!N26)</f>
        <v>6.4043541269939679</v>
      </c>
      <c r="O26" s="2">
        <f>STDEV('Table S10'!O26,'Table S11'!O26,'Table S12'!O26)</f>
        <v>14.860766844169229</v>
      </c>
      <c r="Q26" s="2">
        <v>1.0079481655399836</v>
      </c>
      <c r="R26" s="2">
        <v>3.8639252895024025</v>
      </c>
      <c r="S26" s="2">
        <v>0.3867237459826236</v>
      </c>
      <c r="T26" s="2">
        <v>0.21710389683678477</v>
      </c>
      <c r="U26" s="2">
        <v>5.02214722341306</v>
      </c>
      <c r="V26" s="2">
        <v>1.1472911729907773</v>
      </c>
      <c r="W26" s="2">
        <v>1.8589445153073867</v>
      </c>
      <c r="X26" s="2">
        <v>0.8789116085711417</v>
      </c>
      <c r="Y26" s="2">
        <v>0.62794745788658934</v>
      </c>
      <c r="Z26" s="2">
        <v>1.8664655126330176</v>
      </c>
      <c r="AA26" s="2">
        <v>0.78053003712516655</v>
      </c>
      <c r="AB26" s="2">
        <v>0.59722232411725162</v>
      </c>
      <c r="AC26" s="2">
        <v>1.3759050362892569</v>
      </c>
      <c r="AD26" s="2">
        <v>2.3901314353819578</v>
      </c>
    </row>
    <row r="27" spans="1:30">
      <c r="A27" s="1">
        <v>38061</v>
      </c>
      <c r="B27" s="2">
        <f>STDEV('Table S10'!B27,'Table S11'!B27,'Table S12'!B27)</f>
        <v>8.2317969008812515</v>
      </c>
      <c r="C27" s="2">
        <f>STDEV('Table S10'!C27,'Table S11'!C27,'Table S12'!C27)</f>
        <v>19.500812521488118</v>
      </c>
      <c r="D27" s="2">
        <f>STDEV('Table S10'!D27,'Table S11'!D27,'Table S12'!D27)</f>
        <v>4.3987120357592833</v>
      </c>
      <c r="E27" s="2">
        <f>STDEV('Table S10'!E27,'Table S11'!E27,'Table S12'!E27)</f>
        <v>2.6022378644015034</v>
      </c>
      <c r="F27" s="2">
        <f>STDEV('Table S10'!F27,'Table S11'!F27,'Table S12'!F27)</f>
        <v>13.340227333310013</v>
      </c>
      <c r="G27" s="2">
        <f>STDEV('Table S10'!G27,'Table S11'!G27,'Table S12'!G27)</f>
        <v>4.4124384422233858</v>
      </c>
      <c r="H27" s="2">
        <f>STDEV('Table S10'!H27,'Table S11'!H27,'Table S12'!H27)</f>
        <v>6.1354913840313783</v>
      </c>
      <c r="I27" s="2">
        <f>STDEV('Table S10'!I27,'Table S11'!I27,'Table S12'!I27)</f>
        <v>3.3373620538863418</v>
      </c>
      <c r="J27" s="2">
        <f>STDEV('Table S10'!J27,'Table S11'!J27,'Table S12'!J27)</f>
        <v>6.4591680580790563</v>
      </c>
      <c r="K27" s="2">
        <f>STDEV('Table S10'!K27,'Table S11'!K27,'Table S12'!K27)</f>
        <v>9.4785190428334953</v>
      </c>
      <c r="L27" s="2">
        <f>STDEV('Table S10'!L27,'Table S11'!L27,'Table S12'!L27)</f>
        <v>4.8599553169903906</v>
      </c>
      <c r="M27" s="2">
        <f>STDEV('Table S10'!M27,'Table S11'!M27,'Table S12'!M27)</f>
        <v>5.3822481849889776</v>
      </c>
      <c r="N27" s="2">
        <f>STDEV('Table S10'!N27,'Table S11'!N27,'Table S12'!N27)</f>
        <v>5.7358086739403022</v>
      </c>
      <c r="O27" s="2">
        <f>STDEV('Table S10'!O27,'Table S11'!O27,'Table S12'!O27)</f>
        <v>13.249118088474642</v>
      </c>
      <c r="Q27" s="2">
        <v>0.93989010654881955</v>
      </c>
      <c r="R27" s="2">
        <v>3.6375645628832647</v>
      </c>
      <c r="S27" s="2">
        <v>0.31795210208078828</v>
      </c>
      <c r="T27" s="2">
        <v>0.21669355144444197</v>
      </c>
      <c r="U27" s="2">
        <v>4.9339764608160417</v>
      </c>
      <c r="V27" s="2">
        <v>0.99458127463091994</v>
      </c>
      <c r="W27" s="2">
        <v>1.5397935951934347</v>
      </c>
      <c r="X27" s="2">
        <v>0.67881944176048192</v>
      </c>
      <c r="Y27" s="2">
        <v>0.74848193540214292</v>
      </c>
      <c r="Z27" s="2">
        <v>2.1839740082163939</v>
      </c>
      <c r="AA27" s="2">
        <v>0.98637653113636958</v>
      </c>
      <c r="AB27" s="2">
        <v>0.7699467496072282</v>
      </c>
      <c r="AC27" s="2">
        <v>1.2322753997006604</v>
      </c>
      <c r="AD27" s="2">
        <v>2.1309219077598192</v>
      </c>
    </row>
    <row r="28" spans="1:30">
      <c r="A28" s="1">
        <v>38092</v>
      </c>
      <c r="B28" s="2">
        <f>STDEV('Table S10'!B28,'Table S11'!B28,'Table S12'!B28)</f>
        <v>7.6657905688994186</v>
      </c>
      <c r="C28" s="2">
        <f>STDEV('Table S10'!C28,'Table S11'!C28,'Table S12'!C28)</f>
        <v>18.288022375349314</v>
      </c>
      <c r="D28" s="2">
        <f>STDEV('Table S10'!D28,'Table S11'!D28,'Table S12'!D28)</f>
        <v>3.4957499138452328</v>
      </c>
      <c r="E28" s="2">
        <f>STDEV('Table S10'!E28,'Table S11'!E28,'Table S12'!E28)</f>
        <v>2.5976292695447043</v>
      </c>
      <c r="F28" s="2">
        <f>STDEV('Table S10'!F28,'Table S11'!F28,'Table S12'!F28)</f>
        <v>13.107938697162355</v>
      </c>
      <c r="G28" s="2">
        <f>STDEV('Table S10'!G28,'Table S11'!G28,'Table S12'!G28)</f>
        <v>3.9362268329519954</v>
      </c>
      <c r="H28" s="2">
        <f>STDEV('Table S10'!H28,'Table S11'!H28,'Table S12'!H28)</f>
        <v>4.916204041746389</v>
      </c>
      <c r="I28" s="2">
        <f>STDEV('Table S10'!I28,'Table S11'!I28,'Table S12'!I28)</f>
        <v>2.7724179411609162</v>
      </c>
      <c r="J28" s="2">
        <f>STDEV('Table S10'!J28,'Table S11'!J28,'Table S12'!J28)</f>
        <v>7.4994245864252864</v>
      </c>
      <c r="K28" s="2">
        <f>STDEV('Table S10'!K28,'Table S11'!K28,'Table S12'!K28)</f>
        <v>10.856521592759597</v>
      </c>
      <c r="L28" s="2">
        <f>STDEV('Table S10'!L28,'Table S11'!L28,'Table S12'!L28)</f>
        <v>5.9269967089700097</v>
      </c>
      <c r="M28" s="2">
        <f>STDEV('Table S10'!M28,'Table S11'!M28,'Table S12'!M28)</f>
        <v>6.5898115532425088</v>
      </c>
      <c r="N28" s="2">
        <f>STDEV('Table S10'!N28,'Table S11'!N28,'Table S12'!N28)</f>
        <v>5.3044880732618447</v>
      </c>
      <c r="O28" s="2">
        <f>STDEV('Table S10'!O28,'Table S11'!O28,'Table S12'!O28)</f>
        <v>11.652000808195053</v>
      </c>
      <c r="Q28" s="2">
        <v>0.8752646355757977</v>
      </c>
      <c r="R28" s="2">
        <v>3.4113379657634089</v>
      </c>
      <c r="S28" s="2">
        <v>0.25268329102247494</v>
      </c>
      <c r="T28" s="2">
        <v>0.21630978453352659</v>
      </c>
      <c r="U28" s="2">
        <v>4.848062882716377</v>
      </c>
      <c r="V28" s="2">
        <v>0.88724127305471145</v>
      </c>
      <c r="W28" s="2">
        <v>1.2337951473368824</v>
      </c>
      <c r="X28" s="2">
        <v>0.56390980923213041</v>
      </c>
      <c r="Y28" s="2">
        <v>0.86902582165037567</v>
      </c>
      <c r="Z28" s="2">
        <v>2.5014837097525167</v>
      </c>
      <c r="AA28" s="2">
        <v>1.2029432520525531</v>
      </c>
      <c r="AB28" s="2">
        <v>0.94269231212600058</v>
      </c>
      <c r="AC28" s="2">
        <v>1.1396109131715013</v>
      </c>
      <c r="AD28" s="2">
        <v>1.8740495499860512</v>
      </c>
    </row>
    <row r="29" spans="1:30">
      <c r="A29" s="1">
        <v>38122</v>
      </c>
      <c r="B29" s="2">
        <f>STDEV('Table S10'!B29,'Table S11'!B29,'Table S12'!B29)</f>
        <v>6.484331620867839</v>
      </c>
      <c r="C29" s="2">
        <f>STDEV('Table S10'!C29,'Table S11'!C29,'Table S12'!C29)</f>
        <v>15.032741975381853</v>
      </c>
      <c r="D29" s="2">
        <f>STDEV('Table S10'!D29,'Table S11'!D29,'Table S12'!D29)</f>
        <v>2.632207182950554</v>
      </c>
      <c r="E29" s="2">
        <f>STDEV('Table S10'!E29,'Table S11'!E29,'Table S12'!E29)</f>
        <v>2.0212668279217434</v>
      </c>
      <c r="F29" s="2">
        <f>STDEV('Table S10'!F29,'Table S11'!F29,'Table S12'!F29)</f>
        <v>12.540961803019727</v>
      </c>
      <c r="G29" s="2">
        <f>STDEV('Table S10'!G29,'Table S11'!G29,'Table S12'!G29)</f>
        <v>3.5137752721014892</v>
      </c>
      <c r="H29" s="2">
        <f>STDEV('Table S10'!H29,'Table S11'!H29,'Table S12'!H29)</f>
        <v>3.5977588680837509</v>
      </c>
      <c r="I29" s="2">
        <f>STDEV('Table S10'!I29,'Table S11'!I29,'Table S12'!I29)</f>
        <v>2.8694062312207556</v>
      </c>
      <c r="J29" s="2">
        <f>STDEV('Table S10'!J29,'Table S11'!J29,'Table S12'!J29)</f>
        <v>8.7436551954270456</v>
      </c>
      <c r="K29" s="2">
        <f>STDEV('Table S10'!K29,'Table S11'!K29,'Table S12'!K29)</f>
        <v>11.283525637585258</v>
      </c>
      <c r="L29" s="2">
        <f>STDEV('Table S10'!L29,'Table S11'!L29,'Table S12'!L29)</f>
        <v>7.5001732939972001</v>
      </c>
      <c r="M29" s="2">
        <f>STDEV('Table S10'!M29,'Table S11'!M29,'Table S12'!M29)</f>
        <v>7.5876804720919973</v>
      </c>
      <c r="N29" s="2">
        <f>STDEV('Table S10'!N29,'Table S11'!N29,'Table S12'!N29)</f>
        <v>4.4168057480321377</v>
      </c>
      <c r="O29" s="2">
        <f>STDEV('Table S10'!O29,'Table S11'!O29,'Table S12'!O29)</f>
        <v>10.466379714168326</v>
      </c>
      <c r="Q29" s="2">
        <v>0.74036801580744804</v>
      </c>
      <c r="R29" s="2">
        <v>2.8041174916358784</v>
      </c>
      <c r="S29" s="2">
        <v>0.19026383180521489</v>
      </c>
      <c r="T29" s="2">
        <v>0.1683149312946994</v>
      </c>
      <c r="U29" s="2">
        <v>4.6383625095794665</v>
      </c>
      <c r="V29" s="2">
        <v>0.79201900143276405</v>
      </c>
      <c r="W29" s="2">
        <v>0.90291155432863857</v>
      </c>
      <c r="X29" s="2">
        <v>0.58363722743030166</v>
      </c>
      <c r="Y29" s="2">
        <v>1.0132060203908906</v>
      </c>
      <c r="Z29" s="2">
        <v>2.5998709927329324</v>
      </c>
      <c r="AA29" s="2">
        <v>1.5222351717496716</v>
      </c>
      <c r="AB29" s="2">
        <v>1.0854404545741765</v>
      </c>
      <c r="AC29" s="2">
        <v>0.94890213010147639</v>
      </c>
      <c r="AD29" s="2">
        <v>1.6833601813282626</v>
      </c>
    </row>
    <row r="30" spans="1:30">
      <c r="A30" s="1">
        <v>38153</v>
      </c>
      <c r="B30" s="2">
        <f>STDEV('Table S10'!B30,'Table S11'!B30,'Table S12'!B30)</f>
        <v>5.3515035726906923</v>
      </c>
      <c r="C30" s="2">
        <f>STDEV('Table S10'!C30,'Table S11'!C30,'Table S12'!C30)</f>
        <v>11.778788278200798</v>
      </c>
      <c r="D30" s="2">
        <f>STDEV('Table S10'!D30,'Table S11'!D30,'Table S12'!D30)</f>
        <v>1.8488191491967167</v>
      </c>
      <c r="E30" s="2">
        <f>STDEV('Table S10'!E30,'Table S11'!E30,'Table S12'!E30)</f>
        <v>1.4461534199509192</v>
      </c>
      <c r="F30" s="2">
        <f>STDEV('Table S10'!F30,'Table S11'!F30,'Table S12'!F30)</f>
        <v>11.982125914326069</v>
      </c>
      <c r="G30" s="2">
        <f>STDEV('Table S10'!G30,'Table S11'!G30,'Table S12'!G30)</f>
        <v>3.477114102900051</v>
      </c>
      <c r="H30" s="2">
        <f>STDEV('Table S10'!H30,'Table S11'!H30,'Table S12'!H30)</f>
        <v>2.7211861622549436</v>
      </c>
      <c r="I30" s="2">
        <f>STDEV('Table S10'!I30,'Table S11'!I30,'Table S12'!I30)</f>
        <v>4.2549075883197567</v>
      </c>
      <c r="J30" s="2">
        <f>STDEV('Table S10'!J30,'Table S11'!J30,'Table S12'!J30)</f>
        <v>9.9881079347860062</v>
      </c>
      <c r="K30" s="2">
        <f>STDEV('Table S10'!K30,'Table S11'!K30,'Table S12'!K30)</f>
        <v>11.720214979553694</v>
      </c>
      <c r="L30" s="2">
        <f>STDEV('Table S10'!L30,'Table S11'!L30,'Table S12'!L30)</f>
        <v>9.0775901225058853</v>
      </c>
      <c r="M30" s="2">
        <f>STDEV('Table S10'!M30,'Table S11'!M30,'Table S12'!M30)</f>
        <v>8.6044559767509465</v>
      </c>
      <c r="N30" s="2">
        <f>STDEV('Table S10'!N30,'Table S11'!N30,'Table S12'!N30)</f>
        <v>3.7137791258196526</v>
      </c>
      <c r="O30" s="2">
        <f>STDEV('Table S10'!O30,'Table S11'!O30,'Table S12'!O30)</f>
        <v>10.05293661641516</v>
      </c>
      <c r="Q30" s="2">
        <v>0.61102397492267779</v>
      </c>
      <c r="R30" s="2">
        <v>2.1971444926859074</v>
      </c>
      <c r="S30" s="2">
        <v>0.13363819456138626</v>
      </c>
      <c r="T30" s="2">
        <v>0.12042408758615293</v>
      </c>
      <c r="U30" s="2">
        <v>4.4316731442948969</v>
      </c>
      <c r="V30" s="2">
        <v>0.78375542725008307</v>
      </c>
      <c r="W30" s="2">
        <v>0.68292248521031196</v>
      </c>
      <c r="X30" s="2">
        <v>0.86544820346423856</v>
      </c>
      <c r="Y30" s="2">
        <v>1.1574119593750676</v>
      </c>
      <c r="Z30" s="2">
        <v>2.7004898940839048</v>
      </c>
      <c r="AA30" s="2">
        <v>1.8423876912637944</v>
      </c>
      <c r="AB30" s="2">
        <v>1.2308932408421531</v>
      </c>
      <c r="AC30" s="2">
        <v>0.79786459361196826</v>
      </c>
      <c r="AD30" s="2">
        <v>1.6168640607011322</v>
      </c>
    </row>
    <row r="31" spans="1:30">
      <c r="A31" s="1">
        <v>38183</v>
      </c>
      <c r="B31" s="2">
        <f>STDEV('Table S10'!B31,'Table S11'!B31,'Table S12'!B31)</f>
        <v>4.0306257474162015</v>
      </c>
      <c r="C31" s="2">
        <f>STDEV('Table S10'!C31,'Table S11'!C31,'Table S12'!C31)</f>
        <v>7.6728078170453635</v>
      </c>
      <c r="D31" s="2">
        <f>STDEV('Table S10'!D31,'Table S11'!D31,'Table S12'!D31)</f>
        <v>1.6095247361864276</v>
      </c>
      <c r="E31" s="2">
        <f>STDEV('Table S10'!E31,'Table S11'!E31,'Table S12'!E31)</f>
        <v>0.31014037471620215</v>
      </c>
      <c r="F31" s="2">
        <f>STDEV('Table S10'!F31,'Table S11'!F31,'Table S12'!F31)</f>
        <v>10.64311732145206</v>
      </c>
      <c r="G31" s="2">
        <f>STDEV('Table S10'!G31,'Table S11'!G31,'Table S12'!G31)</f>
        <v>3.2076009083338994</v>
      </c>
      <c r="H31" s="2">
        <f>STDEV('Table S10'!H31,'Table S11'!H31,'Table S12'!H31)</f>
        <v>2.4597372671840145</v>
      </c>
      <c r="I31" s="2">
        <f>STDEV('Table S10'!I31,'Table S11'!I31,'Table S12'!I31)</f>
        <v>6.0125928714997601</v>
      </c>
      <c r="J31" s="2">
        <f>STDEV('Table S10'!J31,'Table S11'!J31,'Table S12'!J31)</f>
        <v>11.234297850981518</v>
      </c>
      <c r="K31" s="2">
        <f>STDEV('Table S10'!K31,'Table S11'!K31,'Table S12'!K31)</f>
        <v>11.757042460632428</v>
      </c>
      <c r="L31" s="2">
        <f>STDEV('Table S10'!L31,'Table S11'!L31,'Table S12'!L31)</f>
        <v>10.517724517829594</v>
      </c>
      <c r="M31" s="2">
        <f>STDEV('Table S10'!M31,'Table S11'!M31,'Table S12'!M31)</f>
        <v>8.8153477447631889</v>
      </c>
      <c r="N31" s="2">
        <f>STDEV('Table S10'!N31,'Table S11'!N31,'Table S12'!N31)</f>
        <v>2.9835334204317503</v>
      </c>
      <c r="O31" s="2">
        <f>STDEV('Table S10'!O31,'Table S11'!O31,'Table S12'!O31)</f>
        <v>11.586969594143113</v>
      </c>
      <c r="Q31" s="2">
        <v>0.46020878658848702</v>
      </c>
      <c r="R31" s="2">
        <v>1.4312395333447399</v>
      </c>
      <c r="S31" s="2">
        <v>0.11634127650576354</v>
      </c>
      <c r="T31" s="2">
        <v>2.5826009283367583E-2</v>
      </c>
      <c r="U31" s="2">
        <v>3.9364314431602945</v>
      </c>
      <c r="V31" s="2">
        <v>0.72300607514209425</v>
      </c>
      <c r="W31" s="2">
        <v>0.61730796325883619</v>
      </c>
      <c r="X31" s="2">
        <v>1.2229613900630512</v>
      </c>
      <c r="Y31" s="2">
        <v>1.3018192006738871</v>
      </c>
      <c r="Z31" s="2">
        <v>2.7089754244816997</v>
      </c>
      <c r="AA31" s="2">
        <v>2.1346773681386941</v>
      </c>
      <c r="AB31" s="2">
        <v>1.2610619409316084</v>
      </c>
      <c r="AC31" s="2">
        <v>0.64097933651213679</v>
      </c>
      <c r="AD31" s="2">
        <v>1.8635902546740075</v>
      </c>
    </row>
    <row r="32" spans="1:30">
      <c r="A32" s="1">
        <v>38214</v>
      </c>
      <c r="B32" s="2">
        <f>STDEV('Table S10'!B32,'Table S11'!B32,'Table S12'!B32)</f>
        <v>2.7929079349951009</v>
      </c>
      <c r="C32" s="2">
        <f>STDEV('Table S10'!C32,'Table S11'!C32,'Table S12'!C32)</f>
        <v>3.5790458406573533</v>
      </c>
      <c r="D32" s="2">
        <f>STDEV('Table S10'!D32,'Table S11'!D32,'Table S12'!D32)</f>
        <v>1.4981972301212023</v>
      </c>
      <c r="E32" s="2">
        <f>STDEV('Table S10'!E32,'Table S11'!E32,'Table S12'!E32)</f>
        <v>0.84808094597896699</v>
      </c>
      <c r="F32" s="2">
        <f>STDEV('Table S10'!F32,'Table S11'!F32,'Table S12'!F32)</f>
        <v>9.3174090406009817</v>
      </c>
      <c r="G32" s="2">
        <f>STDEV('Table S10'!G32,'Table S11'!G32,'Table S12'!G32)</f>
        <v>3.4222956757002767</v>
      </c>
      <c r="H32" s="2">
        <f>STDEV('Table S10'!H32,'Table S11'!H32,'Table S12'!H32)</f>
        <v>3.2150676969231791</v>
      </c>
      <c r="I32" s="2">
        <f>STDEV('Table S10'!I32,'Table S11'!I32,'Table S12'!I32)</f>
        <v>8.1458919828612171</v>
      </c>
      <c r="J32" s="2">
        <f>STDEV('Table S10'!J32,'Table S11'!J32,'Table S12'!J32)</f>
        <v>12.480488575895881</v>
      </c>
      <c r="K32" s="2">
        <f>STDEV('Table S10'!K32,'Table S11'!K32,'Table S12'!K32)</f>
        <v>11.811689985387064</v>
      </c>
      <c r="L32" s="2">
        <f>STDEV('Table S10'!L32,'Table S11'!L32,'Table S12'!L32)</f>
        <v>11.969208708402258</v>
      </c>
      <c r="M32" s="2">
        <f>STDEV('Table S10'!M32,'Table S11'!M32,'Table S12'!M32)</f>
        <v>9.0270304877418042</v>
      </c>
      <c r="N32" s="2">
        <f>STDEV('Table S10'!N32,'Table S11'!N32,'Table S12'!N32)</f>
        <v>2.2533067984764141</v>
      </c>
      <c r="O32" s="2">
        <f>STDEV('Table S10'!O32,'Table S11'!O32,'Table S12'!O32)</f>
        <v>13.276125651318068</v>
      </c>
      <c r="Q32" s="2">
        <v>0.31888864220187063</v>
      </c>
      <c r="R32" s="2">
        <v>0.66761373684117875</v>
      </c>
      <c r="S32" s="2">
        <v>0.10829419038485086</v>
      </c>
      <c r="T32" s="2">
        <v>7.0621396533560546E-2</v>
      </c>
      <c r="U32" s="2">
        <v>3.446108955529557</v>
      </c>
      <c r="V32" s="2">
        <v>0.7713991344855452</v>
      </c>
      <c r="W32" s="2">
        <v>0.80686946455832553</v>
      </c>
      <c r="X32" s="2">
        <v>1.6568744293139717</v>
      </c>
      <c r="Y32" s="2">
        <v>1.4462265356862389</v>
      </c>
      <c r="Z32" s="2">
        <v>2.7215669246029894</v>
      </c>
      <c r="AA32" s="2">
        <v>2.4292705994573223</v>
      </c>
      <c r="AB32" s="2">
        <v>1.2913437923629283</v>
      </c>
      <c r="AC32" s="2">
        <v>0.48409817927787435</v>
      </c>
      <c r="AD32" s="2">
        <v>2.1352656691297414</v>
      </c>
    </row>
    <row r="33" spans="1:30">
      <c r="A33" s="1">
        <v>38245</v>
      </c>
      <c r="B33" s="2">
        <f>STDEV('Table S10'!B33,'Table S11'!B33,'Table S12'!B33)</f>
        <v>2.3924435621499418</v>
      </c>
      <c r="C33" s="2">
        <f>STDEV('Table S10'!C33,'Table S11'!C33,'Table S12'!C33)</f>
        <v>0.52842423057651</v>
      </c>
      <c r="D33" s="2">
        <f>STDEV('Table S10'!D33,'Table S11'!D33,'Table S12'!D33)</f>
        <v>1.4388395801990446</v>
      </c>
      <c r="E33" s="2">
        <f>STDEV('Table S10'!E33,'Table S11'!E33,'Table S12'!E33)</f>
        <v>2.6757032695205702</v>
      </c>
      <c r="F33" s="2">
        <f>STDEV('Table S10'!F33,'Table S11'!F33,'Table S12'!F33)</f>
        <v>7.0560818307102471</v>
      </c>
      <c r="G33" s="2">
        <f>STDEV('Table S10'!G33,'Table S11'!G33,'Table S12'!G33)</f>
        <v>3.8957277028099506</v>
      </c>
      <c r="H33" s="2">
        <f>STDEV('Table S10'!H33,'Table S11'!H33,'Table S12'!H33)</f>
        <v>4.0279919003769598</v>
      </c>
      <c r="I33" s="2">
        <f>STDEV('Table S10'!I33,'Table S11'!I33,'Table S12'!I33)</f>
        <v>10.430336208860517</v>
      </c>
      <c r="J33" s="2">
        <f>STDEV('Table S10'!J33,'Table S11'!J33,'Table S12'!J33)</f>
        <v>13.666961930758101</v>
      </c>
      <c r="K33" s="2">
        <f>STDEV('Table S10'!K33,'Table S11'!K33,'Table S12'!K33)</f>
        <v>11.188845189156995</v>
      </c>
      <c r="L33" s="2">
        <f>STDEV('Table S10'!L33,'Table S11'!L33,'Table S12'!L33)</f>
        <v>13.297078933188722</v>
      </c>
      <c r="M33" s="2">
        <f>STDEV('Table S10'!M33,'Table S11'!M33,'Table S12'!M33)</f>
        <v>9.4068410877184938</v>
      </c>
      <c r="N33" s="2">
        <f>STDEV('Table S10'!N33,'Table S11'!N33,'Table S12'!N33)</f>
        <v>2.0247501029399144</v>
      </c>
      <c r="O33" s="2">
        <f>STDEV('Table S10'!O33,'Table S11'!O33,'Table S12'!O33)</f>
        <v>14.602164778928715</v>
      </c>
      <c r="Q33" s="2">
        <v>0.273164421039156</v>
      </c>
      <c r="R33" s="2">
        <v>9.8569085426358699E-2</v>
      </c>
      <c r="S33" s="2">
        <v>0.10400364137552753</v>
      </c>
      <c r="T33" s="2">
        <v>0.22281116265951692</v>
      </c>
      <c r="U33" s="2">
        <v>2.6097412576609997</v>
      </c>
      <c r="V33" s="2">
        <v>0.87811260712417405</v>
      </c>
      <c r="W33" s="2">
        <v>1.0108849872781036</v>
      </c>
      <c r="X33" s="2">
        <v>2.1215303848822287</v>
      </c>
      <c r="Y33" s="2">
        <v>1.5837138815743177</v>
      </c>
      <c r="Z33" s="2">
        <v>2.5780553865692308</v>
      </c>
      <c r="AA33" s="2">
        <v>2.6987751402799831</v>
      </c>
      <c r="AB33" s="2">
        <v>1.3456768381213937</v>
      </c>
      <c r="AC33" s="2">
        <v>0.43499528736550824</v>
      </c>
      <c r="AD33" s="2">
        <v>2.3485391722189997</v>
      </c>
    </row>
    <row r="34" spans="1:30">
      <c r="A34" s="1">
        <v>38275</v>
      </c>
      <c r="B34" s="2">
        <f>STDEV('Table S10'!B34,'Table S11'!B34,'Table S12'!B34)</f>
        <v>1.9981781994995111</v>
      </c>
      <c r="C34" s="2">
        <f>STDEV('Table S10'!C34,'Table S11'!C34,'Table S12'!C34)</f>
        <v>2.7209257180317246</v>
      </c>
      <c r="D34" s="2">
        <f>STDEV('Table S10'!D34,'Table S11'!D34,'Table S12'!D34)</f>
        <v>1.3809049750844047</v>
      </c>
      <c r="E34" s="2">
        <f>STDEV('Table S10'!E34,'Table S11'!E34,'Table S12'!E34)</f>
        <v>4.503560573056439</v>
      </c>
      <c r="F34" s="2">
        <f>STDEV('Table S10'!F34,'Table S11'!F34,'Table S12'!F34)</f>
        <v>4.8305118325938512</v>
      </c>
      <c r="G34" s="2">
        <f>STDEV('Table S10'!G34,'Table S11'!G34,'Table S12'!G34)</f>
        <v>4.5480948228359575</v>
      </c>
      <c r="H34" s="2">
        <f>STDEV('Table S10'!H34,'Table S11'!H34,'Table S12'!H34)</f>
        <v>5.1675506525813715</v>
      </c>
      <c r="I34" s="2">
        <f>STDEV('Table S10'!I34,'Table S11'!I34,'Table S12'!I34)</f>
        <v>12.980519949704043</v>
      </c>
      <c r="J34" s="2">
        <f>STDEV('Table S10'!J34,'Table S11'!J34,'Table S12'!J34)</f>
        <v>14.910820368104016</v>
      </c>
      <c r="K34" s="2">
        <f>STDEV('Table S10'!K34,'Table S11'!K34,'Table S12'!K34)</f>
        <v>10.697921835397445</v>
      </c>
      <c r="L34" s="2">
        <f>STDEV('Table S10'!L34,'Table S11'!L34,'Table S12'!L34)</f>
        <v>14.698589999011759</v>
      </c>
      <c r="M34" s="2">
        <f>STDEV('Table S10'!M34,'Table S11'!M34,'Table S12'!M34)</f>
        <v>9.7887487082451905</v>
      </c>
      <c r="N34" s="2">
        <f>STDEV('Table S10'!N34,'Table S11'!N34,'Table S12'!N34)</f>
        <v>2.3416614644149933</v>
      </c>
      <c r="O34" s="2">
        <f>STDEV('Table S10'!O34,'Table S11'!O34,'Table S12'!O34)</f>
        <v>16.101410117408086</v>
      </c>
      <c r="Q34" s="2">
        <v>0.22814799046245515</v>
      </c>
      <c r="R34" s="2">
        <v>0.50754515788732968</v>
      </c>
      <c r="S34" s="2">
        <v>9.9815954314026012E-2</v>
      </c>
      <c r="T34" s="2">
        <v>0.37502049603955573</v>
      </c>
      <c r="U34" s="2">
        <v>1.7865986148676638</v>
      </c>
      <c r="V34" s="2">
        <v>1.025158765446516</v>
      </c>
      <c r="W34" s="2">
        <v>1.2968743495250836</v>
      </c>
      <c r="X34" s="2">
        <v>2.640237757769802</v>
      </c>
      <c r="Y34" s="2">
        <v>1.7278509534355253</v>
      </c>
      <c r="Z34" s="2">
        <v>2.4649402638594311</v>
      </c>
      <c r="AA34" s="2">
        <v>2.9832258261994267</v>
      </c>
      <c r="AB34" s="2">
        <v>1.4003098689605991</v>
      </c>
      <c r="AC34" s="2">
        <v>0.50308020735345271</v>
      </c>
      <c r="AD34" s="2">
        <v>2.5896702962333293</v>
      </c>
    </row>
    <row r="35" spans="1:30">
      <c r="A35" s="1">
        <v>38306</v>
      </c>
      <c r="B35" s="2">
        <f>STDEV('Table S10'!B35,'Table S11'!B35,'Table S12'!B35)</f>
        <v>3.1414867280870218</v>
      </c>
      <c r="C35" s="2">
        <f>STDEV('Table S10'!C35,'Table S11'!C35,'Table S12'!C35)</f>
        <v>3.8847823682149629</v>
      </c>
      <c r="D35" s="2">
        <f>STDEV('Table S10'!D35,'Table S11'!D35,'Table S12'!D35)</f>
        <v>1.4670887028354489</v>
      </c>
      <c r="E35" s="2">
        <f>STDEV('Table S10'!E35,'Table S11'!E35,'Table S12'!E35)</f>
        <v>6.2062806959738301</v>
      </c>
      <c r="F35" s="2">
        <f>STDEV('Table S10'!F35,'Table S11'!F35,'Table S12'!F35)</f>
        <v>1.3811320223776977</v>
      </c>
      <c r="G35" s="2">
        <f>STDEV('Table S10'!G35,'Table S11'!G35,'Table S12'!G35)</f>
        <v>7.0589968565862913</v>
      </c>
      <c r="H35" s="2">
        <f>STDEV('Table S10'!H35,'Table S11'!H35,'Table S12'!H35)</f>
        <v>5.8585320820899049</v>
      </c>
      <c r="I35" s="2">
        <f>STDEV('Table S10'!I35,'Table S11'!I35,'Table S12'!I35)</f>
        <v>15.888805841872628</v>
      </c>
      <c r="J35" s="2">
        <f>STDEV('Table S10'!J35,'Table S11'!J35,'Table S12'!J35)</f>
        <v>16.594823624043386</v>
      </c>
      <c r="K35" s="2">
        <f>STDEV('Table S10'!K35,'Table S11'!K35,'Table S12'!K35)</f>
        <v>9.9622414778477761</v>
      </c>
      <c r="L35" s="2">
        <f>STDEV('Table S10'!L35,'Table S11'!L35,'Table S12'!L35)</f>
        <v>14.925251475789652</v>
      </c>
      <c r="M35" s="2">
        <f>STDEV('Table S10'!M35,'Table S11'!M35,'Table S12'!M35)</f>
        <v>9.3160639088520814</v>
      </c>
      <c r="N35" s="2">
        <f>STDEV('Table S10'!N35,'Table S11'!N35,'Table S12'!N35)</f>
        <v>2.3362207160517374</v>
      </c>
      <c r="O35" s="2">
        <f>STDEV('Table S10'!O35,'Table S11'!O35,'Table S12'!O35)</f>
        <v>16.71184140513067</v>
      </c>
      <c r="Q35" s="2">
        <v>0.35868867163951995</v>
      </c>
      <c r="R35" s="2">
        <v>0.72464399427260995</v>
      </c>
      <c r="S35" s="2">
        <v>0.10604557270705475</v>
      </c>
      <c r="T35" s="2">
        <v>0.51680940611513282</v>
      </c>
      <c r="U35" s="2">
        <v>0.5108213464005481</v>
      </c>
      <c r="V35" s="2">
        <v>1.5911261274619763</v>
      </c>
      <c r="W35" s="2">
        <v>1.4702865039816928</v>
      </c>
      <c r="X35" s="2">
        <v>3.2317831082368924</v>
      </c>
      <c r="Y35" s="2">
        <v>1.9229915667305233</v>
      </c>
      <c r="Z35" s="2">
        <v>2.2954299456353398</v>
      </c>
      <c r="AA35" s="2">
        <v>3.029229039526268</v>
      </c>
      <c r="AB35" s="2">
        <v>1.3326908903530168</v>
      </c>
      <c r="AC35" s="2">
        <v>0.50191132241583925</v>
      </c>
      <c r="AD35" s="2">
        <v>2.6878490123941909</v>
      </c>
    </row>
    <row r="36" spans="1:30">
      <c r="A36" s="1">
        <v>38336</v>
      </c>
      <c r="B36" s="2">
        <f>STDEV('Table S10'!B36,'Table S11'!B36,'Table S12'!B36)</f>
        <v>4.2923850815990319</v>
      </c>
      <c r="C36" s="2">
        <f>STDEV('Table S10'!C36,'Table S11'!C36,'Table S12'!C36)</f>
        <v>5.0514561259990156</v>
      </c>
      <c r="D36" s="2">
        <f>STDEV('Table S10'!D36,'Table S11'!D36,'Table S12'!D36)</f>
        <v>1.5539029503823734</v>
      </c>
      <c r="E36" s="2">
        <f>STDEV('Table S10'!E36,'Table S11'!E36,'Table S12'!E36)</f>
        <v>7.9182647504241128</v>
      </c>
      <c r="F36" s="2">
        <f>STDEV('Table S10'!F36,'Table S11'!F36,'Table S12'!F36)</f>
        <v>3.4813488216240374</v>
      </c>
      <c r="G36" s="2">
        <f>STDEV('Table S10'!G36,'Table S11'!G36,'Table S12'!G36)</f>
        <v>9.7716427954341878</v>
      </c>
      <c r="H36" s="2">
        <f>STDEV('Table S10'!H36,'Table S11'!H36,'Table S12'!H36)</f>
        <v>6.6654070707155535</v>
      </c>
      <c r="I36" s="2">
        <f>STDEV('Table S10'!I36,'Table S11'!I36,'Table S12'!I36)</f>
        <v>18.945829953189172</v>
      </c>
      <c r="J36" s="2">
        <f>STDEV('Table S10'!J36,'Table S11'!J36,'Table S12'!J36)</f>
        <v>18.29105232570884</v>
      </c>
      <c r="K36" s="2">
        <f>STDEV('Table S10'!K36,'Table S11'!K36,'Table S12'!K36)</f>
        <v>9.3937335215361664</v>
      </c>
      <c r="L36" s="2">
        <f>STDEV('Table S10'!L36,'Table S11'!L36,'Table S12'!L36)</f>
        <v>15.250013952756522</v>
      </c>
      <c r="M36" s="2">
        <f>STDEV('Table S10'!M36,'Table S11'!M36,'Table S12'!M36)</f>
        <v>8.8533096166534762</v>
      </c>
      <c r="N36" s="2">
        <f>STDEV('Table S10'!N36,'Table S11'!N36,'Table S12'!N36)</f>
        <v>2.6080823149356265</v>
      </c>
      <c r="O36" s="2">
        <f>STDEV('Table S10'!O36,'Table S11'!O36,'Table S12'!O36)</f>
        <v>17.554072629259387</v>
      </c>
      <c r="Q36" s="2">
        <v>0.49009594384681426</v>
      </c>
      <c r="R36" s="2">
        <v>0.94226831700710023</v>
      </c>
      <c r="S36" s="2">
        <v>0.11232076696248909</v>
      </c>
      <c r="T36" s="2">
        <v>0.6593697422973166</v>
      </c>
      <c r="U36" s="2">
        <v>1.2876012311194014</v>
      </c>
      <c r="V36" s="2">
        <v>2.2025673726620476</v>
      </c>
      <c r="W36" s="2">
        <v>1.6727838855021289</v>
      </c>
      <c r="X36" s="2">
        <v>3.8535818124786774</v>
      </c>
      <c r="Y36" s="2">
        <v>2.1195488524508144</v>
      </c>
      <c r="Z36" s="2">
        <v>2.1644383218977126</v>
      </c>
      <c r="AA36" s="2">
        <v>3.0951428318514638</v>
      </c>
      <c r="AB36" s="2">
        <v>1.2664925005911296</v>
      </c>
      <c r="AC36" s="2">
        <v>0.56031779645845503</v>
      </c>
      <c r="AD36" s="2">
        <v>2.8233092713269334</v>
      </c>
    </row>
    <row r="37" spans="1:30">
      <c r="A37" s="1">
        <v>38367</v>
      </c>
      <c r="B37" s="2">
        <f>STDEV('Table S10'!B37,'Table S11'!B37,'Table S12'!B37)</f>
        <v>5.9351779567765126</v>
      </c>
      <c r="C37" s="2">
        <f>STDEV('Table S10'!C37,'Table S11'!C37,'Table S12'!C37)</f>
        <v>4.3317005865804772</v>
      </c>
      <c r="D37" s="2">
        <f>STDEV('Table S10'!D37,'Table S11'!D37,'Table S12'!D37)</f>
        <v>1.5013327372556438</v>
      </c>
      <c r="E37" s="2">
        <f>STDEV('Table S10'!E37,'Table S11'!E37,'Table S12'!E37)</f>
        <v>9.2496756218274676</v>
      </c>
      <c r="F37" s="2">
        <f>STDEV('Table S10'!F37,'Table S11'!F37,'Table S12'!F37)</f>
        <v>8.1489717258762955</v>
      </c>
      <c r="G37" s="2">
        <f>STDEV('Table S10'!G37,'Table S11'!G37,'Table S12'!G37)</f>
        <v>12.395386529577866</v>
      </c>
      <c r="H37" s="2">
        <f>STDEV('Table S10'!H37,'Table S11'!H37,'Table S12'!H37)</f>
        <v>7.4166518062681899</v>
      </c>
      <c r="I37" s="2">
        <f>STDEV('Table S10'!I37,'Table S11'!I37,'Table S12'!I37)</f>
        <v>20.304463808741026</v>
      </c>
      <c r="J37" s="2">
        <f>STDEV('Table S10'!J37,'Table S11'!J37,'Table S12'!J37)</f>
        <v>18.867527120958322</v>
      </c>
      <c r="K37" s="2">
        <f>STDEV('Table S10'!K37,'Table S11'!K37,'Table S12'!K37)</f>
        <v>8.7448577654759294</v>
      </c>
      <c r="L37" s="2">
        <f>STDEV('Table S10'!L37,'Table S11'!L37,'Table S12'!L37)</f>
        <v>15.037718480387477</v>
      </c>
      <c r="M37" s="2">
        <f>STDEV('Table S10'!M37,'Table S11'!M37,'Table S12'!M37)</f>
        <v>8.3636087483043369</v>
      </c>
      <c r="N37" s="2">
        <f>STDEV('Table S10'!N37,'Table S11'!N37,'Table S12'!N37)</f>
        <v>2.3861640547520513</v>
      </c>
      <c r="O37" s="2">
        <f>STDEV('Table S10'!O37,'Table S11'!O37,'Table S12'!O37)</f>
        <v>17.366514948432858</v>
      </c>
      <c r="Q37" s="2">
        <v>0.6776667487488286</v>
      </c>
      <c r="R37" s="2">
        <v>0.80800943721720275</v>
      </c>
      <c r="S37" s="2">
        <v>0.1085208342470497</v>
      </c>
      <c r="T37" s="2">
        <v>0.77023898838081684</v>
      </c>
      <c r="U37" s="2">
        <v>3.0139542356174287</v>
      </c>
      <c r="V37" s="2">
        <v>2.7939697053129691</v>
      </c>
      <c r="W37" s="2">
        <v>1.8613200205600962</v>
      </c>
      <c r="X37" s="2">
        <v>4.1299279386979251</v>
      </c>
      <c r="Y37" s="2">
        <v>2.1863501752495296</v>
      </c>
      <c r="Z37" s="2">
        <v>2.0149289123166052</v>
      </c>
      <c r="AA37" s="2">
        <v>3.0520553427794419</v>
      </c>
      <c r="AB37" s="2">
        <v>1.1964393222711802</v>
      </c>
      <c r="AC37" s="2">
        <v>0.51264109935887592</v>
      </c>
      <c r="AD37" s="2">
        <v>2.7931434317311989</v>
      </c>
    </row>
    <row r="38" spans="1:30">
      <c r="A38" s="1">
        <v>38398</v>
      </c>
      <c r="B38" s="2">
        <f>STDEV('Table S10'!B38,'Table S11'!B38,'Table S12'!B38)</f>
        <v>7.6013755263233689</v>
      </c>
      <c r="C38" s="2">
        <f>STDEV('Table S10'!C38,'Table S11'!C38,'Table S12'!C38)</f>
        <v>3.6135752129419303</v>
      </c>
      <c r="D38" s="2">
        <f>STDEV('Table S10'!D38,'Table S11'!D38,'Table S12'!D38)</f>
        <v>1.5093471240166221</v>
      </c>
      <c r="E38" s="2">
        <f>STDEV('Table S10'!E38,'Table S11'!E38,'Table S12'!E38)</f>
        <v>10.58513068364201</v>
      </c>
      <c r="F38" s="2">
        <f>STDEV('Table S10'!F38,'Table S11'!F38,'Table S12'!F38)</f>
        <v>12.918645071312215</v>
      </c>
      <c r="G38" s="2">
        <f>STDEV('Table S10'!G38,'Table S11'!G38,'Table S12'!G38)</f>
        <v>15.055793203153899</v>
      </c>
      <c r="H38" s="2">
        <f>STDEV('Table S10'!H38,'Table S11'!H38,'Table S12'!H38)</f>
        <v>8.3048065329128367</v>
      </c>
      <c r="I38" s="2">
        <f>STDEV('Table S10'!I38,'Table S11'!I38,'Table S12'!I38)</f>
        <v>21.682730207810071</v>
      </c>
      <c r="J38" s="2">
        <f>STDEV('Table S10'!J38,'Table S11'!J38,'Table S12'!J38)</f>
        <v>19.464582464149146</v>
      </c>
      <c r="K38" s="2">
        <f>STDEV('Table S10'!K38,'Table S11'!K38,'Table S12'!K38)</f>
        <v>8.2244408700634875</v>
      </c>
      <c r="L38" s="2">
        <f>STDEV('Table S10'!L38,'Table S11'!L38,'Table S12'!L38)</f>
        <v>14.842393577531189</v>
      </c>
      <c r="M38" s="2">
        <f>STDEV('Table S10'!M38,'Table S11'!M38,'Table S12'!M38)</f>
        <v>7.9314564779090757</v>
      </c>
      <c r="N38" s="2">
        <f>STDEV('Table S10'!N38,'Table S11'!N38,'Table S12'!N38)</f>
        <v>2.7888028654559895</v>
      </c>
      <c r="O38" s="2">
        <f>STDEV('Table S10'!O38,'Table S11'!O38,'Table S12'!O38)</f>
        <v>17.47938216848204</v>
      </c>
      <c r="Q38" s="2">
        <v>0.86790985484454952</v>
      </c>
      <c r="R38" s="2">
        <v>0.67405463877090999</v>
      </c>
      <c r="S38" s="2">
        <v>0.10910013816529349</v>
      </c>
      <c r="T38" s="2">
        <v>0.88144500228823741</v>
      </c>
      <c r="U38" s="2">
        <v>4.7780513101403219</v>
      </c>
      <c r="V38" s="2">
        <v>3.3936360111637009</v>
      </c>
      <c r="W38" s="2">
        <v>2.0842157715324698</v>
      </c>
      <c r="X38" s="2">
        <v>4.4102673242685677</v>
      </c>
      <c r="Y38" s="2">
        <v>2.2555363513631388</v>
      </c>
      <c r="Z38" s="2">
        <v>1.8950180941939383</v>
      </c>
      <c r="AA38" s="2">
        <v>3.0124122004957301</v>
      </c>
      <c r="AB38" s="2">
        <v>1.1346186435343268</v>
      </c>
      <c r="AC38" s="2">
        <v>0.59914361881169931</v>
      </c>
      <c r="AD38" s="2">
        <v>2.811296431067809</v>
      </c>
    </row>
    <row r="39" spans="1:30">
      <c r="A39" s="1">
        <v>38426</v>
      </c>
      <c r="B39" s="2">
        <f>STDEV('Table S10'!B39,'Table S11'!B39,'Table S12'!B39)</f>
        <v>8.7895534166423221</v>
      </c>
      <c r="C39" s="2">
        <f>STDEV('Table S10'!C39,'Table S11'!C39,'Table S12'!C39)</f>
        <v>3.1796394300783022</v>
      </c>
      <c r="D39" s="2">
        <f>STDEV('Table S10'!D39,'Table S11'!D39,'Table S12'!D39)</f>
        <v>1.9894513382630237</v>
      </c>
      <c r="E39" s="2">
        <f>STDEV('Table S10'!E39,'Table S11'!E39,'Table S12'!E39)</f>
        <v>10.934069623356683</v>
      </c>
      <c r="F39" s="2">
        <f>STDEV('Table S10'!F39,'Table S11'!F39,'Table S12'!F39)</f>
        <v>15.292540591622895</v>
      </c>
      <c r="G39" s="2">
        <f>STDEV('Table S10'!G39,'Table S11'!G39,'Table S12'!G39)</f>
        <v>17.487501999109558</v>
      </c>
      <c r="H39" s="2">
        <f>STDEV('Table S10'!H39,'Table S11'!H39,'Table S12'!H39)</f>
        <v>8.3145407751102827</v>
      </c>
      <c r="I39" s="2">
        <f>STDEV('Table S10'!I39,'Table S11'!I39,'Table S12'!I39)</f>
        <v>20.947678370380434</v>
      </c>
      <c r="J39" s="2">
        <f>STDEV('Table S10'!J39,'Table S11'!J39,'Table S12'!J39)</f>
        <v>18.417829175466547</v>
      </c>
      <c r="K39" s="2">
        <f>STDEV('Table S10'!K39,'Table S11'!K39,'Table S12'!K39)</f>
        <v>6.7833077904835815</v>
      </c>
      <c r="L39" s="2">
        <f>STDEV('Table S10'!L39,'Table S11'!L39,'Table S12'!L39)</f>
        <v>13.624505140411561</v>
      </c>
      <c r="M39" s="2">
        <f>STDEV('Table S10'!M39,'Table S11'!M39,'Table S12'!M39)</f>
        <v>7.5223762655314994</v>
      </c>
      <c r="N39" s="2">
        <f>STDEV('Table S10'!N39,'Table S11'!N39,'Table S12'!N39)</f>
        <v>4.1432493949441946</v>
      </c>
      <c r="O39" s="2">
        <f>STDEV('Table S10'!O39,'Table S11'!O39,'Table S12'!O39)</f>
        <v>15.920918689293705</v>
      </c>
      <c r="Q39" s="2">
        <v>1.003573630005387</v>
      </c>
      <c r="R39" s="2">
        <v>0.59311086145022607</v>
      </c>
      <c r="S39" s="2">
        <v>0.14380351108366615</v>
      </c>
      <c r="T39" s="2">
        <v>0.91050184567615766</v>
      </c>
      <c r="U39" s="2">
        <v>5.6560531855958684</v>
      </c>
      <c r="V39" s="2">
        <v>3.9417529006072907</v>
      </c>
      <c r="W39" s="2">
        <v>2.086658725625552</v>
      </c>
      <c r="X39" s="2">
        <v>4.2607577805353802</v>
      </c>
      <c r="Y39" s="2">
        <v>2.1342396270238879</v>
      </c>
      <c r="Z39" s="2">
        <v>1.5629622979286935</v>
      </c>
      <c r="AA39" s="2">
        <v>2.7652295632979302</v>
      </c>
      <c r="AB39" s="2">
        <v>1.0760984919130776</v>
      </c>
      <c r="AC39" s="2">
        <v>0.89013155676041578</v>
      </c>
      <c r="AD39" s="2">
        <v>2.5606409573925526</v>
      </c>
    </row>
    <row r="40" spans="1:30">
      <c r="A40" s="1">
        <v>38457</v>
      </c>
      <c r="B40" s="2">
        <f>STDEV('Table S10'!B40,'Table S11'!B40,'Table S12'!B40)</f>
        <v>9.978706070721536</v>
      </c>
      <c r="C40" s="2">
        <f>STDEV('Table S10'!C40,'Table S11'!C40,'Table S12'!C40)</f>
        <v>2.7688384821405165</v>
      </c>
      <c r="D40" s="2">
        <f>STDEV('Table S10'!D40,'Table S11'!D40,'Table S12'!D40)</f>
        <v>2.5149645752631522</v>
      </c>
      <c r="E40" s="2">
        <f>STDEV('Table S10'!E40,'Table S11'!E40,'Table S12'!E40)</f>
        <v>11.324961576872338</v>
      </c>
      <c r="F40" s="2">
        <f>STDEV('Table S10'!F40,'Table S11'!F40,'Table S12'!F40)</f>
        <v>17.690927785079765</v>
      </c>
      <c r="G40" s="2">
        <f>STDEV('Table S10'!G40,'Table S11'!G40,'Table S12'!G40)</f>
        <v>19.956365953017375</v>
      </c>
      <c r="H40" s="2">
        <f>STDEV('Table S10'!H40,'Table S11'!H40,'Table S12'!H40)</f>
        <v>8.373868148972436</v>
      </c>
      <c r="I40" s="2">
        <f>STDEV('Table S10'!I40,'Table S11'!I40,'Table S12'!I40)</f>
        <v>20.213712103181543</v>
      </c>
      <c r="J40" s="2">
        <f>STDEV('Table S10'!J40,'Table S11'!J40,'Table S12'!J40)</f>
        <v>17.388766523198306</v>
      </c>
      <c r="K40" s="2">
        <f>STDEV('Table S10'!K40,'Table S11'!K40,'Table S12'!K40)</f>
        <v>6.0665258974292939</v>
      </c>
      <c r="L40" s="2">
        <f>STDEV('Table S10'!L40,'Table S11'!L40,'Table S12'!L40)</f>
        <v>12.46022908753336</v>
      </c>
      <c r="M40" s="2">
        <f>STDEV('Table S10'!M40,'Table S11'!M40,'Table S12'!M40)</f>
        <v>7.1133842198174557</v>
      </c>
      <c r="N40" s="2">
        <f>STDEV('Table S10'!N40,'Table S11'!N40,'Table S12'!N40)</f>
        <v>5.7442460119975935</v>
      </c>
      <c r="O40" s="2">
        <f>STDEV('Table S10'!O40,'Table S11'!O40,'Table S12'!O40)</f>
        <v>14.586069226869057</v>
      </c>
      <c r="Q40" s="2">
        <v>1.1393487017428434</v>
      </c>
      <c r="R40" s="2">
        <v>0.5164825174275991</v>
      </c>
      <c r="S40" s="2">
        <v>0.18178918439374642</v>
      </c>
      <c r="T40" s="2">
        <v>0.94305220042931326</v>
      </c>
      <c r="U40" s="2">
        <v>6.543113477806247</v>
      </c>
      <c r="V40" s="2">
        <v>4.4982447112739283</v>
      </c>
      <c r="W40" s="2">
        <v>2.1015478200068674</v>
      </c>
      <c r="X40" s="2">
        <v>4.1114690417871254</v>
      </c>
      <c r="Y40" s="2">
        <v>2.0149928759416964</v>
      </c>
      <c r="Z40" s="2">
        <v>1.3978064316043757</v>
      </c>
      <c r="AA40" s="2">
        <v>2.5289280956057705</v>
      </c>
      <c r="AB40" s="2">
        <v>1.0175909527975464</v>
      </c>
      <c r="AC40" s="2">
        <v>1.234088068971551</v>
      </c>
      <c r="AD40" s="2">
        <v>2.3459504441034849</v>
      </c>
    </row>
    <row r="41" spans="1:30">
      <c r="A41" s="1">
        <v>38487</v>
      </c>
      <c r="B41" s="2">
        <f>STDEV('Table S10'!B41,'Table S11'!B41,'Table S12'!B41)</f>
        <v>10.680376380978441</v>
      </c>
      <c r="C41" s="2">
        <f>STDEV('Table S10'!C41,'Table S11'!C41,'Table S12'!C41)</f>
        <v>2.935680204272118</v>
      </c>
      <c r="D41" s="2">
        <f>STDEV('Table S10'!D41,'Table S11'!D41,'Table S12'!D41)</f>
        <v>3.3640029175759496</v>
      </c>
      <c r="E41" s="2">
        <f>STDEV('Table S10'!E41,'Table S11'!E41,'Table S12'!E41)</f>
        <v>10.556299538965728</v>
      </c>
      <c r="F41" s="2">
        <f>STDEV('Table S10'!F41,'Table S11'!F41,'Table S12'!F41)</f>
        <v>18.509778336439208</v>
      </c>
      <c r="G41" s="2">
        <f>STDEV('Table S10'!G41,'Table S11'!G41,'Table S12'!G41)</f>
        <v>26.547839402208449</v>
      </c>
      <c r="H41" s="2">
        <f>STDEV('Table S10'!H41,'Table S11'!H41,'Table S12'!H41)</f>
        <v>7.4660196484600192</v>
      </c>
      <c r="I41" s="2">
        <f>STDEV('Table S10'!I41,'Table S11'!I41,'Table S12'!I41)</f>
        <v>17.610043476668398</v>
      </c>
      <c r="J41" s="2">
        <f>STDEV('Table S10'!J41,'Table S11'!J41,'Table S12'!J41)</f>
        <v>16.369887419728531</v>
      </c>
      <c r="K41" s="2">
        <f>STDEV('Table S10'!K41,'Table S11'!K41,'Table S12'!K41)</f>
        <v>5.6712653692948347</v>
      </c>
      <c r="L41" s="2">
        <f>STDEV('Table S10'!L41,'Table S11'!L41,'Table S12'!L41)</f>
        <v>10.976448472827537</v>
      </c>
      <c r="M41" s="2">
        <f>STDEV('Table S10'!M41,'Table S11'!M41,'Table S12'!M41)</f>
        <v>6.5221008094968527</v>
      </c>
      <c r="N41" s="2">
        <f>STDEV('Table S10'!N41,'Table S11'!N41,'Table S12'!N41)</f>
        <v>6.9845056996594623</v>
      </c>
      <c r="O41" s="2">
        <f>STDEV('Table S10'!O41,'Table S11'!O41,'Table S12'!O41)</f>
        <v>12.35467316695725</v>
      </c>
      <c r="Q41" s="2">
        <v>1.2194640144273563</v>
      </c>
      <c r="R41" s="2">
        <v>0.5476041712236952</v>
      </c>
      <c r="S41" s="2">
        <v>0.24316022289114234</v>
      </c>
      <c r="T41" s="2">
        <v>0.87904417520875411</v>
      </c>
      <c r="U41" s="2">
        <v>6.8459710861803957</v>
      </c>
      <c r="V41" s="2">
        <v>5.9839891926153932</v>
      </c>
      <c r="W41" s="2">
        <v>1.8737096210757687</v>
      </c>
      <c r="X41" s="2">
        <v>3.5818828431543519</v>
      </c>
      <c r="Y41" s="2">
        <v>1.8969261843107224</v>
      </c>
      <c r="Z41" s="2">
        <v>1.3067332675353307</v>
      </c>
      <c r="AA41" s="2">
        <v>2.2277799820450768</v>
      </c>
      <c r="AB41" s="2">
        <v>0.93300608710095312</v>
      </c>
      <c r="AC41" s="2">
        <v>1.5005442200091392</v>
      </c>
      <c r="AD41" s="2">
        <v>1.9870638588075693</v>
      </c>
    </row>
    <row r="42" spans="1:30">
      <c r="A42" s="1">
        <v>38518</v>
      </c>
      <c r="B42" s="2">
        <f>STDEV('Table S10'!B42,'Table S11'!B42,'Table S12'!B42)</f>
        <v>11.397926538453616</v>
      </c>
      <c r="C42" s="2">
        <f>STDEV('Table S10'!C42,'Table S11'!C42,'Table S12'!C42)</f>
        <v>3.1060591980199113</v>
      </c>
      <c r="D42" s="2">
        <f>STDEV('Table S10'!D42,'Table S11'!D42,'Table S12'!D42)</f>
        <v>4.4889823054142015</v>
      </c>
      <c r="E42" s="2">
        <f>STDEV('Table S10'!E42,'Table S11'!E42,'Table S12'!E42)</f>
        <v>9.8188904737039397</v>
      </c>
      <c r="F42" s="2">
        <f>STDEV('Table S10'!F42,'Table S11'!F42,'Table S12'!F42)</f>
        <v>19.33483825067534</v>
      </c>
      <c r="G42" s="2">
        <f>STDEV('Table S10'!G42,'Table S11'!G42,'Table S12'!G42)</f>
        <v>33.150450236202538</v>
      </c>
      <c r="H42" s="2">
        <f>STDEV('Table S10'!H42,'Table S11'!H42,'Table S12'!H42)</f>
        <v>6.5634554017934583</v>
      </c>
      <c r="I42" s="2">
        <f>STDEV('Table S10'!I42,'Table S11'!I42,'Table S12'!I42)</f>
        <v>15.034314410507125</v>
      </c>
      <c r="J42" s="2">
        <f>STDEV('Table S10'!J42,'Table S11'!J42,'Table S12'!J42)</f>
        <v>15.382357571509937</v>
      </c>
      <c r="K42" s="2">
        <f>STDEV('Table S10'!K42,'Table S11'!K42,'Table S12'!K42)</f>
        <v>6.3428745406603753</v>
      </c>
      <c r="L42" s="2">
        <f>STDEV('Table S10'!L42,'Table S11'!L42,'Table S12'!L42)</f>
        <v>9.6050784376501621</v>
      </c>
      <c r="M42" s="2">
        <f>STDEV('Table S10'!M42,'Table S11'!M42,'Table S12'!M42)</f>
        <v>5.9308317555017442</v>
      </c>
      <c r="N42" s="2">
        <f>STDEV('Table S10'!N42,'Table S11'!N42,'Table S12'!N42)</f>
        <v>8.2325177613951457</v>
      </c>
      <c r="O42" s="2">
        <f>STDEV('Table S10'!O42,'Table S11'!O42,'Table S12'!O42)</f>
        <v>10.324409220679728</v>
      </c>
      <c r="Q42" s="2">
        <v>1.301392456307557</v>
      </c>
      <c r="R42" s="2">
        <v>0.57938564644344615</v>
      </c>
      <c r="S42" s="2">
        <v>0.32447710798225471</v>
      </c>
      <c r="T42" s="2">
        <v>0.81763864752627435</v>
      </c>
      <c r="U42" s="2">
        <v>7.1511252708800281</v>
      </c>
      <c r="V42" s="2">
        <v>7.4722440850409964</v>
      </c>
      <c r="W42" s="2">
        <v>1.6471975849110951</v>
      </c>
      <c r="X42" s="2">
        <v>3.0579795510971493</v>
      </c>
      <c r="Y42" s="2">
        <v>1.782492213029</v>
      </c>
      <c r="Z42" s="2">
        <v>1.461480751537179</v>
      </c>
      <c r="AA42" s="2">
        <v>1.9494467197054768</v>
      </c>
      <c r="AB42" s="2">
        <v>0.84842327511979099</v>
      </c>
      <c r="AC42" s="2">
        <v>1.7686658833403717</v>
      </c>
      <c r="AD42" s="2">
        <v>1.660526357008024</v>
      </c>
    </row>
    <row r="43" spans="1:30">
      <c r="A43" s="1">
        <v>38548</v>
      </c>
      <c r="B43" s="2">
        <f>STDEV('Table S10'!B43,'Table S11'!B43,'Table S12'!B43)</f>
        <v>9.9668610673437232</v>
      </c>
      <c r="C43" s="2">
        <f>STDEV('Table S10'!C43,'Table S11'!C43,'Table S12'!C43)</f>
        <v>3.8694768117145828</v>
      </c>
      <c r="D43" s="2">
        <f>STDEV('Table S10'!D43,'Table S11'!D43,'Table S12'!D43)</f>
        <v>4.8053940786020295</v>
      </c>
      <c r="E43" s="2">
        <f>STDEV('Table S10'!E43,'Table S11'!E43,'Table S12'!E43)</f>
        <v>8.4094608269363231</v>
      </c>
      <c r="F43" s="2">
        <f>STDEV('Table S10'!F43,'Table S11'!F43,'Table S12'!F43)</f>
        <v>18.336823624584635</v>
      </c>
      <c r="G43" s="2">
        <f>STDEV('Table S10'!G43,'Table S11'!G43,'Table S12'!G43)</f>
        <v>28.521017452922266</v>
      </c>
      <c r="H43" s="2">
        <f>STDEV('Table S10'!H43,'Table S11'!H43,'Table S12'!H43)</f>
        <v>4.9714475203047366</v>
      </c>
      <c r="I43" s="2">
        <f>STDEV('Table S10'!I43,'Table S11'!I43,'Table S12'!I43)</f>
        <v>11.833155118280441</v>
      </c>
      <c r="J43" s="2">
        <f>STDEV('Table S10'!J43,'Table S11'!J43,'Table S12'!J43)</f>
        <v>14.168610956381713</v>
      </c>
      <c r="K43" s="2">
        <f>STDEV('Table S10'!K43,'Table S11'!K43,'Table S12'!K43)</f>
        <v>7.5000850157232852</v>
      </c>
      <c r="L43" s="2">
        <f>STDEV('Table S10'!L43,'Table S11'!L43,'Table S12'!L43)</f>
        <v>8.3537040567956069</v>
      </c>
      <c r="M43" s="2">
        <f>STDEV('Table S10'!M43,'Table S11'!M43,'Table S12'!M43)</f>
        <v>5.1237554424186529</v>
      </c>
      <c r="N43" s="2">
        <f>STDEV('Table S10'!N43,'Table S11'!N43,'Table S12'!N43)</f>
        <v>8.222513531793286</v>
      </c>
      <c r="O43" s="2">
        <f>STDEV('Table S10'!O43,'Table S11'!O43,'Table S12'!O43)</f>
        <v>8.3004424215387775</v>
      </c>
      <c r="Q43" s="2">
        <v>1.1379962629471716</v>
      </c>
      <c r="R43" s="2">
        <v>0.72178898759636789</v>
      </c>
      <c r="S43" s="2">
        <v>0.34734830018359047</v>
      </c>
      <c r="T43" s="2">
        <v>0.70027262198064144</v>
      </c>
      <c r="U43" s="2">
        <v>6.7820025753179989</v>
      </c>
      <c r="V43" s="2">
        <v>6.4287514179584901</v>
      </c>
      <c r="W43" s="2">
        <v>1.2476593269332781</v>
      </c>
      <c r="X43" s="2">
        <v>2.4068637510582418</v>
      </c>
      <c r="Y43" s="2">
        <v>1.6418444690145564</v>
      </c>
      <c r="Z43" s="2">
        <v>1.7281170887278492</v>
      </c>
      <c r="AA43" s="2">
        <v>1.6954677753672365</v>
      </c>
      <c r="AB43" s="2">
        <v>0.73296858730431547</v>
      </c>
      <c r="AC43" s="2">
        <v>1.7665165846569377</v>
      </c>
      <c r="AD43" s="2">
        <v>1.3350016568681893</v>
      </c>
    </row>
    <row r="44" spans="1:30">
      <c r="A44" s="1">
        <v>38579</v>
      </c>
      <c r="B44" s="2">
        <f>STDEV('Table S10'!B44,'Table S11'!B44,'Table S12'!B44)</f>
        <v>8.5454969469460949</v>
      </c>
      <c r="C44" s="2">
        <f>STDEV('Table S10'!C44,'Table S11'!C44,'Table S12'!C44)</f>
        <v>4.6329775550448691</v>
      </c>
      <c r="D44" s="2">
        <f>STDEV('Table S10'!D44,'Table S11'!D44,'Table S12'!D44)</f>
        <v>5.1242193764556117</v>
      </c>
      <c r="E44" s="2">
        <f>STDEV('Table S10'!E44,'Table S11'!E44,'Table S12'!E44)</f>
        <v>7.0230959277702407</v>
      </c>
      <c r="F44" s="2">
        <f>STDEV('Table S10'!F44,'Table S11'!F44,'Table S12'!F44)</f>
        <v>17.339242166879103</v>
      </c>
      <c r="G44" s="2">
        <f>STDEV('Table S10'!G44,'Table S11'!G44,'Table S12'!G44)</f>
        <v>23.891865575605884</v>
      </c>
      <c r="H44" s="2">
        <f>STDEV('Table S10'!H44,'Table S11'!H44,'Table S12'!H44)</f>
        <v>3.3868389883761107</v>
      </c>
      <c r="I44" s="2">
        <f>STDEV('Table S10'!I44,'Table S11'!I44,'Table S12'!I44)</f>
        <v>8.7214071138505425</v>
      </c>
      <c r="J44" s="2">
        <f>STDEV('Table S10'!J44,'Table S11'!J44,'Table S12'!J44)</f>
        <v>12.985333207824562</v>
      </c>
      <c r="K44" s="2">
        <f>STDEV('Table S10'!K44,'Table S11'!K44,'Table S12'!K44)</f>
        <v>9.1129260461692994</v>
      </c>
      <c r="L44" s="2">
        <f>STDEV('Table S10'!L44,'Table S11'!L44,'Table S12'!L44)</f>
        <v>7.2687816334576336</v>
      </c>
      <c r="M44" s="2">
        <f>STDEV('Table S10'!M44,'Table S11'!M44,'Table S12'!M44)</f>
        <v>4.3508063407372131</v>
      </c>
      <c r="N44" s="2">
        <f>STDEV('Table S10'!N44,'Table S11'!N44,'Table S12'!N44)</f>
        <v>8.2514227169077401</v>
      </c>
      <c r="O44" s="2">
        <f>STDEV('Table S10'!O44,'Table S11'!O44,'Table S12'!O44)</f>
        <v>6.5915013959913145</v>
      </c>
      <c r="Q44" s="2">
        <v>0.97570775040841118</v>
      </c>
      <c r="R44" s="2">
        <v>0.86420783525273959</v>
      </c>
      <c r="S44" s="2">
        <v>0.37039394918834095</v>
      </c>
      <c r="T44" s="2">
        <v>0.58482724409728348</v>
      </c>
      <c r="U44" s="2">
        <v>6.4130400901154045</v>
      </c>
      <c r="V44" s="2">
        <v>5.3853220682038678</v>
      </c>
      <c r="W44" s="2">
        <v>0.84997804671781063</v>
      </c>
      <c r="X44" s="2">
        <v>1.7739342069572002</v>
      </c>
      <c r="Y44" s="2">
        <v>1.5047274267895023</v>
      </c>
      <c r="Z44" s="2">
        <v>2.0997366290760069</v>
      </c>
      <c r="AA44" s="2">
        <v>1.4752719203265614</v>
      </c>
      <c r="AB44" s="2">
        <v>0.62239589946148055</v>
      </c>
      <c r="AC44" s="2">
        <v>1.772727405077742</v>
      </c>
      <c r="AD44" s="2">
        <v>1.0601441270242631</v>
      </c>
    </row>
    <row r="45" spans="1:30">
      <c r="A45" s="1">
        <v>38610</v>
      </c>
      <c r="B45" s="2">
        <f>STDEV('Table S10'!B45,'Table S11'!B45,'Table S12'!B45)</f>
        <v>6.4528737451886835</v>
      </c>
      <c r="C45" s="2">
        <f>STDEV('Table S10'!C45,'Table S11'!C45,'Table S12'!C45)</f>
        <v>5.8076569596054117</v>
      </c>
      <c r="D45" s="2">
        <f>STDEV('Table S10'!D45,'Table S11'!D45,'Table S12'!D45)</f>
        <v>5.7721676260597068</v>
      </c>
      <c r="E45" s="2">
        <f>STDEV('Table S10'!E45,'Table S11'!E45,'Table S12'!E45)</f>
        <v>5.8312563455166533</v>
      </c>
      <c r="F45" s="2">
        <f>STDEV('Table S10'!F45,'Table S11'!F45,'Table S12'!F45)</f>
        <v>15.171520610541441</v>
      </c>
      <c r="G45" s="2">
        <f>STDEV('Table S10'!G45,'Table S11'!G45,'Table S12'!G45)</f>
        <v>19.537083706004903</v>
      </c>
      <c r="H45" s="2">
        <f>STDEV('Table S10'!H45,'Table S11'!H45,'Table S12'!H45)</f>
        <v>1.9476833687911315</v>
      </c>
      <c r="I45" s="2">
        <f>STDEV('Table S10'!I45,'Table S11'!I45,'Table S12'!I45)</f>
        <v>6.119768422206743</v>
      </c>
      <c r="J45" s="2">
        <f>STDEV('Table S10'!J45,'Table S11'!J45,'Table S12'!J45)</f>
        <v>11.738532070910685</v>
      </c>
      <c r="K45" s="2">
        <f>STDEV('Table S10'!K45,'Table S11'!K45,'Table S12'!K45)</f>
        <v>10.236283578460831</v>
      </c>
      <c r="L45" s="2">
        <f>STDEV('Table S10'!L45,'Table S11'!L45,'Table S12'!L45)</f>
        <v>5.6623041044126881</v>
      </c>
      <c r="M45" s="2">
        <f>STDEV('Table S10'!M45,'Table S11'!M45,'Table S12'!M45)</f>
        <v>2.9891203873523766</v>
      </c>
      <c r="N45" s="2">
        <f>STDEV('Table S10'!N45,'Table S11'!N45,'Table S12'!N45)</f>
        <v>7.6984781879554447</v>
      </c>
      <c r="O45" s="2">
        <f>STDEV('Table S10'!O45,'Table S11'!O45,'Table S12'!O45)</f>
        <v>5.0389335569658149</v>
      </c>
      <c r="Q45" s="2">
        <v>0.73677621847815344</v>
      </c>
      <c r="R45" s="2">
        <v>1.0833254833030357</v>
      </c>
      <c r="S45" s="2">
        <v>0.41722959251447372</v>
      </c>
      <c r="T45" s="2">
        <v>0.48558037840386276</v>
      </c>
      <c r="U45" s="2">
        <v>5.6112930984530252</v>
      </c>
      <c r="V45" s="2">
        <v>4.4037368156683296</v>
      </c>
      <c r="W45" s="2">
        <v>0.48880035664866628</v>
      </c>
      <c r="X45" s="2">
        <v>1.2447608970768513</v>
      </c>
      <c r="Y45" s="2">
        <v>1.360249357845059</v>
      </c>
      <c r="Z45" s="2">
        <v>2.3585728081638955</v>
      </c>
      <c r="AA45" s="2">
        <v>1.1492212410315992</v>
      </c>
      <c r="AB45" s="2">
        <v>0.42760263877191951</v>
      </c>
      <c r="AC45" s="2">
        <v>1.6539333554221598</v>
      </c>
      <c r="AD45" s="2">
        <v>0.81043687863459679</v>
      </c>
    </row>
    <row r="46" spans="1:30">
      <c r="A46" s="1">
        <v>38640</v>
      </c>
      <c r="B46" s="2">
        <f>STDEV('Table S10'!B46,'Table S11'!B46,'Table S12'!B46)</f>
        <v>4.420149426582622</v>
      </c>
      <c r="C46" s="2">
        <f>STDEV('Table S10'!C46,'Table S11'!C46,'Table S12'!C46)</f>
        <v>6.9882447737560085</v>
      </c>
      <c r="D46" s="2">
        <f>STDEV('Table S10'!D46,'Table S11'!D46,'Table S12'!D46)</f>
        <v>6.4281621247477068</v>
      </c>
      <c r="E46" s="2">
        <f>STDEV('Table S10'!E46,'Table S11'!E46,'Table S12'!E46)</f>
        <v>4.7446759021569731</v>
      </c>
      <c r="F46" s="2">
        <f>STDEV('Table S10'!F46,'Table S11'!F46,'Table S12'!F46)</f>
        <v>13.004270310483292</v>
      </c>
      <c r="G46" s="2">
        <f>STDEV('Table S10'!G46,'Table S11'!G46,'Table S12'!G46)</f>
        <v>15.186181003649191</v>
      </c>
      <c r="H46" s="2">
        <f>STDEV('Table S10'!H46,'Table S11'!H46,'Table S12'!H46)</f>
        <v>1.0034902095953073</v>
      </c>
      <c r="I46" s="2">
        <f>STDEV('Table S10'!I46,'Table S11'!I46,'Table S12'!I46)</f>
        <v>3.6979710309984339</v>
      </c>
      <c r="J46" s="2">
        <f>STDEV('Table S10'!J46,'Table S11'!J46,'Table S12'!J46)</f>
        <v>10.523577209407408</v>
      </c>
      <c r="K46" s="2">
        <f>STDEV('Table S10'!K46,'Table S11'!K46,'Table S12'!K46)</f>
        <v>11.580175171296515</v>
      </c>
      <c r="L46" s="2">
        <f>STDEV('Table S10'!L46,'Table S11'!L46,'Table S12'!L46)</f>
        <v>4.611919782768414</v>
      </c>
      <c r="M46" s="2">
        <f>STDEV('Table S10'!M46,'Table S11'!M46,'Table S12'!M46)</f>
        <v>2.5724845965080578</v>
      </c>
      <c r="N46" s="2">
        <f>STDEV('Table S10'!N46,'Table S11'!N46,'Table S12'!N46)</f>
        <v>7.2632632950809359</v>
      </c>
      <c r="O46" s="2">
        <f>STDEV('Table S10'!O46,'Table S11'!O46,'Table S12'!O46)</f>
        <v>4.0097363169033606</v>
      </c>
      <c r="Q46" s="2">
        <v>0.50468382122835065</v>
      </c>
      <c r="R46" s="2">
        <v>1.3035452506278034</v>
      </c>
      <c r="S46" s="2">
        <v>0.46464684286313845</v>
      </c>
      <c r="T46" s="2">
        <v>0.39509865172441544</v>
      </c>
      <c r="U46" s="2">
        <v>4.8097204042244188</v>
      </c>
      <c r="V46" s="2">
        <v>3.4230259429465417</v>
      </c>
      <c r="W46" s="2">
        <v>0.2518409204510863</v>
      </c>
      <c r="X46" s="2">
        <v>0.75216730770508133</v>
      </c>
      <c r="Y46" s="2">
        <v>1.219461603448921</v>
      </c>
      <c r="Z46" s="2">
        <v>2.6682229017439436</v>
      </c>
      <c r="AA46" s="2">
        <v>0.93603523911067721</v>
      </c>
      <c r="AB46" s="2">
        <v>0.36800163898426719</v>
      </c>
      <c r="AC46" s="2">
        <v>1.5604322230518932</v>
      </c>
      <c r="AD46" s="2">
        <v>0.64490594052915207</v>
      </c>
    </row>
    <row r="47" spans="1:30">
      <c r="A47" s="1">
        <v>38671</v>
      </c>
      <c r="B47" s="2">
        <f>STDEV('Table S10'!B47,'Table S11'!B47,'Table S12'!B47)</f>
        <v>2.2941596906721164</v>
      </c>
      <c r="C47" s="2">
        <f>STDEV('Table S10'!C47,'Table S11'!C47,'Table S12'!C47)</f>
        <v>8.350728909753391</v>
      </c>
      <c r="D47" s="2">
        <f>STDEV('Table S10'!D47,'Table S11'!D47,'Table S12'!D47)</f>
        <v>7.0321630661540135</v>
      </c>
      <c r="E47" s="2">
        <f>STDEV('Table S10'!E47,'Table S11'!E47,'Table S12'!E47)</f>
        <v>4.2511541164622466</v>
      </c>
      <c r="F47" s="2">
        <f>STDEV('Table S10'!F47,'Table S11'!F47,'Table S12'!F47)</f>
        <v>10.710554827370592</v>
      </c>
      <c r="G47" s="2">
        <f>STDEV('Table S10'!G47,'Table S11'!G47,'Table S12'!G47)</f>
        <v>11.615973464113601</v>
      </c>
      <c r="H47" s="2">
        <f>STDEV('Table S10'!H47,'Table S11'!H47,'Table S12'!H47)</f>
        <v>1.3984142188204705</v>
      </c>
      <c r="I47" s="2">
        <f>STDEV('Table S10'!I47,'Table S11'!I47,'Table S12'!I47)</f>
        <v>1.8957695019822107</v>
      </c>
      <c r="J47" s="2">
        <f>STDEV('Table S10'!J47,'Table S11'!J47,'Table S12'!J47)</f>
        <v>8.6287784612504108</v>
      </c>
      <c r="K47" s="2">
        <f>STDEV('Table S10'!K47,'Table S11'!K47,'Table S12'!K47)</f>
        <v>12.12743613130597</v>
      </c>
      <c r="L47" s="2">
        <f>STDEV('Table S10'!L47,'Table S11'!L47,'Table S12'!L47)</f>
        <v>4.1762609625601419</v>
      </c>
      <c r="M47" s="2">
        <f>STDEV('Table S10'!M47,'Table S11'!M47,'Table S12'!M47)</f>
        <v>3.6517947141875906</v>
      </c>
      <c r="N47" s="2">
        <f>STDEV('Table S10'!N47,'Table S11'!N47,'Table S12'!N47)</f>
        <v>6.1966493695918059</v>
      </c>
      <c r="O47" s="2">
        <f>STDEV('Table S10'!O47,'Table S11'!O47,'Table S12'!O47)</f>
        <v>3.0632744995896894</v>
      </c>
      <c r="Q47" s="2">
        <v>0.26194256516156089</v>
      </c>
      <c r="R47" s="2">
        <v>1.557694866451939</v>
      </c>
      <c r="S47" s="2">
        <v>0.50830584291081049</v>
      </c>
      <c r="T47" s="2">
        <v>0.35400210558604417</v>
      </c>
      <c r="U47" s="2">
        <v>3.9613736767868049</v>
      </c>
      <c r="V47" s="2">
        <v>2.6182868827050618</v>
      </c>
      <c r="W47" s="2">
        <v>0.35095302442627935</v>
      </c>
      <c r="X47" s="2">
        <v>0.38559951670318166</v>
      </c>
      <c r="Y47" s="2">
        <v>0.99989421931123634</v>
      </c>
      <c r="Z47" s="2">
        <v>2.7943189413226022</v>
      </c>
      <c r="AA47" s="2">
        <v>0.84761392496120636</v>
      </c>
      <c r="AB47" s="2">
        <v>0.52240018924867737</v>
      </c>
      <c r="AC47" s="2">
        <v>1.3312819539137339</v>
      </c>
      <c r="AD47" s="2">
        <v>0.49268175414150772</v>
      </c>
    </row>
    <row r="48" spans="1:30">
      <c r="A48" s="1">
        <v>38701</v>
      </c>
      <c r="B48" s="2">
        <f>STDEV('Table S10'!B48,'Table S11'!B48,'Table S12'!B48)</f>
        <v>1.5082236473050175</v>
      </c>
      <c r="C48" s="2">
        <f>STDEV('Table S10'!C48,'Table S11'!C48,'Table S12'!C48)</f>
        <v>9.7190569008356551</v>
      </c>
      <c r="D48" s="2">
        <f>STDEV('Table S10'!D48,'Table S11'!D48,'Table S12'!D48)</f>
        <v>8.3460736313303627</v>
      </c>
      <c r="E48" s="2">
        <f>STDEV('Table S10'!E48,'Table S11'!E48,'Table S12'!E48)</f>
        <v>3.8595747468779371</v>
      </c>
      <c r="F48" s="2">
        <f>STDEV('Table S10'!F48,'Table S11'!F48,'Table S12'!F48)</f>
        <v>8.4250908425389763</v>
      </c>
      <c r="G48" s="2">
        <f>STDEV('Table S10'!G48,'Table S11'!G48,'Table S12'!G48)</f>
        <v>8.1885827693906084</v>
      </c>
      <c r="H48" s="2">
        <f>STDEV('Table S10'!H48,'Table S11'!H48,'Table S12'!H48)</f>
        <v>2.0967493278370917</v>
      </c>
      <c r="I48" s="2">
        <f>STDEV('Table S10'!I48,'Table S11'!I48,'Table S12'!I48)</f>
        <v>1.7206109868705386</v>
      </c>
      <c r="J48" s="2">
        <f>STDEV('Table S10'!J48,'Table S11'!J48,'Table S12'!J48)</f>
        <v>6.7496570760773205</v>
      </c>
      <c r="K48" s="2">
        <f>STDEV('Table S10'!K48,'Table S11'!K48,'Table S12'!K48)</f>
        <v>12.833647617918025</v>
      </c>
      <c r="L48" s="2">
        <f>STDEV('Table S10'!L48,'Table S11'!L48,'Table S12'!L48)</f>
        <v>5.1938872246939924</v>
      </c>
      <c r="M48" s="2">
        <f>STDEV('Table S10'!M48,'Table S11'!M48,'Table S12'!M48)</f>
        <v>5.8496271280297663</v>
      </c>
      <c r="N48" s="2">
        <f>STDEV('Table S10'!N48,'Table S11'!N48,'Table S12'!N48)</f>
        <v>5.6222797900886876</v>
      </c>
      <c r="O48" s="2">
        <f>STDEV('Table S10'!O48,'Table S11'!O48,'Table S12'!O48)</f>
        <v>3.2087375238912941</v>
      </c>
      <c r="Q48" s="2">
        <v>0.17220595960199228</v>
      </c>
      <c r="R48" s="2">
        <v>1.812934559940478</v>
      </c>
      <c r="S48" s="2">
        <v>0.60327924029345259</v>
      </c>
      <c r="T48" s="2">
        <v>0.3213945083220196</v>
      </c>
      <c r="U48" s="2">
        <v>3.1160788237489383</v>
      </c>
      <c r="V48" s="2">
        <v>1.8457393105517206</v>
      </c>
      <c r="W48" s="2">
        <v>0.52621069506063567</v>
      </c>
      <c r="X48" s="2">
        <v>0.34997227472946757</v>
      </c>
      <c r="Y48" s="2">
        <v>0.78214351231876378</v>
      </c>
      <c r="Z48" s="2">
        <v>2.9570392485873462</v>
      </c>
      <c r="AA48" s="2">
        <v>1.0541513511238927</v>
      </c>
      <c r="AB48" s="2">
        <v>0.83680670954604208</v>
      </c>
      <c r="AC48" s="2">
        <v>1.2078849678228634</v>
      </c>
      <c r="AD48" s="2">
        <v>0.51607729965505622</v>
      </c>
    </row>
    <row r="49" spans="1:30">
      <c r="A49" s="1">
        <v>38732</v>
      </c>
      <c r="B49" s="2">
        <f>STDEV('Table S10'!B49,'Table S11'!B49,'Table S12'!B49)</f>
        <v>2.5324244387178214</v>
      </c>
      <c r="C49" s="2">
        <f>STDEV('Table S10'!C49,'Table S11'!C49,'Table S12'!C49)</f>
        <v>11.870443168888384</v>
      </c>
      <c r="D49" s="2">
        <f>STDEV('Table S10'!D49,'Table S11'!D49,'Table S12'!D49)</f>
        <v>9.977090516190307</v>
      </c>
      <c r="E49" s="2">
        <f>STDEV('Table S10'!E49,'Table S11'!E49,'Table S12'!E49)</f>
        <v>4.4227398579538679</v>
      </c>
      <c r="F49" s="2">
        <f>STDEV('Table S10'!F49,'Table S11'!F49,'Table S12'!F49)</f>
        <v>6.3764386377149478</v>
      </c>
      <c r="G49" s="2">
        <f>STDEV('Table S10'!G49,'Table S11'!G49,'Table S12'!G49)</f>
        <v>6.4571649606423334</v>
      </c>
      <c r="H49" s="2">
        <f>STDEV('Table S10'!H49,'Table S11'!H49,'Table S12'!H49)</f>
        <v>2.1787596752782958</v>
      </c>
      <c r="I49" s="2">
        <f>STDEV('Table S10'!I49,'Table S11'!I49,'Table S12'!I49)</f>
        <v>2.8038421952221584</v>
      </c>
      <c r="J49" s="2">
        <f>STDEV('Table S10'!J49,'Table S11'!J49,'Table S12'!J49)</f>
        <v>4.6138787858180388</v>
      </c>
      <c r="K49" s="2">
        <f>STDEV('Table S10'!K49,'Table S11'!K49,'Table S12'!K49)</f>
        <v>13.012323817351259</v>
      </c>
      <c r="L49" s="2">
        <f>STDEV('Table S10'!L49,'Table S11'!L49,'Table S12'!L49)</f>
        <v>6.6827016347593107</v>
      </c>
      <c r="M49" s="2">
        <f>STDEV('Table S10'!M49,'Table S11'!M49,'Table S12'!M49)</f>
        <v>7.9784981822544259</v>
      </c>
      <c r="N49" s="2">
        <f>STDEV('Table S10'!N49,'Table S11'!N49,'Table S12'!N49)</f>
        <v>5.23050491498008</v>
      </c>
      <c r="O49" s="2">
        <f>STDEV('Table S10'!O49,'Table S11'!O49,'Table S12'!O49)</f>
        <v>3.61793130867055</v>
      </c>
      <c r="Q49" s="2">
        <v>0.2891471575639234</v>
      </c>
      <c r="R49" s="2">
        <v>2.2142412460654257</v>
      </c>
      <c r="S49" s="2">
        <v>0.72117403378178402</v>
      </c>
      <c r="T49" s="2">
        <v>0.36829039345153447</v>
      </c>
      <c r="U49" s="2">
        <v>2.3583704652293376</v>
      </c>
      <c r="V49" s="2">
        <v>1.4554708107886243</v>
      </c>
      <c r="W49" s="2">
        <v>0.54679242190621746</v>
      </c>
      <c r="X49" s="2">
        <v>0.5703015025081869</v>
      </c>
      <c r="Y49" s="2">
        <v>0.53465165982180851</v>
      </c>
      <c r="Z49" s="2">
        <v>2.9982085677273558</v>
      </c>
      <c r="AA49" s="2">
        <v>1.3563211237907495</v>
      </c>
      <c r="AB49" s="2">
        <v>1.1413481004660422</v>
      </c>
      <c r="AC49" s="2">
        <v>1.1237164454294053</v>
      </c>
      <c r="AD49" s="2">
        <v>0.58188998203002784</v>
      </c>
    </row>
    <row r="50" spans="1:30">
      <c r="A50" s="1">
        <v>38763</v>
      </c>
      <c r="B50" s="2">
        <f>STDEV('Table S10'!B50,'Table S11'!B50,'Table S12'!B50)</f>
        <v>4.0929760338818504</v>
      </c>
      <c r="C50" s="2">
        <f>STDEV('Table S10'!C50,'Table S11'!C50,'Table S12'!C50)</f>
        <v>14.022149410562449</v>
      </c>
      <c r="D50" s="2">
        <f>STDEV('Table S10'!D50,'Table S11'!D50,'Table S12'!D50)</f>
        <v>11.697846625004962</v>
      </c>
      <c r="E50" s="2">
        <f>STDEV('Table S10'!E50,'Table S11'!E50,'Table S12'!E50)</f>
        <v>4.9941442366119633</v>
      </c>
      <c r="F50" s="2">
        <f>STDEV('Table S10'!F50,'Table S11'!F50,'Table S12'!F50)</f>
        <v>4.3594781554763768</v>
      </c>
      <c r="G50" s="2">
        <f>STDEV('Table S10'!G50,'Table S11'!G50,'Table S12'!G50)</f>
        <v>5.1125434549964242</v>
      </c>
      <c r="H50" s="2">
        <f>STDEV('Table S10'!H50,'Table S11'!H50,'Table S12'!H50)</f>
        <v>2.2637369916228689</v>
      </c>
      <c r="I50" s="2">
        <f>STDEV('Table S10'!I50,'Table S11'!I50,'Table S12'!I50)</f>
        <v>4.2731331932588414</v>
      </c>
      <c r="J50" s="2">
        <f>STDEV('Table S10'!J50,'Table S11'!J50,'Table S12'!J50)</f>
        <v>2.5021144595042073</v>
      </c>
      <c r="K50" s="2">
        <f>STDEV('Table S10'!K50,'Table S11'!K50,'Table S12'!K50)</f>
        <v>13.250654911687278</v>
      </c>
      <c r="L50" s="2">
        <f>STDEV('Table S10'!L50,'Table S11'!L50,'Table S12'!L50)</f>
        <v>8.2953685082840174</v>
      </c>
      <c r="M50" s="2">
        <f>STDEV('Table S10'!M50,'Table S11'!M50,'Table S12'!M50)</f>
        <v>10.190036164444319</v>
      </c>
      <c r="N50" s="2">
        <f>STDEV('Table S10'!N50,'Table S11'!N50,'Table S12'!N50)</f>
        <v>5.2842435260120482</v>
      </c>
      <c r="O50" s="2">
        <f>STDEV('Table S10'!O50,'Table S11'!O50,'Table S12'!O50)</f>
        <v>4.3504803072781639</v>
      </c>
      <c r="Q50" s="2">
        <v>0.46732781759656189</v>
      </c>
      <c r="R50" s="2">
        <v>2.6156076181498555</v>
      </c>
      <c r="S50" s="2">
        <v>0.8455554475952336</v>
      </c>
      <c r="T50" s="2">
        <v>0.41587237887115142</v>
      </c>
      <c r="U50" s="2">
        <v>1.6123835121500263</v>
      </c>
      <c r="V50" s="2">
        <v>1.1523877449300139</v>
      </c>
      <c r="W50" s="2">
        <v>0.56811875410263335</v>
      </c>
      <c r="X50" s="2">
        <v>0.86915529150884829</v>
      </c>
      <c r="Y50" s="2">
        <v>0.28994252145288801</v>
      </c>
      <c r="Z50" s="2">
        <v>3.0531231501666003</v>
      </c>
      <c r="AA50" s="2">
        <v>1.6836279924413242</v>
      </c>
      <c r="AB50" s="2">
        <v>1.4577152434322531</v>
      </c>
      <c r="AC50" s="2">
        <v>1.1352615948849025</v>
      </c>
      <c r="AD50" s="2">
        <v>0.69970950022108347</v>
      </c>
    </row>
    <row r="51" spans="1:30">
      <c r="A51" s="1">
        <v>38791</v>
      </c>
      <c r="B51" s="2">
        <f>STDEV('Table S10'!B51,'Table S11'!B51,'Table S12'!B51)</f>
        <v>5.024632283030007</v>
      </c>
      <c r="C51" s="2">
        <f>STDEV('Table S10'!C51,'Table S11'!C51,'Table S12'!C51)</f>
        <v>15.357892366932843</v>
      </c>
      <c r="D51" s="2">
        <f>STDEV('Table S10'!D51,'Table S11'!D51,'Table S12'!D51)</f>
        <v>12.012870631242277</v>
      </c>
      <c r="E51" s="2">
        <f>STDEV('Table S10'!E51,'Table S11'!E51,'Table S12'!E51)</f>
        <v>5.2364156069357355</v>
      </c>
      <c r="F51" s="2">
        <f>STDEV('Table S10'!F51,'Table S11'!F51,'Table S12'!F51)</f>
        <v>2.9399935816806892</v>
      </c>
      <c r="G51" s="2">
        <f>STDEV('Table S10'!G51,'Table S11'!G51,'Table S12'!G51)</f>
        <v>4.9502471049351362</v>
      </c>
      <c r="H51" s="2">
        <f>STDEV('Table S10'!H51,'Table S11'!H51,'Table S12'!H51)</f>
        <v>1.5580960967107989</v>
      </c>
      <c r="I51" s="2">
        <f>STDEV('Table S10'!I51,'Table S11'!I51,'Table S12'!I51)</f>
        <v>4.9789450545387837</v>
      </c>
      <c r="J51" s="2">
        <f>STDEV('Table S10'!J51,'Table S11'!J51,'Table S12'!J51)</f>
        <v>0.25730008961708267</v>
      </c>
      <c r="K51" s="2">
        <f>STDEV('Table S10'!K51,'Table S11'!K51,'Table S12'!K51)</f>
        <v>12.642048954134866</v>
      </c>
      <c r="L51" s="2">
        <f>STDEV('Table S10'!L51,'Table S11'!L51,'Table S12'!L51)</f>
        <v>8.8135669266879724</v>
      </c>
      <c r="M51" s="2">
        <f>STDEV('Table S10'!M51,'Table S11'!M51,'Table S12'!M51)</f>
        <v>11.042954298570292</v>
      </c>
      <c r="N51" s="2">
        <f>STDEV('Table S10'!N51,'Table S11'!N51,'Table S12'!N51)</f>
        <v>5.0854177716675606</v>
      </c>
      <c r="O51" s="2">
        <f>STDEV('Table S10'!O51,'Table S11'!O51,'Table S12'!O51)</f>
        <v>4.3860624198443281</v>
      </c>
      <c r="Q51" s="2">
        <v>0.57370246481180009</v>
      </c>
      <c r="R51" s="2">
        <v>2.8647690947734508</v>
      </c>
      <c r="S51" s="2">
        <v>0.8683263278380855</v>
      </c>
      <c r="T51" s="2">
        <v>0.43604680042075256</v>
      </c>
      <c r="U51" s="2">
        <v>1.0873772061396747</v>
      </c>
      <c r="V51" s="2">
        <v>1.1158054984407995</v>
      </c>
      <c r="W51" s="2">
        <v>0.39102758691102563</v>
      </c>
      <c r="X51" s="2">
        <v>1.0127174240931887</v>
      </c>
      <c r="Y51" s="2">
        <v>2.981567708473792E-2</v>
      </c>
      <c r="Z51" s="2">
        <v>2.9128924256690767</v>
      </c>
      <c r="AA51" s="2">
        <v>1.7888015434405908</v>
      </c>
      <c r="AB51" s="2">
        <v>1.5797277412733759</v>
      </c>
      <c r="AC51" s="2">
        <v>1.092546068647287</v>
      </c>
      <c r="AD51" s="2">
        <v>0.70543234929566245</v>
      </c>
    </row>
    <row r="52" spans="1:30">
      <c r="A52" s="1">
        <v>38822</v>
      </c>
      <c r="B52" s="2">
        <f>STDEV('Table S10'!B52,'Table S11'!B52,'Table S12'!B52)</f>
        <v>6.0050094819150148</v>
      </c>
      <c r="C52" s="2">
        <f>STDEV('Table S10'!C52,'Table S11'!C52,'Table S12'!C52)</f>
        <v>16.693710745426614</v>
      </c>
      <c r="D52" s="2">
        <f>STDEV('Table S10'!D52,'Table S11'!D52,'Table S12'!D52)</f>
        <v>12.335102147755848</v>
      </c>
      <c r="E52" s="2">
        <f>STDEV('Table S10'!E52,'Table S11'!E52,'Table S12'!E52)</f>
        <v>5.5042990820445343</v>
      </c>
      <c r="F52" s="2">
        <f>STDEV('Table S10'!F52,'Table S11'!F52,'Table S12'!F52)</f>
        <v>1.7487177563152401</v>
      </c>
      <c r="G52" s="2">
        <f>STDEV('Table S10'!G52,'Table S11'!G52,'Table S12'!G52)</f>
        <v>5.1873756080355706</v>
      </c>
      <c r="H52" s="2">
        <f>STDEV('Table S10'!H52,'Table S11'!H52,'Table S12'!H52)</f>
        <v>0.89459136853557086</v>
      </c>
      <c r="I52" s="2">
        <f>STDEV('Table S10'!I52,'Table S11'!I52,'Table S12'!I52)</f>
        <v>5.7365730103078389</v>
      </c>
      <c r="J52" s="2">
        <f>STDEV('Table S10'!J52,'Table S11'!J52,'Table S12'!J52)</f>
        <v>2.1940996125478276</v>
      </c>
      <c r="K52" s="2">
        <f>STDEV('Table S10'!K52,'Table S11'!K52,'Table S12'!K52)</f>
        <v>12.074574751752147</v>
      </c>
      <c r="L52" s="2">
        <f>STDEV('Table S10'!L52,'Table S11'!L52,'Table S12'!L52)</f>
        <v>9.3668945643117532</v>
      </c>
      <c r="M52" s="2">
        <f>STDEV('Table S10'!M52,'Table S11'!M52,'Table S12'!M52)</f>
        <v>11.941648927834963</v>
      </c>
      <c r="N52" s="2">
        <f>STDEV('Table S10'!N52,'Table S11'!N52,'Table S12'!N52)</f>
        <v>5.3156674302909819</v>
      </c>
      <c r="O52" s="2">
        <f>STDEV('Table S10'!O52,'Table S11'!O52,'Table S12'!O52)</f>
        <v>4.510760394101796</v>
      </c>
      <c r="Q52" s="2">
        <v>0.68563997262609255</v>
      </c>
      <c r="R52" s="2">
        <v>3.1139446401874076</v>
      </c>
      <c r="S52" s="2">
        <v>0.89161818854623587</v>
      </c>
      <c r="T52" s="2">
        <v>0.45835399316001246</v>
      </c>
      <c r="U52" s="2">
        <v>0.64677550319748567</v>
      </c>
      <c r="V52" s="2">
        <v>1.1692552115536496</v>
      </c>
      <c r="W52" s="2">
        <v>0.22451112280452951</v>
      </c>
      <c r="X52" s="2">
        <v>1.1668189502966144</v>
      </c>
      <c r="Y52" s="2">
        <v>0.25425006900242969</v>
      </c>
      <c r="Z52" s="2">
        <v>2.7821389922754673</v>
      </c>
      <c r="AA52" s="2">
        <v>1.9011049207727133</v>
      </c>
      <c r="AB52" s="2">
        <v>1.708288704073575</v>
      </c>
      <c r="AC52" s="2">
        <v>1.1420126750562842</v>
      </c>
      <c r="AD52" s="2">
        <v>0.72548814798536232</v>
      </c>
    </row>
    <row r="53" spans="1:30">
      <c r="A53" s="1">
        <v>38852</v>
      </c>
      <c r="B53" s="2">
        <f>STDEV('Table S10'!B53,'Table S11'!B53,'Table S12'!B53)</f>
        <v>5.1943317772992348</v>
      </c>
      <c r="C53" s="2">
        <f>STDEV('Table S10'!C53,'Table S11'!C53,'Table S12'!C53)</f>
        <v>15.74760461876966</v>
      </c>
      <c r="D53" s="2">
        <f>STDEV('Table S10'!D53,'Table S11'!D53,'Table S12'!D53)</f>
        <v>11.312617828002356</v>
      </c>
      <c r="E53" s="2">
        <f>STDEV('Table S10'!E53,'Table S11'!E53,'Table S12'!E53)</f>
        <v>5.1791115362607592</v>
      </c>
      <c r="F53" s="2">
        <f>STDEV('Table S10'!F53,'Table S11'!F53,'Table S12'!F53)</f>
        <v>1.2182134988805409</v>
      </c>
      <c r="G53" s="2">
        <f>STDEV('Table S10'!G53,'Table S11'!G53,'Table S12'!G53)</f>
        <v>4.9433691441652901</v>
      </c>
      <c r="H53" s="2">
        <f>STDEV('Table S10'!H53,'Table S11'!H53,'Table S12'!H53)</f>
        <v>0.24123247967213318</v>
      </c>
      <c r="I53" s="2">
        <f>STDEV('Table S10'!I53,'Table S11'!I53,'Table S12'!I53)</f>
        <v>5.0082505583542192</v>
      </c>
      <c r="J53" s="2">
        <f>STDEV('Table S10'!J53,'Table S11'!J53,'Table S12'!J53)</f>
        <v>3.8850595305774753</v>
      </c>
      <c r="K53" s="2">
        <f>STDEV('Table S10'!K53,'Table S11'!K53,'Table S12'!K53)</f>
        <v>10.745139082244728</v>
      </c>
      <c r="L53" s="2">
        <f>STDEV('Table S10'!L53,'Table S11'!L53,'Table S12'!L53)</f>
        <v>8.2640726482928972</v>
      </c>
      <c r="M53" s="2">
        <f>STDEV('Table S10'!M53,'Table S11'!M53,'Table S12'!M53)</f>
        <v>11.624450951642613</v>
      </c>
      <c r="N53" s="2">
        <f>STDEV('Table S10'!N53,'Table S11'!N53,'Table S12'!N53)</f>
        <v>5.2118716778485128</v>
      </c>
      <c r="O53" s="2">
        <f>STDEV('Table S10'!O53,'Table S11'!O53,'Table S12'!O53)</f>
        <v>4.1831282603684956</v>
      </c>
      <c r="Q53" s="2">
        <v>0.59307841366847203</v>
      </c>
      <c r="R53" s="2">
        <v>2.9374636799575797</v>
      </c>
      <c r="S53" s="2">
        <v>0.8177099544614943</v>
      </c>
      <c r="T53" s="2">
        <v>0.43127497584750596</v>
      </c>
      <c r="U53" s="2">
        <v>0.45056479005546018</v>
      </c>
      <c r="V53" s="2">
        <v>1.114255178571433</v>
      </c>
      <c r="W53" s="2">
        <v>6.0540909260916896E-2</v>
      </c>
      <c r="X53" s="2">
        <v>1.0186781635692481</v>
      </c>
      <c r="Y53" s="2">
        <v>0.45019681334378725</v>
      </c>
      <c r="Z53" s="2">
        <v>2.4758197313572543</v>
      </c>
      <c r="AA53" s="2">
        <v>1.6772761846975264</v>
      </c>
      <c r="AB53" s="2">
        <v>1.6629125819853305</v>
      </c>
      <c r="AC53" s="2">
        <v>1.1197132993972967</v>
      </c>
      <c r="AD53" s="2">
        <v>0.67279343375636691</v>
      </c>
    </row>
    <row r="54" spans="1:30">
      <c r="A54" s="1">
        <v>38883</v>
      </c>
      <c r="B54" s="2">
        <f>STDEV('Table S10'!B54,'Table S11'!B54,'Table S12'!B54)</f>
        <v>4.3920305769583781</v>
      </c>
      <c r="C54" s="2">
        <f>STDEV('Table S10'!C54,'Table S11'!C54,'Table S12'!C54)</f>
        <v>14.801621822275813</v>
      </c>
      <c r="D54" s="2">
        <f>STDEV('Table S10'!D54,'Table S11'!D54,'Table S12'!D54)</f>
        <v>10.33905415322948</v>
      </c>
      <c r="E54" s="2">
        <f>STDEV('Table S10'!E54,'Table S11'!E54,'Table S12'!E54)</f>
        <v>4.8703199950184048</v>
      </c>
      <c r="F54" s="2">
        <f>STDEV('Table S10'!F54,'Table S11'!F54,'Table S12'!F54)</f>
        <v>0.88501997972203184</v>
      </c>
      <c r="G54" s="2">
        <f>STDEV('Table S10'!G54,'Table S11'!G54,'Table S12'!G54)</f>
        <v>4.7323767165647865</v>
      </c>
      <c r="H54" s="2">
        <f>STDEV('Table S10'!H54,'Table S11'!H54,'Table S12'!H54)</f>
        <v>1.3171820873404037</v>
      </c>
      <c r="I54" s="2">
        <f>STDEV('Table S10'!I54,'Table S11'!I54,'Table S12'!I54)</f>
        <v>4.27996410773493</v>
      </c>
      <c r="J54" s="2">
        <f>STDEV('Table S10'!J54,'Table S11'!J54,'Table S12'!J54)</f>
        <v>5.5851370751434839</v>
      </c>
      <c r="K54" s="2">
        <f>STDEV('Table S10'!K54,'Table S11'!K54,'Table S12'!K54)</f>
        <v>9.4196975896679564</v>
      </c>
      <c r="L54" s="2">
        <f>STDEV('Table S10'!L54,'Table S11'!L54,'Table S12'!L54)</f>
        <v>7.1635622488431308</v>
      </c>
      <c r="M54" s="2">
        <f>STDEV('Table S10'!M54,'Table S11'!M54,'Table S12'!M54)</f>
        <v>11.337174431869228</v>
      </c>
      <c r="N54" s="2">
        <f>STDEV('Table S10'!N54,'Table S11'!N54,'Table S12'!N54)</f>
        <v>5.4679673406191851</v>
      </c>
      <c r="O54" s="2">
        <f>STDEV('Table S10'!O54,'Table S11'!O54,'Table S12'!O54)</f>
        <v>3.8913606237624196</v>
      </c>
      <c r="Q54" s="2">
        <v>0.50147326721595364</v>
      </c>
      <c r="R54" s="2">
        <v>2.7610057249963962</v>
      </c>
      <c r="S54" s="2">
        <v>0.74733785135788644</v>
      </c>
      <c r="T54" s="2">
        <v>0.4055612866251726</v>
      </c>
      <c r="U54" s="2">
        <v>0.32733083464005153</v>
      </c>
      <c r="V54" s="2">
        <v>1.066696641420569</v>
      </c>
      <c r="W54" s="2">
        <v>0.33056660254938441</v>
      </c>
      <c r="X54" s="2">
        <v>0.87054469951328473</v>
      </c>
      <c r="Y54" s="2">
        <v>0.64720009913055176</v>
      </c>
      <c r="Z54" s="2">
        <v>2.1704207807281626</v>
      </c>
      <c r="AA54" s="2">
        <v>1.4539165940252019</v>
      </c>
      <c r="AB54" s="2">
        <v>1.6218168140021885</v>
      </c>
      <c r="AC54" s="2">
        <v>1.174732635491285</v>
      </c>
      <c r="AD54" s="2">
        <v>0.62586698592282874</v>
      </c>
    </row>
    <row r="55" spans="1:30">
      <c r="A55" s="1">
        <v>38913</v>
      </c>
      <c r="B55" s="2">
        <f>STDEV('Table S10'!B55,'Table S11'!B55,'Table S12'!B55)</f>
        <v>3.3889163560026532</v>
      </c>
      <c r="C55" s="2">
        <f>STDEV('Table S10'!C55,'Table S11'!C55,'Table S12'!C55)</f>
        <v>13.471205051389353</v>
      </c>
      <c r="D55" s="2">
        <f>STDEV('Table S10'!D55,'Table S11'!D55,'Table S12'!D55)</f>
        <v>8.7212682050184895</v>
      </c>
      <c r="E55" s="2">
        <f>STDEV('Table S10'!E55,'Table S11'!E55,'Table S12'!E55)</f>
        <v>4.1031790194548812</v>
      </c>
      <c r="F55" s="2">
        <f>STDEV('Table S10'!F55,'Table S11'!F55,'Table S12'!F55)</f>
        <v>0.93394698642948304</v>
      </c>
      <c r="G55" s="2">
        <f>STDEV('Table S10'!G55,'Table S11'!G55,'Table S12'!G55)</f>
        <v>4.5157051953002698</v>
      </c>
      <c r="H55" s="2">
        <f>STDEV('Table S10'!H55,'Table S11'!H55,'Table S12'!H55)</f>
        <v>1.8931732804785564</v>
      </c>
      <c r="I55" s="2">
        <f>STDEV('Table S10'!I55,'Table S11'!I55,'Table S12'!I55)</f>
        <v>2.4016245634402784</v>
      </c>
      <c r="J55" s="2">
        <f>STDEV('Table S10'!J55,'Table S11'!J55,'Table S12'!J55)</f>
        <v>6.454027236267641</v>
      </c>
      <c r="K55" s="2">
        <f>STDEV('Table S10'!K55,'Table S11'!K55,'Table S12'!K55)</f>
        <v>7.5877957717786515</v>
      </c>
      <c r="L55" s="2">
        <f>STDEV('Table S10'!L55,'Table S11'!L55,'Table S12'!L55)</f>
        <v>5.9174871085470215</v>
      </c>
      <c r="M55" s="2">
        <f>STDEV('Table S10'!M55,'Table S11'!M55,'Table S12'!M55)</f>
        <v>10.018071411332649</v>
      </c>
      <c r="N55" s="2">
        <f>STDEV('Table S10'!N55,'Table S11'!N55,'Table S12'!N55)</f>
        <v>4.9278540638994768</v>
      </c>
      <c r="O55" s="2">
        <f>STDEV('Table S10'!O55,'Table S11'!O55,'Table S12'!O55)</f>
        <v>3.1004770594140365</v>
      </c>
      <c r="Q55" s="2">
        <v>0.38693969169567094</v>
      </c>
      <c r="R55" s="2">
        <v>2.5128377630558614</v>
      </c>
      <c r="S55" s="2">
        <v>0.6303994296633515</v>
      </c>
      <c r="T55" s="2">
        <v>0.34167992330804686</v>
      </c>
      <c r="U55" s="2">
        <v>0.3454268305598493</v>
      </c>
      <c r="V55" s="2">
        <v>1.0178580138414619</v>
      </c>
      <c r="W55" s="2">
        <v>0.47512023233530087</v>
      </c>
      <c r="X55" s="2">
        <v>0.4884904362037526</v>
      </c>
      <c r="Y55" s="2">
        <v>0.74788622211145794</v>
      </c>
      <c r="Z55" s="2">
        <v>1.7483267871628343</v>
      </c>
      <c r="AA55" s="2">
        <v>1.2010131835507034</v>
      </c>
      <c r="AB55" s="2">
        <v>1.4331151696053694</v>
      </c>
      <c r="AC55" s="2">
        <v>1.0586952392340996</v>
      </c>
      <c r="AD55" s="2">
        <v>0.49866522785085654</v>
      </c>
    </row>
    <row r="56" spans="1:30">
      <c r="A56" s="1">
        <v>38944</v>
      </c>
      <c r="B56" s="2">
        <f>STDEV('Table S10'!B56,'Table S11'!B56,'Table S12'!B56)</f>
        <v>2.4435168441120898</v>
      </c>
      <c r="C56" s="2">
        <f>STDEV('Table S10'!C56,'Table S11'!C56,'Table S12'!C56)</f>
        <v>12.141459641320029</v>
      </c>
      <c r="D56" s="2">
        <f>STDEV('Table S10'!D56,'Table S11'!D56,'Table S12'!D56)</f>
        <v>7.5024110888180955</v>
      </c>
      <c r="E56" s="2">
        <f>STDEV('Table S10'!E56,'Table S11'!E56,'Table S12'!E56)</f>
        <v>3.3781238034710679</v>
      </c>
      <c r="F56" s="2">
        <f>STDEV('Table S10'!F56,'Table S11'!F56,'Table S12'!F56)</f>
        <v>1.7024509478607199</v>
      </c>
      <c r="G56" s="2">
        <f>STDEV('Table S10'!G56,'Table S11'!G56,'Table S12'!G56)</f>
        <v>4.8169507961532148</v>
      </c>
      <c r="H56" s="2">
        <f>STDEV('Table S10'!H56,'Table S11'!H56,'Table S12'!H56)</f>
        <v>2.4759713028372414</v>
      </c>
      <c r="I56" s="2">
        <f>STDEV('Table S10'!I56,'Table S11'!I56,'Table S12'!I56)</f>
        <v>0.67332508741744557</v>
      </c>
      <c r="J56" s="2">
        <f>STDEV('Table S10'!J56,'Table S11'!J56,'Table S12'!J56)</f>
        <v>7.3236214821390995</v>
      </c>
      <c r="K56" s="2">
        <f>STDEV('Table S10'!K56,'Table S11'!K56,'Table S12'!K56)</f>
        <v>5.7849766441699746</v>
      </c>
      <c r="L56" s="2">
        <f>STDEV('Table S10'!L56,'Table S11'!L56,'Table S12'!L56)</f>
        <v>4.6835247020695956</v>
      </c>
      <c r="M56" s="2">
        <f>STDEV('Table S10'!M56,'Table S11'!M56,'Table S12'!M56)</f>
        <v>8.7226840921828277</v>
      </c>
      <c r="N56" s="2">
        <f>STDEV('Table S10'!N56,'Table S11'!N56,'Table S12'!N56)</f>
        <v>4.6533629919088586</v>
      </c>
      <c r="O56" s="2">
        <f>STDEV('Table S10'!O56,'Table S11'!O56,'Table S12'!O56)</f>
        <v>2.5203034118120504</v>
      </c>
      <c r="Q56" s="2">
        <v>0.27899586622703015</v>
      </c>
      <c r="R56" s="2">
        <v>2.2647950327339901</v>
      </c>
      <c r="S56" s="2">
        <v>0.54229678073303844</v>
      </c>
      <c r="T56" s="2">
        <v>0.28130312536264274</v>
      </c>
      <c r="U56" s="2">
        <v>0.62966340022292233</v>
      </c>
      <c r="V56" s="2">
        <v>1.0857599772561193</v>
      </c>
      <c r="W56" s="2">
        <v>0.62138213801654818</v>
      </c>
      <c r="X56" s="2">
        <v>0.13695432278070843</v>
      </c>
      <c r="Y56" s="2">
        <v>0.84865393372879661</v>
      </c>
      <c r="Z56" s="2">
        <v>1.3329338235131363</v>
      </c>
      <c r="AA56" s="2">
        <v>0.95056817353204504</v>
      </c>
      <c r="AB56" s="2">
        <v>1.24780612743903</v>
      </c>
      <c r="AC56" s="2">
        <v>0.99972385181870727</v>
      </c>
      <c r="AD56" s="2">
        <v>0.40535299923879109</v>
      </c>
    </row>
    <row r="57" spans="1:30">
      <c r="A57" s="1">
        <v>38975</v>
      </c>
      <c r="B57" s="2">
        <f>STDEV('Table S10'!B57,'Table S11'!B57,'Table S12'!B57)</f>
        <v>1.9946849792020094</v>
      </c>
      <c r="C57" s="2">
        <f>STDEV('Table S10'!C57,'Table S11'!C57,'Table S12'!C57)</f>
        <v>10.999911273118594</v>
      </c>
      <c r="D57" s="2">
        <f>STDEV('Table S10'!D57,'Table S11'!D57,'Table S12'!D57)</f>
        <v>6.6597253545860564</v>
      </c>
      <c r="E57" s="2">
        <f>STDEV('Table S10'!E57,'Table S11'!E57,'Table S12'!E57)</f>
        <v>1.8837144632040466</v>
      </c>
      <c r="F57" s="2">
        <f>STDEV('Table S10'!F57,'Table S11'!F57,'Table S12'!F57)</f>
        <v>3.2747026814999654</v>
      </c>
      <c r="G57" s="2">
        <f>STDEV('Table S10'!G57,'Table S11'!G57,'Table S12'!G57)</f>
        <v>4.8270609289052144</v>
      </c>
      <c r="H57" s="2">
        <f>STDEV('Table S10'!H57,'Table S11'!H57,'Table S12'!H57)</f>
        <v>3.0274233817420457</v>
      </c>
      <c r="I57" s="2">
        <f>STDEV('Table S10'!I57,'Table S11'!I57,'Table S12'!I57)</f>
        <v>1.5293265416547879</v>
      </c>
      <c r="J57" s="2">
        <f>STDEV('Table S10'!J57,'Table S11'!J57,'Table S12'!J57)</f>
        <v>7.5741021560818433</v>
      </c>
      <c r="K57" s="2">
        <f>STDEV('Table S10'!K57,'Table S11'!K57,'Table S12'!K57)</f>
        <v>3.7922777176770701</v>
      </c>
      <c r="L57" s="2">
        <f>STDEV('Table S10'!L57,'Table S11'!L57,'Table S12'!L57)</f>
        <v>3.1499791212849271</v>
      </c>
      <c r="M57" s="2">
        <f>STDEV('Table S10'!M57,'Table S11'!M57,'Table S12'!M57)</f>
        <v>6.5452385761255609</v>
      </c>
      <c r="N57" s="2">
        <f>STDEV('Table S10'!N57,'Table S11'!N57,'Table S12'!N57)</f>
        <v>4.2637456968439453</v>
      </c>
      <c r="O57" s="2">
        <f>STDEV('Table S10'!O57,'Table S11'!O57,'Table S12'!O57)</f>
        <v>2.1219544156283785</v>
      </c>
      <c r="Q57" s="2">
        <v>0.22774914155532702</v>
      </c>
      <c r="R57" s="2">
        <v>2.0518574494199036</v>
      </c>
      <c r="S57" s="2">
        <v>0.48138492780554393</v>
      </c>
      <c r="T57" s="2">
        <v>0.15686067077992735</v>
      </c>
      <c r="U57" s="2">
        <v>1.2111717096715326</v>
      </c>
      <c r="V57" s="2">
        <v>1.0880388416189508</v>
      </c>
      <c r="W57" s="2">
        <v>0.75977730899889251</v>
      </c>
      <c r="X57" s="2">
        <v>0.31106501857258384</v>
      </c>
      <c r="Y57" s="2">
        <v>0.87767938374460786</v>
      </c>
      <c r="Z57" s="2">
        <v>0.87379008576312667</v>
      </c>
      <c r="AA57" s="2">
        <v>0.63931976245598876</v>
      </c>
      <c r="AB57" s="2">
        <v>0.93631601403048981</v>
      </c>
      <c r="AC57" s="2">
        <v>0.91601886176425629</v>
      </c>
      <c r="AD57" s="2">
        <v>0.34128453843759021</v>
      </c>
    </row>
    <row r="58" spans="1:30">
      <c r="A58" s="1">
        <v>39005</v>
      </c>
      <c r="B58" s="2">
        <f>STDEV('Table S10'!B58,'Table S11'!B58,'Table S12'!B58)</f>
        <v>1.7903994970212966</v>
      </c>
      <c r="C58" s="2">
        <f>STDEV('Table S10'!C58,'Table S11'!C58,'Table S12'!C58)</f>
        <v>9.8587971311456197</v>
      </c>
      <c r="D58" s="2">
        <f>STDEV('Table S10'!D58,'Table S11'!D58,'Table S12'!D58)</f>
        <v>7.1397030352936524</v>
      </c>
      <c r="E58" s="2">
        <f>STDEV('Table S10'!E58,'Table S11'!E58,'Table S12'!E58)</f>
        <v>0.88806729788530958</v>
      </c>
      <c r="F58" s="2">
        <f>STDEV('Table S10'!F58,'Table S11'!F58,'Table S12'!F58)</f>
        <v>4.8557831348078206</v>
      </c>
      <c r="G58" s="2">
        <f>STDEV('Table S10'!G58,'Table S11'!G58,'Table S12'!G58)</f>
        <v>4.9001856115402216</v>
      </c>
      <c r="H58" s="2">
        <f>STDEV('Table S10'!H58,'Table S11'!H58,'Table S12'!H58)</f>
        <v>3.6310834207345377</v>
      </c>
      <c r="I58" s="2">
        <f>STDEV('Table S10'!I58,'Table S11'!I58,'Table S12'!I58)</f>
        <v>3.3408993968059115</v>
      </c>
      <c r="J58" s="2">
        <f>STDEV('Table S10'!J58,'Table S11'!J58,'Table S12'!J58)</f>
        <v>7.8321429518220667</v>
      </c>
      <c r="K58" s="2">
        <f>STDEV('Table S10'!K58,'Table S11'!K58,'Table S12'!K58)</f>
        <v>2.0669688930990748</v>
      </c>
      <c r="L58" s="2">
        <f>STDEV('Table S10'!L58,'Table S11'!L58,'Table S12'!L58)</f>
        <v>1.6327783772859985</v>
      </c>
      <c r="M58" s="2">
        <f>STDEV('Table S10'!M58,'Table S11'!M58,'Table S12'!M58)</f>
        <v>4.36817097276165</v>
      </c>
      <c r="N58" s="2">
        <f>STDEV('Table S10'!N58,'Table S11'!N58,'Table S12'!N58)</f>
        <v>4.0002276536881949</v>
      </c>
      <c r="O58" s="2">
        <f>STDEV('Table S10'!O58,'Table S11'!O58,'Table S12'!O58)</f>
        <v>2.3781486469699344</v>
      </c>
      <c r="Q58" s="2">
        <v>0.20442423377089761</v>
      </c>
      <c r="R58" s="2">
        <v>1.8390008640611168</v>
      </c>
      <c r="S58" s="2">
        <v>0.51607915450013109</v>
      </c>
      <c r="T58" s="2">
        <v>7.3951140029505508E-2</v>
      </c>
      <c r="U58" s="2">
        <v>1.795945382890616</v>
      </c>
      <c r="V58" s="2">
        <v>1.1045214375836121</v>
      </c>
      <c r="W58" s="2">
        <v>0.9112748506846432</v>
      </c>
      <c r="X58" s="2">
        <v>0.67953893731032244</v>
      </c>
      <c r="Y58" s="2">
        <v>0.90758089311418921</v>
      </c>
      <c r="Z58" s="2">
        <v>0.47625650356563709</v>
      </c>
      <c r="AA58" s="2">
        <v>0.33138869945396626</v>
      </c>
      <c r="AB58" s="2">
        <v>0.62487996216647235</v>
      </c>
      <c r="AC58" s="2">
        <v>0.85940490889071808</v>
      </c>
      <c r="AD58" s="2">
        <v>0.38248953763540938</v>
      </c>
    </row>
    <row r="59" spans="1:30">
      <c r="A59" s="1">
        <v>39036</v>
      </c>
      <c r="B59" s="2">
        <f>STDEV('Table S10'!B59,'Table S11'!B59,'Table S12'!B59)</f>
        <v>1.839794217548782</v>
      </c>
      <c r="C59" s="2">
        <f>STDEV('Table S10'!C59,'Table S11'!C59,'Table S12'!C59)</f>
        <v>9.1484610384033012</v>
      </c>
      <c r="D59" s="2">
        <f>STDEV('Table S10'!D59,'Table S11'!D59,'Table S12'!D59)</f>
        <v>7.5781785907589256</v>
      </c>
      <c r="E59" s="2">
        <f>STDEV('Table S10'!E59,'Table S11'!E59,'Table S12'!E59)</f>
        <v>1.5586220194482259</v>
      </c>
      <c r="F59" s="2">
        <f>STDEV('Table S10'!F59,'Table S11'!F59,'Table S12'!F59)</f>
        <v>6.1305550257893486</v>
      </c>
      <c r="G59" s="2">
        <f>STDEV('Table S10'!G59,'Table S11'!G59,'Table S12'!G59)</f>
        <v>4.3768591311100131</v>
      </c>
      <c r="H59" s="2">
        <f>STDEV('Table S10'!H59,'Table S11'!H59,'Table S12'!H59)</f>
        <v>4.1886415516965076</v>
      </c>
      <c r="I59" s="2">
        <f>STDEV('Table S10'!I59,'Table S11'!I59,'Table S12'!I59)</f>
        <v>5.3591030119752121</v>
      </c>
      <c r="J59" s="2">
        <f>STDEV('Table S10'!J59,'Table S11'!J59,'Table S12'!J59)</f>
        <v>6.7896783997486256</v>
      </c>
      <c r="K59" s="2">
        <f>STDEV('Table S10'!K59,'Table S11'!K59,'Table S12'!K59)</f>
        <v>1.2759123080172883</v>
      </c>
      <c r="L59" s="2">
        <f>STDEV('Table S10'!L59,'Table S11'!L59,'Table S12'!L59)</f>
        <v>0.6127034679818596</v>
      </c>
      <c r="M59" s="2">
        <f>STDEV('Table S10'!M59,'Table S11'!M59,'Table S12'!M59)</f>
        <v>2.6719127565254674</v>
      </c>
      <c r="N59" s="2">
        <f>STDEV('Table S10'!N59,'Table S11'!N59,'Table S12'!N59)</f>
        <v>4.0266152255875118</v>
      </c>
      <c r="O59" s="2">
        <f>STDEV('Table S10'!O59,'Table S11'!O59,'Table S12'!O59)</f>
        <v>2.5651836126058618</v>
      </c>
      <c r="Q59" s="2">
        <v>0.21006402417128484</v>
      </c>
      <c r="R59" s="2">
        <v>1.7064990313375212</v>
      </c>
      <c r="S59" s="2">
        <v>0.54777348307582741</v>
      </c>
      <c r="T59" s="2">
        <v>0.12978957280349265</v>
      </c>
      <c r="U59" s="2">
        <v>2.2674286901733711</v>
      </c>
      <c r="V59" s="2">
        <v>0.98656155558872138</v>
      </c>
      <c r="W59" s="2">
        <v>1.0512024270215139</v>
      </c>
      <c r="X59" s="2">
        <v>1.0900415526357581</v>
      </c>
      <c r="Y59" s="2">
        <v>0.78678114328447102</v>
      </c>
      <c r="Z59" s="2">
        <v>0.29398678262718742</v>
      </c>
      <c r="AA59" s="2">
        <v>0.12435429586159821</v>
      </c>
      <c r="AB59" s="2">
        <v>0.38222513555923765</v>
      </c>
      <c r="AC59" s="2">
        <v>0.86507398844999539</v>
      </c>
      <c r="AD59" s="2">
        <v>0.41257130633346373</v>
      </c>
    </row>
    <row r="60" spans="1:30">
      <c r="A60" s="1">
        <v>39066</v>
      </c>
      <c r="B60" s="2">
        <f>STDEV('Table S10'!B60,'Table S11'!B60,'Table S12'!B60)</f>
        <v>2.2340837149335782</v>
      </c>
      <c r="C60" s="2">
        <f>STDEV('Table S10'!C60,'Table S11'!C60,'Table S12'!C60)</f>
        <v>8.4448571486500121</v>
      </c>
      <c r="D60" s="2">
        <f>STDEV('Table S10'!D60,'Table S11'!D60,'Table S12'!D60)</f>
        <v>8.7208102615821144</v>
      </c>
      <c r="E60" s="2">
        <f>STDEV('Table S10'!E60,'Table S11'!E60,'Table S12'!E60)</f>
        <v>2.8299640640712225</v>
      </c>
      <c r="F60" s="2">
        <f>STDEV('Table S10'!F60,'Table S11'!F60,'Table S12'!F60)</f>
        <v>7.4053874081447191</v>
      </c>
      <c r="G60" s="2">
        <f>STDEV('Table S10'!G60,'Table S11'!G60,'Table S12'!G60)</f>
        <v>3.854224419702573</v>
      </c>
      <c r="H60" s="2">
        <f>STDEV('Table S10'!H60,'Table S11'!H60,'Table S12'!H60)</f>
        <v>4.7857633849705152</v>
      </c>
      <c r="I60" s="2">
        <f>STDEV('Table S10'!I60,'Table S11'!I60,'Table S12'!I60)</f>
        <v>7.3821761777292094</v>
      </c>
      <c r="J60" s="2">
        <f>STDEV('Table S10'!J60,'Table S11'!J60,'Table S12'!J60)</f>
        <v>5.7870604350697832</v>
      </c>
      <c r="K60" s="2">
        <f>STDEV('Table S10'!K60,'Table S11'!K60,'Table S12'!K60)</f>
        <v>2.5847127571565269</v>
      </c>
      <c r="L60" s="2">
        <f>STDEV('Table S10'!L60,'Table S11'!L60,'Table S12'!L60)</f>
        <v>1.484848461796362</v>
      </c>
      <c r="M60" s="2">
        <f>STDEV('Table S10'!M60,'Table S11'!M60,'Table S12'!M60)</f>
        <v>1.8883850738233257</v>
      </c>
      <c r="N60" s="2">
        <f>STDEV('Table S10'!N60,'Table S11'!N60,'Table S12'!N60)</f>
        <v>4.0567568245566639</v>
      </c>
      <c r="O60" s="2">
        <f>STDEV('Table S10'!O60,'Table S11'!O60,'Table S12'!O60)</f>
        <v>2.9786783254896219</v>
      </c>
      <c r="Q60" s="2">
        <v>0.25508321040368609</v>
      </c>
      <c r="R60" s="2">
        <v>1.5752529833662812</v>
      </c>
      <c r="S60" s="2">
        <v>0.63036632813794002</v>
      </c>
      <c r="T60" s="2">
        <v>0.23565676754333884</v>
      </c>
      <c r="U60" s="2">
        <v>2.7389343706141811</v>
      </c>
      <c r="V60" s="2">
        <v>0.86875760109863864</v>
      </c>
      <c r="W60" s="2">
        <v>1.2010591079091253</v>
      </c>
      <c r="X60" s="2">
        <v>1.501534634550121</v>
      </c>
      <c r="Y60" s="2">
        <v>0.67059877615545138</v>
      </c>
      <c r="Z60" s="2">
        <v>0.59555142051470689</v>
      </c>
      <c r="AA60" s="2">
        <v>0.30136484380618961</v>
      </c>
      <c r="AB60" s="2">
        <v>0.2701391499656482</v>
      </c>
      <c r="AC60" s="2">
        <v>0.87154957943092914</v>
      </c>
      <c r="AD60" s="2">
        <v>0.47907572848012331</v>
      </c>
    </row>
    <row r="61" spans="1:30">
      <c r="A61" s="1">
        <v>39097</v>
      </c>
      <c r="B61" s="2">
        <f>STDEV('Table S10'!B61,'Table S11'!B61,'Table S12'!B61)</f>
        <v>2.5289626212877199</v>
      </c>
      <c r="C61" s="2">
        <f>STDEV('Table S10'!C61,'Table S11'!C61,'Table S12'!C61)</f>
        <v>7.2791296105833991</v>
      </c>
      <c r="D61" s="2">
        <f>STDEV('Table S10'!D61,'Table S11'!D61,'Table S12'!D61)</f>
        <v>9.6114635645328601</v>
      </c>
      <c r="E61" s="2">
        <f>STDEV('Table S10'!E61,'Table S11'!E61,'Table S12'!E61)</f>
        <v>3.7440194045253792</v>
      </c>
      <c r="F61" s="2">
        <f>STDEV('Table S10'!F61,'Table S11'!F61,'Table S12'!F61)</f>
        <v>8.1736490452896184</v>
      </c>
      <c r="G61" s="2">
        <f>STDEV('Table S10'!G61,'Table S11'!G61,'Table S12'!G61)</f>
        <v>2.6901444673556125</v>
      </c>
      <c r="H61" s="2">
        <f>STDEV('Table S10'!H61,'Table S11'!H61,'Table S12'!H61)</f>
        <v>4.5259353301672283</v>
      </c>
      <c r="I61" s="2">
        <f>STDEV('Table S10'!I61,'Table S11'!I61,'Table S12'!I61)</f>
        <v>9.1410606276772306</v>
      </c>
      <c r="J61" s="2">
        <f>STDEV('Table S10'!J61,'Table S11'!J61,'Table S12'!J61)</f>
        <v>3.7048154448637729</v>
      </c>
      <c r="K61" s="2">
        <f>STDEV('Table S10'!K61,'Table S11'!K61,'Table S12'!K61)</f>
        <v>4.0628690336253719</v>
      </c>
      <c r="L61" s="2">
        <f>STDEV('Table S10'!L61,'Table S11'!L61,'Table S12'!L61)</f>
        <v>2.1090506010118286</v>
      </c>
      <c r="M61" s="2">
        <f>STDEV('Table S10'!M61,'Table S11'!M61,'Table S12'!M61)</f>
        <v>2.5289019592144872</v>
      </c>
      <c r="N61" s="2">
        <f>STDEV('Table S10'!N61,'Table S11'!N61,'Table S12'!N61)</f>
        <v>4.4532606716555545</v>
      </c>
      <c r="O61" s="2">
        <f>STDEV('Table S10'!O61,'Table S11'!O61,'Table S12'!O61)</f>
        <v>2.7529110143914526</v>
      </c>
      <c r="Q61" s="2">
        <v>0.28875189417338931</v>
      </c>
      <c r="R61" s="2">
        <v>1.3578051627805638</v>
      </c>
      <c r="S61" s="2">
        <v>0.69474542083512869</v>
      </c>
      <c r="T61" s="2">
        <v>0.31177198385363736</v>
      </c>
      <c r="U61" s="2">
        <v>3.0230813149436822</v>
      </c>
      <c r="V61" s="2">
        <v>0.60636932351982453</v>
      </c>
      <c r="W61" s="2">
        <v>1.1358513601354183</v>
      </c>
      <c r="X61" s="2">
        <v>1.8592917316695485</v>
      </c>
      <c r="Y61" s="2">
        <v>0.42931030893536909</v>
      </c>
      <c r="Z61" s="2">
        <v>0.93613784264472277</v>
      </c>
      <c r="AA61" s="2">
        <v>0.4280529099813607</v>
      </c>
      <c r="AB61" s="2">
        <v>0.36176701197151001</v>
      </c>
      <c r="AC61" s="2">
        <v>0.95673406943780759</v>
      </c>
      <c r="AD61" s="2">
        <v>0.44276444299964923</v>
      </c>
    </row>
    <row r="62" spans="1:30">
      <c r="A62" s="1">
        <v>39128</v>
      </c>
      <c r="B62" s="2">
        <f>STDEV('Table S10'!B62,'Table S11'!B62,'Table S12'!B62)</f>
        <v>3.022910505115143</v>
      </c>
      <c r="C62" s="2">
        <f>STDEV('Table S10'!C62,'Table S11'!C62,'Table S12'!C62)</f>
        <v>6.1134334677727775</v>
      </c>
      <c r="D62" s="2">
        <f>STDEV('Table S10'!D62,'Table S11'!D62,'Table S12'!D62)</f>
        <v>10.745449301109007</v>
      </c>
      <c r="E62" s="2">
        <f>STDEV('Table S10'!E62,'Table S11'!E62,'Table S12'!E62)</f>
        <v>4.665980359820157</v>
      </c>
      <c r="F62" s="2">
        <f>STDEV('Table S10'!F62,'Table S11'!F62,'Table S12'!F62)</f>
        <v>8.9436427583794469</v>
      </c>
      <c r="G62" s="2">
        <f>STDEV('Table S10'!G62,'Table S11'!G62,'Table S12'!G62)</f>
        <v>1.8855579852850159</v>
      </c>
      <c r="H62" s="2">
        <f>STDEV('Table S10'!H62,'Table S11'!H62,'Table S12'!H62)</f>
        <v>4.3521031189894082</v>
      </c>
      <c r="I62" s="2">
        <f>STDEV('Table S10'!I62,'Table S11'!I62,'Table S12'!I62)</f>
        <v>10.986147016008426</v>
      </c>
      <c r="J62" s="2">
        <f>STDEV('Table S10'!J62,'Table S11'!J62,'Table S12'!J62)</f>
        <v>1.8967616639702511</v>
      </c>
      <c r="K62" s="2">
        <f>STDEV('Table S10'!K62,'Table S11'!K62,'Table S12'!K62)</f>
        <v>5.5883901704249217</v>
      </c>
      <c r="L62" s="2">
        <f>STDEV('Table S10'!L62,'Table S11'!L62,'Table S12'!L62)</f>
        <v>2.7728049103310171</v>
      </c>
      <c r="M62" s="2">
        <f>STDEV('Table S10'!M62,'Table S11'!M62,'Table S12'!M62)</f>
        <v>3.5926170515088134</v>
      </c>
      <c r="N62" s="2">
        <f>STDEV('Table S10'!N62,'Table S11'!N62,'Table S12'!N62)</f>
        <v>4.8507243315002579</v>
      </c>
      <c r="O62" s="2">
        <f>STDEV('Table S10'!O62,'Table S11'!O62,'Table S12'!O62)</f>
        <v>2.8247815437421502</v>
      </c>
      <c r="Q62" s="2">
        <v>0.34514987565303679</v>
      </c>
      <c r="R62" s="2">
        <v>1.1403631984775273</v>
      </c>
      <c r="S62" s="2">
        <v>0.77671331183206227</v>
      </c>
      <c r="T62" s="2">
        <v>0.38854551652294406</v>
      </c>
      <c r="U62" s="2">
        <v>3.3078688796859472</v>
      </c>
      <c r="V62" s="2">
        <v>0.4250123121151837</v>
      </c>
      <c r="W62" s="2">
        <v>1.0922255592571766</v>
      </c>
      <c r="X62" s="2">
        <v>2.2345823030561136</v>
      </c>
      <c r="Y62" s="2">
        <v>0.21979484485920872</v>
      </c>
      <c r="Z62" s="2">
        <v>1.2876377443381175</v>
      </c>
      <c r="AA62" s="2">
        <v>0.56276848460078321</v>
      </c>
      <c r="AB62" s="2">
        <v>0.51393464706949021</v>
      </c>
      <c r="AC62" s="2">
        <v>1.0421247646551839</v>
      </c>
      <c r="AD62" s="2">
        <v>0.45432373958776873</v>
      </c>
    </row>
    <row r="63" spans="1:30">
      <c r="A63" s="1">
        <v>39156</v>
      </c>
      <c r="B63" s="2">
        <f>STDEV('Table S10'!B63,'Table S11'!B63,'Table S12'!B63)</f>
        <v>3.60335468352157</v>
      </c>
      <c r="C63" s="2">
        <f>STDEV('Table S10'!C63,'Table S11'!C63,'Table S12'!C63)</f>
        <v>3.1445343666827945</v>
      </c>
      <c r="D63" s="2">
        <f>STDEV('Table S10'!D63,'Table S11'!D63,'Table S12'!D63)</f>
        <v>10.877476711529322</v>
      </c>
      <c r="E63" s="2">
        <f>STDEV('Table S10'!E63,'Table S11'!E63,'Table S12'!E63)</f>
        <v>5.6007089915743702</v>
      </c>
      <c r="F63" s="2">
        <f>STDEV('Table S10'!F63,'Table S11'!F63,'Table S12'!F63)</f>
        <v>7.9253130579960898</v>
      </c>
      <c r="G63" s="2">
        <f>STDEV('Table S10'!G63,'Table S11'!G63,'Table S12'!G63)</f>
        <v>1.8037251569885957</v>
      </c>
      <c r="H63" s="2">
        <f>STDEV('Table S10'!H63,'Table S11'!H63,'Table S12'!H63)</f>
        <v>3.3912917715676101</v>
      </c>
      <c r="I63" s="2">
        <f>STDEV('Table S10'!I63,'Table S11'!I63,'Table S12'!I63)</f>
        <v>8.3307450506048966</v>
      </c>
      <c r="J63" s="2">
        <f>STDEV('Table S10'!J63,'Table S11'!J63,'Table S12'!J63)</f>
        <v>1.8971775943125868</v>
      </c>
      <c r="K63" s="2">
        <f>STDEV('Table S10'!K63,'Table S11'!K63,'Table S12'!K63)</f>
        <v>6.495453093895156</v>
      </c>
      <c r="L63" s="2">
        <f>STDEV('Table S10'!L63,'Table S11'!L63,'Table S12'!L63)</f>
        <v>3.650012826674919</v>
      </c>
      <c r="M63" s="2">
        <f>STDEV('Table S10'!M63,'Table S11'!M63,'Table S12'!M63)</f>
        <v>3.6104770486754383</v>
      </c>
      <c r="N63" s="2">
        <f>STDEV('Table S10'!N63,'Table S11'!N63,'Table S12'!N63)</f>
        <v>5.3741150511166023</v>
      </c>
      <c r="O63" s="2">
        <f>STDEV('Table S10'!O63,'Table S11'!O63,'Table S12'!O63)</f>
        <v>2.1759651832439588</v>
      </c>
      <c r="Q63" s="2">
        <v>0.41142383105512581</v>
      </c>
      <c r="R63" s="2">
        <v>0.58656257355480834</v>
      </c>
      <c r="S63" s="2">
        <v>0.78625664913947402</v>
      </c>
      <c r="T63" s="2">
        <v>0.46638223914638094</v>
      </c>
      <c r="U63" s="2">
        <v>2.9312325116912596</v>
      </c>
      <c r="V63" s="2">
        <v>0.40656686528585739</v>
      </c>
      <c r="W63" s="2">
        <v>0.85109553945146521</v>
      </c>
      <c r="X63" s="2">
        <v>1.694473543293036</v>
      </c>
      <c r="Y63" s="2">
        <v>0.21984304245134823</v>
      </c>
      <c r="Z63" s="2">
        <v>1.4966368337236644</v>
      </c>
      <c r="AA63" s="2">
        <v>0.74080660330194148</v>
      </c>
      <c r="AB63" s="2">
        <v>0.51648957324416744</v>
      </c>
      <c r="AC63" s="2">
        <v>1.1545695034668395</v>
      </c>
      <c r="AD63" s="2">
        <v>0.34997136024704206</v>
      </c>
    </row>
    <row r="64" spans="1:30">
      <c r="A64" s="1">
        <v>39187</v>
      </c>
      <c r="B64" s="2">
        <f>STDEV('Table S10'!B64,'Table S11'!B64,'Table S12'!B64)</f>
        <v>4.4945380917917594</v>
      </c>
      <c r="C64" s="2">
        <f>STDEV('Table S10'!C64,'Table S11'!C64,'Table S12'!C64)</f>
        <v>0.5563791027911249</v>
      </c>
      <c r="D64" s="2">
        <f>STDEV('Table S10'!D64,'Table S11'!D64,'Table S12'!D64)</f>
        <v>11.135465548399548</v>
      </c>
      <c r="E64" s="2">
        <f>STDEV('Table S10'!E64,'Table S11'!E64,'Table S12'!E64)</f>
        <v>6.6143810997695249</v>
      </c>
      <c r="F64" s="2">
        <f>STDEV('Table S10'!F64,'Table S11'!F64,'Table S12'!F64)</f>
        <v>6.9073086954856775</v>
      </c>
      <c r="G64" s="2">
        <f>STDEV('Table S10'!G64,'Table S11'!G64,'Table S12'!G64)</f>
        <v>2.1915474412804734</v>
      </c>
      <c r="H64" s="2">
        <f>STDEV('Table S10'!H64,'Table S11'!H64,'Table S12'!H64)</f>
        <v>2.4805242172638606</v>
      </c>
      <c r="I64" s="2">
        <f>STDEV('Table S10'!I64,'Table S11'!I64,'Table S12'!I64)</f>
        <v>6.0887725120504124</v>
      </c>
      <c r="J64" s="2">
        <f>STDEV('Table S10'!J64,'Table S11'!J64,'Table S12'!J64)</f>
        <v>4.7357974005765788</v>
      </c>
      <c r="K64" s="2">
        <f>STDEV('Table S10'!K64,'Table S11'!K64,'Table S12'!K64)</f>
        <v>7.4170782079386086</v>
      </c>
      <c r="L64" s="2">
        <f>STDEV('Table S10'!L64,'Table S11'!L64,'Table S12'!L64)</f>
        <v>4.5440403828134714</v>
      </c>
      <c r="M64" s="2">
        <f>STDEV('Table S10'!M64,'Table S11'!M64,'Table S12'!M64)</f>
        <v>3.6288063884038677</v>
      </c>
      <c r="N64" s="2">
        <f>STDEV('Table S10'!N64,'Table S11'!N64,'Table S12'!N64)</f>
        <v>5.8976208056925499</v>
      </c>
      <c r="O64" s="2">
        <f>STDEV('Table S10'!O64,'Table S11'!O64,'Table S12'!O64)</f>
        <v>3.2415133916317105</v>
      </c>
      <c r="Q64" s="2">
        <v>0.51317737024459953</v>
      </c>
      <c r="R64" s="2">
        <v>0.10378361956003969</v>
      </c>
      <c r="S64" s="2">
        <v>0.80490485623496455</v>
      </c>
      <c r="T64" s="2">
        <v>0.5507927429400078</v>
      </c>
      <c r="U64" s="2">
        <v>2.5547164721862461</v>
      </c>
      <c r="V64" s="2">
        <v>0.49398355945438382</v>
      </c>
      <c r="W64" s="2">
        <v>0.62252476018562475</v>
      </c>
      <c r="X64" s="2">
        <v>1.2384563289510537</v>
      </c>
      <c r="Y64" s="2">
        <v>0.54877946698141344</v>
      </c>
      <c r="Z64" s="2">
        <v>1.7089912411257586</v>
      </c>
      <c r="AA64" s="2">
        <v>0.92225843609582214</v>
      </c>
      <c r="AB64" s="2">
        <v>0.5191116402803384</v>
      </c>
      <c r="AC64" s="2">
        <v>1.2670389562741817</v>
      </c>
      <c r="AD64" s="2">
        <v>0.52134880634308611</v>
      </c>
    </row>
    <row r="65" spans="1:30">
      <c r="A65" s="1">
        <v>39217</v>
      </c>
      <c r="B65" s="2">
        <f>STDEV('Table S10'!B65,'Table S11'!B65,'Table S12'!B65)</f>
        <v>5.1845154797340935</v>
      </c>
      <c r="C65" s="2">
        <f>STDEV('Table S10'!C65,'Table S11'!C65,'Table S12'!C65)</f>
        <v>3.1364018490042533</v>
      </c>
      <c r="D65" s="2">
        <f>STDEV('Table S10'!D65,'Table S11'!D65,'Table S12'!D65)</f>
        <v>9.2480259882416913</v>
      </c>
      <c r="E65" s="2">
        <f>STDEV('Table S10'!E65,'Table S11'!E65,'Table S12'!E65)</f>
        <v>6.3942261503160083</v>
      </c>
      <c r="F65" s="2">
        <f>STDEV('Table S10'!F65,'Table S11'!F65,'Table S12'!F65)</f>
        <v>6.2033379774326409</v>
      </c>
      <c r="G65" s="2">
        <f>STDEV('Table S10'!G65,'Table S11'!G65,'Table S12'!G65)</f>
        <v>2.0825970424224733</v>
      </c>
      <c r="H65" s="2">
        <f>STDEV('Table S10'!H65,'Table S11'!H65,'Table S12'!H65)</f>
        <v>1.4458832745296697</v>
      </c>
      <c r="I65" s="2">
        <f>STDEV('Table S10'!I65,'Table S11'!I65,'Table S12'!I65)</f>
        <v>4.9497560274609818</v>
      </c>
      <c r="J65" s="2">
        <f>STDEV('Table S10'!J65,'Table S11'!J65,'Table S12'!J65)</f>
        <v>6.3085907641201731</v>
      </c>
      <c r="K65" s="2">
        <f>STDEV('Table S10'!K65,'Table S11'!K65,'Table S12'!K65)</f>
        <v>7.0083047127350389</v>
      </c>
      <c r="L65" s="2">
        <f>STDEV('Table S10'!L65,'Table S11'!L65,'Table S12'!L65)</f>
        <v>3.5616494207535214</v>
      </c>
      <c r="M65" s="2">
        <f>STDEV('Table S10'!M65,'Table S11'!M65,'Table S12'!M65)</f>
        <v>3.098894940043428</v>
      </c>
      <c r="N65" s="2">
        <f>STDEV('Table S10'!N65,'Table S11'!N65,'Table S12'!N65)</f>
        <v>6.4150532107048734</v>
      </c>
      <c r="O65" s="2">
        <f>STDEV('Table S10'!O65,'Table S11'!O65,'Table S12'!O65)</f>
        <v>4.6300986915444362</v>
      </c>
      <c r="Q65" s="2">
        <v>0.59195760844507928</v>
      </c>
      <c r="R65" s="2">
        <v>0.58504558250215943</v>
      </c>
      <c r="S65" s="2">
        <v>0.6684750625080742</v>
      </c>
      <c r="T65" s="2">
        <v>0.53245999998911453</v>
      </c>
      <c r="U65" s="2">
        <v>2.294347974319304</v>
      </c>
      <c r="V65" s="2">
        <v>0.46942570375019516</v>
      </c>
      <c r="W65" s="2">
        <v>0.36286609599233854</v>
      </c>
      <c r="X65" s="2">
        <v>1.0067803759855636</v>
      </c>
      <c r="Y65" s="2">
        <v>0.73103318915548154</v>
      </c>
      <c r="Z65" s="2">
        <v>1.6148045137754183</v>
      </c>
      <c r="AA65" s="2">
        <v>0.72287236643613462</v>
      </c>
      <c r="AB65" s="2">
        <v>0.44330621785803248</v>
      </c>
      <c r="AC65" s="2">
        <v>1.3782036167346243</v>
      </c>
      <c r="AD65" s="2">
        <v>0.74468192305454939</v>
      </c>
    </row>
    <row r="66" spans="1:30">
      <c r="A66" s="1">
        <v>39248</v>
      </c>
      <c r="B66" s="2">
        <f>STDEV('Table S10'!B66,'Table S11'!B66,'Table S12'!B66)</f>
        <v>6.0550193100827441</v>
      </c>
      <c r="C66" s="2">
        <f>STDEV('Table S10'!C66,'Table S11'!C66,'Table S12'!C66)</f>
        <v>6.3137020561115893</v>
      </c>
      <c r="D66" s="2">
        <f>STDEV('Table S10'!D66,'Table S11'!D66,'Table S12'!D66)</f>
        <v>7.4698968837842283</v>
      </c>
      <c r="E66" s="2">
        <f>STDEV('Table S10'!E66,'Table S11'!E66,'Table S12'!E66)</f>
        <v>6.1970849448466216</v>
      </c>
      <c r="F66" s="2">
        <f>STDEV('Table S10'!F66,'Table S11'!F66,'Table S12'!F66)</f>
        <v>5.5024145157077999</v>
      </c>
      <c r="G66" s="2">
        <f>STDEV('Table S10'!G66,'Table S11'!G66,'Table S12'!G66)</f>
        <v>2.0403447602949476</v>
      </c>
      <c r="H66" s="2">
        <f>STDEV('Table S10'!H66,'Table S11'!H66,'Table S12'!H66)</f>
        <v>0.53751631148076284</v>
      </c>
      <c r="I66" s="2">
        <f>STDEV('Table S10'!I66,'Table S11'!I66,'Table S12'!I66)</f>
        <v>3.8199258739703938</v>
      </c>
      <c r="J66" s="2">
        <f>STDEV('Table S10'!J66,'Table S11'!J66,'Table S12'!J66)</f>
        <v>7.8861087990688246</v>
      </c>
      <c r="K66" s="2">
        <f>STDEV('Table S10'!K66,'Table S11'!K66,'Table S12'!K66)</f>
        <v>6.6237816006895969</v>
      </c>
      <c r="L66" s="2">
        <f>STDEV('Table S10'!L66,'Table S11'!L66,'Table S12'!L66)</f>
        <v>2.6450841047959304</v>
      </c>
      <c r="M66" s="2">
        <f>STDEV('Table S10'!M66,'Table S11'!M66,'Table S12'!M66)</f>
        <v>2.6406007781681247</v>
      </c>
      <c r="N66" s="2">
        <f>STDEV('Table S10'!N66,'Table S11'!N66,'Table S12'!N66)</f>
        <v>6.9330418183785207</v>
      </c>
      <c r="O66" s="2">
        <f>STDEV('Table S10'!O66,'Table S11'!O66,'Table S12'!O66)</f>
        <v>6.3342848226649835</v>
      </c>
      <c r="Q66" s="2">
        <v>0.69134999478662751</v>
      </c>
      <c r="R66" s="2">
        <v>1.177720099334719</v>
      </c>
      <c r="S66" s="2">
        <v>0.53994655645057532</v>
      </c>
      <c r="T66" s="2">
        <v>0.51604365752726788</v>
      </c>
      <c r="U66" s="2">
        <v>2.0351065255361398</v>
      </c>
      <c r="V66" s="2">
        <v>0.45990187034952235</v>
      </c>
      <c r="W66" s="2">
        <v>0.13489778111076964</v>
      </c>
      <c r="X66" s="2">
        <v>0.77697292276557806</v>
      </c>
      <c r="Y66" s="2">
        <v>0.91383440152729623</v>
      </c>
      <c r="Z66" s="2">
        <v>1.5262053899596919</v>
      </c>
      <c r="AA66" s="2">
        <v>0.536846269909382</v>
      </c>
      <c r="AB66" s="2">
        <v>0.37774586311928471</v>
      </c>
      <c r="AC66" s="2">
        <v>1.489487771218623</v>
      </c>
      <c r="AD66" s="2">
        <v>1.0187746994533224</v>
      </c>
    </row>
    <row r="67" spans="1:30">
      <c r="A67" s="1">
        <v>39278</v>
      </c>
      <c r="B67" s="2">
        <f>STDEV('Table S10'!B67,'Table S11'!B67,'Table S12'!B67)</f>
        <v>6.3421794606720585</v>
      </c>
      <c r="C67" s="2">
        <f>STDEV('Table S10'!C67,'Table S11'!C67,'Table S12'!C67)</f>
        <v>8.0267219343817828</v>
      </c>
      <c r="D67" s="2">
        <f>STDEV('Table S10'!D67,'Table S11'!D67,'Table S12'!D67)</f>
        <v>6.0489492350767495</v>
      </c>
      <c r="E67" s="2">
        <f>STDEV('Table S10'!E67,'Table S11'!E67,'Table S12'!E67)</f>
        <v>5.2842992341255366</v>
      </c>
      <c r="F67" s="2">
        <f>STDEV('Table S10'!F67,'Table S11'!F67,'Table S12'!F67)</f>
        <v>4.9545161316645752</v>
      </c>
      <c r="G67" s="2">
        <f>STDEV('Table S10'!G67,'Table S11'!G67,'Table S12'!G67)</f>
        <v>1.0616257458634055</v>
      </c>
      <c r="H67" s="2">
        <f>STDEV('Table S10'!H67,'Table S11'!H67,'Table S12'!H67)</f>
        <v>0.4316116327965222</v>
      </c>
      <c r="I67" s="2">
        <f>STDEV('Table S10'!I67,'Table S11'!I67,'Table S12'!I67)</f>
        <v>2.0038993283419808</v>
      </c>
      <c r="J67" s="2">
        <f>STDEV('Table S10'!J67,'Table S11'!J67,'Table S12'!J67)</f>
        <v>8.461603579292289</v>
      </c>
      <c r="K67" s="2">
        <f>STDEV('Table S10'!K67,'Table S11'!K67,'Table S12'!K67)</f>
        <v>5.5284021523524833</v>
      </c>
      <c r="L67" s="2">
        <f>STDEV('Table S10'!L67,'Table S11'!L67,'Table S12'!L67)</f>
        <v>1.5875875131952459</v>
      </c>
      <c r="M67" s="2">
        <f>STDEV('Table S10'!M67,'Table S11'!M67,'Table S12'!M67)</f>
        <v>1.4272629488975588</v>
      </c>
      <c r="N67" s="2">
        <f>STDEV('Table S10'!N67,'Table S11'!N67,'Table S12'!N67)</f>
        <v>6.5983518979324991</v>
      </c>
      <c r="O67" s="2">
        <f>STDEV('Table S10'!O67,'Table S11'!O67,'Table S12'!O67)</f>
        <v>7.6449377266235956</v>
      </c>
      <c r="Q67" s="2">
        <v>0.72413736646061422</v>
      </c>
      <c r="R67" s="2">
        <v>1.4972565493079715</v>
      </c>
      <c r="S67" s="2">
        <v>0.43723619755905263</v>
      </c>
      <c r="T67" s="2">
        <v>0.44003416582410165</v>
      </c>
      <c r="U67" s="2">
        <v>1.8324624729090646</v>
      </c>
      <c r="V67" s="2">
        <v>0.23929468962059502</v>
      </c>
      <c r="W67" s="2">
        <v>0.10831941342477919</v>
      </c>
      <c r="X67" s="2">
        <v>0.40759312338475889</v>
      </c>
      <c r="Y67" s="2">
        <v>0.98052216116481106</v>
      </c>
      <c r="Z67" s="2">
        <v>1.2738157251299926</v>
      </c>
      <c r="AA67" s="2">
        <v>0.32221676167810714</v>
      </c>
      <c r="AB67" s="2">
        <v>0.20417424662864248</v>
      </c>
      <c r="AC67" s="2">
        <v>1.4175833233999202</v>
      </c>
      <c r="AD67" s="2">
        <v>1.2295735592615058</v>
      </c>
    </row>
    <row r="68" spans="1:30">
      <c r="A68" s="1">
        <v>39309</v>
      </c>
      <c r="B68" s="2">
        <f>STDEV('Table S10'!B68,'Table S11'!B68,'Table S12'!B68)</f>
        <v>6.6783871217415083</v>
      </c>
      <c r="C68" s="2">
        <f>STDEV('Table S10'!C68,'Table S11'!C68,'Table S12'!C68)</f>
        <v>9.743777004735156</v>
      </c>
      <c r="D68" s="2">
        <f>STDEV('Table S10'!D68,'Table S11'!D68,'Table S12'!D68)</f>
        <v>5.1993727439400654</v>
      </c>
      <c r="E68" s="2">
        <f>STDEV('Table S10'!E68,'Table S11'!E68,'Table S12'!E68)</f>
        <v>4.3731847507216894</v>
      </c>
      <c r="F68" s="2">
        <f>STDEV('Table S10'!F68,'Table S11'!F68,'Table S12'!F68)</f>
        <v>4.4120921499986174</v>
      </c>
      <c r="G68" s="2">
        <f>STDEV('Table S10'!G68,'Table S11'!G68,'Table S12'!G68)</f>
        <v>0.21962960588364147</v>
      </c>
      <c r="H68" s="2">
        <f>STDEV('Table S10'!H68,'Table S11'!H68,'Table S12'!H68)</f>
        <v>1.2245344309376482</v>
      </c>
      <c r="I68" s="2">
        <f>STDEV('Table S10'!I68,'Table S11'!I68,'Table S12'!I68)</f>
        <v>0.68685614372778303</v>
      </c>
      <c r="J68" s="2">
        <f>STDEV('Table S10'!J68,'Table S11'!J68,'Table S12'!J68)</f>
        <v>9.052757163134503</v>
      </c>
      <c r="K68" s="2">
        <f>STDEV('Table S10'!K68,'Table S11'!K68,'Table S12'!K68)</f>
        <v>4.4630877988498012</v>
      </c>
      <c r="L68" s="2">
        <f>STDEV('Table S10'!L68,'Table S11'!L68,'Table S12'!L68)</f>
        <v>1.8048576624464474</v>
      </c>
      <c r="M68" s="2">
        <f>STDEV('Table S10'!M68,'Table S11'!M68,'Table S12'!M68)</f>
        <v>0.42910187650627074</v>
      </c>
      <c r="N68" s="2">
        <f>STDEV('Table S10'!N68,'Table S11'!N68,'Table S12'!N68)</f>
        <v>6.3217716142607685</v>
      </c>
      <c r="O68" s="2">
        <f>STDEV('Table S10'!O68,'Table S11'!O68,'Table S12'!O68)</f>
        <v>9.0646533385168286</v>
      </c>
      <c r="Q68" s="2">
        <v>0.76252488478620195</v>
      </c>
      <c r="R68" s="2">
        <v>1.8175456998012676</v>
      </c>
      <c r="S68" s="2">
        <v>0.37582626005021974</v>
      </c>
      <c r="T68" s="2">
        <v>0.3641638405620965</v>
      </c>
      <c r="U68" s="2">
        <v>1.6318431663220387</v>
      </c>
      <c r="V68" s="2">
        <v>4.950539168459632E-2</v>
      </c>
      <c r="W68" s="2">
        <v>0.30731528346026687</v>
      </c>
      <c r="X68" s="2">
        <v>0.13970653963423108</v>
      </c>
      <c r="Y68" s="2">
        <v>1.0490244473068631</v>
      </c>
      <c r="Z68" s="2">
        <v>1.0283534489963793</v>
      </c>
      <c r="AA68" s="2">
        <v>0.3663139111701309</v>
      </c>
      <c r="AB68" s="2">
        <v>6.1384310739851546E-2</v>
      </c>
      <c r="AC68" s="2">
        <v>1.3581630918361691</v>
      </c>
      <c r="AD68" s="2">
        <v>1.4579135197003541</v>
      </c>
    </row>
    <row r="69" spans="1:30">
      <c r="A69" s="1">
        <v>39340</v>
      </c>
      <c r="B69" s="2">
        <f>STDEV('Table S10'!B69,'Table S11'!B69,'Table S12'!B69)</f>
        <v>7.197956574098928</v>
      </c>
      <c r="C69" s="2">
        <f>STDEV('Table S10'!C69,'Table S11'!C69,'Table S12'!C69)</f>
        <v>10.369698786029218</v>
      </c>
      <c r="D69" s="2">
        <f>STDEV('Table S10'!D69,'Table S11'!D69,'Table S12'!D69)</f>
        <v>6.081836345475244</v>
      </c>
      <c r="E69" s="2">
        <f>STDEV('Table S10'!E69,'Table S11'!E69,'Table S12'!E69)</f>
        <v>3.6155651587752007</v>
      </c>
      <c r="F69" s="2">
        <f>STDEV('Table S10'!F69,'Table S11'!F69,'Table S12'!F69)</f>
        <v>4.3325216117532932</v>
      </c>
      <c r="G69" s="2">
        <f>STDEV('Table S10'!G69,'Table S11'!G69,'Table S12'!G69)</f>
        <v>2.1353285164610751</v>
      </c>
      <c r="H69" s="2">
        <f>STDEV('Table S10'!H69,'Table S11'!H69,'Table S12'!H69)</f>
        <v>1.7225028442911388</v>
      </c>
      <c r="I69" s="2">
        <f>STDEV('Table S10'!I69,'Table S11'!I69,'Table S12'!I69)</f>
        <v>1.8635252351450449</v>
      </c>
      <c r="J69" s="2">
        <f>STDEV('Table S10'!J69,'Table S11'!J69,'Table S12'!J69)</f>
        <v>7.4761422797000803</v>
      </c>
      <c r="K69" s="2">
        <f>STDEV('Table S10'!K69,'Table S11'!K69,'Table S12'!K69)</f>
        <v>3.7783446911073959</v>
      </c>
      <c r="L69" s="2">
        <f>STDEV('Table S10'!L69,'Table S11'!L69,'Table S12'!L69)</f>
        <v>2.7955402646102105</v>
      </c>
      <c r="M69" s="2">
        <f>STDEV('Table S10'!M69,'Table S11'!M69,'Table S12'!M69)</f>
        <v>0.32358423261521946</v>
      </c>
      <c r="N69" s="2">
        <f>STDEV('Table S10'!N69,'Table S11'!N69,'Table S12'!N69)</f>
        <v>6.0434581287881448</v>
      </c>
      <c r="O69" s="2">
        <f>STDEV('Table S10'!O69,'Table S11'!O69,'Table S12'!O69)</f>
        <v>9.6326809786376515</v>
      </c>
      <c r="Q69" s="2">
        <v>0.82184828571746738</v>
      </c>
      <c r="R69" s="2">
        <v>1.9343013933531741</v>
      </c>
      <c r="S69" s="2">
        <v>0.43961337655998706</v>
      </c>
      <c r="T69" s="2">
        <v>0.30107534190152851</v>
      </c>
      <c r="U69" s="2">
        <v>1.6024134457582377</v>
      </c>
      <c r="V69" s="2">
        <v>0.48131158892439219</v>
      </c>
      <c r="W69" s="2">
        <v>0.43228792631752561</v>
      </c>
      <c r="X69" s="2">
        <v>0.3790410328285021</v>
      </c>
      <c r="Y69" s="2">
        <v>0.8663278912293656</v>
      </c>
      <c r="Z69" s="2">
        <v>0.8705797353121284</v>
      </c>
      <c r="AA69" s="2">
        <v>0.56738285210528827</v>
      </c>
      <c r="AB69" s="2">
        <v>4.6289695228304992E-2</v>
      </c>
      <c r="AC69" s="2">
        <v>1.2983705009307163</v>
      </c>
      <c r="AD69" s="2">
        <v>1.5492722451991867</v>
      </c>
    </row>
    <row r="70" spans="1:30">
      <c r="A70" s="1">
        <v>39370</v>
      </c>
      <c r="B70" s="2">
        <f>STDEV('Table S10'!B70,'Table S11'!B70,'Table S12'!B70)</f>
        <v>7.7175297226993083</v>
      </c>
      <c r="C70" s="2">
        <f>STDEV('Table S10'!C70,'Table S11'!C70,'Table S12'!C70)</f>
        <v>11.00346861171805</v>
      </c>
      <c r="D70" s="2">
        <f>STDEV('Table S10'!D70,'Table S11'!D70,'Table S12'!D70)</f>
        <v>7.0700066171548315</v>
      </c>
      <c r="E70" s="2">
        <f>STDEV('Table S10'!E70,'Table S11'!E70,'Table S12'!E70)</f>
        <v>2.8969801738300016</v>
      </c>
      <c r="F70" s="2">
        <f>STDEV('Table S10'!F70,'Table S11'!F70,'Table S12'!F70)</f>
        <v>4.2530315537069887</v>
      </c>
      <c r="G70" s="2">
        <f>STDEV('Table S10'!G70,'Table S11'!G70,'Table S12'!G70)</f>
        <v>4.2894402405124632</v>
      </c>
      <c r="H70" s="2">
        <f>STDEV('Table S10'!H70,'Table S11'!H70,'Table S12'!H70)</f>
        <v>2.3588284389017242</v>
      </c>
      <c r="I70" s="2">
        <f>STDEV('Table S10'!I70,'Table S11'!I70,'Table S12'!I70)</f>
        <v>4.0256332697071704</v>
      </c>
      <c r="J70" s="2">
        <f>STDEV('Table S10'!J70,'Table S11'!J70,'Table S12'!J70)</f>
        <v>5.9836369870637425</v>
      </c>
      <c r="K70" s="2">
        <f>STDEV('Table S10'!K70,'Table S11'!K70,'Table S12'!K70)</f>
        <v>3.1126273969855931</v>
      </c>
      <c r="L70" s="2">
        <f>STDEV('Table S10'!L70,'Table S11'!L70,'Table S12'!L70)</f>
        <v>3.9930894241602122</v>
      </c>
      <c r="M70" s="2">
        <f>STDEV('Table S10'!M70,'Table S11'!M70,'Table S12'!M70)</f>
        <v>0.68177625938111974</v>
      </c>
      <c r="N70" s="2">
        <f>STDEV('Table S10'!N70,'Table S11'!N70,'Table S12'!N70)</f>
        <v>5.7695098168464778</v>
      </c>
      <c r="O70" s="2">
        <f>STDEV('Table S10'!O70,'Table S11'!O70,'Table S12'!O70)</f>
        <v>10.320405640727982</v>
      </c>
      <c r="Q70" s="2">
        <v>0.8811721086783616</v>
      </c>
      <c r="R70" s="2">
        <v>2.0525210140182146</v>
      </c>
      <c r="S70" s="2">
        <v>0.51104128830780271</v>
      </c>
      <c r="T70" s="2">
        <v>0.24123733303517189</v>
      </c>
      <c r="U70" s="2">
        <v>1.5730134913594056</v>
      </c>
      <c r="V70" s="2">
        <v>0.96685698797247122</v>
      </c>
      <c r="W70" s="2">
        <v>0.59198337916897115</v>
      </c>
      <c r="X70" s="2">
        <v>0.81881380705843843</v>
      </c>
      <c r="Y70" s="2">
        <v>0.69337787042395937</v>
      </c>
      <c r="Z70" s="2">
        <v>0.71718981642164148</v>
      </c>
      <c r="AA70" s="2">
        <v>0.8104374295275566</v>
      </c>
      <c r="AB70" s="2">
        <v>9.7530139233247312E-2</v>
      </c>
      <c r="AC70" s="2">
        <v>1.2395157195414805</v>
      </c>
      <c r="AD70" s="2">
        <v>1.659882441226485</v>
      </c>
    </row>
    <row r="71" spans="1:30">
      <c r="A71" s="1">
        <v>39401</v>
      </c>
      <c r="B71" s="2">
        <f>STDEV('Table S10'!B71,'Table S11'!B71,'Table S12'!B71)</f>
        <v>8.9298444461959434</v>
      </c>
      <c r="C71" s="2">
        <f>STDEV('Table S10'!C71,'Table S11'!C71,'Table S12'!C71)</f>
        <v>12.010530163262896</v>
      </c>
      <c r="D71" s="2">
        <f>STDEV('Table S10'!D71,'Table S11'!D71,'Table S12'!D71)</f>
        <v>8.3929051012701041</v>
      </c>
      <c r="E71" s="2">
        <f>STDEV('Table S10'!E71,'Table S11'!E71,'Table S12'!E71)</f>
        <v>2.4128142041846665</v>
      </c>
      <c r="F71" s="2">
        <f>STDEV('Table S10'!F71,'Table S11'!F71,'Table S12'!F71)</f>
        <v>4.5223614007121213</v>
      </c>
      <c r="G71" s="2">
        <f>STDEV('Table S10'!G71,'Table S11'!G71,'Table S12'!G71)</f>
        <v>5.4854900510447422</v>
      </c>
      <c r="H71" s="2">
        <f>STDEV('Table S10'!H71,'Table S11'!H71,'Table S12'!H71)</f>
        <v>2.3773088305769607</v>
      </c>
      <c r="I71" s="2">
        <f>STDEV('Table S10'!I71,'Table S11'!I71,'Table S12'!I71)</f>
        <v>5.3650897546642424</v>
      </c>
      <c r="J71" s="2">
        <f>STDEV('Table S10'!J71,'Table S11'!J71,'Table S12'!J71)</f>
        <v>3.1072931185814818</v>
      </c>
      <c r="K71" s="2">
        <f>STDEV('Table S10'!K71,'Table S11'!K71,'Table S12'!K71)</f>
        <v>2.2510635719701355</v>
      </c>
      <c r="L71" s="2">
        <f>STDEV('Table S10'!L71,'Table S11'!L71,'Table S12'!L71)</f>
        <v>5.0503543385029008</v>
      </c>
      <c r="M71" s="2">
        <f>STDEV('Table S10'!M71,'Table S11'!M71,'Table S12'!M71)</f>
        <v>0.89397676587706132</v>
      </c>
      <c r="N71" s="2">
        <f>STDEV('Table S10'!N71,'Table S11'!N71,'Table S12'!N71)</f>
        <v>5.2577316391785676</v>
      </c>
      <c r="O71" s="2">
        <f>STDEV('Table S10'!O71,'Table S11'!O71,'Table S12'!O71)</f>
        <v>9.6472389496081714</v>
      </c>
      <c r="Q71" s="2">
        <v>1.0195917791777604</v>
      </c>
      <c r="R71" s="2">
        <v>2.2403722334740808</v>
      </c>
      <c r="S71" s="2">
        <v>0.60666435943510699</v>
      </c>
      <c r="T71" s="2">
        <v>0.20091986441086554</v>
      </c>
      <c r="U71" s="2">
        <v>1.672627020583183</v>
      </c>
      <c r="V71" s="2">
        <v>1.2364513994656889</v>
      </c>
      <c r="W71" s="2">
        <v>0.59662131066574686</v>
      </c>
      <c r="X71" s="2">
        <v>1.0912592560987069</v>
      </c>
      <c r="Y71" s="2">
        <v>0.3600700192881035</v>
      </c>
      <c r="Z71" s="2">
        <v>0.5186743108083548</v>
      </c>
      <c r="AA71" s="2">
        <v>1.0250199165425486</v>
      </c>
      <c r="AB71" s="2">
        <v>0.12788605828901126</v>
      </c>
      <c r="AC71" s="2">
        <v>1.1295658076294841</v>
      </c>
      <c r="AD71" s="2">
        <v>1.5516136764602302</v>
      </c>
    </row>
    <row r="72" spans="1:30">
      <c r="A72" s="1">
        <v>39431</v>
      </c>
      <c r="B72" s="2">
        <f>STDEV('Table S10'!B72,'Table S11'!B72,'Table S12'!B72)</f>
        <v>10.203236163953829</v>
      </c>
      <c r="C72" s="2">
        <f>STDEV('Table S10'!C72,'Table S11'!C72,'Table S12'!C72)</f>
        <v>13.032461719839192</v>
      </c>
      <c r="D72" s="2">
        <f>STDEV('Table S10'!D72,'Table S11'!D72,'Table S12'!D72)</f>
        <v>9.7204156248639517</v>
      </c>
      <c r="E72" s="2">
        <f>STDEV('Table S10'!E72,'Table S11'!E72,'Table S12'!E72)</f>
        <v>2.0225275122769908</v>
      </c>
      <c r="F72" s="2">
        <f>STDEV('Table S10'!F72,'Table S11'!F72,'Table S12'!F72)</f>
        <v>4.7953700471797518</v>
      </c>
      <c r="G72" s="2">
        <f>STDEV('Table S10'!G72,'Table S11'!G72,'Table S12'!G72)</f>
        <v>6.7997120377942233</v>
      </c>
      <c r="H72" s="2">
        <f>STDEV('Table S10'!H72,'Table S11'!H72,'Table S12'!H72)</f>
        <v>2.4012898367431306</v>
      </c>
      <c r="I72" s="2">
        <f>STDEV('Table S10'!I72,'Table S11'!I72,'Table S12'!I72)</f>
        <v>6.7070545396854078</v>
      </c>
      <c r="J72" s="2">
        <f>STDEV('Table S10'!J72,'Table S11'!J72,'Table S12'!J72)</f>
        <v>1.2513960100111072</v>
      </c>
      <c r="K72" s="2">
        <f>STDEV('Table S10'!K72,'Table S11'!K72,'Table S12'!K72)</f>
        <v>1.3920156151130734</v>
      </c>
      <c r="L72" s="2">
        <f>STDEV('Table S10'!L72,'Table S11'!L72,'Table S12'!L72)</f>
        <v>6.1076290260326793</v>
      </c>
      <c r="M72" s="2">
        <f>STDEV('Table S10'!M72,'Table S11'!M72,'Table S12'!M72)</f>
        <v>1.1695105088791347</v>
      </c>
      <c r="N72" s="2">
        <f>STDEV('Table S10'!N72,'Table S11'!N72,'Table S12'!N72)</f>
        <v>4.7633322398329758</v>
      </c>
      <c r="O72" s="2">
        <f>STDEV('Table S10'!O72,'Table S11'!O72,'Table S12'!O72)</f>
        <v>9.1509046256124922</v>
      </c>
      <c r="Q72" s="2">
        <v>1.1649850987279202</v>
      </c>
      <c r="R72" s="2">
        <v>2.4309972144484839</v>
      </c>
      <c r="S72" s="2">
        <v>0.70262080261204096</v>
      </c>
      <c r="T72" s="2">
        <v>0.16841991100232956</v>
      </c>
      <c r="U72" s="2">
        <v>1.7736011795397615</v>
      </c>
      <c r="V72" s="2">
        <v>1.5326822921669689</v>
      </c>
      <c r="W72" s="2">
        <v>0.60263970387823973</v>
      </c>
      <c r="X72" s="2">
        <v>1.3642148933720117</v>
      </c>
      <c r="Y72" s="2">
        <v>0.1450105182440771</v>
      </c>
      <c r="Z72" s="2">
        <v>0.32073849392504855</v>
      </c>
      <c r="AA72" s="2">
        <v>1.2396043871235927</v>
      </c>
      <c r="AB72" s="2">
        <v>0.16730198682668684</v>
      </c>
      <c r="AC72" s="2">
        <v>1.0233495350734767</v>
      </c>
      <c r="AD72" s="2">
        <v>1.4717857454603851</v>
      </c>
    </row>
    <row r="73" spans="1:30">
      <c r="A73" s="1">
        <v>39462</v>
      </c>
      <c r="B73" s="2">
        <f>STDEV('Table S10'!B73,'Table S11'!B73,'Table S12'!B73)</f>
        <v>12.012015202571654</v>
      </c>
      <c r="C73" s="2">
        <f>STDEV('Table S10'!C73,'Table S11'!C73,'Table S12'!C73)</f>
        <v>14.684878979642837</v>
      </c>
      <c r="D73" s="2">
        <f>STDEV('Table S10'!D73,'Table S11'!D73,'Table S12'!D73)</f>
        <v>11.010444736446514</v>
      </c>
      <c r="E73" s="2">
        <f>STDEV('Table S10'!E73,'Table S11'!E73,'Table S12'!E73)</f>
        <v>2.2050475594629253</v>
      </c>
      <c r="F73" s="2">
        <f>STDEV('Table S10'!F73,'Table S11'!F73,'Table S12'!F73)</f>
        <v>5.2379795639056193</v>
      </c>
      <c r="G73" s="2">
        <f>STDEV('Table S10'!G73,'Table S11'!G73,'Table S12'!G73)</f>
        <v>8.0252131246870722</v>
      </c>
      <c r="H73" s="2">
        <f>STDEV('Table S10'!H73,'Table S11'!H73,'Table S12'!H73)</f>
        <v>2.3013499468370084</v>
      </c>
      <c r="I73" s="2">
        <f>STDEV('Table S10'!I73,'Table S11'!I73,'Table S12'!I73)</f>
        <v>7.1849863004334988</v>
      </c>
      <c r="J73" s="2">
        <f>STDEV('Table S10'!J73,'Table S11'!J73,'Table S12'!J73)</f>
        <v>2.636313779602141</v>
      </c>
      <c r="K73" s="2">
        <f>STDEV('Table S10'!K73,'Table S11'!K73,'Table S12'!K73)</f>
        <v>1.0810436022106127</v>
      </c>
      <c r="L73" s="2">
        <f>STDEV('Table S10'!L73,'Table S11'!L73,'Table S12'!L73)</f>
        <v>5.9233583599362198</v>
      </c>
      <c r="M73" s="2">
        <f>STDEV('Table S10'!M73,'Table S11'!M73,'Table S12'!M73)</f>
        <v>1.3026202024514961</v>
      </c>
      <c r="N73" s="2">
        <f>STDEV('Table S10'!N73,'Table S11'!N73,'Table S12'!N73)</f>
        <v>4.3079943207783442</v>
      </c>
      <c r="O73" s="2">
        <f>STDEV('Table S10'!O73,'Table S11'!O73,'Table S12'!O73)</f>
        <v>8.1007614113101702</v>
      </c>
      <c r="Q73" s="2">
        <v>1.3715078717992262</v>
      </c>
      <c r="R73" s="2">
        <v>2.739229215588697</v>
      </c>
      <c r="S73" s="2">
        <v>0.79586797688456334</v>
      </c>
      <c r="T73" s="2">
        <v>0.18361872037159671</v>
      </c>
      <c r="U73" s="2">
        <v>1.9373034075674405</v>
      </c>
      <c r="V73" s="2">
        <v>1.8089151391569647</v>
      </c>
      <c r="W73" s="2">
        <v>0.57755828940794973</v>
      </c>
      <c r="X73" s="2">
        <v>1.4614262135081735</v>
      </c>
      <c r="Y73" s="2">
        <v>0.30549340446651652</v>
      </c>
      <c r="Z73" s="2">
        <v>0.24908649951615391</v>
      </c>
      <c r="AA73" s="2">
        <v>1.202204812732655</v>
      </c>
      <c r="AB73" s="2">
        <v>0.18634372782129385</v>
      </c>
      <c r="AC73" s="2">
        <v>0.92552519188169868</v>
      </c>
      <c r="AD73" s="2">
        <v>1.3028859615880712</v>
      </c>
    </row>
    <row r="74" spans="1:30">
      <c r="A74" s="1">
        <v>39493</v>
      </c>
      <c r="B74" s="2">
        <f>STDEV('Table S10'!B74,'Table S11'!B74,'Table S12'!B74)</f>
        <v>13.880824720392258</v>
      </c>
      <c r="C74" s="2">
        <f>STDEV('Table S10'!C74,'Table S11'!C74,'Table S12'!C74)</f>
        <v>16.362396935947363</v>
      </c>
      <c r="D74" s="2">
        <f>STDEV('Table S10'!D74,'Table S11'!D74,'Table S12'!D74)</f>
        <v>12.362884522426949</v>
      </c>
      <c r="E74" s="2">
        <f>STDEV('Table S10'!E74,'Table S11'!E74,'Table S12'!E74)</f>
        <v>2.3972150212111969</v>
      </c>
      <c r="F74" s="2">
        <f>STDEV('Table S10'!F74,'Table S11'!F74,'Table S12'!F74)</f>
        <v>5.6822146228928032</v>
      </c>
      <c r="G74" s="2">
        <f>STDEV('Table S10'!G74,'Table S11'!G74,'Table S12'!G74)</f>
        <v>9.2594538428403759</v>
      </c>
      <c r="H74" s="2">
        <f>STDEV('Table S10'!H74,'Table S11'!H74,'Table S12'!H74)</f>
        <v>2.3629956447521656</v>
      </c>
      <c r="I74" s="2">
        <f>STDEV('Table S10'!I74,'Table S11'!I74,'Table S12'!I74)</f>
        <v>7.6635063874665859</v>
      </c>
      <c r="J74" s="2">
        <f>STDEV('Table S10'!J74,'Table S11'!J74,'Table S12'!J74)</f>
        <v>4.56351832333816</v>
      </c>
      <c r="K74" s="2">
        <f>STDEV('Table S10'!K74,'Table S11'!K74,'Table S12'!K74)</f>
        <v>0.79317368087289764</v>
      </c>
      <c r="L74" s="2">
        <f>STDEV('Table S10'!L74,'Table S11'!L74,'Table S12'!L74)</f>
        <v>5.7463130051317188</v>
      </c>
      <c r="M74" s="2">
        <f>STDEV('Table S10'!M74,'Table S11'!M74,'Table S12'!M74)</f>
        <v>1.463314810685489</v>
      </c>
      <c r="N74" s="2">
        <f>STDEV('Table S10'!N74,'Table S11'!N74,'Table S12'!N74)</f>
        <v>3.853800078657204</v>
      </c>
      <c r="O74" s="2">
        <f>STDEV('Table S10'!O74,'Table S11'!O74,'Table S12'!O74)</f>
        <v>7.1573678764973696</v>
      </c>
      <c r="Q74" s="2">
        <v>1.5848848049249471</v>
      </c>
      <c r="R74" s="2">
        <v>3.052143350050005</v>
      </c>
      <c r="S74" s="2">
        <v>0.8936263819345871</v>
      </c>
      <c r="T74" s="2">
        <v>0.19962088924629878</v>
      </c>
      <c r="U74" s="2">
        <v>2.1016068537792632</v>
      </c>
      <c r="V74" s="2">
        <v>2.0871179339915922</v>
      </c>
      <c r="W74" s="2">
        <v>0.59302920198522724</v>
      </c>
      <c r="X74" s="2">
        <v>1.5587571992107034</v>
      </c>
      <c r="Y74" s="2">
        <v>0.52881593979010266</v>
      </c>
      <c r="Z74" s="2">
        <v>0.18275752733096695</v>
      </c>
      <c r="AA74" s="2">
        <v>1.1662716875215335</v>
      </c>
      <c r="AB74" s="2">
        <v>0.20933157361299123</v>
      </c>
      <c r="AC74" s="2">
        <v>0.82794655509863502</v>
      </c>
      <c r="AD74" s="2">
        <v>1.1511552624164545</v>
      </c>
    </row>
    <row r="75" spans="1:30">
      <c r="A75" s="1">
        <v>39522</v>
      </c>
      <c r="B75" s="2">
        <f>STDEV('Table S10'!B75,'Table S11'!B75,'Table S12'!B75)</f>
        <v>14.87729813823896</v>
      </c>
      <c r="C75" s="2">
        <f>STDEV('Table S10'!C75,'Table S11'!C75,'Table S12'!C75)</f>
        <v>16.818991575192818</v>
      </c>
      <c r="D75" s="2">
        <f>STDEV('Table S10'!D75,'Table S11'!D75,'Table S12'!D75)</f>
        <v>12.47171643609366</v>
      </c>
      <c r="E75" s="2">
        <f>STDEV('Table S10'!E75,'Table S11'!E75,'Table S12'!E75)</f>
        <v>2.3692894316461537</v>
      </c>
      <c r="F75" s="2">
        <f>STDEV('Table S10'!F75,'Table S11'!F75,'Table S12'!F75)</f>
        <v>6.4323303050665865</v>
      </c>
      <c r="G75" s="2">
        <f>STDEV('Table S10'!G75,'Table S11'!G75,'Table S12'!G75)</f>
        <v>8.8734853370993818</v>
      </c>
      <c r="H75" s="2">
        <f>STDEV('Table S10'!H75,'Table S11'!H75,'Table S12'!H75)</f>
        <v>2.9160229825534354</v>
      </c>
      <c r="I75" s="2">
        <f>STDEV('Table S10'!I75,'Table S11'!I75,'Table S12'!I75)</f>
        <v>6.9659411331403458</v>
      </c>
      <c r="J75" s="2">
        <f>STDEV('Table S10'!J75,'Table S11'!J75,'Table S12'!J75)</f>
        <v>4.937084115575245</v>
      </c>
      <c r="K75" s="2">
        <f>STDEV('Table S10'!K75,'Table S11'!K75,'Table S12'!K75)</f>
        <v>0.59720884337317159</v>
      </c>
      <c r="L75" s="2">
        <f>STDEV('Table S10'!L75,'Table S11'!L75,'Table S12'!L75)</f>
        <v>4.7622474123361576</v>
      </c>
      <c r="M75" s="2">
        <f>STDEV('Table S10'!M75,'Table S11'!M75,'Table S12'!M75)</f>
        <v>1.3677596762667275</v>
      </c>
      <c r="N75" s="2">
        <f>STDEV('Table S10'!N75,'Table S11'!N75,'Table S12'!N75)</f>
        <v>3.5458599711244791</v>
      </c>
      <c r="O75" s="2">
        <f>STDEV('Table S10'!O75,'Table S11'!O75,'Table S12'!O75)</f>
        <v>5.9968122126057333</v>
      </c>
      <c r="Q75" s="2">
        <v>1.6986601468278479</v>
      </c>
      <c r="R75" s="2">
        <v>3.137313774487017</v>
      </c>
      <c r="S75" s="2">
        <v>0.90149307915015797</v>
      </c>
      <c r="T75" s="2">
        <v>0.1972954695520385</v>
      </c>
      <c r="U75" s="2">
        <v>2.3790423896410124</v>
      </c>
      <c r="V75" s="2">
        <v>2.0001190889235492</v>
      </c>
      <c r="W75" s="2">
        <v>0.73181970781652284</v>
      </c>
      <c r="X75" s="2">
        <v>1.4168724264807464</v>
      </c>
      <c r="Y75" s="2">
        <v>0.57210437022874372</v>
      </c>
      <c r="Z75" s="2">
        <v>0.13760468122814257</v>
      </c>
      <c r="AA75" s="2">
        <v>0.96654573480774642</v>
      </c>
      <c r="AB75" s="2">
        <v>0.19566212496898416</v>
      </c>
      <c r="AC75" s="2">
        <v>0.761789010336412</v>
      </c>
      <c r="AD75" s="2">
        <v>0.96449729221444302</v>
      </c>
    </row>
    <row r="76" spans="1:30">
      <c r="A76" s="1">
        <v>39553</v>
      </c>
      <c r="B76" s="2">
        <f>STDEV('Table S10'!B76,'Table S11'!B76,'Table S12'!B76)</f>
        <v>15.890574505777384</v>
      </c>
      <c r="C76" s="2">
        <f>STDEV('Table S10'!C76,'Table S11'!C76,'Table S12'!C76)</f>
        <v>17.291013180709967</v>
      </c>
      <c r="D76" s="2">
        <f>STDEV('Table S10'!D76,'Table S11'!D76,'Table S12'!D76)</f>
        <v>12.615833694785952</v>
      </c>
      <c r="E76" s="2">
        <f>STDEV('Table S10'!E76,'Table S11'!E76,'Table S12'!E76)</f>
        <v>2.349051436379979</v>
      </c>
      <c r="F76" s="2">
        <f>STDEV('Table S10'!F76,'Table S11'!F76,'Table S12'!F76)</f>
        <v>7.1827775396374385</v>
      </c>
      <c r="G76" s="2">
        <f>STDEV('Table S10'!G76,'Table S11'!G76,'Table S12'!G76)</f>
        <v>8.6051110195604164</v>
      </c>
      <c r="H76" s="2">
        <f>STDEV('Table S10'!H76,'Table S11'!H76,'Table S12'!H76)</f>
        <v>3.51091987463731</v>
      </c>
      <c r="I76" s="2">
        <f>STDEV('Table S10'!I76,'Table S11'!I76,'Table S12'!I76)</f>
        <v>6.2931762131752089</v>
      </c>
      <c r="J76" s="2">
        <f>STDEV('Table S10'!J76,'Table S11'!J76,'Table S12'!J76)</f>
        <v>5.4095707952778911</v>
      </c>
      <c r="K76" s="2">
        <f>STDEV('Table S10'!K76,'Table S11'!K76,'Table S12'!K76)</f>
        <v>0.85934055642385376</v>
      </c>
      <c r="L76" s="2">
        <f>STDEV('Table S10'!L76,'Table S11'!L76,'Table S12'!L76)</f>
        <v>3.8566477531044869</v>
      </c>
      <c r="M76" s="2">
        <f>STDEV('Table S10'!M76,'Table S11'!M76,'Table S12'!M76)</f>
        <v>1.278625910350369</v>
      </c>
      <c r="N76" s="2">
        <f>STDEV('Table S10'!N76,'Table S11'!N76,'Table S12'!N76)</f>
        <v>3.2580469054485071</v>
      </c>
      <c r="O76" s="2">
        <f>STDEV('Table S10'!O76,'Table S11'!O76,'Table S12'!O76)</f>
        <v>4.9546854636488966</v>
      </c>
      <c r="Q76" s="2">
        <v>1.8143540159206499</v>
      </c>
      <c r="R76" s="2">
        <v>3.2253618526505528</v>
      </c>
      <c r="S76" s="2">
        <v>0.91191030696021291</v>
      </c>
      <c r="T76" s="2">
        <v>0.19561021121023361</v>
      </c>
      <c r="U76" s="2">
        <v>2.6566005524776837</v>
      </c>
      <c r="V76" s="2">
        <v>1.939626444252996</v>
      </c>
      <c r="W76" s="2">
        <v>0.88111800633835258</v>
      </c>
      <c r="X76" s="2">
        <v>1.2800320417598374</v>
      </c>
      <c r="Y76" s="2">
        <v>0.62685565418600675</v>
      </c>
      <c r="Z76" s="2">
        <v>0.19800323562728941</v>
      </c>
      <c r="AA76" s="2">
        <v>0.78274522797008661</v>
      </c>
      <c r="AB76" s="2">
        <v>0.18291127235335133</v>
      </c>
      <c r="AC76" s="2">
        <v>0.69995553911965169</v>
      </c>
      <c r="AD76" s="2">
        <v>0.79688683654597026</v>
      </c>
    </row>
    <row r="77" spans="1:30">
      <c r="A77" s="1">
        <v>39583</v>
      </c>
      <c r="B77" s="2">
        <f>STDEV('Table S10'!B77,'Table S11'!B77,'Table S12'!B77)</f>
        <v>15.549521603314071</v>
      </c>
      <c r="C77" s="2">
        <f>STDEV('Table S10'!C77,'Table S11'!C77,'Table S12'!C77)</f>
        <v>16.643180205095206</v>
      </c>
      <c r="D77" s="2">
        <f>STDEV('Table S10'!D77,'Table S11'!D77,'Table S12'!D77)</f>
        <v>11.322789198194874</v>
      </c>
      <c r="E77" s="2">
        <f>STDEV('Table S10'!E77,'Table S11'!E77,'Table S12'!E77)</f>
        <v>2.2707238547980872</v>
      </c>
      <c r="F77" s="2">
        <f>STDEV('Table S10'!F77,'Table S11'!F77,'Table S12'!F77)</f>
        <v>6.9033399536707512</v>
      </c>
      <c r="G77" s="2">
        <f>STDEV('Table S10'!G77,'Table S11'!G77,'Table S12'!G77)</f>
        <v>8.0445648817413513</v>
      </c>
      <c r="H77" s="2">
        <f>STDEV('Table S10'!H77,'Table S11'!H77,'Table S12'!H77)</f>
        <v>3.7285417394328424</v>
      </c>
      <c r="I77" s="2">
        <f>STDEV('Table S10'!I77,'Table S11'!I77,'Table S12'!I77)</f>
        <v>4.749428389093727</v>
      </c>
      <c r="J77" s="2">
        <f>STDEV('Table S10'!J77,'Table S11'!J77,'Table S12'!J77)</f>
        <v>4.5656982338686305</v>
      </c>
      <c r="K77" s="2">
        <f>STDEV('Table S10'!K77,'Table S11'!K77,'Table S12'!K77)</f>
        <v>1.3813095649222706</v>
      </c>
      <c r="L77" s="2">
        <f>STDEV('Table S10'!L77,'Table S11'!L77,'Table S12'!L77)</f>
        <v>2.8311677664498682</v>
      </c>
      <c r="M77" s="2">
        <f>STDEV('Table S10'!M77,'Table S11'!M77,'Table S12'!M77)</f>
        <v>0.96871048781326952</v>
      </c>
      <c r="N77" s="2">
        <f>STDEV('Table S10'!N77,'Table S11'!N77,'Table S12'!N77)</f>
        <v>3.0688007184810746</v>
      </c>
      <c r="O77" s="2">
        <f>STDEV('Table S10'!O77,'Table S11'!O77,'Table S12'!O77)</f>
        <v>3.8311024584378193</v>
      </c>
      <c r="Q77" s="2">
        <v>1.7754132776231939</v>
      </c>
      <c r="R77" s="2">
        <v>3.104518976377229</v>
      </c>
      <c r="S77" s="2">
        <v>0.81844517161312014</v>
      </c>
      <c r="T77" s="2">
        <v>0.1890877168367463</v>
      </c>
      <c r="U77" s="2">
        <v>2.5532486052448027</v>
      </c>
      <c r="V77" s="2">
        <v>1.8132771026040275</v>
      </c>
      <c r="W77" s="2">
        <v>0.93573347763676318</v>
      </c>
      <c r="X77" s="2">
        <v>0.96603373434166406</v>
      </c>
      <c r="Y77" s="2">
        <v>0.52906854564246297</v>
      </c>
      <c r="Z77" s="2">
        <v>0.31827168078243517</v>
      </c>
      <c r="AA77" s="2">
        <v>0.57461380987866528</v>
      </c>
      <c r="AB77" s="2">
        <v>0.13857694141315166</v>
      </c>
      <c r="AC77" s="2">
        <v>0.6592980775577556</v>
      </c>
      <c r="AD77" s="2">
        <v>0.61617536390284666</v>
      </c>
    </row>
    <row r="78" spans="1:30">
      <c r="A78" s="1">
        <v>39614</v>
      </c>
      <c r="B78" s="2">
        <f>STDEV('Table S10'!B78,'Table S11'!B78,'Table S12'!B78)</f>
        <v>15.210562197167878</v>
      </c>
      <c r="C78" s="2">
        <f>STDEV('Table S10'!C78,'Table S11'!C78,'Table S12'!C78)</f>
        <v>16.003036435456742</v>
      </c>
      <c r="D78" s="2">
        <f>STDEV('Table S10'!D78,'Table S11'!D78,'Table S12'!D78)</f>
        <v>10.03172679830317</v>
      </c>
      <c r="E78" s="2">
        <f>STDEV('Table S10'!E78,'Table S11'!E78,'Table S12'!E78)</f>
        <v>2.2213652900165703</v>
      </c>
      <c r="F78" s="2">
        <f>STDEV('Table S10'!F78,'Table S11'!F78,'Table S12'!F78)</f>
        <v>6.6240969678026396</v>
      </c>
      <c r="G78" s="2">
        <f>STDEV('Table S10'!G78,'Table S11'!G78,'Table S12'!G78)</f>
        <v>7.4845649723416816</v>
      </c>
      <c r="H78" s="2">
        <f>STDEV('Table S10'!H78,'Table S11'!H78,'Table S12'!H78)</f>
        <v>3.9926352407859311</v>
      </c>
      <c r="I78" s="2">
        <f>STDEV('Table S10'!I78,'Table S11'!I78,'Table S12'!I78)</f>
        <v>3.2823826440409967</v>
      </c>
      <c r="J78" s="2">
        <f>STDEV('Table S10'!J78,'Table S11'!J78,'Table S12'!J78)</f>
        <v>3.7322862276985593</v>
      </c>
      <c r="K78" s="2">
        <f>STDEV('Table S10'!K78,'Table S11'!K78,'Table S12'!K78)</f>
        <v>1.9359663298262932</v>
      </c>
      <c r="L78" s="2">
        <f>STDEV('Table S10'!L78,'Table S11'!L78,'Table S12'!L78)</f>
        <v>2.2600282311489335</v>
      </c>
      <c r="M78" s="2">
        <f>STDEV('Table S10'!M78,'Table S11'!M78,'Table S12'!M78)</f>
        <v>0.92412271057238993</v>
      </c>
      <c r="N78" s="2">
        <f>STDEV('Table S10'!N78,'Table S11'!N78,'Table S12'!N78)</f>
        <v>3.5765452204532004</v>
      </c>
      <c r="O78" s="2">
        <f>STDEV('Table S10'!O78,'Table S11'!O78,'Table S12'!O78)</f>
        <v>2.7148860794311198</v>
      </c>
      <c r="Q78" s="2">
        <v>1.7367115705482339</v>
      </c>
      <c r="R78" s="2">
        <v>2.985110398451488</v>
      </c>
      <c r="S78" s="2">
        <v>0.72512330816174797</v>
      </c>
      <c r="T78" s="2">
        <v>0.18497753043025986</v>
      </c>
      <c r="U78" s="2">
        <v>2.4499686322205805</v>
      </c>
      <c r="V78" s="2">
        <v>1.6870508830257043</v>
      </c>
      <c r="W78" s="2">
        <v>1.0020117032038411</v>
      </c>
      <c r="X78" s="2">
        <v>0.6676366297979387</v>
      </c>
      <c r="Y78" s="2">
        <v>0.43249359577948132</v>
      </c>
      <c r="Z78" s="2">
        <v>0.44607180995426571</v>
      </c>
      <c r="AA78" s="2">
        <v>0.45869532979398753</v>
      </c>
      <c r="AB78" s="2">
        <v>0.13219852611551208</v>
      </c>
      <c r="AC78" s="2">
        <v>0.7683813986169451</v>
      </c>
      <c r="AD78" s="2">
        <v>0.43664870258530414</v>
      </c>
    </row>
    <row r="79" spans="1:30">
      <c r="A79" s="1">
        <v>39644</v>
      </c>
      <c r="B79" s="2">
        <f>STDEV('Table S10'!B79,'Table S11'!B79,'Table S12'!B79)</f>
        <v>13.915420778599724</v>
      </c>
      <c r="C79" s="2">
        <f>STDEV('Table S10'!C79,'Table S11'!C79,'Table S12'!C79)</f>
        <v>13.790301022893773</v>
      </c>
      <c r="D79" s="2">
        <f>STDEV('Table S10'!D79,'Table S11'!D79,'Table S12'!D79)</f>
        <v>8.6544919455908289</v>
      </c>
      <c r="E79" s="2">
        <f>STDEV('Table S10'!E79,'Table S11'!E79,'Table S12'!E79)</f>
        <v>2.3018398515115885</v>
      </c>
      <c r="F79" s="2">
        <f>STDEV('Table S10'!F79,'Table S11'!F79,'Table S12'!F79)</f>
        <v>5.5347097730056793</v>
      </c>
      <c r="G79" s="2">
        <f>STDEV('Table S10'!G79,'Table S11'!G79,'Table S12'!G79)</f>
        <v>6.1908120224762504</v>
      </c>
      <c r="H79" s="2">
        <f>STDEV('Table S10'!H79,'Table S11'!H79,'Table S12'!H79)</f>
        <v>3.5388925558616275</v>
      </c>
      <c r="I79" s="2">
        <f>STDEV('Table S10'!I79,'Table S11'!I79,'Table S12'!I79)</f>
        <v>1.3792912539542044</v>
      </c>
      <c r="J79" s="2">
        <f>STDEV('Table S10'!J79,'Table S11'!J79,'Table S12'!J79)</f>
        <v>2.6102258430897667</v>
      </c>
      <c r="K79" s="2">
        <f>STDEV('Table S10'!K79,'Table S11'!K79,'Table S12'!K79)</f>
        <v>2.4028149449222713</v>
      </c>
      <c r="L79" s="2">
        <f>STDEV('Table S10'!L79,'Table S11'!L79,'Table S12'!L79)</f>
        <v>1.5019223612027313</v>
      </c>
      <c r="M79" s="2">
        <f>STDEV('Table S10'!M79,'Table S11'!M79,'Table S12'!M79)</f>
        <v>1.0172148288322567</v>
      </c>
      <c r="N79" s="2">
        <f>STDEV('Table S10'!N79,'Table S11'!N79,'Table S12'!N79)</f>
        <v>3.8054878450985501</v>
      </c>
      <c r="O79" s="2">
        <f>STDEV('Table S10'!O79,'Table S11'!O79,'Table S12'!O79)</f>
        <v>2.9354281529079125</v>
      </c>
      <c r="Q79" s="2">
        <v>1.5888349136589592</v>
      </c>
      <c r="R79" s="2">
        <v>2.5723600110044669</v>
      </c>
      <c r="S79" s="2">
        <v>0.62557264130314183</v>
      </c>
      <c r="T79" s="2">
        <v>0.19167880811507301</v>
      </c>
      <c r="U79" s="2">
        <v>2.0470511525145616</v>
      </c>
      <c r="V79" s="2">
        <v>1.3954337931142367</v>
      </c>
      <c r="W79" s="2">
        <v>0.8881381702818133</v>
      </c>
      <c r="X79" s="2">
        <v>0.28054784105428515</v>
      </c>
      <c r="Y79" s="2">
        <v>0.30247036047139908</v>
      </c>
      <c r="Z79" s="2">
        <v>0.55363979990437528</v>
      </c>
      <c r="AA79" s="2">
        <v>0.30483016242970629</v>
      </c>
      <c r="AB79" s="2">
        <v>0.14551563290894079</v>
      </c>
      <c r="AC79" s="2">
        <v>0.81756720315312736</v>
      </c>
      <c r="AD79" s="2">
        <v>0.47211958697294409</v>
      </c>
    </row>
    <row r="80" spans="1:30">
      <c r="A80" s="1">
        <v>39675</v>
      </c>
      <c r="B80" s="2">
        <f>STDEV('Table S10'!B80,'Table S11'!B80,'Table S12'!B80)</f>
        <v>12.628332945628756</v>
      </c>
      <c r="C80" s="2">
        <f>STDEV('Table S10'!C80,'Table S11'!C80,'Table S12'!C80)</f>
        <v>11.589989093122435</v>
      </c>
      <c r="D80" s="2">
        <f>STDEV('Table S10'!D80,'Table S11'!D80,'Table S12'!D80)</f>
        <v>7.4289457920226809</v>
      </c>
      <c r="E80" s="2">
        <f>STDEV('Table S10'!E80,'Table S11'!E80,'Table S12'!E80)</f>
        <v>2.3854681209494708</v>
      </c>
      <c r="F80" s="2">
        <f>STDEV('Table S10'!F80,'Table S11'!F80,'Table S12'!F80)</f>
        <v>4.4659851617725526</v>
      </c>
      <c r="G80" s="2">
        <f>STDEV('Table S10'!G80,'Table S11'!G80,'Table S12'!G80)</f>
        <v>4.9061409281044241</v>
      </c>
      <c r="H80" s="2">
        <f>STDEV('Table S10'!H80,'Table S11'!H80,'Table S12'!H80)</f>
        <v>3.3557988146139164</v>
      </c>
      <c r="I80" s="2">
        <f>STDEV('Table S10'!I80,'Table S11'!I80,'Table S12'!I80)</f>
        <v>1.4753970913155348</v>
      </c>
      <c r="J80" s="2">
        <f>STDEV('Table S10'!J80,'Table S11'!J80,'Table S12'!J80)</f>
        <v>1.4922612981180392</v>
      </c>
      <c r="K80" s="2">
        <f>STDEV('Table S10'!K80,'Table S11'!K80,'Table S12'!K80)</f>
        <v>2.9655897374293332</v>
      </c>
      <c r="L80" s="2">
        <f>STDEV('Table S10'!L80,'Table S11'!L80,'Table S12'!L80)</f>
        <v>0.84547215631707651</v>
      </c>
      <c r="M80" s="2">
        <f>STDEV('Table S10'!M80,'Table S11'!M80,'Table S12'!M80)</f>
        <v>1.4146610806627273</v>
      </c>
      <c r="N80" s="2">
        <f>STDEV('Table S10'!N80,'Table S11'!N80,'Table S12'!N80)</f>
        <v>4.1348074143231015</v>
      </c>
      <c r="O80" s="2">
        <f>STDEV('Table S10'!O80,'Table S11'!O80,'Table S12'!O80)</f>
        <v>3.5663196026085369</v>
      </c>
      <c r="Q80" s="2">
        <v>1.4418777990660001</v>
      </c>
      <c r="R80" s="2">
        <v>2.1619270254965004</v>
      </c>
      <c r="S80" s="2">
        <v>0.53698648868477539</v>
      </c>
      <c r="T80" s="2">
        <v>0.19864270136770434</v>
      </c>
      <c r="U80" s="2">
        <v>1.6517758739777109</v>
      </c>
      <c r="V80" s="2">
        <v>1.1058637897584496</v>
      </c>
      <c r="W80" s="2">
        <v>0.84218804950958148</v>
      </c>
      <c r="X80" s="2">
        <v>0.30009576837357976</v>
      </c>
      <c r="Y80" s="2">
        <v>0.17292174696462023</v>
      </c>
      <c r="Z80" s="2">
        <v>0.68331042817030496</v>
      </c>
      <c r="AA80" s="2">
        <v>0.17159702884611386</v>
      </c>
      <c r="AB80" s="2">
        <v>0.20237151157204511</v>
      </c>
      <c r="AC80" s="2">
        <v>0.88831789008576079</v>
      </c>
      <c r="AD80" s="2">
        <v>0.57358901328554401</v>
      </c>
    </row>
    <row r="81" spans="1:30">
      <c r="A81" s="1">
        <v>39706</v>
      </c>
      <c r="B81" s="2">
        <f>STDEV('Table S10'!B81,'Table S11'!B81,'Table S12'!B81)</f>
        <v>11.808661340220361</v>
      </c>
      <c r="C81" s="2">
        <f>STDEV('Table S10'!C81,'Table S11'!C81,'Table S12'!C81)</f>
        <v>10.133284637681649</v>
      </c>
      <c r="D81" s="2">
        <f>STDEV('Table S10'!D81,'Table S11'!D81,'Table S12'!D81)</f>
        <v>7.724030746857653</v>
      </c>
      <c r="E81" s="2">
        <f>STDEV('Table S10'!E81,'Table S11'!E81,'Table S12'!E81)</f>
        <v>2.458424000846136</v>
      </c>
      <c r="F81" s="2">
        <f>STDEV('Table S10'!F81,'Table S11'!F81,'Table S12'!F81)</f>
        <v>2.6039711371870209</v>
      </c>
      <c r="G81" s="2">
        <f>STDEV('Table S10'!G81,'Table S11'!G81,'Table S12'!G81)</f>
        <v>4.0922234684720502</v>
      </c>
      <c r="H81" s="2">
        <f>STDEV('Table S10'!H81,'Table S11'!H81,'Table S12'!H81)</f>
        <v>3.0084089591901431</v>
      </c>
      <c r="I81" s="2">
        <f>STDEV('Table S10'!I81,'Table S11'!I81,'Table S12'!I81)</f>
        <v>2.5861336460574944</v>
      </c>
      <c r="J81" s="2">
        <f>STDEV('Table S10'!J81,'Table S11'!J81,'Table S12'!J81)</f>
        <v>0.80953549141868086</v>
      </c>
      <c r="K81" s="2">
        <f>STDEV('Table S10'!K81,'Table S11'!K81,'Table S12'!K81)</f>
        <v>3.705836129298361</v>
      </c>
      <c r="L81" s="2">
        <f>STDEV('Table S10'!L81,'Table S11'!L81,'Table S12'!L81)</f>
        <v>0.53921266227721509</v>
      </c>
      <c r="M81" s="2">
        <f>STDEV('Table S10'!M81,'Table S11'!M81,'Table S12'!M81)</f>
        <v>1.7041147022180163</v>
      </c>
      <c r="N81" s="2">
        <f>STDEV('Table S10'!N81,'Table S11'!N81,'Table S12'!N81)</f>
        <v>4.3982294512187199</v>
      </c>
      <c r="O81" s="2">
        <f>STDEV('Table S10'!O81,'Table S11'!O81,'Table S12'!O81)</f>
        <v>4.1391731361336133</v>
      </c>
      <c r="Q81" s="2">
        <v>1.3482893345036804</v>
      </c>
      <c r="R81" s="2">
        <v>1.8902021166053087</v>
      </c>
      <c r="S81" s="2">
        <v>0.55831611447511165</v>
      </c>
      <c r="T81" s="2">
        <v>0.20471788339845942</v>
      </c>
      <c r="U81" s="2">
        <v>0.96309695288657993</v>
      </c>
      <c r="V81" s="2">
        <v>0.92240353868747393</v>
      </c>
      <c r="W81" s="2">
        <v>0.75500535444315431</v>
      </c>
      <c r="X81" s="2">
        <v>0.52601958360809431</v>
      </c>
      <c r="Y81" s="2">
        <v>9.3808163210105322E-2</v>
      </c>
      <c r="Z81" s="2">
        <v>0.85387282006002319</v>
      </c>
      <c r="AA81" s="2">
        <v>0.10943860193578357</v>
      </c>
      <c r="AB81" s="2">
        <v>0.24377872049639387</v>
      </c>
      <c r="AC81" s="2">
        <v>0.94491121707037851</v>
      </c>
      <c r="AD81" s="2">
        <v>0.6657239113500496</v>
      </c>
    </row>
    <row r="82" spans="1:30">
      <c r="A82" s="1">
        <v>39736</v>
      </c>
      <c r="B82" s="2">
        <f>STDEV('Table S10'!B82,'Table S11'!B82,'Table S12'!B82)</f>
        <v>10.993627713181914</v>
      </c>
      <c r="C82" s="2">
        <f>STDEV('Table S10'!C82,'Table S11'!C82,'Table S12'!C82)</f>
        <v>8.6773513455538929</v>
      </c>
      <c r="D82" s="2">
        <f>STDEV('Table S10'!D82,'Table S11'!D82,'Table S12'!D82)</f>
        <v>8.6409884604556879</v>
      </c>
      <c r="E82" s="2">
        <f>STDEV('Table S10'!E82,'Table S11'!E82,'Table S12'!E82)</f>
        <v>2.5389534147270787</v>
      </c>
      <c r="F82" s="2">
        <f>STDEV('Table S10'!F82,'Table S11'!F82,'Table S12'!F82)</f>
        <v>1.0074574088685579</v>
      </c>
      <c r="G82" s="2">
        <f>STDEV('Table S10'!G82,'Table S11'!G82,'Table S12'!G82)</f>
        <v>3.2841246490027967</v>
      </c>
      <c r="H82" s="2">
        <f>STDEV('Table S10'!H82,'Table S11'!H82,'Table S12'!H82)</f>
        <v>3.3378890183866847</v>
      </c>
      <c r="I82" s="2">
        <f>STDEV('Table S10'!I82,'Table S11'!I82,'Table S12'!I82)</f>
        <v>3.9696215773830583</v>
      </c>
      <c r="J82" s="2">
        <f>STDEV('Table S10'!J82,'Table S11'!J82,'Table S12'!J82)</f>
        <v>0.61571876689400806</v>
      </c>
      <c r="K82" s="2">
        <f>STDEV('Table S10'!K82,'Table S11'!K82,'Table S12'!K82)</f>
        <v>4.6387440734675964</v>
      </c>
      <c r="L82" s="2">
        <f>STDEV('Table S10'!L82,'Table S11'!L82,'Table S12'!L82)</f>
        <v>0.56718853434771721</v>
      </c>
      <c r="M82" s="2">
        <f>STDEV('Table S10'!M82,'Table S11'!M82,'Table S12'!M82)</f>
        <v>2.0070645309988575</v>
      </c>
      <c r="N82" s="2">
        <f>STDEV('Table S10'!N82,'Table S11'!N82,'Table S12'!N82)</f>
        <v>4.7028644137194773</v>
      </c>
      <c r="O82" s="2">
        <f>STDEV('Table S10'!O82,'Table S11'!O82,'Table S12'!O82)</f>
        <v>4.7379872034829846</v>
      </c>
      <c r="Q82" s="2">
        <v>1.2552304250356845</v>
      </c>
      <c r="R82" s="2">
        <v>1.6186210558915499</v>
      </c>
      <c r="S82" s="2">
        <v>0.62459656888711845</v>
      </c>
      <c r="T82" s="2">
        <v>0.21142372875115328</v>
      </c>
      <c r="U82" s="2">
        <v>0.37261517487189821</v>
      </c>
      <c r="V82" s="2">
        <v>0.74025483238382639</v>
      </c>
      <c r="W82" s="2">
        <v>0.83769331749941434</v>
      </c>
      <c r="X82" s="2">
        <v>0.80742102883971401</v>
      </c>
      <c r="Y82" s="2">
        <v>7.1348874988910752E-2</v>
      </c>
      <c r="Z82" s="2">
        <v>1.0688269381998894</v>
      </c>
      <c r="AA82" s="2">
        <v>0.11511658493121267</v>
      </c>
      <c r="AB82" s="2">
        <v>0.28711660235297953</v>
      </c>
      <c r="AC82" s="2">
        <v>1.0103586877790787</v>
      </c>
      <c r="AD82" s="2">
        <v>0.76203417187218569</v>
      </c>
    </row>
    <row r="83" spans="1:30">
      <c r="A83" s="1">
        <v>39767</v>
      </c>
      <c r="B83" s="2">
        <f>STDEV('Table S10'!B83,'Table S11'!B83,'Table S12'!B83)</f>
        <v>11.013647368246195</v>
      </c>
      <c r="C83" s="2">
        <f>STDEV('Table S10'!C83,'Table S11'!C83,'Table S12'!C83)</f>
        <v>9.0505705775953622</v>
      </c>
      <c r="D83" s="2">
        <f>STDEV('Table S10'!D83,'Table S11'!D83,'Table S12'!D83)</f>
        <v>8.6198940838612685</v>
      </c>
      <c r="E83" s="2">
        <f>STDEV('Table S10'!E83,'Table S11'!E83,'Table S12'!E83)</f>
        <v>2.5867958598226526</v>
      </c>
      <c r="F83" s="2">
        <f>STDEV('Table S10'!F83,'Table S11'!F83,'Table S12'!F83)</f>
        <v>1.4856036192453972</v>
      </c>
      <c r="G83" s="2">
        <f>STDEV('Table S10'!G83,'Table S11'!G83,'Table S12'!G83)</f>
        <v>3.0171935935887828</v>
      </c>
      <c r="H83" s="2">
        <f>STDEV('Table S10'!H83,'Table S11'!H83,'Table S12'!H83)</f>
        <v>3.708839614312375</v>
      </c>
      <c r="I83" s="2">
        <f>STDEV('Table S10'!I83,'Table S11'!I83,'Table S12'!I83)</f>
        <v>4.1646352056489748</v>
      </c>
      <c r="J83" s="2">
        <f>STDEV('Table S10'!J83,'Table S11'!J83,'Table S12'!J83)</f>
        <v>1.1044130539866264</v>
      </c>
      <c r="K83" s="2">
        <f>STDEV('Table S10'!K83,'Table S11'!K83,'Table S12'!K83)</f>
        <v>5.9042649298411565</v>
      </c>
      <c r="L83" s="2">
        <f>STDEV('Table S10'!L83,'Table S11'!L83,'Table S12'!L83)</f>
        <v>0.57450322876648807</v>
      </c>
      <c r="M83" s="2">
        <f>STDEV('Table S10'!M83,'Table S11'!M83,'Table S12'!M83)</f>
        <v>2.0816135613505149</v>
      </c>
      <c r="N83" s="2">
        <f>STDEV('Table S10'!N83,'Table S11'!N83,'Table S12'!N83)</f>
        <v>4.708242020205196</v>
      </c>
      <c r="O83" s="2">
        <f>STDEV('Table S10'!O83,'Table S11'!O83,'Table S12'!O83)</f>
        <v>5.0287065242702633</v>
      </c>
      <c r="Q83" s="2">
        <v>1.257516229211614</v>
      </c>
      <c r="R83" s="2">
        <v>1.6882391321211732</v>
      </c>
      <c r="S83" s="2">
        <v>0.62307180406374396</v>
      </c>
      <c r="T83" s="2">
        <v>0.21540766483915191</v>
      </c>
      <c r="U83" s="2">
        <v>0.54946089780324481</v>
      </c>
      <c r="V83" s="2">
        <v>0.68008750476928603</v>
      </c>
      <c r="W83" s="2">
        <v>0.93078893380590511</v>
      </c>
      <c r="X83" s="2">
        <v>0.84708680082900145</v>
      </c>
      <c r="Y83" s="2">
        <v>0.12797828028291627</v>
      </c>
      <c r="Z83" s="2">
        <v>1.3604193952794903</v>
      </c>
      <c r="AA83" s="2">
        <v>0.11660117531044641</v>
      </c>
      <c r="AB83" s="2">
        <v>0.29778106479187516</v>
      </c>
      <c r="AC83" s="2">
        <v>1.011514007378864</v>
      </c>
      <c r="AD83" s="2">
        <v>0.80879201383100774</v>
      </c>
    </row>
    <row r="84" spans="1:30">
      <c r="A84" s="1">
        <v>39797</v>
      </c>
      <c r="B84" s="2">
        <f>STDEV('Table S10'!B84,'Table S11'!B84,'Table S12'!B84)</f>
        <v>11.045267118558993</v>
      </c>
      <c r="C84" s="2">
        <f>STDEV('Table S10'!C84,'Table S11'!C84,'Table S12'!C84)</f>
        <v>9.4274074242342447</v>
      </c>
      <c r="D84" s="2">
        <f>STDEV('Table S10'!D84,'Table S11'!D84,'Table S12'!D84)</f>
        <v>8.633543910804331</v>
      </c>
      <c r="E84" s="2">
        <f>STDEV('Table S10'!E84,'Table S11'!E84,'Table S12'!E84)</f>
        <v>2.6411521080168314</v>
      </c>
      <c r="F84" s="2">
        <f>STDEV('Table S10'!F84,'Table S11'!F84,'Table S12'!F84)</f>
        <v>3.1778889284641099</v>
      </c>
      <c r="G84" s="2">
        <f>STDEV('Table S10'!G84,'Table S11'!G84,'Table S12'!G84)</f>
        <v>2.7515941859759816</v>
      </c>
      <c r="H84" s="2">
        <f>STDEV('Table S10'!H84,'Table S11'!H84,'Table S12'!H84)</f>
        <v>4.4270779757861014</v>
      </c>
      <c r="I84" s="2">
        <f>STDEV('Table S10'!I84,'Table S11'!I84,'Table S12'!I84)</f>
        <v>4.4680738076865048</v>
      </c>
      <c r="J84" s="2">
        <f>STDEV('Table S10'!J84,'Table S11'!J84,'Table S12'!J84)</f>
        <v>1.6029517481696021</v>
      </c>
      <c r="K84" s="2">
        <f>STDEV('Table S10'!K84,'Table S11'!K84,'Table S12'!K84)</f>
        <v>7.2557204994234654</v>
      </c>
      <c r="L84" s="2">
        <f>STDEV('Table S10'!L84,'Table S11'!L84,'Table S12'!L84)</f>
        <v>0.7454700600501637</v>
      </c>
      <c r="M84" s="2">
        <f>STDEV('Table S10'!M84,'Table S11'!M84,'Table S12'!M84)</f>
        <v>2.1832877208880581</v>
      </c>
      <c r="N84" s="2">
        <f>STDEV('Table S10'!N84,'Table S11'!N84,'Table S12'!N84)</f>
        <v>4.7152515057722848</v>
      </c>
      <c r="O84" s="2">
        <f>STDEV('Table S10'!O84,'Table S11'!O84,'Table S12'!O84)</f>
        <v>5.3196108879856947</v>
      </c>
      <c r="Q84" s="2">
        <v>1.2611265090628287</v>
      </c>
      <c r="R84" s="2">
        <v>1.7585320164721105</v>
      </c>
      <c r="S84" s="2">
        <v>0.62405845450466935</v>
      </c>
      <c r="T84" s="2">
        <v>0.21993401833877757</v>
      </c>
      <c r="U84" s="2">
        <v>1.1753644654149504</v>
      </c>
      <c r="V84" s="2">
        <v>0.62022033589573011</v>
      </c>
      <c r="W84" s="2">
        <v>1.1110416241931589</v>
      </c>
      <c r="X84" s="2">
        <v>0.90880621248343496</v>
      </c>
      <c r="Y84" s="2">
        <v>0.18574844562614531</v>
      </c>
      <c r="Z84" s="2">
        <v>1.6718123274336589</v>
      </c>
      <c r="AA84" s="2">
        <v>0.1513006033877812</v>
      </c>
      <c r="AB84" s="2">
        <v>0.31232585833619936</v>
      </c>
      <c r="AC84" s="2">
        <v>1.0130199182486117</v>
      </c>
      <c r="AD84" s="2">
        <v>0.85557961716917919</v>
      </c>
    </row>
    <row r="85" spans="1:30">
      <c r="A85" s="1">
        <v>39828</v>
      </c>
      <c r="B85" s="2">
        <f>STDEV('Table S10'!B85,'Table S11'!B85,'Table S12'!B85)</f>
        <v>10.888772539340788</v>
      </c>
      <c r="C85" s="2">
        <f>STDEV('Table S10'!C85,'Table S11'!C85,'Table S12'!C85)</f>
        <v>9.748108365795602</v>
      </c>
      <c r="D85" s="2">
        <f>STDEV('Table S10'!D85,'Table S11'!D85,'Table S12'!D85)</f>
        <v>9.0736424131059934</v>
      </c>
      <c r="E85" s="2">
        <f>STDEV('Table S10'!E85,'Table S11'!E85,'Table S12'!E85)</f>
        <v>2.4669737300587489</v>
      </c>
      <c r="F85" s="2">
        <f>STDEV('Table S10'!F85,'Table S11'!F85,'Table S12'!F85)</f>
        <v>4.2274332414858531</v>
      </c>
      <c r="G85" s="2">
        <f>STDEV('Table S10'!G85,'Table S11'!G85,'Table S12'!G85)</f>
        <v>2.5745900539348594</v>
      </c>
      <c r="H85" s="2">
        <f>STDEV('Table S10'!H85,'Table S11'!H85,'Table S12'!H85)</f>
        <v>4.8124350618242389</v>
      </c>
      <c r="I85" s="2">
        <f>STDEV('Table S10'!I85,'Table S11'!I85,'Table S12'!I85)</f>
        <v>3.8119234939998403</v>
      </c>
      <c r="J85" s="2">
        <f>STDEV('Table S10'!J85,'Table S11'!J85,'Table S12'!J85)</f>
        <v>1.8970446854959389</v>
      </c>
      <c r="K85" s="2">
        <f>STDEV('Table S10'!K85,'Table S11'!K85,'Table S12'!K85)</f>
        <v>8.1698070749855081</v>
      </c>
      <c r="L85" s="2">
        <f>STDEV('Table S10'!L85,'Table S11'!L85,'Table S12'!L85)</f>
        <v>0.59562823278910138</v>
      </c>
      <c r="M85" s="2">
        <f>STDEV('Table S10'!M85,'Table S11'!M85,'Table S12'!M85)</f>
        <v>1.3725308124971567</v>
      </c>
      <c r="N85" s="2">
        <f>STDEV('Table S10'!N85,'Table S11'!N85,'Table S12'!N85)</f>
        <v>5.7310555574943418</v>
      </c>
      <c r="O85" s="2">
        <f>STDEV('Table S10'!O85,'Table S11'!O85,'Table S12'!O85)</f>
        <v>4.6467794062733274</v>
      </c>
      <c r="Q85" s="2">
        <v>1.2432582709968525</v>
      </c>
      <c r="R85" s="2">
        <v>1.8183536459053167</v>
      </c>
      <c r="S85" s="2">
        <v>0.65587009454654055</v>
      </c>
      <c r="T85" s="2">
        <v>0.20542983644945212</v>
      </c>
      <c r="U85" s="2">
        <v>1.563545776396233</v>
      </c>
      <c r="V85" s="2">
        <v>0.58032289651713298</v>
      </c>
      <c r="W85" s="2">
        <v>1.2077527652907201</v>
      </c>
      <c r="X85" s="2">
        <v>0.77534523867956739</v>
      </c>
      <c r="Y85" s="2">
        <v>0.21982764111058389</v>
      </c>
      <c r="Z85" s="2">
        <v>1.882429757568636</v>
      </c>
      <c r="AA85" s="2">
        <v>0.12088870612687601</v>
      </c>
      <c r="AB85" s="2">
        <v>0.19634465032015574</v>
      </c>
      <c r="AC85" s="2">
        <v>1.2312542449165267</v>
      </c>
      <c r="AD85" s="2">
        <v>0.74736476580797062</v>
      </c>
    </row>
    <row r="86" spans="1:30">
      <c r="A86" s="1">
        <v>39859</v>
      </c>
      <c r="B86" s="2">
        <f>STDEV('Table S10'!B86,'Table S11'!B86,'Table S12'!B86)</f>
        <v>10.750962296661804</v>
      </c>
      <c r="C86" s="2">
        <f>STDEV('Table S10'!C86,'Table S11'!C86,'Table S12'!C86)</f>
        <v>10.074767752807483</v>
      </c>
      <c r="D86" s="2">
        <f>STDEV('Table S10'!D86,'Table S11'!D86,'Table S12'!D86)</f>
        <v>9.5171050358515235</v>
      </c>
      <c r="E86" s="2">
        <f>STDEV('Table S10'!E86,'Table S11'!E86,'Table S12'!E86)</f>
        <v>2.3037405129786444</v>
      </c>
      <c r="F86" s="2">
        <f>STDEV('Table S10'!F86,'Table S11'!F86,'Table S12'!F86)</f>
        <v>5.2887649763307527</v>
      </c>
      <c r="G86" s="2">
        <f>STDEV('Table S10'!G86,'Table S11'!G86,'Table S12'!G86)</f>
        <v>2.4002529755314344</v>
      </c>
      <c r="H86" s="2">
        <f>STDEV('Table S10'!H86,'Table S11'!H86,'Table S12'!H86)</f>
        <v>5.3766619126913664</v>
      </c>
      <c r="I86" s="2">
        <f>STDEV('Table S10'!I86,'Table S11'!I86,'Table S12'!I86)</f>
        <v>3.2276146148406912</v>
      </c>
      <c r="J86" s="2">
        <f>STDEV('Table S10'!J86,'Table S11'!J86,'Table S12'!J86)</f>
        <v>2.8669163259383414</v>
      </c>
      <c r="K86" s="2">
        <f>STDEV('Table S10'!K86,'Table S11'!K86,'Table S12'!K86)</f>
        <v>9.0866652943888955</v>
      </c>
      <c r="L86" s="2">
        <f>STDEV('Table S10'!L86,'Table S11'!L86,'Table S12'!L86)</f>
        <v>1.042837301820241</v>
      </c>
      <c r="M86" s="2">
        <f>STDEV('Table S10'!M86,'Table S11'!M86,'Table S12'!M86)</f>
        <v>0.93644324924172528</v>
      </c>
      <c r="N86" s="2">
        <f>STDEV('Table S10'!N86,'Table S11'!N86,'Table S12'!N86)</f>
        <v>6.7825146136276855</v>
      </c>
      <c r="O86" s="2">
        <f>STDEV('Table S10'!O86,'Table S11'!O86,'Table S12'!O86)</f>
        <v>4.1225863023940983</v>
      </c>
      <c r="Q86" s="2">
        <v>1.2275233731082513</v>
      </c>
      <c r="R86" s="2">
        <v>1.879286728002191</v>
      </c>
      <c r="S86" s="2">
        <v>0.68792490330645562</v>
      </c>
      <c r="T86" s="2">
        <v>0.19183707999675767</v>
      </c>
      <c r="U86" s="2">
        <v>1.9560867478507631</v>
      </c>
      <c r="V86" s="2">
        <v>0.54102662169668736</v>
      </c>
      <c r="W86" s="2">
        <v>1.3493539569185888</v>
      </c>
      <c r="X86" s="2">
        <v>0.6564968126585965</v>
      </c>
      <c r="Y86" s="2">
        <v>0.33221539693340907</v>
      </c>
      <c r="Z86" s="2">
        <v>2.0936858104760283</v>
      </c>
      <c r="AA86" s="2">
        <v>0.21165425877743613</v>
      </c>
      <c r="AB86" s="2">
        <v>0.13396101613377651</v>
      </c>
      <c r="AC86" s="2">
        <v>1.4571486570771583</v>
      </c>
      <c r="AD86" s="2">
        <v>0.66305616794555478</v>
      </c>
    </row>
    <row r="87" spans="1:30">
      <c r="A87" s="1">
        <v>39887</v>
      </c>
      <c r="B87" s="2">
        <f>STDEV('Table S10'!B87,'Table S11'!B87,'Table S12'!B87)</f>
        <v>10.149304170207856</v>
      </c>
      <c r="C87" s="2">
        <f>STDEV('Table S10'!C87,'Table S11'!C87,'Table S12'!C87)</f>
        <v>8.8953212795457137</v>
      </c>
      <c r="D87" s="2">
        <f>STDEV('Table S10'!D87,'Table S11'!D87,'Table S12'!D87)</f>
        <v>8.5258830244787056</v>
      </c>
      <c r="E87" s="2">
        <f>STDEV('Table S10'!E87,'Table S11'!E87,'Table S12'!E87)</f>
        <v>2.0503738359124961</v>
      </c>
      <c r="F87" s="2">
        <f>STDEV('Table S10'!F87,'Table S11'!F87,'Table S12'!F87)</f>
        <v>5.2589987267781968</v>
      </c>
      <c r="G87" s="2">
        <f>STDEV('Table S10'!G87,'Table S11'!G87,'Table S12'!G87)</f>
        <v>2.335120845545962</v>
      </c>
      <c r="H87" s="2">
        <f>STDEV('Table S10'!H87,'Table S11'!H87,'Table S12'!H87)</f>
        <v>5.7296935439517158</v>
      </c>
      <c r="I87" s="2">
        <f>STDEV('Table S10'!I87,'Table S11'!I87,'Table S12'!I87)</f>
        <v>2.6913905648962357</v>
      </c>
      <c r="J87" s="2">
        <f>STDEV('Table S10'!J87,'Table S11'!J87,'Table S12'!J87)</f>
        <v>2.5499667707931999</v>
      </c>
      <c r="K87" s="2">
        <f>STDEV('Table S10'!K87,'Table S11'!K87,'Table S12'!K87)</f>
        <v>9.3123097611419734</v>
      </c>
      <c r="L87" s="2">
        <f>STDEV('Table S10'!L87,'Table S11'!L87,'Table S12'!L87)</f>
        <v>2.1565344537401869</v>
      </c>
      <c r="M87" s="2">
        <f>STDEV('Table S10'!M87,'Table S11'!M87,'Table S12'!M87)</f>
        <v>0.98264237522850528</v>
      </c>
      <c r="N87" s="2">
        <f>STDEV('Table S10'!N87,'Table S11'!N87,'Table S12'!N87)</f>
        <v>6.9153783629293821</v>
      </c>
      <c r="O87" s="2">
        <f>STDEV('Table S10'!O87,'Table S11'!O87,'Table S12'!O87)</f>
        <v>2.2805496864773951</v>
      </c>
      <c r="Q87" s="2">
        <v>1.1588272515459923</v>
      </c>
      <c r="R87" s="2">
        <v>1.6592798595587801</v>
      </c>
      <c r="S87" s="2">
        <v>0.61627640265839423</v>
      </c>
      <c r="T87" s="2">
        <v>0.17073873006410539</v>
      </c>
      <c r="U87" s="2">
        <v>1.9450774920900036</v>
      </c>
      <c r="V87" s="2">
        <v>0.52634557906944202</v>
      </c>
      <c r="W87" s="2">
        <v>1.4379525402578421</v>
      </c>
      <c r="X87" s="2">
        <v>0.5474288408998943</v>
      </c>
      <c r="Y87" s="2">
        <v>0.29548759943274516</v>
      </c>
      <c r="Z87" s="2">
        <v>2.1456772289940051</v>
      </c>
      <c r="AA87" s="2">
        <v>0.4376902327311083</v>
      </c>
      <c r="AB87" s="2">
        <v>0.14056993970356338</v>
      </c>
      <c r="AC87" s="2">
        <v>1.4856929721133856</v>
      </c>
      <c r="AD87" s="2">
        <v>0.36679220882459179</v>
      </c>
    </row>
    <row r="88" spans="1:30">
      <c r="A88" s="1">
        <v>39918</v>
      </c>
      <c r="B88" s="2">
        <f>STDEV('Table S10'!B88,'Table S11'!B88,'Table S12'!B88)</f>
        <v>9.5485192839163009</v>
      </c>
      <c r="C88" s="2">
        <f>STDEV('Table S10'!C88,'Table S11'!C88,'Table S12'!C88)</f>
        <v>7.7688836327551094</v>
      </c>
      <c r="D88" s="2">
        <f>STDEV('Table S10'!D88,'Table S11'!D88,'Table S12'!D88)</f>
        <v>7.5742804031780562</v>
      </c>
      <c r="E88" s="2">
        <f>STDEV('Table S10'!E88,'Table S11'!E88,'Table S12'!E88)</f>
        <v>1.839118182286313</v>
      </c>
      <c r="F88" s="2">
        <f>STDEV('Table S10'!F88,'Table S11'!F88,'Table S12'!F88)</f>
        <v>5.230183296113923</v>
      </c>
      <c r="G88" s="2">
        <f>STDEV('Table S10'!G88,'Table S11'!G88,'Table S12'!G88)</f>
        <v>2.2722432270658395</v>
      </c>
      <c r="H88" s="2">
        <f>STDEV('Table S10'!H88,'Table S11'!H88,'Table S12'!H88)</f>
        <v>6.0875357719975112</v>
      </c>
      <c r="I88" s="2">
        <f>STDEV('Table S10'!I88,'Table S11'!I88,'Table S12'!I88)</f>
        <v>2.1629878608165614</v>
      </c>
      <c r="J88" s="2">
        <f>STDEV('Table S10'!J88,'Table S11'!J88,'Table S12'!J88)</f>
        <v>2.3404632874630491</v>
      </c>
      <c r="K88" s="2">
        <f>STDEV('Table S10'!K88,'Table S11'!K88,'Table S12'!K88)</f>
        <v>9.5390805981441549</v>
      </c>
      <c r="L88" s="2">
        <f>STDEV('Table S10'!L88,'Table S11'!L88,'Table S12'!L88)</f>
        <v>3.3143116359397626</v>
      </c>
      <c r="M88" s="2">
        <f>STDEV('Table S10'!M88,'Table S11'!M88,'Table S12'!M88)</f>
        <v>1.4044041320626941</v>
      </c>
      <c r="N88" s="2">
        <f>STDEV('Table S10'!N88,'Table S11'!N88,'Table S12'!N88)</f>
        <v>7.0923220460849228</v>
      </c>
      <c r="O88" s="2">
        <f>STDEV('Table S10'!O88,'Table S11'!O88,'Table S12'!O88)</f>
        <v>2.2153560211155034</v>
      </c>
      <c r="Q88" s="2">
        <v>1.0902308347989953</v>
      </c>
      <c r="R88" s="2">
        <v>1.4491609395523415</v>
      </c>
      <c r="S88" s="2">
        <v>0.54749171038291944</v>
      </c>
      <c r="T88" s="2">
        <v>0.15314704927534586</v>
      </c>
      <c r="U88" s="2">
        <v>1.9344199033508072</v>
      </c>
      <c r="V88" s="2">
        <v>0.51217271235354844</v>
      </c>
      <c r="W88" s="2">
        <v>1.5277584150193555</v>
      </c>
      <c r="X88" s="2">
        <v>0.4399517308900886</v>
      </c>
      <c r="Y88" s="2">
        <v>0.27121054528793065</v>
      </c>
      <c r="Z88" s="2">
        <v>2.1979281778601893</v>
      </c>
      <c r="AA88" s="2">
        <v>0.67267268963033422</v>
      </c>
      <c r="AB88" s="2">
        <v>0.20090422430396457</v>
      </c>
      <c r="AC88" s="2">
        <v>1.5237073760588387</v>
      </c>
      <c r="AD88" s="2">
        <v>0.35630678565611201</v>
      </c>
    </row>
    <row r="89" spans="1:30">
      <c r="A89" s="1">
        <v>39948</v>
      </c>
      <c r="B89" s="2">
        <f>STDEV('Table S10'!B89,'Table S11'!B89,'Table S12'!B89)</f>
        <v>8.5278170605647876</v>
      </c>
      <c r="C89" s="2">
        <f>STDEV('Table S10'!C89,'Table S11'!C89,'Table S12'!C89)</f>
        <v>5.7483678896920578</v>
      </c>
      <c r="D89" s="2">
        <f>STDEV('Table S10'!D89,'Table S11'!D89,'Table S12'!D89)</f>
        <v>5.7402789184975456</v>
      </c>
      <c r="E89" s="2">
        <f>STDEV('Table S10'!E89,'Table S11'!E89,'Table S12'!E89)</f>
        <v>1.4860855353401752</v>
      </c>
      <c r="F89" s="2">
        <f>STDEV('Table S10'!F89,'Table S11'!F89,'Table S12'!F89)</f>
        <v>5.1043239897699442</v>
      </c>
      <c r="G89" s="2">
        <f>STDEV('Table S10'!G89,'Table S11'!G89,'Table S12'!G89)</f>
        <v>1.4536633632095819</v>
      </c>
      <c r="H89" s="2">
        <f>STDEV('Table S10'!H89,'Table S11'!H89,'Table S12'!H89)</f>
        <v>6.5628058811234418</v>
      </c>
      <c r="I89" s="2">
        <f>STDEV('Table S10'!I89,'Table S11'!I89,'Table S12'!I89)</f>
        <v>2.3922596374907603</v>
      </c>
      <c r="J89" s="2">
        <f>STDEV('Table S10'!J89,'Table S11'!J89,'Table S12'!J89)</f>
        <v>1.0775986009411376</v>
      </c>
      <c r="K89" s="2">
        <f>STDEV('Table S10'!K89,'Table S11'!K89,'Table S12'!K89)</f>
        <v>8.4247860174404909</v>
      </c>
      <c r="L89" s="2">
        <f>STDEV('Table S10'!L89,'Table S11'!L89,'Table S12'!L89)</f>
        <v>3.9081955829907331</v>
      </c>
      <c r="M89" s="2">
        <f>STDEV('Table S10'!M89,'Table S11'!M89,'Table S12'!M89)</f>
        <v>2.4798679593025841</v>
      </c>
      <c r="N89" s="2">
        <f>STDEV('Table S10'!N89,'Table S11'!N89,'Table S12'!N89)</f>
        <v>6.887349930334576</v>
      </c>
      <c r="O89" s="2">
        <f>STDEV('Table S10'!O89,'Table S11'!O89,'Table S12'!O89)</f>
        <v>3.7207866505664207</v>
      </c>
      <c r="Q89" s="2">
        <v>0.97368909634116629</v>
      </c>
      <c r="R89" s="2">
        <v>1.0722660559358181</v>
      </c>
      <c r="S89" s="2">
        <v>0.41492458106575808</v>
      </c>
      <c r="T89" s="2">
        <v>0.12374931469884706</v>
      </c>
      <c r="U89" s="2">
        <v>1.8878699578843421</v>
      </c>
      <c r="V89" s="2">
        <v>0.3276615367208926</v>
      </c>
      <c r="W89" s="2">
        <v>1.6470345779561444</v>
      </c>
      <c r="X89" s="2">
        <v>0.48658561026562064</v>
      </c>
      <c r="Y89" s="2">
        <v>0.12487104827845807</v>
      </c>
      <c r="Z89" s="2">
        <v>1.9411802206365159</v>
      </c>
      <c r="AA89" s="2">
        <v>0.79320737552379916</v>
      </c>
      <c r="AB89" s="2">
        <v>0.35475255118211252</v>
      </c>
      <c r="AC89" s="2">
        <v>1.47967137168315</v>
      </c>
      <c r="AD89" s="2">
        <v>0.59843272094385025</v>
      </c>
    </row>
    <row r="90" spans="1:30">
      <c r="A90" s="1">
        <v>39979</v>
      </c>
      <c r="B90" s="2">
        <f>STDEV('Table S10'!B90,'Table S11'!B90,'Table S12'!B90)</f>
        <v>7.5137015318271834</v>
      </c>
      <c r="C90" s="2">
        <f>STDEV('Table S10'!C90,'Table S11'!C90,'Table S12'!C90)</f>
        <v>4.1483360346718943</v>
      </c>
      <c r="D90" s="2">
        <f>STDEV('Table S10'!D90,'Table S11'!D90,'Table S12'!D90)</f>
        <v>3.9090375582926038</v>
      </c>
      <c r="E90" s="2">
        <f>STDEV('Table S10'!E90,'Table S11'!E90,'Table S12'!E90)</f>
        <v>1.2283091856936941</v>
      </c>
      <c r="F90" s="2">
        <f>STDEV('Table S10'!F90,'Table S11'!F90,'Table S12'!F90)</f>
        <v>4.9857362839117663</v>
      </c>
      <c r="G90" s="2">
        <f>STDEV('Table S10'!G90,'Table S11'!G90,'Table S12'!G90)</f>
        <v>0.64453494988125681</v>
      </c>
      <c r="H90" s="2">
        <f>STDEV('Table S10'!H90,'Table S11'!H90,'Table S12'!H90)</f>
        <v>7.1160021064394021</v>
      </c>
      <c r="I90" s="2">
        <f>STDEV('Table S10'!I90,'Table S11'!I90,'Table S12'!I90)</f>
        <v>2.7936140345145479</v>
      </c>
      <c r="J90" s="2">
        <f>STDEV('Table S10'!J90,'Table S11'!J90,'Table S12'!J90)</f>
        <v>1.180706548001432</v>
      </c>
      <c r="K90" s="2">
        <f>STDEV('Table S10'!K90,'Table S11'!K90,'Table S12'!K90)</f>
        <v>7.3180694807604763</v>
      </c>
      <c r="L90" s="2">
        <f>STDEV('Table S10'!L90,'Table S11'!L90,'Table S12'!L90)</f>
        <v>4.5341177046460741</v>
      </c>
      <c r="M90" s="2">
        <f>STDEV('Table S10'!M90,'Table S11'!M90,'Table S12'!M90)</f>
        <v>3.6055096137240952</v>
      </c>
      <c r="N90" s="2">
        <f>STDEV('Table S10'!N90,'Table S11'!N90,'Table S12'!N90)</f>
        <v>6.7387950336169506</v>
      </c>
      <c r="O90" s="2">
        <f>STDEV('Table S10'!O90,'Table S11'!O90,'Table S12'!O90)</f>
        <v>5.5340352170899809</v>
      </c>
      <c r="Q90" s="2">
        <v>0.8578994135009641</v>
      </c>
      <c r="R90" s="2">
        <v>0.77380571389148711</v>
      </c>
      <c r="S90" s="2">
        <v>0.28255696182606427</v>
      </c>
      <c r="T90" s="2">
        <v>0.10228376251108529</v>
      </c>
      <c r="U90" s="2">
        <v>1.8440094647587542</v>
      </c>
      <c r="V90" s="2">
        <v>0.14528075584303479</v>
      </c>
      <c r="W90" s="2">
        <v>1.7858674686425644</v>
      </c>
      <c r="X90" s="2">
        <v>0.56822109462025894</v>
      </c>
      <c r="Y90" s="2">
        <v>0.13681909407585793</v>
      </c>
      <c r="Z90" s="2">
        <v>1.6861783432704636</v>
      </c>
      <c r="AA90" s="2">
        <v>0.92024452933496725</v>
      </c>
      <c r="AB90" s="2">
        <v>0.51577896677207302</v>
      </c>
      <c r="AC90" s="2">
        <v>1.447755986227232</v>
      </c>
      <c r="AD90" s="2">
        <v>0.89006655414066704</v>
      </c>
    </row>
    <row r="91" spans="1:30">
      <c r="A91" s="1">
        <v>40009</v>
      </c>
      <c r="B91" s="2">
        <f>STDEV('Table S10'!B91,'Table S11'!B91,'Table S12'!B91)</f>
        <v>6.4949575890158933</v>
      </c>
      <c r="C91" s="2">
        <f>STDEV('Table S10'!C91,'Table S11'!C91,'Table S12'!C91)</f>
        <v>3.4465833854430499</v>
      </c>
      <c r="D91" s="2">
        <f>STDEV('Table S10'!D91,'Table S11'!D91,'Table S12'!D91)</f>
        <v>3.6005648034006681</v>
      </c>
      <c r="E91" s="2">
        <f>STDEV('Table S10'!E91,'Table S11'!E91,'Table S12'!E91)</f>
        <v>0.89296583375683258</v>
      </c>
      <c r="F91" s="2">
        <f>STDEV('Table S10'!F91,'Table S11'!F91,'Table S12'!F91)</f>
        <v>5.0902976557861486</v>
      </c>
      <c r="G91" s="2">
        <f>STDEV('Table S10'!G91,'Table S11'!G91,'Table S12'!G91)</f>
        <v>1.0899812831347329</v>
      </c>
      <c r="H91" s="2">
        <f>STDEV('Table S10'!H91,'Table S11'!H91,'Table S12'!H91)</f>
        <v>7.8085695283564256</v>
      </c>
      <c r="I91" s="2">
        <f>STDEV('Table S10'!I91,'Table S11'!I91,'Table S12'!I91)</f>
        <v>3.8393176429484805</v>
      </c>
      <c r="J91" s="2">
        <f>STDEV('Table S10'!J91,'Table S11'!J91,'Table S12'!J91)</f>
        <v>2.4045740642752031</v>
      </c>
      <c r="K91" s="2">
        <f>STDEV('Table S10'!K91,'Table S11'!K91,'Table S12'!K91)</f>
        <v>4.7966055168633632</v>
      </c>
      <c r="L91" s="2">
        <f>STDEV('Table S10'!L91,'Table S11'!L91,'Table S12'!L91)</f>
        <v>6.0977121941767471</v>
      </c>
      <c r="M91" s="2">
        <f>STDEV('Table S10'!M91,'Table S11'!M91,'Table S12'!M91)</f>
        <v>4.8578812982080226</v>
      </c>
      <c r="N91" s="2">
        <f>STDEV('Table S10'!N91,'Table S11'!N91,'Table S12'!N91)</f>
        <v>4.3545458218603077</v>
      </c>
      <c r="O91" s="2">
        <f>STDEV('Table S10'!O91,'Table S11'!O91,'Table S12'!O91)</f>
        <v>6.7305261567941654</v>
      </c>
      <c r="Q91" s="2">
        <v>0.74158126759865672</v>
      </c>
      <c r="R91" s="2">
        <v>0.64290498522023387</v>
      </c>
      <c r="S91" s="2">
        <v>0.26025962568421046</v>
      </c>
      <c r="T91" s="2">
        <v>7.4359050908598956E-2</v>
      </c>
      <c r="U91" s="2">
        <v>1.8826822200760975</v>
      </c>
      <c r="V91" s="2">
        <v>0.24568614114370133</v>
      </c>
      <c r="W91" s="2">
        <v>1.9596776516839702</v>
      </c>
      <c r="X91" s="2">
        <v>0.78091720857572089</v>
      </c>
      <c r="Y91" s="2">
        <v>0.27863963799414626</v>
      </c>
      <c r="Z91" s="2">
        <v>1.105200266957038</v>
      </c>
      <c r="AA91" s="2">
        <v>1.2375916669301124</v>
      </c>
      <c r="AB91" s="2">
        <v>0.69493449335255231</v>
      </c>
      <c r="AC91" s="2">
        <v>0.93552626982264664</v>
      </c>
      <c r="AD91" s="2">
        <v>1.0825041744279895</v>
      </c>
    </row>
    <row r="92" spans="1:30">
      <c r="A92" s="1">
        <v>40040</v>
      </c>
      <c r="B92" s="2">
        <f>STDEV('Table S10'!B92,'Table S11'!B92,'Table S12'!B92)</f>
        <v>5.5075718182944646</v>
      </c>
      <c r="C92" s="2">
        <f>STDEV('Table S10'!C92,'Table S11'!C92,'Table S12'!C92)</f>
        <v>4.2774450069124557</v>
      </c>
      <c r="D92" s="2">
        <f>STDEV('Table S10'!D92,'Table S11'!D92,'Table S12'!D92)</f>
        <v>3.3215305557668295</v>
      </c>
      <c r="E92" s="2">
        <f>STDEV('Table S10'!E92,'Table S11'!E92,'Table S12'!E92)</f>
        <v>1.0238432410336029</v>
      </c>
      <c r="F92" s="2">
        <f>STDEV('Table S10'!F92,'Table S11'!F92,'Table S12'!F92)</f>
        <v>5.1948594850252379</v>
      </c>
      <c r="G92" s="2">
        <f>STDEV('Table S10'!G92,'Table S11'!G92,'Table S12'!G92)</f>
        <v>2.7519908261259154</v>
      </c>
      <c r="H92" s="2">
        <f>STDEV('Table S10'!H92,'Table S11'!H92,'Table S12'!H92)</f>
        <v>8.5199729440821557</v>
      </c>
      <c r="I92" s="2">
        <f>STDEV('Table S10'!I92,'Table S11'!I92,'Table S12'!I92)</f>
        <v>4.9595989161178853</v>
      </c>
      <c r="J92" s="2">
        <f>STDEV('Table S10'!J92,'Table S11'!J92,'Table S12'!J92)</f>
        <v>3.8955176172124246</v>
      </c>
      <c r="K92" s="2">
        <f>STDEV('Table S10'!K92,'Table S11'!K92,'Table S12'!K92)</f>
        <v>2.8478591889217775</v>
      </c>
      <c r="L92" s="2">
        <f>STDEV('Table S10'!L92,'Table S11'!L92,'Table S12'!L92)</f>
        <v>7.8362517833529646</v>
      </c>
      <c r="M92" s="2">
        <f>STDEV('Table S10'!M92,'Table S11'!M92,'Table S12'!M92)</f>
        <v>6.2214774159760546</v>
      </c>
      <c r="N92" s="2">
        <f>STDEV('Table S10'!N92,'Table S11'!N92,'Table S12'!N92)</f>
        <v>3.1099742731224591</v>
      </c>
      <c r="O92" s="2">
        <f>STDEV('Table S10'!O92,'Table S11'!O92,'Table S12'!O92)</f>
        <v>7.9323934393702435</v>
      </c>
      <c r="Q92" s="2">
        <v>0.6288435350692253</v>
      </c>
      <c r="R92" s="2">
        <v>0.79788892691940794</v>
      </c>
      <c r="S92" s="2">
        <v>0.24009019316249372</v>
      </c>
      <c r="T92" s="2">
        <v>8.5257474367350178E-2</v>
      </c>
      <c r="U92" s="2">
        <v>1.9213551445529793</v>
      </c>
      <c r="V92" s="2">
        <v>0.62030974017208584</v>
      </c>
      <c r="W92" s="2">
        <v>2.138215009911578</v>
      </c>
      <c r="X92" s="2">
        <v>1.0087824195383779</v>
      </c>
      <c r="Y92" s="2">
        <v>0.45140868596495853</v>
      </c>
      <c r="Z92" s="2">
        <v>0.65618377929703353</v>
      </c>
      <c r="AA92" s="2">
        <v>1.5904456619493177</v>
      </c>
      <c r="AB92" s="2">
        <v>0.89000100878762256</v>
      </c>
      <c r="AC92" s="2">
        <v>0.66814376286335597</v>
      </c>
      <c r="AD92" s="2">
        <v>1.2758064988211131</v>
      </c>
    </row>
    <row r="93" spans="1:30">
      <c r="A93" s="1">
        <v>40071</v>
      </c>
      <c r="B93" s="2">
        <f>STDEV('Table S10'!B93,'Table S11'!B93,'Table S12'!B93)</f>
        <v>5.5824069047626423</v>
      </c>
      <c r="C93" s="2">
        <f>STDEV('Table S10'!C93,'Table S11'!C93,'Table S12'!C93)</f>
        <v>4.8152969476201992</v>
      </c>
      <c r="D93" s="2">
        <f>STDEV('Table S10'!D93,'Table S11'!D93,'Table S12'!D93)</f>
        <v>3.9653894899010886</v>
      </c>
      <c r="E93" s="2">
        <f>STDEV('Table S10'!E93,'Table S11'!E93,'Table S12'!E93)</f>
        <v>1.445945705151739</v>
      </c>
      <c r="F93" s="2">
        <f>STDEV('Table S10'!F93,'Table S11'!F93,'Table S12'!F93)</f>
        <v>5.7033547298186669</v>
      </c>
      <c r="G93" s="2">
        <f>STDEV('Table S10'!G93,'Table S11'!G93,'Table S12'!G93)</f>
        <v>4.6308740983900192</v>
      </c>
      <c r="H93" s="2">
        <f>STDEV('Table S10'!H93,'Table S11'!H93,'Table S12'!H93)</f>
        <v>9.2184950630708897</v>
      </c>
      <c r="I93" s="2">
        <f>STDEV('Table S10'!I93,'Table S11'!I93,'Table S12'!I93)</f>
        <v>5.9738021875707323</v>
      </c>
      <c r="J93" s="2">
        <f>STDEV('Table S10'!J93,'Table S11'!J93,'Table S12'!J93)</f>
        <v>4.9040018570457722</v>
      </c>
      <c r="K93" s="2">
        <f>STDEV('Table S10'!K93,'Table S11'!K93,'Table S12'!K93)</f>
        <v>2.6282409705123202</v>
      </c>
      <c r="L93" s="2">
        <f>STDEV('Table S10'!L93,'Table S11'!L93,'Table S12'!L93)</f>
        <v>10.391812126645576</v>
      </c>
      <c r="M93" s="2">
        <f>STDEV('Table S10'!M93,'Table S11'!M93,'Table S12'!M93)</f>
        <v>7.3441282508895602</v>
      </c>
      <c r="N93" s="2">
        <f>STDEV('Table S10'!N93,'Table S11'!N93,'Table S12'!N93)</f>
        <v>3.3864892797764736</v>
      </c>
      <c r="O93" s="2">
        <f>STDEV('Table S10'!O93,'Table S11'!O93,'Table S12'!O93)</f>
        <v>7.486948433851115</v>
      </c>
      <c r="Q93" s="2">
        <v>0.63738805557198885</v>
      </c>
      <c r="R93" s="2">
        <v>0.89821660082738619</v>
      </c>
      <c r="S93" s="2">
        <v>0.28663024849852037</v>
      </c>
      <c r="T93" s="2">
        <v>0.12040679075939562</v>
      </c>
      <c r="U93" s="2">
        <v>2.1094256703065426</v>
      </c>
      <c r="V93" s="2">
        <v>1.0438175452735039</v>
      </c>
      <c r="W93" s="2">
        <v>2.313519613503586</v>
      </c>
      <c r="X93" s="2">
        <v>1.2150713649518869</v>
      </c>
      <c r="Y93" s="2">
        <v>0.56827083119260702</v>
      </c>
      <c r="Z93" s="2">
        <v>0.60558088673865529</v>
      </c>
      <c r="AA93" s="2">
        <v>2.109122189223986</v>
      </c>
      <c r="AB93" s="2">
        <v>1.0505995786745042</v>
      </c>
      <c r="AC93" s="2">
        <v>0.72754997037789781</v>
      </c>
      <c r="AD93" s="2">
        <v>1.204163351358444</v>
      </c>
    </row>
    <row r="94" spans="1:30">
      <c r="A94" s="1">
        <v>40101</v>
      </c>
      <c r="B94" s="2">
        <f>STDEV('Table S10'!B94,'Table S11'!B94,'Table S12'!B94)</f>
        <v>5.6598244592082922</v>
      </c>
      <c r="C94" s="2">
        <f>STDEV('Table S10'!C94,'Table S11'!C94,'Table S12'!C94)</f>
        <v>5.3969219187195554</v>
      </c>
      <c r="D94" s="2">
        <f>STDEV('Table S10'!D94,'Table S11'!D94,'Table S12'!D94)</f>
        <v>4.6106513182198139</v>
      </c>
      <c r="E94" s="2">
        <f>STDEV('Table S10'!E94,'Table S11'!E94,'Table S12'!E94)</f>
        <v>2.0083428354567676</v>
      </c>
      <c r="F94" s="2">
        <f>STDEV('Table S10'!F94,'Table S11'!F94,'Table S12'!F94)</f>
        <v>6.2171582096076348</v>
      </c>
      <c r="G94" s="2">
        <f>STDEV('Table S10'!G94,'Table S11'!G94,'Table S12'!G94)</f>
        <v>6.5116214517039976</v>
      </c>
      <c r="H94" s="2">
        <f>STDEV('Table S10'!H94,'Table S11'!H94,'Table S12'!H94)</f>
        <v>9.9171296599905467</v>
      </c>
      <c r="I94" s="2">
        <f>STDEV('Table S10'!I94,'Table S11'!I94,'Table S12'!I94)</f>
        <v>6.988135479378192</v>
      </c>
      <c r="J94" s="2">
        <f>STDEV('Table S10'!J94,'Table S11'!J94,'Table S12'!J94)</f>
        <v>5.9444747617627369</v>
      </c>
      <c r="K94" s="2">
        <f>STDEV('Table S10'!K94,'Table S11'!K94,'Table S12'!K94)</f>
        <v>4.5401099069381718</v>
      </c>
      <c r="L94" s="2">
        <f>STDEV('Table S10'!L94,'Table S11'!L94,'Table S12'!L94)</f>
        <v>13.158225656831094</v>
      </c>
      <c r="M94" s="2">
        <f>STDEV('Table S10'!M94,'Table S11'!M94,'Table S12'!M94)</f>
        <v>8.6769070858932427</v>
      </c>
      <c r="N94" s="2">
        <f>STDEV('Table S10'!N94,'Table S11'!N94,'Table S12'!N94)</f>
        <v>3.6722625218771006</v>
      </c>
      <c r="O94" s="2">
        <f>STDEV('Table S10'!O94,'Table S11'!O94,'Table S12'!O94)</f>
        <v>7.087314404770332</v>
      </c>
      <c r="Q94" s="2">
        <v>0.6462274371034844</v>
      </c>
      <c r="R94" s="2">
        <v>1.0067094331864335</v>
      </c>
      <c r="S94" s="2">
        <v>0.33327170923488275</v>
      </c>
      <c r="T94" s="2">
        <v>0.16723872459415595</v>
      </c>
      <c r="U94" s="2">
        <v>2.2994594839308506</v>
      </c>
      <c r="V94" s="2">
        <v>1.4677455216998878</v>
      </c>
      <c r="W94" s="2">
        <v>2.4888524451195275</v>
      </c>
      <c r="X94" s="2">
        <v>1.4213867565055243</v>
      </c>
      <c r="Y94" s="2">
        <v>0.68883979091830416</v>
      </c>
      <c r="Z94" s="2">
        <v>1.0461003439873449</v>
      </c>
      <c r="AA94" s="2">
        <v>2.6705934793104387</v>
      </c>
      <c r="AB94" s="2">
        <v>1.241257589358286</v>
      </c>
      <c r="AC94" s="2">
        <v>0.7889452079375544</v>
      </c>
      <c r="AD94" s="2">
        <v>1.1398882122912362</v>
      </c>
    </row>
    <row r="95" spans="1:30">
      <c r="A95" s="1">
        <v>40132</v>
      </c>
      <c r="B95" s="2">
        <f>STDEV('Table S10'!B95,'Table S11'!B95,'Table S12'!B95)</f>
        <v>6.3734102151226546</v>
      </c>
      <c r="C95" s="2">
        <f>STDEV('Table S10'!C95,'Table S11'!C95,'Table S12'!C95)</f>
        <v>4.1496809692007748</v>
      </c>
      <c r="D95" s="2">
        <f>STDEV('Table S10'!D95,'Table S11'!D95,'Table S12'!D95)</f>
        <v>5.03074426123165</v>
      </c>
      <c r="E95" s="2">
        <f>STDEV('Table S10'!E95,'Table S11'!E95,'Table S12'!E95)</f>
        <v>2.6292216652225848</v>
      </c>
      <c r="F95" s="2">
        <f>STDEV('Table S10'!F95,'Table S11'!F95,'Table S12'!F95)</f>
        <v>7.0437972978512287</v>
      </c>
      <c r="G95" s="2">
        <f>STDEV('Table S10'!G95,'Table S11'!G95,'Table S12'!G95)</f>
        <v>8.6128568220670179</v>
      </c>
      <c r="H95" s="2">
        <f>STDEV('Table S10'!H95,'Table S11'!H95,'Table S12'!H95)</f>
        <v>10.185788876602883</v>
      </c>
      <c r="I95" s="2">
        <f>STDEV('Table S10'!I95,'Table S11'!I95,'Table S12'!I95)</f>
        <v>7.6616484057426391</v>
      </c>
      <c r="J95" s="2">
        <f>STDEV('Table S10'!J95,'Table S11'!J95,'Table S12'!J95)</f>
        <v>6.6192184900925293</v>
      </c>
      <c r="K95" s="2">
        <f>STDEV('Table S10'!K95,'Table S11'!K95,'Table S12'!K95)</f>
        <v>6.3625527809437434</v>
      </c>
      <c r="L95" s="2">
        <f>STDEV('Table S10'!L95,'Table S11'!L95,'Table S12'!L95)</f>
        <v>14.778438722227724</v>
      </c>
      <c r="M95" s="2">
        <f>STDEV('Table S10'!M95,'Table S11'!M95,'Table S12'!M95)</f>
        <v>9.6338575021610211</v>
      </c>
      <c r="N95" s="2">
        <f>STDEV('Table S10'!N95,'Table S11'!N95,'Table S12'!N95)</f>
        <v>4.3421293224972191</v>
      </c>
      <c r="O95" s="2">
        <f>STDEV('Table S10'!O95,'Table S11'!O95,'Table S12'!O95)</f>
        <v>5.8036798939459979</v>
      </c>
      <c r="Q95" s="2">
        <v>0.72770323154227445</v>
      </c>
      <c r="R95" s="2">
        <v>0.77405658990889725</v>
      </c>
      <c r="S95" s="2">
        <v>0.36363728743460733</v>
      </c>
      <c r="T95" s="2">
        <v>0.21894054650641509</v>
      </c>
      <c r="U95" s="2">
        <v>2.6051977371913617</v>
      </c>
      <c r="V95" s="2">
        <v>1.9413723791211941</v>
      </c>
      <c r="W95" s="2">
        <v>2.5562765054166423</v>
      </c>
      <c r="X95" s="2">
        <v>1.5583792857280527</v>
      </c>
      <c r="Y95" s="2">
        <v>0.76702841941343225</v>
      </c>
      <c r="Z95" s="2">
        <v>1.4660148739155907</v>
      </c>
      <c r="AA95" s="2">
        <v>2.9994319230633386</v>
      </c>
      <c r="AB95" s="2">
        <v>1.3781522172566405</v>
      </c>
      <c r="AC95" s="2">
        <v>0.93285872151598004</v>
      </c>
      <c r="AD95" s="2">
        <v>0.93343485574280449</v>
      </c>
    </row>
    <row r="96" spans="1:30">
      <c r="A96" s="1">
        <v>40162</v>
      </c>
      <c r="B96" s="2">
        <f>STDEV('Table S10'!B96,'Table S11'!B96,'Table S12'!B96)</f>
        <v>7.1202243021393761</v>
      </c>
      <c r="C96" s="2">
        <f>STDEV('Table S10'!C96,'Table S11'!C96,'Table S12'!C96)</f>
        <v>3.6170141526156416</v>
      </c>
      <c r="D96" s="2">
        <f>STDEV('Table S10'!D96,'Table S11'!D96,'Table S12'!D96)</f>
        <v>5.4535200433597062</v>
      </c>
      <c r="E96" s="2">
        <f>STDEV('Table S10'!E96,'Table S11'!E96,'Table S12'!E96)</f>
        <v>3.2573264541623743</v>
      </c>
      <c r="F96" s="2">
        <f>STDEV('Table S10'!F96,'Table S11'!F96,'Table S12'!F96)</f>
        <v>7.8915856757281784</v>
      </c>
      <c r="G96" s="2">
        <f>STDEV('Table S10'!G96,'Table S11'!G96,'Table S12'!G96)</f>
        <v>10.738891508276932</v>
      </c>
      <c r="H96" s="2">
        <f>STDEV('Table S10'!H96,'Table S11'!H96,'Table S12'!H96)</f>
        <v>10.487593338491514</v>
      </c>
      <c r="I96" s="2">
        <f>STDEV('Table S10'!I96,'Table S11'!I96,'Table S12'!I96)</f>
        <v>8.3351651519133174</v>
      </c>
      <c r="J96" s="2">
        <f>STDEV('Table S10'!J96,'Table S11'!J96,'Table S12'!J96)</f>
        <v>7.3119716200911453</v>
      </c>
      <c r="K96" s="2">
        <f>STDEV('Table S10'!K96,'Table S11'!K96,'Table S12'!K96)</f>
        <v>8.2863443407728035</v>
      </c>
      <c r="L96" s="2">
        <f>STDEV('Table S10'!L96,'Table S11'!L96,'Table S12'!L96)</f>
        <v>16.4804269351479</v>
      </c>
      <c r="M96" s="2">
        <f>STDEV('Table S10'!M96,'Table S11'!M96,'Table S12'!M96)</f>
        <v>10.718544326844327</v>
      </c>
      <c r="N96" s="2">
        <f>STDEV('Table S10'!N96,'Table S11'!N96,'Table S12'!N96)</f>
        <v>5.1093876066059618</v>
      </c>
      <c r="O96" s="2">
        <f>STDEV('Table S10'!O96,'Table S11'!O96,'Table S12'!O96)</f>
        <v>4.7501744890021564</v>
      </c>
      <c r="Q96" s="2">
        <v>0.81297297036966965</v>
      </c>
      <c r="R96" s="2">
        <v>0.67469611794400608</v>
      </c>
      <c r="S96" s="2">
        <v>0.39419678929416962</v>
      </c>
      <c r="T96" s="2">
        <v>0.27124408849100923</v>
      </c>
      <c r="U96" s="2">
        <v>2.9187582032677968</v>
      </c>
      <c r="V96" s="2">
        <v>2.4205891015316534</v>
      </c>
      <c r="W96" s="2">
        <v>2.6320188621945224</v>
      </c>
      <c r="X96" s="2">
        <v>1.6953725918991687</v>
      </c>
      <c r="Y96" s="2">
        <v>0.84730395936454173</v>
      </c>
      <c r="Z96" s="2">
        <v>1.9092814585904838</v>
      </c>
      <c r="AA96" s="2">
        <v>3.3448674507576173</v>
      </c>
      <c r="AB96" s="2">
        <v>1.5333199215880615</v>
      </c>
      <c r="AC96" s="2">
        <v>1.0976957240156182</v>
      </c>
      <c r="AD96" s="2">
        <v>0.7639943139386618</v>
      </c>
    </row>
    <row r="97" spans="1:30">
      <c r="A97" s="1">
        <v>40193</v>
      </c>
      <c r="B97" s="2">
        <f>STDEV('Table S10'!B97,'Table S11'!B97,'Table S12'!B97)</f>
        <v>8.3186992787099232</v>
      </c>
      <c r="C97" s="2">
        <f>STDEV('Table S10'!C97,'Table S11'!C97,'Table S12'!C97)</f>
        <v>3.832487720355934</v>
      </c>
      <c r="D97" s="2">
        <f>STDEV('Table S10'!D97,'Table S11'!D97,'Table S12'!D97)</f>
        <v>5.7561698047120027</v>
      </c>
      <c r="E97" s="2">
        <f>STDEV('Table S10'!E97,'Table S11'!E97,'Table S12'!E97)</f>
        <v>3.898460338232411</v>
      </c>
      <c r="F97" s="2">
        <f>STDEV('Table S10'!F97,'Table S11'!F97,'Table S12'!F97)</f>
        <v>7.2371516758079748</v>
      </c>
      <c r="G97" s="2">
        <f>STDEV('Table S10'!G97,'Table S11'!G97,'Table S12'!G97)</f>
        <v>8.3065793482929369</v>
      </c>
      <c r="H97" s="2">
        <f>STDEV('Table S10'!H97,'Table S11'!H97,'Table S12'!H97)</f>
        <v>10.787440559484789</v>
      </c>
      <c r="I97" s="2">
        <f>STDEV('Table S10'!I97,'Table S11'!I97,'Table S12'!I97)</f>
        <v>9.2265106558525076</v>
      </c>
      <c r="J97" s="2">
        <f>STDEV('Table S10'!J97,'Table S11'!J97,'Table S12'!J97)</f>
        <v>7.9430722665799571</v>
      </c>
      <c r="K97" s="2">
        <f>STDEV('Table S10'!K97,'Table S11'!K97,'Table S12'!K97)</f>
        <v>8.7074713696005261</v>
      </c>
      <c r="L97" s="2">
        <f>STDEV('Table S10'!L97,'Table S11'!L97,'Table S12'!L97)</f>
        <v>17.557598070580863</v>
      </c>
      <c r="M97" s="2">
        <f>STDEV('Table S10'!M97,'Table S11'!M97,'Table S12'!M97)</f>
        <v>9.9315317540344878</v>
      </c>
      <c r="N97" s="2">
        <f>STDEV('Table S10'!N97,'Table S11'!N97,'Table S12'!N97)</f>
        <v>6.0356432040216603</v>
      </c>
      <c r="O97" s="2">
        <f>STDEV('Table S10'!O97,'Table S11'!O97,'Table S12'!O97)</f>
        <v>4.0805627408446004</v>
      </c>
      <c r="Q97" s="2">
        <v>0.94981244624454153</v>
      </c>
      <c r="R97" s="2">
        <v>0.71488926442887379</v>
      </c>
      <c r="S97" s="2">
        <v>0.41607322199399766</v>
      </c>
      <c r="T97" s="2">
        <v>0.32463258928528932</v>
      </c>
      <c r="U97" s="2">
        <v>2.6767112073593102</v>
      </c>
      <c r="V97" s="2">
        <v>1.872336211422621</v>
      </c>
      <c r="W97" s="2">
        <v>2.7072700200110997</v>
      </c>
      <c r="X97" s="2">
        <v>1.8766722674003999</v>
      </c>
      <c r="Y97" s="2">
        <v>0.9204352711790188</v>
      </c>
      <c r="Z97" s="2">
        <v>2.006314600683766</v>
      </c>
      <c r="AA97" s="2">
        <v>3.563490104405092</v>
      </c>
      <c r="AB97" s="2">
        <v>1.4207354120098954</v>
      </c>
      <c r="AC97" s="2">
        <v>1.2966915503088092</v>
      </c>
      <c r="AD97" s="2">
        <v>0.65629730842374123</v>
      </c>
    </row>
    <row r="98" spans="1:30">
      <c r="A98" s="1">
        <v>40224</v>
      </c>
      <c r="B98" s="2">
        <f>STDEV('Table S10'!B98,'Table S11'!B98,'Table S12'!B98)</f>
        <v>9.5246839955819702</v>
      </c>
      <c r="C98" s="2">
        <f>STDEV('Table S10'!C98,'Table S11'!C98,'Table S12'!C98)</f>
        <v>4.7067495224765734</v>
      </c>
      <c r="D98" s="2">
        <f>STDEV('Table S10'!D98,'Table S11'!D98,'Table S12'!D98)</f>
        <v>6.075316516666553</v>
      </c>
      <c r="E98" s="2">
        <f>STDEV('Table S10'!E98,'Table S11'!E98,'Table S12'!E98)</f>
        <v>4.5410757688184464</v>
      </c>
      <c r="F98" s="2">
        <f>STDEV('Table S10'!F98,'Table S11'!F98,'Table S12'!F98)</f>
        <v>6.5829631852619306</v>
      </c>
      <c r="G98" s="2">
        <f>STDEV('Table S10'!G98,'Table S11'!G98,'Table S12'!G98)</f>
        <v>5.8743142414520824</v>
      </c>
      <c r="H98" s="2">
        <f>STDEV('Table S10'!H98,'Table S11'!H98,'Table S12'!H98)</f>
        <v>11.304581277152385</v>
      </c>
      <c r="I98" s="2">
        <f>STDEV('Table S10'!I98,'Table S11'!I98,'Table S12'!I98)</f>
        <v>10.118069782333079</v>
      </c>
      <c r="J98" s="2">
        <f>STDEV('Table S10'!J98,'Table S11'!J98,'Table S12'!J98)</f>
        <v>8.5774991244715348</v>
      </c>
      <c r="K98" s="2">
        <f>STDEV('Table S10'!K98,'Table S11'!K98,'Table S12'!K98)</f>
        <v>9.1653017517585109</v>
      </c>
      <c r="L98" s="2">
        <f>STDEV('Table S10'!L98,'Table S11'!L98,'Table S12'!L98)</f>
        <v>18.686262857398681</v>
      </c>
      <c r="M98" s="2">
        <f>STDEV('Table S10'!M98,'Table S11'!M98,'Table S12'!M98)</f>
        <v>9.4209209155583675</v>
      </c>
      <c r="N98" s="2">
        <f>STDEV('Table S10'!N98,'Table S11'!N98,'Table S12'!N98)</f>
        <v>6.9629428244380547</v>
      </c>
      <c r="O98" s="2">
        <f>STDEV('Table S10'!O98,'Table S11'!O98,'Table S12'!O98)</f>
        <v>3.9431370681788218</v>
      </c>
      <c r="Q98" s="2">
        <v>1.0875093692475581</v>
      </c>
      <c r="R98" s="2">
        <v>0.87796881542564509</v>
      </c>
      <c r="S98" s="2">
        <v>0.43914210377420843</v>
      </c>
      <c r="T98" s="2">
        <v>0.37814446142104963</v>
      </c>
      <c r="U98" s="2">
        <v>2.4347550148114214</v>
      </c>
      <c r="V98" s="2">
        <v>1.324093927280265</v>
      </c>
      <c r="W98" s="2">
        <v>2.8370542402205485</v>
      </c>
      <c r="X98" s="2">
        <v>2.058015393726548</v>
      </c>
      <c r="Y98" s="2">
        <v>0.99395202104463687</v>
      </c>
      <c r="Z98" s="2">
        <v>2.111804672527934</v>
      </c>
      <c r="AA98" s="2">
        <v>3.7925639095376362</v>
      </c>
      <c r="AB98" s="2">
        <v>1.347690999733371</v>
      </c>
      <c r="AC98" s="2">
        <v>1.4959116734594471</v>
      </c>
      <c r="AD98" s="2">
        <v>0.63419445036054078</v>
      </c>
    </row>
    <row r="99" spans="1:30">
      <c r="A99" s="1">
        <v>40252</v>
      </c>
      <c r="B99" s="2">
        <f>STDEV('Table S10'!B99,'Table S11'!B99,'Table S12'!B99)</f>
        <v>9.2588139895798207</v>
      </c>
      <c r="C99" s="2">
        <f>STDEV('Table S10'!C99,'Table S11'!C99,'Table S12'!C99)</f>
        <v>4.3861997819202472</v>
      </c>
      <c r="D99" s="2">
        <f>STDEV('Table S10'!D99,'Table S11'!D99,'Table S12'!D99)</f>
        <v>5.5642249104035493</v>
      </c>
      <c r="E99" s="2">
        <f>STDEV('Table S10'!E99,'Table S11'!E99,'Table S12'!E99)</f>
        <v>4.9880273953178023</v>
      </c>
      <c r="F99" s="2">
        <f>STDEV('Table S10'!F99,'Table S11'!F99,'Table S12'!F99)</f>
        <v>5.0203125679052079</v>
      </c>
      <c r="G99" s="2">
        <f>STDEV('Table S10'!G99,'Table S11'!G99,'Table S12'!G99)</f>
        <v>4.4936355112975974</v>
      </c>
      <c r="H99" s="2">
        <f>STDEV('Table S10'!H99,'Table S11'!H99,'Table S12'!H99)</f>
        <v>11.374606193343682</v>
      </c>
      <c r="I99" s="2">
        <f>STDEV('Table S10'!I99,'Table S11'!I99,'Table S12'!I99)</f>
        <v>10.867796503526048</v>
      </c>
      <c r="J99" s="2">
        <f>STDEV('Table S10'!J99,'Table S11'!J99,'Table S12'!J99)</f>
        <v>9.2755075130618838</v>
      </c>
      <c r="K99" s="2">
        <f>STDEV('Table S10'!K99,'Table S11'!K99,'Table S12'!K99)</f>
        <v>7.994042510627235</v>
      </c>
      <c r="L99" s="2">
        <f>STDEV('Table S10'!L99,'Table S11'!L99,'Table S12'!L99)</f>
        <v>16.315505424700202</v>
      </c>
      <c r="M99" s="2">
        <f>STDEV('Table S10'!M99,'Table S11'!M99,'Table S12'!M99)</f>
        <v>8.0202665030386431</v>
      </c>
      <c r="N99" s="2">
        <f>STDEV('Table S10'!N99,'Table S11'!N99,'Table S12'!N99)</f>
        <v>7.0786221944224001</v>
      </c>
      <c r="O99" s="2">
        <f>STDEV('Table S10'!O99,'Table S11'!O99,'Table S12'!O99)</f>
        <v>3.8785099219536749</v>
      </c>
      <c r="Q99" s="2">
        <v>1.0571528637022447</v>
      </c>
      <c r="R99" s="2">
        <v>0.81817539012071139</v>
      </c>
      <c r="S99" s="2">
        <v>0.40219886919869974</v>
      </c>
      <c r="T99" s="2">
        <v>0.41536301726290403</v>
      </c>
      <c r="U99" s="2">
        <v>1.8567977454277165</v>
      </c>
      <c r="V99" s="2">
        <v>1.0128834187885236</v>
      </c>
      <c r="W99" s="2">
        <v>2.8546280433124971</v>
      </c>
      <c r="X99" s="2">
        <v>2.2105098088171977</v>
      </c>
      <c r="Y99" s="2">
        <v>1.074836535106098</v>
      </c>
      <c r="Z99" s="2">
        <v>1.8419313170011529</v>
      </c>
      <c r="AA99" s="2">
        <v>3.3113949809971528</v>
      </c>
      <c r="AB99" s="2">
        <v>1.1473231840591871</v>
      </c>
      <c r="AC99" s="2">
        <v>1.5207641136275141</v>
      </c>
      <c r="AD99" s="2">
        <v>0.62380014329741929</v>
      </c>
    </row>
    <row r="100" spans="1:30">
      <c r="A100" s="1">
        <v>40283</v>
      </c>
      <c r="B100" s="2">
        <f>STDEV('Table S10'!B100,'Table S11'!B100,'Table S12'!B100)</f>
        <v>9.0689080798878283</v>
      </c>
      <c r="C100" s="2">
        <f>STDEV('Table S10'!C100,'Table S11'!C100,'Table S12'!C100)</f>
        <v>4.0741162140267893</v>
      </c>
      <c r="D100" s="2">
        <f>STDEV('Table S10'!D100,'Table S11'!D100,'Table S12'!D100)</f>
        <v>5.0883860671071863</v>
      </c>
      <c r="E100" s="2">
        <f>STDEV('Table S10'!E100,'Table S11'!E100,'Table S12'!E100)</f>
        <v>5.4414884605605858</v>
      </c>
      <c r="F100" s="2">
        <f>STDEV('Table S10'!F100,'Table S11'!F100,'Table S12'!F100)</f>
        <v>3.4596523418570668</v>
      </c>
      <c r="G100" s="2">
        <f>STDEV('Table S10'!G100,'Table S11'!G100,'Table S12'!G100)</f>
        <v>3.1485771316053377</v>
      </c>
      <c r="H100" s="2">
        <f>STDEV('Table S10'!H100,'Table S11'!H100,'Table S12'!H100)</f>
        <v>11.531371641777529</v>
      </c>
      <c r="I100" s="2">
        <f>STDEV('Table S10'!I100,'Table S11'!I100,'Table S12'!I100)</f>
        <v>11.617788774588881</v>
      </c>
      <c r="J100" s="2">
        <f>STDEV('Table S10'!J100,'Table S11'!J100,'Table S12'!J100)</f>
        <v>9.9736299629098273</v>
      </c>
      <c r="K100" s="2">
        <f>STDEV('Table S10'!K100,'Table S11'!K100,'Table S12'!K100)</f>
        <v>6.8385020932396463</v>
      </c>
      <c r="L100" s="2">
        <f>STDEV('Table S10'!L100,'Table S11'!L100,'Table S12'!L100)</f>
        <v>14.053292648217919</v>
      </c>
      <c r="M100" s="2">
        <f>STDEV('Table S10'!M100,'Table S11'!M100,'Table S12'!M100)</f>
        <v>7.0096999229054644</v>
      </c>
      <c r="N100" s="2">
        <f>STDEV('Table S10'!N100,'Table S11'!N100,'Table S12'!N100)</f>
        <v>7.4334823468992406</v>
      </c>
      <c r="O100" s="2">
        <f>STDEV('Table S10'!O100,'Table S11'!O100,'Table S12'!O100)</f>
        <v>3.8968777644223582</v>
      </c>
      <c r="Q100" s="2">
        <v>1.0354697867454323</v>
      </c>
      <c r="R100" s="2">
        <v>0.75996119386727312</v>
      </c>
      <c r="S100" s="2">
        <v>0.36780381008870877</v>
      </c>
      <c r="T100" s="2">
        <v>0.45312362708780107</v>
      </c>
      <c r="U100" s="2">
        <v>1.2795766362022292</v>
      </c>
      <c r="V100" s="2">
        <v>0.70970187977236954</v>
      </c>
      <c r="W100" s="2">
        <v>2.8939706840786976</v>
      </c>
      <c r="X100" s="2">
        <v>2.3630582367513786</v>
      </c>
      <c r="Y100" s="2">
        <v>1.1557342664720278</v>
      </c>
      <c r="Z100" s="2">
        <v>1.5756797828096265</v>
      </c>
      <c r="AA100" s="2">
        <v>2.8522562758823087</v>
      </c>
      <c r="AB100" s="2">
        <v>1.0027586030713953</v>
      </c>
      <c r="AC100" s="2">
        <v>1.5970019139254858</v>
      </c>
      <c r="AD100" s="2">
        <v>0.62675433524086999</v>
      </c>
    </row>
    <row r="101" spans="1:30">
      <c r="A101" s="1">
        <v>40313</v>
      </c>
      <c r="B101" s="2">
        <f>STDEV('Table S10'!B101,'Table S11'!B101,'Table S12'!B101)</f>
        <v>8.2972719274058768</v>
      </c>
      <c r="C101" s="2">
        <f>STDEV('Table S10'!C101,'Table S11'!C101,'Table S12'!C101)</f>
        <v>2.9578007994432487</v>
      </c>
      <c r="D101" s="2">
        <f>STDEV('Table S10'!D101,'Table S11'!D101,'Table S12'!D101)</f>
        <v>4.5056888392700483</v>
      </c>
      <c r="E101" s="2">
        <f>STDEV('Table S10'!E101,'Table S11'!E101,'Table S12'!E101)</f>
        <v>5.3366665264948443</v>
      </c>
      <c r="F101" s="2">
        <f>STDEV('Table S10'!F101,'Table S11'!F101,'Table S12'!F101)</f>
        <v>1.6398793749370815</v>
      </c>
      <c r="G101" s="2">
        <f>STDEV('Table S10'!G101,'Table S11'!G101,'Table S12'!G101)</f>
        <v>0.66662097147572985</v>
      </c>
      <c r="H101" s="2">
        <f>STDEV('Table S10'!H101,'Table S11'!H101,'Table S12'!H101)</f>
        <v>10.104016468759617</v>
      </c>
      <c r="I101" s="2">
        <f>STDEV('Table S10'!I101,'Table S11'!I101,'Table S12'!I101)</f>
        <v>11.38307483671948</v>
      </c>
      <c r="J101" s="2">
        <f>STDEV('Table S10'!J101,'Table S11'!J101,'Table S12'!J101)</f>
        <v>9.4219800788621093</v>
      </c>
      <c r="K101" s="2">
        <f>STDEV('Table S10'!K101,'Table S11'!K101,'Table S12'!K101)</f>
        <v>5.7508990076166695</v>
      </c>
      <c r="L101" s="2">
        <f>STDEV('Table S10'!L101,'Table S11'!L101,'Table S12'!L101)</f>
        <v>11.315939246074169</v>
      </c>
      <c r="M101" s="2">
        <f>STDEV('Table S10'!M101,'Table S11'!M101,'Table S12'!M101)</f>
        <v>4.8868552412588739</v>
      </c>
      <c r="N101" s="2">
        <f>STDEV('Table S10'!N101,'Table S11'!N101,'Table S12'!N101)</f>
        <v>7.6618194120120142</v>
      </c>
      <c r="O101" s="2">
        <f>STDEV('Table S10'!O101,'Table S11'!O101,'Table S12'!O101)</f>
        <v>3.8661218238763393</v>
      </c>
      <c r="Q101" s="2">
        <v>0.94736591412734816</v>
      </c>
      <c r="R101" s="2">
        <v>0.55173041432334691</v>
      </c>
      <c r="S101" s="2">
        <v>0.32568470636895686</v>
      </c>
      <c r="T101" s="2">
        <v>0.44439489499427864</v>
      </c>
      <c r="U101" s="2">
        <v>0.60652086597610411</v>
      </c>
      <c r="V101" s="2">
        <v>0.15025903345451541</v>
      </c>
      <c r="W101" s="2">
        <v>2.5357544930822575</v>
      </c>
      <c r="X101" s="2">
        <v>2.315317421788742</v>
      </c>
      <c r="Y101" s="2">
        <v>1.0918096295584623</v>
      </c>
      <c r="Z101" s="2">
        <v>1.3250818930419797</v>
      </c>
      <c r="AA101" s="2">
        <v>2.296683029383213</v>
      </c>
      <c r="AB101" s="2">
        <v>0.69907930282780573</v>
      </c>
      <c r="AC101" s="2">
        <v>1.646057620657249</v>
      </c>
      <c r="AD101" s="2">
        <v>0.62180770354315096</v>
      </c>
    </row>
    <row r="102" spans="1:30">
      <c r="A102" s="1">
        <v>40344</v>
      </c>
      <c r="B102" s="2">
        <f>STDEV('Table S10'!B102,'Table S11'!B102,'Table S12'!B102)</f>
        <v>7.7047597813623012</v>
      </c>
      <c r="C102" s="2">
        <f>STDEV('Table S10'!C102,'Table S11'!C102,'Table S12'!C102)</f>
        <v>2.5680374891548072</v>
      </c>
      <c r="D102" s="2">
        <f>STDEV('Table S10'!D102,'Table S11'!D102,'Table S12'!D102)</f>
        <v>3.9295614101462069</v>
      </c>
      <c r="E102" s="2">
        <f>STDEV('Table S10'!E102,'Table S11'!E102,'Table S12'!E102)</f>
        <v>5.2469176100895449</v>
      </c>
      <c r="F102" s="2">
        <f>STDEV('Table S10'!F102,'Table S11'!F102,'Table S12'!F102)</f>
        <v>0.44363422744263853</v>
      </c>
      <c r="G102" s="2">
        <f>STDEV('Table S10'!G102,'Table S11'!G102,'Table S12'!G102)</f>
        <v>4.152644016735616</v>
      </c>
      <c r="H102" s="2">
        <f>STDEV('Table S10'!H102,'Table S11'!H102,'Table S12'!H102)</f>
        <v>8.6821648595761864</v>
      </c>
      <c r="I102" s="2">
        <f>STDEV('Table S10'!I102,'Table S11'!I102,'Table S12'!I102)</f>
        <v>11.152954823332085</v>
      </c>
      <c r="J102" s="2">
        <f>STDEV('Table S10'!J102,'Table S11'!J102,'Table S12'!J102)</f>
        <v>8.8715015780584761</v>
      </c>
      <c r="K102" s="2">
        <f>STDEV('Table S10'!K102,'Table S11'!K102,'Table S12'!K102)</f>
        <v>4.731135167077916</v>
      </c>
      <c r="L102" s="2">
        <f>STDEV('Table S10'!L102,'Table S11'!L102,'Table S12'!L102)</f>
        <v>8.7454826720411365</v>
      </c>
      <c r="M102" s="2">
        <f>STDEV('Table S10'!M102,'Table S11'!M102,'Table S12'!M102)</f>
        <v>3.2649893802488643</v>
      </c>
      <c r="N102" s="2">
        <f>STDEV('Table S10'!N102,'Table S11'!N102,'Table S12'!N102)</f>
        <v>8.7694514620199744</v>
      </c>
      <c r="O102" s="2">
        <f>STDEV('Table S10'!O102,'Table S11'!O102,'Table S12'!O102)</f>
        <v>3.8364993117008215</v>
      </c>
      <c r="Q102" s="2">
        <v>0.87971406231638483</v>
      </c>
      <c r="R102" s="2">
        <v>0.47902630500200277</v>
      </c>
      <c r="S102" s="2">
        <v>0.28404048740959825</v>
      </c>
      <c r="T102" s="2">
        <v>0.43692132322737653</v>
      </c>
      <c r="U102" s="2">
        <v>0.16408122445925197</v>
      </c>
      <c r="V102" s="2">
        <v>0.93602257194827465</v>
      </c>
      <c r="W102" s="2">
        <v>2.1789195039835376</v>
      </c>
      <c r="X102" s="2">
        <v>2.2685110110657463</v>
      </c>
      <c r="Y102" s="2">
        <v>1.0280207313638381</v>
      </c>
      <c r="Z102" s="2">
        <v>1.0901150472519239</v>
      </c>
      <c r="AA102" s="2">
        <v>1.7749831631174691</v>
      </c>
      <c r="AB102" s="2">
        <v>0.46706652581274077</v>
      </c>
      <c r="AC102" s="2">
        <v>1.8840201826489091</v>
      </c>
      <c r="AD102" s="2">
        <v>0.61704336679740157</v>
      </c>
    </row>
    <row r="103" spans="1:30">
      <c r="A103" s="1">
        <v>40374</v>
      </c>
      <c r="B103" s="2">
        <f>STDEV('Table S10'!B103,'Table S11'!B103,'Table S12'!B103)</f>
        <v>7.1737568811154411</v>
      </c>
      <c r="C103" s="2">
        <f>STDEV('Table S10'!C103,'Table S11'!C103,'Table S12'!C103)</f>
        <v>3.982435659994144</v>
      </c>
      <c r="D103" s="2">
        <f>STDEV('Table S10'!D103,'Table S11'!D103,'Table S12'!D103)</f>
        <v>3.8357692640682393</v>
      </c>
      <c r="E103" s="2">
        <f>STDEV('Table S10'!E103,'Table S11'!E103,'Table S12'!E103)</f>
        <v>5.1069097102619869</v>
      </c>
      <c r="F103" s="2">
        <f>STDEV('Table S10'!F103,'Table S11'!F103,'Table S12'!F103)</f>
        <v>1.4112928043395461</v>
      </c>
      <c r="G103" s="2">
        <f>STDEV('Table S10'!G103,'Table S11'!G103,'Table S12'!G103)</f>
        <v>3.5381314659030845</v>
      </c>
      <c r="H103" s="2">
        <f>STDEV('Table S10'!H103,'Table S11'!H103,'Table S12'!H103)</f>
        <v>6.3553887298516845</v>
      </c>
      <c r="I103" s="2">
        <f>STDEV('Table S10'!I103,'Table S11'!I103,'Table S12'!I103)</f>
        <v>9.6399625431078171</v>
      </c>
      <c r="J103" s="2">
        <f>STDEV('Table S10'!J103,'Table S11'!J103,'Table S12'!J103)</f>
        <v>7.0517579085239177</v>
      </c>
      <c r="K103" s="2">
        <f>STDEV('Table S10'!K103,'Table S11'!K103,'Table S12'!K103)</f>
        <v>3.4985659257695407</v>
      </c>
      <c r="L103" s="2">
        <f>STDEV('Table S10'!L103,'Table S11'!L103,'Table S12'!L103)</f>
        <v>6.4039026488192183</v>
      </c>
      <c r="M103" s="2">
        <f>STDEV('Table S10'!M103,'Table S11'!M103,'Table S12'!M103)</f>
        <v>2.1857562252571245</v>
      </c>
      <c r="N103" s="2">
        <f>STDEV('Table S10'!N103,'Table S11'!N103,'Table S12'!N103)</f>
        <v>8.8272085347736944</v>
      </c>
      <c r="O103" s="2">
        <f>STDEV('Table S10'!O103,'Table S11'!O103,'Table S12'!O103)</f>
        <v>3.7158063229257539</v>
      </c>
      <c r="Q103" s="2">
        <v>0.81908521317199878</v>
      </c>
      <c r="R103" s="2">
        <v>0.74285965340134763</v>
      </c>
      <c r="S103" s="2">
        <v>0.27726090971464451</v>
      </c>
      <c r="T103" s="2">
        <v>0.42526258539293615</v>
      </c>
      <c r="U103" s="2">
        <v>0.52197652273461148</v>
      </c>
      <c r="V103" s="2">
        <v>0.79750898494041877</v>
      </c>
      <c r="W103" s="2">
        <v>1.5949801325872279</v>
      </c>
      <c r="X103" s="2">
        <v>1.9607683812681298</v>
      </c>
      <c r="Y103" s="2">
        <v>0.817150654681843</v>
      </c>
      <c r="Z103" s="2">
        <v>0.80611507065433718</v>
      </c>
      <c r="AA103" s="2">
        <v>1.2997360816043484</v>
      </c>
      <c r="AB103" s="2">
        <v>0.31267898529170746</v>
      </c>
      <c r="AC103" s="2">
        <v>1.8964286544022457</v>
      </c>
      <c r="AD103" s="2">
        <v>0.5976317099477636</v>
      </c>
    </row>
    <row r="104" spans="1:30">
      <c r="A104" s="1">
        <v>40405</v>
      </c>
      <c r="B104" s="2">
        <f>STDEV('Table S10'!B104,'Table S11'!B104,'Table S12'!B104)</f>
        <v>7.1140510462708395</v>
      </c>
      <c r="C104" s="2">
        <f>STDEV('Table S10'!C104,'Table S11'!C104,'Table S12'!C104)</f>
        <v>6.1291079762566385</v>
      </c>
      <c r="D104" s="2">
        <f>STDEV('Table S10'!D104,'Table S11'!D104,'Table S12'!D104)</f>
        <v>3.7917063487848299</v>
      </c>
      <c r="E104" s="2">
        <f>STDEV('Table S10'!E104,'Table S11'!E104,'Table S12'!E104)</f>
        <v>4.9713677625136361</v>
      </c>
      <c r="F104" s="2">
        <f>STDEV('Table S10'!F104,'Table S11'!F104,'Table S12'!F104)</f>
        <v>2.524108037277303</v>
      </c>
      <c r="G104" s="2">
        <f>STDEV('Table S10'!G104,'Table S11'!G104,'Table S12'!G104)</f>
        <v>2.9381129025919357</v>
      </c>
      <c r="H104" s="2">
        <f>STDEV('Table S10'!H104,'Table S11'!H104,'Table S12'!H104)</f>
        <v>4.0555303125338362</v>
      </c>
      <c r="I104" s="2">
        <f>STDEV('Table S10'!I104,'Table S11'!I104,'Table S12'!I104)</f>
        <v>8.1314122549187644</v>
      </c>
      <c r="J104" s="2">
        <f>STDEV('Table S10'!J104,'Table S11'!J104,'Table S12'!J104)</f>
        <v>5.2320590771718098</v>
      </c>
      <c r="K104" s="2">
        <f>STDEV('Table S10'!K104,'Table S11'!K104,'Table S12'!K104)</f>
        <v>2.7224341362344306</v>
      </c>
      <c r="L104" s="2">
        <f>STDEV('Table S10'!L104,'Table S11'!L104,'Table S12'!L104)</f>
        <v>4.2539225930435887</v>
      </c>
      <c r="M104" s="2">
        <f>STDEV('Table S10'!M104,'Table S11'!M104,'Table S12'!M104)</f>
        <v>2.5104963403569065</v>
      </c>
      <c r="N104" s="2">
        <f>STDEV('Table S10'!N104,'Table S11'!N104,'Table S12'!N104)</f>
        <v>9.1568065250023771</v>
      </c>
      <c r="O104" s="2">
        <f>STDEV('Table S10'!O104,'Table S11'!O104,'Table S12'!O104)</f>
        <v>3.6085933157221999</v>
      </c>
      <c r="Q104" s="2">
        <v>0.81226812036111196</v>
      </c>
      <c r="R104" s="2">
        <v>1.1432870272430558</v>
      </c>
      <c r="S104" s="2">
        <v>0.27407591000921383</v>
      </c>
      <c r="T104" s="2">
        <v>0.41397573632003554</v>
      </c>
      <c r="U104" s="2">
        <v>0.93355902634327148</v>
      </c>
      <c r="V104" s="2">
        <v>0.66226240069583264</v>
      </c>
      <c r="W104" s="2">
        <v>1.0177961648850542</v>
      </c>
      <c r="X104" s="2">
        <v>1.6539292526504767</v>
      </c>
      <c r="Y104" s="2">
        <v>0.60628577380359217</v>
      </c>
      <c r="Z104" s="2">
        <v>0.62728421663218381</v>
      </c>
      <c r="AA104" s="2">
        <v>0.86337612948412679</v>
      </c>
      <c r="AB104" s="2">
        <v>0.35913403297707652</v>
      </c>
      <c r="AC104" s="2">
        <v>1.9672391570249856</v>
      </c>
      <c r="AD104" s="2">
        <v>0.58038810593418</v>
      </c>
    </row>
    <row r="105" spans="1:30">
      <c r="A105" s="1">
        <v>40436</v>
      </c>
      <c r="B105" s="2">
        <f>STDEV('Table S10'!B105,'Table S11'!B105,'Table S12'!B105)</f>
        <v>7.2205316769320662</v>
      </c>
      <c r="C105" s="2">
        <f>STDEV('Table S10'!C105,'Table S11'!C105,'Table S12'!C105)</f>
        <v>7.8418799466594482</v>
      </c>
      <c r="D105" s="2">
        <f>STDEV('Table S10'!D105,'Table S11'!D105,'Table S12'!D105)</f>
        <v>3.0706276259935787</v>
      </c>
      <c r="E105" s="2">
        <f>STDEV('Table S10'!E105,'Table S11'!E105,'Table S12'!E105)</f>
        <v>5.3090005711675436</v>
      </c>
      <c r="F105" s="2">
        <f>STDEV('Table S10'!F105,'Table S11'!F105,'Table S12'!F105)</f>
        <v>2.5508778278413557</v>
      </c>
      <c r="G105" s="2">
        <f>STDEV('Table S10'!G105,'Table S11'!G105,'Table S12'!G105)</f>
        <v>1.3251624800322537</v>
      </c>
      <c r="H105" s="2">
        <f>STDEV('Table S10'!H105,'Table S11'!H105,'Table S12'!H105)</f>
        <v>1.9422432268522307</v>
      </c>
      <c r="I105" s="2">
        <f>STDEV('Table S10'!I105,'Table S11'!I105,'Table S12'!I105)</f>
        <v>6.0638292873496091</v>
      </c>
      <c r="J105" s="2">
        <f>STDEV('Table S10'!J105,'Table S11'!J105,'Table S12'!J105)</f>
        <v>3.1619137410936986</v>
      </c>
      <c r="K105" s="2">
        <f>STDEV('Table S10'!K105,'Table S11'!K105,'Table S12'!K105)</f>
        <v>3.0292823928715644</v>
      </c>
      <c r="L105" s="2">
        <f>STDEV('Table S10'!L105,'Table S11'!L105,'Table S12'!L105)</f>
        <v>2.4545443881420046</v>
      </c>
      <c r="M105" s="2">
        <f>STDEV('Table S10'!M105,'Table S11'!M105,'Table S12'!M105)</f>
        <v>3.2694505487909478</v>
      </c>
      <c r="N105" s="2">
        <f>STDEV('Table S10'!N105,'Table S11'!N105,'Table S12'!N105)</f>
        <v>8.0250768310311411</v>
      </c>
      <c r="O105" s="2">
        <f>STDEV('Table S10'!O105,'Table S11'!O105,'Table S12'!O105)</f>
        <v>3.7923479431161966</v>
      </c>
      <c r="Q105" s="2">
        <v>0.82442586580874944</v>
      </c>
      <c r="R105" s="2">
        <v>1.4627772339701732</v>
      </c>
      <c r="S105" s="2">
        <v>0.22195417668969383</v>
      </c>
      <c r="T105" s="2">
        <v>0.44209109556226367</v>
      </c>
      <c r="U105" s="2">
        <v>0.94346002077192026</v>
      </c>
      <c r="V105" s="2">
        <v>0.29869692364919009</v>
      </c>
      <c r="W105" s="2">
        <v>0.48743507142697007</v>
      </c>
      <c r="X105" s="2">
        <v>1.2333828770469106</v>
      </c>
      <c r="Y105" s="2">
        <v>0.36639940240419666</v>
      </c>
      <c r="Z105" s="2">
        <v>0.69798604398871567</v>
      </c>
      <c r="AA105" s="2">
        <v>0.49817432901730124</v>
      </c>
      <c r="AB105" s="2">
        <v>0.46770470935619141</v>
      </c>
      <c r="AC105" s="2">
        <v>1.7240994813018993</v>
      </c>
      <c r="AD105" s="2">
        <v>0.60994228143109341</v>
      </c>
    </row>
    <row r="106" spans="1:30">
      <c r="A106" s="1">
        <v>40466</v>
      </c>
      <c r="B106" s="2">
        <f>STDEV('Table S10'!B106,'Table S11'!B106,'Table S12'!B106)</f>
        <v>7.9189800594870254</v>
      </c>
      <c r="C106" s="2">
        <f>STDEV('Table S10'!C106,'Table S11'!C106,'Table S12'!C106)</f>
        <v>9.5967279636001823</v>
      </c>
      <c r="D106" s="2">
        <f>STDEV('Table S10'!D106,'Table S11'!D106,'Table S12'!D106)</f>
        <v>2.4122330158020215</v>
      </c>
      <c r="E106" s="2">
        <f>STDEV('Table S10'!E106,'Table S11'!E106,'Table S12'!E106)</f>
        <v>5.7699079547148546</v>
      </c>
      <c r="F106" s="2">
        <f>STDEV('Table S10'!F106,'Table S11'!F106,'Table S12'!F106)</f>
        <v>2.5925041713622248</v>
      </c>
      <c r="G106" s="2">
        <f>STDEV('Table S10'!G106,'Table S11'!G106,'Table S12'!G106)</f>
        <v>0.97387893088304178</v>
      </c>
      <c r="H106" s="2">
        <f>STDEV('Table S10'!H106,'Table S11'!H106,'Table S12'!H106)</f>
        <v>2.1810614121042868</v>
      </c>
      <c r="I106" s="2">
        <f>STDEV('Table S10'!I106,'Table S11'!I106,'Table S12'!I106)</f>
        <v>3.9977258316100253</v>
      </c>
      <c r="J106" s="2">
        <f>STDEV('Table S10'!J106,'Table S11'!J106,'Table S12'!J106)</f>
        <v>1.0955014886236767</v>
      </c>
      <c r="K106" s="2">
        <f>STDEV('Table S10'!K106,'Table S11'!K106,'Table S12'!K106)</f>
        <v>4.1943832023930048</v>
      </c>
      <c r="L106" s="2">
        <f>STDEV('Table S10'!L106,'Table S11'!L106,'Table S12'!L106)</f>
        <v>3.1414116721256988</v>
      </c>
      <c r="M106" s="2">
        <f>STDEV('Table S10'!M106,'Table S11'!M106,'Table S12'!M106)</f>
        <v>4.746649114028676</v>
      </c>
      <c r="N106" s="2">
        <f>STDEV('Table S10'!N106,'Table S11'!N106,'Table S12'!N106)</f>
        <v>7.1000008214634072</v>
      </c>
      <c r="O106" s="2">
        <f>STDEV('Table S10'!O106,'Table S11'!O106,'Table S12'!O106)</f>
        <v>4.3172763063726567</v>
      </c>
      <c r="Q106" s="2">
        <v>0.90417330523210959</v>
      </c>
      <c r="R106" s="2">
        <v>1.7901160539621963</v>
      </c>
      <c r="S106" s="2">
        <v>0.17436343908121751</v>
      </c>
      <c r="T106" s="2">
        <v>0.48047177520501538</v>
      </c>
      <c r="U106" s="2">
        <v>0.95885581530751829</v>
      </c>
      <c r="V106" s="2">
        <v>0.21951620653676113</v>
      </c>
      <c r="W106" s="2">
        <v>0.54737007728875231</v>
      </c>
      <c r="X106" s="2">
        <v>0.81313743414947914</v>
      </c>
      <c r="Y106" s="2">
        <v>0.12694561700022303</v>
      </c>
      <c r="Z106" s="2">
        <v>0.96644041681297932</v>
      </c>
      <c r="AA106" s="2">
        <v>0.63758091297463182</v>
      </c>
      <c r="AB106" s="2">
        <v>0.67902239570914413</v>
      </c>
      <c r="AC106" s="2">
        <v>1.525357076482377</v>
      </c>
      <c r="AD106" s="2">
        <v>0.69436913473544615</v>
      </c>
    </row>
    <row r="107" spans="1:30">
      <c r="A107" s="1">
        <v>40497</v>
      </c>
      <c r="B107" s="2">
        <f>STDEV('Table S10'!B107,'Table S11'!B107,'Table S12'!B107)</f>
        <v>8.110384260170564</v>
      </c>
      <c r="C107" s="2">
        <f>STDEV('Table S10'!C107,'Table S11'!C107,'Table S12'!C107)</f>
        <v>10.154775350359955</v>
      </c>
      <c r="D107" s="2">
        <f>STDEV('Table S10'!D107,'Table S11'!D107,'Table S12'!D107)</f>
        <v>2.5832102739086586</v>
      </c>
      <c r="E107" s="2">
        <f>STDEV('Table S10'!E107,'Table S11'!E107,'Table S12'!E107)</f>
        <v>6.7571045394138496</v>
      </c>
      <c r="F107" s="2">
        <f>STDEV('Table S10'!F107,'Table S11'!F107,'Table S12'!F107)</f>
        <v>2.3361507322500401</v>
      </c>
      <c r="G107" s="2">
        <f>STDEV('Table S10'!G107,'Table S11'!G107,'Table S12'!G107)</f>
        <v>1.8268409449671605</v>
      </c>
      <c r="H107" s="2">
        <f>STDEV('Table S10'!H107,'Table S11'!H107,'Table S12'!H107)</f>
        <v>3.847991266276888</v>
      </c>
      <c r="I107" s="2">
        <f>STDEV('Table S10'!I107,'Table S11'!I107,'Table S12'!I107)</f>
        <v>1.6420635124427405</v>
      </c>
      <c r="J107" s="2">
        <f>STDEV('Table S10'!J107,'Table S11'!J107,'Table S12'!J107)</f>
        <v>2.0055240191881163</v>
      </c>
      <c r="K107" s="2">
        <f>STDEV('Table S10'!K107,'Table S11'!K107,'Table S12'!K107)</f>
        <v>5.8696553381939838</v>
      </c>
      <c r="L107" s="2">
        <f>STDEV('Table S10'!L107,'Table S11'!L107,'Table S12'!L107)</f>
        <v>5.6681942609010143</v>
      </c>
      <c r="M107" s="2">
        <f>STDEV('Table S10'!M107,'Table S11'!M107,'Table S12'!M107)</f>
        <v>6.4117225286735398</v>
      </c>
      <c r="N107" s="2">
        <f>STDEV('Table S10'!N107,'Table S11'!N107,'Table S12'!N107)</f>
        <v>6.0926275956229823</v>
      </c>
      <c r="O107" s="2">
        <f>STDEV('Table S10'!O107,'Table S11'!O107,'Table S12'!O107)</f>
        <v>4.8546020906601788</v>
      </c>
      <c r="Q107" s="2">
        <v>0.92602745405775466</v>
      </c>
      <c r="R107" s="2">
        <v>1.8942108652040439</v>
      </c>
      <c r="S107" s="2">
        <v>0.18672218822893957</v>
      </c>
      <c r="T107" s="2">
        <v>0.56267760920607002</v>
      </c>
      <c r="U107" s="2">
        <v>0.86404170137780312</v>
      </c>
      <c r="V107" s="2">
        <v>0.41177725635937784</v>
      </c>
      <c r="W107" s="2">
        <v>0.96571112814117921</v>
      </c>
      <c r="X107" s="2">
        <v>0.33399571843085346</v>
      </c>
      <c r="Y107" s="2">
        <v>0.23239811781949971</v>
      </c>
      <c r="Z107" s="2">
        <v>1.3524448954392905</v>
      </c>
      <c r="AA107" s="2">
        <v>1.1504167071924698</v>
      </c>
      <c r="AB107" s="2">
        <v>0.91721614289433584</v>
      </c>
      <c r="AC107" s="2">
        <v>1.3089340200160458</v>
      </c>
      <c r="AD107" s="2">
        <v>0.7807899272513299</v>
      </c>
    </row>
    <row r="108" spans="1:30">
      <c r="A108" s="1">
        <v>40527</v>
      </c>
      <c r="B108" s="2">
        <f>STDEV('Table S10'!B108,'Table S11'!B108,'Table S12'!B108)</f>
        <v>8.5743158225618661</v>
      </c>
      <c r="C108" s="2">
        <f>STDEV('Table S10'!C108,'Table S11'!C108,'Table S12'!C108)</f>
        <v>10.713385492444896</v>
      </c>
      <c r="D108" s="2">
        <f>STDEV('Table S10'!D108,'Table S11'!D108,'Table S12'!D108)</f>
        <v>2.8882931847123787</v>
      </c>
      <c r="E108" s="2">
        <f>STDEV('Table S10'!E108,'Table S11'!E108,'Table S12'!E108)</f>
        <v>7.8791967503185143</v>
      </c>
      <c r="F108" s="2">
        <f>STDEV('Table S10'!F108,'Table S11'!F108,'Table S12'!F108)</f>
        <v>2.1067287934165861</v>
      </c>
      <c r="G108" s="2">
        <f>STDEV('Table S10'!G108,'Table S11'!G108,'Table S12'!G108)</f>
        <v>2.8515534588867273</v>
      </c>
      <c r="H108" s="2">
        <f>STDEV('Table S10'!H108,'Table S11'!H108,'Table S12'!H108)</f>
        <v>5.7933884536106071</v>
      </c>
      <c r="I108" s="2">
        <f>STDEV('Table S10'!I108,'Table S11'!I108,'Table S12'!I108)</f>
        <v>0.72859882704586743</v>
      </c>
      <c r="J108" s="2">
        <f>STDEV('Table S10'!J108,'Table S11'!J108,'Table S12'!J108)</f>
        <v>5.0979783947234374</v>
      </c>
      <c r="K108" s="2">
        <f>STDEV('Table S10'!K108,'Table S11'!K108,'Table S12'!K108)</f>
        <v>7.9002384291315026</v>
      </c>
      <c r="L108" s="2">
        <f>STDEV('Table S10'!L108,'Table S11'!L108,'Table S12'!L108)</f>
        <v>8.5851432594864594</v>
      </c>
      <c r="M108" s="2">
        <f>STDEV('Table S10'!M108,'Table S11'!M108,'Table S12'!M108)</f>
        <v>8.1046584347315651</v>
      </c>
      <c r="N108" s="2">
        <f>STDEV('Table S10'!N108,'Table S11'!N108,'Table S12'!N108)</f>
        <v>5.3813178965206294</v>
      </c>
      <c r="O108" s="2">
        <f>STDEV('Table S10'!O108,'Table S11'!O108,'Table S12'!O108)</f>
        <v>5.4156128220866444</v>
      </c>
      <c r="Q108" s="2">
        <v>0.97899823198846869</v>
      </c>
      <c r="R108" s="2">
        <v>1.9984106494477163</v>
      </c>
      <c r="S108" s="2">
        <v>0.20877449627056488</v>
      </c>
      <c r="T108" s="2">
        <v>0.6561164717925233</v>
      </c>
      <c r="U108" s="2">
        <v>0.77918839134667817</v>
      </c>
      <c r="V108" s="2">
        <v>0.6427515558469038</v>
      </c>
      <c r="W108" s="2">
        <v>1.4539377332603858</v>
      </c>
      <c r="X108" s="2">
        <v>0.14819700142112943</v>
      </c>
      <c r="Y108" s="2">
        <v>0.59074863840215719</v>
      </c>
      <c r="Z108" s="2">
        <v>1.8203176371714767</v>
      </c>
      <c r="AA108" s="2">
        <v>1.7424406759453719</v>
      </c>
      <c r="AB108" s="2">
        <v>1.1593957030636544</v>
      </c>
      <c r="AC108" s="2">
        <v>1.1561169555705955</v>
      </c>
      <c r="AD108" s="2">
        <v>0.87102008824030541</v>
      </c>
    </row>
    <row r="109" spans="1:30">
      <c r="A109" s="1">
        <v>40558</v>
      </c>
      <c r="B109" s="2">
        <f>STDEV('Table S10'!B109,'Table S11'!B109,'Table S12'!B109)</f>
        <v>9.2223579003138738</v>
      </c>
      <c r="C109" s="2">
        <f>STDEV('Table S10'!C109,'Table S11'!C109,'Table S12'!C109)</f>
        <v>11.580624271853265</v>
      </c>
      <c r="D109" s="2">
        <f>STDEV('Table S10'!D109,'Table S11'!D109,'Table S12'!D109)</f>
        <v>4.099048662887637</v>
      </c>
      <c r="E109" s="2">
        <f>STDEV('Table S10'!E109,'Table S11'!E109,'Table S12'!E109)</f>
        <v>9.4472321554433876</v>
      </c>
      <c r="F109" s="2">
        <f>STDEV('Table S10'!F109,'Table S11'!F109,'Table S12'!F109)</f>
        <v>2.286527747364389</v>
      </c>
      <c r="G109" s="2">
        <f>STDEV('Table S10'!G109,'Table S11'!G109,'Table S12'!G109)</f>
        <v>3.156361811222109</v>
      </c>
      <c r="H109" s="2">
        <f>STDEV('Table S10'!H109,'Table S11'!H109,'Table S12'!H109)</f>
        <v>6.2726745275477871</v>
      </c>
      <c r="I109" s="2">
        <f>STDEV('Table S10'!I109,'Table S11'!I109,'Table S12'!I109)</f>
        <v>3.3094234991496712</v>
      </c>
      <c r="J109" s="2">
        <f>STDEV('Table S10'!J109,'Table S11'!J109,'Table S12'!J109)</f>
        <v>8.4824717249094892</v>
      </c>
      <c r="K109" s="2">
        <f>STDEV('Table S10'!K109,'Table S11'!K109,'Table S12'!K109)</f>
        <v>9.9598929893958932</v>
      </c>
      <c r="L109" s="2">
        <f>STDEV('Table S10'!L109,'Table S11'!L109,'Table S12'!L109)</f>
        <v>10.780569968921204</v>
      </c>
      <c r="M109" s="2">
        <f>STDEV('Table S10'!M109,'Table S11'!M109,'Table S12'!M109)</f>
        <v>9.7453682190404134</v>
      </c>
      <c r="N109" s="2">
        <f>STDEV('Table S10'!N109,'Table S11'!N109,'Table S12'!N109)</f>
        <v>5.2527967276049061</v>
      </c>
      <c r="O109" s="2">
        <f>STDEV('Table S10'!O109,'Table S11'!O109,'Table S12'!O109)</f>
        <v>4.8009413599250257</v>
      </c>
      <c r="Q109" s="2">
        <v>1.0529903803420373</v>
      </c>
      <c r="R109" s="2">
        <v>2.1601801679258767</v>
      </c>
      <c r="S109" s="2">
        <v>0.29629153449950701</v>
      </c>
      <c r="T109" s="2">
        <v>0.78668991604808181</v>
      </c>
      <c r="U109" s="2">
        <v>0.8456882930569507</v>
      </c>
      <c r="V109" s="2">
        <v>0.71145657769670823</v>
      </c>
      <c r="W109" s="2">
        <v>1.5742217628060304</v>
      </c>
      <c r="X109" s="2">
        <v>0.67313673972704302</v>
      </c>
      <c r="Y109" s="2">
        <v>0.98294034101078664</v>
      </c>
      <c r="Z109" s="2">
        <v>2.2948888233656755</v>
      </c>
      <c r="AA109" s="2">
        <v>2.1880244808922473</v>
      </c>
      <c r="AB109" s="2">
        <v>1.3941041598383881</v>
      </c>
      <c r="AC109" s="2">
        <v>1.1285055961619104</v>
      </c>
      <c r="AD109" s="2">
        <v>0.77215940362354141</v>
      </c>
    </row>
    <row r="110" spans="1:30">
      <c r="A110" s="1">
        <v>40589</v>
      </c>
      <c r="B110" s="2">
        <f>STDEV('Table S10'!B110,'Table S11'!B110,'Table S12'!B110)</f>
        <v>10.202129917188346</v>
      </c>
      <c r="C110" s="2">
        <f>STDEV('Table S10'!C110,'Table S11'!C110,'Table S12'!C110)</f>
        <v>12.447863119723499</v>
      </c>
      <c r="D110" s="2">
        <f>STDEV('Table S10'!D110,'Table S11'!D110,'Table S12'!D110)</f>
        <v>5.3291737826271648</v>
      </c>
      <c r="E110" s="2">
        <f>STDEV('Table S10'!E110,'Table S11'!E110,'Table S12'!E110)</f>
        <v>11.021020731151241</v>
      </c>
      <c r="F110" s="2">
        <f>STDEV('Table S10'!F110,'Table S11'!F110,'Table S12'!F110)</f>
        <v>2.4735530160258041</v>
      </c>
      <c r="G110" s="2">
        <f>STDEV('Table S10'!G110,'Table S11'!G110,'Table S12'!G110)</f>
        <v>3.4719965645332871</v>
      </c>
      <c r="H110" s="2">
        <f>STDEV('Table S10'!H110,'Table S11'!H110,'Table S12'!H110)</f>
        <v>6.7520941032580728</v>
      </c>
      <c r="I110" s="2">
        <f>STDEV('Table S10'!I110,'Table S11'!I110,'Table S12'!I110)</f>
        <v>5.8919726635618161</v>
      </c>
      <c r="J110" s="2">
        <f>STDEV('Table S10'!J110,'Table S11'!J110,'Table S12'!J110)</f>
        <v>11.869459233337505</v>
      </c>
      <c r="K110" s="2">
        <f>STDEV('Table S10'!K110,'Table S11'!K110,'Table S12'!K110)</f>
        <v>12.24156528028184</v>
      </c>
      <c r="L110" s="2">
        <f>STDEV('Table S10'!L110,'Table S11'!L110,'Table S12'!L110)</f>
        <v>12.998042578981424</v>
      </c>
      <c r="M110" s="2">
        <f>STDEV('Table S10'!M110,'Table S11'!M110,'Table S12'!M110)</f>
        <v>11.386078479627558</v>
      </c>
      <c r="N110" s="2">
        <f>STDEV('Table S10'!N110,'Table S11'!N110,'Table S12'!N110)</f>
        <v>5.422425087387472</v>
      </c>
      <c r="O110" s="2">
        <f>STDEV('Table S10'!O110,'Table S11'!O110,'Table S12'!O110)</f>
        <v>4.2776798600466703</v>
      </c>
      <c r="Q110" s="2">
        <v>1.1648587896847309</v>
      </c>
      <c r="R110" s="2">
        <v>2.3219496991745028</v>
      </c>
      <c r="S110" s="2">
        <v>0.38520866852963936</v>
      </c>
      <c r="T110" s="2">
        <v>0.91774243832442615</v>
      </c>
      <c r="U110" s="2">
        <v>0.91486089784825575</v>
      </c>
      <c r="V110" s="2">
        <v>0.78260191363206111</v>
      </c>
      <c r="W110" s="2">
        <v>1.6945392966241621</v>
      </c>
      <c r="X110" s="2">
        <v>1.1984272397684734</v>
      </c>
      <c r="Y110" s="2">
        <v>1.3754210664999167</v>
      </c>
      <c r="Z110" s="2">
        <v>2.8206157809255794</v>
      </c>
      <c r="AA110" s="2">
        <v>2.6380827218300698</v>
      </c>
      <c r="AB110" s="2">
        <v>1.628812684746161</v>
      </c>
      <c r="AC110" s="2">
        <v>1.1649483833492369</v>
      </c>
      <c r="AD110" s="2">
        <v>0.68800064029060615</v>
      </c>
    </row>
    <row r="111" spans="1:30">
      <c r="A111" s="1">
        <v>40617</v>
      </c>
      <c r="B111" s="2">
        <f>STDEV('Table S10'!B111,'Table S11'!B111,'Table S12'!B111)</f>
        <v>11.067961437448586</v>
      </c>
      <c r="C111" s="2">
        <f>STDEV('Table S10'!C111,'Table S11'!C111,'Table S12'!C111)</f>
        <v>14.445218786744396</v>
      </c>
      <c r="D111" s="2">
        <f>STDEV('Table S10'!D111,'Table S11'!D111,'Table S12'!D111)</f>
        <v>5.4154482633126486</v>
      </c>
      <c r="E111" s="2">
        <f>STDEV('Table S10'!E111,'Table S11'!E111,'Table S12'!E111)</f>
        <v>11.83875297400213</v>
      </c>
      <c r="F111" s="2">
        <f>STDEV('Table S10'!F111,'Table S11'!F111,'Table S12'!F111)</f>
        <v>3.1290134452348637</v>
      </c>
      <c r="G111" s="2">
        <f>STDEV('Table S10'!G111,'Table S11'!G111,'Table S12'!G111)</f>
        <v>3.3644238398335466</v>
      </c>
      <c r="H111" s="2">
        <f>STDEV('Table S10'!H111,'Table S11'!H111,'Table S12'!H111)</f>
        <v>6.0916219416083077</v>
      </c>
      <c r="I111" s="2">
        <f>STDEV('Table S10'!I111,'Table S11'!I111,'Table S12'!I111)</f>
        <v>8.7868138145003076</v>
      </c>
      <c r="J111" s="2">
        <f>STDEV('Table S10'!J111,'Table S11'!J111,'Table S12'!J111)</f>
        <v>14.745377845079135</v>
      </c>
      <c r="K111" s="2">
        <f>STDEV('Table S10'!K111,'Table S11'!K111,'Table S12'!K111)</f>
        <v>13.834992420977288</v>
      </c>
      <c r="L111" s="2">
        <f>STDEV('Table S10'!L111,'Table S11'!L111,'Table S12'!L111)</f>
        <v>13.543167378607249</v>
      </c>
      <c r="M111" s="2">
        <f>STDEV('Table S10'!M111,'Table S11'!M111,'Table S12'!M111)</f>
        <v>12.115947155285536</v>
      </c>
      <c r="N111" s="2">
        <f>STDEV('Table S10'!N111,'Table S11'!N111,'Table S12'!N111)</f>
        <v>5.6685161121103942</v>
      </c>
      <c r="O111" s="2">
        <f>STDEV('Table S10'!O111,'Table S11'!O111,'Table S12'!O111)</f>
        <v>4.6964970181022743</v>
      </c>
      <c r="Q111" s="2">
        <v>1.2637177010050045</v>
      </c>
      <c r="R111" s="2">
        <v>2.6945244411665792</v>
      </c>
      <c r="S111" s="2">
        <v>0.39144484681702818</v>
      </c>
      <c r="T111" s="2">
        <v>0.98583663765110541</v>
      </c>
      <c r="U111" s="2">
        <v>1.157287525814231</v>
      </c>
      <c r="V111" s="2">
        <v>0.75835459119384074</v>
      </c>
      <c r="W111" s="2">
        <v>1.5287839005757289</v>
      </c>
      <c r="X111" s="2">
        <v>1.7872379298693626</v>
      </c>
      <c r="Y111" s="2">
        <v>1.7086796393099251</v>
      </c>
      <c r="Z111" s="2">
        <v>3.1877621086946397</v>
      </c>
      <c r="AA111" s="2">
        <v>2.7487212511621268</v>
      </c>
      <c r="AB111" s="2">
        <v>1.7332225884050616</v>
      </c>
      <c r="AC111" s="2">
        <v>1.2178183330096848</v>
      </c>
      <c r="AD111" s="2">
        <v>0.75536109790647921</v>
      </c>
    </row>
    <row r="112" spans="1:30">
      <c r="A112" s="1">
        <v>40648</v>
      </c>
      <c r="B112" s="2">
        <f>STDEV('Table S10'!B112,'Table S11'!B112,'Table S12'!B112)</f>
        <v>12.029818577751266</v>
      </c>
      <c r="C112" s="2">
        <f>STDEV('Table S10'!C112,'Table S11'!C112,'Table S12'!C112)</f>
        <v>16.446574123000385</v>
      </c>
      <c r="D112" s="2">
        <f>STDEV('Table S10'!D112,'Table S11'!D112,'Table S12'!D112)</f>
        <v>5.5027899361227757</v>
      </c>
      <c r="E112" s="2">
        <f>STDEV('Table S10'!E112,'Table S11'!E112,'Table S12'!E112)</f>
        <v>12.672770368316526</v>
      </c>
      <c r="F112" s="2">
        <f>STDEV('Table S10'!F112,'Table S11'!F112,'Table S12'!F112)</f>
        <v>3.7870404693801802</v>
      </c>
      <c r="G112" s="2">
        <f>STDEV('Table S10'!G112,'Table S11'!G112,'Table S12'!G112)</f>
        <v>3.2571593030819885</v>
      </c>
      <c r="H112" s="2">
        <f>STDEV('Table S10'!H112,'Table S11'!H112,'Table S12'!H112)</f>
        <v>5.5015425516289431</v>
      </c>
      <c r="I112" s="2">
        <f>STDEV('Table S10'!I112,'Table S11'!I112,'Table S12'!I112)</f>
        <v>11.684268918594329</v>
      </c>
      <c r="J112" s="2">
        <f>STDEV('Table S10'!J112,'Table S11'!J112,'Table S12'!J112)</f>
        <v>17.635216375474386</v>
      </c>
      <c r="K112" s="2">
        <f>STDEV('Table S10'!K112,'Table S11'!K112,'Table S12'!K112)</f>
        <v>15.603586586548357</v>
      </c>
      <c r="L112" s="2">
        <f>STDEV('Table S10'!L112,'Table S11'!L112,'Table S12'!L112)</f>
        <v>14.094375307121901</v>
      </c>
      <c r="M112" s="2">
        <f>STDEV('Table S10'!M112,'Table S11'!M112,'Table S12'!M112)</f>
        <v>12.883250929266341</v>
      </c>
      <c r="N112" s="2">
        <f>STDEV('Table S10'!N112,'Table S11'!N112,'Table S12'!N112)</f>
        <v>5.9496976955549039</v>
      </c>
      <c r="O112" s="2">
        <f>STDEV('Table S10'!O112,'Table S11'!O112,'Table S12'!O112)</f>
        <v>5.7521438492003076</v>
      </c>
      <c r="Q112" s="2">
        <v>1.3735406255704838</v>
      </c>
      <c r="R112" s="2">
        <v>3.0678452574597537</v>
      </c>
      <c r="S112" s="2">
        <v>0.39775816495276256</v>
      </c>
      <c r="T112" s="2">
        <v>1.0552869341104538</v>
      </c>
      <c r="U112" s="2">
        <v>1.4006634268835452</v>
      </c>
      <c r="V112" s="2">
        <v>0.73417673555189256</v>
      </c>
      <c r="W112" s="2">
        <v>1.3806946264695577</v>
      </c>
      <c r="X112" s="2">
        <v>2.3765802980420863</v>
      </c>
      <c r="Y112" s="2">
        <v>2.0435512383735963</v>
      </c>
      <c r="Z112" s="2">
        <v>3.5952691961663663</v>
      </c>
      <c r="AA112" s="2">
        <v>2.860594412333461</v>
      </c>
      <c r="AB112" s="2">
        <v>1.8429876951843378</v>
      </c>
      <c r="AC112" s="2">
        <v>1.2782271032153201</v>
      </c>
      <c r="AD112" s="2">
        <v>0.92514605598613142</v>
      </c>
    </row>
    <row r="113" spans="1:30">
      <c r="A113" s="1">
        <v>40678</v>
      </c>
      <c r="B113" s="2">
        <f>STDEV('Table S10'!B113,'Table S11'!B113,'Table S12'!B113)</f>
        <v>11.904120335502396</v>
      </c>
      <c r="C113" s="2">
        <f>STDEV('Table S10'!C113,'Table S11'!C113,'Table S12'!C113)</f>
        <v>17.543739101120401</v>
      </c>
      <c r="D113" s="2">
        <f>STDEV('Table S10'!D113,'Table S11'!D113,'Table S12'!D113)</f>
        <v>4.2009196349824043</v>
      </c>
      <c r="E113" s="2">
        <f>STDEV('Table S10'!E113,'Table S11'!E113,'Table S12'!E113)</f>
        <v>11.376710218023774</v>
      </c>
      <c r="F113" s="2">
        <f>STDEV('Table S10'!F113,'Table S11'!F113,'Table S12'!F113)</f>
        <v>4.4577277975482357</v>
      </c>
      <c r="G113" s="2">
        <f>STDEV('Table S10'!G113,'Table S11'!G113,'Table S12'!G113)</f>
        <v>3.0698619879699707</v>
      </c>
      <c r="H113" s="2">
        <f>STDEV('Table S10'!H113,'Table S11'!H113,'Table S12'!H113)</f>
        <v>4.7636043917221933</v>
      </c>
      <c r="I113" s="2">
        <f>STDEV('Table S10'!I113,'Table S11'!I113,'Table S12'!I113)</f>
        <v>14.672173445163301</v>
      </c>
      <c r="J113" s="2">
        <f>STDEV('Table S10'!J113,'Table S11'!J113,'Table S12'!J113)</f>
        <v>20.019612698378847</v>
      </c>
      <c r="K113" s="2">
        <f>STDEV('Table S10'!K113,'Table S11'!K113,'Table S12'!K113)</f>
        <v>16.923300591217167</v>
      </c>
      <c r="L113" s="2">
        <f>STDEV('Table S10'!L113,'Table S11'!L113,'Table S12'!L113)</f>
        <v>12.784187292781034</v>
      </c>
      <c r="M113" s="2">
        <f>STDEV('Table S10'!M113,'Table S11'!M113,'Table S12'!M113)</f>
        <v>12.631096112800188</v>
      </c>
      <c r="N113" s="2">
        <f>STDEV('Table S10'!N113,'Table S11'!N113,'Table S12'!N113)</f>
        <v>5.8518139661746496</v>
      </c>
      <c r="O113" s="2">
        <f>STDEV('Table S10'!O113,'Table S11'!O113,'Table S12'!O113)</f>
        <v>7.2872953815587254</v>
      </c>
      <c r="Q113" s="2">
        <v>1.3591886516669924</v>
      </c>
      <c r="R113" s="2">
        <v>3.2725038294883926</v>
      </c>
      <c r="S113" s="2">
        <v>0.30365507397543312</v>
      </c>
      <c r="T113" s="2">
        <v>0.94736141327527568</v>
      </c>
      <c r="U113" s="2">
        <v>1.6487218300177977</v>
      </c>
      <c r="V113" s="2">
        <v>0.6919591715363832</v>
      </c>
      <c r="W113" s="2">
        <v>1.1954979761685602</v>
      </c>
      <c r="X113" s="2">
        <v>2.9843200787462152</v>
      </c>
      <c r="Y113" s="2">
        <v>2.3198526998754421</v>
      </c>
      <c r="Z113" s="2">
        <v>3.8993484591241208</v>
      </c>
      <c r="AA113" s="2">
        <v>2.5946786529428385</v>
      </c>
      <c r="AB113" s="2">
        <v>1.8069161922244052</v>
      </c>
      <c r="AC113" s="2">
        <v>1.2571978606789955</v>
      </c>
      <c r="AD113" s="2">
        <v>1.1720521526929975</v>
      </c>
    </row>
    <row r="114" spans="1:30">
      <c r="A114" s="1">
        <v>40709</v>
      </c>
      <c r="B114" s="2">
        <f>STDEV('Table S10'!B114,'Table S11'!B114,'Table S12'!B114)</f>
        <v>11.784029653325968</v>
      </c>
      <c r="C114" s="2">
        <f>STDEV('Table S10'!C114,'Table S11'!C114,'Table S12'!C114)</f>
        <v>18.647350648389203</v>
      </c>
      <c r="D114" s="2">
        <f>STDEV('Table S10'!D114,'Table S11'!D114,'Table S12'!D114)</f>
        <v>2.9120505602722329</v>
      </c>
      <c r="E114" s="2">
        <f>STDEV('Table S10'!E114,'Table S11'!E114,'Table S12'!E114)</f>
        <v>10.081988755061506</v>
      </c>
      <c r="F114" s="2">
        <f>STDEV('Table S10'!F114,'Table S11'!F114,'Table S12'!F114)</f>
        <v>5.1336594976548851</v>
      </c>
      <c r="G114" s="2">
        <f>STDEV('Table S10'!G114,'Table S11'!G114,'Table S12'!G114)</f>
        <v>2.8856711833845132</v>
      </c>
      <c r="H114" s="2">
        <f>STDEV('Table S10'!H114,'Table S11'!H114,'Table S12'!H114)</f>
        <v>4.2142856688752364</v>
      </c>
      <c r="I114" s="2">
        <f>STDEV('Table S10'!I114,'Table S11'!I114,'Table S12'!I114)</f>
        <v>17.66611222179721</v>
      </c>
      <c r="J114" s="2">
        <f>STDEV('Table S10'!J114,'Table S11'!J114,'Table S12'!J114)</f>
        <v>22.424115715979013</v>
      </c>
      <c r="K114" s="2">
        <f>STDEV('Table S10'!K114,'Table S11'!K114,'Table S12'!K114)</f>
        <v>18.520351048612739</v>
      </c>
      <c r="L114" s="2">
        <f>STDEV('Table S10'!L114,'Table S11'!L114,'Table S12'!L114)</f>
        <v>11.505310873166394</v>
      </c>
      <c r="M114" s="2">
        <f>STDEV('Table S10'!M114,'Table S11'!M114,'Table S12'!M114)</f>
        <v>12.417407359181338</v>
      </c>
      <c r="N114" s="2">
        <f>STDEV('Table S10'!N114,'Table S11'!N114,'Table S12'!N114)</f>
        <v>5.7554302406646647</v>
      </c>
      <c r="O114" s="2">
        <f>STDEV('Table S10'!O114,'Table S11'!O114,'Table S12'!O114)</f>
        <v>9.1559448581138891</v>
      </c>
      <c r="Q114" s="2">
        <v>1.3454769377574523</v>
      </c>
      <c r="R114" s="2">
        <v>3.4783649058466315</v>
      </c>
      <c r="S114" s="2">
        <v>0.21049175064815781</v>
      </c>
      <c r="T114" s="2">
        <v>0.83954736761148163</v>
      </c>
      <c r="U114" s="2">
        <v>1.8987199008241427</v>
      </c>
      <c r="V114" s="2">
        <v>0.65044182741960277</v>
      </c>
      <c r="W114" s="2">
        <v>1.0576382028892737</v>
      </c>
      <c r="X114" s="2">
        <v>3.5932872259135524</v>
      </c>
      <c r="Y114" s="2">
        <v>2.5984841050519316</v>
      </c>
      <c r="Z114" s="2">
        <v>4.267329646164006</v>
      </c>
      <c r="AA114" s="2">
        <v>2.3351178948178513</v>
      </c>
      <c r="AB114" s="2">
        <v>1.7763473749529679</v>
      </c>
      <c r="AC114" s="2">
        <v>1.2364908774741559</v>
      </c>
      <c r="AD114" s="2">
        <v>1.4725963912547473</v>
      </c>
    </row>
    <row r="115" spans="1:30">
      <c r="A115" s="1">
        <v>40739</v>
      </c>
      <c r="B115" s="2">
        <f>STDEV('Table S10'!B115,'Table S11'!B115,'Table S12'!B115)</f>
        <v>11.401667160427069</v>
      </c>
      <c r="C115" s="2">
        <f>STDEV('Table S10'!C115,'Table S11'!C115,'Table S12'!C115)</f>
        <v>18.942169725992557</v>
      </c>
      <c r="D115" s="2">
        <f>STDEV('Table S10'!D115,'Table S11'!D115,'Table S12'!D115)</f>
        <v>1.2263637116253807</v>
      </c>
      <c r="E115" s="2">
        <f>STDEV('Table S10'!E115,'Table S11'!E115,'Table S12'!E115)</f>
        <v>8.2182810539127225</v>
      </c>
      <c r="F115" s="2">
        <f>STDEV('Table S10'!F115,'Table S11'!F115,'Table S12'!F115)</f>
        <v>5.8073212455870857</v>
      </c>
      <c r="G115" s="2">
        <f>STDEV('Table S10'!G115,'Table S11'!G115,'Table S12'!G115)</f>
        <v>2.7566590212925304</v>
      </c>
      <c r="H115" s="2">
        <f>STDEV('Table S10'!H115,'Table S11'!H115,'Table S12'!H115)</f>
        <v>3.6694522691232003</v>
      </c>
      <c r="I115" s="2">
        <f>STDEV('Table S10'!I115,'Table S11'!I115,'Table S12'!I115)</f>
        <v>19.493695607120664</v>
      </c>
      <c r="J115" s="2">
        <f>STDEV('Table S10'!J115,'Table S11'!J115,'Table S12'!J115)</f>
        <v>23.935698486070962</v>
      </c>
      <c r="K115" s="2">
        <f>STDEV('Table S10'!K115,'Table S11'!K115,'Table S12'!K115)</f>
        <v>19.545031645674751</v>
      </c>
      <c r="L115" s="2">
        <f>STDEV('Table S10'!L115,'Table S11'!L115,'Table S12'!L115)</f>
        <v>9.7837194213789811</v>
      </c>
      <c r="M115" s="2">
        <f>STDEV('Table S10'!M115,'Table S11'!M115,'Table S12'!M115)</f>
        <v>11.564554628759087</v>
      </c>
      <c r="N115" s="2">
        <f>STDEV('Table S10'!N115,'Table S11'!N115,'Table S12'!N115)</f>
        <v>5.4838975307668951</v>
      </c>
      <c r="O115" s="2">
        <f>STDEV('Table S10'!O115,'Table S11'!O115,'Table S12'!O115)</f>
        <v>10.95592417884289</v>
      </c>
      <c r="Q115" s="2">
        <v>1.3018195530432417</v>
      </c>
      <c r="R115" s="2">
        <v>3.5333586876682954</v>
      </c>
      <c r="S115" s="2">
        <v>8.8645248167417381E-2</v>
      </c>
      <c r="T115" s="2">
        <v>0.68435269992142012</v>
      </c>
      <c r="U115" s="2">
        <v>2.1478784139291029</v>
      </c>
      <c r="V115" s="2">
        <v>0.62136197003542148</v>
      </c>
      <c r="W115" s="2">
        <v>0.92090408872050389</v>
      </c>
      <c r="X115" s="2">
        <v>3.9650176864883426</v>
      </c>
      <c r="Y115" s="2">
        <v>2.7736448048674172</v>
      </c>
      <c r="Z115" s="2">
        <v>4.5034293765748563</v>
      </c>
      <c r="AA115" s="2">
        <v>1.9857036937630779</v>
      </c>
      <c r="AB115" s="2">
        <v>1.6543442333078735</v>
      </c>
      <c r="AC115" s="2">
        <v>1.178155061612429</v>
      </c>
      <c r="AD115" s="2">
        <v>1.7620960653041962</v>
      </c>
    </row>
    <row r="116" spans="1:30">
      <c r="A116" s="1">
        <v>40770</v>
      </c>
      <c r="B116" s="2">
        <f>STDEV('Table S10'!B116,'Table S11'!B116,'Table S12'!B116)</f>
        <v>11.020439286808902</v>
      </c>
      <c r="C116" s="2">
        <f>STDEV('Table S10'!C116,'Table S11'!C116,'Table S12'!C116)</f>
        <v>19.244177871569942</v>
      </c>
      <c r="D116" s="2">
        <f>STDEV('Table S10'!D116,'Table S11'!D116,'Table S12'!D116)</f>
        <v>0.6628480018114874</v>
      </c>
      <c r="E116" s="2">
        <f>STDEV('Table S10'!E116,'Table S11'!E116,'Table S12'!E116)</f>
        <v>6.3668678998599653</v>
      </c>
      <c r="F116" s="2">
        <f>STDEV('Table S10'!F116,'Table S11'!F116,'Table S12'!F116)</f>
        <v>6.4849230980959387</v>
      </c>
      <c r="G116" s="2">
        <f>STDEV('Table S10'!G116,'Table S11'!G116,'Table S12'!G116)</f>
        <v>2.6292519454628578</v>
      </c>
      <c r="H116" s="2">
        <f>STDEV('Table S10'!H116,'Table S11'!H116,'Table S12'!H116)</f>
        <v>3.4845281806034705</v>
      </c>
      <c r="I116" s="2">
        <f>STDEV('Table S10'!I116,'Table S11'!I116,'Table S12'!I116)</f>
        <v>21.323141578126936</v>
      </c>
      <c r="J116" s="2">
        <f>STDEV('Table S10'!J116,'Table S11'!J116,'Table S12'!J116)</f>
        <v>25.449928197535971</v>
      </c>
      <c r="K116" s="2">
        <f>STDEV('Table S10'!K116,'Table S11'!K116,'Table S12'!K116)</f>
        <v>20.649377839931191</v>
      </c>
      <c r="L116" s="2">
        <f>STDEV('Table S10'!L116,'Table S11'!L116,'Table S12'!L116)</f>
        <v>8.1192392451935671</v>
      </c>
      <c r="M116" s="2">
        <f>STDEV('Table S10'!M116,'Table S11'!M116,'Table S12'!M116)</f>
        <v>10.738728897658481</v>
      </c>
      <c r="N116" s="2">
        <f>STDEV('Table S10'!N116,'Table S11'!N116,'Table S12'!N116)</f>
        <v>5.2261970593178573</v>
      </c>
      <c r="O116" s="2">
        <f>STDEV('Table S10'!O116,'Table S11'!O116,'Table S12'!O116)</f>
        <v>12.809972239164191</v>
      </c>
      <c r="Q116" s="2">
        <v>1.2582917168892669</v>
      </c>
      <c r="R116" s="2">
        <v>3.5896934750954275</v>
      </c>
      <c r="S116" s="2">
        <v>4.7912642114939744E-2</v>
      </c>
      <c r="T116" s="2">
        <v>0.53018182375713896</v>
      </c>
      <c r="U116" s="2">
        <v>2.3984942022924698</v>
      </c>
      <c r="V116" s="2">
        <v>0.59264390551510993</v>
      </c>
      <c r="W116" s="2">
        <v>0.8744946148451499</v>
      </c>
      <c r="X116" s="2">
        <v>4.3371269969910182</v>
      </c>
      <c r="Y116" s="2">
        <v>2.9491122296022705</v>
      </c>
      <c r="Z116" s="2">
        <v>4.7578850962320649</v>
      </c>
      <c r="AA116" s="2">
        <v>1.6478807972044862</v>
      </c>
      <c r="AB116" s="2">
        <v>1.5362073849967386</v>
      </c>
      <c r="AC116" s="2">
        <v>1.1227909500267892</v>
      </c>
      <c r="AD116" s="2">
        <v>2.0602918850859728</v>
      </c>
    </row>
    <row r="117" spans="1:30">
      <c r="A117" s="1">
        <v>40801</v>
      </c>
      <c r="B117" s="2">
        <f>STDEV('Table S10'!B117,'Table S11'!B117,'Table S12'!B117)</f>
        <v>8.9960392511838627</v>
      </c>
      <c r="C117" s="2">
        <f>STDEV('Table S10'!C117,'Table S11'!C117,'Table S12'!C117)</f>
        <v>18.180571640362633</v>
      </c>
      <c r="D117" s="2">
        <f>STDEV('Table S10'!D117,'Table S11'!D117,'Table S12'!D117)</f>
        <v>3.1519381932443875</v>
      </c>
      <c r="E117" s="2">
        <f>STDEV('Table S10'!E117,'Table S11'!E117,'Table S12'!E117)</f>
        <v>3.7689957428702763</v>
      </c>
      <c r="F117" s="2">
        <f>STDEV('Table S10'!F117,'Table S11'!F117,'Table S12'!F117)</f>
        <v>6.5080671601714224</v>
      </c>
      <c r="G117" s="2">
        <f>STDEV('Table S10'!G117,'Table S11'!G117,'Table S12'!G117)</f>
        <v>2.5531109272754358</v>
      </c>
      <c r="H117" s="2">
        <f>STDEV('Table S10'!H117,'Table S11'!H117,'Table S12'!H117)</f>
        <v>3.6287010166722022</v>
      </c>
      <c r="I117" s="2">
        <f>STDEV('Table S10'!I117,'Table S11'!I117,'Table S12'!I117)</f>
        <v>21.425415483447399</v>
      </c>
      <c r="J117" s="2">
        <f>STDEV('Table S10'!J117,'Table S11'!J117,'Table S12'!J117)</f>
        <v>25.293576115935188</v>
      </c>
      <c r="K117" s="2">
        <f>STDEV('Table S10'!K117,'Table S11'!K117,'Table S12'!K117)</f>
        <v>19.511004272240701</v>
      </c>
      <c r="L117" s="2">
        <f>STDEV('Table S10'!L117,'Table S11'!L117,'Table S12'!L117)</f>
        <v>7.0090255628201446</v>
      </c>
      <c r="M117" s="2">
        <f>STDEV('Table S10'!M117,'Table S11'!M117,'Table S12'!M117)</f>
        <v>10.376335574593211</v>
      </c>
      <c r="N117" s="2">
        <f>STDEV('Table S10'!N117,'Table S11'!N117,'Table S12'!N117)</f>
        <v>5.5379101153973647</v>
      </c>
      <c r="O117" s="2">
        <f>STDEV('Table S10'!O117,'Table S11'!O117,'Table S12'!O117)</f>
        <v>14.059627405580828</v>
      </c>
      <c r="Q117" s="2">
        <v>1.0271497696216709</v>
      </c>
      <c r="R117" s="2">
        <v>3.3912947503634032</v>
      </c>
      <c r="S117" s="2">
        <v>0.22783154842228406</v>
      </c>
      <c r="T117" s="2">
        <v>0.31385181350029362</v>
      </c>
      <c r="U117" s="2">
        <v>2.4070541956595219</v>
      </c>
      <c r="V117" s="2">
        <v>0.57548141545159226</v>
      </c>
      <c r="W117" s="2">
        <v>0.91067695064913923</v>
      </c>
      <c r="X117" s="2">
        <v>4.3579295093332009</v>
      </c>
      <c r="Y117" s="2">
        <v>2.9309943067384538</v>
      </c>
      <c r="Z117" s="2">
        <v>4.4955890273797969</v>
      </c>
      <c r="AA117" s="2">
        <v>1.4225518282299765</v>
      </c>
      <c r="AB117" s="2">
        <v>1.4843659329522827</v>
      </c>
      <c r="AC117" s="2">
        <v>1.1897590712818544</v>
      </c>
      <c r="AD117" s="2">
        <v>2.2612801737765924</v>
      </c>
    </row>
    <row r="118" spans="1:30">
      <c r="A118" s="1">
        <v>40831</v>
      </c>
      <c r="B118" s="2">
        <f>STDEV('Table S10'!B118,'Table S11'!B118,'Table S12'!B118)</f>
        <v>7.0090265322076979</v>
      </c>
      <c r="C118" s="2">
        <f>STDEV('Table S10'!C118,'Table S11'!C118,'Table S12'!C118)</f>
        <v>17.116986511886516</v>
      </c>
      <c r="D118" s="2">
        <f>STDEV('Table S10'!D118,'Table S11'!D118,'Table S12'!D118)</f>
        <v>5.6939908081309989</v>
      </c>
      <c r="E118" s="2">
        <f>STDEV('Table S10'!E118,'Table S11'!E118,'Table S12'!E118)</f>
        <v>1.1729398924419985</v>
      </c>
      <c r="F118" s="2">
        <f>STDEV('Table S10'!F118,'Table S11'!F118,'Table S12'!F118)</f>
        <v>6.5319604512230889</v>
      </c>
      <c r="G118" s="2">
        <f>STDEV('Table S10'!G118,'Table S11'!G118,'Table S12'!G118)</f>
        <v>2.4845307842859157</v>
      </c>
      <c r="H118" s="2">
        <f>STDEV('Table S10'!H118,'Table S11'!H118,'Table S12'!H118)</f>
        <v>3.9750444748867544</v>
      </c>
      <c r="I118" s="2">
        <f>STDEV('Table S10'!I118,'Table S11'!I118,'Table S12'!I118)</f>
        <v>21.528100905143518</v>
      </c>
      <c r="J118" s="2">
        <f>STDEV('Table S10'!J118,'Table S11'!J118,'Table S12'!J118)</f>
        <v>25.137963585561625</v>
      </c>
      <c r="K118" s="2">
        <f>STDEV('Table S10'!K118,'Table S11'!K118,'Table S12'!K118)</f>
        <v>18.37419764089854</v>
      </c>
      <c r="L118" s="2">
        <f>STDEV('Table S10'!L118,'Table S11'!L118,'Table S12'!L118)</f>
        <v>5.9032646430820819</v>
      </c>
      <c r="M118" s="2">
        <f>STDEV('Table S10'!M118,'Table S11'!M118,'Table S12'!M118)</f>
        <v>10.020919480853939</v>
      </c>
      <c r="N118" s="2">
        <f>STDEV('Table S10'!N118,'Table S11'!N118,'Table S12'!N118)</f>
        <v>5.8616311371075689</v>
      </c>
      <c r="O118" s="2">
        <f>STDEV('Table S10'!O118,'Table S11'!O118,'Table S12'!O118)</f>
        <v>15.309302008091329</v>
      </c>
      <c r="Q118" s="2">
        <v>0.80027663139441052</v>
      </c>
      <c r="R118" s="2">
        <v>3.192899962008239</v>
      </c>
      <c r="S118" s="2">
        <v>0.41157873758413299</v>
      </c>
      <c r="T118" s="2">
        <v>9.7673050723430105E-2</v>
      </c>
      <c r="U118" s="2">
        <v>2.4158912966080175</v>
      </c>
      <c r="V118" s="2">
        <v>0.56002317690118253</v>
      </c>
      <c r="W118" s="2">
        <v>0.99759703663995425</v>
      </c>
      <c r="X118" s="2">
        <v>4.3788157241061914</v>
      </c>
      <c r="Y118" s="2">
        <v>2.9129620823312954</v>
      </c>
      <c r="Z118" s="2">
        <v>4.2336540010323551</v>
      </c>
      <c r="AA118" s="2">
        <v>1.1981265919599393</v>
      </c>
      <c r="AB118" s="2">
        <v>1.4335225944945984</v>
      </c>
      <c r="AC118" s="2">
        <v>1.2593069718650529</v>
      </c>
      <c r="AD118" s="2">
        <v>2.4622715884713688</v>
      </c>
    </row>
    <row r="119" spans="1:30">
      <c r="A119" s="1">
        <v>40862</v>
      </c>
      <c r="B119" s="2">
        <f>STDEV('Table S10'!B119,'Table S11'!B119,'Table S12'!B119)</f>
        <v>5.3781621791550593</v>
      </c>
      <c r="C119" s="2">
        <f>STDEV('Table S10'!C119,'Table S11'!C119,'Table S12'!C119)</f>
        <v>15.620204280089869</v>
      </c>
      <c r="D119" s="2">
        <f>STDEV('Table S10'!D119,'Table S11'!D119,'Table S12'!D119)</f>
        <v>6.150128888600273</v>
      </c>
      <c r="E119" s="2">
        <f>STDEV('Table S10'!E119,'Table S11'!E119,'Table S12'!E119)</f>
        <v>0.31011496096179758</v>
      </c>
      <c r="F119" s="2">
        <f>STDEV('Table S10'!F119,'Table S11'!F119,'Table S12'!F119)</f>
        <v>5.8912121949003753</v>
      </c>
      <c r="G119" s="2">
        <f>STDEV('Table S10'!G119,'Table S11'!G119,'Table S12'!G119)</f>
        <v>2.7881571746604306</v>
      </c>
      <c r="H119" s="2">
        <f>STDEV('Table S10'!H119,'Table S11'!H119,'Table S12'!H119)</f>
        <v>3.8794055479290486</v>
      </c>
      <c r="I119" s="2">
        <f>STDEV('Table S10'!I119,'Table S11'!I119,'Table S12'!I119)</f>
        <v>20.03608551624561</v>
      </c>
      <c r="J119" s="2">
        <f>STDEV('Table S10'!J119,'Table S11'!J119,'Table S12'!J119)</f>
        <v>23.229553087223668</v>
      </c>
      <c r="K119" s="2">
        <f>STDEV('Table S10'!K119,'Table S11'!K119,'Table S12'!K119)</f>
        <v>15.916073907650812</v>
      </c>
      <c r="L119" s="2">
        <f>STDEV('Table S10'!L119,'Table S11'!L119,'Table S12'!L119)</f>
        <v>4.9080885615154486</v>
      </c>
      <c r="M119" s="2">
        <f>STDEV('Table S10'!M119,'Table S11'!M119,'Table S12'!M119)</f>
        <v>9.3049259138082299</v>
      </c>
      <c r="N119" s="2">
        <f>STDEV('Table S10'!N119,'Table S11'!N119,'Table S12'!N119)</f>
        <v>6.5977433566590076</v>
      </c>
      <c r="O119" s="2">
        <f>STDEV('Table S10'!O119,'Table S11'!O119,'Table S12'!O119)</f>
        <v>15.652285309015054</v>
      </c>
      <c r="Q119" s="2">
        <v>0.61406780129156635</v>
      </c>
      <c r="R119" s="2">
        <v>2.9136991851822835</v>
      </c>
      <c r="S119" s="2">
        <v>0.44454976645469352</v>
      </c>
      <c r="T119" s="2">
        <v>2.5823893029210808E-2</v>
      </c>
      <c r="U119" s="2">
        <v>2.1789060687692681</v>
      </c>
      <c r="V119" s="2">
        <v>0.62846177979715967</v>
      </c>
      <c r="W119" s="2">
        <v>0.97359501333601361</v>
      </c>
      <c r="X119" s="2">
        <v>4.075339794004357</v>
      </c>
      <c r="Y119" s="2">
        <v>2.6918173821943912</v>
      </c>
      <c r="Z119" s="2">
        <v>3.6672703372835462</v>
      </c>
      <c r="AA119" s="2">
        <v>0.99614565444517533</v>
      </c>
      <c r="AB119" s="2">
        <v>1.3310975667480085</v>
      </c>
      <c r="AC119" s="2">
        <v>1.4174525850012645</v>
      </c>
      <c r="AD119" s="2">
        <v>2.5174353076754361</v>
      </c>
    </row>
    <row r="120" spans="1:30">
      <c r="A120" s="1">
        <v>40892</v>
      </c>
      <c r="B120" s="2">
        <f>STDEV('Table S10'!B120,'Table S11'!B120,'Table S12'!B120)</f>
        <v>3.7631250195135615</v>
      </c>
      <c r="C120" s="2">
        <f>STDEV('Table S10'!C120,'Table S11'!C120,'Table S12'!C120)</f>
        <v>14.123616418130295</v>
      </c>
      <c r="D120" s="2">
        <f>STDEV('Table S10'!D120,'Table S11'!D120,'Table S12'!D120)</f>
        <v>6.651632681635907</v>
      </c>
      <c r="E120" s="2">
        <f>STDEV('Table S10'!E120,'Table S11'!E120,'Table S12'!E120)</f>
        <v>1.0255029194408833</v>
      </c>
      <c r="F120" s="2">
        <f>STDEV('Table S10'!F120,'Table S11'!F120,'Table S12'!F120)</f>
        <v>5.2575502644120222</v>
      </c>
      <c r="G120" s="2">
        <f>STDEV('Table S10'!G120,'Table S11'!G120,'Table S12'!G120)</f>
        <v>3.0984639365260209</v>
      </c>
      <c r="H120" s="2">
        <f>STDEV('Table S10'!H120,'Table S11'!H120,'Table S12'!H120)</f>
        <v>3.7955752054986651</v>
      </c>
      <c r="I120" s="2">
        <f>STDEV('Table S10'!I120,'Table S11'!I120,'Table S12'!I120)</f>
        <v>18.549018225994828</v>
      </c>
      <c r="J120" s="2">
        <f>STDEV('Table S10'!J120,'Table S11'!J120,'Table S12'!J120)</f>
        <v>21.331378451197015</v>
      </c>
      <c r="K120" s="2">
        <f>STDEV('Table S10'!K120,'Table S11'!K120,'Table S12'!K120)</f>
        <v>13.468317418854975</v>
      </c>
      <c r="L120" s="2">
        <f>STDEV('Table S10'!L120,'Table S11'!L120,'Table S12'!L120)</f>
        <v>3.9138005713174833</v>
      </c>
      <c r="M120" s="2">
        <f>STDEV('Table S10'!M120,'Table S11'!M120,'Table S12'!M120)</f>
        <v>8.5967461840200912</v>
      </c>
      <c r="N120" s="2">
        <f>STDEV('Table S10'!N120,'Table S11'!N120,'Table S12'!N120)</f>
        <v>7.3767993954488826</v>
      </c>
      <c r="O120" s="2">
        <f>STDEV('Table S10'!O120,'Table S11'!O120,'Table S12'!O120)</f>
        <v>16.001156998066548</v>
      </c>
      <c r="Q120" s="2">
        <v>0.4296660884780194</v>
      </c>
      <c r="R120" s="2">
        <v>2.6345346649395163</v>
      </c>
      <c r="S120" s="2">
        <v>0.48079996512668821</v>
      </c>
      <c r="T120" s="2">
        <v>8.5395679107681227E-2</v>
      </c>
      <c r="U120" s="2">
        <v>1.9445417681446373</v>
      </c>
      <c r="V120" s="2">
        <v>0.69840616514871112</v>
      </c>
      <c r="W120" s="2">
        <v>0.95255653144797248</v>
      </c>
      <c r="X120" s="2">
        <v>3.7728703071673477</v>
      </c>
      <c r="Y120" s="2">
        <v>2.4718588035462585</v>
      </c>
      <c r="Z120" s="2">
        <v>3.1032754214306308</v>
      </c>
      <c r="AA120" s="2">
        <v>0.79434496395459642</v>
      </c>
      <c r="AB120" s="2">
        <v>1.229790331862626</v>
      </c>
      <c r="AC120" s="2">
        <v>1.5848242053188424</v>
      </c>
      <c r="AD120" s="2">
        <v>2.5735460857840331</v>
      </c>
    </row>
    <row r="121" spans="1:30">
      <c r="A121" s="1">
        <v>40923</v>
      </c>
      <c r="B121" s="2">
        <f>STDEV('Table S10'!B121,'Table S11'!B121,'Table S12'!B121)</f>
        <v>3.7914717601752477</v>
      </c>
      <c r="C121" s="2">
        <f>STDEV('Table S10'!C121,'Table S11'!C121,'Table S12'!C121)</f>
        <v>13.82634979778487</v>
      </c>
      <c r="D121" s="2">
        <f>STDEV('Table S10'!D121,'Table S11'!D121,'Table S12'!D121)</f>
        <v>6.6845609642881829</v>
      </c>
      <c r="E121" s="2">
        <f>STDEV('Table S10'!E121,'Table S11'!E121,'Table S12'!E121)</f>
        <v>1.4128268113585165</v>
      </c>
      <c r="F121" s="2">
        <f>STDEV('Table S10'!F121,'Table S11'!F121,'Table S12'!F121)</f>
        <v>3.925905549418816</v>
      </c>
      <c r="G121" s="2">
        <f>STDEV('Table S10'!G121,'Table S11'!G121,'Table S12'!G121)</f>
        <v>3.6000737385175317</v>
      </c>
      <c r="H121" s="2">
        <f>STDEV('Table S10'!H121,'Table S11'!H121,'Table S12'!H121)</f>
        <v>3.2036884959090131</v>
      </c>
      <c r="I121" s="2">
        <f>STDEV('Table S10'!I121,'Table S11'!I121,'Table S12'!I121)</f>
        <v>16.287464715052717</v>
      </c>
      <c r="J121" s="2">
        <f>STDEV('Table S10'!J121,'Table S11'!J121,'Table S12'!J121)</f>
        <v>18.276737727235567</v>
      </c>
      <c r="K121" s="2">
        <f>STDEV('Table S10'!K121,'Table S11'!K121,'Table S12'!K121)</f>
        <v>11.104264471338899</v>
      </c>
      <c r="L121" s="2">
        <f>STDEV('Table S10'!L121,'Table S11'!L121,'Table S12'!L121)</f>
        <v>3.4728802503048493</v>
      </c>
      <c r="M121" s="2">
        <f>STDEV('Table S10'!M121,'Table S11'!M121,'Table S12'!M121)</f>
        <v>7.6411726039490988</v>
      </c>
      <c r="N121" s="2">
        <f>STDEV('Table S10'!N121,'Table S11'!N121,'Table S12'!N121)</f>
        <v>7.9979834842601649</v>
      </c>
      <c r="O121" s="2">
        <f>STDEV('Table S10'!O121,'Table S11'!O121,'Table S12'!O121)</f>
        <v>15.404193813678386</v>
      </c>
      <c r="Q121" s="2">
        <v>0.43290266263328941</v>
      </c>
      <c r="R121" s="2">
        <v>2.5790843331800026</v>
      </c>
      <c r="S121" s="2">
        <v>0.48318012018164269</v>
      </c>
      <c r="T121" s="2">
        <v>0.11764891423544638</v>
      </c>
      <c r="U121" s="2">
        <v>1.4520236487913951</v>
      </c>
      <c r="V121" s="2">
        <v>0.81147102095680568</v>
      </c>
      <c r="W121" s="2">
        <v>0.80401368337580548</v>
      </c>
      <c r="X121" s="2">
        <v>3.3128703230417225</v>
      </c>
      <c r="Y121" s="2">
        <v>2.1178900910943304</v>
      </c>
      <c r="Z121" s="2">
        <v>2.5585668896346094</v>
      </c>
      <c r="AA121" s="2">
        <v>0.70485577560187218</v>
      </c>
      <c r="AB121" s="2">
        <v>1.0930926645127303</v>
      </c>
      <c r="AC121" s="2">
        <v>1.7182787737749696</v>
      </c>
      <c r="AD121" s="2">
        <v>2.4775335120229633</v>
      </c>
    </row>
    <row r="122" spans="1:30">
      <c r="A122" s="1">
        <v>40954</v>
      </c>
      <c r="B122" s="2">
        <f>STDEV('Table S10'!B122,'Table S11'!B122,'Table S12'!B122)</f>
        <v>3.8269523523691227</v>
      </c>
      <c r="C122" s="2">
        <f>STDEV('Table S10'!C122,'Table S11'!C122,'Table S12'!C122)</f>
        <v>13.536106828891549</v>
      </c>
      <c r="D122" s="2">
        <f>STDEV('Table S10'!D122,'Table S11'!D122,'Table S12'!D122)</f>
        <v>6.7891366285281309</v>
      </c>
      <c r="E122" s="2">
        <f>STDEV('Table S10'!E122,'Table S11'!E122,'Table S12'!E122)</f>
        <v>1.822902052413367</v>
      </c>
      <c r="F122" s="2">
        <f>STDEV('Table S10'!F122,'Table S11'!F122,'Table S12'!F122)</f>
        <v>2.6816819076099199</v>
      </c>
      <c r="G122" s="2">
        <f>STDEV('Table S10'!G122,'Table S11'!G122,'Table S12'!G122)</f>
        <v>4.1019411386644817</v>
      </c>
      <c r="H122" s="2">
        <f>STDEV('Table S10'!H122,'Table S11'!H122,'Table S12'!H122)</f>
        <v>2.6264604968708909</v>
      </c>
      <c r="I122" s="2">
        <f>STDEV('Table S10'!I122,'Table S11'!I122,'Table S12'!I122)</f>
        <v>14.025917971312833</v>
      </c>
      <c r="J122" s="2">
        <f>STDEV('Table S10'!J122,'Table S11'!J122,'Table S12'!J122)</f>
        <v>15.245358163533352</v>
      </c>
      <c r="K122" s="2">
        <f>STDEV('Table S10'!K122,'Table S11'!K122,'Table S12'!K122)</f>
        <v>8.8108941871705806</v>
      </c>
      <c r="L122" s="2">
        <f>STDEV('Table S10'!L122,'Table S11'!L122,'Table S12'!L122)</f>
        <v>3.0459507523128178</v>
      </c>
      <c r="M122" s="2">
        <f>STDEV('Table S10'!M122,'Table S11'!M122,'Table S12'!M122)</f>
        <v>6.6875389926598396</v>
      </c>
      <c r="N122" s="2">
        <f>STDEV('Table S10'!N122,'Table S11'!N122,'Table S12'!N122)</f>
        <v>8.7005827613046343</v>
      </c>
      <c r="O122" s="2">
        <f>STDEV('Table S10'!O122,'Table S11'!O122,'Table S12'!O122)</f>
        <v>14.868487081997875</v>
      </c>
      <c r="Q122" s="2">
        <v>0.43695376568880168</v>
      </c>
      <c r="R122" s="2">
        <v>2.5249441512204562</v>
      </c>
      <c r="S122" s="2">
        <v>0.49073916291989883</v>
      </c>
      <c r="T122" s="2">
        <v>0.15179669970856588</v>
      </c>
      <c r="U122" s="2">
        <v>0.99183882530288203</v>
      </c>
      <c r="V122" s="2">
        <v>0.9245939404195288</v>
      </c>
      <c r="W122" s="2">
        <v>0.65914965859720309</v>
      </c>
      <c r="X122" s="2">
        <v>2.8528717153650303</v>
      </c>
      <c r="Y122" s="2">
        <v>1.7666168586320812</v>
      </c>
      <c r="Z122" s="2">
        <v>2.0301445623485348</v>
      </c>
      <c r="AA122" s="2">
        <v>0.61820616468940948</v>
      </c>
      <c r="AB122" s="2">
        <v>0.95667251551696808</v>
      </c>
      <c r="AC122" s="2">
        <v>1.8692244998559262</v>
      </c>
      <c r="AD122" s="2">
        <v>2.3913731198331281</v>
      </c>
    </row>
    <row r="123" spans="1:30">
      <c r="A123" s="1">
        <v>40983</v>
      </c>
      <c r="B123" s="2">
        <f>STDEV('Table S10'!B123,'Table S11'!B123,'Table S12'!B123)</f>
        <v>4.7930972377713914</v>
      </c>
      <c r="C123" s="2">
        <f>STDEV('Table S10'!C123,'Table S11'!C123,'Table S12'!C123)</f>
        <v>12.821802991680759</v>
      </c>
      <c r="D123" s="2">
        <f>STDEV('Table S10'!D123,'Table S11'!D123,'Table S12'!D123)</f>
        <v>7.088689435929207</v>
      </c>
      <c r="E123" s="2">
        <f>STDEV('Table S10'!E123,'Table S11'!E123,'Table S12'!E123)</f>
        <v>2.1392655129423863</v>
      </c>
      <c r="F123" s="2">
        <f>STDEV('Table S10'!F123,'Table S11'!F123,'Table S12'!F123)</f>
        <v>1.357246408185917</v>
      </c>
      <c r="G123" s="2">
        <f>STDEV('Table S10'!G123,'Table S11'!G123,'Table S12'!G123)</f>
        <v>4.5421985030254204</v>
      </c>
      <c r="H123" s="2">
        <f>STDEV('Table S10'!H123,'Table S11'!H123,'Table S12'!H123)</f>
        <v>1.2198901642606454</v>
      </c>
      <c r="I123" s="2">
        <f>STDEV('Table S10'!I123,'Table S11'!I123,'Table S12'!I123)</f>
        <v>12.800577664345075</v>
      </c>
      <c r="J123" s="2">
        <f>STDEV('Table S10'!J123,'Table S11'!J123,'Table S12'!J123)</f>
        <v>12.592594569812547</v>
      </c>
      <c r="K123" s="2">
        <f>STDEV('Table S10'!K123,'Table S11'!K123,'Table S12'!K123)</f>
        <v>6.8494752283143425</v>
      </c>
      <c r="L123" s="2">
        <f>STDEV('Table S10'!L123,'Table S11'!L123,'Table S12'!L123)</f>
        <v>2.8074318005588457</v>
      </c>
      <c r="M123" s="2">
        <f>STDEV('Table S10'!M123,'Table S11'!M123,'Table S12'!M123)</f>
        <v>5.4288718330463475</v>
      </c>
      <c r="N123" s="2">
        <f>STDEV('Table S10'!N123,'Table S11'!N123,'Table S12'!N123)</f>
        <v>8.6261502995740038</v>
      </c>
      <c r="O123" s="2">
        <f>STDEV('Table S10'!O123,'Table S11'!O123,'Table S12'!O123)</f>
        <v>12.363389675054501</v>
      </c>
      <c r="Q123" s="2">
        <v>0.54726625641426185</v>
      </c>
      <c r="R123" s="2">
        <v>2.3917021992501786</v>
      </c>
      <c r="S123" s="2">
        <v>0.51239173849727082</v>
      </c>
      <c r="T123" s="2">
        <v>0.17814091779373839</v>
      </c>
      <c r="U123" s="2">
        <v>0.50198708479241871</v>
      </c>
      <c r="V123" s="2">
        <v>1.0238297113759418</v>
      </c>
      <c r="W123" s="2">
        <v>0.30614973507367288</v>
      </c>
      <c r="X123" s="2">
        <v>2.6036374969277882</v>
      </c>
      <c r="Y123" s="2">
        <v>1.459217266155308</v>
      </c>
      <c r="Z123" s="2">
        <v>1.5782081357815927</v>
      </c>
      <c r="AA123" s="2">
        <v>0.56979635824142327</v>
      </c>
      <c r="AB123" s="2">
        <v>0.77661640233277907</v>
      </c>
      <c r="AC123" s="2">
        <v>1.8532335042101793</v>
      </c>
      <c r="AD123" s="2">
        <v>1.9884657783873905</v>
      </c>
    </row>
    <row r="124" spans="1:30">
      <c r="A124" s="1">
        <v>41014</v>
      </c>
      <c r="B124" s="2">
        <f>STDEV('Table S10'!B124,'Table S11'!B124,'Table S12'!B124)</f>
        <v>5.770433781185452</v>
      </c>
      <c r="C124" s="2">
        <f>STDEV('Table S10'!C124,'Table S11'!C124,'Table S12'!C124)</f>
        <v>12.125983230663522</v>
      </c>
      <c r="D124" s="2">
        <f>STDEV('Table S10'!D124,'Table S11'!D124,'Table S12'!D124)</f>
        <v>7.4325920643698211</v>
      </c>
      <c r="E124" s="2">
        <f>STDEV('Table S10'!E124,'Table S11'!E124,'Table S12'!E124)</f>
        <v>2.4563357224288098</v>
      </c>
      <c r="F124" s="2">
        <f>STDEV('Table S10'!F124,'Table S11'!F124,'Table S12'!F124)</f>
        <v>2.2976713964819195</v>
      </c>
      <c r="G124" s="2">
        <f>STDEV('Table S10'!G124,'Table S11'!G124,'Table S12'!G124)</f>
        <v>4.9832679903309156</v>
      </c>
      <c r="H124" s="2">
        <f>STDEV('Table S10'!H124,'Table S11'!H124,'Table S12'!H124)</f>
        <v>1.742083156595162</v>
      </c>
      <c r="I124" s="2">
        <f>STDEV('Table S10'!I124,'Table S11'!I124,'Table S12'!I124)</f>
        <v>11.59165541560338</v>
      </c>
      <c r="J124" s="2">
        <f>STDEV('Table S10'!J124,'Table S11'!J124,'Table S12'!J124)</f>
        <v>9.9659410827258732</v>
      </c>
      <c r="K124" s="2">
        <f>STDEV('Table S10'!K124,'Table S11'!K124,'Table S12'!K124)</f>
        <v>4.9488768516819706</v>
      </c>
      <c r="L124" s="2">
        <f>STDEV('Table S10'!L124,'Table S11'!L124,'Table S12'!L124)</f>
        <v>2.6172709815110067</v>
      </c>
      <c r="M124" s="2">
        <f>STDEV('Table S10'!M124,'Table S11'!M124,'Table S12'!M124)</f>
        <v>4.2400428443866227</v>
      </c>
      <c r="N124" s="2">
        <f>STDEV('Table S10'!N124,'Table S11'!N124,'Table S12'!N124)</f>
        <v>8.742945047050064</v>
      </c>
      <c r="O124" s="2">
        <f>STDEV('Table S10'!O124,'Table S11'!O124,'Table S12'!O124)</f>
        <v>10.08574439035651</v>
      </c>
      <c r="Q124" s="2">
        <v>0.65885658826819249</v>
      </c>
      <c r="R124" s="2">
        <v>2.2619081559485896</v>
      </c>
      <c r="S124" s="2">
        <v>0.53725005218884381</v>
      </c>
      <c r="T124" s="2">
        <v>0.20454398827809184</v>
      </c>
      <c r="U124" s="2">
        <v>0.84980984968861328</v>
      </c>
      <c r="V124" s="2">
        <v>1.1232485380925497</v>
      </c>
      <c r="W124" s="2">
        <v>0.43720189939490484</v>
      </c>
      <c r="X124" s="2">
        <v>2.3577427115337275</v>
      </c>
      <c r="Y124" s="2">
        <v>1.1548432867251914</v>
      </c>
      <c r="Z124" s="2">
        <v>1.1402855620265977</v>
      </c>
      <c r="AA124" s="2">
        <v>0.53120131840747398</v>
      </c>
      <c r="AB124" s="2">
        <v>0.60655084901803946</v>
      </c>
      <c r="AC124" s="2">
        <v>1.8783255709631888</v>
      </c>
      <c r="AD124" s="2">
        <v>1.6221406990229892</v>
      </c>
    </row>
    <row r="125" spans="1:30">
      <c r="A125" s="1">
        <v>41044</v>
      </c>
      <c r="B125" s="2">
        <f>STDEV('Table S10'!B125,'Table S11'!B125,'Table S12'!B125)</f>
        <v>7.0589761180397366</v>
      </c>
      <c r="C125" s="2">
        <f>STDEV('Table S10'!C125,'Table S11'!C125,'Table S12'!C125)</f>
        <v>10.184495064642729</v>
      </c>
      <c r="D125" s="2">
        <f>STDEV('Table S10'!D125,'Table S11'!D125,'Table S12'!D125)</f>
        <v>6.5509905092959713</v>
      </c>
      <c r="E125" s="2">
        <f>STDEV('Table S10'!E125,'Table S11'!E125,'Table S12'!E125)</f>
        <v>2.820556981908481</v>
      </c>
      <c r="F125" s="2">
        <f>STDEV('Table S10'!F125,'Table S11'!F125,'Table S12'!F125)</f>
        <v>3.9489572061392231</v>
      </c>
      <c r="G125" s="2">
        <f>STDEV('Table S10'!G125,'Table S11'!G125,'Table S12'!G125)</f>
        <v>5.0340311551054739</v>
      </c>
      <c r="H125" s="2">
        <f>STDEV('Table S10'!H125,'Table S11'!H125,'Table S12'!H125)</f>
        <v>4.3735903341457476</v>
      </c>
      <c r="I125" s="2">
        <f>STDEV('Table S10'!I125,'Table S11'!I125,'Table S12'!I125)</f>
        <v>11.882240716056748</v>
      </c>
      <c r="J125" s="2">
        <f>STDEV('Table S10'!J125,'Table S11'!J125,'Table S12'!J125)</f>
        <v>8.4155763316548704</v>
      </c>
      <c r="K125" s="2">
        <f>STDEV('Table S10'!K125,'Table S11'!K125,'Table S12'!K125)</f>
        <v>4.212029398053688</v>
      </c>
      <c r="L125" s="2">
        <f>STDEV('Table S10'!L125,'Table S11'!L125,'Table S12'!L125)</f>
        <v>3.6950303917298255</v>
      </c>
      <c r="M125" s="2">
        <f>STDEV('Table S10'!M125,'Table S11'!M125,'Table S12'!M125)</f>
        <v>3.0126441657190806</v>
      </c>
      <c r="N125" s="2">
        <f>STDEV('Table S10'!N125,'Table S11'!N125,'Table S12'!N125)</f>
        <v>8.2384375115091544</v>
      </c>
      <c r="O125" s="2">
        <f>STDEV('Table S10'!O125,'Table S11'!O125,'Table S12'!O125)</f>
        <v>7.6098277921406519</v>
      </c>
      <c r="Q125" s="2">
        <v>0.80597977520554098</v>
      </c>
      <c r="R125" s="2">
        <v>1.8997546023880667</v>
      </c>
      <c r="S125" s="2">
        <v>0.47352524698344067</v>
      </c>
      <c r="T125" s="2">
        <v>0.23487342099748304</v>
      </c>
      <c r="U125" s="2">
        <v>1.4605494653910347</v>
      </c>
      <c r="V125" s="2">
        <v>1.1346907584853942</v>
      </c>
      <c r="W125" s="2">
        <v>1.0976180982088874</v>
      </c>
      <c r="X125" s="2">
        <v>2.4168477616459425</v>
      </c>
      <c r="Y125" s="2">
        <v>0.97518856973583468</v>
      </c>
      <c r="Z125" s="2">
        <v>0.9705063296937444</v>
      </c>
      <c r="AA125" s="2">
        <v>0.74994336830548536</v>
      </c>
      <c r="AB125" s="2">
        <v>0.43096778583861162</v>
      </c>
      <c r="AC125" s="2">
        <v>1.7699376765351151</v>
      </c>
      <c r="AD125" s="2">
        <v>1.2239266529489417</v>
      </c>
    </row>
    <row r="126" spans="1:30">
      <c r="A126" s="1">
        <v>41075</v>
      </c>
      <c r="B126" s="2">
        <f>STDEV('Table S10'!B126,'Table S11'!B126,'Table S12'!B126)</f>
        <v>8.3494765107951832</v>
      </c>
      <c r="C126" s="2">
        <f>STDEV('Table S10'!C126,'Table S11'!C126,'Table S12'!C126)</f>
        <v>8.3106996565947338</v>
      </c>
      <c r="D126" s="2">
        <f>STDEV('Table S10'!D126,'Table S11'!D126,'Table S12'!D126)</f>
        <v>5.689897070959649</v>
      </c>
      <c r="E126" s="2">
        <f>STDEV('Table S10'!E126,'Table S11'!E126,'Table S12'!E126)</f>
        <v>3.1869238307235679</v>
      </c>
      <c r="F126" s="2">
        <f>STDEV('Table S10'!F126,'Table S11'!F126,'Table S12'!F126)</f>
        <v>5.727683086266083</v>
      </c>
      <c r="G126" s="2">
        <f>STDEV('Table S10'!G126,'Table S11'!G126,'Table S12'!G126)</f>
        <v>5.0860815021866257</v>
      </c>
      <c r="H126" s="2">
        <f>STDEV('Table S10'!H126,'Table S11'!H126,'Table S12'!H126)</f>
        <v>7.1707430879540741</v>
      </c>
      <c r="I126" s="2">
        <f>STDEV('Table S10'!I126,'Table S11'!I126,'Table S12'!I126)</f>
        <v>12.199784457947343</v>
      </c>
      <c r="J126" s="2">
        <f>STDEV('Table S10'!J126,'Table S11'!J126,'Table S12'!J126)</f>
        <v>6.8857309440999961</v>
      </c>
      <c r="K126" s="2">
        <f>STDEV('Table S10'!K126,'Table S11'!K126,'Table S12'!K126)</f>
        <v>3.4763272866562951</v>
      </c>
      <c r="L126" s="2">
        <f>STDEV('Table S10'!L126,'Table S11'!L126,'Table S12'!L126)</f>
        <v>4.7932042522325364</v>
      </c>
      <c r="M126" s="2">
        <f>STDEV('Table S10'!M126,'Table S11'!M126,'Table S12'!M126)</f>
        <v>2.3460263737434066</v>
      </c>
      <c r="N126" s="2">
        <f>STDEV('Table S10'!N126,'Table S11'!N126,'Table S12'!N126)</f>
        <v>8.048608201053332</v>
      </c>
      <c r="O126" s="2">
        <f>STDEV('Table S10'!O126,'Table S11'!O126,'Table S12'!O126)</f>
        <v>5.5961302774453419</v>
      </c>
      <c r="Q126" s="2">
        <v>0.95332652904957238</v>
      </c>
      <c r="R126" s="2">
        <v>1.5502280497432421</v>
      </c>
      <c r="S126" s="2">
        <v>0.41128282998017629</v>
      </c>
      <c r="T126" s="2">
        <v>0.26538152123201292</v>
      </c>
      <c r="U126" s="2">
        <v>2.1184236832371144</v>
      </c>
      <c r="V126" s="2">
        <v>1.1464231149188742</v>
      </c>
      <c r="W126" s="2">
        <v>1.799605539068394</v>
      </c>
      <c r="X126" s="2">
        <v>2.4814361587464897</v>
      </c>
      <c r="Y126" s="2">
        <v>0.79791161607136341</v>
      </c>
      <c r="Z126" s="2">
        <v>0.80099099910033689</v>
      </c>
      <c r="AA126" s="2">
        <v>0.97282873503311551</v>
      </c>
      <c r="AB126" s="2">
        <v>0.33560611084311553</v>
      </c>
      <c r="AC126" s="2">
        <v>1.7291549373060966</v>
      </c>
      <c r="AD126" s="2">
        <v>0.90005361317292154</v>
      </c>
    </row>
    <row r="127" spans="1:30">
      <c r="A127" s="1">
        <v>41105</v>
      </c>
      <c r="B127" s="2">
        <f>STDEV('Table S10'!B127,'Table S11'!B127,'Table S12'!B127)</f>
        <v>8.7516359315198038</v>
      </c>
      <c r="C127" s="2">
        <f>STDEV('Table S10'!C127,'Table S11'!C127,'Table S12'!C127)</f>
        <v>5.4025000991498446</v>
      </c>
      <c r="D127" s="2">
        <f>STDEV('Table S10'!D127,'Table S11'!D127,'Table S12'!D127)</f>
        <v>4.6075479561341304</v>
      </c>
      <c r="E127" s="2">
        <f>STDEV('Table S10'!E127,'Table S11'!E127,'Table S12'!E127)</f>
        <v>3.6819409637725906</v>
      </c>
      <c r="F127" s="2">
        <f>STDEV('Table S10'!F127,'Table S11'!F127,'Table S12'!F127)</f>
        <v>7.4408765585090713</v>
      </c>
      <c r="G127" s="2">
        <f>STDEV('Table S10'!G127,'Table S11'!G127,'Table S12'!G127)</f>
        <v>4.8066509094089893</v>
      </c>
      <c r="H127" s="2">
        <f>STDEV('Table S10'!H127,'Table S11'!H127,'Table S12'!H127)</f>
        <v>10.164083688685844</v>
      </c>
      <c r="I127" s="2">
        <f>STDEV('Table S10'!I127,'Table S11'!I127,'Table S12'!I127)</f>
        <v>13.388967446957093</v>
      </c>
      <c r="J127" s="2">
        <f>STDEV('Table S10'!J127,'Table S11'!J127,'Table S12'!J127)</f>
        <v>6.6505256712600982</v>
      </c>
      <c r="K127" s="2">
        <f>STDEV('Table S10'!K127,'Table S11'!K127,'Table S12'!K127)</f>
        <v>4.2915257450306479</v>
      </c>
      <c r="L127" s="2">
        <f>STDEV('Table S10'!L127,'Table S11'!L127,'Table S12'!L127)</f>
        <v>5.286967994380384</v>
      </c>
      <c r="M127" s="2">
        <f>STDEV('Table S10'!M127,'Table S11'!M127,'Table S12'!M127)</f>
        <v>1.9615654902547226</v>
      </c>
      <c r="N127" s="2">
        <f>STDEV('Table S10'!N127,'Table S11'!N127,'Table S12'!N127)</f>
        <v>7.3097040765949153</v>
      </c>
      <c r="O127" s="2">
        <f>STDEV('Table S10'!O127,'Table S11'!O127,'Table S12'!O127)</f>
        <v>4.3575934757594794</v>
      </c>
      <c r="Q127" s="2">
        <v>0.99924428738906812</v>
      </c>
      <c r="R127" s="2">
        <v>1.0077499534948171</v>
      </c>
      <c r="S127" s="2">
        <v>0.33304738891324337</v>
      </c>
      <c r="T127" s="2">
        <v>0.30660258793527112</v>
      </c>
      <c r="U127" s="2">
        <v>2.7520602813004897</v>
      </c>
      <c r="V127" s="2">
        <v>1.0834383415844238</v>
      </c>
      <c r="W127" s="2">
        <v>2.5508292629310425</v>
      </c>
      <c r="X127" s="2">
        <v>2.7233159787110726</v>
      </c>
      <c r="Y127" s="2">
        <v>0.77065626425994882</v>
      </c>
      <c r="Z127" s="2">
        <v>0.98882332148974661</v>
      </c>
      <c r="AA127" s="2">
        <v>1.0730430241394426</v>
      </c>
      <c r="AB127" s="2">
        <v>0.28060782807740881</v>
      </c>
      <c r="AC127" s="2">
        <v>1.5704095141115748</v>
      </c>
      <c r="AD127" s="2">
        <v>0.70085354667377586</v>
      </c>
    </row>
    <row r="128" spans="1:30">
      <c r="A128" s="1">
        <v>41136</v>
      </c>
      <c r="B128" s="2">
        <f>STDEV('Table S10'!B128,'Table S11'!B128,'Table S12'!B128)</f>
        <v>9.1612945329105209</v>
      </c>
      <c r="C128" s="2">
        <f>STDEV('Table S10'!C128,'Table S11'!C128,'Table S12'!C128)</f>
        <v>3.086095521770801</v>
      </c>
      <c r="D128" s="2">
        <f>STDEV('Table S10'!D128,'Table S11'!D128,'Table S12'!D128)</f>
        <v>3.5252764996451034</v>
      </c>
      <c r="E128" s="2">
        <f>STDEV('Table S10'!E128,'Table S11'!E128,'Table S12'!E128)</f>
        <v>4.3458050124528151</v>
      </c>
      <c r="F128" s="2">
        <f>STDEV('Table S10'!F128,'Table S11'!F128,'Table S12'!F128)</f>
        <v>9.1709905188684964</v>
      </c>
      <c r="G128" s="2">
        <f>STDEV('Table S10'!G128,'Table S11'!G128,'Table S12'!G128)</f>
        <v>4.5297615553068651</v>
      </c>
      <c r="H128" s="2">
        <f>STDEV('Table S10'!H128,'Table S11'!H128,'Table S12'!H128)</f>
        <v>13.201107753093325</v>
      </c>
      <c r="I128" s="2">
        <f>STDEV('Table S10'!I128,'Table S11'!I128,'Table S12'!I128)</f>
        <v>14.581330412145883</v>
      </c>
      <c r="J128" s="2">
        <f>STDEV('Table S10'!J128,'Table S11'!J128,'Table S12'!J128)</f>
        <v>6.4286298438837983</v>
      </c>
      <c r="K128" s="2">
        <f>STDEV('Table S10'!K128,'Table S11'!K128,'Table S12'!K128)</f>
        <v>5.1345512023616546</v>
      </c>
      <c r="L128" s="2">
        <f>STDEV('Table S10'!L128,'Table S11'!L128,'Table S12'!L128)</f>
        <v>5.8954355531005422</v>
      </c>
      <c r="M128" s="2">
        <f>STDEV('Table S10'!M128,'Table S11'!M128,'Table S12'!M128)</f>
        <v>2.0075913446833931</v>
      </c>
      <c r="N128" s="2">
        <f>STDEV('Table S10'!N128,'Table S11'!N128,'Table S12'!N128)</f>
        <v>6.6623482080960414</v>
      </c>
      <c r="O128" s="2">
        <f>STDEV('Table S10'!O128,'Table S11'!O128,'Table S12'!O128)</f>
        <v>4.3822721971577394</v>
      </c>
      <c r="Q128" s="2">
        <v>1.0460182871786574</v>
      </c>
      <c r="R128" s="2">
        <v>0.57566174205799459</v>
      </c>
      <c r="S128" s="2">
        <v>0.25481756122384697</v>
      </c>
      <c r="T128" s="2">
        <v>0.36188387499697078</v>
      </c>
      <c r="U128" s="2">
        <v>3.391955040337145</v>
      </c>
      <c r="V128" s="2">
        <v>1.0210263736123886</v>
      </c>
      <c r="W128" s="2">
        <v>3.3130160072550661</v>
      </c>
      <c r="X128" s="2">
        <v>2.9658426058304723</v>
      </c>
      <c r="Y128" s="2">
        <v>0.74494319767941064</v>
      </c>
      <c r="Z128" s="2">
        <v>1.1830673461897558</v>
      </c>
      <c r="AA128" s="2">
        <v>1.196537599857286</v>
      </c>
      <c r="AB128" s="2">
        <v>0.28719196463099345</v>
      </c>
      <c r="AC128" s="2">
        <v>1.4313322266791453</v>
      </c>
      <c r="AD128" s="2">
        <v>0.70482274882986495</v>
      </c>
    </row>
    <row r="129" spans="1:30">
      <c r="A129" s="1">
        <v>41167</v>
      </c>
      <c r="B129" s="2">
        <f>STDEV('Table S10'!B129,'Table S11'!B129,'Table S12'!B129)</f>
        <v>8.705739469526927</v>
      </c>
      <c r="C129" s="2">
        <f>STDEV('Table S10'!C129,'Table S11'!C129,'Table S12'!C129)</f>
        <v>2.7741454975024187</v>
      </c>
      <c r="D129" s="2">
        <f>STDEV('Table S10'!D129,'Table S11'!D129,'Table S12'!D129)</f>
        <v>2.3893477918690857</v>
      </c>
      <c r="E129" s="2">
        <f>STDEV('Table S10'!E129,'Table S11'!E129,'Table S12'!E129)</f>
        <v>5.0935871126042302</v>
      </c>
      <c r="F129" s="2">
        <f>STDEV('Table S10'!F129,'Table S11'!F129,'Table S12'!F129)</f>
        <v>10.371130271030072</v>
      </c>
      <c r="G129" s="2">
        <f>STDEV('Table S10'!G129,'Table S11'!G129,'Table S12'!G129)</f>
        <v>4.4656647060265646</v>
      </c>
      <c r="H129" s="2">
        <f>STDEV('Table S10'!H129,'Table S11'!H129,'Table S12'!H129)</f>
        <v>15.355426736949335</v>
      </c>
      <c r="I129" s="2">
        <f>STDEV('Table S10'!I129,'Table S11'!I129,'Table S12'!I129)</f>
        <v>15.97631962893167</v>
      </c>
      <c r="J129" s="2">
        <f>STDEV('Table S10'!J129,'Table S11'!J129,'Table S12'!J129)</f>
        <v>7.2269149172771279</v>
      </c>
      <c r="K129" s="2">
        <f>STDEV('Table S10'!K129,'Table S11'!K129,'Table S12'!K129)</f>
        <v>6.1676437284372536</v>
      </c>
      <c r="L129" s="2">
        <f>STDEV('Table S10'!L129,'Table S11'!L129,'Table S12'!L129)</f>
        <v>6.4486123423492581</v>
      </c>
      <c r="M129" s="2">
        <f>STDEV('Table S10'!M129,'Table S11'!M129,'Table S12'!M129)</f>
        <v>2.1079414357736144</v>
      </c>
      <c r="N129" s="2">
        <f>STDEV('Table S10'!N129,'Table S11'!N129,'Table S12'!N129)</f>
        <v>6.0287107562543421</v>
      </c>
      <c r="O129" s="2">
        <f>STDEV('Table S10'!O129,'Table S11'!O129,'Table S12'!O129)</f>
        <v>3.9276128908503751</v>
      </c>
      <c r="Q129" s="2">
        <v>0.99400392115164549</v>
      </c>
      <c r="R129" s="2">
        <v>0.51747245623111615</v>
      </c>
      <c r="S129" s="2">
        <v>0.17270922643967312</v>
      </c>
      <c r="T129" s="2">
        <v>0.42415318604077945</v>
      </c>
      <c r="U129" s="2">
        <v>3.8358351286523695</v>
      </c>
      <c r="V129" s="2">
        <v>1.0065786873972118</v>
      </c>
      <c r="W129" s="2">
        <v>3.8536746710384895</v>
      </c>
      <c r="X129" s="2">
        <v>3.2495834125247014</v>
      </c>
      <c r="Y129" s="2">
        <v>0.83744767369915618</v>
      </c>
      <c r="Z129" s="2">
        <v>1.4211052944004128</v>
      </c>
      <c r="AA129" s="2">
        <v>1.3088103610032054</v>
      </c>
      <c r="AB129" s="2">
        <v>0.30154734621172286</v>
      </c>
      <c r="AC129" s="2">
        <v>1.2952021901629267</v>
      </c>
      <c r="AD129" s="2">
        <v>0.63169761929991997</v>
      </c>
    </row>
    <row r="130" spans="1:30">
      <c r="A130" s="1">
        <v>41197</v>
      </c>
      <c r="B130" s="2">
        <f>STDEV('Table S10'!B130,'Table S11'!B130,'Table S12'!B130)</f>
        <v>8.2526814031518452</v>
      </c>
      <c r="C130" s="2">
        <f>STDEV('Table S10'!C130,'Table S11'!C130,'Table S12'!C130)</f>
        <v>3.9097440705230602</v>
      </c>
      <c r="D130" s="2">
        <f>STDEV('Table S10'!D130,'Table S11'!D130,'Table S12'!D130)</f>
        <v>1.5171521843662275</v>
      </c>
      <c r="E130" s="2">
        <f>STDEV('Table S10'!E130,'Table S11'!E130,'Table S12'!E130)</f>
        <v>5.8584199971003743</v>
      </c>
      <c r="F130" s="2">
        <f>STDEV('Table S10'!F130,'Table S11'!F130,'Table S12'!F130)</f>
        <v>11.57475637549908</v>
      </c>
      <c r="G130" s="2">
        <f>STDEV('Table S10'!G130,'Table S11'!G130,'Table S12'!G130)</f>
        <v>4.4107264646140347</v>
      </c>
      <c r="H130" s="2">
        <f>STDEV('Table S10'!H130,'Table S11'!H130,'Table S12'!H130)</f>
        <v>17.556263280035328</v>
      </c>
      <c r="I130" s="2">
        <f>STDEV('Table S10'!I130,'Table S11'!I130,'Table S12'!I130)</f>
        <v>17.376551720203338</v>
      </c>
      <c r="J130" s="2">
        <f>STDEV('Table S10'!J130,'Table S11'!J130,'Table S12'!J130)</f>
        <v>8.0253332408383162</v>
      </c>
      <c r="K130" s="2">
        <f>STDEV('Table S10'!K130,'Table S11'!K130,'Table S12'!K130)</f>
        <v>7.2013298834216046</v>
      </c>
      <c r="L130" s="2">
        <f>STDEV('Table S10'!L130,'Table S11'!L130,'Table S12'!L130)</f>
        <v>7.0057652345462147</v>
      </c>
      <c r="M130" s="2">
        <f>STDEV('Table S10'!M130,'Table S11'!M130,'Table S12'!M130)</f>
        <v>2.249802251478032</v>
      </c>
      <c r="N130" s="2">
        <f>STDEV('Table S10'!N130,'Table S11'!N130,'Table S12'!N130)</f>
        <v>5.5040460385540397</v>
      </c>
      <c r="O130" s="2">
        <f>STDEV('Table S10'!O130,'Table S11'!O130,'Table S12'!O130)</f>
        <v>3.9434695231269568</v>
      </c>
      <c r="Q130" s="2">
        <v>0.94227465724907133</v>
      </c>
      <c r="R130" s="2">
        <v>0.72930020045094857</v>
      </c>
      <c r="S130" s="2">
        <v>0.10966431134254402</v>
      </c>
      <c r="T130" s="2">
        <v>0.48784234999854231</v>
      </c>
      <c r="U130" s="2">
        <v>4.2810046687729626</v>
      </c>
      <c r="V130" s="2">
        <v>0.99419538802986185</v>
      </c>
      <c r="W130" s="2">
        <v>4.406007614074066</v>
      </c>
      <c r="X130" s="2">
        <v>3.5343906198893587</v>
      </c>
      <c r="Y130" s="2">
        <v>0.92996759061510326</v>
      </c>
      <c r="Z130" s="2">
        <v>1.6592800224288222</v>
      </c>
      <c r="AA130" s="2">
        <v>1.4218901120034997</v>
      </c>
      <c r="AB130" s="2">
        <v>0.32184096148068692</v>
      </c>
      <c r="AC130" s="2">
        <v>1.1824837468769112</v>
      </c>
      <c r="AD130" s="2">
        <v>0.63424792075212399</v>
      </c>
    </row>
    <row r="131" spans="1:30">
      <c r="A131" s="1">
        <v>41228</v>
      </c>
      <c r="B131" s="2">
        <f>STDEV('Table S10'!B131,'Table S11'!B131,'Table S12'!B131)</f>
        <v>7.1942189477780945</v>
      </c>
      <c r="C131" s="2">
        <f>STDEV('Table S10'!C131,'Table S11'!C131,'Table S12'!C131)</f>
        <v>5.2745844116297471</v>
      </c>
      <c r="D131" s="2">
        <f>STDEV('Table S10'!D131,'Table S11'!D131,'Table S12'!D131)</f>
        <v>2.1032667853466434</v>
      </c>
      <c r="E131" s="2">
        <f>STDEV('Table S10'!E131,'Table S11'!E131,'Table S12'!E131)</f>
        <v>6.8235378663284205</v>
      </c>
      <c r="F131" s="2">
        <f>STDEV('Table S10'!F131,'Table S11'!F131,'Table S12'!F131)</f>
        <v>12.843816688500549</v>
      </c>
      <c r="G131" s="2">
        <f>STDEV('Table S10'!G131,'Table S11'!G131,'Table S12'!G131)</f>
        <v>4.4946741630441061</v>
      </c>
      <c r="H131" s="2">
        <f>STDEV('Table S10'!H131,'Table S11'!H131,'Table S12'!H131)</f>
        <v>17.88317355352871</v>
      </c>
      <c r="I131" s="2">
        <f>STDEV('Table S10'!I131,'Table S11'!I131,'Table S12'!I131)</f>
        <v>17.978642454179056</v>
      </c>
      <c r="J131" s="2">
        <f>STDEV('Table S10'!J131,'Table S11'!J131,'Table S12'!J131)</f>
        <v>8.9435473263618253</v>
      </c>
      <c r="K131" s="2">
        <f>STDEV('Table S10'!K131,'Table S11'!K131,'Table S12'!K131)</f>
        <v>8.2050750876424274</v>
      </c>
      <c r="L131" s="2">
        <f>STDEV('Table S10'!L131,'Table S11'!L131,'Table S12'!L131)</f>
        <v>6.8417750928950012</v>
      </c>
      <c r="M131" s="2">
        <f>STDEV('Table S10'!M131,'Table S11'!M131,'Table S12'!M131)</f>
        <v>2.6095271819536308</v>
      </c>
      <c r="N131" s="2">
        <f>STDEV('Table S10'!N131,'Table S11'!N131,'Table S12'!N131)</f>
        <v>5.7772001978746275</v>
      </c>
      <c r="O131" s="2">
        <f>STDEV('Table S10'!O131,'Table S11'!O131,'Table S12'!O131)</f>
        <v>2.9704608740059095</v>
      </c>
      <c r="Q131" s="2">
        <v>0.82142153101940729</v>
      </c>
      <c r="R131" s="2">
        <v>0.98388932863894318</v>
      </c>
      <c r="S131" s="2">
        <v>0.15203043304521141</v>
      </c>
      <c r="T131" s="2">
        <v>0.56820964520490014</v>
      </c>
      <c r="U131" s="2">
        <v>4.7503755089587472</v>
      </c>
      <c r="V131" s="2">
        <v>1.0131175350467936</v>
      </c>
      <c r="W131" s="2">
        <v>4.4880506508613331</v>
      </c>
      <c r="X131" s="2">
        <v>3.6568558751800198</v>
      </c>
      <c r="Y131" s="2">
        <v>1.0363693206314819</v>
      </c>
      <c r="Z131" s="2">
        <v>1.8905559661689546</v>
      </c>
      <c r="AA131" s="2">
        <v>1.3886066728539694</v>
      </c>
      <c r="AB131" s="2">
        <v>0.3733006919600127</v>
      </c>
      <c r="AC131" s="2">
        <v>1.241167913311187</v>
      </c>
      <c r="AD131" s="2">
        <v>0.47775407467074044</v>
      </c>
    </row>
    <row r="132" spans="1:30">
      <c r="A132" s="1">
        <v>41258</v>
      </c>
      <c r="B132" s="2">
        <f>STDEV('Table S10'!B132,'Table S11'!B132,'Table S12'!B132)</f>
        <v>6.1361068445010183</v>
      </c>
      <c r="C132" s="2">
        <f>STDEV('Table S10'!C132,'Table S11'!C132,'Table S12'!C132)</f>
        <v>6.8042017733718803</v>
      </c>
      <c r="D132" s="2">
        <f>STDEV('Table S10'!D132,'Table S11'!D132,'Table S12'!D132)</f>
        <v>2.8316029040212278</v>
      </c>
      <c r="E132" s="2">
        <f>STDEV('Table S10'!E132,'Table S11'!E132,'Table S12'!E132)</f>
        <v>7.7899591847541982</v>
      </c>
      <c r="F132" s="2">
        <f>STDEV('Table S10'!F132,'Table S11'!F132,'Table S12'!F132)</f>
        <v>14.113333539134992</v>
      </c>
      <c r="G132" s="2">
        <f>STDEV('Table S10'!G132,'Table S11'!G132,'Table S12'!G132)</f>
        <v>4.5795822111009885</v>
      </c>
      <c r="H132" s="2">
        <f>STDEV('Table S10'!H132,'Table S11'!H132,'Table S12'!H132)</f>
        <v>18.309757665374729</v>
      </c>
      <c r="I132" s="2">
        <f>STDEV('Table S10'!I132,'Table S11'!I132,'Table S12'!I132)</f>
        <v>18.594688084570699</v>
      </c>
      <c r="J132" s="2">
        <f>STDEV('Table S10'!J132,'Table S11'!J132,'Table S12'!J132)</f>
        <v>9.8617761390771985</v>
      </c>
      <c r="K132" s="2">
        <f>STDEV('Table S10'!K132,'Table S11'!K132,'Table S12'!K132)</f>
        <v>9.2199279098371516</v>
      </c>
      <c r="L132" s="2">
        <f>STDEV('Table S10'!L132,'Table S11'!L132,'Table S12'!L132)</f>
        <v>6.6793688432018072</v>
      </c>
      <c r="M132" s="2">
        <f>STDEV('Table S10'!M132,'Table S11'!M132,'Table S12'!M132)</f>
        <v>3.01785151353931</v>
      </c>
      <c r="N132" s="2">
        <f>STDEV('Table S10'!N132,'Table S11'!N132,'Table S12'!N132)</f>
        <v>6.1344052493933283</v>
      </c>
      <c r="O132" s="2">
        <f>STDEV('Table S10'!O132,'Table S11'!O132,'Table S12'!O132)</f>
        <v>2.3864342558054363</v>
      </c>
      <c r="Q132" s="2">
        <v>0.70060840729143725</v>
      </c>
      <c r="R132" s="2">
        <v>1.2692149735941503</v>
      </c>
      <c r="S132" s="2">
        <v>0.20467675271136643</v>
      </c>
      <c r="T132" s="2">
        <v>0.64868548123285164</v>
      </c>
      <c r="U132" s="2">
        <v>5.2199152027838505</v>
      </c>
      <c r="V132" s="2">
        <v>1.0322561487110071</v>
      </c>
      <c r="W132" s="2">
        <v>4.5951083324907689</v>
      </c>
      <c r="X132" s="2">
        <v>3.7821595564016799</v>
      </c>
      <c r="Y132" s="2">
        <v>1.1427727572201267</v>
      </c>
      <c r="Z132" s="2">
        <v>2.1243912494893071</v>
      </c>
      <c r="AA132" s="2">
        <v>1.3556447004162386</v>
      </c>
      <c r="AB132" s="2">
        <v>0.43171271256633892</v>
      </c>
      <c r="AC132" s="2">
        <v>1.317909489374413</v>
      </c>
      <c r="AD132" s="2">
        <v>0.38382215353246735</v>
      </c>
    </row>
    <row r="133" spans="1:30">
      <c r="A133" s="1">
        <v>41289</v>
      </c>
      <c r="B133" s="2">
        <f>STDEV('Table S10'!B133,'Table S11'!B133,'Table S12'!B133)</f>
        <v>5.1365244059595989</v>
      </c>
      <c r="C133" s="2">
        <f>STDEV('Table S10'!C133,'Table S11'!C133,'Table S12'!C133)</f>
        <v>7.8329842688598532</v>
      </c>
      <c r="D133" s="2">
        <f>STDEV('Table S10'!D133,'Table S11'!D133,'Table S12'!D133)</f>
        <v>3.8901876484134719</v>
      </c>
      <c r="E133" s="2">
        <f>STDEV('Table S10'!E133,'Table S11'!E133,'Table S12'!E133)</f>
        <v>9.182339562511336</v>
      </c>
      <c r="F133" s="2">
        <f>STDEV('Table S10'!F133,'Table S11'!F133,'Table S12'!F133)</f>
        <v>15.309127797150028</v>
      </c>
      <c r="G133" s="2">
        <f>STDEV('Table S10'!G133,'Table S11'!G133,'Table S12'!G133)</f>
        <v>4.9131478790818575</v>
      </c>
      <c r="H133" s="2">
        <f>STDEV('Table S10'!H133,'Table S11'!H133,'Table S12'!H133)</f>
        <v>17.174937999598427</v>
      </c>
      <c r="I133" s="2">
        <f>STDEV('Table S10'!I133,'Table S11'!I133,'Table S12'!I133)</f>
        <v>18.667449391895229</v>
      </c>
      <c r="J133" s="2">
        <f>STDEV('Table S10'!J133,'Table S11'!J133,'Table S12'!J133)</f>
        <v>10.774683713409527</v>
      </c>
      <c r="K133" s="2">
        <f>STDEV('Table S10'!K133,'Table S11'!K133,'Table S12'!K133)</f>
        <v>9.9831807008524311</v>
      </c>
      <c r="L133" s="2">
        <f>STDEV('Table S10'!L133,'Table S11'!L133,'Table S12'!L133)</f>
        <v>5.7221233321311473</v>
      </c>
      <c r="M133" s="2">
        <f>STDEV('Table S10'!M133,'Table S11'!M133,'Table S12'!M133)</f>
        <v>3.2870945505851585</v>
      </c>
      <c r="N133" s="2">
        <f>STDEV('Table S10'!N133,'Table S11'!N133,'Table S12'!N133)</f>
        <v>6.2074391101992443</v>
      </c>
      <c r="O133" s="2">
        <f>STDEV('Table S10'!O133,'Table S11'!O133,'Table S12'!O133)</f>
        <v>1.8560782271806779</v>
      </c>
      <c r="Q133" s="2">
        <v>0.58647808362365517</v>
      </c>
      <c r="R133" s="2">
        <v>1.4611178876075039</v>
      </c>
      <c r="S133" s="2">
        <v>0.28119443379027098</v>
      </c>
      <c r="T133" s="2">
        <v>0.76463178004944388</v>
      </c>
      <c r="U133" s="2">
        <v>5.6621880796705177</v>
      </c>
      <c r="V133" s="2">
        <v>1.1074431845365669</v>
      </c>
      <c r="W133" s="2">
        <v>4.3103083150692187</v>
      </c>
      <c r="X133" s="2">
        <v>3.7969592063114894</v>
      </c>
      <c r="Y133" s="2">
        <v>1.2485595740261826</v>
      </c>
      <c r="Z133" s="2">
        <v>2.3002546148255112</v>
      </c>
      <c r="AA133" s="2">
        <v>1.1613621514893375</v>
      </c>
      <c r="AB133" s="2">
        <v>0.47022873674485866</v>
      </c>
      <c r="AC133" s="2">
        <v>1.3336000109960953</v>
      </c>
      <c r="AD133" s="2">
        <v>0.29852234166860436</v>
      </c>
    </row>
    <row r="134" spans="1:30">
      <c r="A134" s="1">
        <v>41320</v>
      </c>
      <c r="B134" s="2">
        <f>STDEV('Table S10'!B134,'Table S11'!B134,'Table S12'!B134)</f>
        <v>4.1374657785154394</v>
      </c>
      <c r="C134" s="2">
        <f>STDEV('Table S10'!C134,'Table S11'!C134,'Table S12'!C134)</f>
        <v>8.9581138620421648</v>
      </c>
      <c r="D134" s="2">
        <f>STDEV('Table S10'!D134,'Table S11'!D134,'Table S12'!D134)</f>
        <v>4.9496428616272201</v>
      </c>
      <c r="E134" s="2">
        <f>STDEV('Table S10'!E134,'Table S11'!E134,'Table S12'!E134)</f>
        <v>10.575050086078607</v>
      </c>
      <c r="F134" s="2">
        <f>STDEV('Table S10'!F134,'Table S11'!F134,'Table S12'!F134)</f>
        <v>16.50838281410277</v>
      </c>
      <c r="G134" s="2">
        <f>STDEV('Table S10'!G134,'Table S11'!G134,'Table S12'!G134)</f>
        <v>5.2538554286059576</v>
      </c>
      <c r="H134" s="2">
        <f>STDEV('Table S10'!H134,'Table S11'!H134,'Table S12'!H134)</f>
        <v>16.358262759133176</v>
      </c>
      <c r="I134" s="2">
        <f>STDEV('Table S10'!I134,'Table S11'!I134,'Table S12'!I134)</f>
        <v>18.751423800056394</v>
      </c>
      <c r="J134" s="2">
        <f>STDEV('Table S10'!J134,'Table S11'!J134,'Table S12'!J134)</f>
        <v>11.689841551641244</v>
      </c>
      <c r="K134" s="2">
        <f>STDEV('Table S10'!K134,'Table S11'!K134,'Table S12'!K134)</f>
        <v>10.77866452761886</v>
      </c>
      <c r="L134" s="2">
        <f>STDEV('Table S10'!L134,'Table S11'!L134,'Table S12'!L134)</f>
        <v>4.7843352001696839</v>
      </c>
      <c r="M134" s="2">
        <f>STDEV('Table S10'!M134,'Table S11'!M134,'Table S12'!M134)</f>
        <v>3.5747158455341115</v>
      </c>
      <c r="N134" s="2">
        <f>STDEV('Table S10'!N134,'Table S11'!N134,'Table S12'!N134)</f>
        <v>6.3070500533010794</v>
      </c>
      <c r="O134" s="2">
        <f>STDEV('Table S10'!O134,'Table S11'!O134,'Table S12'!O134)</f>
        <v>1.5405753612191806</v>
      </c>
      <c r="Q134" s="2">
        <v>0.47240756765933584</v>
      </c>
      <c r="R134" s="2">
        <v>1.670992811142173</v>
      </c>
      <c r="S134" s="2">
        <v>0.35777503496700036</v>
      </c>
      <c r="T134" s="2">
        <v>0.88060557076793766</v>
      </c>
      <c r="U134" s="2">
        <v>6.1057409424756086</v>
      </c>
      <c r="V134" s="2">
        <v>1.1842400290294972</v>
      </c>
      <c r="W134" s="2">
        <v>4.1053514133458577</v>
      </c>
      <c r="X134" s="2">
        <v>3.8140396009314701</v>
      </c>
      <c r="Y134" s="2">
        <v>1.3546071491626357</v>
      </c>
      <c r="Z134" s="2">
        <v>2.4835444298022442</v>
      </c>
      <c r="AA134" s="2">
        <v>0.97102867222643896</v>
      </c>
      <c r="AB134" s="2">
        <v>0.51137382585119118</v>
      </c>
      <c r="AC134" s="2">
        <v>1.3550003264011505</v>
      </c>
      <c r="AD134" s="2">
        <v>0.24777843822168688</v>
      </c>
    </row>
    <row r="135" spans="1:30">
      <c r="A135" s="1">
        <v>41348</v>
      </c>
      <c r="B135" s="2">
        <f>STDEV('Table S10'!B135,'Table S11'!B135,'Table S12'!B135)</f>
        <v>3.0743651032173709</v>
      </c>
      <c r="C135" s="2">
        <f>STDEV('Table S10'!C135,'Table S11'!C135,'Table S12'!C135)</f>
        <v>11.126021487884806</v>
      </c>
      <c r="D135" s="2">
        <f>STDEV('Table S10'!D135,'Table S11'!D135,'Table S12'!D135)</f>
        <v>5.7437061430493541</v>
      </c>
      <c r="E135" s="2">
        <f>STDEV('Table S10'!E135,'Table S11'!E135,'Table S12'!E135)</f>
        <v>11.418945884988908</v>
      </c>
      <c r="F135" s="2">
        <f>STDEV('Table S10'!F135,'Table S11'!F135,'Table S12'!F135)</f>
        <v>16.81649494527224</v>
      </c>
      <c r="G135" s="2">
        <f>STDEV('Table S10'!G135,'Table S11'!G135,'Table S12'!G135)</f>
        <v>5.4887085013076735</v>
      </c>
      <c r="H135" s="2">
        <f>STDEV('Table S10'!H135,'Table S11'!H135,'Table S12'!H135)</f>
        <v>14.725453347534849</v>
      </c>
      <c r="I135" s="2">
        <f>STDEV('Table S10'!I135,'Table S11'!I135,'Table S12'!I135)</f>
        <v>18.327521222003938</v>
      </c>
      <c r="J135" s="2">
        <f>STDEV('Table S10'!J135,'Table S11'!J135,'Table S12'!J135)</f>
        <v>11.78674513904757</v>
      </c>
      <c r="K135" s="2">
        <f>STDEV('Table S10'!K135,'Table S11'!K135,'Table S12'!K135)</f>
        <v>10.830641985021963</v>
      </c>
      <c r="L135" s="2">
        <f>STDEV('Table S10'!L135,'Table S11'!L135,'Table S12'!L135)</f>
        <v>3.5415959009088414</v>
      </c>
      <c r="M135" s="2">
        <f>STDEV('Table S10'!M135,'Table S11'!M135,'Table S12'!M135)</f>
        <v>3.9701217989867934</v>
      </c>
      <c r="N135" s="2">
        <f>STDEV('Table S10'!N135,'Table S11'!N135,'Table S12'!N135)</f>
        <v>6.0786023146120627</v>
      </c>
      <c r="O135" s="2">
        <f>STDEV('Table S10'!O135,'Table S11'!O135,'Table S12'!O135)</f>
        <v>1.5051306641543791</v>
      </c>
      <c r="Q135" s="2">
        <v>0.35102485875515294</v>
      </c>
      <c r="R135" s="2">
        <v>2.0753812922211043</v>
      </c>
      <c r="S135" s="2">
        <v>0.41517231113803649</v>
      </c>
      <c r="T135" s="2">
        <v>0.95087846173479629</v>
      </c>
      <c r="U135" s="2">
        <v>6.2196983709735543</v>
      </c>
      <c r="V135" s="2">
        <v>1.2371768510287549</v>
      </c>
      <c r="W135" s="2">
        <v>3.6955733993640836</v>
      </c>
      <c r="X135" s="2">
        <v>3.7278178165556008</v>
      </c>
      <c r="Y135" s="2">
        <v>1.3658362399676933</v>
      </c>
      <c r="Z135" s="2">
        <v>2.4955207116948652</v>
      </c>
      <c r="AA135" s="2">
        <v>0.71880230404845846</v>
      </c>
      <c r="AB135" s="2">
        <v>0.56793783371045781</v>
      </c>
      <c r="AC135" s="2">
        <v>1.305920842668941</v>
      </c>
      <c r="AD135" s="2">
        <v>0.24207769036926957</v>
      </c>
    </row>
    <row r="136" spans="1:30">
      <c r="A136" s="1">
        <v>41379</v>
      </c>
      <c r="B136" s="2">
        <f>STDEV('Table S10'!B136,'Table S11'!B136,'Table S12'!B136)</f>
        <v>2.0481888862673259</v>
      </c>
      <c r="C136" s="2">
        <f>STDEV('Table S10'!C136,'Table S11'!C136,'Table S12'!C136)</f>
        <v>13.374303371605182</v>
      </c>
      <c r="D136" s="2">
        <f>STDEV('Table S10'!D136,'Table S11'!D136,'Table S12'!D136)</f>
        <v>6.5584386827366368</v>
      </c>
      <c r="E136" s="2">
        <f>STDEV('Table S10'!E136,'Table S11'!E136,'Table S12'!E136)</f>
        <v>12.26286286103217</v>
      </c>
      <c r="F136" s="2">
        <f>STDEV('Table S10'!F136,'Table S11'!F136,'Table S12'!F136)</f>
        <v>17.13009849343814</v>
      </c>
      <c r="G136" s="2">
        <f>STDEV('Table S10'!G136,'Table S11'!G136,'Table S12'!G136)</f>
        <v>5.737728713914569</v>
      </c>
      <c r="H136" s="2">
        <f>STDEV('Table S10'!H136,'Table S11'!H136,'Table S12'!H136)</f>
        <v>13.307849936777743</v>
      </c>
      <c r="I136" s="2">
        <f>STDEV('Table S10'!I136,'Table S11'!I136,'Table S12'!I136)</f>
        <v>17.906542494835875</v>
      </c>
      <c r="J136" s="2">
        <f>STDEV('Table S10'!J136,'Table S11'!J136,'Table S12'!J136)</f>
        <v>11.886939503769025</v>
      </c>
      <c r="K136" s="2">
        <f>STDEV('Table S10'!K136,'Table S11'!K136,'Table S12'!K136)</f>
        <v>10.911017054572751</v>
      </c>
      <c r="L136" s="2">
        <f>STDEV('Table S10'!L136,'Table S11'!L136,'Table S12'!L136)</f>
        <v>2.5183306004867485</v>
      </c>
      <c r="M136" s="2">
        <f>STDEV('Table S10'!M136,'Table S11'!M136,'Table S12'!M136)</f>
        <v>4.3732365380052647</v>
      </c>
      <c r="N136" s="2">
        <f>STDEV('Table S10'!N136,'Table S11'!N136,'Table S12'!N136)</f>
        <v>6.1890819765152578</v>
      </c>
      <c r="O136" s="2">
        <f>STDEV('Table S10'!O136,'Table S11'!O136,'Table S12'!O136)</f>
        <v>1.4913477488336093</v>
      </c>
      <c r="Q136" s="2">
        <v>0.23385811065623072</v>
      </c>
      <c r="R136" s="2">
        <v>2.4947623051190009</v>
      </c>
      <c r="S136" s="2">
        <v>0.47406362330425234</v>
      </c>
      <c r="T136" s="2">
        <v>1.0211531161638709</v>
      </c>
      <c r="U136" s="2">
        <v>6.3356868384875504</v>
      </c>
      <c r="V136" s="2">
        <v>1.2933070030311995</v>
      </c>
      <c r="W136" s="2">
        <v>3.3398045593834262</v>
      </c>
      <c r="X136" s="2">
        <v>3.6421907434496168</v>
      </c>
      <c r="Y136" s="2">
        <v>1.3774466627572506</v>
      </c>
      <c r="Z136" s="2">
        <v>2.5140401725952715</v>
      </c>
      <c r="AA136" s="2">
        <v>0.51112037867479043</v>
      </c>
      <c r="AB136" s="2">
        <v>0.62560460647126714</v>
      </c>
      <c r="AC136" s="2">
        <v>1.3296561827525615</v>
      </c>
      <c r="AD136" s="2">
        <v>0.23986091518365354</v>
      </c>
    </row>
    <row r="137" spans="1:30">
      <c r="A137" s="1">
        <v>41409</v>
      </c>
      <c r="B137" s="2">
        <f>STDEV('Table S10'!B137,'Table S11'!B137,'Table S12'!B137)</f>
        <v>1.6733116591899688</v>
      </c>
      <c r="C137" s="2">
        <f>STDEV('Table S10'!C137,'Table S11'!C137,'Table S12'!C137)</f>
        <v>15.174991958439977</v>
      </c>
      <c r="D137" s="2">
        <f>STDEV('Table S10'!D137,'Table S11'!D137,'Table S12'!D137)</f>
        <v>6.3487948430882613</v>
      </c>
      <c r="E137" s="2">
        <f>STDEV('Table S10'!E137,'Table S11'!E137,'Table S12'!E137)</f>
        <v>11.753192856379528</v>
      </c>
      <c r="F137" s="2">
        <f>STDEV('Table S10'!F137,'Table S11'!F137,'Table S12'!F137)</f>
        <v>15.875094228940641</v>
      </c>
      <c r="G137" s="2">
        <f>STDEV('Table S10'!G137,'Table S11'!G137,'Table S12'!G137)</f>
        <v>5.697216579523297</v>
      </c>
      <c r="H137" s="2">
        <f>STDEV('Table S10'!H137,'Table S11'!H137,'Table S12'!H137)</f>
        <v>10.994044795213815</v>
      </c>
      <c r="I137" s="2">
        <f>STDEV('Table S10'!I137,'Table S11'!I137,'Table S12'!I137)</f>
        <v>16.395238375499471</v>
      </c>
      <c r="J137" s="2">
        <f>STDEV('Table S10'!J137,'Table S11'!J137,'Table S12'!J137)</f>
        <v>11.364687134490122</v>
      </c>
      <c r="K137" s="2">
        <f>STDEV('Table S10'!K137,'Table S11'!K137,'Table S12'!K137)</f>
        <v>10.536266996913266</v>
      </c>
      <c r="L137" s="2">
        <f>STDEV('Table S10'!L137,'Table S11'!L137,'Table S12'!L137)</f>
        <v>1.680083917543044</v>
      </c>
      <c r="M137" s="2">
        <f>STDEV('Table S10'!M137,'Table S11'!M137,'Table S12'!M137)</f>
        <v>4.2122121659610121</v>
      </c>
      <c r="N137" s="2">
        <f>STDEV('Table S10'!N137,'Table S11'!N137,'Table S12'!N137)</f>
        <v>5.4273670969938026</v>
      </c>
      <c r="O137" s="2">
        <f>STDEV('Table S10'!O137,'Table S11'!O137,'Table S12'!O137)</f>
        <v>1.5534340827956095</v>
      </c>
      <c r="Q137" s="2">
        <v>0.19105537862299224</v>
      </c>
      <c r="R137" s="2">
        <v>2.8306519499756422</v>
      </c>
      <c r="S137" s="2">
        <v>0.45890993764294874</v>
      </c>
      <c r="T137" s="2">
        <v>0.9787118755364359</v>
      </c>
      <c r="U137" s="2">
        <v>5.8715147262332987</v>
      </c>
      <c r="V137" s="2">
        <v>1.2841754058908692</v>
      </c>
      <c r="W137" s="2">
        <v>2.7591204520308352</v>
      </c>
      <c r="X137" s="2">
        <v>3.3347914855765923</v>
      </c>
      <c r="Y137" s="2">
        <v>1.316928580457581</v>
      </c>
      <c r="Z137" s="2">
        <v>2.4276928875597763</v>
      </c>
      <c r="AA137" s="2">
        <v>0.34098983190453619</v>
      </c>
      <c r="AB137" s="2">
        <v>0.60256958697722074</v>
      </c>
      <c r="AC137" s="2">
        <v>1.1660101197510515</v>
      </c>
      <c r="AD137" s="2">
        <v>0.24984657070643182</v>
      </c>
    </row>
    <row r="138" spans="1:30">
      <c r="A138" s="1">
        <v>41440</v>
      </c>
      <c r="B138" s="2">
        <f>STDEV('Table S10'!B138,'Table S11'!B138,'Table S12'!B138)</f>
        <v>1.6011854748266927</v>
      </c>
      <c r="C138" s="2">
        <f>STDEV('Table S10'!C138,'Table S11'!C138,'Table S12'!C138)</f>
        <v>17.008261857700457</v>
      </c>
      <c r="D138" s="2">
        <f>STDEV('Table S10'!D138,'Table S11'!D138,'Table S12'!D138)</f>
        <v>6.2623424577189217</v>
      </c>
      <c r="E138" s="2">
        <f>STDEV('Table S10'!E138,'Table S11'!E138,'Table S12'!E138)</f>
        <v>11.252180763205002</v>
      </c>
      <c r="F138" s="2">
        <f>STDEV('Table S10'!F138,'Table S11'!F138,'Table S12'!F138)</f>
        <v>14.621196273052902</v>
      </c>
      <c r="G138" s="2">
        <f>STDEV('Table S10'!G138,'Table S11'!G138,'Table S12'!G138)</f>
        <v>5.6782817515293882</v>
      </c>
      <c r="H138" s="2">
        <f>STDEV('Table S10'!H138,'Table S11'!H138,'Table S12'!H138)</f>
        <v>8.7118483039484005</v>
      </c>
      <c r="I138" s="2">
        <f>STDEV('Table S10'!I138,'Table S11'!I138,'Table S12'!I138)</f>
        <v>14.887551235681824</v>
      </c>
      <c r="J138" s="2">
        <f>STDEV('Table S10'!J138,'Table S11'!J138,'Table S12'!J138)</f>
        <v>10.84338395256284</v>
      </c>
      <c r="K138" s="2">
        <f>STDEV('Table S10'!K138,'Table S11'!K138,'Table S12'!K138)</f>
        <v>10.167476801707144</v>
      </c>
      <c r="L138" s="2">
        <f>STDEV('Table S10'!L138,'Table S11'!L138,'Table S12'!L138)</f>
        <v>1.1882269265281118</v>
      </c>
      <c r="M138" s="2">
        <f>STDEV('Table S10'!M138,'Table S11'!M138,'Table S12'!M138)</f>
        <v>4.0548005848942319</v>
      </c>
      <c r="N138" s="2">
        <f>STDEV('Table S10'!N138,'Table S11'!N138,'Table S12'!N138)</f>
        <v>4.9785917810007678</v>
      </c>
      <c r="O138" s="2">
        <f>STDEV('Table S10'!O138,'Table S11'!O138,'Table S12'!O138)</f>
        <v>1.7560277262172923</v>
      </c>
      <c r="Q138" s="2">
        <v>0.18282015514476213</v>
      </c>
      <c r="R138" s="2">
        <v>3.172619117364297</v>
      </c>
      <c r="S138" s="2">
        <v>0.45266089987129682</v>
      </c>
      <c r="T138" s="2">
        <v>0.93699159651360686</v>
      </c>
      <c r="U138" s="2">
        <v>5.4077517899625267</v>
      </c>
      <c r="V138" s="2">
        <v>1.2799074199217302</v>
      </c>
      <c r="W138" s="2">
        <v>2.1863690096004103</v>
      </c>
      <c r="X138" s="2">
        <v>3.028127921337683</v>
      </c>
      <c r="Y138" s="2">
        <v>1.2565204890390294</v>
      </c>
      <c r="Z138" s="2">
        <v>2.342718832311748</v>
      </c>
      <c r="AA138" s="2">
        <v>0.24116253700814555</v>
      </c>
      <c r="AB138" s="2">
        <v>0.58005138807087442</v>
      </c>
      <c r="AC138" s="2">
        <v>1.0695956796384238</v>
      </c>
      <c r="AD138" s="2">
        <v>0.28243071934615821</v>
      </c>
    </row>
    <row r="139" spans="1:30">
      <c r="A139" s="1">
        <v>41470</v>
      </c>
      <c r="B139" s="2">
        <f>STDEV('Table S10'!B139,'Table S11'!B139,'Table S12'!B139)</f>
        <v>1.8048660106310863</v>
      </c>
      <c r="C139" s="2">
        <f>STDEV('Table S10'!C139,'Table S11'!C139,'Table S12'!C139)</f>
        <v>17.105454797690648</v>
      </c>
      <c r="D139" s="2">
        <f>STDEV('Table S10'!D139,'Table S11'!D139,'Table S12'!D139)</f>
        <v>5.7772845551506462</v>
      </c>
      <c r="E139" s="2">
        <f>STDEV('Table S10'!E139,'Table S11'!E139,'Table S12'!E139)</f>
        <v>10.343639886056868</v>
      </c>
      <c r="F139" s="2">
        <f>STDEV('Table S10'!F139,'Table S11'!F139,'Table S12'!F139)</f>
        <v>11.485553009398004</v>
      </c>
      <c r="G139" s="2">
        <f>STDEV('Table S10'!G139,'Table S11'!G139,'Table S12'!G139)</f>
        <v>5.4967210899511461</v>
      </c>
      <c r="H139" s="2">
        <f>STDEV('Table S10'!H139,'Table S11'!H139,'Table S12'!H139)</f>
        <v>5.7293575302022512</v>
      </c>
      <c r="I139" s="2">
        <f>STDEV('Table S10'!I139,'Table S11'!I139,'Table S12'!I139)</f>
        <v>13.226176932469084</v>
      </c>
      <c r="J139" s="2">
        <f>STDEV('Table S10'!J139,'Table S11'!J139,'Table S12'!J139)</f>
        <v>9.7354856595350299</v>
      </c>
      <c r="K139" s="2">
        <f>STDEV('Table S10'!K139,'Table S11'!K139,'Table S12'!K139)</f>
        <v>9.1262880890373559</v>
      </c>
      <c r="L139" s="2">
        <f>STDEV('Table S10'!L139,'Table S11'!L139,'Table S12'!L139)</f>
        <v>0.70846807706977832</v>
      </c>
      <c r="M139" s="2">
        <f>STDEV('Table S10'!M139,'Table S11'!M139,'Table S12'!M139)</f>
        <v>3.3026407075551329</v>
      </c>
      <c r="N139" s="2">
        <f>STDEV('Table S10'!N139,'Table S11'!N139,'Table S12'!N139)</f>
        <v>3.5649833947624083</v>
      </c>
      <c r="O139" s="2">
        <f>STDEV('Table S10'!O139,'Table S11'!O139,'Table S12'!O139)</f>
        <v>2.3420610795662871</v>
      </c>
      <c r="Q139" s="2">
        <v>0.20607599136183616</v>
      </c>
      <c r="R139" s="2">
        <v>3.1907489052324269</v>
      </c>
      <c r="S139" s="2">
        <v>0.4175994594999542</v>
      </c>
      <c r="T139" s="2">
        <v>0.86133558059172743</v>
      </c>
      <c r="U139" s="2">
        <v>4.248012179396917</v>
      </c>
      <c r="V139" s="2">
        <v>1.2389829205593481</v>
      </c>
      <c r="W139" s="2">
        <v>1.4378682125672078</v>
      </c>
      <c r="X139" s="2">
        <v>2.6902043880642115</v>
      </c>
      <c r="Y139" s="2">
        <v>1.1281383427412597</v>
      </c>
      <c r="Z139" s="2">
        <v>2.1028154174593645</v>
      </c>
      <c r="AA139" s="2">
        <v>0.14379068092208222</v>
      </c>
      <c r="AB139" s="2">
        <v>0.47245266113788442</v>
      </c>
      <c r="AC139" s="2">
        <v>0.76589746754736099</v>
      </c>
      <c r="AD139" s="2">
        <v>0.37668539373204379</v>
      </c>
    </row>
    <row r="140" spans="1:30">
      <c r="A140" s="1">
        <v>41501</v>
      </c>
      <c r="B140" s="2">
        <f>STDEV('Table S10'!B140,'Table S11'!B140,'Table S12'!B140)</f>
        <v>2.0699883554313332</v>
      </c>
      <c r="C140" s="2">
        <f>STDEV('Table S10'!C140,'Table S11'!C140,'Table S12'!C140)</f>
        <v>17.211561711106469</v>
      </c>
      <c r="D140" s="2">
        <f>STDEV('Table S10'!D140,'Table S11'!D140,'Table S12'!D140)</f>
        <v>5.3533816010577437</v>
      </c>
      <c r="E140" s="2">
        <f>STDEV('Table S10'!E140,'Table S11'!E140,'Table S12'!E140)</f>
        <v>9.4951141606896492</v>
      </c>
      <c r="F140" s="2">
        <f>STDEV('Table S10'!F140,'Table S11'!F140,'Table S12'!F140)</f>
        <v>8.352061002432718</v>
      </c>
      <c r="G140" s="2">
        <f>STDEV('Table S10'!G140,'Table S11'!G140,'Table S12'!G140)</f>
        <v>5.3179072876615443</v>
      </c>
      <c r="H140" s="2">
        <f>STDEV('Table S10'!H140,'Table S11'!H140,'Table S12'!H140)</f>
        <v>2.874544412283571</v>
      </c>
      <c r="I140" s="2">
        <f>STDEV('Table S10'!I140,'Table S11'!I140,'Table S12'!I140)</f>
        <v>11.567044773653272</v>
      </c>
      <c r="J140" s="2">
        <f>STDEV('Table S10'!J140,'Table S11'!J140,'Table S12'!J140)</f>
        <v>8.6303099174055458</v>
      </c>
      <c r="K140" s="2">
        <f>STDEV('Table S10'!K140,'Table S11'!K140,'Table S12'!K140)</f>
        <v>8.1109439384214426</v>
      </c>
      <c r="L140" s="2">
        <f>STDEV('Table S10'!L140,'Table S11'!L140,'Table S12'!L140)</f>
        <v>0.70573805633437359</v>
      </c>
      <c r="M140" s="2">
        <f>STDEV('Table S10'!M140,'Table S11'!M140,'Table S12'!M140)</f>
        <v>2.646906283426905</v>
      </c>
      <c r="N140" s="2">
        <f>STDEV('Table S10'!N140,'Table S11'!N140,'Table S12'!N140)</f>
        <v>2.3179599011348695</v>
      </c>
      <c r="O140" s="2">
        <f>STDEV('Table S10'!O140,'Table S11'!O140,'Table S12'!O140)</f>
        <v>3.1439543684923659</v>
      </c>
      <c r="Q140" s="2">
        <v>0.23634713044643876</v>
      </c>
      <c r="R140" s="2">
        <v>3.2105414522195339</v>
      </c>
      <c r="S140" s="2">
        <v>0.38695848226925689</v>
      </c>
      <c r="T140" s="2">
        <v>0.79067714638894837</v>
      </c>
      <c r="U140" s="2">
        <v>3.0890682261767575</v>
      </c>
      <c r="V140" s="2">
        <v>1.1986775742680629</v>
      </c>
      <c r="W140" s="2">
        <v>0.7214100384287464</v>
      </c>
      <c r="X140" s="2">
        <v>2.3527369069610753</v>
      </c>
      <c r="Y140" s="2">
        <v>1.000071682919037</v>
      </c>
      <c r="Z140" s="2">
        <v>1.8688669256834998</v>
      </c>
      <c r="AA140" s="2">
        <v>0.14323659591362445</v>
      </c>
      <c r="AB140" s="2">
        <v>0.37864788456306903</v>
      </c>
      <c r="AC140" s="2">
        <v>0.49798818719991422</v>
      </c>
      <c r="AD140" s="2">
        <v>0.50565790085646967</v>
      </c>
    </row>
    <row r="141" spans="1:30">
      <c r="A141" s="1">
        <v>41532</v>
      </c>
      <c r="B141" s="2">
        <f>STDEV('Table S10'!B141,'Table S11'!B141,'Table S12'!B141)</f>
        <v>2.5659439679112364</v>
      </c>
      <c r="C141" s="2">
        <f>STDEV('Table S10'!C141,'Table S11'!C141,'Table S12'!C141)</f>
        <v>16.359590950588014</v>
      </c>
      <c r="D141" s="2">
        <f>STDEV('Table S10'!D141,'Table S11'!D141,'Table S12'!D141)</f>
        <v>5.1692336481901942</v>
      </c>
      <c r="E141" s="2">
        <f>STDEV('Table S10'!E141,'Table S11'!E141,'Table S12'!E141)</f>
        <v>8.6565734611709679</v>
      </c>
      <c r="F141" s="2">
        <f>STDEV('Table S10'!F141,'Table S11'!F141,'Table S12'!F141)</f>
        <v>5.4585370488350504</v>
      </c>
      <c r="G141" s="2">
        <f>STDEV('Table S10'!G141,'Table S11'!G141,'Table S12'!G141)</f>
        <v>4.8988348480163513</v>
      </c>
      <c r="H141" s="2">
        <f>STDEV('Table S10'!H141,'Table S11'!H141,'Table S12'!H141)</f>
        <v>2.1459957477566363</v>
      </c>
      <c r="I141" s="2">
        <f>STDEV('Table S10'!I141,'Table S11'!I141,'Table S12'!I141)</f>
        <v>10.067628814882898</v>
      </c>
      <c r="J141" s="2">
        <f>STDEV('Table S10'!J141,'Table S11'!J141,'Table S12'!J141)</f>
        <v>7.4203957959465399</v>
      </c>
      <c r="K141" s="2">
        <f>STDEV('Table S10'!K141,'Table S11'!K141,'Table S12'!K141)</f>
        <v>6.8519932467138256</v>
      </c>
      <c r="L141" s="2">
        <f>STDEV('Table S10'!L141,'Table S11'!L141,'Table S12'!L141)</f>
        <v>1.7706860904322961</v>
      </c>
      <c r="M141" s="2">
        <f>STDEV('Table S10'!M141,'Table S11'!M141,'Table S12'!M141)</f>
        <v>1.9212131916022017</v>
      </c>
      <c r="N141" s="2">
        <f>STDEV('Table S10'!N141,'Table S11'!N141,'Table S12'!N141)</f>
        <v>1.4765392141161495</v>
      </c>
      <c r="O141" s="2">
        <f>STDEV('Table S10'!O141,'Table S11'!O141,'Table S12'!O141)</f>
        <v>3.7977759032255043</v>
      </c>
      <c r="Q141" s="2">
        <v>0.2929743503681691</v>
      </c>
      <c r="R141" s="2">
        <v>3.0516199383769846</v>
      </c>
      <c r="S141" s="2">
        <v>0.37364771579213174</v>
      </c>
      <c r="T141" s="2">
        <v>0.72085018525862876</v>
      </c>
      <c r="U141" s="2">
        <v>2.0188781372709852</v>
      </c>
      <c r="V141" s="2">
        <v>1.1042169700822777</v>
      </c>
      <c r="W141" s="2">
        <v>0.53856982283574417</v>
      </c>
      <c r="X141" s="2">
        <v>2.0477557009471816</v>
      </c>
      <c r="Y141" s="2">
        <v>0.85986804443848908</v>
      </c>
      <c r="Z141" s="2">
        <v>1.5787883199550725</v>
      </c>
      <c r="AA141" s="2">
        <v>0.35937844891413884</v>
      </c>
      <c r="AB141" s="2">
        <v>0.27483531069826972</v>
      </c>
      <c r="AC141" s="2">
        <v>0.31721820822149943</v>
      </c>
      <c r="AD141" s="2">
        <v>0.61081528739527402</v>
      </c>
    </row>
    <row r="142" spans="1:30">
      <c r="A142" s="1">
        <v>41562</v>
      </c>
      <c r="B142" s="2">
        <f>STDEV('Table S10'!B142,'Table S11'!B142,'Table S12'!B142)</f>
        <v>3.3090113892316499</v>
      </c>
      <c r="C142" s="2">
        <f>STDEV('Table S10'!C142,'Table S11'!C142,'Table S12'!C142)</f>
        <v>15.50770574793188</v>
      </c>
      <c r="D142" s="2">
        <f>STDEV('Table S10'!D142,'Table S11'!D142,'Table S12'!D142)</f>
        <v>4.9909061605408018</v>
      </c>
      <c r="E142" s="2">
        <f>STDEV('Table S10'!E142,'Table S11'!E142,'Table S12'!E142)</f>
        <v>7.9400597914377951</v>
      </c>
      <c r="F142" s="2">
        <f>STDEV('Table S10'!F142,'Table S11'!F142,'Table S12'!F142)</f>
        <v>2.570564033202217</v>
      </c>
      <c r="G142" s="2">
        <f>STDEV('Table S10'!G142,'Table S11'!G142,'Table S12'!G142)</f>
        <v>4.481254689650962</v>
      </c>
      <c r="H142" s="2">
        <f>STDEV('Table S10'!H142,'Table S11'!H142,'Table S12'!H142)</f>
        <v>4.0961265723537492</v>
      </c>
      <c r="I142" s="2">
        <f>STDEV('Table S10'!I142,'Table S11'!I142,'Table S12'!I142)</f>
        <v>8.5735777104679354</v>
      </c>
      <c r="J142" s="2">
        <f>STDEV('Table S10'!J142,'Table S11'!J142,'Table S12'!J142)</f>
        <v>6.2359395907370487</v>
      </c>
      <c r="K142" s="2">
        <f>STDEV('Table S10'!K142,'Table S11'!K142,'Table S12'!K142)</f>
        <v>5.6868773782439943</v>
      </c>
      <c r="L142" s="2">
        <f>STDEV('Table S10'!L142,'Table S11'!L142,'Table S12'!L142)</f>
        <v>2.9633076278639288</v>
      </c>
      <c r="M142" s="2">
        <f>STDEV('Table S10'!M142,'Table S11'!M142,'Table S12'!M142)</f>
        <v>1.9714775002606144</v>
      </c>
      <c r="N142" s="2">
        <f>STDEV('Table S10'!N142,'Table S11'!N142,'Table S12'!N142)</f>
        <v>1.0107843727682972</v>
      </c>
      <c r="O142" s="2">
        <f>STDEV('Table S10'!O142,'Table S11'!O142,'Table S12'!O142)</f>
        <v>4.4638389881249525</v>
      </c>
      <c r="Q142" s="2">
        <v>0.37781630239969127</v>
      </c>
      <c r="R142" s="2">
        <v>2.8927143839847251</v>
      </c>
      <c r="S142" s="2">
        <v>0.36075767000237074</v>
      </c>
      <c r="T142" s="2">
        <v>0.66118465895260814</v>
      </c>
      <c r="U142" s="2">
        <v>0.95074110162807235</v>
      </c>
      <c r="V142" s="2">
        <v>1.0100927320660853</v>
      </c>
      <c r="W142" s="2">
        <v>1.0279844052307587</v>
      </c>
      <c r="X142" s="2">
        <v>1.743865706309178</v>
      </c>
      <c r="Y142" s="2">
        <v>0.72261444383501838</v>
      </c>
      <c r="Z142" s="2">
        <v>1.3103304773533335</v>
      </c>
      <c r="AA142" s="2">
        <v>0.60143291615126293</v>
      </c>
      <c r="AB142" s="2">
        <v>0.28202577084478164</v>
      </c>
      <c r="AC142" s="2">
        <v>0.2171559038611682</v>
      </c>
      <c r="AD142" s="2">
        <v>0.71794154365507667</v>
      </c>
    </row>
    <row r="143" spans="1:30">
      <c r="A143" s="1">
        <v>41593</v>
      </c>
      <c r="B143" s="2">
        <f>STDEV('Table S10'!B143,'Table S11'!B143,'Table S12'!B143)</f>
        <v>4.0285016156161948</v>
      </c>
      <c r="C143" s="2">
        <f>STDEV('Table S10'!C143,'Table S11'!C143,'Table S12'!C143)</f>
        <v>13.483934917372501</v>
      </c>
      <c r="D143" s="2">
        <f>STDEV('Table S10'!D143,'Table S11'!D143,'Table S12'!D143)</f>
        <v>5.6720495265033311</v>
      </c>
      <c r="E143" s="2">
        <f>STDEV('Table S10'!E143,'Table S11'!E143,'Table S12'!E143)</f>
        <v>8.6492859407641216</v>
      </c>
      <c r="F143" s="2">
        <f>STDEV('Table S10'!F143,'Table S11'!F143,'Table S12'!F143)</f>
        <v>0.34853094041872729</v>
      </c>
      <c r="G143" s="2">
        <f>STDEV('Table S10'!G143,'Table S11'!G143,'Table S12'!G143)</f>
        <v>4.6616976549548923</v>
      </c>
      <c r="H143" s="2">
        <f>STDEV('Table S10'!H143,'Table S11'!H143,'Table S12'!H143)</f>
        <v>5.883455014450182</v>
      </c>
      <c r="I143" s="2">
        <f>STDEV('Table S10'!I143,'Table S11'!I143,'Table S12'!I143)</f>
        <v>8.0864238294927322</v>
      </c>
      <c r="J143" s="2">
        <f>STDEV('Table S10'!J143,'Table S11'!J143,'Table S12'!J143)</f>
        <v>5.9967393284239288</v>
      </c>
      <c r="K143" s="2">
        <f>STDEV('Table S10'!K143,'Table S11'!K143,'Table S12'!K143)</f>
        <v>5.2702048088666578</v>
      </c>
      <c r="L143" s="2">
        <f>STDEV('Table S10'!L143,'Table S11'!L143,'Table S12'!L143)</f>
        <v>4.4754784155968022</v>
      </c>
      <c r="M143" s="2">
        <f>STDEV('Table S10'!M143,'Table S11'!M143,'Table S12'!M143)</f>
        <v>3.1077912962768401</v>
      </c>
      <c r="N143" s="2">
        <f>STDEV('Table S10'!N143,'Table S11'!N143,'Table S12'!N143)</f>
        <v>0.77213121971302756</v>
      </c>
      <c r="O143" s="2">
        <f>STDEV('Table S10'!O143,'Table S11'!O143,'Table S12'!O143)</f>
        <v>5.6221480905826189</v>
      </c>
      <c r="Q143" s="2">
        <v>0.45996625746782588</v>
      </c>
      <c r="R143" s="2">
        <v>2.5152123158771618</v>
      </c>
      <c r="S143" s="2">
        <v>0.40999275592424028</v>
      </c>
      <c r="T143" s="2">
        <v>0.72024333885930991</v>
      </c>
      <c r="U143" s="2">
        <v>0.1289066080304492</v>
      </c>
      <c r="V143" s="2">
        <v>1.0507652982174525</v>
      </c>
      <c r="W143" s="2">
        <v>1.4765412877014898</v>
      </c>
      <c r="X143" s="2">
        <v>1.6447786069188217</v>
      </c>
      <c r="Y143" s="2">
        <v>0.6948961566384364</v>
      </c>
      <c r="Z143" s="2">
        <v>1.2143237006253933</v>
      </c>
      <c r="AA143" s="2">
        <v>0.90834309922952694</v>
      </c>
      <c r="AB143" s="2">
        <v>0.44457886830629079</v>
      </c>
      <c r="AC143" s="2">
        <v>0.16588389911192714</v>
      </c>
      <c r="AD143" s="2">
        <v>0.90423818814885537</v>
      </c>
    </row>
    <row r="144" spans="1:30">
      <c r="A144" s="1">
        <v>41623</v>
      </c>
      <c r="B144" s="2">
        <f>STDEV('Table S10'!B144,'Table S11'!B144,'Table S12'!B144)</f>
        <v>4.8655388832805482</v>
      </c>
      <c r="C144" s="2">
        <f>STDEV('Table S10'!C144,'Table S11'!C144,'Table S12'!C144)</f>
        <v>11.467444222114903</v>
      </c>
      <c r="D144" s="2">
        <f>STDEV('Table S10'!D144,'Table S11'!D144,'Table S12'!D144)</f>
        <v>6.3541215088511933</v>
      </c>
      <c r="E144" s="2">
        <f>STDEV('Table S10'!E144,'Table S11'!E144,'Table S12'!E144)</f>
        <v>9.3608799868760215</v>
      </c>
      <c r="F144" s="2">
        <f>STDEV('Table S10'!F144,'Table S11'!F144,'Table S12'!F144)</f>
        <v>2.503929125954957</v>
      </c>
      <c r="G144" s="2">
        <f>STDEV('Table S10'!G144,'Table S11'!G144,'Table S12'!G144)</f>
        <v>4.8492840676925928</v>
      </c>
      <c r="H144" s="2">
        <f>STDEV('Table S10'!H144,'Table S11'!H144,'Table S12'!H144)</f>
        <v>7.7640972222668108</v>
      </c>
      <c r="I144" s="2">
        <f>STDEV('Table S10'!I144,'Table S11'!I144,'Table S12'!I144)</f>
        <v>7.6004996009828893</v>
      </c>
      <c r="J144" s="2">
        <f>STDEV('Table S10'!J144,'Table S11'!J144,'Table S12'!J144)</f>
        <v>5.7620290406965546</v>
      </c>
      <c r="K144" s="2">
        <f>STDEV('Table S10'!K144,'Table S11'!K144,'Table S12'!K144)</f>
        <v>5.1350432972822837</v>
      </c>
      <c r="L144" s="2">
        <f>STDEV('Table S10'!L144,'Table S11'!L144,'Table S12'!L144)</f>
        <v>5.9877586064177466</v>
      </c>
      <c r="M144" s="2">
        <f>STDEV('Table S10'!M144,'Table S11'!M144,'Table S12'!M144)</f>
        <v>4.4799109710515941</v>
      </c>
      <c r="N144" s="2">
        <f>STDEV('Table S10'!N144,'Table S11'!N144,'Table S12'!N144)</f>
        <v>1.0819027853595833</v>
      </c>
      <c r="O144" s="2">
        <f>STDEV('Table S10'!O144,'Table S11'!O144,'Table S12'!O144)</f>
        <v>6.8627576706559843</v>
      </c>
      <c r="Q144" s="2">
        <v>0.5555374986152064</v>
      </c>
      <c r="R144" s="2">
        <v>2.1390682405279815</v>
      </c>
      <c r="S144" s="2">
        <v>0.45929496502429074</v>
      </c>
      <c r="T144" s="2">
        <v>0.77949919826714009</v>
      </c>
      <c r="U144" s="2">
        <v>0.92609571473832253</v>
      </c>
      <c r="V144" s="2">
        <v>1.093048025994181</v>
      </c>
      <c r="W144" s="2">
        <v>1.94851665938619</v>
      </c>
      <c r="X144" s="2">
        <v>1.5459416188399198</v>
      </c>
      <c r="Y144" s="2">
        <v>0.66769816320687603</v>
      </c>
      <c r="Z144" s="2">
        <v>1.1831807312567029</v>
      </c>
      <c r="AA144" s="2">
        <v>1.2152754867585456</v>
      </c>
      <c r="AB144" s="2">
        <v>0.64086470414184371</v>
      </c>
      <c r="AC144" s="2">
        <v>0.23243491250386752</v>
      </c>
      <c r="AD144" s="2">
        <v>1.1037716299599554</v>
      </c>
    </row>
    <row r="145" spans="1:30">
      <c r="A145" s="1">
        <v>41654</v>
      </c>
      <c r="B145" s="2">
        <f>STDEV('Table S10'!B145,'Table S11'!B145,'Table S12'!B145)</f>
        <v>5.6999765552137696</v>
      </c>
      <c r="C145" s="2">
        <f>STDEV('Table S10'!C145,'Table S11'!C145,'Table S12'!C145)</f>
        <v>9.5128781677700029</v>
      </c>
      <c r="D145" s="2">
        <f>STDEV('Table S10'!D145,'Table S11'!D145,'Table S12'!D145)</f>
        <v>6.6333021610304472</v>
      </c>
      <c r="E145" s="2">
        <f>STDEV('Table S10'!E145,'Table S11'!E145,'Table S12'!E145)</f>
        <v>10.185565705352934</v>
      </c>
      <c r="F145" s="2">
        <f>STDEV('Table S10'!F145,'Table S11'!F145,'Table S12'!F145)</f>
        <v>3.2355182792294412</v>
      </c>
      <c r="G145" s="2">
        <f>STDEV('Table S10'!G145,'Table S11'!G145,'Table S12'!G145)</f>
        <v>5.7580087099567407</v>
      </c>
      <c r="H145" s="2">
        <f>STDEV('Table S10'!H145,'Table S11'!H145,'Table S12'!H145)</f>
        <v>8.0801494215748626</v>
      </c>
      <c r="I145" s="2">
        <f>STDEV('Table S10'!I145,'Table S11'!I145,'Table S12'!I145)</f>
        <v>7.6904449634895213</v>
      </c>
      <c r="J145" s="2">
        <f>STDEV('Table S10'!J145,'Table S11'!J145,'Table S12'!J145)</f>
        <v>6.3340300548691895</v>
      </c>
      <c r="K145" s="2">
        <f>STDEV('Table S10'!K145,'Table S11'!K145,'Table S12'!K145)</f>
        <v>5.3408118726320364</v>
      </c>
      <c r="L145" s="2">
        <f>STDEV('Table S10'!L145,'Table S11'!L145,'Table S12'!L145)</f>
        <v>6.9338562566915458</v>
      </c>
      <c r="M145" s="2">
        <f>STDEV('Table S10'!M145,'Table S11'!M145,'Table S12'!M145)</f>
        <v>5.2805439258832267</v>
      </c>
      <c r="N145" s="2">
        <f>STDEV('Table S10'!N145,'Table S11'!N145,'Table S12'!N145)</f>
        <v>1.0262648036150277</v>
      </c>
      <c r="O145" s="2">
        <f>STDEV('Table S10'!O145,'Table S11'!O145,'Table S12'!O145)</f>
        <v>7.554005401196183</v>
      </c>
      <c r="Q145" s="2">
        <v>0.65081192312119773</v>
      </c>
      <c r="R145" s="2">
        <v>1.7744752161468096</v>
      </c>
      <c r="S145" s="2">
        <v>0.47947498010576378</v>
      </c>
      <c r="T145" s="2">
        <v>0.84817242741614951</v>
      </c>
      <c r="U145" s="2">
        <v>1.1966790842009634</v>
      </c>
      <c r="V145" s="2">
        <v>1.297878195259089</v>
      </c>
      <c r="W145" s="2">
        <v>2.0278346995855352</v>
      </c>
      <c r="X145" s="2">
        <v>1.5642365055737686</v>
      </c>
      <c r="Y145" s="2">
        <v>0.73398106872818669</v>
      </c>
      <c r="Z145" s="2">
        <v>1.2305924860087654</v>
      </c>
      <c r="AA145" s="2">
        <v>1.407295465858116</v>
      </c>
      <c r="AB145" s="2">
        <v>0.75539765022937322</v>
      </c>
      <c r="AC145" s="2">
        <v>0.22048170414384893</v>
      </c>
      <c r="AD145" s="2">
        <v>1.2149484587013881</v>
      </c>
    </row>
    <row r="146" spans="1:30">
      <c r="A146" s="1">
        <v>41685</v>
      </c>
      <c r="B146" s="2">
        <f>STDEV('Table S10'!B146,'Table S11'!B146,'Table S12'!B146)</f>
        <v>6.6273217945345611</v>
      </c>
      <c r="C146" s="2">
        <f>STDEV('Table S10'!C146,'Table S11'!C146,'Table S12'!C146)</f>
        <v>7.5704453124365747</v>
      </c>
      <c r="D146" s="2">
        <f>STDEV('Table S10'!D146,'Table S11'!D146,'Table S12'!D146)</f>
        <v>6.9575661985771795</v>
      </c>
      <c r="E146" s="2">
        <f>STDEV('Table S10'!E146,'Table S11'!E146,'Table S12'!E146)</f>
        <v>11.019472953562875</v>
      </c>
      <c r="F146" s="2">
        <f>STDEV('Table S10'!F146,'Table S11'!F146,'Table S12'!F146)</f>
        <v>3.9909451768934465</v>
      </c>
      <c r="G146" s="2">
        <f>STDEV('Table S10'!G146,'Table S11'!G146,'Table S12'!G146)</f>
        <v>6.6911610346858845</v>
      </c>
      <c r="H146" s="2">
        <f>STDEV('Table S10'!H146,'Table S11'!H146,'Table S12'!H146)</f>
        <v>8.421043715468798</v>
      </c>
      <c r="I146" s="2">
        <f>STDEV('Table S10'!I146,'Table S11'!I146,'Table S12'!I146)</f>
        <v>7.7949812128536236</v>
      </c>
      <c r="J146" s="2">
        <f>STDEV('Table S10'!J146,'Table S11'!J146,'Table S12'!J146)</f>
        <v>6.9173765712948017</v>
      </c>
      <c r="K146" s="2">
        <f>STDEV('Table S10'!K146,'Table S11'!K146,'Table S12'!K146)</f>
        <v>5.6796834704425345</v>
      </c>
      <c r="L146" s="2">
        <f>STDEV('Table S10'!L146,'Table S11'!L146,'Table S12'!L146)</f>
        <v>7.8867223150885959</v>
      </c>
      <c r="M146" s="2">
        <f>STDEV('Table S10'!M146,'Table S11'!M146,'Table S12'!M146)</f>
        <v>6.0823494322179359</v>
      </c>
      <c r="N146" s="2">
        <f>STDEV('Table S10'!N146,'Table S11'!N146,'Table S12'!N146)</f>
        <v>1.0941797192913949</v>
      </c>
      <c r="O146" s="2">
        <f>STDEV('Table S10'!O146,'Table S11'!O146,'Table S12'!O146)</f>
        <v>8.2486061749524513</v>
      </c>
      <c r="Q146" s="2">
        <v>0.75669434785636713</v>
      </c>
      <c r="R146" s="2">
        <v>1.412145445910044</v>
      </c>
      <c r="S146" s="2">
        <v>0.50291375753175427</v>
      </c>
      <c r="T146" s="2">
        <v>0.91761355178908766</v>
      </c>
      <c r="U146" s="2">
        <v>1.4760790102902794</v>
      </c>
      <c r="V146" s="2">
        <v>1.508214461862337</v>
      </c>
      <c r="W146" s="2">
        <v>2.1133872360526267</v>
      </c>
      <c r="X146" s="2">
        <v>1.585499178694427</v>
      </c>
      <c r="Y146" s="2">
        <v>0.80157867970507024</v>
      </c>
      <c r="Z146" s="2">
        <v>1.3086729074750756</v>
      </c>
      <c r="AA146" s="2">
        <v>1.6006891610703815</v>
      </c>
      <c r="AB146" s="2">
        <v>0.87009833332707243</v>
      </c>
      <c r="AC146" s="2">
        <v>0.23507247671284398</v>
      </c>
      <c r="AD146" s="2">
        <v>1.3266645741484775</v>
      </c>
    </row>
    <row r="147" spans="1:30">
      <c r="A147" s="1">
        <v>41713</v>
      </c>
      <c r="B147" s="2">
        <f>STDEV('Table S10'!B147,'Table S11'!B147,'Table S12'!B147)</f>
        <v>7.098123995552756</v>
      </c>
      <c r="C147" s="2">
        <f>STDEV('Table S10'!C147,'Table S11'!C147,'Table S12'!C147)</f>
        <v>6.3804807194913353</v>
      </c>
      <c r="D147" s="2">
        <f>STDEV('Table S10'!D147,'Table S11'!D147,'Table S12'!D147)</f>
        <v>7.2327521098442809</v>
      </c>
      <c r="E147" s="2">
        <f>STDEV('Table S10'!E147,'Table S11'!E147,'Table S12'!E147)</f>
        <v>11.611256692479245</v>
      </c>
      <c r="F147" s="2">
        <f>STDEV('Table S10'!F147,'Table S11'!F147,'Table S12'!F147)</f>
        <v>2.3884426458064283</v>
      </c>
      <c r="G147" s="2">
        <f>STDEV('Table S10'!G147,'Table S11'!G147,'Table S12'!G147)</f>
        <v>7.6852127226626115</v>
      </c>
      <c r="H147" s="2">
        <f>STDEV('Table S10'!H147,'Table S11'!H147,'Table S12'!H147)</f>
        <v>7.1212767165069284</v>
      </c>
      <c r="I147" s="2">
        <f>STDEV('Table S10'!I147,'Table S11'!I147,'Table S12'!I147)</f>
        <v>6.6848716416098446</v>
      </c>
      <c r="J147" s="2">
        <f>STDEV('Table S10'!J147,'Table S11'!J147,'Table S12'!J147)</f>
        <v>7.5198849763554296</v>
      </c>
      <c r="K147" s="2">
        <f>STDEV('Table S10'!K147,'Table S11'!K147,'Table S12'!K147)</f>
        <v>5.7724572931194471</v>
      </c>
      <c r="L147" s="2">
        <f>STDEV('Table S10'!L147,'Table S11'!L147,'Table S12'!L147)</f>
        <v>8.0810523114136394</v>
      </c>
      <c r="M147" s="2">
        <f>STDEV('Table S10'!M147,'Table S11'!M147,'Table S12'!M147)</f>
        <v>5.8751795034075087</v>
      </c>
      <c r="N147" s="2">
        <f>STDEV('Table S10'!N147,'Table S11'!N147,'Table S12'!N147)</f>
        <v>1.8385859482125777</v>
      </c>
      <c r="O147" s="2">
        <f>STDEV('Table S10'!O147,'Table S11'!O147,'Table S12'!O147)</f>
        <v>8.440948829172406</v>
      </c>
      <c r="Q147" s="2">
        <v>0.81044960156422252</v>
      </c>
      <c r="R147" s="2">
        <v>1.1901765905295967</v>
      </c>
      <c r="S147" s="2">
        <v>0.52280502075587409</v>
      </c>
      <c r="T147" s="2">
        <v>0.9668925672961316</v>
      </c>
      <c r="U147" s="2">
        <v>0.88338223165002816</v>
      </c>
      <c r="V147" s="2">
        <v>1.7322776885390432</v>
      </c>
      <c r="W147" s="2">
        <v>1.7871912111581612</v>
      </c>
      <c r="X147" s="2">
        <v>1.3597028919034422</v>
      </c>
      <c r="Y147" s="2">
        <v>0.87139675117509074</v>
      </c>
      <c r="Z147" s="2">
        <v>1.3300492022795312</v>
      </c>
      <c r="AA147" s="2">
        <v>1.6401303771245122</v>
      </c>
      <c r="AB147" s="2">
        <v>0.84046205350095426</v>
      </c>
      <c r="AC147" s="2">
        <v>0.39499996652804198</v>
      </c>
      <c r="AD147" s="2">
        <v>1.3576000049399439</v>
      </c>
    </row>
    <row r="148" spans="1:30">
      <c r="A148" s="1">
        <v>41744</v>
      </c>
      <c r="B148" s="2">
        <f>STDEV('Table S10'!B148,'Table S11'!B148,'Table S12'!B148)</f>
        <v>7.6007802238745681</v>
      </c>
      <c r="C148" s="2">
        <f>STDEV('Table S10'!C148,'Table S11'!C148,'Table S12'!C148)</f>
        <v>5.1906585905369269</v>
      </c>
      <c r="D148" s="2">
        <f>STDEV('Table S10'!D148,'Table S11'!D148,'Table S12'!D148)</f>
        <v>7.5079930872360912</v>
      </c>
      <c r="E148" s="2">
        <f>STDEV('Table S10'!E148,'Table S11'!E148,'Table S12'!E148)</f>
        <v>12.221856181968139</v>
      </c>
      <c r="F148" s="2">
        <f>STDEV('Table S10'!F148,'Table S11'!F148,'Table S12'!F148)</f>
        <v>1.0889657561518991</v>
      </c>
      <c r="G148" s="2">
        <f>STDEV('Table S10'!G148,'Table S11'!G148,'Table S12'!G148)</f>
        <v>8.6856445313959156</v>
      </c>
      <c r="H148" s="2">
        <f>STDEV('Table S10'!H148,'Table S11'!H148,'Table S12'!H148)</f>
        <v>5.8389205883494224</v>
      </c>
      <c r="I148" s="2">
        <f>STDEV('Table S10'!I148,'Table S11'!I148,'Table S12'!I148)</f>
        <v>5.5753168921088747</v>
      </c>
      <c r="J148" s="2">
        <f>STDEV('Table S10'!J148,'Table S11'!J148,'Table S12'!J148)</f>
        <v>8.1321797773644562</v>
      </c>
      <c r="K148" s="2">
        <f>STDEV('Table S10'!K148,'Table S11'!K148,'Table S12'!K148)</f>
        <v>5.9074182108808539</v>
      </c>
      <c r="L148" s="2">
        <f>STDEV('Table S10'!L148,'Table S11'!L148,'Table S12'!L148)</f>
        <v>8.2933924360705316</v>
      </c>
      <c r="M148" s="2">
        <f>STDEV('Table S10'!M148,'Table S11'!M148,'Table S12'!M148)</f>
        <v>5.6875133545443637</v>
      </c>
      <c r="N148" s="2">
        <f>STDEV('Table S10'!N148,'Table S11'!N148,'Table S12'!N148)</f>
        <v>2.5837980294007696</v>
      </c>
      <c r="O148" s="2">
        <f>STDEV('Table S10'!O148,'Table S11'!O148,'Table S12'!O148)</f>
        <v>8.6337601729854132</v>
      </c>
      <c r="Q148" s="2">
        <v>0.86784188440155041</v>
      </c>
      <c r="R148" s="2">
        <v>0.96823430952721501</v>
      </c>
      <c r="S148" s="2">
        <v>0.54270026432468632</v>
      </c>
      <c r="T148" s="2">
        <v>1.0177384079848508</v>
      </c>
      <c r="U148" s="2">
        <v>0.40276160767307295</v>
      </c>
      <c r="V148" s="2">
        <v>1.9577790199547649</v>
      </c>
      <c r="W148" s="2">
        <v>1.4653647054551127</v>
      </c>
      <c r="X148" s="2">
        <v>1.134019455854945</v>
      </c>
      <c r="Y148" s="2">
        <v>0.94234886042121568</v>
      </c>
      <c r="Z148" s="2">
        <v>1.3611459522236902</v>
      </c>
      <c r="AA148" s="2">
        <v>1.6832269288248749</v>
      </c>
      <c r="AB148" s="2">
        <v>0.81361584790763475</v>
      </c>
      <c r="AC148" s="2">
        <v>0.55510058483843183</v>
      </c>
      <c r="AD148" s="2">
        <v>1.3886108174221088</v>
      </c>
    </row>
    <row r="149" spans="1:30">
      <c r="A149" s="1">
        <v>41774</v>
      </c>
      <c r="B149" s="2">
        <f>STDEV('Table S10'!B149,'Table S11'!B149,'Table S12'!B149)</f>
        <v>7.8665250321705429</v>
      </c>
      <c r="C149" s="2">
        <f>STDEV('Table S10'!C149,'Table S11'!C149,'Table S12'!C149)</f>
        <v>3.5974786471366156</v>
      </c>
      <c r="D149" s="2">
        <f>STDEV('Table S10'!D149,'Table S11'!D149,'Table S12'!D149)</f>
        <v>5.9631529033793775</v>
      </c>
      <c r="E149" s="2">
        <f>STDEV('Table S10'!E149,'Table S11'!E149,'Table S12'!E149)</f>
        <v>11.769805716910186</v>
      </c>
      <c r="F149" s="2">
        <f>STDEV('Table S10'!F149,'Table S11'!F149,'Table S12'!F149)</f>
        <v>1.2648878113776207</v>
      </c>
      <c r="G149" s="2">
        <f>STDEV('Table S10'!G149,'Table S11'!G149,'Table S12'!G149)</f>
        <v>8.855141206864662</v>
      </c>
      <c r="H149" s="2">
        <f>STDEV('Table S10'!H149,'Table S11'!H149,'Table S12'!H149)</f>
        <v>4.7750586118033667</v>
      </c>
      <c r="I149" s="2">
        <f>STDEV('Table S10'!I149,'Table S11'!I149,'Table S12'!I149)</f>
        <v>4.5707235956494587</v>
      </c>
      <c r="J149" s="2">
        <f>STDEV('Table S10'!J149,'Table S11'!J149,'Table S12'!J149)</f>
        <v>8.5721509741371573</v>
      </c>
      <c r="K149" s="2">
        <f>STDEV('Table S10'!K149,'Table S11'!K149,'Table S12'!K149)</f>
        <v>5.671790019161957</v>
      </c>
      <c r="L149" s="2">
        <f>STDEV('Table S10'!L149,'Table S11'!L149,'Table S12'!L149)</f>
        <v>7.8290880995428838</v>
      </c>
      <c r="M149" s="2">
        <f>STDEV('Table S10'!M149,'Table S11'!M149,'Table S12'!M149)</f>
        <v>5.0296505555165449</v>
      </c>
      <c r="N149" s="2">
        <f>STDEV('Table S10'!N149,'Table S11'!N149,'Table S12'!N149)</f>
        <v>3.0747646600503598</v>
      </c>
      <c r="O149" s="2">
        <f>STDEV('Table S10'!O149,'Table S11'!O149,'Table S12'!O149)</f>
        <v>8.7180474003572073</v>
      </c>
      <c r="Q149" s="2">
        <v>0.8981840951231681</v>
      </c>
      <c r="R149" s="2">
        <v>0.67105208196498134</v>
      </c>
      <c r="S149" s="2">
        <v>0.43103458131497152</v>
      </c>
      <c r="T149" s="2">
        <v>0.98009526165854499</v>
      </c>
      <c r="U149" s="2">
        <v>0.46782761125269268</v>
      </c>
      <c r="V149" s="2">
        <v>1.9959842485921222</v>
      </c>
      <c r="W149" s="2">
        <v>1.1983725845112319</v>
      </c>
      <c r="X149" s="2">
        <v>0.92968517935509987</v>
      </c>
      <c r="Y149" s="2">
        <v>0.99333228273203966</v>
      </c>
      <c r="Z149" s="2">
        <v>1.3068541536851639</v>
      </c>
      <c r="AA149" s="2">
        <v>1.5889917206832238</v>
      </c>
      <c r="AB149" s="2">
        <v>0.7195066009183082</v>
      </c>
      <c r="AC149" s="2">
        <v>0.66057936480055923</v>
      </c>
      <c r="AD149" s="2">
        <v>1.4021671536364513</v>
      </c>
    </row>
    <row r="150" spans="1:30">
      <c r="A150" s="1">
        <v>41805</v>
      </c>
      <c r="B150" s="2">
        <f>STDEV('Table S10'!B150,'Table S11'!B150,'Table S12'!B150)</f>
        <v>8.133149038005925</v>
      </c>
      <c r="C150" s="2">
        <f>STDEV('Table S10'!C150,'Table S11'!C150,'Table S12'!C150)</f>
        <v>2.2146845221877833</v>
      </c>
      <c r="D150" s="2">
        <f>STDEV('Table S10'!D150,'Table S11'!D150,'Table S12'!D150)</f>
        <v>4.4230371287456052</v>
      </c>
      <c r="E150" s="2">
        <f>STDEV('Table S10'!E150,'Table S11'!E150,'Table S12'!E150)</f>
        <v>11.370393030696416</v>
      </c>
      <c r="F150" s="2">
        <f>STDEV('Table S10'!F150,'Table S11'!F150,'Table S12'!F150)</f>
        <v>2.116244264918667</v>
      </c>
      <c r="G150" s="2">
        <f>STDEV('Table S10'!G150,'Table S11'!G150,'Table S12'!G150)</f>
        <v>9.0275099759582176</v>
      </c>
      <c r="H150" s="2">
        <f>STDEV('Table S10'!H150,'Table S11'!H150,'Table S12'!H150)</f>
        <v>3.9105779831899623</v>
      </c>
      <c r="I150" s="2">
        <f>STDEV('Table S10'!I150,'Table S11'!I150,'Table S12'!I150)</f>
        <v>3.5771509516929574</v>
      </c>
      <c r="J150" s="2">
        <f>STDEV('Table S10'!J150,'Table S11'!J150,'Table S12'!J150)</f>
        <v>9.0157854186515198</v>
      </c>
      <c r="K150" s="2">
        <f>STDEV('Table S10'!K150,'Table S11'!K150,'Table S12'!K150)</f>
        <v>5.502300747865517</v>
      </c>
      <c r="L150" s="2">
        <f>STDEV('Table S10'!L150,'Table S11'!L150,'Table S12'!L150)</f>
        <v>7.4240059493387243</v>
      </c>
      <c r="M150" s="2">
        <f>STDEV('Table S10'!M150,'Table S11'!M150,'Table S12'!M150)</f>
        <v>4.3841580564646341</v>
      </c>
      <c r="N150" s="2">
        <f>STDEV('Table S10'!N150,'Table S11'!N150,'Table S12'!N150)</f>
        <v>3.5892472971109215</v>
      </c>
      <c r="O150" s="2">
        <f>STDEV('Table S10'!O150,'Table S11'!O150,'Table S12'!O150)</f>
        <v>8.8025908450074475</v>
      </c>
      <c r="Q150" s="2">
        <v>0.92862669086144045</v>
      </c>
      <c r="R150" s="2">
        <v>0.41311396266177597</v>
      </c>
      <c r="S150" s="2">
        <v>0.3197103927771186</v>
      </c>
      <c r="T150" s="2">
        <v>0.94683536845215199</v>
      </c>
      <c r="U150" s="2">
        <v>0.78270775509002333</v>
      </c>
      <c r="V150" s="2">
        <v>2.0348368586208858</v>
      </c>
      <c r="W150" s="2">
        <v>0.98141820355126885</v>
      </c>
      <c r="X150" s="2">
        <v>0.72759250357434757</v>
      </c>
      <c r="Y150" s="2">
        <v>1.0447401985279194</v>
      </c>
      <c r="Z150" s="2">
        <v>1.2678016222179374</v>
      </c>
      <c r="AA150" s="2">
        <v>1.5067762474777875</v>
      </c>
      <c r="AB150" s="2">
        <v>0.62716696245143522</v>
      </c>
      <c r="AC150" s="2">
        <v>0.77111030006401315</v>
      </c>
      <c r="AD150" s="2">
        <v>1.4157646985567729</v>
      </c>
    </row>
    <row r="151" spans="1:30">
      <c r="A151" s="1">
        <v>41835</v>
      </c>
      <c r="B151" s="2">
        <f>STDEV('Table S10'!B151,'Table S11'!B151,'Table S12'!B151)</f>
        <v>7.9327546735378967</v>
      </c>
      <c r="C151" s="2">
        <f>STDEV('Table S10'!C151,'Table S11'!C151,'Table S12'!C151)</f>
        <v>1.9750028852946022</v>
      </c>
      <c r="D151" s="2">
        <f>STDEV('Table S10'!D151,'Table S11'!D151,'Table S12'!D151)</f>
        <v>3.1050233557342906</v>
      </c>
      <c r="E151" s="2">
        <f>STDEV('Table S10'!E151,'Table S11'!E151,'Table S12'!E151)</f>
        <v>9.8059368944487648</v>
      </c>
      <c r="F151" s="2">
        <f>STDEV('Table S10'!F151,'Table S11'!F151,'Table S12'!F151)</f>
        <v>2.1734456484280829</v>
      </c>
      <c r="G151" s="2">
        <f>STDEV('Table S10'!G151,'Table S11'!G151,'Table S12'!G151)</f>
        <v>7.6683759719487661</v>
      </c>
      <c r="H151" s="2">
        <f>STDEV('Table S10'!H151,'Table S11'!H151,'Table S12'!H151)</f>
        <v>3.7396172748259984</v>
      </c>
      <c r="I151" s="2">
        <f>STDEV('Table S10'!I151,'Table S11'!I151,'Table S12'!I151)</f>
        <v>1.8477702216387106</v>
      </c>
      <c r="J151" s="2">
        <f>STDEV('Table S10'!J151,'Table S11'!J151,'Table S12'!J151)</f>
        <v>8.3324921827180223</v>
      </c>
      <c r="K151" s="2">
        <f>STDEV('Table S10'!K151,'Table S11'!K151,'Table S12'!K151)</f>
        <v>5.3454156048857104</v>
      </c>
      <c r="L151" s="2">
        <f>STDEV('Table S10'!L151,'Table S11'!L151,'Table S12'!L151)</f>
        <v>7.3185243648539577</v>
      </c>
      <c r="M151" s="2">
        <f>STDEV('Table S10'!M151,'Table S11'!M151,'Table S12'!M151)</f>
        <v>3.8348995009900793</v>
      </c>
      <c r="N151" s="2">
        <f>STDEV('Table S10'!N151,'Table S11'!N151,'Table S12'!N151)</f>
        <v>3.7804631483464934</v>
      </c>
      <c r="O151" s="2">
        <f>STDEV('Table S10'!O151,'Table S11'!O151,'Table S12'!O151)</f>
        <v>8.4113896025370316</v>
      </c>
      <c r="Q151" s="2">
        <v>0.90574606311520989</v>
      </c>
      <c r="R151" s="2">
        <v>0.3684051882055433</v>
      </c>
      <c r="S151" s="2">
        <v>0.22444040322254172</v>
      </c>
      <c r="T151" s="2">
        <v>0.81655997707453754</v>
      </c>
      <c r="U151" s="2">
        <v>0.80386408719066538</v>
      </c>
      <c r="V151" s="2">
        <v>1.7284826175811396</v>
      </c>
      <c r="W151" s="2">
        <v>0.93851304937670665</v>
      </c>
      <c r="X151" s="2">
        <v>0.37583646308131374</v>
      </c>
      <c r="Y151" s="2">
        <v>0.96556086164118171</v>
      </c>
      <c r="Z151" s="2">
        <v>1.2316532457685312</v>
      </c>
      <c r="AA151" s="2">
        <v>1.4853677050907592</v>
      </c>
      <c r="AB151" s="2">
        <v>0.54859387831513384</v>
      </c>
      <c r="AC151" s="2">
        <v>0.81219092232761225</v>
      </c>
      <c r="AD151" s="2">
        <v>1.3528458467240434</v>
      </c>
    </row>
    <row r="152" spans="1:30">
      <c r="A152" s="1">
        <v>41866</v>
      </c>
      <c r="B152" s="2">
        <f>STDEV('Table S10'!B152,'Table S11'!B152,'Table S12'!B152)</f>
        <v>7.7331057001076724</v>
      </c>
      <c r="C152" s="2">
        <f>STDEV('Table S10'!C152,'Table S11'!C152,'Table S12'!C152)</f>
        <v>2.8174117408048911</v>
      </c>
      <c r="D152" s="2">
        <f>STDEV('Table S10'!D152,'Table S11'!D152,'Table S12'!D152)</f>
        <v>2.1848724041717165</v>
      </c>
      <c r="E152" s="2">
        <f>STDEV('Table S10'!E152,'Table S11'!E152,'Table S12'!E152)</f>
        <v>8.2515686206316516</v>
      </c>
      <c r="F152" s="2">
        <f>STDEV('Table S10'!F152,'Table S11'!F152,'Table S12'!F152)</f>
        <v>2.2343487591975539</v>
      </c>
      <c r="G152" s="2">
        <f>STDEV('Table S10'!G152,'Table S11'!G152,'Table S12'!G152)</f>
        <v>6.358471821703092</v>
      </c>
      <c r="H152" s="2">
        <f>STDEV('Table S10'!H152,'Table S11'!H152,'Table S12'!H152)</f>
        <v>3.9574936045551556</v>
      </c>
      <c r="I152" s="2">
        <f>STDEV('Table S10'!I152,'Table S11'!I152,'Table S12'!I152)</f>
        <v>0.86952264067323837</v>
      </c>
      <c r="J152" s="2">
        <f>STDEV('Table S10'!J152,'Table S11'!J152,'Table S12'!J152)</f>
        <v>7.6592849178908127</v>
      </c>
      <c r="K152" s="2">
        <f>STDEV('Table S10'!K152,'Table S11'!K152,'Table S12'!K152)</f>
        <v>5.2898721249183218</v>
      </c>
      <c r="L152" s="2">
        <f>STDEV('Table S10'!L152,'Table S11'!L152,'Table S12'!L152)</f>
        <v>7.243764152878299</v>
      </c>
      <c r="M152" s="2">
        <f>STDEV('Table S10'!M152,'Table S11'!M152,'Table S12'!M152)</f>
        <v>3.3022324224620312</v>
      </c>
      <c r="N152" s="2">
        <f>STDEV('Table S10'!N152,'Table S11'!N152,'Table S12'!N152)</f>
        <v>3.9926553827178948</v>
      </c>
      <c r="O152" s="2">
        <f>STDEV('Table S10'!O152,'Table S11'!O152,'Table S12'!O152)</f>
        <v>8.0778194912295209</v>
      </c>
      <c r="Q152" s="2">
        <v>0.88295054262689376</v>
      </c>
      <c r="R152" s="2">
        <v>0.52554308165929953</v>
      </c>
      <c r="S152" s="2">
        <v>0.15792913199074418</v>
      </c>
      <c r="T152" s="2">
        <v>0.68712462217723891</v>
      </c>
      <c r="U152" s="2">
        <v>0.82638952903052965</v>
      </c>
      <c r="V152" s="2">
        <v>1.4332249824991639</v>
      </c>
      <c r="W152" s="2">
        <v>0.99319238246718466</v>
      </c>
      <c r="X152" s="2">
        <v>0.17686090511293667</v>
      </c>
      <c r="Y152" s="2">
        <v>0.88755027700026945</v>
      </c>
      <c r="Z152" s="2">
        <v>1.2188553059188052</v>
      </c>
      <c r="AA152" s="2">
        <v>1.4701943724681794</v>
      </c>
      <c r="AB152" s="2">
        <v>0.47239425473046093</v>
      </c>
      <c r="AC152" s="2">
        <v>0.85777808976772973</v>
      </c>
      <c r="AD152" s="2">
        <v>1.2991960978718999</v>
      </c>
    </row>
    <row r="153" spans="1:30">
      <c r="A153" s="1">
        <v>41897</v>
      </c>
      <c r="B153" s="2">
        <f>STDEV('Table S10'!B153,'Table S11'!B153,'Table S12'!B153)</f>
        <v>8.0244013841192778</v>
      </c>
      <c r="C153" s="2">
        <f>STDEV('Table S10'!C153,'Table S11'!C153,'Table S12'!C153)</f>
        <v>4.3412430980642673</v>
      </c>
      <c r="D153" s="2">
        <f>STDEV('Table S10'!D153,'Table S11'!D153,'Table S12'!D153)</f>
        <v>1.8724805282751147</v>
      </c>
      <c r="E153" s="2">
        <f>STDEV('Table S10'!E153,'Table S11'!E153,'Table S12'!E153)</f>
        <v>7.8623825897308111</v>
      </c>
      <c r="F153" s="2">
        <f>STDEV('Table S10'!F153,'Table S11'!F153,'Table S12'!F153)</f>
        <v>1.5632969135399961</v>
      </c>
      <c r="G153" s="2">
        <f>STDEV('Table S10'!G153,'Table S11'!G153,'Table S12'!G153)</f>
        <v>4.6021458631134884</v>
      </c>
      <c r="H153" s="2">
        <f>STDEV('Table S10'!H153,'Table S11'!H153,'Table S12'!H153)</f>
        <v>4.2295467402950315</v>
      </c>
      <c r="I153" s="2">
        <f>STDEV('Table S10'!I153,'Table S11'!I153,'Table S12'!I153)</f>
        <v>1.5642249956791765</v>
      </c>
      <c r="J153" s="2">
        <f>STDEV('Table S10'!J153,'Table S11'!J153,'Table S12'!J153)</f>
        <v>6.1412198705828054</v>
      </c>
      <c r="K153" s="2">
        <f>STDEV('Table S10'!K153,'Table S11'!K153,'Table S12'!K153)</f>
        <v>5.4676390191631752</v>
      </c>
      <c r="L153" s="2">
        <f>STDEV('Table S10'!L153,'Table S11'!L153,'Table S12'!L153)</f>
        <v>7.7963482652718756</v>
      </c>
      <c r="M153" s="2">
        <f>STDEV('Table S10'!M153,'Table S11'!M153,'Table S12'!M153)</f>
        <v>3.5192268128893538</v>
      </c>
      <c r="N153" s="2">
        <f>STDEV('Table S10'!N153,'Table S11'!N153,'Table S12'!N153)</f>
        <v>3.7540479121595092</v>
      </c>
      <c r="O153" s="2">
        <f>STDEV('Table S10'!O153,'Table S11'!O153,'Table S12'!O153)</f>
        <v>8.4272005770545437</v>
      </c>
      <c r="Q153" s="2">
        <v>0.9162101012359708</v>
      </c>
      <c r="R153" s="2">
        <v>0.80978944005431996</v>
      </c>
      <c r="S153" s="2">
        <v>0.13534851002531012</v>
      </c>
      <c r="T153" s="2">
        <v>0.65471632301206406</v>
      </c>
      <c r="U153" s="2">
        <v>0.57819630655116239</v>
      </c>
      <c r="V153" s="2">
        <v>1.0373420861292326</v>
      </c>
      <c r="W153" s="2">
        <v>1.0614681976781426</v>
      </c>
      <c r="X153" s="2">
        <v>0.31816336412114449</v>
      </c>
      <c r="Y153" s="2">
        <v>0.71163841738326483</v>
      </c>
      <c r="Z153" s="2">
        <v>1.2598151093224448</v>
      </c>
      <c r="AA153" s="2">
        <v>1.5823468439195798</v>
      </c>
      <c r="AB153" s="2">
        <v>0.50343595326426072</v>
      </c>
      <c r="AC153" s="2">
        <v>0.80651589940043678</v>
      </c>
      <c r="AD153" s="2">
        <v>1.3553888048105676</v>
      </c>
    </row>
    <row r="154" spans="1:30">
      <c r="A154" s="1">
        <v>41927</v>
      </c>
      <c r="B154" s="2">
        <f>STDEV('Table S10'!B154,'Table S11'!B154,'Table S12'!B154)</f>
        <v>8.3163316072539182</v>
      </c>
      <c r="C154" s="2">
        <f>STDEV('Table S10'!C154,'Table S11'!C154,'Table S12'!C154)</f>
        <v>6.3398859669041201</v>
      </c>
      <c r="D154" s="2">
        <f>STDEV('Table S10'!D154,'Table S11'!D154,'Table S12'!D154)</f>
        <v>2.5885410783393747</v>
      </c>
      <c r="E154" s="2">
        <f>STDEV('Table S10'!E154,'Table S11'!E154,'Table S12'!E154)</f>
        <v>7.5880668798784399</v>
      </c>
      <c r="F154" s="2">
        <f>STDEV('Table S10'!F154,'Table S11'!F154,'Table S12'!F154)</f>
        <v>1.2298142366651945</v>
      </c>
      <c r="G154" s="2">
        <f>STDEV('Table S10'!G154,'Table S11'!G154,'Table S12'!G154)</f>
        <v>3.1529336953893514</v>
      </c>
      <c r="H154" s="2">
        <f>STDEV('Table S10'!H154,'Table S11'!H154,'Table S12'!H154)</f>
        <v>4.5502813182936244</v>
      </c>
      <c r="I154" s="2">
        <f>STDEV('Table S10'!I154,'Table S11'!I154,'Table S12'!I154)</f>
        <v>2.5506313493469106</v>
      </c>
      <c r="J154" s="2">
        <f>STDEV('Table S10'!J154,'Table S11'!J154,'Table S12'!J154)</f>
        <v>4.7191301753758195</v>
      </c>
      <c r="K154" s="2">
        <f>STDEV('Table S10'!K154,'Table S11'!K154,'Table S12'!K154)</f>
        <v>5.7337869810484321</v>
      </c>
      <c r="L154" s="2">
        <f>STDEV('Table S10'!L154,'Table S11'!L154,'Table S12'!L154)</f>
        <v>8.3669785980236462</v>
      </c>
      <c r="M154" s="2">
        <f>STDEV('Table S10'!M154,'Table S11'!M154,'Table S12'!M154)</f>
        <v>3.9631046199413218</v>
      </c>
      <c r="N154" s="2">
        <f>STDEV('Table S10'!N154,'Table S11'!N154,'Table S12'!N154)</f>
        <v>3.5409323723735118</v>
      </c>
      <c r="O154" s="2">
        <f>STDEV('Table S10'!O154,'Table S11'!O154,'Table S12'!O154)</f>
        <v>8.9025605093751441</v>
      </c>
      <c r="Q154" s="2">
        <v>0.94954211025303781</v>
      </c>
      <c r="R154" s="2">
        <v>1.1826042889504931</v>
      </c>
      <c r="S154" s="2">
        <v>0.187107514765605</v>
      </c>
      <c r="T154" s="2">
        <v>0.63187350522123742</v>
      </c>
      <c r="U154" s="2">
        <v>0.45485540413027881</v>
      </c>
      <c r="V154" s="2">
        <v>0.7106838666755414</v>
      </c>
      <c r="W154" s="2">
        <v>1.1419613510455593</v>
      </c>
      <c r="X154" s="2">
        <v>0.51879841645716163</v>
      </c>
      <c r="Y154" s="2">
        <v>0.54684808559237452</v>
      </c>
      <c r="Z154" s="2">
        <v>1.3211390596643122</v>
      </c>
      <c r="AA154" s="2">
        <v>1.6981619762548792</v>
      </c>
      <c r="AB154" s="2">
        <v>0.56693400519646586</v>
      </c>
      <c r="AC154" s="2">
        <v>0.76073036994835286</v>
      </c>
      <c r="AD154" s="2">
        <v>1.4318433195253513</v>
      </c>
    </row>
    <row r="155" spans="1:30">
      <c r="A155" s="1">
        <v>41958</v>
      </c>
      <c r="B155" s="2">
        <f>STDEV('Table S10'!B155,'Table S11'!B155,'Table S12'!B155)</f>
        <v>9.1299403242066433</v>
      </c>
      <c r="C155" s="2">
        <f>STDEV('Table S10'!C155,'Table S11'!C155,'Table S12'!C155)</f>
        <v>8.3946500869506924</v>
      </c>
      <c r="D155" s="2">
        <f>STDEV('Table S10'!D155,'Table S11'!D155,'Table S12'!D155)</f>
        <v>2.7346421557584004</v>
      </c>
      <c r="E155" s="2">
        <f>STDEV('Table S10'!E155,'Table S11'!E155,'Table S12'!E155)</f>
        <v>8.0542758859408234</v>
      </c>
      <c r="F155" s="2">
        <f>STDEV('Table S10'!F155,'Table S11'!F155,'Table S12'!F155)</f>
        <v>1.6275738169216345</v>
      </c>
      <c r="G155" s="2">
        <f>STDEV('Table S10'!G155,'Table S11'!G155,'Table S12'!G155)</f>
        <v>2.6089191392587772</v>
      </c>
      <c r="H155" s="2">
        <f>STDEV('Table S10'!H155,'Table S11'!H155,'Table S12'!H155)</f>
        <v>4.4046647988886596</v>
      </c>
      <c r="I155" s="2">
        <f>STDEV('Table S10'!I155,'Table S11'!I155,'Table S12'!I155)</f>
        <v>3.2357690624431412</v>
      </c>
      <c r="J155" s="2">
        <f>STDEV('Table S10'!J155,'Table S11'!J155,'Table S12'!J155)</f>
        <v>3.3385642789474743</v>
      </c>
      <c r="K155" s="2">
        <f>STDEV('Table S10'!K155,'Table S11'!K155,'Table S12'!K155)</f>
        <v>6.0560639046301059</v>
      </c>
      <c r="L155" s="2">
        <f>STDEV('Table S10'!L155,'Table S11'!L155,'Table S12'!L155)</f>
        <v>8.7650440265163194</v>
      </c>
      <c r="M155" s="2">
        <f>STDEV('Table S10'!M155,'Table S11'!M155,'Table S12'!M155)</f>
        <v>4.4654278309717723</v>
      </c>
      <c r="N155" s="2">
        <f>STDEV('Table S10'!N155,'Table S11'!N155,'Table S12'!N155)</f>
        <v>3.6040102273199968</v>
      </c>
      <c r="O155" s="2">
        <f>STDEV('Table S10'!O155,'Table S11'!O155,'Table S12'!O155)</f>
        <v>9.1689684676093055</v>
      </c>
      <c r="Q155" s="2">
        <v>1.0424383263372661</v>
      </c>
      <c r="R155" s="2">
        <v>1.5658876593192603</v>
      </c>
      <c r="S155" s="2">
        <v>0.19766813894468446</v>
      </c>
      <c r="T155" s="2">
        <v>0.67069566157406424</v>
      </c>
      <c r="U155" s="2">
        <v>0.60196956920518485</v>
      </c>
      <c r="V155" s="2">
        <v>0.58806080966548535</v>
      </c>
      <c r="W155" s="2">
        <v>1.1054167012530924</v>
      </c>
      <c r="X155" s="2">
        <v>0.6581554273009349</v>
      </c>
      <c r="Y155" s="2">
        <v>0.38686949008015437</v>
      </c>
      <c r="Z155" s="2">
        <v>1.3953958524575365</v>
      </c>
      <c r="AA155" s="2">
        <v>1.778953335621752</v>
      </c>
      <c r="AB155" s="2">
        <v>0.63879284750400489</v>
      </c>
      <c r="AC155" s="2">
        <v>0.77428195322720073</v>
      </c>
      <c r="AD155" s="2">
        <v>1.4746910434879426</v>
      </c>
    </row>
    <row r="156" spans="1:30">
      <c r="A156" s="1">
        <v>41988</v>
      </c>
      <c r="B156" s="2">
        <f>STDEV('Table S10'!B156,'Table S11'!B156,'Table S12'!B156)</f>
        <v>9.9881208169947513</v>
      </c>
      <c r="C156" s="2">
        <f>STDEV('Table S10'!C156,'Table S11'!C156,'Table S12'!C156)</f>
        <v>10.623115635625085</v>
      </c>
      <c r="D156" s="2">
        <f>STDEV('Table S10'!D156,'Table S11'!D156,'Table S12'!D156)</f>
        <v>3.0249221481295194</v>
      </c>
      <c r="E156" s="2">
        <f>STDEV('Table S10'!E156,'Table S11'!E156,'Table S12'!E156)</f>
        <v>8.5409934812909309</v>
      </c>
      <c r="F156" s="2">
        <f>STDEV('Table S10'!F156,'Table S11'!F156,'Table S12'!F156)</f>
        <v>2.653408879927297</v>
      </c>
      <c r="G156" s="2">
        <f>STDEV('Table S10'!G156,'Table S11'!G156,'Table S12'!G156)</f>
        <v>3.476753185083076</v>
      </c>
      <c r="H156" s="2">
        <f>STDEV('Table S10'!H156,'Table S11'!H156,'Table S12'!H156)</f>
        <v>4.3151306809965151</v>
      </c>
      <c r="I156" s="2">
        <f>STDEV('Table S10'!I156,'Table S11'!I156,'Table S12'!I156)</f>
        <v>4.0248685422372592</v>
      </c>
      <c r="J156" s="2">
        <f>STDEV('Table S10'!J156,'Table S11'!J156,'Table S12'!J156)</f>
        <v>2.5867679383868651</v>
      </c>
      <c r="K156" s="2">
        <f>STDEV('Table S10'!K156,'Table S11'!K156,'Table S12'!K156)</f>
        <v>6.4632692005936292</v>
      </c>
      <c r="L156" s="2">
        <f>STDEV('Table S10'!L156,'Table S11'!L156,'Table S12'!L156)</f>
        <v>9.1829556291671892</v>
      </c>
      <c r="M156" s="2">
        <f>STDEV('Table S10'!M156,'Table S11'!M156,'Table S12'!M156)</f>
        <v>4.9805660640347229</v>
      </c>
      <c r="N156" s="2">
        <f>STDEV('Table S10'!N156,'Table S11'!N156,'Table S12'!N156)</f>
        <v>3.8210942899669669</v>
      </c>
      <c r="O156" s="2">
        <f>STDEV('Table S10'!O156,'Table S11'!O156,'Table S12'!O156)</f>
        <v>9.6669710628649614</v>
      </c>
      <c r="Q156" s="2">
        <v>1.1404236586428265</v>
      </c>
      <c r="R156" s="2">
        <v>1.9815722519756895</v>
      </c>
      <c r="S156" s="2">
        <v>0.21865044763324604</v>
      </c>
      <c r="T156" s="2">
        <v>0.71122560917405842</v>
      </c>
      <c r="U156" s="2">
        <v>0.98138184810327023</v>
      </c>
      <c r="V156" s="2">
        <v>0.78367407493046559</v>
      </c>
      <c r="W156" s="2">
        <v>1.0829467713562904</v>
      </c>
      <c r="X156" s="2">
        <v>0.81865826149105847</v>
      </c>
      <c r="Y156" s="2">
        <v>0.29975208193233155</v>
      </c>
      <c r="Z156" s="2">
        <v>1.4892212463163799</v>
      </c>
      <c r="AA156" s="2">
        <v>1.8637726744957726</v>
      </c>
      <c r="AB156" s="2">
        <v>0.71248491715835915</v>
      </c>
      <c r="AC156" s="2">
        <v>0.82092007616221319</v>
      </c>
      <c r="AD156" s="2">
        <v>1.554787290895886</v>
      </c>
    </row>
    <row r="157" spans="1:30">
      <c r="A157" s="1">
        <v>42019</v>
      </c>
      <c r="B157" s="2">
        <f>STDEV('Table S10'!B157,'Table S11'!B157,'Table S12'!B157)</f>
        <v>10.213612339580562</v>
      </c>
      <c r="C157" s="2">
        <f>STDEV('Table S10'!C157,'Table S11'!C157,'Table S12'!C157)</f>
        <v>10.380065313372722</v>
      </c>
      <c r="D157" s="2">
        <f>STDEV('Table S10'!D157,'Table S11'!D157,'Table S12'!D157)</f>
        <v>2.0839243661320745</v>
      </c>
      <c r="E157" s="2">
        <f>STDEV('Table S10'!E157,'Table S11'!E157,'Table S12'!E157)</f>
        <v>9.8572396092379453</v>
      </c>
      <c r="F157" s="2">
        <f>STDEV('Table S10'!F157,'Table S11'!F157,'Table S12'!F157)</f>
        <v>3.3185242413831428</v>
      </c>
      <c r="G157" s="2">
        <f>STDEV('Table S10'!G157,'Table S11'!G157,'Table S12'!G157)</f>
        <v>4.4668134422104195</v>
      </c>
      <c r="H157" s="2">
        <f>STDEV('Table S10'!H157,'Table S11'!H157,'Table S12'!H157)</f>
        <v>3.2251236956185898</v>
      </c>
      <c r="I157" s="2">
        <f>STDEV('Table S10'!I157,'Table S11'!I157,'Table S12'!I157)</f>
        <v>5.7473575592299477</v>
      </c>
      <c r="J157" s="2">
        <f>STDEV('Table S10'!J157,'Table S11'!J157,'Table S12'!J157)</f>
        <v>3.2239530490721973</v>
      </c>
      <c r="K157" s="2">
        <f>STDEV('Table S10'!K157,'Table S11'!K157,'Table S12'!K157)</f>
        <v>7.710464795897046</v>
      </c>
      <c r="L157" s="2">
        <f>STDEV('Table S10'!L157,'Table S11'!L157,'Table S12'!L157)</f>
        <v>9.2648116123687085</v>
      </c>
      <c r="M157" s="2">
        <f>STDEV('Table S10'!M157,'Table S11'!M157,'Table S12'!M157)</f>
        <v>4.5203877867457791</v>
      </c>
      <c r="N157" s="2">
        <f>STDEV('Table S10'!N157,'Table S11'!N157,'Table S12'!N157)</f>
        <v>4.421294264393155</v>
      </c>
      <c r="O157" s="2">
        <f>STDEV('Table S10'!O157,'Table S11'!O157,'Table S12'!O157)</f>
        <v>9.2038467068614054</v>
      </c>
      <c r="Q157" s="2">
        <v>1.1661698297086294</v>
      </c>
      <c r="R157" s="2">
        <v>1.9362351031646672</v>
      </c>
      <c r="S157" s="2">
        <v>0.15063230495712474</v>
      </c>
      <c r="T157" s="2">
        <v>0.82083205674046211</v>
      </c>
      <c r="U157" s="2">
        <v>1.2273794203452451</v>
      </c>
      <c r="V157" s="2">
        <v>1.0068376171279974</v>
      </c>
      <c r="W157" s="2">
        <v>0.80939316827091934</v>
      </c>
      <c r="X157" s="2">
        <v>1.1690125275473713</v>
      </c>
      <c r="Y157" s="2">
        <v>0.3735884553734371</v>
      </c>
      <c r="Z157" s="2">
        <v>1.776591325017026</v>
      </c>
      <c r="AA157" s="2">
        <v>1.8803861648463529</v>
      </c>
      <c r="AB157" s="2">
        <v>0.64665503405734392</v>
      </c>
      <c r="AC157" s="2">
        <v>0.94986643846796104</v>
      </c>
      <c r="AD157" s="2">
        <v>1.480300685098054</v>
      </c>
    </row>
    <row r="158" spans="1:30">
      <c r="A158" s="1">
        <v>42050</v>
      </c>
      <c r="B158" s="2">
        <f>STDEV('Table S10'!B158,'Table S11'!B158,'Table S12'!B158)</f>
        <v>10.507704101625915</v>
      </c>
      <c r="C158" s="2">
        <f>STDEV('Table S10'!C158,'Table S11'!C158,'Table S12'!C158)</f>
        <v>10.174262857213792</v>
      </c>
      <c r="D158" s="2">
        <f>STDEV('Table S10'!D158,'Table S11'!D158,'Table S12'!D158)</f>
        <v>1.2857915982685977</v>
      </c>
      <c r="E158" s="2">
        <f>STDEV('Table S10'!E158,'Table S11'!E158,'Table S12'!E158)</f>
        <v>11.186254537180966</v>
      </c>
      <c r="F158" s="2">
        <f>STDEV('Table S10'!F158,'Table S11'!F158,'Table S12'!F158)</f>
        <v>4.0474696396048797</v>
      </c>
      <c r="G158" s="2">
        <f>STDEV('Table S10'!G158,'Table S11'!G158,'Table S12'!G158)</f>
        <v>5.6180343070575534</v>
      </c>
      <c r="H158" s="2">
        <f>STDEV('Table S10'!H158,'Table S11'!H158,'Table S12'!H158)</f>
        <v>2.1351176073232985</v>
      </c>
      <c r="I158" s="2">
        <f>STDEV('Table S10'!I158,'Table S11'!I158,'Table S12'!I158)</f>
        <v>7.4789134085936642</v>
      </c>
      <c r="J158" s="2">
        <f>STDEV('Table S10'!J158,'Table S11'!J158,'Table S12'!J158)</f>
        <v>4.9685205863375099</v>
      </c>
      <c r="K158" s="2">
        <f>STDEV('Table S10'!K158,'Table S11'!K158,'Table S12'!K158)</f>
        <v>9.097315328134842</v>
      </c>
      <c r="L158" s="2">
        <f>STDEV('Table S10'!L158,'Table S11'!L158,'Table S12'!L158)</f>
        <v>9.3496509603092104</v>
      </c>
      <c r="M158" s="2">
        <f>STDEV('Table S10'!M158,'Table S11'!M158,'Table S12'!M158)</f>
        <v>4.0629620326162428</v>
      </c>
      <c r="N158" s="2">
        <f>STDEV('Table S10'!N158,'Table S11'!N158,'Table S12'!N158)</f>
        <v>5.0214972990974136</v>
      </c>
      <c r="O158" s="2">
        <f>STDEV('Table S10'!O158,'Table S11'!O158,'Table S12'!O158)</f>
        <v>8.7440748937067845</v>
      </c>
      <c r="Q158" s="2">
        <v>1.1997486389154437</v>
      </c>
      <c r="R158" s="2">
        <v>1.8978459478075176</v>
      </c>
      <c r="S158" s="2">
        <v>9.2940874097649048E-2</v>
      </c>
      <c r="T158" s="2">
        <v>0.93150178782013338</v>
      </c>
      <c r="U158" s="2">
        <v>1.496984978495342</v>
      </c>
      <c r="V158" s="2">
        <v>1.2663274049480007</v>
      </c>
      <c r="W158" s="2">
        <v>0.53583979032189155</v>
      </c>
      <c r="X158" s="2">
        <v>1.5212109873079513</v>
      </c>
      <c r="Y158" s="2">
        <v>0.57574719702420429</v>
      </c>
      <c r="Z158" s="2">
        <v>2.0961397167015332</v>
      </c>
      <c r="AA158" s="2">
        <v>1.8976051589043572</v>
      </c>
      <c r="AB158" s="2">
        <v>0.58121890765185136</v>
      </c>
      <c r="AC158" s="2">
        <v>1.0788134582407891</v>
      </c>
      <c r="AD158" s="2">
        <v>1.4063532855293306</v>
      </c>
    </row>
    <row r="159" spans="1:30">
      <c r="A159" s="1">
        <v>42078</v>
      </c>
      <c r="B159" s="2">
        <f>STDEV('Table S10'!B159,'Table S11'!B159,'Table S12'!B159)</f>
        <v>10.100433431770497</v>
      </c>
      <c r="C159" s="2">
        <f>STDEV('Table S10'!C159,'Table S11'!C159,'Table S12'!C159)</f>
        <v>8.0022771541715052</v>
      </c>
      <c r="D159" s="2">
        <f>STDEV('Table S10'!D159,'Table S11'!D159,'Table S12'!D159)</f>
        <v>0.86954232361531036</v>
      </c>
      <c r="E159" s="2">
        <f>STDEV('Table S10'!E159,'Table S11'!E159,'Table S12'!E159)</f>
        <v>11.671967064185319</v>
      </c>
      <c r="F159" s="2">
        <f>STDEV('Table S10'!F159,'Table S11'!F159,'Table S12'!F159)</f>
        <v>5.1169354954643902</v>
      </c>
      <c r="G159" s="2">
        <f>STDEV('Table S10'!G159,'Table S11'!G159,'Table S12'!G159)</f>
        <v>6.1268992972933498</v>
      </c>
      <c r="H159" s="2">
        <f>STDEV('Table S10'!H159,'Table S11'!H159,'Table S12'!H159)</f>
        <v>1.4053126854396936</v>
      </c>
      <c r="I159" s="2">
        <f>STDEV('Table S10'!I159,'Table S11'!I159,'Table S12'!I159)</f>
        <v>9.2754779229205617</v>
      </c>
      <c r="J159" s="2">
        <f>STDEV('Table S10'!J159,'Table S11'!J159,'Table S12'!J159)</f>
        <v>6.5292488904353689</v>
      </c>
      <c r="K159" s="2">
        <f>STDEV('Table S10'!K159,'Table S11'!K159,'Table S12'!K159)</f>
        <v>11.450199892542278</v>
      </c>
      <c r="L159" s="2">
        <f>STDEV('Table S10'!L159,'Table S11'!L159,'Table S12'!L159)</f>
        <v>9.0939883548395422</v>
      </c>
      <c r="M159" s="2">
        <f>STDEV('Table S10'!M159,'Table S11'!M159,'Table S12'!M159)</f>
        <v>2.2403116865600285</v>
      </c>
      <c r="N159" s="2">
        <f>STDEV('Table S10'!N159,'Table S11'!N159,'Table S12'!N159)</f>
        <v>5.3206367737061671</v>
      </c>
      <c r="O159" s="2">
        <f>STDEV('Table S10'!O159,'Table S11'!O159,'Table S12'!O159)</f>
        <v>7.9147868216652215</v>
      </c>
      <c r="Q159" s="2">
        <v>1.1532472883726919</v>
      </c>
      <c r="R159" s="2">
        <v>1.4926967666762274</v>
      </c>
      <c r="S159" s="2">
        <v>6.2853127777885473E-2</v>
      </c>
      <c r="T159" s="2">
        <v>0.97194804136883983</v>
      </c>
      <c r="U159" s="2">
        <v>1.892534411545973</v>
      </c>
      <c r="V159" s="2">
        <v>1.3810276092071101</v>
      </c>
      <c r="W159" s="2">
        <v>0.35268429810137264</v>
      </c>
      <c r="X159" s="2">
        <v>1.886632209522042</v>
      </c>
      <c r="Y159" s="2">
        <v>0.7566028321747601</v>
      </c>
      <c r="Z159" s="2">
        <v>2.6382749078403434</v>
      </c>
      <c r="AA159" s="2">
        <v>1.8457158764982335</v>
      </c>
      <c r="AB159" s="2">
        <v>0.32048330769747174</v>
      </c>
      <c r="AC159" s="2">
        <v>1.143080283826259</v>
      </c>
      <c r="AD159" s="2">
        <v>1.2729747384625258</v>
      </c>
    </row>
    <row r="160" spans="1:30">
      <c r="A160" s="1">
        <v>42109</v>
      </c>
      <c r="B160" s="2">
        <f>STDEV('Table S10'!B160,'Table S11'!B160,'Table S12'!B160)</f>
        <v>9.8339601910914265</v>
      </c>
      <c r="C160" s="2">
        <f>STDEV('Table S10'!C160,'Table S11'!C160,'Table S12'!C160)</f>
        <v>5.8344359247088908</v>
      </c>
      <c r="D160" s="2">
        <f>STDEV('Table S10'!D160,'Table S11'!D160,'Table S12'!D160)</f>
        <v>1.0327176335846042</v>
      </c>
      <c r="E160" s="2">
        <f>STDEV('Table S10'!E160,'Table S11'!E160,'Table S12'!E160)</f>
        <v>12.159662074132552</v>
      </c>
      <c r="F160" s="2">
        <f>STDEV('Table S10'!F160,'Table S11'!F160,'Table S12'!F160)</f>
        <v>6.1865116485427896</v>
      </c>
      <c r="G160" s="2">
        <f>STDEV('Table S10'!G160,'Table S11'!G160,'Table S12'!G160)</f>
        <v>6.6506382824982415</v>
      </c>
      <c r="H160" s="2">
        <f>STDEV('Table S10'!H160,'Table S11'!H160,'Table S12'!H160)</f>
        <v>1.1897467244015845</v>
      </c>
      <c r="I160" s="2">
        <f>STDEV('Table S10'!I160,'Table S11'!I160,'Table S12'!I160)</f>
        <v>11.075916983780132</v>
      </c>
      <c r="J160" s="2">
        <f>STDEV('Table S10'!J160,'Table S11'!J160,'Table S12'!J160)</f>
        <v>8.2125362305187064</v>
      </c>
      <c r="K160" s="2">
        <f>STDEV('Table S10'!K160,'Table S11'!K160,'Table S12'!K160)</f>
        <v>13.806805966874</v>
      </c>
      <c r="L160" s="2">
        <f>STDEV('Table S10'!L160,'Table S11'!L160,'Table S12'!L160)</f>
        <v>8.8592001726539671</v>
      </c>
      <c r="M160" s="2">
        <f>STDEV('Table S10'!M160,'Table S11'!M160,'Table S12'!M160)</f>
        <v>0.76286606281589275</v>
      </c>
      <c r="N160" s="2">
        <f>STDEV('Table S10'!N160,'Table S11'!N160,'Table S12'!N160)</f>
        <v>5.7176848270684042</v>
      </c>
      <c r="O160" s="2">
        <f>STDEV('Table S10'!O160,'Table S11'!O160,'Table S12'!O160)</f>
        <v>7.2247445807538044</v>
      </c>
      <c r="Q160" s="2">
        <v>1.1228219066984368</v>
      </c>
      <c r="R160" s="2">
        <v>1.0883206707796482</v>
      </c>
      <c r="S160" s="2">
        <v>7.4647928708395941E-2</v>
      </c>
      <c r="T160" s="2">
        <v>1.0125593802371657</v>
      </c>
      <c r="U160" s="2">
        <v>2.2881246387950904</v>
      </c>
      <c r="V160" s="2">
        <v>1.4990804714282335</v>
      </c>
      <c r="W160" s="2">
        <v>0.2985847866894436</v>
      </c>
      <c r="X160" s="2">
        <v>2.2528415145008784</v>
      </c>
      <c r="Y160" s="2">
        <v>0.95166048585627716</v>
      </c>
      <c r="Z160" s="2">
        <v>3.1812675832453388</v>
      </c>
      <c r="AA160" s="2">
        <v>1.798063267041849</v>
      </c>
      <c r="AB160" s="2">
        <v>0.1091302788840019</v>
      </c>
      <c r="AC160" s="2">
        <v>1.2283816905625489</v>
      </c>
      <c r="AD160" s="2">
        <v>1.161991794645538</v>
      </c>
    </row>
    <row r="161" spans="1:30">
      <c r="A161" s="1">
        <v>42139</v>
      </c>
      <c r="B161" s="2">
        <f>STDEV('Table S10'!B161,'Table S11'!B161,'Table S12'!B161)</f>
        <v>8.9295783100309016</v>
      </c>
      <c r="C161" s="2">
        <f>STDEV('Table S10'!C161,'Table S11'!C161,'Table S12'!C161)</f>
        <v>1.9908780355856215</v>
      </c>
      <c r="D161" s="2">
        <f>STDEV('Table S10'!D161,'Table S11'!D161,'Table S12'!D161)</f>
        <v>0.75566310378654655</v>
      </c>
      <c r="E161" s="2">
        <f>STDEV('Table S10'!E161,'Table S11'!E161,'Table S12'!E161)</f>
        <v>10.999364800252266</v>
      </c>
      <c r="F161" s="2">
        <f>STDEV('Table S10'!F161,'Table S11'!F161,'Table S12'!F161)</f>
        <v>7.0953510964804236</v>
      </c>
      <c r="G161" s="2">
        <f>STDEV('Table S10'!G161,'Table S11'!G161,'Table S12'!G161)</f>
        <v>6.5320182135387963</v>
      </c>
      <c r="H161" s="2">
        <f>STDEV('Table S10'!H161,'Table S11'!H161,'Table S12'!H161)</f>
        <v>1.4604298456507057</v>
      </c>
      <c r="I161" s="2">
        <f>STDEV('Table S10'!I161,'Table S11'!I161,'Table S12'!I161)</f>
        <v>12.613938393782096</v>
      </c>
      <c r="J161" s="2">
        <f>STDEV('Table S10'!J161,'Table S11'!J161,'Table S12'!J161)</f>
        <v>9.1645649977014756</v>
      </c>
      <c r="K161" s="2">
        <f>STDEV('Table S10'!K161,'Table S11'!K161,'Table S12'!K161)</f>
        <v>15.898716030690805</v>
      </c>
      <c r="L161" s="2">
        <f>STDEV('Table S10'!L161,'Table S11'!L161,'Table S12'!L161)</f>
        <v>8.9126553763726619</v>
      </c>
      <c r="M161" s="2">
        <f>STDEV('Table S10'!M161,'Table S11'!M161,'Table S12'!M161)</f>
        <v>2.532638067790665</v>
      </c>
      <c r="N161" s="2">
        <f>STDEV('Table S10'!N161,'Table S11'!N161,'Table S12'!N161)</f>
        <v>5.1227376966612193</v>
      </c>
      <c r="O161" s="2">
        <f>STDEV('Table S10'!O161,'Table S11'!O161,'Table S12'!O161)</f>
        <v>6.4173888180049392</v>
      </c>
      <c r="Q161" s="2">
        <v>1.0195613922827083</v>
      </c>
      <c r="R161" s="2">
        <v>0.37136644348992831</v>
      </c>
      <c r="S161" s="2">
        <v>5.4621596131002946E-2</v>
      </c>
      <c r="T161" s="2">
        <v>0.91593910564660663</v>
      </c>
      <c r="U161" s="2">
        <v>2.6242652704909601</v>
      </c>
      <c r="V161" s="2">
        <v>1.4723430334044987</v>
      </c>
      <c r="W161" s="2">
        <v>0.36651677621372936</v>
      </c>
      <c r="X161" s="2">
        <v>2.5656750692952781</v>
      </c>
      <c r="Y161" s="2">
        <v>1.0619806273686492</v>
      </c>
      <c r="Z161" s="2">
        <v>3.6632708567795604</v>
      </c>
      <c r="AA161" s="2">
        <v>1.8089125351885955</v>
      </c>
      <c r="AB161" s="2">
        <v>0.36230147351165803</v>
      </c>
      <c r="AC161" s="2">
        <v>1.1005638440129997</v>
      </c>
      <c r="AD161" s="2">
        <v>1.0321407305438244</v>
      </c>
    </row>
    <row r="162" spans="1:30">
      <c r="A162" s="1">
        <v>42170</v>
      </c>
      <c r="B162" s="2">
        <f>STDEV('Table S10'!B162,'Table S11'!B162,'Table S12'!B162)</f>
        <v>8.3330940842596597</v>
      </c>
      <c r="C162" s="2">
        <f>STDEV('Table S10'!C162,'Table S11'!C162,'Table S12'!C162)</f>
        <v>1.8829806317294633</v>
      </c>
      <c r="D162" s="2">
        <f>STDEV('Table S10'!D162,'Table S11'!D162,'Table S12'!D162)</f>
        <v>0.88159892542130502</v>
      </c>
      <c r="E162" s="2">
        <f>STDEV('Table S10'!E162,'Table S11'!E162,'Table S12'!E162)</f>
        <v>9.8845075470362378</v>
      </c>
      <c r="F162" s="2">
        <f>STDEV('Table S10'!F162,'Table S11'!F162,'Table S12'!F162)</f>
        <v>8.0046151724695722</v>
      </c>
      <c r="G162" s="2">
        <f>STDEV('Table S10'!G162,'Table S11'!G162,'Table S12'!G162)</f>
        <v>6.4139277900805656</v>
      </c>
      <c r="H162" s="2">
        <f>STDEV('Table S10'!H162,'Table S11'!H162,'Table S12'!H162)</f>
        <v>2.0470064186152066</v>
      </c>
      <c r="I162" s="2">
        <f>STDEV('Table S10'!I162,'Table S11'!I162,'Table S12'!I162)</f>
        <v>14.152922369775085</v>
      </c>
      <c r="J162" s="2">
        <f>STDEV('Table S10'!J162,'Table S11'!J162,'Table S12'!J162)</f>
        <v>10.124634357092534</v>
      </c>
      <c r="K162" s="2">
        <f>STDEV('Table S10'!K162,'Table S11'!K162,'Table S12'!K162)</f>
        <v>17.996220629718746</v>
      </c>
      <c r="L162" s="2">
        <f>STDEV('Table S10'!L162,'Table S11'!L162,'Table S12'!L162)</f>
        <v>9.0566380020884818</v>
      </c>
      <c r="M162" s="2">
        <f>STDEV('Table S10'!M162,'Table S11'!M162,'Table S12'!M162)</f>
        <v>5.0708855153142203</v>
      </c>
      <c r="N162" s="2">
        <f>STDEV('Table S10'!N162,'Table S11'!N162,'Table S12'!N162)</f>
        <v>4.5550605802901307</v>
      </c>
      <c r="O162" s="2">
        <f>STDEV('Table S10'!O162,'Table S11'!O162,'Table S12'!O162)</f>
        <v>5.9089577908288939</v>
      </c>
      <c r="Q162" s="2">
        <v>0.95145601635259935</v>
      </c>
      <c r="R162" s="2">
        <v>0.3512399091590237</v>
      </c>
      <c r="S162" s="2">
        <v>6.3724615126228193E-2</v>
      </c>
      <c r="T162" s="2">
        <v>0.82310271245680156</v>
      </c>
      <c r="U162" s="2">
        <v>2.9605629538440783</v>
      </c>
      <c r="V162" s="2">
        <v>1.4457249795953198</v>
      </c>
      <c r="W162" s="2">
        <v>0.51372696584776534</v>
      </c>
      <c r="X162" s="2">
        <v>2.8787044100122521</v>
      </c>
      <c r="Y162" s="2">
        <v>1.1732325046655256</v>
      </c>
      <c r="Z162" s="2">
        <v>4.1465631839553856</v>
      </c>
      <c r="AA162" s="2">
        <v>1.8381352489038782</v>
      </c>
      <c r="AB162" s="2">
        <v>0.7254053856222451</v>
      </c>
      <c r="AC162" s="2">
        <v>0.97860466000895141</v>
      </c>
      <c r="AD162" s="2">
        <v>0.95036722628796511</v>
      </c>
    </row>
    <row r="163" spans="1:30">
      <c r="A163" s="1">
        <v>42200</v>
      </c>
      <c r="B163" s="2">
        <f>STDEV('Table S10'!B163,'Table S11'!B163,'Table S12'!B163)</f>
        <v>8.1812304061723662</v>
      </c>
      <c r="C163" s="2">
        <f>STDEV('Table S10'!C163,'Table S11'!C163,'Table S12'!C163)</f>
        <v>5.1630967432705139</v>
      </c>
      <c r="D163" s="2">
        <f>STDEV('Table S10'!D163,'Table S11'!D163,'Table S12'!D163)</f>
        <v>0.79914673631250754</v>
      </c>
      <c r="E163" s="2">
        <f>STDEV('Table S10'!E163,'Table S11'!E163,'Table S12'!E163)</f>
        <v>8.2929204113706962</v>
      </c>
      <c r="F163" s="2">
        <f>STDEV('Table S10'!F163,'Table S11'!F163,'Table S12'!F163)</f>
        <v>8.823627772235632</v>
      </c>
      <c r="G163" s="2">
        <f>STDEV('Table S10'!G163,'Table S11'!G163,'Table S12'!G163)</f>
        <v>6.1117995017281386</v>
      </c>
      <c r="H163" s="2">
        <f>STDEV('Table S10'!H163,'Table S11'!H163,'Table S12'!H163)</f>
        <v>2.0393513269495092</v>
      </c>
      <c r="I163" s="2">
        <f>STDEV('Table S10'!I163,'Table S11'!I163,'Table S12'!I163)</f>
        <v>14.837260912486464</v>
      </c>
      <c r="J163" s="2">
        <f>STDEV('Table S10'!J163,'Table S11'!J163,'Table S12'!J163)</f>
        <v>9.7342197247303339</v>
      </c>
      <c r="K163" s="2">
        <f>STDEV('Table S10'!K163,'Table S11'!K163,'Table S12'!K163)</f>
        <v>16.778628154130118</v>
      </c>
      <c r="L163" s="2">
        <f>STDEV('Table S10'!L163,'Table S11'!L163,'Table S12'!L163)</f>
        <v>9.0257463853651014</v>
      </c>
      <c r="M163" s="2">
        <f>STDEV('Table S10'!M163,'Table S11'!M163,'Table S12'!M163)</f>
        <v>6.9558553543029422</v>
      </c>
      <c r="N163" s="2">
        <f>STDEV('Table S10'!N163,'Table S11'!N163,'Table S12'!N163)</f>
        <v>3.3754740462998174</v>
      </c>
      <c r="O163" s="2">
        <f>STDEV('Table S10'!O163,'Table S11'!O163,'Table S12'!O163)</f>
        <v>6.4391545478880774</v>
      </c>
      <c r="Q163" s="2">
        <v>0.93411652531594835</v>
      </c>
      <c r="R163" s="2">
        <v>0.96309308790922199</v>
      </c>
      <c r="S163" s="2">
        <v>5.7764723540876979E-2</v>
      </c>
      <c r="T163" s="2">
        <v>0.69056806849566066</v>
      </c>
      <c r="U163" s="2">
        <v>3.2634804969557543</v>
      </c>
      <c r="V163" s="2">
        <v>1.3776240548875294</v>
      </c>
      <c r="W163" s="2">
        <v>0.51180580576788348</v>
      </c>
      <c r="X163" s="2">
        <v>3.0178988695997466</v>
      </c>
      <c r="Y163" s="2">
        <v>1.1279916474820264</v>
      </c>
      <c r="Z163" s="2">
        <v>3.8660140488775827</v>
      </c>
      <c r="AA163" s="2">
        <v>1.8318654863737007</v>
      </c>
      <c r="AB163" s="2">
        <v>0.99505597599909867</v>
      </c>
      <c r="AC163" s="2">
        <v>0.72518346863300642</v>
      </c>
      <c r="AD163" s="2">
        <v>1.0356414217095788</v>
      </c>
    </row>
    <row r="164" spans="1:30">
      <c r="A164" s="1">
        <v>42231</v>
      </c>
      <c r="B164" s="2">
        <f>STDEV('Table S10'!B164,'Table S11'!B164,'Table S12'!B164)</f>
        <v>8.1957455909577313</v>
      </c>
      <c r="C164" s="2">
        <f>STDEV('Table S10'!C164,'Table S11'!C164,'Table S12'!C164)</f>
        <v>8.4435591253339641</v>
      </c>
      <c r="D164" s="2">
        <f>STDEV('Table S10'!D164,'Table S11'!D164,'Table S12'!D164)</f>
        <v>0.74845710922333653</v>
      </c>
      <c r="E164" s="2">
        <f>STDEV('Table S10'!E164,'Table S11'!E164,'Table S12'!E164)</f>
        <v>6.7015190750449332</v>
      </c>
      <c r="F164" s="2">
        <f>STDEV('Table S10'!F164,'Table S11'!F164,'Table S12'!F164)</f>
        <v>9.6498501726612247</v>
      </c>
      <c r="G164" s="2">
        <f>STDEV('Table S10'!G164,'Table S11'!G164,'Table S12'!G164)</f>
        <v>5.8098122030877413</v>
      </c>
      <c r="H164" s="2">
        <f>STDEV('Table S10'!H164,'Table S11'!H164,'Table S12'!H164)</f>
        <v>2.0517102900429021</v>
      </c>
      <c r="I164" s="2">
        <f>STDEV('Table S10'!I164,'Table S11'!I164,'Table S12'!I164)</f>
        <v>15.524281522454139</v>
      </c>
      <c r="J164" s="2">
        <f>STDEV('Table S10'!J164,'Table S11'!J164,'Table S12'!J164)</f>
        <v>9.3453305630181145</v>
      </c>
      <c r="K164" s="2">
        <f>STDEV('Table S10'!K164,'Table S11'!K164,'Table S12'!K164)</f>
        <v>15.573555500788501</v>
      </c>
      <c r="L164" s="2">
        <f>STDEV('Table S10'!L164,'Table S11'!L164,'Table S12'!L164)</f>
        <v>9.0845481347416772</v>
      </c>
      <c r="M164" s="2">
        <f>STDEV('Table S10'!M164,'Table S11'!M164,'Table S12'!M164)</f>
        <v>8.8908019231618525</v>
      </c>
      <c r="N164" s="2">
        <f>STDEV('Table S10'!N164,'Table S11'!N164,'Table S12'!N164)</f>
        <v>2.401005839595566</v>
      </c>
      <c r="O164" s="2">
        <f>STDEV('Table S10'!O164,'Table S11'!O164,'Table S12'!O164)</f>
        <v>7.0974071650846815</v>
      </c>
      <c r="Q164" s="2">
        <v>0.93577384008437181</v>
      </c>
      <c r="R164" s="2">
        <v>1.5750108578850457</v>
      </c>
      <c r="S164" s="2">
        <v>5.410072522599043E-2</v>
      </c>
      <c r="T164" s="2">
        <v>0.55804889641714162</v>
      </c>
      <c r="U164" s="2">
        <v>3.5690646353099624</v>
      </c>
      <c r="V164" s="2">
        <v>1.3095549098247892</v>
      </c>
      <c r="W164" s="2">
        <v>0.51490747294061689</v>
      </c>
      <c r="X164" s="2">
        <v>3.1576388616671718</v>
      </c>
      <c r="Y164" s="2">
        <v>1.0829275603119761</v>
      </c>
      <c r="Z164" s="2">
        <v>3.588349643603181</v>
      </c>
      <c r="AA164" s="2">
        <v>1.8437998894271708</v>
      </c>
      <c r="AB164" s="2">
        <v>1.2718558875140724</v>
      </c>
      <c r="AC164" s="2">
        <v>0.51582969357287178</v>
      </c>
      <c r="AD164" s="2">
        <v>1.1415114813963947</v>
      </c>
    </row>
    <row r="165" spans="1:30">
      <c r="A165" s="1">
        <v>42262</v>
      </c>
      <c r="B165" s="2">
        <f>STDEV('Table S10'!B165,'Table S11'!B165,'Table S12'!B165)</f>
        <v>8.2681473395187997</v>
      </c>
      <c r="C165" s="2">
        <f>STDEV('Table S10'!C165,'Table S11'!C165,'Table S12'!C165)</f>
        <v>9.5928932643711011</v>
      </c>
      <c r="D165" s="2">
        <f>STDEV('Table S10'!D165,'Table S11'!D165,'Table S12'!D165)</f>
        <v>0.40297673385464133</v>
      </c>
      <c r="E165" s="2">
        <f>STDEV('Table S10'!E165,'Table S11'!E165,'Table S12'!E165)</f>
        <v>4.9043033817001724</v>
      </c>
      <c r="F165" s="2">
        <f>STDEV('Table S10'!F165,'Table S11'!F165,'Table S12'!F165)</f>
        <v>10.320444444659907</v>
      </c>
      <c r="G165" s="2">
        <f>STDEV('Table S10'!G165,'Table S11'!G165,'Table S12'!G165)</f>
        <v>5.670260701901185</v>
      </c>
      <c r="H165" s="2">
        <f>STDEV('Table S10'!H165,'Table S11'!H165,'Table S12'!H165)</f>
        <v>1.5446383581397771</v>
      </c>
      <c r="I165" s="2">
        <f>STDEV('Table S10'!I165,'Table S11'!I165,'Table S12'!I165)</f>
        <v>15.065288354339986</v>
      </c>
      <c r="J165" s="2">
        <f>STDEV('Table S10'!J165,'Table S11'!J165,'Table S12'!J165)</f>
        <v>8.8562336399242607</v>
      </c>
      <c r="K165" s="2">
        <f>STDEV('Table S10'!K165,'Table S11'!K165,'Table S12'!K165)</f>
        <v>14.153067365223107</v>
      </c>
      <c r="L165" s="2">
        <f>STDEV('Table S10'!L165,'Table S11'!L165,'Table S12'!L165)</f>
        <v>8.1910520943661584</v>
      </c>
      <c r="M165" s="2">
        <f>STDEV('Table S10'!M165,'Table S11'!M165,'Table S12'!M165)</f>
        <v>9.372664373731812</v>
      </c>
      <c r="N165" s="2">
        <f>STDEV('Table S10'!N165,'Table S11'!N165,'Table S12'!N165)</f>
        <v>2.5229361427174828</v>
      </c>
      <c r="O165" s="2">
        <f>STDEV('Table S10'!O165,'Table S11'!O165,'Table S12'!O165)</f>
        <v>6.8740539429994358</v>
      </c>
      <c r="Q165" s="2">
        <v>0.94404052693157747</v>
      </c>
      <c r="R165" s="2">
        <v>1.7894007521761988</v>
      </c>
      <c r="S165" s="2">
        <v>2.9128367253215041E-2</v>
      </c>
      <c r="T165" s="2">
        <v>0.40839115120093672</v>
      </c>
      <c r="U165" s="2">
        <v>3.8170886209685793</v>
      </c>
      <c r="V165" s="2">
        <v>1.2780994432513346</v>
      </c>
      <c r="W165" s="2">
        <v>0.38765016555054915</v>
      </c>
      <c r="X165" s="2">
        <v>3.064279651272753</v>
      </c>
      <c r="Y165" s="2">
        <v>1.0262514979607833</v>
      </c>
      <c r="Z165" s="2">
        <v>3.2610507108231515</v>
      </c>
      <c r="AA165" s="2">
        <v>1.6624559330725555</v>
      </c>
      <c r="AB165" s="2">
        <v>1.3407877566554569</v>
      </c>
      <c r="AC165" s="2">
        <v>0.54202507796528132</v>
      </c>
      <c r="AD165" s="2">
        <v>1.1055884659223141</v>
      </c>
    </row>
    <row r="166" spans="1:30">
      <c r="A166" s="1">
        <v>42292</v>
      </c>
      <c r="B166" s="2">
        <f>STDEV('Table S10'!B166,'Table S11'!B166,'Table S12'!B166)</f>
        <v>8.3444190115871262</v>
      </c>
      <c r="C166" s="2">
        <f>STDEV('Table S10'!C166,'Table S11'!C166,'Table S12'!C166)</f>
        <v>10.753307281577486</v>
      </c>
      <c r="D166" s="2">
        <f>STDEV('Table S10'!D166,'Table S11'!D166,'Table S12'!D166)</f>
        <v>9.1231497554773985E-2</v>
      </c>
      <c r="E166" s="2">
        <f>STDEV('Table S10'!E166,'Table S11'!E166,'Table S12'!E166)</f>
        <v>3.3127757056224016</v>
      </c>
      <c r="F166" s="2">
        <f>STDEV('Table S10'!F166,'Table S11'!F166,'Table S12'!F166)</f>
        <v>10.991724087591622</v>
      </c>
      <c r="G166" s="2">
        <f>STDEV('Table S10'!G166,'Table S11'!G166,'Table S12'!G166)</f>
        <v>5.5316758083475603</v>
      </c>
      <c r="H166" s="2">
        <f>STDEV('Table S10'!H166,'Table S11'!H166,'Table S12'!H166)</f>
        <v>1.1983462278173387</v>
      </c>
      <c r="I166" s="2">
        <f>STDEV('Table S10'!I166,'Table S11'!I166,'Table S12'!I166)</f>
        <v>14.619156233803855</v>
      </c>
      <c r="J166" s="2">
        <f>STDEV('Table S10'!J166,'Table S11'!J166,'Table S12'!J166)</f>
        <v>8.3671372910152648</v>
      </c>
      <c r="K166" s="2">
        <f>STDEV('Table S10'!K166,'Table S11'!K166,'Table S12'!K166)</f>
        <v>12.868223334837241</v>
      </c>
      <c r="L166" s="2">
        <f>STDEV('Table S10'!L166,'Table S11'!L166,'Table S12'!L166)</f>
        <v>7.4416507529566047</v>
      </c>
      <c r="M166" s="2">
        <f>STDEV('Table S10'!M166,'Table S11'!M166,'Table S12'!M166)</f>
        <v>9.9152617308249518</v>
      </c>
      <c r="N166" s="2">
        <f>STDEV('Table S10'!N166,'Table S11'!N166,'Table S12'!N166)</f>
        <v>3.306131280062738</v>
      </c>
      <c r="O166" s="2">
        <f>STDEV('Table S10'!O166,'Table S11'!O166,'Table S12'!O166)</f>
        <v>6.8708957079902353</v>
      </c>
      <c r="Q166" s="2">
        <v>0.95274907390499486</v>
      </c>
      <c r="R166" s="2">
        <v>2.0058574204617745</v>
      </c>
      <c r="S166" s="2">
        <v>6.5944863377517277E-3</v>
      </c>
      <c r="T166" s="2">
        <v>0.27586145855858862</v>
      </c>
      <c r="U166" s="2">
        <v>4.0653660958643743</v>
      </c>
      <c r="V166" s="2">
        <v>1.2468618539047733</v>
      </c>
      <c r="W166" s="2">
        <v>0.30074296106417836</v>
      </c>
      <c r="X166" s="2">
        <v>2.9735363779557038</v>
      </c>
      <c r="Y166" s="2">
        <v>0.96957550214555788</v>
      </c>
      <c r="Z166" s="2">
        <v>2.965005943249853</v>
      </c>
      <c r="AA166" s="2">
        <v>1.5103574368200725</v>
      </c>
      <c r="AB166" s="2">
        <v>1.4184079363797018</v>
      </c>
      <c r="AC166" s="2">
        <v>0.71028593807739859</v>
      </c>
      <c r="AD166" s="2">
        <v>1.1050805111946096</v>
      </c>
    </row>
    <row r="167" spans="1:30">
      <c r="A167" s="1">
        <v>42323</v>
      </c>
      <c r="B167" s="2">
        <f>STDEV('Table S10'!B167,'Table S11'!B167,'Table S12'!B167)</f>
        <v>8.9377450998330374</v>
      </c>
      <c r="C167" s="2">
        <f>STDEV('Table S10'!C167,'Table S11'!C167,'Table S12'!C167)</f>
        <v>9.0306010538695496</v>
      </c>
      <c r="D167" s="2">
        <f>STDEV('Table S10'!D167,'Table S11'!D167,'Table S12'!D167)</f>
        <v>0.68465791850863811</v>
      </c>
      <c r="E167" s="2">
        <f>STDEV('Table S10'!E167,'Table S11'!E167,'Table S12'!E167)</f>
        <v>2.4762723602055319</v>
      </c>
      <c r="F167" s="2">
        <f>STDEV('Table S10'!F167,'Table S11'!F167,'Table S12'!F167)</f>
        <v>10.854542200612148</v>
      </c>
      <c r="G167" s="2">
        <f>STDEV('Table S10'!G167,'Table S11'!G167,'Table S12'!G167)</f>
        <v>5.3413031846807089</v>
      </c>
      <c r="H167" s="2">
        <f>STDEV('Table S10'!H167,'Table S11'!H167,'Table S12'!H167)</f>
        <v>1.1851915080846285</v>
      </c>
      <c r="I167" s="2">
        <f>STDEV('Table S10'!I167,'Table S11'!I167,'Table S12'!I167)</f>
        <v>14.028560470399087</v>
      </c>
      <c r="J167" s="2">
        <f>STDEV('Table S10'!J167,'Table S11'!J167,'Table S12'!J167)</f>
        <v>7.9598304309739696</v>
      </c>
      <c r="K167" s="2">
        <f>STDEV('Table S10'!K167,'Table S11'!K167,'Table S12'!K167)</f>
        <v>11.347566184294111</v>
      </c>
      <c r="L167" s="2">
        <f>STDEV('Table S10'!L167,'Table S11'!L167,'Table S12'!L167)</f>
        <v>6.6375884192371455</v>
      </c>
      <c r="M167" s="2">
        <f>STDEV('Table S10'!M167,'Table S11'!M167,'Table S12'!M167)</f>
        <v>9.4075753392942332</v>
      </c>
      <c r="N167" s="2">
        <f>STDEV('Table S10'!N167,'Table S11'!N167,'Table S12'!N167)</f>
        <v>4.12022968195717</v>
      </c>
      <c r="O167" s="2">
        <f>STDEV('Table S10'!O167,'Table S11'!O167,'Table S12'!O167)</f>
        <v>7.0629945614793597</v>
      </c>
      <c r="Q167" s="2">
        <v>1.0204938600087365</v>
      </c>
      <c r="R167" s="2">
        <v>1.6845141369825025</v>
      </c>
      <c r="S167" s="2">
        <v>4.9489128323559888E-2</v>
      </c>
      <c r="T167" s="2">
        <v>0.20620415197903505</v>
      </c>
      <c r="U167" s="2">
        <v>4.0146284146918072</v>
      </c>
      <c r="V167" s="2">
        <v>1.2039511030397703</v>
      </c>
      <c r="W167" s="2">
        <v>0.29744158682645877</v>
      </c>
      <c r="X167" s="2">
        <v>2.8534091996791742</v>
      </c>
      <c r="Y167" s="2">
        <v>0.92237719051083256</v>
      </c>
      <c r="Z167" s="2">
        <v>2.6146267672217589</v>
      </c>
      <c r="AA167" s="2">
        <v>1.347164945568371</v>
      </c>
      <c r="AB167" s="2">
        <v>1.3457818750120578</v>
      </c>
      <c r="AC167" s="2">
        <v>0.88518602464199647</v>
      </c>
      <c r="AD167" s="2">
        <v>1.1359767302955328</v>
      </c>
    </row>
    <row r="168" spans="1:30">
      <c r="A168" s="1">
        <v>42353</v>
      </c>
      <c r="B168" s="2">
        <f>STDEV('Table S10'!B168,'Table S11'!B168,'Table S12'!B168)</f>
        <v>9.7877217837528256</v>
      </c>
      <c r="C168" s="2">
        <f>STDEV('Table S10'!C168,'Table S11'!C168,'Table S12'!C168)</f>
        <v>7.3209432737369893</v>
      </c>
      <c r="D168" s="2">
        <f>STDEV('Table S10'!D168,'Table S11'!D168,'Table S12'!D168)</f>
        <v>1.3997078078816043</v>
      </c>
      <c r="E168" s="2">
        <f>STDEV('Table S10'!E168,'Table S11'!E168,'Table S12'!E168)</f>
        <v>2.5783008830852863</v>
      </c>
      <c r="F168" s="2">
        <f>STDEV('Table S10'!F168,'Table S11'!F168,'Table S12'!F168)</f>
        <v>10.71736581377438</v>
      </c>
      <c r="G168" s="2">
        <f>STDEV('Table S10'!G168,'Table S11'!G168,'Table S12'!G168)</f>
        <v>5.1515173825806588</v>
      </c>
      <c r="H168" s="2">
        <f>STDEV('Table S10'!H168,'Table S11'!H168,'Table S12'!H168)</f>
        <v>1.3093146599279935</v>
      </c>
      <c r="I168" s="2">
        <f>STDEV('Table S10'!I168,'Table S11'!I168,'Table S12'!I168)</f>
        <v>13.446041040029424</v>
      </c>
      <c r="J168" s="2">
        <f>STDEV('Table S10'!J168,'Table S11'!J168,'Table S12'!J168)</f>
        <v>7.558234716812593</v>
      </c>
      <c r="K168" s="2">
        <f>STDEV('Table S10'!K168,'Table S11'!K168,'Table S12'!K168)</f>
        <v>9.9913378348214206</v>
      </c>
      <c r="L168" s="2">
        <f>STDEV('Table S10'!L168,'Table S11'!L168,'Table S12'!L168)</f>
        <v>6.140491300911024</v>
      </c>
      <c r="M168" s="2">
        <f>STDEV('Table S10'!M168,'Table S11'!M168,'Table S12'!M168)</f>
        <v>9.1863730409000741</v>
      </c>
      <c r="N168" s="2">
        <f>STDEV('Table S10'!N168,'Table S11'!N168,'Table S12'!N168)</f>
        <v>4.9371172853926595</v>
      </c>
      <c r="O168" s="2">
        <f>STDEV('Table S10'!O168,'Table S11'!O168,'Table S12'!O168)</f>
        <v>7.9600554098018641</v>
      </c>
      <c r="Q168" s="2">
        <v>1.1175424978253301</v>
      </c>
      <c r="R168" s="2">
        <v>1.3656048326232557</v>
      </c>
      <c r="S168" s="2">
        <v>0.10117507947710599</v>
      </c>
      <c r="T168" s="2">
        <v>0.21470027113627796</v>
      </c>
      <c r="U168" s="2">
        <v>3.963892767785151</v>
      </c>
      <c r="V168" s="2">
        <v>1.1611726241032108</v>
      </c>
      <c r="W168" s="2">
        <v>0.32859215362882888</v>
      </c>
      <c r="X168" s="2">
        <v>2.7349247475419847</v>
      </c>
      <c r="Y168" s="2">
        <v>0.87584068074952648</v>
      </c>
      <c r="Z168" s="2">
        <v>2.302134124534708</v>
      </c>
      <c r="AA168" s="2">
        <v>1.2462741144329013</v>
      </c>
      <c r="AB168" s="2">
        <v>1.3141382226198783</v>
      </c>
      <c r="AC168" s="2">
        <v>1.0606853404764736</v>
      </c>
      <c r="AD168" s="2">
        <v>1.2802555118354828</v>
      </c>
    </row>
    <row r="169" spans="1:30">
      <c r="A169" s="1">
        <v>42384</v>
      </c>
      <c r="B169" s="2">
        <f>STDEV('Table S10'!B169,'Table S11'!B169,'Table S12'!B169)</f>
        <v>10.667228468458452</v>
      </c>
      <c r="C169" s="2">
        <f>STDEV('Table S10'!C169,'Table S11'!C169,'Table S12'!C169)</f>
        <v>3.7631511268148778</v>
      </c>
      <c r="D169" s="2">
        <f>STDEV('Table S10'!D169,'Table S11'!D169,'Table S12'!D169)</f>
        <v>2.5338094322728364</v>
      </c>
      <c r="E169" s="2">
        <f>STDEV('Table S10'!E169,'Table S11'!E169,'Table S12'!E169)</f>
        <v>3.0406959386976613</v>
      </c>
      <c r="F169" s="2">
        <f>STDEV('Table S10'!F169,'Table S11'!F169,'Table S12'!F169)</f>
        <v>10.975638914270434</v>
      </c>
      <c r="G169" s="2">
        <f>STDEV('Table S10'!G169,'Table S11'!G169,'Table S12'!G169)</f>
        <v>4.7158142233087901</v>
      </c>
      <c r="H169" s="2">
        <f>STDEV('Table S10'!H169,'Table S11'!H169,'Table S12'!H169)</f>
        <v>0.95689117753232611</v>
      </c>
      <c r="I169" s="2">
        <f>STDEV('Table S10'!I169,'Table S11'!I169,'Table S12'!I169)</f>
        <v>12.617350899195662</v>
      </c>
      <c r="J169" s="2">
        <f>STDEV('Table S10'!J169,'Table S11'!J169,'Table S12'!J169)</f>
        <v>7.7634029894385588</v>
      </c>
      <c r="K169" s="2">
        <f>STDEV('Table S10'!K169,'Table S11'!K169,'Table S12'!K169)</f>
        <v>9.5538532964474783</v>
      </c>
      <c r="L169" s="2">
        <f>STDEV('Table S10'!L169,'Table S11'!L169,'Table S12'!L169)</f>
        <v>5.3827455252897849</v>
      </c>
      <c r="M169" s="2">
        <f>STDEV('Table S10'!M169,'Table S11'!M169,'Table S12'!M169)</f>
        <v>8.9651324076101897</v>
      </c>
      <c r="N169" s="2">
        <f>STDEV('Table S10'!N169,'Table S11'!N169,'Table S12'!N169)</f>
        <v>4.7946157932639482</v>
      </c>
      <c r="O169" s="2">
        <f>STDEV('Table S10'!O169,'Table S11'!O169,'Table S12'!O169)</f>
        <v>9.3110722157793013</v>
      </c>
      <c r="Q169" s="2">
        <v>1.217962812071649</v>
      </c>
      <c r="R169" s="2">
        <v>0.70195563228928648</v>
      </c>
      <c r="S169" s="2">
        <v>0.18315134719297743</v>
      </c>
      <c r="T169" s="2">
        <v>0.25320483220723167</v>
      </c>
      <c r="U169" s="2">
        <v>4.0594168819153191</v>
      </c>
      <c r="V169" s="2">
        <v>1.0629633891906944</v>
      </c>
      <c r="W169" s="2">
        <v>0.24014619436940021</v>
      </c>
      <c r="X169" s="2">
        <v>2.5663691728963975</v>
      </c>
      <c r="Y169" s="2">
        <v>0.8996153750131507</v>
      </c>
      <c r="Z169" s="2">
        <v>2.2013319995943528</v>
      </c>
      <c r="AA169" s="2">
        <v>1.0924820318128148</v>
      </c>
      <c r="AB169" s="2">
        <v>1.2824890863058604</v>
      </c>
      <c r="AC169" s="2">
        <v>1.0300704624090333</v>
      </c>
      <c r="AD169" s="2">
        <v>1.4975462998248639</v>
      </c>
    </row>
    <row r="170" spans="1:30">
      <c r="A170" s="1">
        <v>42415</v>
      </c>
      <c r="B170" s="2">
        <f>STDEV('Table S10'!B170,'Table S11'!B170,'Table S12'!B170)</f>
        <v>11.72101282759288</v>
      </c>
      <c r="C170" s="2">
        <f>STDEV('Table S10'!C170,'Table S11'!C170,'Table S12'!C170)</f>
        <v>0.2894714887237399</v>
      </c>
      <c r="D170" s="2">
        <f>STDEV('Table S10'!D170,'Table S11'!D170,'Table S12'!D170)</f>
        <v>3.6903357817772569</v>
      </c>
      <c r="E170" s="2">
        <f>STDEV('Table S10'!E170,'Table S11'!E170,'Table S12'!E170)</f>
        <v>3.6536013921747084</v>
      </c>
      <c r="F170" s="2">
        <f>STDEV('Table S10'!F170,'Table S11'!F170,'Table S12'!F170)</f>
        <v>11.236338251545583</v>
      </c>
      <c r="G170" s="2">
        <f>STDEV('Table S10'!G170,'Table S11'!G170,'Table S12'!G170)</f>
        <v>4.2858012317200167</v>
      </c>
      <c r="H170" s="2">
        <f>STDEV('Table S10'!H170,'Table S11'!H170,'Table S12'!H170)</f>
        <v>0.61125265162514031</v>
      </c>
      <c r="I170" s="2">
        <f>STDEV('Table S10'!I170,'Table S11'!I170,'Table S12'!I170)</f>
        <v>11.790803898306319</v>
      </c>
      <c r="J170" s="2">
        <f>STDEV('Table S10'!J170,'Table S11'!J170,'Table S12'!J170)</f>
        <v>7.9884350566365194</v>
      </c>
      <c r="K170" s="2">
        <f>STDEV('Table S10'!K170,'Table S11'!K170,'Table S12'!K170)</f>
        <v>9.5963777978326394</v>
      </c>
      <c r="L170" s="2">
        <f>STDEV('Table S10'!L170,'Table S11'!L170,'Table S12'!L170)</f>
        <v>5.9738293032508878</v>
      </c>
      <c r="M170" s="2">
        <f>STDEV('Table S10'!M170,'Table S11'!M170,'Table S12'!M170)</f>
        <v>9.0280728420796379</v>
      </c>
      <c r="N170" s="2">
        <f>STDEV('Table S10'!N170,'Table S11'!N170,'Table S12'!N170)</f>
        <v>4.7666507863934964</v>
      </c>
      <c r="O170" s="2">
        <f>STDEV('Table S10'!O170,'Table S11'!O170,'Table S12'!O170)</f>
        <v>10.804966445160879</v>
      </c>
      <c r="Q170" s="2">
        <v>1.3382818026288996</v>
      </c>
      <c r="R170" s="2">
        <v>5.3996274677594096E-2</v>
      </c>
      <c r="S170" s="2">
        <v>0.26674854131420545</v>
      </c>
      <c r="T170" s="2">
        <v>0.30424269512917229</v>
      </c>
      <c r="U170" s="2">
        <v>4.1558383567018948</v>
      </c>
      <c r="V170" s="2">
        <v>0.96603674083461866</v>
      </c>
      <c r="W170" s="2">
        <v>0.15340302171510331</v>
      </c>
      <c r="X170" s="2">
        <v>2.398249512915505</v>
      </c>
      <c r="Y170" s="2">
        <v>0.92569186592798314</v>
      </c>
      <c r="Z170" s="2">
        <v>2.2111301975320119</v>
      </c>
      <c r="AA170" s="2">
        <v>1.2124483953878</v>
      </c>
      <c r="AB170" s="2">
        <v>1.2914929042780185</v>
      </c>
      <c r="AC170" s="2">
        <v>1.0240624882979923</v>
      </c>
      <c r="AD170" s="2">
        <v>1.7378167782074498</v>
      </c>
    </row>
    <row r="171" spans="1:30">
      <c r="A171" s="1">
        <v>42444</v>
      </c>
      <c r="B171" s="2">
        <f>STDEV('Table S10'!B171,'Table S11'!B171,'Table S12'!B171)</f>
        <v>11.785322487581384</v>
      </c>
      <c r="C171" s="2">
        <f>STDEV('Table S10'!C171,'Table S11'!C171,'Table S12'!C171)</f>
        <v>2.8895466694948779</v>
      </c>
      <c r="D171" s="2">
        <f>STDEV('Table S10'!D171,'Table S11'!D171,'Table S12'!D171)</f>
        <v>4.7426826551250345</v>
      </c>
      <c r="E171" s="2">
        <f>STDEV('Table S10'!E171,'Table S11'!E171,'Table S12'!E171)</f>
        <v>3.7714109488862779</v>
      </c>
      <c r="F171" s="2">
        <f>STDEV('Table S10'!F171,'Table S11'!F171,'Table S12'!F171)</f>
        <v>11.529390464759901</v>
      </c>
      <c r="G171" s="2">
        <f>STDEV('Table S10'!G171,'Table S11'!G171,'Table S12'!G171)</f>
        <v>3.4356769529296778</v>
      </c>
      <c r="H171" s="2">
        <f>STDEV('Table S10'!H171,'Table S11'!H171,'Table S12'!H171)</f>
        <v>0.73741936686518328</v>
      </c>
      <c r="I171" s="2">
        <f>STDEV('Table S10'!I171,'Table S11'!I171,'Table S12'!I171)</f>
        <v>10.786649503703336</v>
      </c>
      <c r="J171" s="2">
        <f>STDEV('Table S10'!J171,'Table S11'!J171,'Table S12'!J171)</f>
        <v>8.0181642780427627</v>
      </c>
      <c r="K171" s="2">
        <f>STDEV('Table S10'!K171,'Table S11'!K171,'Table S12'!K171)</f>
        <v>9.2557646117925696</v>
      </c>
      <c r="L171" s="2">
        <f>STDEV('Table S10'!L171,'Table S11'!L171,'Table S12'!L171)</f>
        <v>6.0123969862789179</v>
      </c>
      <c r="M171" s="2">
        <f>STDEV('Table S10'!M171,'Table S11'!M171,'Table S12'!M171)</f>
        <v>8.2576982518432143</v>
      </c>
      <c r="N171" s="2">
        <f>STDEV('Table S10'!N171,'Table S11'!N171,'Table S12'!N171)</f>
        <v>4.5401788509686396</v>
      </c>
      <c r="O171" s="2">
        <f>STDEV('Table S10'!O171,'Table S11'!O171,'Table S12'!O171)</f>
        <v>11.593640943320191</v>
      </c>
      <c r="Q171" s="2">
        <v>1.345624550987067</v>
      </c>
      <c r="R171" s="2">
        <v>0.53899869844755754</v>
      </c>
      <c r="S171" s="2">
        <v>0.34281533036040285</v>
      </c>
      <c r="T171" s="2">
        <v>0.31405293253565814</v>
      </c>
      <c r="U171" s="2">
        <v>4.2642257691247023</v>
      </c>
      <c r="V171" s="2">
        <v>0.77441532789816114</v>
      </c>
      <c r="W171" s="2">
        <v>0.18506645140532071</v>
      </c>
      <c r="X171" s="2">
        <v>2.1940045090532587</v>
      </c>
      <c r="Y171" s="2">
        <v>0.92913685837531723</v>
      </c>
      <c r="Z171" s="2">
        <v>2.1326484914969615</v>
      </c>
      <c r="AA171" s="2">
        <v>1.2202760923351692</v>
      </c>
      <c r="AB171" s="2">
        <v>1.1812885080209274</v>
      </c>
      <c r="AC171" s="2">
        <v>0.97540748416325151</v>
      </c>
      <c r="AD171" s="2">
        <v>1.8646632411189028</v>
      </c>
    </row>
    <row r="172" spans="1:30">
      <c r="A172" s="1">
        <v>42475</v>
      </c>
      <c r="B172" s="2">
        <f>STDEV('Table S10'!B172,'Table S11'!B172,'Table S12'!B172)</f>
        <v>11.95062184846824</v>
      </c>
      <c r="C172" s="2">
        <f>STDEV('Table S10'!C172,'Table S11'!C172,'Table S12'!C172)</f>
        <v>5.9495381314651317</v>
      </c>
      <c r="D172" s="2">
        <f>STDEV('Table S10'!D172,'Table S11'!D172,'Table S12'!D172)</f>
        <v>5.9116366094440913</v>
      </c>
      <c r="E172" s="2">
        <f>STDEV('Table S10'!E172,'Table S11'!E172,'Table S12'!E172)</f>
        <v>3.9215826208644686</v>
      </c>
      <c r="F172" s="2">
        <f>STDEV('Table S10'!F172,'Table S11'!F172,'Table S12'!F172)</f>
        <v>11.827046190820219</v>
      </c>
      <c r="G172" s="2">
        <f>STDEV('Table S10'!G172,'Table S11'!G172,'Table S12'!G172)</f>
        <v>2.6196679898004533</v>
      </c>
      <c r="H172" s="2">
        <f>STDEV('Table S10'!H172,'Table S11'!H172,'Table S12'!H172)</f>
        <v>0.91598913036696383</v>
      </c>
      <c r="I172" s="2">
        <f>STDEV('Table S10'!I172,'Table S11'!I172,'Table S12'!I172)</f>
        <v>9.7927347257097228</v>
      </c>
      <c r="J172" s="2">
        <f>STDEV('Table S10'!J172,'Table S11'!J172,'Table S12'!J172)</f>
        <v>8.0505110752126861</v>
      </c>
      <c r="K172" s="2">
        <f>STDEV('Table S10'!K172,'Table S11'!K172,'Table S12'!K172)</f>
        <v>8.936552584482925</v>
      </c>
      <c r="L172" s="2">
        <f>STDEV('Table S10'!L172,'Table S11'!L172,'Table S12'!L172)</f>
        <v>6.3071291937218312</v>
      </c>
      <c r="M172" s="2">
        <f>STDEV('Table S10'!M172,'Table S11'!M172,'Table S12'!M172)</f>
        <v>7.5254273022235783</v>
      </c>
      <c r="N172" s="2">
        <f>STDEV('Table S10'!N172,'Table S11'!N172,'Table S12'!N172)</f>
        <v>4.7065015912041162</v>
      </c>
      <c r="O172" s="2">
        <f>STDEV('Table S10'!O172,'Table S11'!O172,'Table S12'!O172)</f>
        <v>12.384806421457233</v>
      </c>
      <c r="Q172" s="2">
        <v>1.3644981014144066</v>
      </c>
      <c r="R172" s="2">
        <v>1.1097911458147167</v>
      </c>
      <c r="S172" s="2">
        <v>0.4273108290404472</v>
      </c>
      <c r="T172" s="2">
        <v>0.32655802800462602</v>
      </c>
      <c r="U172" s="2">
        <v>4.3743158229981942</v>
      </c>
      <c r="V172" s="2">
        <v>0.59048364357298133</v>
      </c>
      <c r="W172" s="2">
        <v>0.22988121210254506</v>
      </c>
      <c r="X172" s="2">
        <v>1.9918422432093574</v>
      </c>
      <c r="Y172" s="2">
        <v>0.93288517288457085</v>
      </c>
      <c r="Z172" s="2">
        <v>2.0590978906484643</v>
      </c>
      <c r="AA172" s="2">
        <v>1.2800949411577829</v>
      </c>
      <c r="AB172" s="2">
        <v>1.0765349518649894</v>
      </c>
      <c r="AC172" s="2">
        <v>1.011140095352701</v>
      </c>
      <c r="AD172" s="2">
        <v>1.991910340795074</v>
      </c>
    </row>
    <row r="173" spans="1:30">
      <c r="A173" s="1">
        <v>42505</v>
      </c>
      <c r="B173" s="2">
        <f>STDEV('Table S10'!B173,'Table S11'!B173,'Table S12'!B173)</f>
        <v>11.91818444122762</v>
      </c>
      <c r="C173" s="2">
        <f>STDEV('Table S10'!C173,'Table S11'!C173,'Table S12'!C173)</f>
        <v>7.8104115041478615</v>
      </c>
      <c r="D173" s="2">
        <f>STDEV('Table S10'!D173,'Table S11'!D173,'Table S12'!D173)</f>
        <v>6.4045563194642474</v>
      </c>
      <c r="E173" s="2">
        <f>STDEV('Table S10'!E173,'Table S11'!E173,'Table S12'!E173)</f>
        <v>3.3692911311816691</v>
      </c>
      <c r="F173" s="2">
        <f>STDEV('Table S10'!F173,'Table S11'!F173,'Table S12'!F173)</f>
        <v>11.5659463158488</v>
      </c>
      <c r="G173" s="2">
        <f>STDEV('Table S10'!G173,'Table S11'!G173,'Table S12'!G173)</f>
        <v>1.7829661635432257</v>
      </c>
      <c r="H173" s="2">
        <f>STDEV('Table S10'!H173,'Table S11'!H173,'Table S12'!H173)</f>
        <v>1.3914411458986289</v>
      </c>
      <c r="I173" s="2">
        <f>STDEV('Table S10'!I173,'Table S11'!I173,'Table S12'!I173)</f>
        <v>8.6172873983717775</v>
      </c>
      <c r="J173" s="2">
        <f>STDEV('Table S10'!J173,'Table S11'!J173,'Table S12'!J173)</f>
        <v>7.8018149115613893</v>
      </c>
      <c r="K173" s="2">
        <f>STDEV('Table S10'!K173,'Table S11'!K173,'Table S12'!K173)</f>
        <v>8.4737972620464745</v>
      </c>
      <c r="L173" s="2">
        <f>STDEV('Table S10'!L173,'Table S11'!L173,'Table S12'!L173)</f>
        <v>5.6086421817489311</v>
      </c>
      <c r="M173" s="2">
        <f>STDEV('Table S10'!M173,'Table S11'!M173,'Table S12'!M173)</f>
        <v>6.667813704844737</v>
      </c>
      <c r="N173" s="2">
        <f>STDEV('Table S10'!N173,'Table S11'!N173,'Table S12'!N173)</f>
        <v>4.6433121164727238</v>
      </c>
      <c r="O173" s="2">
        <f>STDEV('Table S10'!O173,'Table S11'!O173,'Table S12'!O173)</f>
        <v>12.570818404678185</v>
      </c>
      <c r="Q173" s="2">
        <v>1.3607944631304871</v>
      </c>
      <c r="R173" s="2">
        <v>1.4569072995147172</v>
      </c>
      <c r="S173" s="2">
        <v>0.46294054443983418</v>
      </c>
      <c r="T173" s="2">
        <v>0.28056761107575989</v>
      </c>
      <c r="U173" s="2">
        <v>4.2777462065408889</v>
      </c>
      <c r="V173" s="2">
        <v>0.40188770512729727</v>
      </c>
      <c r="W173" s="2">
        <v>0.34920302718044938</v>
      </c>
      <c r="X173" s="2">
        <v>1.7527562568288195</v>
      </c>
      <c r="Y173" s="2">
        <v>0.90406651013682215</v>
      </c>
      <c r="Z173" s="2">
        <v>1.9524730485399144</v>
      </c>
      <c r="AA173" s="2">
        <v>1.1383300172077631</v>
      </c>
      <c r="AB173" s="2">
        <v>0.95385075391915408</v>
      </c>
      <c r="AC173" s="2">
        <v>0.99756453179088345</v>
      </c>
      <c r="AD173" s="2">
        <v>2.0218275781164161</v>
      </c>
    </row>
    <row r="174" spans="1:30">
      <c r="A174" s="1">
        <v>42536</v>
      </c>
      <c r="B174" s="2">
        <f>STDEV('Table S10'!B174,'Table S11'!B174,'Table S12'!B174)</f>
        <v>11.897265679446624</v>
      </c>
      <c r="C174" s="2">
        <f>STDEV('Table S10'!C174,'Table S11'!C174,'Table S12'!C174)</f>
        <v>9.6735319019153803</v>
      </c>
      <c r="D174" s="2">
        <f>STDEV('Table S10'!D174,'Table S11'!D174,'Table S12'!D174)</f>
        <v>6.9000475412883553</v>
      </c>
      <c r="E174" s="2">
        <f>STDEV('Table S10'!E174,'Table S11'!E174,'Table S12'!E174)</f>
        <v>2.8197646803664838</v>
      </c>
      <c r="F174" s="2">
        <f>STDEV('Table S10'!F174,'Table S11'!F174,'Table S12'!F174)</f>
        <v>11.314796144969094</v>
      </c>
      <c r="G174" s="2">
        <f>STDEV('Table S10'!G174,'Table S11'!G174,'Table S12'!G174)</f>
        <v>1.3017839234021327</v>
      </c>
      <c r="H174" s="2">
        <f>STDEV('Table S10'!H174,'Table S11'!H174,'Table S12'!H174)</f>
        <v>1.8722750855447059</v>
      </c>
      <c r="I174" s="2">
        <f>STDEV('Table S10'!I174,'Table S11'!I174,'Table S12'!I174)</f>
        <v>7.4711514147032609</v>
      </c>
      <c r="J174" s="2">
        <f>STDEV('Table S10'!J174,'Table S11'!J174,'Table S12'!J174)</f>
        <v>7.5548984867594857</v>
      </c>
      <c r="K174" s="2">
        <f>STDEV('Table S10'!K174,'Table S11'!K174,'Table S12'!K174)</f>
        <v>8.0114682808806315</v>
      </c>
      <c r="L174" s="2">
        <f>STDEV('Table S10'!L174,'Table S11'!L174,'Table S12'!L174)</f>
        <v>4.9726088799244934</v>
      </c>
      <c r="M174" s="2">
        <f>STDEV('Table S10'!M174,'Table S11'!M174,'Table S12'!M174)</f>
        <v>5.8335846686515627</v>
      </c>
      <c r="N174" s="2">
        <f>STDEV('Table S10'!N174,'Table S11'!N174,'Table S12'!N174)</f>
        <v>4.6744369420973211</v>
      </c>
      <c r="O174" s="2">
        <f>STDEV('Table S10'!O174,'Table S11'!O174,'Table S12'!O174)</f>
        <v>12.935740643456166</v>
      </c>
      <c r="Q174" s="2">
        <v>1.3584060007478567</v>
      </c>
      <c r="R174" s="2">
        <v>1.8044425997918834</v>
      </c>
      <c r="S174" s="2">
        <v>0.49875613642694616</v>
      </c>
      <c r="T174" s="2">
        <v>0.23480744446347784</v>
      </c>
      <c r="U174" s="2">
        <v>4.1848565577898338</v>
      </c>
      <c r="V174" s="2">
        <v>0.29342730347053431</v>
      </c>
      <c r="W174" s="2">
        <v>0.46987551684372708</v>
      </c>
      <c r="X174" s="2">
        <v>1.5196321977506433</v>
      </c>
      <c r="Y174" s="2">
        <v>0.87545408174720241</v>
      </c>
      <c r="Z174" s="2">
        <v>1.8459464410025488</v>
      </c>
      <c r="AA174" s="2">
        <v>1.009240698269475</v>
      </c>
      <c r="AB174" s="2">
        <v>0.83451178760461187</v>
      </c>
      <c r="AC174" s="2">
        <v>1.0042513582032464</v>
      </c>
      <c r="AD174" s="2">
        <v>2.0805198463902723</v>
      </c>
    </row>
    <row r="175" spans="1:30">
      <c r="A175" s="1">
        <v>42566</v>
      </c>
      <c r="B175" s="2">
        <f>STDEV('Table S10'!B175,'Table S11'!B175,'Table S12'!B175)</f>
        <v>11.072427591588053</v>
      </c>
      <c r="C175" s="2">
        <f>STDEV('Table S10'!C175,'Table S11'!C175,'Table S12'!C175)</f>
        <v>10.238074597717834</v>
      </c>
      <c r="D175" s="2">
        <f>STDEV('Table S10'!D175,'Table S11'!D175,'Table S12'!D175)</f>
        <v>6.5383468893225034</v>
      </c>
      <c r="E175" s="2">
        <f>STDEV('Table S10'!E175,'Table S11'!E175,'Table S12'!E175)</f>
        <v>2.3531542419100289</v>
      </c>
      <c r="F175" s="2">
        <f>STDEV('Table S10'!F175,'Table S11'!F175,'Table S12'!F175)</f>
        <v>10.683228797360032</v>
      </c>
      <c r="G175" s="2">
        <f>STDEV('Table S10'!G175,'Table S11'!G175,'Table S12'!G175)</f>
        <v>1.1992285099800424</v>
      </c>
      <c r="H175" s="2">
        <f>STDEV('Table S10'!H175,'Table S11'!H175,'Table S12'!H175)</f>
        <v>2.7794274028146351</v>
      </c>
      <c r="I175" s="2">
        <f>STDEV('Table S10'!I175,'Table S11'!I175,'Table S12'!I175)</f>
        <v>6.4752287062417615</v>
      </c>
      <c r="J175" s="2">
        <f>STDEV('Table S10'!J175,'Table S11'!J175,'Table S12'!J175)</f>
        <v>7.2412156955986076</v>
      </c>
      <c r="K175" s="2">
        <f>STDEV('Table S10'!K175,'Table S11'!K175,'Table S12'!K175)</f>
        <v>7.3106286592364755</v>
      </c>
      <c r="L175" s="2">
        <f>STDEV('Table S10'!L175,'Table S11'!L175,'Table S12'!L175)</f>
        <v>3.5347776676838754</v>
      </c>
      <c r="M175" s="2">
        <f>STDEV('Table S10'!M175,'Table S11'!M175,'Table S12'!M175)</f>
        <v>4.9870756614466938</v>
      </c>
      <c r="N175" s="2">
        <f>STDEV('Table S10'!N175,'Table S11'!N175,'Table S12'!N175)</f>
        <v>4.4959632477442026</v>
      </c>
      <c r="O175" s="2">
        <f>STDEV('Table S10'!O175,'Table S11'!O175,'Table S12'!O175)</f>
        <v>13.699988791441266</v>
      </c>
      <c r="Q175" s="2">
        <v>1.2642276375523407</v>
      </c>
      <c r="R175" s="2">
        <v>1.9097490070106982</v>
      </c>
      <c r="S175" s="2">
        <v>0.47261132820089852</v>
      </c>
      <c r="T175" s="2">
        <v>0.19595186003233192</v>
      </c>
      <c r="U175" s="2">
        <v>3.9512669533051894</v>
      </c>
      <c r="V175" s="2">
        <v>0.27031090306354144</v>
      </c>
      <c r="W175" s="2">
        <v>0.69753899814737486</v>
      </c>
      <c r="X175" s="2">
        <v>1.3170615188495742</v>
      </c>
      <c r="Y175" s="2">
        <v>0.83910483359027099</v>
      </c>
      <c r="Z175" s="2">
        <v>1.6844638812606538</v>
      </c>
      <c r="AA175" s="2">
        <v>0.71741847543311932</v>
      </c>
      <c r="AB175" s="2">
        <v>0.71341613459693376</v>
      </c>
      <c r="AC175" s="2">
        <v>0.96590824818211674</v>
      </c>
      <c r="AD175" s="2">
        <v>2.2034376972714558</v>
      </c>
    </row>
    <row r="176" spans="1:30">
      <c r="A176" s="1">
        <v>42597</v>
      </c>
      <c r="B176" s="2">
        <f>STDEV('Table S10'!B176,'Table S11'!B176,'Table S12'!B176)</f>
        <v>10.264620875184264</v>
      </c>
      <c r="C176" s="2">
        <f>STDEV('Table S10'!C176,'Table S11'!C176,'Table S12'!C176)</f>
        <v>10.803683637255322</v>
      </c>
      <c r="D176" s="2">
        <f>STDEV('Table S10'!D176,'Table S11'!D176,'Table S12'!D176)</f>
        <v>6.2523220755854059</v>
      </c>
      <c r="E176" s="2">
        <f>STDEV('Table S10'!E176,'Table S11'!E176,'Table S12'!E176)</f>
        <v>1.9286189791551853</v>
      </c>
      <c r="F176" s="2">
        <f>STDEV('Table S10'!F176,'Table S11'!F176,'Table S12'!F176)</f>
        <v>10.061051373447743</v>
      </c>
      <c r="G176" s="2">
        <f>STDEV('Table S10'!G176,'Table S11'!G176,'Table S12'!G176)</f>
        <v>1.3332512828699241</v>
      </c>
      <c r="H176" s="2">
        <f>STDEV('Table S10'!H176,'Table S11'!H176,'Table S12'!H176)</f>
        <v>3.6893354540230989</v>
      </c>
      <c r="I176" s="2">
        <f>STDEV('Table S10'!I176,'Table S11'!I176,'Table S12'!I176)</f>
        <v>5.5028829904155065</v>
      </c>
      <c r="J176" s="2">
        <f>STDEV('Table S10'!J176,'Table S11'!J176,'Table S12'!J176)</f>
        <v>6.9288704429533823</v>
      </c>
      <c r="K176" s="2">
        <f>STDEV('Table S10'!K176,'Table S11'!K176,'Table S12'!K176)</f>
        <v>6.6445225503703265</v>
      </c>
      <c r="L176" s="2">
        <f>STDEV('Table S10'!L176,'Table S11'!L176,'Table S12'!L176)</f>
        <v>2.3645113260497506</v>
      </c>
      <c r="M176" s="2">
        <f>STDEV('Table S10'!M176,'Table S11'!M176,'Table S12'!M176)</f>
        <v>4.4325818252800886</v>
      </c>
      <c r="N176" s="2">
        <f>STDEV('Table S10'!N176,'Table S11'!N176,'Table S12'!N176)</f>
        <v>4.3253541789647807</v>
      </c>
      <c r="O176" s="2">
        <f>STDEV('Table S10'!O176,'Table S11'!O176,'Table S12'!O176)</f>
        <v>14.655233369410443</v>
      </c>
      <c r="Q176" s="2">
        <v>1.1719938822867888</v>
      </c>
      <c r="R176" s="2">
        <v>2.0152543235917841</v>
      </c>
      <c r="S176" s="2">
        <v>0.45193659658953989</v>
      </c>
      <c r="T176" s="2">
        <v>0.16059995963221058</v>
      </c>
      <c r="U176" s="2">
        <v>3.721150277829262</v>
      </c>
      <c r="V176" s="2">
        <v>0.30052017216401239</v>
      </c>
      <c r="W176" s="2">
        <v>0.92589407221890707</v>
      </c>
      <c r="X176" s="2">
        <v>1.1192864002505141</v>
      </c>
      <c r="Y176" s="2">
        <v>0.80291057805899491</v>
      </c>
      <c r="Z176" s="2">
        <v>1.5309843743984779</v>
      </c>
      <c r="AA176" s="2">
        <v>0.47990121873505737</v>
      </c>
      <c r="AB176" s="2">
        <v>0.63409412785179242</v>
      </c>
      <c r="AC176" s="2">
        <v>0.92925476645461447</v>
      </c>
      <c r="AD176" s="2">
        <v>2.3570744589691284</v>
      </c>
    </row>
    <row r="177" spans="1:30">
      <c r="A177" s="1">
        <v>42628</v>
      </c>
      <c r="B177" s="2">
        <f>STDEV('Table S10'!B177,'Table S11'!B177,'Table S12'!B177)</f>
        <v>10.251471953708977</v>
      </c>
      <c r="C177" s="2">
        <f>STDEV('Table S10'!C177,'Table S11'!C177,'Table S12'!C177)</f>
        <v>11.977242195937514</v>
      </c>
      <c r="D177" s="2">
        <f>STDEV('Table S10'!D177,'Table S11'!D177,'Table S12'!D177)</f>
        <v>7.1814801354887265</v>
      </c>
      <c r="E177" s="2">
        <f>STDEV('Table S10'!E177,'Table S11'!E177,'Table S12'!E177)</f>
        <v>3.0189888050757663</v>
      </c>
      <c r="F177" s="2">
        <f>STDEV('Table S10'!F177,'Table S11'!F177,'Table S12'!F177)</f>
        <v>9.6165458101789572</v>
      </c>
      <c r="G177" s="2">
        <f>STDEV('Table S10'!G177,'Table S11'!G177,'Table S12'!G177)</f>
        <v>1.1373238085756419</v>
      </c>
      <c r="H177" s="2">
        <f>STDEV('Table S10'!H177,'Table S11'!H177,'Table S12'!H177)</f>
        <v>4.4751608195847341</v>
      </c>
      <c r="I177" s="2">
        <f>STDEV('Table S10'!I177,'Table S11'!I177,'Table S12'!I177)</f>
        <v>4.47124459478104</v>
      </c>
      <c r="J177" s="2">
        <f>STDEV('Table S10'!J177,'Table S11'!J177,'Table S12'!J177)</f>
        <v>6.7429401188762617</v>
      </c>
      <c r="K177" s="2">
        <f>STDEV('Table S10'!K177,'Table S11'!K177,'Table S12'!K177)</f>
        <v>5.6094161198685732</v>
      </c>
      <c r="L177" s="2">
        <f>STDEV('Table S10'!L177,'Table S11'!L177,'Table S12'!L177)</f>
        <v>1.0788287318583167</v>
      </c>
      <c r="M177" s="2">
        <f>STDEV('Table S10'!M177,'Table S11'!M177,'Table S12'!M177)</f>
        <v>3.8047279687306981</v>
      </c>
      <c r="N177" s="2">
        <f>STDEV('Table S10'!N177,'Table S11'!N177,'Table S12'!N177)</f>
        <v>3.9572024949235733</v>
      </c>
      <c r="O177" s="2">
        <f>STDEV('Table S10'!O177,'Table S11'!O177,'Table S12'!O177)</f>
        <v>15.2814646213969</v>
      </c>
      <c r="Q177" s="2">
        <v>1.1704925647305837</v>
      </c>
      <c r="R177" s="2">
        <v>2.2341628957770081</v>
      </c>
      <c r="S177" s="2">
        <v>0.51909892863353158</v>
      </c>
      <c r="T177" s="2">
        <v>0.25139723577626921</v>
      </c>
      <c r="U177" s="2">
        <v>3.5567467837153584</v>
      </c>
      <c r="V177" s="2">
        <v>0.25635733574818398</v>
      </c>
      <c r="W177" s="2">
        <v>1.1231087350870828</v>
      </c>
      <c r="X177" s="2">
        <v>0.90945115057846349</v>
      </c>
      <c r="Y177" s="2">
        <v>0.7813651580352623</v>
      </c>
      <c r="Z177" s="2">
        <v>1.2924823964272774</v>
      </c>
      <c r="AA177" s="2">
        <v>0.21895907941796397</v>
      </c>
      <c r="AB177" s="2">
        <v>0.54427775011083246</v>
      </c>
      <c r="AC177" s="2">
        <v>0.85016142680688545</v>
      </c>
      <c r="AD177" s="2">
        <v>2.4577943623823706</v>
      </c>
    </row>
    <row r="178" spans="1:30">
      <c r="A178" s="1">
        <v>42658</v>
      </c>
      <c r="B178" s="2">
        <f>STDEV('Table S10'!B178,'Table S11'!B178,'Table S12'!B178)</f>
        <v>10.30014515315829</v>
      </c>
      <c r="C178" s="2">
        <f>STDEV('Table S10'!C178,'Table S11'!C178,'Table S12'!C178)</f>
        <v>13.157318698929355</v>
      </c>
      <c r="D178" s="2">
        <f>STDEV('Table S10'!D178,'Table S11'!D178,'Table S12'!D178)</f>
        <v>8.1309594974364998</v>
      </c>
      <c r="E178" s="2">
        <f>STDEV('Table S10'!E178,'Table S11'!E178,'Table S12'!E178)</f>
        <v>4.4178700067006949</v>
      </c>
      <c r="F178" s="2">
        <f>STDEV('Table S10'!F178,'Table S11'!F178,'Table S12'!F178)</f>
        <v>9.1728504432812557</v>
      </c>
      <c r="G178" s="2">
        <f>STDEV('Table S10'!G178,'Table S11'!G178,'Table S12'!G178)</f>
        <v>1.029332576704993</v>
      </c>
      <c r="H178" s="2">
        <f>STDEV('Table S10'!H178,'Table S11'!H178,'Table S12'!H178)</f>
        <v>5.2724054018040221</v>
      </c>
      <c r="I178" s="2">
        <f>STDEV('Table S10'!I178,'Table S11'!I178,'Table S12'!I178)</f>
        <v>3.4510691043780661</v>
      </c>
      <c r="J178" s="2">
        <f>STDEV('Table S10'!J178,'Table S11'!J178,'Table S12'!J178)</f>
        <v>6.557577927717186</v>
      </c>
      <c r="K178" s="2">
        <f>STDEV('Table S10'!K178,'Table S11'!K178,'Table S12'!K178)</f>
        <v>4.6468837153532769</v>
      </c>
      <c r="L178" s="2">
        <f>STDEV('Table S10'!L178,'Table S11'!L178,'Table S12'!L178)</f>
        <v>2.3334023264653756</v>
      </c>
      <c r="M178" s="2">
        <f>STDEV('Table S10'!M178,'Table S11'!M178,'Table S12'!M178)</f>
        <v>3.3149610947649562</v>
      </c>
      <c r="N178" s="2">
        <f>STDEV('Table S10'!N178,'Table S11'!N178,'Table S12'!N178)</f>
        <v>3.6391770558312517</v>
      </c>
      <c r="O178" s="2">
        <f>STDEV('Table S10'!O178,'Table S11'!O178,'Table S12'!O178)</f>
        <v>15.913769811877161</v>
      </c>
      <c r="Q178" s="2">
        <v>1.1760499732973073</v>
      </c>
      <c r="R178" s="2">
        <v>2.454287286186088</v>
      </c>
      <c r="S178" s="2">
        <v>0.58773014535320245</v>
      </c>
      <c r="T178" s="2">
        <v>0.36788487119798025</v>
      </c>
      <c r="U178" s="2">
        <v>3.3926429464006751</v>
      </c>
      <c r="V178" s="2">
        <v>0.23201568011961224</v>
      </c>
      <c r="W178" s="2">
        <v>1.3231892216637462</v>
      </c>
      <c r="X178" s="2">
        <v>0.70194745583049856</v>
      </c>
      <c r="Y178" s="2">
        <v>0.75988557268593981</v>
      </c>
      <c r="Z178" s="2">
        <v>1.0707024175056945</v>
      </c>
      <c r="AA178" s="2">
        <v>0.47358733617941257</v>
      </c>
      <c r="AB178" s="2">
        <v>0.47421512948941125</v>
      </c>
      <c r="AC178" s="2">
        <v>0.78183715949773025</v>
      </c>
      <c r="AD178" s="2">
        <v>2.5594911676932632</v>
      </c>
    </row>
    <row r="179" spans="1:30">
      <c r="A179" s="1">
        <v>42689</v>
      </c>
      <c r="B179" s="2">
        <f>STDEV('Table S10'!B179,'Table S11'!B179,'Table S12'!B179)</f>
        <v>12.355441668647593</v>
      </c>
      <c r="C179" s="2">
        <f>STDEV('Table S10'!C179,'Table S11'!C179,'Table S12'!C179)</f>
        <v>17.939588481987048</v>
      </c>
      <c r="D179" s="2">
        <f>STDEV('Table S10'!D179,'Table S11'!D179,'Table S12'!D179)</f>
        <v>9.5541322475461481</v>
      </c>
      <c r="E179" s="2">
        <f>STDEV('Table S10'!E179,'Table S11'!E179,'Table S12'!E179)</f>
        <v>7.0549970082026512</v>
      </c>
      <c r="F179" s="2">
        <f>STDEV('Table S10'!F179,'Table S11'!F179,'Table S12'!F179)</f>
        <v>9.4552942302651992</v>
      </c>
      <c r="G179" s="2">
        <f>STDEV('Table S10'!G179,'Table S11'!G179,'Table S12'!G179)</f>
        <v>1.7813392160012933</v>
      </c>
      <c r="H179" s="2">
        <f>STDEV('Table S10'!H179,'Table S11'!H179,'Table S12'!H179)</f>
        <v>5.5937571103386867</v>
      </c>
      <c r="I179" s="2">
        <f>STDEV('Table S10'!I179,'Table S11'!I179,'Table S12'!I179)</f>
        <v>2.7201750814046917</v>
      </c>
      <c r="J179" s="2">
        <f>STDEV('Table S10'!J179,'Table S11'!J179,'Table S12'!J179)</f>
        <v>6.7785797092152036</v>
      </c>
      <c r="K179" s="2">
        <f>STDEV('Table S10'!K179,'Table S11'!K179,'Table S12'!K179)</f>
        <v>3.5964804587813983</v>
      </c>
      <c r="L179" s="2">
        <f>STDEV('Table S10'!L179,'Table S11'!L179,'Table S12'!L179)</f>
        <v>4.4884644430417024</v>
      </c>
      <c r="M179" s="2">
        <f>STDEV('Table S10'!M179,'Table S11'!M179,'Table S12'!M179)</f>
        <v>2.5941390329751508</v>
      </c>
      <c r="N179" s="2">
        <f>STDEV('Table S10'!N179,'Table S11'!N179,'Table S12'!N179)</f>
        <v>2.9386599664082342</v>
      </c>
      <c r="O179" s="2">
        <f>STDEV('Table S10'!O179,'Table S11'!O179,'Table S12'!O179)</f>
        <v>15.844349220959622</v>
      </c>
      <c r="Q179" s="2">
        <v>1.4107196188428448</v>
      </c>
      <c r="R179" s="2">
        <v>3.3463431978989715</v>
      </c>
      <c r="S179" s="2">
        <v>0.69060134124937811</v>
      </c>
      <c r="T179" s="2">
        <v>0.58748371086705109</v>
      </c>
      <c r="U179" s="2">
        <v>3.4971067581231954</v>
      </c>
      <c r="V179" s="2">
        <v>0.40152098464355551</v>
      </c>
      <c r="W179" s="2">
        <v>1.4038372531961483</v>
      </c>
      <c r="X179" s="2">
        <v>0.55328361155771422</v>
      </c>
      <c r="Y179" s="2">
        <v>0.78549503812414856</v>
      </c>
      <c r="Z179" s="2">
        <v>0.82867585194919824</v>
      </c>
      <c r="AA179" s="2">
        <v>0.91097874335974394</v>
      </c>
      <c r="AB179" s="2">
        <v>0.37109937108419422</v>
      </c>
      <c r="AC179" s="2">
        <v>0.63133876852317861</v>
      </c>
      <c r="AD179" s="2">
        <v>2.5483259069530404</v>
      </c>
    </row>
    <row r="180" spans="1:30">
      <c r="A180" s="1">
        <v>42719</v>
      </c>
      <c r="B180" s="2">
        <f>STDEV('Table S10'!B180,'Table S11'!B180,'Table S12'!B180)</f>
        <v>14.474771648111055</v>
      </c>
      <c r="C180" s="2">
        <f>STDEV('Table S10'!C180,'Table S11'!C180,'Table S12'!C180)</f>
        <v>22.74705963805398</v>
      </c>
      <c r="D180" s="2">
        <f>STDEV('Table S10'!D180,'Table S11'!D180,'Table S12'!D180)</f>
        <v>11.175442036019721</v>
      </c>
      <c r="E180" s="2">
        <f>STDEV('Table S10'!E180,'Table S11'!E180,'Table S12'!E180)</f>
        <v>9.7437474317749402</v>
      </c>
      <c r="F180" s="2">
        <f>STDEV('Table S10'!F180,'Table S11'!F180,'Table S12'!F180)</f>
        <v>9.7414067308386993</v>
      </c>
      <c r="G180" s="2">
        <f>STDEV('Table S10'!G180,'Table S11'!G180,'Table S12'!G180)</f>
        <v>3.343173016038596</v>
      </c>
      <c r="H180" s="2">
        <f>STDEV('Table S10'!H180,'Table S11'!H180,'Table S12'!H180)</f>
        <v>5.9381458314414362</v>
      </c>
      <c r="I180" s="2">
        <f>STDEV('Table S10'!I180,'Table S11'!I180,'Table S12'!I180)</f>
        <v>2.0119072260204334</v>
      </c>
      <c r="J180" s="2">
        <f>STDEV('Table S10'!J180,'Table S11'!J180,'Table S12'!J180)</f>
        <v>7.0022665126177746</v>
      </c>
      <c r="K180" s="2">
        <f>STDEV('Table S10'!K180,'Table S11'!K180,'Table S12'!K180)</f>
        <v>2.5588482601681743</v>
      </c>
      <c r="L180" s="2">
        <f>STDEV('Table S10'!L180,'Table S11'!L180,'Table S12'!L180)</f>
        <v>6.7690349298436736</v>
      </c>
      <c r="M180" s="2">
        <f>STDEV('Table S10'!M180,'Table S11'!M180,'Table S12'!M180)</f>
        <v>2.1620689496744401</v>
      </c>
      <c r="N180" s="2">
        <f>STDEV('Table S10'!N180,'Table S11'!N180,'Table S12'!N180)</f>
        <v>2.5915456699959769</v>
      </c>
      <c r="O180" s="2">
        <f>STDEV('Table S10'!O180,'Table S11'!O180,'Table S12'!O180)</f>
        <v>15.924182842373241</v>
      </c>
      <c r="Q180" s="2">
        <v>1.652700477238024</v>
      </c>
      <c r="R180" s="2">
        <v>4.2431000225247608</v>
      </c>
      <c r="S180" s="2">
        <v>0.80779447668961346</v>
      </c>
      <c r="T180" s="2">
        <v>0.81138133613876273</v>
      </c>
      <c r="U180" s="2">
        <v>3.6029274692478084</v>
      </c>
      <c r="V180" s="2">
        <v>0.75356457050716363</v>
      </c>
      <c r="W180" s="2">
        <v>1.4902667685877</v>
      </c>
      <c r="X180" s="2">
        <v>0.40922192977255611</v>
      </c>
      <c r="Y180" s="2">
        <v>0.81141564121563503</v>
      </c>
      <c r="Z180" s="2">
        <v>0.58959190417012952</v>
      </c>
      <c r="AA180" s="2">
        <v>1.3738433293610719</v>
      </c>
      <c r="AB180" s="2">
        <v>0.30929044945777767</v>
      </c>
      <c r="AC180" s="2">
        <v>0.55676508019626569</v>
      </c>
      <c r="AD180" s="2">
        <v>2.5611659474531003</v>
      </c>
    </row>
    <row r="181" spans="1:30">
      <c r="A181" s="1">
        <v>42750</v>
      </c>
      <c r="B181" s="2">
        <f>STDEV('Table S10'!B181,'Table S11'!B181,'Table S12'!B181)</f>
        <v>18.030536064195903</v>
      </c>
      <c r="C181" s="2">
        <f>STDEV('Table S10'!C181,'Table S11'!C181,'Table S12'!C181)</f>
        <v>30.847241561170886</v>
      </c>
      <c r="D181" s="2">
        <f>STDEV('Table S10'!D181,'Table S11'!D181,'Table S12'!D181)</f>
        <v>12.473821259960417</v>
      </c>
      <c r="E181" s="2">
        <f>STDEV('Table S10'!E181,'Table S11'!E181,'Table S12'!E181)</f>
        <v>13.574505626893153</v>
      </c>
      <c r="F181" s="2">
        <f>STDEV('Table S10'!F181,'Table S11'!F181,'Table S12'!F181)</f>
        <v>11.198562231230415</v>
      </c>
      <c r="G181" s="2">
        <f>STDEV('Table S10'!G181,'Table S11'!G181,'Table S12'!G181)</f>
        <v>4.7119088019915614</v>
      </c>
      <c r="H181" s="2">
        <f>STDEV('Table S10'!H181,'Table S11'!H181,'Table S12'!H181)</f>
        <v>5.9400634816204159</v>
      </c>
      <c r="I181" s="2">
        <f>STDEV('Table S10'!I181,'Table S11'!I181,'Table S12'!I181)</f>
        <v>2.3490050509373295</v>
      </c>
      <c r="J181" s="2">
        <f>STDEV('Table S10'!J181,'Table S11'!J181,'Table S12'!J181)</f>
        <v>7.0380652913458155</v>
      </c>
      <c r="K181" s="2">
        <f>STDEV('Table S10'!K181,'Table S11'!K181,'Table S12'!K181)</f>
        <v>1.9221950788919371</v>
      </c>
      <c r="L181" s="2">
        <f>STDEV('Table S10'!L181,'Table S11'!L181,'Table S12'!L181)</f>
        <v>8.704620048552723</v>
      </c>
      <c r="M181" s="2">
        <f>STDEV('Table S10'!M181,'Table S11'!M181,'Table S12'!M181)</f>
        <v>2.2680256250466022</v>
      </c>
      <c r="N181" s="2">
        <f>STDEV('Table S10'!N181,'Table S11'!N181,'Table S12'!N181)</f>
        <v>3.3775173437364745</v>
      </c>
      <c r="O181" s="2">
        <f>STDEV('Table S10'!O181,'Table S11'!O181,'Table S12'!O181)</f>
        <v>15.324175672410741</v>
      </c>
      <c r="Q181" s="2">
        <v>2.0586905467377599</v>
      </c>
      <c r="R181" s="2">
        <v>5.7540593573714505</v>
      </c>
      <c r="S181" s="2">
        <v>0.90164522213371878</v>
      </c>
      <c r="T181" s="2">
        <v>1.1303762325626465</v>
      </c>
      <c r="U181" s="2">
        <v>4.1418666311561871</v>
      </c>
      <c r="V181" s="2">
        <v>1.0620830916041057</v>
      </c>
      <c r="W181" s="2">
        <v>1.4907480316648676</v>
      </c>
      <c r="X181" s="2">
        <v>0.47778762736065283</v>
      </c>
      <c r="Y181" s="2">
        <v>0.81556396789586172</v>
      </c>
      <c r="Z181" s="2">
        <v>0.44289873471272789</v>
      </c>
      <c r="AA181" s="2">
        <v>1.7666896850542606</v>
      </c>
      <c r="AB181" s="2">
        <v>0.32444786973979162</v>
      </c>
      <c r="AC181" s="2">
        <v>0.72562244861100045</v>
      </c>
      <c r="AD181" s="2">
        <v>2.4646637942721816</v>
      </c>
    </row>
    <row r="182" spans="1:30">
      <c r="A182" s="1">
        <v>42781</v>
      </c>
      <c r="B182" s="2">
        <f>STDEV('Table S10'!B182,'Table S11'!B182,'Table S12'!B182)</f>
        <v>21.586991513186046</v>
      </c>
      <c r="C182" s="2">
        <f>STDEV('Table S10'!C182,'Table S11'!C182,'Table S12'!C182)</f>
        <v>38.947780953562336</v>
      </c>
      <c r="D182" s="2">
        <f>STDEV('Table S10'!D182,'Table S11'!D182,'Table S12'!D182)</f>
        <v>13.839884917981786</v>
      </c>
      <c r="E182" s="2">
        <f>STDEV('Table S10'!E182,'Table S11'!E182,'Table S12'!E182)</f>
        <v>17.435845276702075</v>
      </c>
      <c r="F182" s="2">
        <f>STDEV('Table S10'!F182,'Table S11'!F182,'Table S12'!F182)</f>
        <v>12.655831292642732</v>
      </c>
      <c r="G182" s="2">
        <f>STDEV('Table S10'!G182,'Table S11'!G182,'Table S12'!G182)</f>
        <v>6.1200533207835797</v>
      </c>
      <c r="H182" s="2">
        <f>STDEV('Table S10'!H182,'Table S11'!H182,'Table S12'!H182)</f>
        <v>6.0720796115540585</v>
      </c>
      <c r="I182" s="2">
        <f>STDEV('Table S10'!I182,'Table S11'!I182,'Table S12'!I182)</f>
        <v>2.6925299617751794</v>
      </c>
      <c r="J182" s="2">
        <f>STDEV('Table S10'!J182,'Table S11'!J182,'Table S12'!J182)</f>
        <v>7.0789764416752856</v>
      </c>
      <c r="K182" s="2">
        <f>STDEV('Table S10'!K182,'Table S11'!K182,'Table S12'!K182)</f>
        <v>1.7611075654173689</v>
      </c>
      <c r="L182" s="2">
        <f>STDEV('Table S10'!L182,'Table S11'!L182,'Table S12'!L182)</f>
        <v>10.73319133827756</v>
      </c>
      <c r="M182" s="2">
        <f>STDEV('Table S10'!M182,'Table S11'!M182,'Table S12'!M182)</f>
        <v>3.8298196688795341</v>
      </c>
      <c r="N182" s="2">
        <f>STDEV('Table S10'!N182,'Table S11'!N182,'Table S12'!N182)</f>
        <v>4.7993595860324438</v>
      </c>
      <c r="O182" s="2">
        <f>STDEV('Table S10'!O182,'Table S11'!O182,'Table S12'!O182)</f>
        <v>14.859850069804212</v>
      </c>
      <c r="Q182" s="2">
        <v>2.4647595169925562</v>
      </c>
      <c r="R182" s="2">
        <v>7.2650853723917965</v>
      </c>
      <c r="S182" s="2">
        <v>1.0003884015264775</v>
      </c>
      <c r="T182" s="2">
        <v>1.4519177078815351</v>
      </c>
      <c r="U182" s="2">
        <v>4.6808477944029629</v>
      </c>
      <c r="V182" s="2">
        <v>1.379484498717902</v>
      </c>
      <c r="W182" s="2">
        <v>1.5238794597136642</v>
      </c>
      <c r="X182" s="2">
        <v>0.54766059422507152</v>
      </c>
      <c r="Y182" s="2">
        <v>0.82030471108489034</v>
      </c>
      <c r="Z182" s="2">
        <v>0.4057820774705122</v>
      </c>
      <c r="AA182" s="2">
        <v>2.1784085140168137</v>
      </c>
      <c r="AB182" s="2">
        <v>0.54786719309222398</v>
      </c>
      <c r="AC182" s="2">
        <v>1.0310896141036241</v>
      </c>
      <c r="AD182" s="2">
        <v>2.3899839859769605</v>
      </c>
    </row>
    <row r="183" spans="1:30">
      <c r="A183" s="1">
        <v>42809</v>
      </c>
      <c r="B183" s="2">
        <f>STDEV('Table S10'!B183,'Table S11'!B183,'Table S12'!B183)</f>
        <v>24.848258201089049</v>
      </c>
      <c r="C183" s="2">
        <f>STDEV('Table S10'!C183,'Table S11'!C183,'Table S12'!C183)</f>
        <v>46.945949534625264</v>
      </c>
      <c r="D183" s="2">
        <f>STDEV('Table S10'!D183,'Table S11'!D183,'Table S12'!D183)</f>
        <v>14.959545048143774</v>
      </c>
      <c r="E183" s="2">
        <f>STDEV('Table S10'!E183,'Table S11'!E183,'Table S12'!E183)</f>
        <v>21.338684320050142</v>
      </c>
      <c r="F183" s="2">
        <f>STDEV('Table S10'!F183,'Table S11'!F183,'Table S12'!F183)</f>
        <v>14.086522996345318</v>
      </c>
      <c r="G183" s="2">
        <f>STDEV('Table S10'!G183,'Table S11'!G183,'Table S12'!G183)</f>
        <v>7.624644114998202</v>
      </c>
      <c r="H183" s="2">
        <f>STDEV('Table S10'!H183,'Table S11'!H183,'Table S12'!H183)</f>
        <v>6.3107479265822084</v>
      </c>
      <c r="I183" s="2">
        <f>STDEV('Table S10'!I183,'Table S11'!I183,'Table S12'!I183)</f>
        <v>3.1403502079304904</v>
      </c>
      <c r="J183" s="2">
        <f>STDEV('Table S10'!J183,'Table S11'!J183,'Table S12'!J183)</f>
        <v>7.0518914623646367</v>
      </c>
      <c r="K183" s="2">
        <f>STDEV('Table S10'!K183,'Table S11'!K183,'Table S12'!K183)</f>
        <v>2.4144542281511816</v>
      </c>
      <c r="L183" s="2">
        <f>STDEV('Table S10'!L183,'Table S11'!L183,'Table S12'!L183)</f>
        <v>13.062608181805729</v>
      </c>
      <c r="M183" s="2">
        <f>STDEV('Table S10'!M183,'Table S11'!M183,'Table S12'!M183)</f>
        <v>6.0067291453115415</v>
      </c>
      <c r="N183" s="2">
        <f>STDEV('Table S10'!N183,'Table S11'!N183,'Table S12'!N183)</f>
        <v>6.5888478121120198</v>
      </c>
      <c r="O183" s="2">
        <f>STDEV('Table S10'!O183,'Table S11'!O183,'Table S12'!O183)</f>
        <v>14.290672131242772</v>
      </c>
      <c r="Q183" s="2">
        <v>2.8371244248839451</v>
      </c>
      <c r="R183" s="2">
        <v>8.7570157504917887</v>
      </c>
      <c r="S183" s="2">
        <v>1.0813207947149763</v>
      </c>
      <c r="T183" s="2">
        <v>1.7769149206992154</v>
      </c>
      <c r="U183" s="2">
        <v>5.2099991358592899</v>
      </c>
      <c r="V183" s="2">
        <v>1.7186252820970547</v>
      </c>
      <c r="W183" s="2">
        <v>1.5837768533947039</v>
      </c>
      <c r="X183" s="2">
        <v>0.63874723229306174</v>
      </c>
      <c r="Y183" s="2">
        <v>0.81716613076735167</v>
      </c>
      <c r="Z183" s="2">
        <v>0.55632164207099821</v>
      </c>
      <c r="AA183" s="2">
        <v>2.6511869565792905</v>
      </c>
      <c r="AB183" s="2">
        <v>0.8592806244242519</v>
      </c>
      <c r="AC183" s="2">
        <v>1.4155414751063342</v>
      </c>
      <c r="AD183" s="2">
        <v>2.2984402522284313</v>
      </c>
    </row>
    <row r="184" spans="1:30">
      <c r="A184" s="1">
        <v>42840</v>
      </c>
      <c r="B184" s="2">
        <f>STDEV('Table S10'!B184,'Table S11'!B184,'Table S12'!B184)</f>
        <v>28.109702022584099</v>
      </c>
      <c r="C184" s="2">
        <f>STDEV('Table S10'!C184,'Table S11'!C184,'Table S12'!C184)</f>
        <v>54.945055085788049</v>
      </c>
      <c r="D184" s="2">
        <f>STDEV('Table S10'!D184,'Table S11'!D184,'Table S12'!D184)</f>
        <v>16.115062852591223</v>
      </c>
      <c r="E184" s="2">
        <f>STDEV('Table S10'!E184,'Table S11'!E184,'Table S12'!E184)</f>
        <v>25.24961385215623</v>
      </c>
      <c r="F184" s="2">
        <f>STDEV('Table S10'!F184,'Table S11'!F184,'Table S12'!F184)</f>
        <v>15.517353630769211</v>
      </c>
      <c r="G184" s="2">
        <f>STDEV('Table S10'!G184,'Table S11'!G184,'Table S12'!G184)</f>
        <v>9.1368208197765881</v>
      </c>
      <c r="H184" s="2">
        <f>STDEV('Table S10'!H184,'Table S11'!H184,'Table S12'!H184)</f>
        <v>6.6676117594095459</v>
      </c>
      <c r="I184" s="2">
        <f>STDEV('Table S10'!I184,'Table S11'!I184,'Table S12'!I184)</f>
        <v>3.5937536924695501</v>
      </c>
      <c r="J184" s="2">
        <f>STDEV('Table S10'!J184,'Table S11'!J184,'Table S12'!J184)</f>
        <v>7.0296497846616068</v>
      </c>
      <c r="K184" s="2">
        <f>STDEV('Table S10'!K184,'Table S11'!K184,'Table S12'!K184)</f>
        <v>3.3558201414148527</v>
      </c>
      <c r="L184" s="2">
        <f>STDEV('Table S10'!L184,'Table S11'!L184,'Table S12'!L184)</f>
        <v>15.430106996680598</v>
      </c>
      <c r="M184" s="2">
        <f>STDEV('Table S10'!M184,'Table S11'!M184,'Table S12'!M184)</f>
        <v>8.3026138049051497</v>
      </c>
      <c r="N184" s="2">
        <f>STDEV('Table S10'!N184,'Table S11'!N184,'Table S12'!N184)</f>
        <v>8.5000064565486717</v>
      </c>
      <c r="O184" s="2">
        <f>STDEV('Table S10'!O184,'Table S11'!O184,'Table S12'!O184)</f>
        <v>13.912502873652658</v>
      </c>
      <c r="Q184" s="2">
        <v>3.2095095575346071</v>
      </c>
      <c r="R184" s="2">
        <v>10.249120905372388</v>
      </c>
      <c r="S184" s="2">
        <v>1.1648450881738512</v>
      </c>
      <c r="T184" s="2">
        <v>2.1025858446967534</v>
      </c>
      <c r="U184" s="2">
        <v>5.7392018618154079</v>
      </c>
      <c r="V184" s="2">
        <v>2.0594759600609218</v>
      </c>
      <c r="W184" s="2">
        <v>1.6733371852002166</v>
      </c>
      <c r="X184" s="2">
        <v>0.73096950104830638</v>
      </c>
      <c r="Y184" s="2">
        <v>0.81458878739680229</v>
      </c>
      <c r="Z184" s="2">
        <v>0.77322458624382051</v>
      </c>
      <c r="AA184" s="2">
        <v>3.1316945160462937</v>
      </c>
      <c r="AB184" s="2">
        <v>1.1877138126330964</v>
      </c>
      <c r="AC184" s="2">
        <v>1.8261328871184601</v>
      </c>
      <c r="AD184" s="2">
        <v>2.2376173996839253</v>
      </c>
    </row>
    <row r="185" spans="1:30">
      <c r="A185" s="1">
        <v>42870</v>
      </c>
      <c r="B185" s="2">
        <f>STDEV('Table S10'!B185,'Table S11'!B185,'Table S12'!B185)</f>
        <v>31.492880481527987</v>
      </c>
      <c r="C185" s="2">
        <f>STDEV('Table S10'!C185,'Table S11'!C185,'Table S12'!C185)</f>
        <v>63.173026590171261</v>
      </c>
      <c r="D185" s="2">
        <f>STDEV('Table S10'!D185,'Table S11'!D185,'Table S12'!D185)</f>
        <v>17.143444689937724</v>
      </c>
      <c r="E185" s="2">
        <f>STDEV('Table S10'!E185,'Table S11'!E185,'Table S12'!E185)</f>
        <v>29.036740702738967</v>
      </c>
      <c r="F185" s="2">
        <f>STDEV('Table S10'!F185,'Table S11'!F185,'Table S12'!F185)</f>
        <v>16.984542437151479</v>
      </c>
      <c r="G185" s="2">
        <f>STDEV('Table S10'!G185,'Table S11'!G185,'Table S12'!G185)</f>
        <v>10.679593871197875</v>
      </c>
      <c r="H185" s="2">
        <f>STDEV('Table S10'!H185,'Table S11'!H185,'Table S12'!H185)</f>
        <v>7.0801247451666978</v>
      </c>
      <c r="I185" s="2">
        <f>STDEV('Table S10'!I185,'Table S11'!I185,'Table S12'!I185)</f>
        <v>4.2079375845509883</v>
      </c>
      <c r="J185" s="2">
        <f>STDEV('Table S10'!J185,'Table S11'!J185,'Table S12'!J185)</f>
        <v>6.972723935871457</v>
      </c>
      <c r="K185" s="2">
        <f>STDEV('Table S10'!K185,'Table S11'!K185,'Table S12'!K185)</f>
        <v>4.5579076836075494</v>
      </c>
      <c r="L185" s="2">
        <f>STDEV('Table S10'!L185,'Table S11'!L185,'Table S12'!L185)</f>
        <v>17.940965038699236</v>
      </c>
      <c r="M185" s="2">
        <f>STDEV('Table S10'!M185,'Table S11'!M185,'Table S12'!M185)</f>
        <v>10.765347709513795</v>
      </c>
      <c r="N185" s="2">
        <f>STDEV('Table S10'!N185,'Table S11'!N185,'Table S12'!N185)</f>
        <v>10.481075444347967</v>
      </c>
      <c r="O185" s="2">
        <f>STDEV('Table S10'!O185,'Table S11'!O185,'Table S12'!O185)</f>
        <v>13.436135625193986</v>
      </c>
      <c r="Q185" s="2">
        <v>3.5957941076199025</v>
      </c>
      <c r="R185" s="2">
        <v>11.783917341971005</v>
      </c>
      <c r="S185" s="2">
        <v>1.2391796125227685</v>
      </c>
      <c r="T185" s="2">
        <v>2.4179474717984788</v>
      </c>
      <c r="U185" s="2">
        <v>6.2818519121775349</v>
      </c>
      <c r="V185" s="2">
        <v>2.4072231769434862</v>
      </c>
      <c r="W185" s="2">
        <v>1.7768635066707601</v>
      </c>
      <c r="X185" s="2">
        <v>0.85589450469767103</v>
      </c>
      <c r="Y185" s="2">
        <v>0.80799227696484843</v>
      </c>
      <c r="Z185" s="2">
        <v>1.0502011831030662</v>
      </c>
      <c r="AA185" s="2">
        <v>3.6412982642543965</v>
      </c>
      <c r="AB185" s="2">
        <v>1.540015285889077</v>
      </c>
      <c r="AC185" s="2">
        <v>2.2517437673882728</v>
      </c>
      <c r="AD185" s="2">
        <v>2.1610008732780748</v>
      </c>
    </row>
    <row r="186" spans="1:30">
      <c r="A186" s="1">
        <v>42901</v>
      </c>
      <c r="B186" s="2">
        <f>STDEV('Table S10'!B186,'Table S11'!B186,'Table S12'!B186)</f>
        <v>34.876108969062791</v>
      </c>
      <c r="C186" s="2">
        <f>STDEV('Table S10'!C186,'Table S11'!C186,'Table S12'!C186)</f>
        <v>71.401745109222801</v>
      </c>
      <c r="D186" s="2">
        <f>STDEV('Table S10'!D186,'Table S11'!D186,'Table S12'!D186)</f>
        <v>18.216115667587818</v>
      </c>
      <c r="E186" s="2">
        <f>STDEV('Table S10'!E186,'Table S11'!E186,'Table S12'!E186)</f>
        <v>32.828494246964134</v>
      </c>
      <c r="F186" s="2">
        <f>STDEV('Table S10'!F186,'Table S11'!F186,'Table S12'!F186)</f>
        <v>18.452075044894535</v>
      </c>
      <c r="G186" s="2">
        <f>STDEV('Table S10'!G186,'Table S11'!G186,'Table S12'!G186)</f>
        <v>12.226924657531848</v>
      </c>
      <c r="H186" s="2">
        <f>STDEV('Table S10'!H186,'Table S11'!H186,'Table S12'!H186)</f>
        <v>7.595986663734724</v>
      </c>
      <c r="I186" s="2">
        <f>STDEV('Table S10'!I186,'Table S11'!I186,'Table S12'!I186)</f>
        <v>4.8263409263497614</v>
      </c>
      <c r="J186" s="2">
        <f>STDEV('Table S10'!J186,'Table S11'!J186,'Table S12'!J186)</f>
        <v>6.9204828140910193</v>
      </c>
      <c r="K186" s="2">
        <f>STDEV('Table S10'!K186,'Table S11'!K186,'Table S12'!K186)</f>
        <v>5.7926481257558438</v>
      </c>
      <c r="L186" s="2">
        <f>STDEV('Table S10'!L186,'Table S11'!L186,'Table S12'!L186)</f>
        <v>20.470053241452952</v>
      </c>
      <c r="M186" s="2">
        <f>STDEV('Table S10'!M186,'Table S11'!M186,'Table S12'!M186)</f>
        <v>13.254092131106439</v>
      </c>
      <c r="N186" s="2">
        <f>STDEV('Table S10'!N186,'Table S11'!N186,'Table S12'!N186)</f>
        <v>12.504138669511413</v>
      </c>
      <c r="O186" s="2">
        <f>STDEV('Table S10'!O186,'Table S11'!O186,'Table S12'!O186)</f>
        <v>13.175614814678083</v>
      </c>
      <c r="Q186" s="2">
        <v>3.9820843698696513</v>
      </c>
      <c r="R186" s="2">
        <v>13.318853122203764</v>
      </c>
      <c r="S186" s="2">
        <v>1.3167154888002501</v>
      </c>
      <c r="T186" s="2">
        <v>2.7336943729331971</v>
      </c>
      <c r="U186" s="2">
        <v>6.8246291198795577</v>
      </c>
      <c r="V186" s="2">
        <v>2.7559977255063082</v>
      </c>
      <c r="W186" s="2">
        <v>1.906326793064185</v>
      </c>
      <c r="X186" s="2">
        <v>0.98167774441954136</v>
      </c>
      <c r="Y186" s="2">
        <v>0.80193862801405313</v>
      </c>
      <c r="Z186" s="2">
        <v>1.3347014325997812</v>
      </c>
      <c r="AA186" s="2">
        <v>4.154602005885291</v>
      </c>
      <c r="AB186" s="2">
        <v>1.8960376416311695</v>
      </c>
      <c r="AC186" s="2">
        <v>2.686376647619162</v>
      </c>
      <c r="AD186" s="2">
        <v>2.1191000087187493</v>
      </c>
    </row>
  </sheetData>
  <mergeCells count="2">
    <mergeCell ref="B2:O2"/>
    <mergeCell ref="Q2:AD2"/>
  </mergeCells>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168"/>
  <sheetViews>
    <sheetView workbookViewId="0"/>
  </sheetViews>
  <sheetFormatPr defaultColWidth="11.42578125" defaultRowHeight="15"/>
  <cols>
    <col min="2" max="15" width="11.42578125" style="14"/>
    <col min="16" max="16" width="8.85546875" style="27" customWidth="1"/>
    <col min="17" max="17" width="8.85546875" customWidth="1"/>
  </cols>
  <sheetData>
    <row r="1" spans="1:30">
      <c r="A1" t="s">
        <v>361</v>
      </c>
    </row>
    <row r="2" spans="1:30">
      <c r="B2" s="317" t="s">
        <v>46</v>
      </c>
      <c r="C2" s="317"/>
      <c r="D2" s="317"/>
      <c r="E2" s="317"/>
      <c r="F2" s="317"/>
      <c r="G2" s="317"/>
      <c r="H2" s="317"/>
      <c r="I2" s="317"/>
      <c r="J2" s="317"/>
      <c r="K2" s="317"/>
      <c r="L2" s="317"/>
      <c r="M2" s="317"/>
      <c r="N2" s="317"/>
      <c r="O2" s="317"/>
      <c r="Q2" s="324" t="s">
        <v>45</v>
      </c>
      <c r="R2" s="324"/>
      <c r="S2" s="324"/>
      <c r="T2" s="324"/>
      <c r="U2" s="324"/>
      <c r="V2" s="324"/>
      <c r="W2" s="324"/>
      <c r="X2" s="324"/>
      <c r="Y2" s="324"/>
      <c r="Z2" s="324"/>
      <c r="AA2" s="324"/>
      <c r="AB2" s="324"/>
      <c r="AC2" s="324"/>
      <c r="AD2" s="324"/>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37909</v>
      </c>
      <c r="B4" s="14">
        <v>11.821097704305043</v>
      </c>
      <c r="C4" s="14">
        <v>30.696320295965112</v>
      </c>
      <c r="D4" s="14">
        <v>11.310296883653747</v>
      </c>
      <c r="E4" s="14">
        <v>8.2207923396778533</v>
      </c>
      <c r="F4" s="14">
        <v>6.0051920932511003</v>
      </c>
      <c r="G4" s="14">
        <v>0.82928078032005603</v>
      </c>
      <c r="H4" s="14">
        <v>1.5649230610165521</v>
      </c>
      <c r="I4" s="14">
        <v>0.3106669461327588</v>
      </c>
      <c r="J4" s="14">
        <v>0</v>
      </c>
      <c r="K4" s="14">
        <v>0</v>
      </c>
      <c r="L4" s="14">
        <v>0</v>
      </c>
      <c r="M4" s="14">
        <v>0</v>
      </c>
      <c r="N4" s="14">
        <v>0</v>
      </c>
      <c r="O4" s="14">
        <v>0</v>
      </c>
      <c r="Q4" s="2">
        <v>1.3497092936821411</v>
      </c>
      <c r="R4" s="2">
        <v>5.7259074100875562</v>
      </c>
      <c r="S4" s="2">
        <v>0.81754218964114378</v>
      </c>
      <c r="T4" s="2">
        <v>0.68456181970965413</v>
      </c>
      <c r="U4" s="2">
        <v>2.2210623320335721</v>
      </c>
      <c r="V4" s="2">
        <v>0.18692320500726189</v>
      </c>
      <c r="W4" s="2">
        <v>0.39274091600801897</v>
      </c>
      <c r="X4" s="2">
        <v>6.3189656843403136E-2</v>
      </c>
      <c r="Y4" s="2">
        <v>0</v>
      </c>
      <c r="Z4" s="2">
        <v>0</v>
      </c>
      <c r="AA4" s="2">
        <v>0</v>
      </c>
      <c r="AB4" s="2">
        <v>0</v>
      </c>
      <c r="AC4" s="2">
        <v>0</v>
      </c>
      <c r="AD4" s="2">
        <v>0</v>
      </c>
    </row>
    <row r="5" spans="1:30">
      <c r="A5" s="1">
        <v>37940</v>
      </c>
      <c r="B5" s="14">
        <v>5.2950739696806464</v>
      </c>
      <c r="C5" s="14">
        <v>27.101829132624648</v>
      </c>
      <c r="D5" s="14">
        <v>10.14791858522465</v>
      </c>
      <c r="E5" s="14">
        <v>7.1846057033186099</v>
      </c>
      <c r="F5" s="14">
        <v>2.6285565871908578</v>
      </c>
      <c r="G5" s="14">
        <v>0.65498911720901898</v>
      </c>
      <c r="H5" s="14">
        <v>0.94588638348784793</v>
      </c>
      <c r="I5" s="14">
        <v>0.27531301380967399</v>
      </c>
      <c r="J5" s="14">
        <v>0</v>
      </c>
      <c r="K5" s="14">
        <v>0</v>
      </c>
      <c r="L5" s="14">
        <v>0</v>
      </c>
      <c r="M5" s="14">
        <v>0</v>
      </c>
      <c r="N5" s="14">
        <v>0</v>
      </c>
      <c r="O5" s="14">
        <v>0</v>
      </c>
      <c r="Q5" s="2">
        <v>0.60458095571019688</v>
      </c>
      <c r="R5" s="2">
        <v>5.0554125954250058</v>
      </c>
      <c r="S5" s="2">
        <v>0.7335219990957933</v>
      </c>
      <c r="T5" s="2">
        <v>0.59827648612674733</v>
      </c>
      <c r="U5" s="2">
        <v>0.97219005366864897</v>
      </c>
      <c r="V5" s="2">
        <v>0.14763716697538171</v>
      </c>
      <c r="W5" s="2">
        <v>0.23738437623202774</v>
      </c>
      <c r="X5" s="2">
        <v>5.5998667008887691E-2</v>
      </c>
      <c r="Y5" s="2">
        <v>0</v>
      </c>
      <c r="Z5" s="2">
        <v>0</v>
      </c>
      <c r="AA5" s="2">
        <v>0</v>
      </c>
      <c r="AB5" s="2">
        <v>0</v>
      </c>
      <c r="AC5" s="2">
        <v>0</v>
      </c>
      <c r="AD5" s="2">
        <v>0</v>
      </c>
    </row>
    <row r="6" spans="1:30">
      <c r="A6" s="1">
        <v>37970</v>
      </c>
      <c r="B6" s="14">
        <v>-1.2309497649437495</v>
      </c>
      <c r="C6" s="14">
        <v>23.507337969284183</v>
      </c>
      <c r="D6" s="14">
        <v>8.9855402867955512</v>
      </c>
      <c r="E6" s="14">
        <v>6.1484190669593657</v>
      </c>
      <c r="F6" s="14">
        <v>-0.74807891886938438</v>
      </c>
      <c r="G6" s="14">
        <v>0.48069745409798192</v>
      </c>
      <c r="H6" s="14">
        <v>0.32684970595914387</v>
      </c>
      <c r="I6" s="14">
        <v>0.23995908148658923</v>
      </c>
      <c r="J6" s="14">
        <v>0</v>
      </c>
      <c r="K6" s="14">
        <v>0</v>
      </c>
      <c r="L6" s="14">
        <v>0</v>
      </c>
      <c r="M6" s="14">
        <v>0</v>
      </c>
      <c r="N6" s="14">
        <v>0</v>
      </c>
      <c r="O6" s="14">
        <v>0</v>
      </c>
      <c r="Q6" s="2">
        <v>-0.14054738226174743</v>
      </c>
      <c r="R6" s="2">
        <v>4.3849177807624553</v>
      </c>
      <c r="S6" s="2">
        <v>0.64950180855044282</v>
      </c>
      <c r="T6" s="2">
        <v>0.51199115254384031</v>
      </c>
      <c r="U6" s="2">
        <v>-0.2766822246962739</v>
      </c>
      <c r="V6" s="2">
        <v>0.10835112894350152</v>
      </c>
      <c r="W6" s="2">
        <v>8.2027836456036535E-2</v>
      </c>
      <c r="X6" s="2">
        <v>4.8807677174372247E-2</v>
      </c>
      <c r="Y6" s="2">
        <v>0</v>
      </c>
      <c r="Z6" s="2">
        <v>0</v>
      </c>
      <c r="AA6" s="2">
        <v>0</v>
      </c>
      <c r="AB6" s="2">
        <v>0</v>
      </c>
      <c r="AC6" s="2">
        <v>0</v>
      </c>
      <c r="AD6" s="2">
        <v>0</v>
      </c>
    </row>
    <row r="7" spans="1:30">
      <c r="A7" s="1">
        <v>38001</v>
      </c>
      <c r="B7" s="14">
        <v>-6.8955242750958003</v>
      </c>
      <c r="C7" s="14">
        <v>18.106189857859228</v>
      </c>
      <c r="D7" s="14">
        <v>7.105558303779282</v>
      </c>
      <c r="E7" s="14">
        <v>4.325977439680929</v>
      </c>
      <c r="F7" s="14">
        <v>-3.5634861746107127</v>
      </c>
      <c r="G7" s="14">
        <v>0.37107218803690972</v>
      </c>
      <c r="H7" s="14">
        <v>-0.2294474073559151</v>
      </c>
      <c r="I7" s="14">
        <v>0.19800824618514645</v>
      </c>
      <c r="J7" s="14">
        <v>0</v>
      </c>
      <c r="K7" s="14">
        <v>0</v>
      </c>
      <c r="L7" s="14">
        <v>0</v>
      </c>
      <c r="M7" s="14">
        <v>0</v>
      </c>
      <c r="N7" s="14">
        <v>0</v>
      </c>
      <c r="O7" s="14">
        <v>0</v>
      </c>
      <c r="Q7" s="2">
        <v>-0.78731717068188822</v>
      </c>
      <c r="R7" s="2">
        <v>3.3774200189459131</v>
      </c>
      <c r="S7" s="2">
        <v>0.5136110708720778</v>
      </c>
      <c r="T7" s="2">
        <v>0.36023279335711028</v>
      </c>
      <c r="U7" s="2">
        <v>-1.3179803060829944</v>
      </c>
      <c r="V7" s="2">
        <v>8.3641155472271592E-2</v>
      </c>
      <c r="W7" s="2">
        <v>-5.7583268587077227E-2</v>
      </c>
      <c r="X7" s="2">
        <v>4.0274877274058783E-2</v>
      </c>
      <c r="Y7" s="2">
        <v>0</v>
      </c>
      <c r="Z7" s="2">
        <v>0</v>
      </c>
      <c r="AA7" s="2">
        <v>0</v>
      </c>
      <c r="AB7" s="2">
        <v>0</v>
      </c>
      <c r="AC7" s="2">
        <v>0</v>
      </c>
      <c r="AD7" s="2">
        <v>0</v>
      </c>
    </row>
    <row r="8" spans="1:30">
      <c r="A8" s="1">
        <v>38032</v>
      </c>
      <c r="B8" s="14">
        <v>-12.560098785247853</v>
      </c>
      <c r="C8" s="14">
        <v>12.705041746434272</v>
      </c>
      <c r="D8" s="14">
        <v>5.2255763207630128</v>
      </c>
      <c r="E8" s="14">
        <v>2.5035358124024922</v>
      </c>
      <c r="F8" s="14">
        <v>-6.3788934303520417</v>
      </c>
      <c r="G8" s="14">
        <v>0.26144692197583758</v>
      </c>
      <c r="H8" s="14">
        <v>-0.78574452067097411</v>
      </c>
      <c r="I8" s="14">
        <v>0.1560574108837037</v>
      </c>
      <c r="J8" s="14">
        <v>0</v>
      </c>
      <c r="K8" s="14">
        <v>0</v>
      </c>
      <c r="L8" s="14">
        <v>0</v>
      </c>
      <c r="M8" s="14">
        <v>0</v>
      </c>
      <c r="N8" s="14">
        <v>0</v>
      </c>
      <c r="O8" s="14">
        <v>0</v>
      </c>
      <c r="Q8" s="2">
        <v>-1.4340869591020291</v>
      </c>
      <c r="R8" s="2">
        <v>2.3699222571293705</v>
      </c>
      <c r="S8" s="2">
        <v>0.37772033319371284</v>
      </c>
      <c r="T8" s="2">
        <v>0.20847443417038031</v>
      </c>
      <c r="U8" s="2">
        <v>-2.3592783874697147</v>
      </c>
      <c r="V8" s="2">
        <v>5.8931182001041686E-2</v>
      </c>
      <c r="W8" s="2">
        <v>-0.19719437363019102</v>
      </c>
      <c r="X8" s="2">
        <v>3.1742077373745327E-2</v>
      </c>
      <c r="Y8" s="2">
        <v>0</v>
      </c>
      <c r="Z8" s="2">
        <v>0</v>
      </c>
      <c r="AA8" s="2">
        <v>0</v>
      </c>
      <c r="AB8" s="2">
        <v>0</v>
      </c>
      <c r="AC8" s="2">
        <v>0</v>
      </c>
      <c r="AD8" s="2">
        <v>0</v>
      </c>
    </row>
    <row r="9" spans="1:30">
      <c r="A9" s="1">
        <v>38061</v>
      </c>
      <c r="B9" s="14">
        <v>-13.26827634978028</v>
      </c>
      <c r="C9" s="14">
        <v>8.246671654153424</v>
      </c>
      <c r="D9" s="14">
        <v>3.3930624828179008</v>
      </c>
      <c r="E9" s="14">
        <v>0.98575616273825695</v>
      </c>
      <c r="F9" s="14">
        <v>-6.5737130311238001</v>
      </c>
      <c r="G9" s="14">
        <v>8.6488839633332745E-2</v>
      </c>
      <c r="H9" s="14">
        <v>-1.2267337137957437</v>
      </c>
      <c r="I9" s="14">
        <v>0.11492695968847114</v>
      </c>
      <c r="J9" s="14">
        <v>0</v>
      </c>
      <c r="K9" s="14">
        <v>0</v>
      </c>
      <c r="L9" s="14">
        <v>0</v>
      </c>
      <c r="M9" s="14">
        <v>0</v>
      </c>
      <c r="N9" s="14">
        <v>0</v>
      </c>
      <c r="O9" s="14">
        <v>0</v>
      </c>
      <c r="Q9" s="2">
        <v>-1.5149452570652127</v>
      </c>
      <c r="R9" s="2">
        <v>1.5382846503358547</v>
      </c>
      <c r="S9" s="2">
        <v>0.24526073544552629</v>
      </c>
      <c r="T9" s="2">
        <v>8.2085887183540138E-2</v>
      </c>
      <c r="U9" s="2">
        <v>-2.4313337805523556</v>
      </c>
      <c r="V9" s="2">
        <v>1.9494930408711735E-2</v>
      </c>
      <c r="W9" s="2">
        <v>-0.30786722648274878</v>
      </c>
      <c r="X9" s="2">
        <v>2.337614360063503E-2</v>
      </c>
      <c r="Y9" s="2">
        <v>0</v>
      </c>
      <c r="Z9" s="2">
        <v>0</v>
      </c>
      <c r="AA9" s="2">
        <v>0</v>
      </c>
      <c r="AB9" s="2">
        <v>0</v>
      </c>
      <c r="AC9" s="2">
        <v>0</v>
      </c>
      <c r="AD9" s="2">
        <v>0</v>
      </c>
    </row>
    <row r="10" spans="1:30">
      <c r="A10" s="1">
        <v>38092</v>
      </c>
      <c r="B10" s="14">
        <v>-13.97645391431271</v>
      </c>
      <c r="C10" s="14">
        <v>3.7883015618725731</v>
      </c>
      <c r="D10" s="14">
        <v>1.5605486448727879</v>
      </c>
      <c r="E10" s="14">
        <v>-0.53202348692597812</v>
      </c>
      <c r="F10" s="14">
        <v>-6.7685326318955585</v>
      </c>
      <c r="G10" s="14">
        <v>-8.8469242709172058E-2</v>
      </c>
      <c r="H10" s="14">
        <v>-1.6677229069205133</v>
      </c>
      <c r="I10" s="14">
        <v>7.3796508493238586E-2</v>
      </c>
      <c r="J10" s="14">
        <v>0</v>
      </c>
      <c r="K10" s="14">
        <v>0</v>
      </c>
      <c r="L10" s="14">
        <v>0</v>
      </c>
      <c r="M10" s="14">
        <v>0</v>
      </c>
      <c r="N10" s="14">
        <v>0</v>
      </c>
      <c r="O10" s="14">
        <v>0</v>
      </c>
      <c r="Q10" s="2">
        <v>-1.5958035550283967</v>
      </c>
      <c r="R10" s="2">
        <v>0.70664704354233854</v>
      </c>
      <c r="S10" s="2">
        <v>0.11280113769733972</v>
      </c>
      <c r="T10" s="2">
        <v>-4.4302659803300046E-2</v>
      </c>
      <c r="U10" s="2">
        <v>-2.5033891736349956</v>
      </c>
      <c r="V10" s="2">
        <v>-1.9941321183618219E-2</v>
      </c>
      <c r="W10" s="2">
        <v>-0.41854007933530657</v>
      </c>
      <c r="X10" s="2">
        <v>1.5010209827524728E-2</v>
      </c>
      <c r="Y10" s="2">
        <v>0</v>
      </c>
      <c r="Z10" s="2">
        <v>0</v>
      </c>
      <c r="AA10" s="2">
        <v>0</v>
      </c>
      <c r="AB10" s="2">
        <v>0</v>
      </c>
      <c r="AC10" s="2">
        <v>0</v>
      </c>
      <c r="AD10" s="2">
        <v>0</v>
      </c>
    </row>
    <row r="11" spans="1:30">
      <c r="A11" s="1">
        <v>38122</v>
      </c>
      <c r="B11" s="14">
        <v>-12.468398267668913</v>
      </c>
      <c r="C11" s="14">
        <v>0.56835412319029732</v>
      </c>
      <c r="D11" s="14">
        <v>-0.38180394673725604</v>
      </c>
      <c r="E11" s="14">
        <v>-2.0626729233930643</v>
      </c>
      <c r="F11" s="14">
        <v>-6.0927666942612841</v>
      </c>
      <c r="G11" s="14">
        <v>-9.6041647783315393E-2</v>
      </c>
      <c r="H11" s="14">
        <v>-1.4030569340170782</v>
      </c>
      <c r="I11" s="14">
        <v>3.7947309873098051E-2</v>
      </c>
      <c r="J11" s="14">
        <v>0</v>
      </c>
      <c r="K11" s="14">
        <v>0</v>
      </c>
      <c r="L11" s="14">
        <v>0</v>
      </c>
      <c r="M11" s="14">
        <v>0</v>
      </c>
      <c r="N11" s="14">
        <v>0</v>
      </c>
      <c r="O11" s="14">
        <v>0</v>
      </c>
      <c r="Q11" s="2">
        <v>-1.423616777405901</v>
      </c>
      <c r="R11" s="2">
        <v>0.10601736801517891</v>
      </c>
      <c r="S11" s="2">
        <v>-2.7597934682009079E-2</v>
      </c>
      <c r="T11" s="2">
        <v>-0.17176289967678726</v>
      </c>
      <c r="U11" s="2">
        <v>-2.2534524112393957</v>
      </c>
      <c r="V11" s="2">
        <v>-2.1648171576950422E-2</v>
      </c>
      <c r="W11" s="2">
        <v>-0.35211818344559598</v>
      </c>
      <c r="X11" s="2">
        <v>7.7184828281881435E-3</v>
      </c>
      <c r="Y11" s="2">
        <v>0</v>
      </c>
      <c r="Z11" s="2">
        <v>0</v>
      </c>
      <c r="AA11" s="2">
        <v>0</v>
      </c>
      <c r="AB11" s="2">
        <v>0</v>
      </c>
      <c r="AC11" s="2">
        <v>0</v>
      </c>
      <c r="AD11" s="2">
        <v>0</v>
      </c>
    </row>
    <row r="12" spans="1:30">
      <c r="A12" s="1">
        <v>38153</v>
      </c>
      <c r="B12" s="14">
        <v>-10.96034262102512</v>
      </c>
      <c r="C12" s="14">
        <v>-2.6515933154919784</v>
      </c>
      <c r="D12" s="14">
        <v>-2.3241565383473004</v>
      </c>
      <c r="E12" s="14">
        <v>-3.5933223598601511</v>
      </c>
      <c r="F12" s="14">
        <v>-5.4170007566270106</v>
      </c>
      <c r="G12" s="14">
        <v>-0.1036140528574587</v>
      </c>
      <c r="H12" s="14">
        <v>-1.1383909611136429</v>
      </c>
      <c r="I12" s="14">
        <v>2.0981112529575019E-3</v>
      </c>
      <c r="J12" s="14">
        <v>0</v>
      </c>
      <c r="K12" s="14">
        <v>0</v>
      </c>
      <c r="L12" s="14">
        <v>0</v>
      </c>
      <c r="M12" s="14">
        <v>0</v>
      </c>
      <c r="N12" s="14">
        <v>0</v>
      </c>
      <c r="O12" s="14">
        <v>0</v>
      </c>
      <c r="Q12" s="2">
        <v>-1.2514299997834062</v>
      </c>
      <c r="R12" s="2">
        <v>-0.49461230751198071</v>
      </c>
      <c r="S12" s="2">
        <v>-0.16799700706135789</v>
      </c>
      <c r="T12" s="2">
        <v>-0.29922313955027452</v>
      </c>
      <c r="U12" s="2">
        <v>-2.0035156488437962</v>
      </c>
      <c r="V12" s="2">
        <v>-2.3355021970282622E-2</v>
      </c>
      <c r="W12" s="2">
        <v>-0.28569628755588539</v>
      </c>
      <c r="X12" s="2">
        <v>4.2675582885155582E-4</v>
      </c>
      <c r="Y12" s="2">
        <v>0</v>
      </c>
      <c r="Z12" s="2">
        <v>0</v>
      </c>
      <c r="AA12" s="2">
        <v>0</v>
      </c>
      <c r="AB12" s="2">
        <v>0</v>
      </c>
      <c r="AC12" s="2">
        <v>0</v>
      </c>
      <c r="AD12" s="2">
        <v>0</v>
      </c>
    </row>
    <row r="13" spans="1:30">
      <c r="A13" s="1">
        <v>38183</v>
      </c>
      <c r="B13" s="14">
        <v>-9.9059476266403621</v>
      </c>
      <c r="C13" s="14">
        <v>-5.5437755031287415</v>
      </c>
      <c r="D13" s="14">
        <v>-3.4864956320451741</v>
      </c>
      <c r="E13" s="14">
        <v>-3.6724662026429709</v>
      </c>
      <c r="F13" s="14">
        <v>-4.6226777643192074</v>
      </c>
      <c r="G13" s="14">
        <v>-0.10705573141853425</v>
      </c>
      <c r="H13" s="14">
        <v>-0.96395716170530443</v>
      </c>
      <c r="I13" s="14">
        <v>-3.3293147551198776E-2</v>
      </c>
      <c r="J13" s="14">
        <v>0</v>
      </c>
      <c r="K13" s="14">
        <v>0</v>
      </c>
      <c r="L13" s="14">
        <v>0</v>
      </c>
      <c r="M13" s="14">
        <v>0</v>
      </c>
      <c r="N13" s="14">
        <v>0</v>
      </c>
      <c r="O13" s="14">
        <v>0</v>
      </c>
      <c r="Q13" s="2">
        <v>-1.1310412881145433</v>
      </c>
      <c r="R13" s="2">
        <v>-1.0341026197006167</v>
      </c>
      <c r="S13" s="2">
        <v>-0.2520143637711213</v>
      </c>
      <c r="T13" s="2">
        <v>-0.30581360562648546</v>
      </c>
      <c r="U13" s="2">
        <v>-1.7097297298778089</v>
      </c>
      <c r="V13" s="2">
        <v>-2.4130790084663293E-2</v>
      </c>
      <c r="W13" s="2">
        <v>-0.24191950908737173</v>
      </c>
      <c r="X13" s="2">
        <v>-6.7718262119138301E-3</v>
      </c>
      <c r="Y13" s="2">
        <v>0</v>
      </c>
      <c r="Z13" s="2">
        <v>0</v>
      </c>
      <c r="AA13" s="2">
        <v>0</v>
      </c>
      <c r="AB13" s="2">
        <v>0</v>
      </c>
      <c r="AC13" s="2">
        <v>0</v>
      </c>
      <c r="AD13" s="2">
        <v>0</v>
      </c>
    </row>
    <row r="14" spans="1:30">
      <c r="A14" s="1">
        <v>38214</v>
      </c>
      <c r="B14" s="14">
        <v>-8.8515526322556006</v>
      </c>
      <c r="C14" s="14">
        <v>-8.4359576907655054</v>
      </c>
      <c r="D14" s="14">
        <v>-4.6488347257430469</v>
      </c>
      <c r="E14" s="14">
        <v>-3.7516100454257906</v>
      </c>
      <c r="F14" s="14">
        <v>-3.8283547720114042</v>
      </c>
      <c r="G14" s="14">
        <v>-0.1104974099796098</v>
      </c>
      <c r="H14" s="14">
        <v>-0.78952336229696585</v>
      </c>
      <c r="I14" s="14">
        <v>-6.8684406355355082E-2</v>
      </c>
      <c r="J14" s="14">
        <v>0</v>
      </c>
      <c r="K14" s="14">
        <v>0</v>
      </c>
      <c r="L14" s="14">
        <v>0</v>
      </c>
      <c r="M14" s="14">
        <v>0</v>
      </c>
      <c r="N14" s="14">
        <v>0</v>
      </c>
      <c r="O14" s="14">
        <v>0</v>
      </c>
      <c r="Q14" s="2">
        <v>-1.01065257644568</v>
      </c>
      <c r="R14" s="2">
        <v>-1.5735929318892528</v>
      </c>
      <c r="S14" s="2">
        <v>-0.33603172048088464</v>
      </c>
      <c r="T14" s="2">
        <v>-0.31240407170269641</v>
      </c>
      <c r="U14" s="2">
        <v>-1.4159438109118219</v>
      </c>
      <c r="V14" s="2">
        <v>-2.4906558199043968E-2</v>
      </c>
      <c r="W14" s="2">
        <v>-0.19814273061885804</v>
      </c>
      <c r="X14" s="2">
        <v>-1.3970408252679223E-2</v>
      </c>
      <c r="Y14" s="2">
        <v>0</v>
      </c>
      <c r="Z14" s="2">
        <v>0</v>
      </c>
      <c r="AA14" s="2">
        <v>0</v>
      </c>
      <c r="AB14" s="2">
        <v>0</v>
      </c>
      <c r="AC14" s="2">
        <v>0</v>
      </c>
      <c r="AD14" s="2">
        <v>0</v>
      </c>
    </row>
    <row r="15" spans="1:30">
      <c r="A15" s="1">
        <v>38245</v>
      </c>
      <c r="B15" s="14">
        <v>-11.196282776927047</v>
      </c>
      <c r="C15" s="14">
        <v>-11.189198151367039</v>
      </c>
      <c r="D15" s="14">
        <v>-4.2642718994281976</v>
      </c>
      <c r="E15" s="14">
        <v>-1.0905577417583299</v>
      </c>
      <c r="F15" s="14">
        <v>-3.1080439556885793</v>
      </c>
      <c r="G15" s="14">
        <v>-0.10365545116662603</v>
      </c>
      <c r="H15" s="14">
        <v>-0.82277425808540505</v>
      </c>
      <c r="I15" s="14">
        <v>-7.4814575766824709E-2</v>
      </c>
      <c r="J15" s="14">
        <v>0</v>
      </c>
      <c r="K15" s="14">
        <v>0</v>
      </c>
      <c r="L15" s="14">
        <v>0</v>
      </c>
      <c r="M15" s="14">
        <v>0</v>
      </c>
      <c r="N15" s="14">
        <v>0</v>
      </c>
      <c r="O15" s="14">
        <v>0</v>
      </c>
      <c r="Q15" s="2">
        <v>-1.2783691749039765</v>
      </c>
      <c r="R15" s="2">
        <v>-2.0871658879670991</v>
      </c>
      <c r="S15" s="2">
        <v>-0.30823436570636842</v>
      </c>
      <c r="T15" s="2">
        <v>-9.0812924271699638E-2</v>
      </c>
      <c r="U15" s="2">
        <v>-1.1495318133191108</v>
      </c>
      <c r="V15" s="2">
        <v>-2.3364353314762172E-2</v>
      </c>
      <c r="W15" s="2">
        <v>-0.20648754168040365</v>
      </c>
      <c r="X15" s="2">
        <v>-1.5217284710972145E-2</v>
      </c>
      <c r="Y15" s="2">
        <v>0</v>
      </c>
      <c r="Z15" s="2">
        <v>0</v>
      </c>
      <c r="AA15" s="2">
        <v>0</v>
      </c>
      <c r="AB15" s="2">
        <v>0</v>
      </c>
      <c r="AC15" s="2">
        <v>0</v>
      </c>
      <c r="AD15" s="2">
        <v>0</v>
      </c>
    </row>
    <row r="16" spans="1:30">
      <c r="A16" s="1">
        <v>38275</v>
      </c>
      <c r="B16" s="14">
        <v>-13.541012921598494</v>
      </c>
      <c r="C16" s="14">
        <v>-13.942438611968573</v>
      </c>
      <c r="D16" s="14">
        <v>-3.8797090731133475</v>
      </c>
      <c r="E16" s="14">
        <v>1.5704945619091304</v>
      </c>
      <c r="F16" s="14">
        <v>-2.3877331393657539</v>
      </c>
      <c r="G16" s="14">
        <v>-9.6813492353642255E-2</v>
      </c>
      <c r="H16" s="14">
        <v>-0.85602515387384426</v>
      </c>
      <c r="I16" s="14">
        <v>-8.0944745178294308E-2</v>
      </c>
      <c r="J16" s="14">
        <v>0</v>
      </c>
      <c r="K16" s="14">
        <v>0</v>
      </c>
      <c r="L16" s="14">
        <v>0</v>
      </c>
      <c r="M16" s="14">
        <v>0</v>
      </c>
      <c r="N16" s="14">
        <v>0</v>
      </c>
      <c r="O16" s="14">
        <v>0</v>
      </c>
      <c r="Q16" s="2">
        <v>-1.5460857733622728</v>
      </c>
      <c r="R16" s="2">
        <v>-2.6007388440449457</v>
      </c>
      <c r="S16" s="2">
        <v>-0.28043701093185208</v>
      </c>
      <c r="T16" s="2">
        <v>0.1307782231592971</v>
      </c>
      <c r="U16" s="2">
        <v>-0.88311981572639964</v>
      </c>
      <c r="V16" s="2">
        <v>-2.1822148430480377E-2</v>
      </c>
      <c r="W16" s="2">
        <v>-0.21483235274194931</v>
      </c>
      <c r="X16" s="2">
        <v>-1.6464161169265062E-2</v>
      </c>
      <c r="Y16" s="2">
        <v>0</v>
      </c>
      <c r="Z16" s="2">
        <v>0</v>
      </c>
      <c r="AA16" s="2">
        <v>0</v>
      </c>
      <c r="AB16" s="2">
        <v>0</v>
      </c>
      <c r="AC16" s="2">
        <v>0</v>
      </c>
      <c r="AD16" s="2">
        <v>0</v>
      </c>
    </row>
    <row r="17" spans="1:30">
      <c r="A17" s="1">
        <v>38306</v>
      </c>
      <c r="B17" s="14">
        <v>-19.603108000279601</v>
      </c>
      <c r="C17" s="14">
        <v>-16.74270684003168</v>
      </c>
      <c r="D17" s="14">
        <v>-2.4181876518377807</v>
      </c>
      <c r="E17" s="14">
        <v>7.5288806293287323</v>
      </c>
      <c r="F17" s="14">
        <v>-1.544160647979741</v>
      </c>
      <c r="G17" s="14">
        <v>-8.3133265995580158E-2</v>
      </c>
      <c r="H17" s="14">
        <v>-0.97993127286520698</v>
      </c>
      <c r="I17" s="14">
        <v>-8.1150928159678504E-2</v>
      </c>
      <c r="J17" s="14">
        <v>0</v>
      </c>
      <c r="K17" s="14">
        <v>0</v>
      </c>
      <c r="L17" s="14">
        <v>0</v>
      </c>
      <c r="M17" s="14">
        <v>0</v>
      </c>
      <c r="N17" s="14">
        <v>0</v>
      </c>
      <c r="O17" s="14">
        <v>0</v>
      </c>
      <c r="Q17" s="2">
        <v>-2.2382436652559243</v>
      </c>
      <c r="R17" s="2">
        <v>-3.123084077698469</v>
      </c>
      <c r="S17" s="2">
        <v>-0.1747938580377903</v>
      </c>
      <c r="T17" s="2">
        <v>0.62694494776546217</v>
      </c>
      <c r="U17" s="2">
        <v>-0.57111862477984299</v>
      </c>
      <c r="V17" s="2">
        <v>-1.8738570688467748E-2</v>
      </c>
      <c r="W17" s="2">
        <v>-0.24592845189461668</v>
      </c>
      <c r="X17" s="2">
        <v>-1.650609878767861E-2</v>
      </c>
      <c r="Y17" s="2">
        <v>0</v>
      </c>
      <c r="Z17" s="2">
        <v>0</v>
      </c>
      <c r="AA17" s="2">
        <v>0</v>
      </c>
      <c r="AB17" s="2">
        <v>0</v>
      </c>
      <c r="AC17" s="2">
        <v>0</v>
      </c>
      <c r="AD17" s="2">
        <v>0</v>
      </c>
    </row>
    <row r="18" spans="1:30">
      <c r="A18" s="1">
        <v>38336</v>
      </c>
      <c r="B18" s="14">
        <v>-25.665203078960708</v>
      </c>
      <c r="C18" s="14">
        <v>-19.542975068094783</v>
      </c>
      <c r="D18" s="14">
        <v>-0.95666623056221289</v>
      </c>
      <c r="E18" s="14">
        <v>13.487266696748334</v>
      </c>
      <c r="F18" s="14">
        <v>-0.70058815659372775</v>
      </c>
      <c r="G18" s="14">
        <v>-6.945303963751806E-2</v>
      </c>
      <c r="H18" s="14">
        <v>-1.1038373918565696</v>
      </c>
      <c r="I18" s="14">
        <v>-8.1357111141062699E-2</v>
      </c>
      <c r="J18" s="14">
        <v>0</v>
      </c>
      <c r="K18" s="14">
        <v>0</v>
      </c>
      <c r="L18" s="14">
        <v>0</v>
      </c>
      <c r="M18" s="14">
        <v>0</v>
      </c>
      <c r="N18" s="14">
        <v>0</v>
      </c>
      <c r="O18" s="14">
        <v>0</v>
      </c>
      <c r="Q18" s="2">
        <v>-2.9304015571495756</v>
      </c>
      <c r="R18" s="2">
        <v>-3.6454293113519922</v>
      </c>
      <c r="S18" s="2">
        <v>-6.9150705143728439E-2</v>
      </c>
      <c r="T18" s="2">
        <v>1.1231116723716272</v>
      </c>
      <c r="U18" s="2">
        <v>-0.25911743383328634</v>
      </c>
      <c r="V18" s="2">
        <v>-1.5654992946455119E-2</v>
      </c>
      <c r="W18" s="2">
        <v>-0.27702455104728396</v>
      </c>
      <c r="X18" s="2">
        <v>-1.6548036406092152E-2</v>
      </c>
      <c r="Y18" s="2">
        <v>0</v>
      </c>
      <c r="Z18" s="2">
        <v>0</v>
      </c>
      <c r="AA18" s="2">
        <v>0</v>
      </c>
      <c r="AB18" s="2">
        <v>0</v>
      </c>
      <c r="AC18" s="2">
        <v>0</v>
      </c>
      <c r="AD18" s="2">
        <v>0</v>
      </c>
    </row>
    <row r="19" spans="1:30">
      <c r="A19" s="1">
        <v>38367</v>
      </c>
      <c r="B19" s="14">
        <v>-28.111577795298988</v>
      </c>
      <c r="C19" s="14">
        <v>-20.21012303250437</v>
      </c>
      <c r="D19" s="14">
        <v>5.311642983888798E-2</v>
      </c>
      <c r="E19" s="14">
        <v>15.119308500872018</v>
      </c>
      <c r="F19" s="14">
        <v>0.11072821785313014</v>
      </c>
      <c r="G19" s="14">
        <v>-7.1426173736114457E-2</v>
      </c>
      <c r="H19" s="14">
        <v>-1.1355597134071176</v>
      </c>
      <c r="I19" s="14">
        <v>-8.0023127185157139E-2</v>
      </c>
      <c r="J19" s="14">
        <v>0</v>
      </c>
      <c r="K19" s="14">
        <v>0</v>
      </c>
      <c r="L19" s="14">
        <v>0</v>
      </c>
      <c r="M19" s="14">
        <v>0</v>
      </c>
      <c r="N19" s="14">
        <v>0</v>
      </c>
      <c r="O19" s="14">
        <v>0</v>
      </c>
      <c r="Q19" s="2">
        <v>-3.2097237295116479</v>
      </c>
      <c r="R19" s="2">
        <v>-3.7698750897451698</v>
      </c>
      <c r="S19" s="2">
        <v>3.8394148980443396E-3</v>
      </c>
      <c r="T19" s="2">
        <v>1.2590150574846146</v>
      </c>
      <c r="U19" s="2">
        <v>4.0953606470505152E-2</v>
      </c>
      <c r="V19" s="2">
        <v>-1.6099745264815141E-2</v>
      </c>
      <c r="W19" s="2">
        <v>-0.28498574347521727</v>
      </c>
      <c r="X19" s="2">
        <v>-1.6276704069460961E-2</v>
      </c>
      <c r="Y19" s="2">
        <v>0</v>
      </c>
      <c r="Z19" s="2">
        <v>0</v>
      </c>
      <c r="AA19" s="2">
        <v>0</v>
      </c>
      <c r="AB19" s="2">
        <v>0</v>
      </c>
      <c r="AC19" s="2">
        <v>0</v>
      </c>
      <c r="AD19" s="2">
        <v>0</v>
      </c>
    </row>
    <row r="20" spans="1:30">
      <c r="A20" s="1">
        <v>38398</v>
      </c>
      <c r="B20" s="14">
        <v>-30.557952511637271</v>
      </c>
      <c r="C20" s="14">
        <v>-20.877270996913953</v>
      </c>
      <c r="D20" s="14">
        <v>1.0628990902399891</v>
      </c>
      <c r="E20" s="14">
        <v>16.751350304995704</v>
      </c>
      <c r="F20" s="14">
        <v>0.92204459229998781</v>
      </c>
      <c r="G20" s="14">
        <v>-7.3399307834710825E-2</v>
      </c>
      <c r="H20" s="14">
        <v>-1.1672820349576656</v>
      </c>
      <c r="I20" s="14">
        <v>-7.8689143229251579E-2</v>
      </c>
      <c r="J20" s="14">
        <v>0</v>
      </c>
      <c r="K20" s="14">
        <v>0</v>
      </c>
      <c r="L20" s="14">
        <v>0</v>
      </c>
      <c r="M20" s="14">
        <v>0</v>
      </c>
      <c r="N20" s="14">
        <v>0</v>
      </c>
      <c r="O20" s="14">
        <v>0</v>
      </c>
      <c r="Q20" s="2">
        <v>-3.4890459018737201</v>
      </c>
      <c r="R20" s="2">
        <v>-3.894320868138347</v>
      </c>
      <c r="S20" s="2">
        <v>7.6829534939817118E-2</v>
      </c>
      <c r="T20" s="2">
        <v>1.3949184425976022</v>
      </c>
      <c r="U20" s="2">
        <v>0.34102464677429656</v>
      </c>
      <c r="V20" s="2">
        <v>-1.6544497583175156E-2</v>
      </c>
      <c r="W20" s="2">
        <v>-0.29294693590315052</v>
      </c>
      <c r="X20" s="2">
        <v>-1.600537173282977E-2</v>
      </c>
      <c r="Y20" s="2">
        <v>0</v>
      </c>
      <c r="Z20" s="2">
        <v>0</v>
      </c>
      <c r="AA20" s="2">
        <v>0</v>
      </c>
      <c r="AB20" s="2">
        <v>0</v>
      </c>
      <c r="AC20" s="2">
        <v>0</v>
      </c>
      <c r="AD20" s="2">
        <v>0</v>
      </c>
    </row>
    <row r="21" spans="1:30">
      <c r="A21" s="1">
        <v>38426</v>
      </c>
      <c r="B21" s="14">
        <v>-31.747601834179157</v>
      </c>
      <c r="C21" s="14">
        <v>-21.019286924787007</v>
      </c>
      <c r="D21" s="14">
        <v>0.8626958667346829</v>
      </c>
      <c r="E21" s="14">
        <v>15.872879278435393</v>
      </c>
      <c r="F21" s="14">
        <v>1.1601180684666974</v>
      </c>
      <c r="G21" s="14">
        <v>-7.1252365129146872E-2</v>
      </c>
      <c r="H21" s="14">
        <v>-1.0982029657472323</v>
      </c>
      <c r="I21" s="14">
        <v>-7.5110543756636172E-2</v>
      </c>
      <c r="J21" s="14">
        <v>0</v>
      </c>
      <c r="K21" s="14">
        <v>0</v>
      </c>
      <c r="L21" s="14">
        <v>0</v>
      </c>
      <c r="M21" s="14">
        <v>0</v>
      </c>
      <c r="N21" s="14">
        <v>0</v>
      </c>
      <c r="O21" s="14">
        <v>0</v>
      </c>
      <c r="Q21" s="2">
        <v>-3.6248776822229076</v>
      </c>
      <c r="R21" s="2">
        <v>-3.9208116672282194</v>
      </c>
      <c r="S21" s="2">
        <v>6.2358245335183082E-2</v>
      </c>
      <c r="T21" s="2">
        <v>1.3217664032738721</v>
      </c>
      <c r="U21" s="2">
        <v>0.42907778844888728</v>
      </c>
      <c r="V21" s="2">
        <v>-1.6060568109570222E-2</v>
      </c>
      <c r="W21" s="2">
        <v>-0.27561050729875419</v>
      </c>
      <c r="X21" s="2">
        <v>-1.5277484600099795E-2</v>
      </c>
      <c r="Y21" s="2">
        <v>0</v>
      </c>
      <c r="Z21" s="2">
        <v>0</v>
      </c>
      <c r="AA21" s="2">
        <v>0</v>
      </c>
      <c r="AB21" s="2">
        <v>0</v>
      </c>
      <c r="AC21" s="2">
        <v>0</v>
      </c>
      <c r="AD21" s="2">
        <v>0</v>
      </c>
    </row>
    <row r="22" spans="1:30">
      <c r="A22" s="1">
        <v>38457</v>
      </c>
      <c r="B22" s="14">
        <v>-32.937251156721047</v>
      </c>
      <c r="C22" s="14">
        <v>-21.161302852660061</v>
      </c>
      <c r="D22" s="14">
        <v>0.66249264322937695</v>
      </c>
      <c r="E22" s="14">
        <v>14.994408251875081</v>
      </c>
      <c r="F22" s="14">
        <v>1.398191544633407</v>
      </c>
      <c r="G22" s="14">
        <v>-6.9105422423582918E-2</v>
      </c>
      <c r="H22" s="14">
        <v>-1.029123896536799</v>
      </c>
      <c r="I22" s="14">
        <v>-7.1531944284020793E-2</v>
      </c>
      <c r="J22" s="14">
        <v>0</v>
      </c>
      <c r="K22" s="14">
        <v>0</v>
      </c>
      <c r="L22" s="14">
        <v>0</v>
      </c>
      <c r="M22" s="14">
        <v>0</v>
      </c>
      <c r="N22" s="14">
        <v>0</v>
      </c>
      <c r="O22" s="14">
        <v>0</v>
      </c>
      <c r="Q22" s="2">
        <v>-3.7607094625720952</v>
      </c>
      <c r="R22" s="2">
        <v>-3.9473024663180918</v>
      </c>
      <c r="S22" s="2">
        <v>4.7886955730549054E-2</v>
      </c>
      <c r="T22" s="2">
        <v>1.2486143639501417</v>
      </c>
      <c r="U22" s="2">
        <v>0.51713093012347799</v>
      </c>
      <c r="V22" s="2">
        <v>-1.5576638635965284E-2</v>
      </c>
      <c r="W22" s="2">
        <v>-0.25827407869435776</v>
      </c>
      <c r="X22" s="2">
        <v>-1.4549597467369828E-2</v>
      </c>
      <c r="Y22" s="2">
        <v>0</v>
      </c>
      <c r="Z22" s="2">
        <v>0</v>
      </c>
      <c r="AA22" s="2">
        <v>0</v>
      </c>
      <c r="AB22" s="2">
        <v>0</v>
      </c>
      <c r="AC22" s="2">
        <v>0</v>
      </c>
      <c r="AD22" s="2">
        <v>0</v>
      </c>
    </row>
    <row r="23" spans="1:30">
      <c r="A23" s="1">
        <v>38487</v>
      </c>
      <c r="B23" s="14">
        <v>-29.779578054704537</v>
      </c>
      <c r="C23" s="14">
        <v>-18.658226680523246</v>
      </c>
      <c r="D23" s="14">
        <v>-0.41473264966808876</v>
      </c>
      <c r="E23" s="14">
        <v>13.078947173313786</v>
      </c>
      <c r="F23" s="14">
        <v>1.0204541518780901</v>
      </c>
      <c r="G23" s="14">
        <v>-8.2698158303198183E-2</v>
      </c>
      <c r="H23" s="14">
        <v>-0.84122105855175855</v>
      </c>
      <c r="I23" s="14">
        <v>-6.8936059417736451E-2</v>
      </c>
      <c r="J23" s="14">
        <v>0</v>
      </c>
      <c r="K23" s="14">
        <v>0</v>
      </c>
      <c r="L23" s="14">
        <v>0</v>
      </c>
      <c r="M23" s="14">
        <v>0</v>
      </c>
      <c r="N23" s="14">
        <v>0</v>
      </c>
      <c r="O23" s="14">
        <v>0</v>
      </c>
      <c r="Q23" s="2">
        <v>-3.4001726631300544</v>
      </c>
      <c r="R23" s="2">
        <v>-3.4803936556247228</v>
      </c>
      <c r="S23" s="2">
        <v>-2.9978120115958459E-2</v>
      </c>
      <c r="T23" s="2">
        <v>1.0891100890161856</v>
      </c>
      <c r="U23" s="2">
        <v>0.37742211125117475</v>
      </c>
      <c r="V23" s="2">
        <v>-1.8640495674174081E-2</v>
      </c>
      <c r="W23" s="2">
        <v>-0.21111704295944206</v>
      </c>
      <c r="X23" s="2">
        <v>-1.4021594485567593E-2</v>
      </c>
      <c r="Y23" s="2">
        <v>0</v>
      </c>
      <c r="Z23" s="2">
        <v>0</v>
      </c>
      <c r="AA23" s="2">
        <v>0</v>
      </c>
      <c r="AB23" s="2">
        <v>0</v>
      </c>
      <c r="AC23" s="2">
        <v>0</v>
      </c>
      <c r="AD23" s="2">
        <v>0</v>
      </c>
    </row>
    <row r="24" spans="1:30">
      <c r="A24" s="1">
        <v>38518</v>
      </c>
      <c r="B24" s="14">
        <v>-26.62190495268803</v>
      </c>
      <c r="C24" s="14">
        <v>-16.155150508386427</v>
      </c>
      <c r="D24" s="14">
        <v>-1.4919579425655545</v>
      </c>
      <c r="E24" s="14">
        <v>11.163486094752491</v>
      </c>
      <c r="F24" s="14">
        <v>0.6427167591227736</v>
      </c>
      <c r="G24" s="14">
        <v>-9.6290894182813475E-2</v>
      </c>
      <c r="H24" s="14">
        <v>-0.65331822056671796</v>
      </c>
      <c r="I24" s="14">
        <v>-6.634017455145208E-2</v>
      </c>
      <c r="J24" s="14">
        <v>0</v>
      </c>
      <c r="K24" s="14">
        <v>0</v>
      </c>
      <c r="L24" s="14">
        <v>0</v>
      </c>
      <c r="M24" s="14">
        <v>0</v>
      </c>
      <c r="N24" s="14">
        <v>0</v>
      </c>
      <c r="O24" s="14">
        <v>0</v>
      </c>
      <c r="Q24" s="2">
        <v>-3.0396358636880136</v>
      </c>
      <c r="R24" s="2">
        <v>-3.0134848449313538</v>
      </c>
      <c r="S24" s="2">
        <v>-0.10784319596246597</v>
      </c>
      <c r="T24" s="2">
        <v>0.92960581408222931</v>
      </c>
      <c r="U24" s="2">
        <v>0.23771329237887165</v>
      </c>
      <c r="V24" s="2">
        <v>-2.1704352712382888E-2</v>
      </c>
      <c r="W24" s="2">
        <v>-0.16396000722452636</v>
      </c>
      <c r="X24" s="2">
        <v>-1.3493591503765353E-2</v>
      </c>
      <c r="Y24" s="2">
        <v>0</v>
      </c>
      <c r="Z24" s="2">
        <v>0</v>
      </c>
      <c r="AA24" s="2">
        <v>0</v>
      </c>
      <c r="AB24" s="2">
        <v>0</v>
      </c>
      <c r="AC24" s="2">
        <v>0</v>
      </c>
      <c r="AD24" s="2">
        <v>0</v>
      </c>
    </row>
    <row r="25" spans="1:30">
      <c r="A25" s="1">
        <v>38548</v>
      </c>
      <c r="B25" s="14">
        <v>-19.458095931347085</v>
      </c>
      <c r="C25" s="14">
        <v>-12.765012775937937</v>
      </c>
      <c r="D25" s="14">
        <v>-2.8625495050498886</v>
      </c>
      <c r="E25" s="14">
        <v>5.5987693808094336</v>
      </c>
      <c r="F25" s="14">
        <v>-0.4860608133681199</v>
      </c>
      <c r="G25" s="14">
        <v>-0.10453679248094716</v>
      </c>
      <c r="H25" s="14">
        <v>-0.51411784246539849</v>
      </c>
      <c r="I25" s="14">
        <v>-6.6691055190298748E-2</v>
      </c>
      <c r="J25" s="14">
        <v>0</v>
      </c>
      <c r="K25" s="14">
        <v>0</v>
      </c>
      <c r="L25" s="14">
        <v>0</v>
      </c>
      <c r="M25" s="14">
        <v>0</v>
      </c>
      <c r="N25" s="14">
        <v>0</v>
      </c>
      <c r="O25" s="14">
        <v>0</v>
      </c>
      <c r="Q25" s="2">
        <v>-2.2216864772493476</v>
      </c>
      <c r="R25" s="2">
        <v>-2.381108893146807</v>
      </c>
      <c r="S25" s="2">
        <v>-0.20691366587352109</v>
      </c>
      <c r="T25" s="2">
        <v>0.46622072387876312</v>
      </c>
      <c r="U25" s="2">
        <v>-0.17977299424989271</v>
      </c>
      <c r="V25" s="2">
        <v>-2.3563011172375411E-2</v>
      </c>
      <c r="W25" s="2">
        <v>-0.12902558433432873</v>
      </c>
      <c r="X25" s="2">
        <v>-1.3564960625706765E-2</v>
      </c>
      <c r="Y25" s="2">
        <v>0</v>
      </c>
      <c r="Z25" s="2">
        <v>0</v>
      </c>
      <c r="AA25" s="2">
        <v>0</v>
      </c>
      <c r="AB25" s="2">
        <v>0</v>
      </c>
      <c r="AC25" s="2">
        <v>0</v>
      </c>
      <c r="AD25" s="2">
        <v>0</v>
      </c>
    </row>
    <row r="26" spans="1:30">
      <c r="A26" s="1">
        <v>38579</v>
      </c>
      <c r="B26" s="14">
        <v>-12.294286910006136</v>
      </c>
      <c r="C26" s="14">
        <v>-9.3748750434894479</v>
      </c>
      <c r="D26" s="14">
        <v>-4.2331410675342216</v>
      </c>
      <c r="E26" s="14">
        <v>3.4052666866376091E-2</v>
      </c>
      <c r="F26" s="14">
        <v>-1.6148383858590134</v>
      </c>
      <c r="G26" s="14">
        <v>-0.11278269077908085</v>
      </c>
      <c r="H26" s="14">
        <v>-0.37491746436407902</v>
      </c>
      <c r="I26" s="14">
        <v>-6.7041935829145416E-2</v>
      </c>
      <c r="J26" s="14">
        <v>0</v>
      </c>
      <c r="K26" s="14">
        <v>0</v>
      </c>
      <c r="L26" s="14">
        <v>0</v>
      </c>
      <c r="M26" s="14">
        <v>0</v>
      </c>
      <c r="N26" s="14">
        <v>0</v>
      </c>
      <c r="O26" s="14">
        <v>0</v>
      </c>
      <c r="Q26" s="2">
        <v>-1.4037370908106805</v>
      </c>
      <c r="R26" s="2">
        <v>-1.7487329413622605</v>
      </c>
      <c r="S26" s="2">
        <v>-0.30598413578457612</v>
      </c>
      <c r="T26" s="2">
        <v>2.8356336752968698E-3</v>
      </c>
      <c r="U26" s="2">
        <v>-0.5972592808786571</v>
      </c>
      <c r="V26" s="2">
        <v>-2.5421669632367937E-2</v>
      </c>
      <c r="W26" s="2">
        <v>-9.4091161444131086E-2</v>
      </c>
      <c r="X26" s="2">
        <v>-1.3636329747648179E-2</v>
      </c>
      <c r="Y26" s="2">
        <v>0</v>
      </c>
      <c r="Z26" s="2">
        <v>0</v>
      </c>
      <c r="AA26" s="2">
        <v>0</v>
      </c>
      <c r="AB26" s="2">
        <v>0</v>
      </c>
      <c r="AC26" s="2">
        <v>0</v>
      </c>
      <c r="AD26" s="2">
        <v>0</v>
      </c>
    </row>
    <row r="27" spans="1:30">
      <c r="A27" s="1">
        <v>38610</v>
      </c>
      <c r="B27" s="14">
        <v>-7.0427492703318713</v>
      </c>
      <c r="C27" s="14">
        <v>-5.5210579607087507</v>
      </c>
      <c r="D27" s="14">
        <v>-5.1107097066893576</v>
      </c>
      <c r="E27" s="14">
        <v>-1.1933783409449386</v>
      </c>
      <c r="F27" s="14">
        <v>-2.9031870550068768</v>
      </c>
      <c r="G27" s="14">
        <v>-0.11605588232043998</v>
      </c>
      <c r="H27" s="14">
        <v>-0.27492997817298637</v>
      </c>
      <c r="I27" s="14">
        <v>-6.6146873236373249E-2</v>
      </c>
      <c r="J27" s="14">
        <v>0</v>
      </c>
      <c r="K27" s="14">
        <v>0</v>
      </c>
      <c r="L27" s="14">
        <v>0</v>
      </c>
      <c r="M27" s="14">
        <v>0</v>
      </c>
      <c r="N27" s="14">
        <v>0</v>
      </c>
      <c r="O27" s="14">
        <v>0</v>
      </c>
      <c r="Q27" s="2">
        <v>-0.80412702618795229</v>
      </c>
      <c r="R27" s="2">
        <v>-1.0298650256428461</v>
      </c>
      <c r="S27" s="2">
        <v>-0.36941742972862684</v>
      </c>
      <c r="T27" s="2">
        <v>-9.9375001207166913E-2</v>
      </c>
      <c r="U27" s="2">
        <v>-1.0737640546036784</v>
      </c>
      <c r="V27" s="2">
        <v>-2.6159460098556454E-2</v>
      </c>
      <c r="W27" s="2">
        <v>-6.8997801972183526E-2</v>
      </c>
      <c r="X27" s="2">
        <v>-1.3454274016278319E-2</v>
      </c>
      <c r="Y27" s="2">
        <v>0</v>
      </c>
      <c r="Z27" s="2">
        <v>0</v>
      </c>
      <c r="AA27" s="2">
        <v>0</v>
      </c>
      <c r="AB27" s="2">
        <v>0</v>
      </c>
      <c r="AC27" s="2">
        <v>0</v>
      </c>
      <c r="AD27" s="2">
        <v>0</v>
      </c>
    </row>
    <row r="28" spans="1:30">
      <c r="A28" s="1">
        <v>38640</v>
      </c>
      <c r="B28" s="14">
        <v>-1.7912116306576054</v>
      </c>
      <c r="C28" s="14">
        <v>-1.6672408779280525</v>
      </c>
      <c r="D28" s="14">
        <v>-5.9882783458444937</v>
      </c>
      <c r="E28" s="14">
        <v>-2.4208093487562534</v>
      </c>
      <c r="F28" s="14">
        <v>-4.1915357241547406</v>
      </c>
      <c r="G28" s="14">
        <v>-0.11932907386179911</v>
      </c>
      <c r="H28" s="14">
        <v>-0.17494249198189366</v>
      </c>
      <c r="I28" s="14">
        <v>-6.525181064360111E-2</v>
      </c>
      <c r="J28" s="14">
        <v>0</v>
      </c>
      <c r="K28" s="14">
        <v>0</v>
      </c>
      <c r="L28" s="14">
        <v>0</v>
      </c>
      <c r="M28" s="14">
        <v>0</v>
      </c>
      <c r="N28" s="14">
        <v>0</v>
      </c>
      <c r="O28" s="14">
        <v>0</v>
      </c>
      <c r="Q28" s="2">
        <v>-0.20451696156522406</v>
      </c>
      <c r="R28" s="2">
        <v>-0.31099710992343133</v>
      </c>
      <c r="S28" s="2">
        <v>-0.43285072367267752</v>
      </c>
      <c r="T28" s="2">
        <v>-0.20158563608963073</v>
      </c>
      <c r="U28" s="2">
        <v>-1.5502688283286998</v>
      </c>
      <c r="V28" s="2">
        <v>-2.6897250564744964E-2</v>
      </c>
      <c r="W28" s="2">
        <v>-4.3904442500235938E-2</v>
      </c>
      <c r="X28" s="2">
        <v>-1.3272218284908465E-2</v>
      </c>
      <c r="Y28" s="2">
        <v>0</v>
      </c>
      <c r="Z28" s="2">
        <v>0</v>
      </c>
      <c r="AA28" s="2">
        <v>0</v>
      </c>
      <c r="AB28" s="2">
        <v>0</v>
      </c>
      <c r="AC28" s="2">
        <v>0</v>
      </c>
      <c r="AD28" s="2">
        <v>0</v>
      </c>
    </row>
    <row r="29" spans="1:30">
      <c r="A29" s="1">
        <v>38671</v>
      </c>
      <c r="B29" s="14">
        <v>2.8499004578671956</v>
      </c>
      <c r="C29" s="14">
        <v>3.1932648311793113</v>
      </c>
      <c r="D29" s="14">
        <v>-6.5043762166691446</v>
      </c>
      <c r="E29" s="14">
        <v>-1.1819443363972273</v>
      </c>
      <c r="F29" s="14">
        <v>-4.8719181432297605</v>
      </c>
      <c r="G29" s="14">
        <v>-0.12917197391281118</v>
      </c>
      <c r="H29" s="14">
        <v>-0.31974645987867256</v>
      </c>
      <c r="I29" s="14">
        <v>-6.6193440360128197E-2</v>
      </c>
      <c r="J29" s="14">
        <v>0</v>
      </c>
      <c r="K29" s="14">
        <v>0</v>
      </c>
      <c r="L29" s="14">
        <v>0</v>
      </c>
      <c r="M29" s="14">
        <v>0</v>
      </c>
      <c r="N29" s="14">
        <v>0</v>
      </c>
      <c r="O29" s="14">
        <v>0</v>
      </c>
      <c r="Q29" s="2">
        <v>0.32539593447836063</v>
      </c>
      <c r="R29" s="2">
        <v>0.59565246201920152</v>
      </c>
      <c r="S29" s="2">
        <v>-0.47015582606949574</v>
      </c>
      <c r="T29" s="2">
        <v>-9.8422868780469908E-2</v>
      </c>
      <c r="U29" s="2">
        <v>-1.8019130287005296</v>
      </c>
      <c r="V29" s="2">
        <v>-2.911587960784329E-2</v>
      </c>
      <c r="W29" s="2">
        <v>-8.0245170303451061E-2</v>
      </c>
      <c r="X29" s="2">
        <v>-1.3463745769250074E-2</v>
      </c>
      <c r="Y29" s="2">
        <v>0</v>
      </c>
      <c r="Z29" s="2">
        <v>0</v>
      </c>
      <c r="AA29" s="2">
        <v>0</v>
      </c>
      <c r="AB29" s="2">
        <v>0</v>
      </c>
      <c r="AC29" s="2">
        <v>0</v>
      </c>
      <c r="AD29" s="2">
        <v>0</v>
      </c>
    </row>
    <row r="30" spans="1:30">
      <c r="A30" s="1">
        <v>38701</v>
      </c>
      <c r="B30" s="14">
        <v>7.491012546391997</v>
      </c>
      <c r="C30" s="14">
        <v>8.0537705402866742</v>
      </c>
      <c r="D30" s="14">
        <v>-7.0204740874937963</v>
      </c>
      <c r="E30" s="14">
        <v>5.6920675961798395E-2</v>
      </c>
      <c r="F30" s="14">
        <v>-5.5523005623047812</v>
      </c>
      <c r="G30" s="14">
        <v>-0.13901487396382325</v>
      </c>
      <c r="H30" s="14">
        <v>-0.46455042777545152</v>
      </c>
      <c r="I30" s="14">
        <v>-6.7135070076655312E-2</v>
      </c>
      <c r="J30" s="14">
        <v>0</v>
      </c>
      <c r="K30" s="14">
        <v>0</v>
      </c>
      <c r="L30" s="14">
        <v>0</v>
      </c>
      <c r="M30" s="14">
        <v>0</v>
      </c>
      <c r="N30" s="14">
        <v>0</v>
      </c>
      <c r="O30" s="14">
        <v>0</v>
      </c>
      <c r="Q30" s="2">
        <v>0.85530883052194528</v>
      </c>
      <c r="R30" s="2">
        <v>1.5023020339618343</v>
      </c>
      <c r="S30" s="2">
        <v>-0.50746092846631408</v>
      </c>
      <c r="T30" s="2">
        <v>4.7398985286908751E-3</v>
      </c>
      <c r="U30" s="2">
        <v>-2.0535572290723594</v>
      </c>
      <c r="V30" s="2">
        <v>-3.1334508650941617E-2</v>
      </c>
      <c r="W30" s="2">
        <v>-0.11658589810666618</v>
      </c>
      <c r="X30" s="2">
        <v>-1.365527325359169E-2</v>
      </c>
      <c r="Y30" s="2">
        <v>0</v>
      </c>
      <c r="Z30" s="2">
        <v>0</v>
      </c>
      <c r="AA30" s="2">
        <v>0</v>
      </c>
      <c r="AB30" s="2">
        <v>0</v>
      </c>
      <c r="AC30" s="2">
        <v>0</v>
      </c>
      <c r="AD30" s="2">
        <v>0</v>
      </c>
    </row>
    <row r="31" spans="1:30">
      <c r="A31" s="1">
        <v>38732</v>
      </c>
      <c r="B31" s="14">
        <v>10.619696122456553</v>
      </c>
      <c r="C31" s="14">
        <v>8.2861320911545029</v>
      </c>
      <c r="D31" s="14">
        <v>-6.6658527393216618</v>
      </c>
      <c r="E31" s="14">
        <v>1.9124792630013476</v>
      </c>
      <c r="F31" s="14">
        <v>-5.8900273884671748</v>
      </c>
      <c r="G31" s="14">
        <v>-0.13982805250129157</v>
      </c>
      <c r="H31" s="14">
        <v>-0.58552187360609853</v>
      </c>
      <c r="I31" s="14">
        <v>-6.7885675478776858E-2</v>
      </c>
      <c r="J31" s="14">
        <v>0</v>
      </c>
      <c r="K31" s="14">
        <v>0</v>
      </c>
      <c r="L31" s="14">
        <v>0</v>
      </c>
      <c r="M31" s="14">
        <v>0</v>
      </c>
      <c r="N31" s="14">
        <v>0</v>
      </c>
      <c r="O31" s="14">
        <v>0</v>
      </c>
      <c r="Q31" s="2">
        <v>1.2125356638698441</v>
      </c>
      <c r="R31" s="2">
        <v>1.545645363491414</v>
      </c>
      <c r="S31" s="2">
        <v>-0.48182783355638764</v>
      </c>
      <c r="T31" s="2">
        <v>0.15925597318864823</v>
      </c>
      <c r="U31" s="2">
        <v>-2.1784678598163039</v>
      </c>
      <c r="V31" s="2">
        <v>-3.1517802346001121E-2</v>
      </c>
      <c r="W31" s="2">
        <v>-0.14694549700955453</v>
      </c>
      <c r="X31" s="2">
        <v>-1.3807946392383212E-2</v>
      </c>
      <c r="Y31" s="2">
        <v>0</v>
      </c>
      <c r="Z31" s="2">
        <v>0</v>
      </c>
      <c r="AA31" s="2">
        <v>0</v>
      </c>
      <c r="AB31" s="2">
        <v>0</v>
      </c>
      <c r="AC31" s="2">
        <v>0</v>
      </c>
      <c r="AD31" s="2">
        <v>0</v>
      </c>
    </row>
    <row r="32" spans="1:30">
      <c r="A32" s="1">
        <v>38763</v>
      </c>
      <c r="B32" s="14">
        <v>13.748379698521106</v>
      </c>
      <c r="C32" s="14">
        <v>8.5184936420223316</v>
      </c>
      <c r="D32" s="14">
        <v>-6.311231391149529</v>
      </c>
      <c r="E32" s="14">
        <v>3.7680378500408969</v>
      </c>
      <c r="F32" s="14">
        <v>-6.2277542146295684</v>
      </c>
      <c r="G32" s="14">
        <v>-0.14064123103875989</v>
      </c>
      <c r="H32" s="14">
        <v>-0.70649331943674554</v>
      </c>
      <c r="I32" s="14">
        <v>-6.8636280880898404E-2</v>
      </c>
      <c r="J32" s="14">
        <v>0</v>
      </c>
      <c r="K32" s="14">
        <v>0</v>
      </c>
      <c r="L32" s="14">
        <v>0</v>
      </c>
      <c r="M32" s="14">
        <v>0</v>
      </c>
      <c r="N32" s="14">
        <v>0</v>
      </c>
      <c r="O32" s="14">
        <v>0</v>
      </c>
      <c r="Q32" s="2">
        <v>1.5697624972177426</v>
      </c>
      <c r="R32" s="2">
        <v>1.5889886930209935</v>
      </c>
      <c r="S32" s="2">
        <v>-0.45619473864646137</v>
      </c>
      <c r="T32" s="2">
        <v>0.31377204784860552</v>
      </c>
      <c r="U32" s="2">
        <v>-2.3033784905602483</v>
      </c>
      <c r="V32" s="2">
        <v>-3.1701096041060632E-2</v>
      </c>
      <c r="W32" s="2">
        <v>-0.17730509591244284</v>
      </c>
      <c r="X32" s="2">
        <v>-1.3960619531174735E-2</v>
      </c>
      <c r="Y32" s="2">
        <v>0</v>
      </c>
      <c r="Z32" s="2">
        <v>0</v>
      </c>
      <c r="AA32" s="2">
        <v>0</v>
      </c>
      <c r="AB32" s="2">
        <v>0</v>
      </c>
      <c r="AC32" s="2">
        <v>0</v>
      </c>
      <c r="AD32" s="2">
        <v>0</v>
      </c>
    </row>
    <row r="33" spans="1:30">
      <c r="A33" s="1">
        <v>38791</v>
      </c>
      <c r="B33" s="14">
        <v>13.086245601728802</v>
      </c>
      <c r="C33" s="14">
        <v>6.548708524598573</v>
      </c>
      <c r="D33" s="14">
        <v>-6.0654919690305915</v>
      </c>
      <c r="E33" s="14">
        <v>3.3220073641006245</v>
      </c>
      <c r="F33" s="14">
        <v>-6.0667607719316372</v>
      </c>
      <c r="G33" s="14">
        <v>-0.14866408298384595</v>
      </c>
      <c r="H33" s="14">
        <v>-0.92154268515922433</v>
      </c>
      <c r="I33" s="14">
        <v>-6.9713779470867265E-2</v>
      </c>
      <c r="J33" s="14">
        <v>0</v>
      </c>
      <c r="K33" s="14">
        <v>0</v>
      </c>
      <c r="L33" s="14">
        <v>0</v>
      </c>
      <c r="M33" s="14">
        <v>0</v>
      </c>
      <c r="N33" s="14">
        <v>0</v>
      </c>
      <c r="O33" s="14">
        <v>0</v>
      </c>
      <c r="Q33" s="2">
        <v>1.4941613503141911</v>
      </c>
      <c r="R33" s="2">
        <v>1.2215567959274702</v>
      </c>
      <c r="S33" s="2">
        <v>-0.43843195599743823</v>
      </c>
      <c r="T33" s="2">
        <v>0.27663019722338716</v>
      </c>
      <c r="U33" s="2">
        <v>-2.2438339388243196</v>
      </c>
      <c r="V33" s="2">
        <v>-3.3509478960890807E-2</v>
      </c>
      <c r="W33" s="2">
        <v>-0.23127495998098474</v>
      </c>
      <c r="X33" s="2">
        <v>-1.4179782744374401E-2</v>
      </c>
      <c r="Y33" s="2">
        <v>0</v>
      </c>
      <c r="Z33" s="2">
        <v>0</v>
      </c>
      <c r="AA33" s="2">
        <v>0</v>
      </c>
      <c r="AB33" s="2">
        <v>0</v>
      </c>
      <c r="AC33" s="2">
        <v>0</v>
      </c>
      <c r="AD33" s="2">
        <v>0</v>
      </c>
    </row>
    <row r="34" spans="1:30">
      <c r="A34" s="1">
        <v>38822</v>
      </c>
      <c r="B34" s="14">
        <v>12.424111504936494</v>
      </c>
      <c r="C34" s="14">
        <v>4.5789234071748153</v>
      </c>
      <c r="D34" s="14">
        <v>-5.819752546911654</v>
      </c>
      <c r="E34" s="14">
        <v>2.875976878160353</v>
      </c>
      <c r="F34" s="14">
        <v>-5.9057673292337061</v>
      </c>
      <c r="G34" s="14">
        <v>-0.15668693492893201</v>
      </c>
      <c r="H34" s="14">
        <v>-1.1365920508817031</v>
      </c>
      <c r="I34" s="14">
        <v>-7.0791278060836099E-2</v>
      </c>
      <c r="J34" s="14">
        <v>0</v>
      </c>
      <c r="K34" s="14">
        <v>0</v>
      </c>
      <c r="L34" s="14">
        <v>0</v>
      </c>
      <c r="M34" s="14">
        <v>0</v>
      </c>
      <c r="N34" s="14">
        <v>0</v>
      </c>
      <c r="O34" s="14">
        <v>0</v>
      </c>
      <c r="Q34" s="2">
        <v>1.4185602034106388</v>
      </c>
      <c r="R34" s="2">
        <v>0.85412489883394693</v>
      </c>
      <c r="S34" s="2">
        <v>-0.42066917334841503</v>
      </c>
      <c r="T34" s="2">
        <v>0.23948834659816892</v>
      </c>
      <c r="U34" s="2">
        <v>-2.1842893870883908</v>
      </c>
      <c r="V34" s="2">
        <v>-3.5317861880720988E-2</v>
      </c>
      <c r="W34" s="2">
        <v>-0.28524482404952661</v>
      </c>
      <c r="X34" s="2">
        <v>-1.4398945957574062E-2</v>
      </c>
      <c r="Y34" s="2">
        <v>0</v>
      </c>
      <c r="Z34" s="2">
        <v>0</v>
      </c>
      <c r="AA34" s="2">
        <v>0</v>
      </c>
      <c r="AB34" s="2">
        <v>0</v>
      </c>
      <c r="AC34" s="2">
        <v>0</v>
      </c>
      <c r="AD34" s="2">
        <v>0</v>
      </c>
    </row>
    <row r="35" spans="1:30">
      <c r="A35" s="1">
        <v>38852</v>
      </c>
      <c r="B35" s="14">
        <v>9.9709107156646226</v>
      </c>
      <c r="C35" s="14">
        <v>2.380839607664277</v>
      </c>
      <c r="D35" s="14">
        <v>-5.5787205382352658</v>
      </c>
      <c r="E35" s="14">
        <v>1.6643814148021274</v>
      </c>
      <c r="F35" s="14">
        <v>-5.1425883417495299</v>
      </c>
      <c r="G35" s="14">
        <v>-0.14598693299176965</v>
      </c>
      <c r="H35" s="14">
        <v>-1.0047074039450106</v>
      </c>
      <c r="I35" s="14">
        <v>-7.1573017948987072E-2</v>
      </c>
      <c r="J35" s="14">
        <v>0</v>
      </c>
      <c r="K35" s="14">
        <v>0</v>
      </c>
      <c r="L35" s="14">
        <v>0</v>
      </c>
      <c r="M35" s="14">
        <v>0</v>
      </c>
      <c r="N35" s="14">
        <v>0</v>
      </c>
      <c r="O35" s="14">
        <v>0</v>
      </c>
      <c r="Q35" s="2">
        <v>1.1384586436931554</v>
      </c>
      <c r="R35" s="2">
        <v>0.44410753537604825</v>
      </c>
      <c r="S35" s="2">
        <v>-0.40324665666525972</v>
      </c>
      <c r="T35" s="2">
        <v>0.13859636917340273</v>
      </c>
      <c r="U35" s="2">
        <v>-1.9020222963144557</v>
      </c>
      <c r="V35" s="2">
        <v>-3.2906038644076846E-2</v>
      </c>
      <c r="W35" s="2">
        <v>-0.25214639363105956</v>
      </c>
      <c r="X35" s="2">
        <v>-1.455795185082397E-2</v>
      </c>
      <c r="Y35" s="2">
        <v>0</v>
      </c>
      <c r="Z35" s="2">
        <v>0</v>
      </c>
      <c r="AA35" s="2">
        <v>0</v>
      </c>
      <c r="AB35" s="2">
        <v>0</v>
      </c>
      <c r="AC35" s="2">
        <v>0</v>
      </c>
      <c r="AD35" s="2">
        <v>0</v>
      </c>
    </row>
    <row r="36" spans="1:30">
      <c r="A36" s="1">
        <v>38883</v>
      </c>
      <c r="B36" s="14">
        <v>7.5177099263927536</v>
      </c>
      <c r="C36" s="14">
        <v>0.18275580815373793</v>
      </c>
      <c r="D36" s="14">
        <v>-5.3376885295588785</v>
      </c>
      <c r="E36" s="14">
        <v>0.45278595144390144</v>
      </c>
      <c r="F36" s="14">
        <v>-4.3794093542653538</v>
      </c>
      <c r="G36" s="14">
        <v>-0.13528693105460729</v>
      </c>
      <c r="H36" s="14">
        <v>-0.87282275700831802</v>
      </c>
      <c r="I36" s="14">
        <v>-7.2354757837138073E-2</v>
      </c>
      <c r="J36" s="14">
        <v>0</v>
      </c>
      <c r="K36" s="14">
        <v>0</v>
      </c>
      <c r="L36" s="14">
        <v>0</v>
      </c>
      <c r="M36" s="14">
        <v>0</v>
      </c>
      <c r="N36" s="14">
        <v>0</v>
      </c>
      <c r="O36" s="14">
        <v>0</v>
      </c>
      <c r="Q36" s="2">
        <v>0.85835708397567179</v>
      </c>
      <c r="R36" s="2">
        <v>3.4090171918149351E-2</v>
      </c>
      <c r="S36" s="2">
        <v>-0.38582413998210441</v>
      </c>
      <c r="T36" s="2">
        <v>3.7704391748636559E-2</v>
      </c>
      <c r="U36" s="2">
        <v>-1.6197552055405211</v>
      </c>
      <c r="V36" s="2">
        <v>-3.04942154074327E-2</v>
      </c>
      <c r="W36" s="2">
        <v>-0.21904796321259251</v>
      </c>
      <c r="X36" s="2">
        <v>-1.4716957744073883E-2</v>
      </c>
      <c r="Y36" s="2">
        <v>0</v>
      </c>
      <c r="Z36" s="2">
        <v>0</v>
      </c>
      <c r="AA36" s="2">
        <v>0</v>
      </c>
      <c r="AB36" s="2">
        <v>0</v>
      </c>
      <c r="AC36" s="2">
        <v>0</v>
      </c>
      <c r="AD36" s="2">
        <v>0</v>
      </c>
    </row>
    <row r="37" spans="1:30">
      <c r="A37" s="1">
        <v>38913</v>
      </c>
      <c r="B37" s="14">
        <v>4.246730383743377</v>
      </c>
      <c r="C37" s="14">
        <v>-3.0198989239912808</v>
      </c>
      <c r="D37" s="14">
        <v>-5.1279134813884681</v>
      </c>
      <c r="E37" s="14">
        <v>-1.4901025476630059</v>
      </c>
      <c r="F37" s="14">
        <v>-3.9944877532182121</v>
      </c>
      <c r="G37" s="14">
        <v>-0.12903436120394454</v>
      </c>
      <c r="H37" s="14">
        <v>-0.66211692577311776</v>
      </c>
      <c r="I37" s="14">
        <v>-7.0325096878143978E-2</v>
      </c>
      <c r="J37" s="14">
        <v>0</v>
      </c>
      <c r="K37" s="14">
        <v>0</v>
      </c>
      <c r="L37" s="14">
        <v>0</v>
      </c>
      <c r="M37" s="14">
        <v>0</v>
      </c>
      <c r="N37" s="14">
        <v>0</v>
      </c>
      <c r="O37" s="14">
        <v>0</v>
      </c>
      <c r="Q37" s="2">
        <v>0.4848831817550513</v>
      </c>
      <c r="R37" s="2">
        <v>-0.56331382588778955</v>
      </c>
      <c r="S37" s="2">
        <v>-0.37066097017520261</v>
      </c>
      <c r="T37" s="2">
        <v>-0.12408381934899382</v>
      </c>
      <c r="U37" s="2">
        <v>-1.4773892569420282</v>
      </c>
      <c r="V37" s="2">
        <v>-2.9084861152813914E-2</v>
      </c>
      <c r="W37" s="2">
        <v>-0.16616817427665051</v>
      </c>
      <c r="X37" s="2">
        <v>-1.4304124705014484E-2</v>
      </c>
      <c r="Y37" s="2">
        <v>0</v>
      </c>
      <c r="Z37" s="2">
        <v>0</v>
      </c>
      <c r="AA37" s="2">
        <v>0</v>
      </c>
      <c r="AB37" s="2">
        <v>0</v>
      </c>
      <c r="AC37" s="2">
        <v>0</v>
      </c>
      <c r="AD37" s="2">
        <v>0</v>
      </c>
    </row>
    <row r="38" spans="1:30">
      <c r="A38" s="1">
        <v>38944</v>
      </c>
      <c r="B38" s="14">
        <v>0.97575084109399945</v>
      </c>
      <c r="C38" s="14">
        <v>-6.2225536561362995</v>
      </c>
      <c r="D38" s="14">
        <v>-4.9181384332180578</v>
      </c>
      <c r="E38" s="14">
        <v>-3.4329910467699127</v>
      </c>
      <c r="F38" s="14">
        <v>-3.6095661521710709</v>
      </c>
      <c r="G38" s="14">
        <v>-0.12278179135328174</v>
      </c>
      <c r="H38" s="14">
        <v>-0.45141109453791739</v>
      </c>
      <c r="I38" s="14">
        <v>-6.8295435919149883E-2</v>
      </c>
      <c r="J38" s="14">
        <v>0</v>
      </c>
      <c r="K38" s="14">
        <v>0</v>
      </c>
      <c r="L38" s="14">
        <v>0</v>
      </c>
      <c r="M38" s="14">
        <v>0</v>
      </c>
      <c r="N38" s="14">
        <v>0</v>
      </c>
      <c r="O38" s="14">
        <v>0</v>
      </c>
      <c r="Q38" s="2">
        <v>0.11140927953443067</v>
      </c>
      <c r="R38" s="2">
        <v>-1.1607178236937286</v>
      </c>
      <c r="S38" s="2">
        <v>-0.35549780036830086</v>
      </c>
      <c r="T38" s="2">
        <v>-0.28587203044662413</v>
      </c>
      <c r="U38" s="2">
        <v>-1.3350233083435357</v>
      </c>
      <c r="V38" s="2">
        <v>-2.7675506898195115E-2</v>
      </c>
      <c r="W38" s="2">
        <v>-0.11328838534070844</v>
      </c>
      <c r="X38" s="2">
        <v>-1.3891291665955086E-2</v>
      </c>
      <c r="Y38" s="2">
        <v>0</v>
      </c>
      <c r="Z38" s="2">
        <v>0</v>
      </c>
      <c r="AA38" s="2">
        <v>0</v>
      </c>
      <c r="AB38" s="2">
        <v>0</v>
      </c>
      <c r="AC38" s="2">
        <v>0</v>
      </c>
      <c r="AD38" s="2">
        <v>0</v>
      </c>
    </row>
    <row r="39" spans="1:30">
      <c r="A39" s="1">
        <v>38975</v>
      </c>
      <c r="B39" s="14">
        <v>0.61023200831191637</v>
      </c>
      <c r="C39" s="14">
        <v>-8.1706462953061489</v>
      </c>
      <c r="D39" s="14">
        <v>-6.9816774625624864</v>
      </c>
      <c r="E39" s="14">
        <v>-6.2040471514280346</v>
      </c>
      <c r="F39" s="14">
        <v>-4.1171457065492589</v>
      </c>
      <c r="G39" s="14">
        <v>-0.1259023189892233</v>
      </c>
      <c r="H39" s="14">
        <v>-0.22707106370099964</v>
      </c>
      <c r="I39" s="14">
        <v>-6.7468645878143163E-2</v>
      </c>
      <c r="J39" s="14">
        <v>0</v>
      </c>
      <c r="K39" s="14">
        <v>0</v>
      </c>
      <c r="L39" s="14">
        <v>0</v>
      </c>
      <c r="M39" s="14">
        <v>0</v>
      </c>
      <c r="N39" s="14">
        <v>0</v>
      </c>
      <c r="O39" s="14">
        <v>0</v>
      </c>
      <c r="Q39" s="2">
        <v>6.9675070245037982E-2</v>
      </c>
      <c r="R39" s="2">
        <v>-1.5241033360486371</v>
      </c>
      <c r="S39" s="2">
        <v>-0.50465659202640423</v>
      </c>
      <c r="T39" s="2">
        <v>-0.51662341439371529</v>
      </c>
      <c r="U39" s="2">
        <v>-1.5227551595871893</v>
      </c>
      <c r="V39" s="2">
        <v>-2.8378886309446887E-2</v>
      </c>
      <c r="W39" s="2">
        <v>-5.6986889501721372E-2</v>
      </c>
      <c r="X39" s="2">
        <v>-1.3723122571614319E-2</v>
      </c>
      <c r="Y39" s="2">
        <v>0</v>
      </c>
      <c r="Z39" s="2">
        <v>0</v>
      </c>
      <c r="AA39" s="2">
        <v>0</v>
      </c>
      <c r="AB39" s="2">
        <v>0</v>
      </c>
      <c r="AC39" s="2">
        <v>0</v>
      </c>
      <c r="AD39" s="2">
        <v>0</v>
      </c>
    </row>
    <row r="40" spans="1:30">
      <c r="A40" s="1">
        <v>39005</v>
      </c>
      <c r="B40" s="14">
        <v>0.24471317552983329</v>
      </c>
      <c r="C40" s="14">
        <v>-10.118738934475996</v>
      </c>
      <c r="D40" s="14">
        <v>-9.0452164919069133</v>
      </c>
      <c r="E40" s="14">
        <v>-8.9751032560861574</v>
      </c>
      <c r="F40" s="14">
        <v>-4.6247252609274465</v>
      </c>
      <c r="G40" s="14">
        <v>-0.12902284662516486</v>
      </c>
      <c r="H40" s="14">
        <v>-2.731032864081856E-3</v>
      </c>
      <c r="I40" s="14">
        <v>-6.6641855837136443E-2</v>
      </c>
      <c r="J40" s="14">
        <v>0</v>
      </c>
      <c r="K40" s="14">
        <v>0</v>
      </c>
      <c r="L40" s="14">
        <v>0</v>
      </c>
      <c r="M40" s="14">
        <v>0</v>
      </c>
      <c r="N40" s="14">
        <v>0</v>
      </c>
      <c r="O40" s="14">
        <v>0</v>
      </c>
      <c r="Q40" s="2">
        <v>2.7940860955645304E-2</v>
      </c>
      <c r="R40" s="2">
        <v>-1.8874888484035452</v>
      </c>
      <c r="S40" s="2">
        <v>-0.65381538368450742</v>
      </c>
      <c r="T40" s="2">
        <v>-0.74737479834080645</v>
      </c>
      <c r="U40" s="2">
        <v>-1.7104870108308425</v>
      </c>
      <c r="V40" s="2">
        <v>-2.9082265720698657E-2</v>
      </c>
      <c r="W40" s="2">
        <v>-6.8539366273430294E-4</v>
      </c>
      <c r="X40" s="2">
        <v>-1.3554953477273552E-2</v>
      </c>
      <c r="Y40" s="2">
        <v>0</v>
      </c>
      <c r="Z40" s="2">
        <v>0</v>
      </c>
      <c r="AA40" s="2">
        <v>0</v>
      </c>
      <c r="AB40" s="2">
        <v>0</v>
      </c>
      <c r="AC40" s="2">
        <v>0</v>
      </c>
      <c r="AD40" s="2">
        <v>0</v>
      </c>
    </row>
    <row r="41" spans="1:30">
      <c r="A41" s="1">
        <v>39036</v>
      </c>
      <c r="B41" s="14">
        <v>-9.2896363630663892E-2</v>
      </c>
      <c r="C41" s="14">
        <v>-13.488415331124333</v>
      </c>
      <c r="D41" s="14">
        <v>-11.416143814392765</v>
      </c>
      <c r="E41" s="14">
        <v>-12.219473320778672</v>
      </c>
      <c r="F41" s="14">
        <v>-6.4658561926029527</v>
      </c>
      <c r="G41" s="14">
        <v>-0.13761810686143064</v>
      </c>
      <c r="H41" s="14">
        <v>3.2562807044996728E-2</v>
      </c>
      <c r="I41" s="14">
        <v>-6.6636889001311372E-2</v>
      </c>
      <c r="J41" s="14">
        <v>0</v>
      </c>
      <c r="K41" s="14">
        <v>0</v>
      </c>
      <c r="L41" s="14">
        <v>0</v>
      </c>
      <c r="M41" s="14">
        <v>0</v>
      </c>
      <c r="N41" s="14">
        <v>0</v>
      </c>
      <c r="O41" s="14">
        <v>0</v>
      </c>
      <c r="Q41" s="2">
        <v>-1.060672100662194E-2</v>
      </c>
      <c r="R41" s="2">
        <v>-2.5160480653759465</v>
      </c>
      <c r="S41" s="2">
        <v>-0.82519312333575212</v>
      </c>
      <c r="T41" s="2">
        <v>-1.0175399823678815</v>
      </c>
      <c r="U41" s="2">
        <v>-2.3914421738275502</v>
      </c>
      <c r="V41" s="2">
        <v>-3.1019671758993908E-2</v>
      </c>
      <c r="W41" s="2">
        <v>8.1721248700476028E-3</v>
      </c>
      <c r="X41" s="2">
        <v>-1.3553943222866733E-2</v>
      </c>
      <c r="Y41" s="2">
        <v>0</v>
      </c>
      <c r="Z41" s="2">
        <v>0</v>
      </c>
      <c r="AA41" s="2">
        <v>0</v>
      </c>
      <c r="AB41" s="2">
        <v>0</v>
      </c>
      <c r="AC41" s="2">
        <v>0</v>
      </c>
      <c r="AD41" s="2">
        <v>0</v>
      </c>
    </row>
    <row r="42" spans="1:30">
      <c r="A42" s="1">
        <v>39066</v>
      </c>
      <c r="B42" s="14">
        <v>-0.43050590279116108</v>
      </c>
      <c r="C42" s="14">
        <v>-16.858091727772671</v>
      </c>
      <c r="D42" s="14">
        <v>-13.787071136878614</v>
      </c>
      <c r="E42" s="14">
        <v>-15.463843385471186</v>
      </c>
      <c r="F42" s="14">
        <v>-8.306987124278459</v>
      </c>
      <c r="G42" s="14">
        <v>-0.14621336709769647</v>
      </c>
      <c r="H42" s="14">
        <v>6.7856646954075339E-2</v>
      </c>
      <c r="I42" s="14">
        <v>-6.6631922165486329E-2</v>
      </c>
      <c r="J42" s="14">
        <v>0</v>
      </c>
      <c r="K42" s="14">
        <v>0</v>
      </c>
      <c r="L42" s="14">
        <v>0</v>
      </c>
      <c r="M42" s="14">
        <v>0</v>
      </c>
      <c r="N42" s="14">
        <v>0</v>
      </c>
      <c r="O42" s="14">
        <v>0</v>
      </c>
      <c r="Q42" s="2">
        <v>-4.9154302968889188E-2</v>
      </c>
      <c r="R42" s="2">
        <v>-3.1446072823483471</v>
      </c>
      <c r="S42" s="2">
        <v>-0.99657086298699682</v>
      </c>
      <c r="T42" s="2">
        <v>-1.2877051663949566</v>
      </c>
      <c r="U42" s="2">
        <v>-3.0723973368242579</v>
      </c>
      <c r="V42" s="2">
        <v>-3.2957077797289173E-2</v>
      </c>
      <c r="W42" s="2">
        <v>1.7029643402829517E-2</v>
      </c>
      <c r="X42" s="2">
        <v>-1.3552932968459918E-2</v>
      </c>
      <c r="Y42" s="2">
        <v>0</v>
      </c>
      <c r="Z42" s="2">
        <v>0</v>
      </c>
      <c r="AA42" s="2">
        <v>0</v>
      </c>
      <c r="AB42" s="2">
        <v>0</v>
      </c>
      <c r="AC42" s="2">
        <v>0</v>
      </c>
      <c r="AD42" s="2">
        <v>0</v>
      </c>
    </row>
    <row r="43" spans="1:30">
      <c r="A43" s="1">
        <v>39097</v>
      </c>
      <c r="B43" s="14">
        <v>-2.128161301799663</v>
      </c>
      <c r="C43" s="14">
        <v>-19.778208037234922</v>
      </c>
      <c r="D43" s="14">
        <v>-14.87149737446201</v>
      </c>
      <c r="E43" s="14">
        <v>-17.367232522051779</v>
      </c>
      <c r="F43" s="14">
        <v>-9.2114531221805755</v>
      </c>
      <c r="G43" s="14">
        <v>-0.14515694338511073</v>
      </c>
      <c r="H43" s="14">
        <v>9.3858768661392034E-3</v>
      </c>
      <c r="I43" s="14">
        <v>-6.7225674772343424E-2</v>
      </c>
      <c r="J43" s="14">
        <v>0</v>
      </c>
      <c r="K43" s="14">
        <v>0</v>
      </c>
      <c r="L43" s="14">
        <v>0</v>
      </c>
      <c r="M43" s="14">
        <v>0</v>
      </c>
      <c r="N43" s="14">
        <v>0</v>
      </c>
      <c r="O43" s="14">
        <v>0</v>
      </c>
      <c r="Q43" s="2">
        <v>-0.24298920111688191</v>
      </c>
      <c r="R43" s="2">
        <v>-3.6893082580175789</v>
      </c>
      <c r="S43" s="2">
        <v>-1.0749564447182374</v>
      </c>
      <c r="T43" s="2">
        <v>-1.4462041865762956</v>
      </c>
      <c r="U43" s="2">
        <v>-3.4069204174103409</v>
      </c>
      <c r="V43" s="2">
        <v>-3.2718955666777495E-2</v>
      </c>
      <c r="W43" s="2">
        <v>2.3555265877106251E-3</v>
      </c>
      <c r="X43" s="2">
        <v>-1.3673702248694651E-2</v>
      </c>
      <c r="Y43" s="2">
        <v>0</v>
      </c>
      <c r="Z43" s="2">
        <v>0</v>
      </c>
      <c r="AA43" s="2">
        <v>0</v>
      </c>
      <c r="AB43" s="2">
        <v>0</v>
      </c>
      <c r="AC43" s="2">
        <v>0</v>
      </c>
      <c r="AD43" s="2">
        <v>0</v>
      </c>
    </row>
    <row r="44" spans="1:30">
      <c r="A44" s="1">
        <v>39128</v>
      </c>
      <c r="B44" s="14">
        <v>-3.8258167008081649</v>
      </c>
      <c r="C44" s="14">
        <v>-22.69832434669717</v>
      </c>
      <c r="D44" s="14">
        <v>-15.955923612045407</v>
      </c>
      <c r="E44" s="14">
        <v>-19.270621658632379</v>
      </c>
      <c r="F44" s="14">
        <v>-10.115919120082694</v>
      </c>
      <c r="G44" s="14">
        <v>-0.14410051967252499</v>
      </c>
      <c r="H44" s="14">
        <v>-4.9084893221796932E-2</v>
      </c>
      <c r="I44" s="14">
        <v>-6.7819427379200548E-2</v>
      </c>
      <c r="J44" s="14">
        <v>0</v>
      </c>
      <c r="K44" s="14">
        <v>0</v>
      </c>
      <c r="L44" s="14">
        <v>0</v>
      </c>
      <c r="M44" s="14">
        <v>0</v>
      </c>
      <c r="N44" s="14">
        <v>0</v>
      </c>
      <c r="O44" s="14">
        <v>0</v>
      </c>
      <c r="Q44" s="2">
        <v>-0.43682409926487464</v>
      </c>
      <c r="R44" s="2">
        <v>-4.2340092336868098</v>
      </c>
      <c r="S44" s="2">
        <v>-1.1533420264494783</v>
      </c>
      <c r="T44" s="2">
        <v>-1.6047032067576354</v>
      </c>
      <c r="U44" s="2">
        <v>-3.7414434979964248</v>
      </c>
      <c r="V44" s="2">
        <v>-3.2480833536265817E-2</v>
      </c>
      <c r="W44" s="2">
        <v>-1.2318590227408267E-2</v>
      </c>
      <c r="X44" s="2">
        <v>-1.3794471528929391E-2</v>
      </c>
      <c r="Y44" s="2">
        <v>0</v>
      </c>
      <c r="Z44" s="2">
        <v>0</v>
      </c>
      <c r="AA44" s="2">
        <v>0</v>
      </c>
      <c r="AB44" s="2">
        <v>0</v>
      </c>
      <c r="AC44" s="2">
        <v>0</v>
      </c>
      <c r="AD44" s="2">
        <v>0</v>
      </c>
    </row>
    <row r="45" spans="1:30">
      <c r="A45" s="1">
        <v>39156</v>
      </c>
      <c r="B45" s="14">
        <v>-6.4094382338511497</v>
      </c>
      <c r="C45" s="14">
        <v>-23.253940329701383</v>
      </c>
      <c r="D45" s="14">
        <v>-16.022878900206269</v>
      </c>
      <c r="E45" s="14">
        <v>-19.349566246321835</v>
      </c>
      <c r="F45" s="14">
        <v>-9.9729244807783068</v>
      </c>
      <c r="G45" s="14">
        <v>-0.14439781834950768</v>
      </c>
      <c r="H45" s="14">
        <v>-0.10130154489125762</v>
      </c>
      <c r="I45" s="14">
        <v>-6.8555337136340877E-2</v>
      </c>
      <c r="J45" s="14">
        <v>0</v>
      </c>
      <c r="K45" s="14">
        <v>0</v>
      </c>
      <c r="L45" s="14">
        <v>0</v>
      </c>
      <c r="M45" s="14">
        <v>0</v>
      </c>
      <c r="N45" s="14">
        <v>0</v>
      </c>
      <c r="O45" s="14">
        <v>0</v>
      </c>
      <c r="Q45" s="2">
        <v>-0.73181683866465663</v>
      </c>
      <c r="R45" s="2">
        <v>-4.337650505460517</v>
      </c>
      <c r="S45" s="2">
        <v>-1.1581817555436098</v>
      </c>
      <c r="T45" s="2">
        <v>-1.6112770804637118</v>
      </c>
      <c r="U45" s="2">
        <v>-3.6885559296872223</v>
      </c>
      <c r="V45" s="2">
        <v>-3.2547845847252427E-2</v>
      </c>
      <c r="W45" s="2">
        <v>-2.5423142213634464E-2</v>
      </c>
      <c r="X45" s="2">
        <v>-1.3944155573531734E-2</v>
      </c>
      <c r="Y45" s="2">
        <v>0</v>
      </c>
      <c r="Z45" s="2">
        <v>0</v>
      </c>
      <c r="AA45" s="2">
        <v>0</v>
      </c>
      <c r="AB45" s="2">
        <v>0</v>
      </c>
      <c r="AC45" s="2">
        <v>0</v>
      </c>
      <c r="AD45" s="2">
        <v>0</v>
      </c>
    </row>
    <row r="46" spans="1:30">
      <c r="A46" s="1">
        <v>39187</v>
      </c>
      <c r="B46" s="14">
        <v>-8.9930597668941346</v>
      </c>
      <c r="C46" s="14">
        <v>-23.809556312705599</v>
      </c>
      <c r="D46" s="14">
        <v>-16.089834188367135</v>
      </c>
      <c r="E46" s="14">
        <v>-19.428510834011298</v>
      </c>
      <c r="F46" s="14">
        <v>-9.8299298414739216</v>
      </c>
      <c r="G46" s="14">
        <v>-0.14469511702649038</v>
      </c>
      <c r="H46" s="14">
        <v>-0.1535181965607183</v>
      </c>
      <c r="I46" s="14">
        <v>-6.9291246893481234E-2</v>
      </c>
      <c r="J46" s="14">
        <v>0</v>
      </c>
      <c r="K46" s="14">
        <v>0</v>
      </c>
      <c r="L46" s="14">
        <v>0</v>
      </c>
      <c r="M46" s="14">
        <v>0</v>
      </c>
      <c r="N46" s="14">
        <v>0</v>
      </c>
      <c r="O46" s="14">
        <v>0</v>
      </c>
      <c r="Q46" s="2">
        <v>-1.0268095780644384</v>
      </c>
      <c r="R46" s="2">
        <v>-4.441291777234226</v>
      </c>
      <c r="S46" s="2">
        <v>-1.1630214846377416</v>
      </c>
      <c r="T46" s="2">
        <v>-1.6178509541697887</v>
      </c>
      <c r="U46" s="2">
        <v>-3.6356683613780199</v>
      </c>
      <c r="V46" s="2">
        <v>-3.2614858158239037E-2</v>
      </c>
      <c r="W46" s="2">
        <v>-3.8527694199860671E-2</v>
      </c>
      <c r="X46" s="2">
        <v>-1.4093839618134082E-2</v>
      </c>
      <c r="Y46" s="2">
        <v>0</v>
      </c>
      <c r="Z46" s="2">
        <v>0</v>
      </c>
      <c r="AA46" s="2">
        <v>0</v>
      </c>
      <c r="AB46" s="2">
        <v>0</v>
      </c>
      <c r="AC46" s="2">
        <v>0</v>
      </c>
      <c r="AD46" s="2">
        <v>0</v>
      </c>
    </row>
    <row r="47" spans="1:30">
      <c r="A47" s="1">
        <v>39217</v>
      </c>
      <c r="B47" s="14">
        <v>-10.216671269143376</v>
      </c>
      <c r="C47" s="14">
        <v>-21.869808196173636</v>
      </c>
      <c r="D47" s="14">
        <v>-14.132340279112139</v>
      </c>
      <c r="E47" s="14">
        <v>-17.44000373624889</v>
      </c>
      <c r="F47" s="14">
        <v>-8.9549633886875828</v>
      </c>
      <c r="G47" s="14">
        <v>-0.13726863944536408</v>
      </c>
      <c r="H47" s="14">
        <v>-0.28906322918236771</v>
      </c>
      <c r="I47" s="14">
        <v>-6.8864609820818851E-2</v>
      </c>
      <c r="J47" s="14">
        <v>0</v>
      </c>
      <c r="K47" s="14">
        <v>0</v>
      </c>
      <c r="L47" s="14">
        <v>0</v>
      </c>
      <c r="M47" s="14">
        <v>0</v>
      </c>
      <c r="N47" s="14">
        <v>0</v>
      </c>
      <c r="O47" s="14">
        <v>0</v>
      </c>
      <c r="Q47" s="2">
        <v>-1.1665190921682524</v>
      </c>
      <c r="R47" s="2">
        <v>-4.079462802065053</v>
      </c>
      <c r="S47" s="2">
        <v>-1.0215279523950627</v>
      </c>
      <c r="T47" s="2">
        <v>-1.4522639911249176</v>
      </c>
      <c r="U47" s="2">
        <v>-3.312055894049823</v>
      </c>
      <c r="V47" s="2">
        <v>-3.0940900405542843E-2</v>
      </c>
      <c r="W47" s="2">
        <v>-7.2544753311752905E-2</v>
      </c>
      <c r="X47" s="2">
        <v>-1.4007061637554554E-2</v>
      </c>
      <c r="Y47" s="2">
        <v>0</v>
      </c>
      <c r="Z47" s="2">
        <v>0</v>
      </c>
      <c r="AA47" s="2">
        <v>0</v>
      </c>
      <c r="AB47" s="2">
        <v>0</v>
      </c>
      <c r="AC47" s="2">
        <v>0</v>
      </c>
      <c r="AD47" s="2">
        <v>0</v>
      </c>
    </row>
    <row r="48" spans="1:30">
      <c r="A48" s="1">
        <v>39248</v>
      </c>
      <c r="B48" s="14">
        <v>-11.440282771392621</v>
      </c>
      <c r="C48" s="14">
        <v>-19.930060079641677</v>
      </c>
      <c r="D48" s="14">
        <v>-12.174846369857141</v>
      </c>
      <c r="E48" s="14">
        <v>-15.451496638486487</v>
      </c>
      <c r="F48" s="14">
        <v>-8.079996935901244</v>
      </c>
      <c r="G48" s="14">
        <v>-0.12984216186423778</v>
      </c>
      <c r="H48" s="14">
        <v>-0.42460826180401723</v>
      </c>
      <c r="I48" s="14">
        <v>-6.8437972748156467E-2</v>
      </c>
      <c r="J48" s="14">
        <v>0</v>
      </c>
      <c r="K48" s="14">
        <v>0</v>
      </c>
      <c r="L48" s="14">
        <v>0</v>
      </c>
      <c r="M48" s="14">
        <v>0</v>
      </c>
      <c r="N48" s="14">
        <v>0</v>
      </c>
      <c r="O48" s="14">
        <v>0</v>
      </c>
      <c r="Q48" s="2">
        <v>-1.3062286062720667</v>
      </c>
      <c r="R48" s="2">
        <v>-3.7176338268958804</v>
      </c>
      <c r="S48" s="2">
        <v>-0.88003442015238365</v>
      </c>
      <c r="T48" s="2">
        <v>-1.2866770280800468</v>
      </c>
      <c r="U48" s="2">
        <v>-2.9884434267216262</v>
      </c>
      <c r="V48" s="2">
        <v>-2.9266942652846649E-2</v>
      </c>
      <c r="W48" s="2">
        <v>-0.10656181242364518</v>
      </c>
      <c r="X48" s="2">
        <v>-1.3920283656975025E-2</v>
      </c>
      <c r="Y48" s="2">
        <v>0</v>
      </c>
      <c r="Z48" s="2">
        <v>0</v>
      </c>
      <c r="AA48" s="2">
        <v>0</v>
      </c>
      <c r="AB48" s="2">
        <v>0</v>
      </c>
      <c r="AC48" s="2">
        <v>0</v>
      </c>
      <c r="AD48" s="2">
        <v>0</v>
      </c>
    </row>
    <row r="49" spans="1:30">
      <c r="A49" s="1">
        <v>39278</v>
      </c>
      <c r="B49" s="14">
        <v>-10.02767278007871</v>
      </c>
      <c r="C49" s="14">
        <v>-16.046030599788246</v>
      </c>
      <c r="D49" s="14">
        <v>-10.172407077936377</v>
      </c>
      <c r="E49" s="14">
        <v>-12.655440668133766</v>
      </c>
      <c r="F49" s="14">
        <v>-6.1121399453208145</v>
      </c>
      <c r="G49" s="14">
        <v>-0.1254482105242111</v>
      </c>
      <c r="H49" s="14">
        <v>-0.47519425904873913</v>
      </c>
      <c r="I49" s="14">
        <v>-7.0065419775453053E-2</v>
      </c>
      <c r="J49" s="14">
        <v>0</v>
      </c>
      <c r="K49" s="14">
        <v>0</v>
      </c>
      <c r="L49" s="14">
        <v>0</v>
      </c>
      <c r="M49" s="14">
        <v>0</v>
      </c>
      <c r="N49" s="14">
        <v>0</v>
      </c>
      <c r="O49" s="14">
        <v>0</v>
      </c>
      <c r="Q49" s="2">
        <v>-1.1449396226838269</v>
      </c>
      <c r="R49" s="2">
        <v>-2.9931302719009003</v>
      </c>
      <c r="S49" s="2">
        <v>-0.73529210081447505</v>
      </c>
      <c r="T49" s="2">
        <v>-1.053843855316835</v>
      </c>
      <c r="U49" s="2">
        <v>-2.2606177437565202</v>
      </c>
      <c r="V49" s="2">
        <v>-2.8276528444999279E-2</v>
      </c>
      <c r="W49" s="2">
        <v>-0.11925712722216682</v>
      </c>
      <c r="X49" s="2">
        <v>-1.4251306382327151E-2</v>
      </c>
      <c r="Y49" s="2">
        <v>0</v>
      </c>
      <c r="Z49" s="2">
        <v>0</v>
      </c>
      <c r="AA49" s="2">
        <v>0</v>
      </c>
      <c r="AB49" s="2">
        <v>0</v>
      </c>
      <c r="AC49" s="2">
        <v>0</v>
      </c>
      <c r="AD49" s="2">
        <v>0</v>
      </c>
    </row>
    <row r="50" spans="1:30">
      <c r="A50" s="1">
        <v>39309</v>
      </c>
      <c r="B50" s="14">
        <v>-8.6150627887648028</v>
      </c>
      <c r="C50" s="14">
        <v>-12.162001119934814</v>
      </c>
      <c r="D50" s="14">
        <v>-8.1699677860156115</v>
      </c>
      <c r="E50" s="14">
        <v>-9.859384697781044</v>
      </c>
      <c r="F50" s="14">
        <v>-4.1442829547403859</v>
      </c>
      <c r="G50" s="14">
        <v>-0.12105425918418442</v>
      </c>
      <c r="H50" s="14">
        <v>-0.52578025629346092</v>
      </c>
      <c r="I50" s="14">
        <v>-7.1692866802749611E-2</v>
      </c>
      <c r="J50" s="14">
        <v>0</v>
      </c>
      <c r="K50" s="14">
        <v>0</v>
      </c>
      <c r="L50" s="14">
        <v>0</v>
      </c>
      <c r="M50" s="14">
        <v>0</v>
      </c>
      <c r="N50" s="14">
        <v>0</v>
      </c>
      <c r="O50" s="14">
        <v>0</v>
      </c>
      <c r="Q50" s="2">
        <v>-0.98365063909558759</v>
      </c>
      <c r="R50" s="2">
        <v>-2.2686267169059207</v>
      </c>
      <c r="S50" s="2">
        <v>-0.59054978147656645</v>
      </c>
      <c r="T50" s="2">
        <v>-0.82101068255362308</v>
      </c>
      <c r="U50" s="2">
        <v>-1.5327920607914149</v>
      </c>
      <c r="V50" s="2">
        <v>-2.7286114237151902E-2</v>
      </c>
      <c r="W50" s="2">
        <v>-0.1319524420206884</v>
      </c>
      <c r="X50" s="2">
        <v>-1.458232910767927E-2</v>
      </c>
      <c r="Y50" s="2">
        <v>0</v>
      </c>
      <c r="Z50" s="2">
        <v>0</v>
      </c>
      <c r="AA50" s="2">
        <v>0</v>
      </c>
      <c r="AB50" s="2">
        <v>0</v>
      </c>
      <c r="AC50" s="2">
        <v>0</v>
      </c>
      <c r="AD50" s="2">
        <v>0</v>
      </c>
    </row>
    <row r="51" spans="1:30">
      <c r="A51" s="1">
        <v>39340</v>
      </c>
      <c r="B51" s="14">
        <v>-5.2221130730970833</v>
      </c>
      <c r="C51" s="14">
        <v>-8.1209568975441151</v>
      </c>
      <c r="D51" s="14">
        <v>-7.0730355901000062</v>
      </c>
      <c r="E51" s="14">
        <v>-7.7369019094890383</v>
      </c>
      <c r="F51" s="14">
        <v>-2.5563927321759499</v>
      </c>
      <c r="G51" s="14">
        <v>-0.12467369421705346</v>
      </c>
      <c r="H51" s="14">
        <v>-0.53174843680155393</v>
      </c>
      <c r="I51" s="14">
        <v>-7.3229877009794442E-2</v>
      </c>
      <c r="J51" s="14">
        <v>0</v>
      </c>
      <c r="K51" s="14">
        <v>0</v>
      </c>
      <c r="L51" s="14">
        <v>0</v>
      </c>
      <c r="M51" s="14">
        <v>0</v>
      </c>
      <c r="N51" s="14">
        <v>0</v>
      </c>
      <c r="O51" s="14">
        <v>0</v>
      </c>
      <c r="Q51" s="2">
        <v>-0.59625042646007875</v>
      </c>
      <c r="R51" s="2">
        <v>-1.5148345739264939</v>
      </c>
      <c r="S51" s="2">
        <v>-0.51126023155919875</v>
      </c>
      <c r="T51" s="2">
        <v>-0.64426729580697106</v>
      </c>
      <c r="U51" s="2">
        <v>-0.94549974674440018</v>
      </c>
      <c r="V51" s="2">
        <v>-2.8101949371300717E-2</v>
      </c>
      <c r="W51" s="2">
        <v>-0.13345024644190198</v>
      </c>
      <c r="X51" s="2">
        <v>-1.4894956983792189E-2</v>
      </c>
      <c r="Y51" s="2">
        <v>0</v>
      </c>
      <c r="Z51" s="2">
        <v>0</v>
      </c>
      <c r="AA51" s="2">
        <v>0</v>
      </c>
      <c r="AB51" s="2">
        <v>0</v>
      </c>
      <c r="AC51" s="2">
        <v>0</v>
      </c>
      <c r="AD51" s="2">
        <v>0</v>
      </c>
    </row>
    <row r="52" spans="1:30">
      <c r="A52" s="1">
        <v>39370</v>
      </c>
      <c r="B52" s="14">
        <v>-1.8291633574293646</v>
      </c>
      <c r="C52" s="14">
        <v>-4.0799126751534196</v>
      </c>
      <c r="D52" s="14">
        <v>-5.9761033941844008</v>
      </c>
      <c r="E52" s="14">
        <v>-5.6144191211970318</v>
      </c>
      <c r="F52" s="14">
        <v>-0.96850250961151296</v>
      </c>
      <c r="G52" s="14">
        <v>-0.12829312924992245</v>
      </c>
      <c r="H52" s="14">
        <v>-0.53771661730964682</v>
      </c>
      <c r="I52" s="14">
        <v>-7.4766887216839273E-2</v>
      </c>
      <c r="J52" s="14">
        <v>0</v>
      </c>
      <c r="K52" s="14">
        <v>0</v>
      </c>
      <c r="L52" s="14">
        <v>0</v>
      </c>
      <c r="M52" s="14">
        <v>0</v>
      </c>
      <c r="N52" s="14">
        <v>0</v>
      </c>
      <c r="O52" s="14">
        <v>0</v>
      </c>
      <c r="Q52" s="2">
        <v>-0.20885021382457</v>
      </c>
      <c r="R52" s="2">
        <v>-0.76104243094706792</v>
      </c>
      <c r="S52" s="2">
        <v>-0.43197068164183106</v>
      </c>
      <c r="T52" s="2">
        <v>-0.46752390906031921</v>
      </c>
      <c r="U52" s="2">
        <v>-0.35820743269738536</v>
      </c>
      <c r="V52" s="2">
        <v>-2.8917784505449518E-2</v>
      </c>
      <c r="W52" s="2">
        <v>-0.13494805086311551</v>
      </c>
      <c r="X52" s="2">
        <v>-1.5207584859905107E-2</v>
      </c>
      <c r="Y52" s="2">
        <v>0</v>
      </c>
      <c r="Z52" s="2">
        <v>0</v>
      </c>
      <c r="AA52" s="2">
        <v>0</v>
      </c>
      <c r="AB52" s="2">
        <v>0</v>
      </c>
      <c r="AC52" s="2">
        <v>0</v>
      </c>
      <c r="AD52" s="2">
        <v>0</v>
      </c>
    </row>
    <row r="53" spans="1:30">
      <c r="A53" s="1">
        <v>39401</v>
      </c>
      <c r="B53" s="14">
        <v>3.3038576990588826</v>
      </c>
      <c r="C53" s="14">
        <v>0.58854166537709762</v>
      </c>
      <c r="D53" s="14">
        <v>-5.45420001952668</v>
      </c>
      <c r="E53" s="14">
        <v>-3.8336124943779972</v>
      </c>
      <c r="F53" s="14">
        <v>0.8545111991558012</v>
      </c>
      <c r="G53" s="14">
        <v>-0.12811233447821416</v>
      </c>
      <c r="H53" s="14">
        <v>-0.48788203478898451</v>
      </c>
      <c r="I53" s="14">
        <v>-7.289177738622743E-2</v>
      </c>
      <c r="J53" s="14">
        <v>0</v>
      </c>
      <c r="K53" s="14">
        <v>0</v>
      </c>
      <c r="L53" s="14">
        <v>0</v>
      </c>
      <c r="M53" s="14">
        <v>0</v>
      </c>
      <c r="N53" s="14">
        <v>0</v>
      </c>
      <c r="O53" s="14">
        <v>0</v>
      </c>
      <c r="Q53" s="2">
        <v>0.37722786436314509</v>
      </c>
      <c r="R53" s="2">
        <v>0.10978303100945153</v>
      </c>
      <c r="S53" s="2">
        <v>-0.39424594001144697</v>
      </c>
      <c r="T53" s="2">
        <v>-0.31923257963184459</v>
      </c>
      <c r="U53" s="2">
        <v>0.31604694858616716</v>
      </c>
      <c r="V53" s="2">
        <v>-2.8877032640727381E-2</v>
      </c>
      <c r="W53" s="2">
        <v>-0.1224413148608175</v>
      </c>
      <c r="X53" s="2">
        <v>-1.4826187520358658E-2</v>
      </c>
      <c r="Y53" s="2">
        <v>0</v>
      </c>
      <c r="Z53" s="2">
        <v>0</v>
      </c>
      <c r="AA53" s="2">
        <v>0</v>
      </c>
      <c r="AB53" s="2">
        <v>0</v>
      </c>
      <c r="AC53" s="2">
        <v>0</v>
      </c>
      <c r="AD53" s="2">
        <v>0</v>
      </c>
    </row>
    <row r="54" spans="1:30">
      <c r="A54" s="1">
        <v>39431</v>
      </c>
      <c r="B54" s="14">
        <v>8.4368787555471307</v>
      </c>
      <c r="C54" s="14">
        <v>5.2569960059076157</v>
      </c>
      <c r="D54" s="14">
        <v>-4.9322966448689591</v>
      </c>
      <c r="E54" s="14">
        <v>-2.0528058675589627</v>
      </c>
      <c r="F54" s="14">
        <v>2.6775249079231158</v>
      </c>
      <c r="G54" s="14">
        <v>-0.12793153970650586</v>
      </c>
      <c r="H54" s="14">
        <v>-0.43804745226832209</v>
      </c>
      <c r="I54" s="14">
        <v>-7.1016667555615615E-2</v>
      </c>
      <c r="J54" s="14">
        <v>0</v>
      </c>
      <c r="K54" s="14">
        <v>0</v>
      </c>
      <c r="L54" s="14">
        <v>0</v>
      </c>
      <c r="M54" s="14">
        <v>0</v>
      </c>
      <c r="N54" s="14">
        <v>0</v>
      </c>
      <c r="O54" s="14">
        <v>0</v>
      </c>
      <c r="Q54" s="2">
        <v>0.96330594255086033</v>
      </c>
      <c r="R54" s="2">
        <v>0.98060849296597119</v>
      </c>
      <c r="S54" s="2">
        <v>-0.35652119838106294</v>
      </c>
      <c r="T54" s="2">
        <v>-0.17094125020336992</v>
      </c>
      <c r="U54" s="2">
        <v>0.99030132986971975</v>
      </c>
      <c r="V54" s="2">
        <v>-2.8836280776005248E-2</v>
      </c>
      <c r="W54" s="2">
        <v>-0.10993457885851945</v>
      </c>
      <c r="X54" s="2">
        <v>-1.4444790180812215E-2</v>
      </c>
      <c r="Y54" s="2">
        <v>0</v>
      </c>
      <c r="Z54" s="2">
        <v>0</v>
      </c>
      <c r="AA54" s="2">
        <v>0</v>
      </c>
      <c r="AB54" s="2">
        <v>0</v>
      </c>
      <c r="AC54" s="2">
        <v>0</v>
      </c>
      <c r="AD54" s="2">
        <v>0</v>
      </c>
    </row>
    <row r="55" spans="1:30">
      <c r="A55" s="1">
        <v>39462</v>
      </c>
      <c r="B55" s="14">
        <v>9.9120121097346683</v>
      </c>
      <c r="C55" s="14">
        <v>6.8639021320537017</v>
      </c>
      <c r="D55" s="14">
        <v>-4.9624468293434534</v>
      </c>
      <c r="E55" s="14">
        <v>-1.4630078719970039</v>
      </c>
      <c r="F55" s="14">
        <v>2.9788266099839968</v>
      </c>
      <c r="G55" s="14">
        <v>-0.11704870472045062</v>
      </c>
      <c r="H55" s="14">
        <v>-0.36639209509510606</v>
      </c>
      <c r="I55" s="14">
        <v>-7.0936066821412236E-2</v>
      </c>
      <c r="J55" s="14">
        <v>0</v>
      </c>
      <c r="K55" s="14">
        <v>0</v>
      </c>
      <c r="L55" s="14">
        <v>0</v>
      </c>
      <c r="M55" s="14">
        <v>0</v>
      </c>
      <c r="N55" s="14">
        <v>0</v>
      </c>
      <c r="O55" s="14">
        <v>0</v>
      </c>
      <c r="Q55" s="2">
        <v>1.1317337186652849</v>
      </c>
      <c r="R55" s="2">
        <v>1.2803511203005051</v>
      </c>
      <c r="S55" s="2">
        <v>-0.35870054416543284</v>
      </c>
      <c r="T55" s="2">
        <v>-0.12182759151693451</v>
      </c>
      <c r="U55" s="2">
        <v>1.1017398734888511</v>
      </c>
      <c r="V55" s="2">
        <v>-2.6383246238808448E-2</v>
      </c>
      <c r="W55" s="2">
        <v>-9.1951592145543298E-2</v>
      </c>
      <c r="X55" s="2">
        <v>-1.4428395991475247E-2</v>
      </c>
      <c r="Y55" s="2">
        <v>0</v>
      </c>
      <c r="Z55" s="2">
        <v>0</v>
      </c>
      <c r="AA55" s="2">
        <v>0</v>
      </c>
      <c r="AB55" s="2">
        <v>0</v>
      </c>
      <c r="AC55" s="2">
        <v>0</v>
      </c>
      <c r="AD55" s="2">
        <v>0</v>
      </c>
    </row>
    <row r="56" spans="1:30">
      <c r="A56" s="1">
        <v>39493</v>
      </c>
      <c r="B56" s="14">
        <v>11.387145463922202</v>
      </c>
      <c r="C56" s="14">
        <v>8.4708082581997886</v>
      </c>
      <c r="D56" s="14">
        <v>-4.9925970138179467</v>
      </c>
      <c r="E56" s="14">
        <v>-0.87320987643504544</v>
      </c>
      <c r="F56" s="14">
        <v>3.280128312044877</v>
      </c>
      <c r="G56" s="14">
        <v>-0.10616586973439532</v>
      </c>
      <c r="H56" s="14">
        <v>-0.29473673792189015</v>
      </c>
      <c r="I56" s="14">
        <v>-7.0855466087208829E-2</v>
      </c>
      <c r="J56" s="14">
        <v>0</v>
      </c>
      <c r="K56" s="14">
        <v>0</v>
      </c>
      <c r="L56" s="14">
        <v>0</v>
      </c>
      <c r="M56" s="14">
        <v>0</v>
      </c>
      <c r="N56" s="14">
        <v>0</v>
      </c>
      <c r="O56" s="14">
        <v>0</v>
      </c>
      <c r="Q56" s="2">
        <v>1.3001614947797091</v>
      </c>
      <c r="R56" s="2">
        <v>1.5800937476350392</v>
      </c>
      <c r="S56" s="2">
        <v>-0.36087988994980263</v>
      </c>
      <c r="T56" s="2">
        <v>-7.2713932830499109E-2</v>
      </c>
      <c r="U56" s="2">
        <v>1.213178417107982</v>
      </c>
      <c r="V56" s="2">
        <v>-2.393021170161164E-2</v>
      </c>
      <c r="W56" s="2">
        <v>-7.3968605432567155E-2</v>
      </c>
      <c r="X56" s="2">
        <v>-1.4412001802138277E-2</v>
      </c>
      <c r="Y56" s="2">
        <v>0</v>
      </c>
      <c r="Z56" s="2">
        <v>0</v>
      </c>
      <c r="AA56" s="2">
        <v>0</v>
      </c>
      <c r="AB56" s="2">
        <v>0</v>
      </c>
      <c r="AC56" s="2">
        <v>0</v>
      </c>
      <c r="AD56" s="2">
        <v>0</v>
      </c>
    </row>
    <row r="57" spans="1:30">
      <c r="A57" s="1">
        <v>39522</v>
      </c>
      <c r="B57" s="14">
        <v>11.377822212819684</v>
      </c>
      <c r="C57" s="14">
        <v>8.0508421975950135</v>
      </c>
      <c r="D57" s="14">
        <v>-5.0479335070956131</v>
      </c>
      <c r="E57" s="14">
        <v>-1.0234110261016478</v>
      </c>
      <c r="F57" s="14">
        <v>3.6644593696458743</v>
      </c>
      <c r="G57" s="14">
        <v>-9.3967564056716801E-2</v>
      </c>
      <c r="H57" s="14">
        <v>-0.24780365338614338</v>
      </c>
      <c r="I57" s="14">
        <v>-6.9054031504218905E-2</v>
      </c>
      <c r="J57" s="14">
        <v>0</v>
      </c>
      <c r="K57" s="14">
        <v>0</v>
      </c>
      <c r="L57" s="14">
        <v>0</v>
      </c>
      <c r="M57" s="14">
        <v>0</v>
      </c>
      <c r="N57" s="14">
        <v>0</v>
      </c>
      <c r="O57" s="14">
        <v>0</v>
      </c>
      <c r="Q57" s="2">
        <v>1.299096984615326</v>
      </c>
      <c r="R57" s="2">
        <v>1.5017557984861882</v>
      </c>
      <c r="S57" s="2">
        <v>-0.36487977769339219</v>
      </c>
      <c r="T57" s="2">
        <v>-8.5221482965536416E-2</v>
      </c>
      <c r="U57" s="2">
        <v>1.3553259490791139</v>
      </c>
      <c r="V57" s="2">
        <v>-2.1180664808640195E-2</v>
      </c>
      <c r="W57" s="2">
        <v>-6.2190043872053472E-2</v>
      </c>
      <c r="X57" s="2">
        <v>-1.4045590007958126E-2</v>
      </c>
      <c r="Y57" s="2">
        <v>0</v>
      </c>
      <c r="Z57" s="2">
        <v>0</v>
      </c>
      <c r="AA57" s="2">
        <v>0</v>
      </c>
      <c r="AB57" s="2">
        <v>0</v>
      </c>
      <c r="AC57" s="2">
        <v>0</v>
      </c>
      <c r="AD57" s="2">
        <v>0</v>
      </c>
    </row>
    <row r="58" spans="1:30">
      <c r="A58" s="1">
        <v>39553</v>
      </c>
      <c r="B58" s="14">
        <v>11.368498961717165</v>
      </c>
      <c r="C58" s="14">
        <v>7.6308761369902394</v>
      </c>
      <c r="D58" s="14">
        <v>-5.1032700003732803</v>
      </c>
      <c r="E58" s="14">
        <v>-1.1736121757682505</v>
      </c>
      <c r="F58" s="14">
        <v>4.0487904272468711</v>
      </c>
      <c r="G58" s="14">
        <v>-8.1769258379038284E-2</v>
      </c>
      <c r="H58" s="14">
        <v>-0.20087056885039661</v>
      </c>
      <c r="I58" s="14">
        <v>-6.7252596921229008E-2</v>
      </c>
      <c r="J58" s="14">
        <v>0</v>
      </c>
      <c r="K58" s="14">
        <v>0</v>
      </c>
      <c r="L58" s="14">
        <v>0</v>
      </c>
      <c r="M58" s="14">
        <v>0</v>
      </c>
      <c r="N58" s="14">
        <v>0</v>
      </c>
      <c r="O58" s="14">
        <v>0</v>
      </c>
      <c r="Q58" s="2">
        <v>1.2980324744509426</v>
      </c>
      <c r="R58" s="2">
        <v>1.4234178493373373</v>
      </c>
      <c r="S58" s="2">
        <v>-0.36887966543698181</v>
      </c>
      <c r="T58" s="2">
        <v>-9.7729033100573751E-2</v>
      </c>
      <c r="U58" s="2">
        <v>1.4974734810502459</v>
      </c>
      <c r="V58" s="2">
        <v>-1.8431117915668746E-2</v>
      </c>
      <c r="W58" s="2">
        <v>-5.0411482311539788E-2</v>
      </c>
      <c r="X58" s="2">
        <v>-1.367917821377798E-2</v>
      </c>
      <c r="Y58" s="2">
        <v>0</v>
      </c>
      <c r="Z58" s="2">
        <v>0</v>
      </c>
      <c r="AA58" s="2">
        <v>0</v>
      </c>
      <c r="AB58" s="2">
        <v>0</v>
      </c>
      <c r="AC58" s="2">
        <v>0</v>
      </c>
      <c r="AD58" s="2">
        <v>0</v>
      </c>
    </row>
    <row r="59" spans="1:30">
      <c r="A59" s="1">
        <v>39583</v>
      </c>
      <c r="B59" s="14">
        <v>11.96052571964103</v>
      </c>
      <c r="C59" s="14">
        <v>7.5917895323798126</v>
      </c>
      <c r="D59" s="14">
        <v>-5.3454327772768488</v>
      </c>
      <c r="E59" s="14">
        <v>-2.3494423883899076</v>
      </c>
      <c r="F59" s="14">
        <v>3.4549602024933859</v>
      </c>
      <c r="G59" s="14">
        <v>-8.4883187726847581E-2</v>
      </c>
      <c r="H59" s="14">
        <v>-0.17418132996797669</v>
      </c>
      <c r="I59" s="14">
        <v>-6.8007028567253963E-2</v>
      </c>
      <c r="J59" s="14">
        <v>0</v>
      </c>
      <c r="K59" s="14">
        <v>0</v>
      </c>
      <c r="L59" s="14">
        <v>0</v>
      </c>
      <c r="M59" s="14">
        <v>0</v>
      </c>
      <c r="N59" s="14">
        <v>0</v>
      </c>
      <c r="O59" s="14">
        <v>0</v>
      </c>
      <c r="Q59" s="2">
        <v>1.3656289056171735</v>
      </c>
      <c r="R59" s="2">
        <v>1.4161268686329358</v>
      </c>
      <c r="S59" s="2">
        <v>-0.38638391743990247</v>
      </c>
      <c r="T59" s="2">
        <v>-0.19564276656600435</v>
      </c>
      <c r="U59" s="2">
        <v>1.2778412156135961</v>
      </c>
      <c r="V59" s="2">
        <v>-1.9133010046382352E-2</v>
      </c>
      <c r="W59" s="2">
        <v>-4.3713417475413269E-2</v>
      </c>
      <c r="X59" s="2">
        <v>-1.3832629610579454E-2</v>
      </c>
      <c r="Y59" s="2">
        <v>0</v>
      </c>
      <c r="Z59" s="2">
        <v>0</v>
      </c>
      <c r="AA59" s="2">
        <v>0</v>
      </c>
      <c r="AB59" s="2">
        <v>0</v>
      </c>
      <c r="AC59" s="2">
        <v>0</v>
      </c>
      <c r="AD59" s="2">
        <v>0</v>
      </c>
    </row>
    <row r="60" spans="1:30">
      <c r="A60" s="1">
        <v>39614</v>
      </c>
      <c r="B60" s="14">
        <v>12.552552477564891</v>
      </c>
      <c r="C60" s="14">
        <v>7.5527029277693858</v>
      </c>
      <c r="D60" s="14">
        <v>-5.5875955541804165</v>
      </c>
      <c r="E60" s="14">
        <v>-3.5252726010115647</v>
      </c>
      <c r="F60" s="14">
        <v>2.8611299777399002</v>
      </c>
      <c r="G60" s="14">
        <v>-8.7997117074656878E-2</v>
      </c>
      <c r="H60" s="14">
        <v>-0.14749209108555678</v>
      </c>
      <c r="I60" s="14">
        <v>-6.8761460213278919E-2</v>
      </c>
      <c r="J60" s="14">
        <v>0</v>
      </c>
      <c r="K60" s="14">
        <v>0</v>
      </c>
      <c r="L60" s="14">
        <v>0</v>
      </c>
      <c r="M60" s="14">
        <v>0</v>
      </c>
      <c r="N60" s="14">
        <v>0</v>
      </c>
      <c r="O60" s="14">
        <v>0</v>
      </c>
      <c r="Q60" s="2">
        <v>1.4332253367834042</v>
      </c>
      <c r="R60" s="2">
        <v>1.4088358879285345</v>
      </c>
      <c r="S60" s="2">
        <v>-0.40388816944282302</v>
      </c>
      <c r="T60" s="2">
        <v>-0.29355650003143496</v>
      </c>
      <c r="U60" s="2">
        <v>1.0582089501769463</v>
      </c>
      <c r="V60" s="2">
        <v>-1.9834902177095957E-2</v>
      </c>
      <c r="W60" s="2">
        <v>-3.7015352639286757E-2</v>
      </c>
      <c r="X60" s="2">
        <v>-1.3986081007380932E-2</v>
      </c>
      <c r="Y60" s="2">
        <v>0</v>
      </c>
      <c r="Z60" s="2">
        <v>0</v>
      </c>
      <c r="AA60" s="2">
        <v>0</v>
      </c>
      <c r="AB60" s="2">
        <v>0</v>
      </c>
      <c r="AC60" s="2">
        <v>0</v>
      </c>
      <c r="AD60" s="2">
        <v>0</v>
      </c>
    </row>
    <row r="61" spans="1:30">
      <c r="A61" s="1">
        <v>39644</v>
      </c>
      <c r="B61" s="14">
        <v>6.5598524721676617</v>
      </c>
      <c r="C61" s="14">
        <v>2.3757434917190716</v>
      </c>
      <c r="D61" s="14">
        <v>-5.6806126098816181</v>
      </c>
      <c r="E61" s="14">
        <v>-4.8824494677184198</v>
      </c>
      <c r="F61" s="14">
        <v>0.94546451838918921</v>
      </c>
      <c r="G61" s="14">
        <v>-9.8644436046080225E-2</v>
      </c>
      <c r="H61" s="14">
        <v>-0.21545826246424546</v>
      </c>
      <c r="I61" s="14">
        <v>-6.7623153881229525E-2</v>
      </c>
      <c r="J61" s="14">
        <v>0</v>
      </c>
      <c r="K61" s="14">
        <v>0</v>
      </c>
      <c r="L61" s="14">
        <v>0</v>
      </c>
      <c r="M61" s="14">
        <v>0</v>
      </c>
      <c r="N61" s="14">
        <v>0</v>
      </c>
      <c r="O61" s="14">
        <v>0</v>
      </c>
      <c r="Q61" s="2">
        <v>0.74899083556715917</v>
      </c>
      <c r="R61" s="2">
        <v>0.4431569364843253</v>
      </c>
      <c r="S61" s="2">
        <v>-0.41061172128007295</v>
      </c>
      <c r="T61" s="2">
        <v>-0.40657133207584822</v>
      </c>
      <c r="U61" s="2">
        <v>0.34968667037787038</v>
      </c>
      <c r="V61" s="2">
        <v>-2.2234850462530667E-2</v>
      </c>
      <c r="W61" s="2">
        <v>-5.407248283933936E-2</v>
      </c>
      <c r="X61" s="2">
        <v>-1.3754549499442086E-2</v>
      </c>
      <c r="Y61" s="2">
        <v>0</v>
      </c>
      <c r="Z61" s="2">
        <v>0</v>
      </c>
      <c r="AA61" s="2">
        <v>0</v>
      </c>
      <c r="AB61" s="2">
        <v>0</v>
      </c>
      <c r="AC61" s="2">
        <v>0</v>
      </c>
      <c r="AD61" s="2">
        <v>0</v>
      </c>
    </row>
    <row r="62" spans="1:30">
      <c r="A62" s="1">
        <v>39675</v>
      </c>
      <c r="B62" s="14">
        <v>0.56715246677043396</v>
      </c>
      <c r="C62" s="14">
        <v>-2.8012159443312425</v>
      </c>
      <c r="D62" s="14">
        <v>-5.7736296655828196</v>
      </c>
      <c r="E62" s="14">
        <v>-6.2396263344252754</v>
      </c>
      <c r="F62" s="14">
        <v>-0.97020094096152132</v>
      </c>
      <c r="G62" s="14">
        <v>-0.10929175501750357</v>
      </c>
      <c r="H62" s="14">
        <v>-0.28342443384293414</v>
      </c>
      <c r="I62" s="14">
        <v>-6.6484847549180104E-2</v>
      </c>
      <c r="J62" s="14">
        <v>0</v>
      </c>
      <c r="K62" s="14">
        <v>0</v>
      </c>
      <c r="L62" s="14">
        <v>0</v>
      </c>
      <c r="M62" s="14">
        <v>0</v>
      </c>
      <c r="N62" s="14">
        <v>0</v>
      </c>
      <c r="O62" s="14">
        <v>0</v>
      </c>
      <c r="Q62" s="2">
        <v>6.4756334350914602E-2</v>
      </c>
      <c r="R62" s="2">
        <v>-0.52252201495988393</v>
      </c>
      <c r="S62" s="2">
        <v>-0.41733527311732294</v>
      </c>
      <c r="T62" s="2">
        <v>-0.51958616412026148</v>
      </c>
      <c r="U62" s="2">
        <v>-0.3588356094212054</v>
      </c>
      <c r="V62" s="2">
        <v>-2.4634798747965373E-2</v>
      </c>
      <c r="W62" s="2">
        <v>-7.112961303939197E-2</v>
      </c>
      <c r="X62" s="2">
        <v>-1.3523017991503232E-2</v>
      </c>
      <c r="Y62" s="2">
        <v>0</v>
      </c>
      <c r="Z62" s="2">
        <v>0</v>
      </c>
      <c r="AA62" s="2">
        <v>0</v>
      </c>
      <c r="AB62" s="2">
        <v>0</v>
      </c>
      <c r="AC62" s="2">
        <v>0</v>
      </c>
      <c r="AD62" s="2">
        <v>0</v>
      </c>
    </row>
    <row r="63" spans="1:30">
      <c r="A63" s="1">
        <v>39706</v>
      </c>
      <c r="B63" s="14">
        <v>-0.35837341010124746</v>
      </c>
      <c r="C63" s="14">
        <v>-4.5018204276942271</v>
      </c>
      <c r="D63" s="14">
        <v>-4.5218064524135082</v>
      </c>
      <c r="E63" s="14">
        <v>-6.6700973266704668</v>
      </c>
      <c r="F63" s="14">
        <v>-1.3433002176179969</v>
      </c>
      <c r="G63" s="14">
        <v>-0.11601846167232313</v>
      </c>
      <c r="H63" s="14">
        <v>-0.32244705778113447</v>
      </c>
      <c r="I63" s="14">
        <v>-6.2683440051430672E-2</v>
      </c>
      <c r="J63" s="14">
        <v>0</v>
      </c>
      <c r="K63" s="14">
        <v>0</v>
      </c>
      <c r="L63" s="14">
        <v>0</v>
      </c>
      <c r="M63" s="14">
        <v>0</v>
      </c>
      <c r="N63" s="14">
        <v>0</v>
      </c>
      <c r="O63" s="14">
        <v>0</v>
      </c>
      <c r="Q63" s="2">
        <v>-4.0918359218540229E-2</v>
      </c>
      <c r="R63" s="2">
        <v>-0.83974257165951482</v>
      </c>
      <c r="S63" s="2">
        <v>-0.32684973579980559</v>
      </c>
      <c r="T63" s="2">
        <v>-0.55543234458650304</v>
      </c>
      <c r="U63" s="2">
        <v>-0.49682898858753943</v>
      </c>
      <c r="V63" s="2">
        <v>-2.615102533478832E-2</v>
      </c>
      <c r="W63" s="2">
        <v>-8.0922925856042396E-2</v>
      </c>
      <c r="X63" s="2">
        <v>-1.2749811706460999E-2</v>
      </c>
      <c r="Y63" s="2">
        <v>0</v>
      </c>
      <c r="Z63" s="2">
        <v>0</v>
      </c>
      <c r="AA63" s="2">
        <v>0</v>
      </c>
      <c r="AB63" s="2">
        <v>0</v>
      </c>
      <c r="AC63" s="2">
        <v>0</v>
      </c>
      <c r="AD63" s="2">
        <v>0</v>
      </c>
    </row>
    <row r="64" spans="1:30">
      <c r="A64" s="1">
        <v>39736</v>
      </c>
      <c r="B64" s="14">
        <v>-1.2838992869729289</v>
      </c>
      <c r="C64" s="14">
        <v>-6.2024249110572116</v>
      </c>
      <c r="D64" s="14">
        <v>-3.2699832392441959</v>
      </c>
      <c r="E64" s="14">
        <v>-7.1005683189156574</v>
      </c>
      <c r="F64" s="14">
        <v>-1.7163994942744725</v>
      </c>
      <c r="G64" s="14">
        <v>-0.12274516832714275</v>
      </c>
      <c r="H64" s="14">
        <v>-0.3614696817193348</v>
      </c>
      <c r="I64" s="14">
        <v>-5.8882032553681241E-2</v>
      </c>
      <c r="J64" s="14">
        <v>0</v>
      </c>
      <c r="K64" s="14">
        <v>0</v>
      </c>
      <c r="L64" s="14">
        <v>0</v>
      </c>
      <c r="M64" s="14">
        <v>0</v>
      </c>
      <c r="N64" s="14">
        <v>0</v>
      </c>
      <c r="O64" s="14">
        <v>0</v>
      </c>
      <c r="Q64" s="2">
        <v>-0.14659305278799509</v>
      </c>
      <c r="R64" s="2">
        <v>-1.1569631283591459</v>
      </c>
      <c r="S64" s="2">
        <v>-0.23636419848228821</v>
      </c>
      <c r="T64" s="2">
        <v>-0.59127852505274459</v>
      </c>
      <c r="U64" s="2">
        <v>-0.63482236775387357</v>
      </c>
      <c r="V64" s="2">
        <v>-2.7667251921611284E-2</v>
      </c>
      <c r="W64" s="2">
        <v>-9.071623867269285E-2</v>
      </c>
      <c r="X64" s="2">
        <v>-1.1976605421418764E-2</v>
      </c>
      <c r="Y64" s="2">
        <v>0</v>
      </c>
      <c r="Z64" s="2">
        <v>0</v>
      </c>
      <c r="AA64" s="2">
        <v>0</v>
      </c>
      <c r="AB64" s="2">
        <v>0</v>
      </c>
      <c r="AC64" s="2">
        <v>0</v>
      </c>
      <c r="AD64" s="2">
        <v>0</v>
      </c>
    </row>
    <row r="65" spans="1:30">
      <c r="A65" s="1">
        <v>39767</v>
      </c>
      <c r="B65" s="14">
        <v>1.8475033050205001</v>
      </c>
      <c r="C65" s="14">
        <v>-4.5377993860019039</v>
      </c>
      <c r="D65" s="14">
        <v>-1.1945176146671204</v>
      </c>
      <c r="E65" s="14">
        <v>-6.7067499319942927</v>
      </c>
      <c r="F65" s="14">
        <v>-1.1453951507585005</v>
      </c>
      <c r="G65" s="14">
        <v>-0.11614110260480234</v>
      </c>
      <c r="H65" s="14">
        <v>-0.29084490073864777</v>
      </c>
      <c r="I65" s="14">
        <v>-5.7778414401728706E-2</v>
      </c>
      <c r="J65" s="14">
        <v>0</v>
      </c>
      <c r="K65" s="14">
        <v>0</v>
      </c>
      <c r="L65" s="14">
        <v>0</v>
      </c>
      <c r="M65" s="14">
        <v>0</v>
      </c>
      <c r="N65" s="14">
        <v>0</v>
      </c>
      <c r="O65" s="14">
        <v>0</v>
      </c>
      <c r="Q65" s="2">
        <v>0.21094423236063065</v>
      </c>
      <c r="R65" s="2">
        <v>-0.8464538706684791</v>
      </c>
      <c r="S65" s="2">
        <v>-8.6343316740983458E-2</v>
      </c>
      <c r="T65" s="2">
        <v>-0.55848448033702869</v>
      </c>
      <c r="U65" s="2">
        <v>-0.42363241427408671</v>
      </c>
      <c r="V65" s="2">
        <v>-2.6178669091532866E-2</v>
      </c>
      <c r="W65" s="2">
        <v>-7.2991890513874738E-2</v>
      </c>
      <c r="X65" s="2">
        <v>-1.1752129489311619E-2</v>
      </c>
      <c r="Y65" s="2">
        <v>0</v>
      </c>
      <c r="Z65" s="2">
        <v>0</v>
      </c>
      <c r="AA65" s="2">
        <v>0</v>
      </c>
      <c r="AB65" s="2">
        <v>0</v>
      </c>
      <c r="AC65" s="2">
        <v>0</v>
      </c>
      <c r="AD65" s="2">
        <v>0</v>
      </c>
    </row>
    <row r="66" spans="1:30">
      <c r="A66" s="1">
        <v>39797</v>
      </c>
      <c r="B66" s="14">
        <v>4.9789058970139299</v>
      </c>
      <c r="C66" s="14">
        <v>-2.8731738609465971</v>
      </c>
      <c r="D66" s="14">
        <v>0.8809480099099547</v>
      </c>
      <c r="E66" s="14">
        <v>-6.312931545072928</v>
      </c>
      <c r="F66" s="14">
        <v>-0.57439080724252811</v>
      </c>
      <c r="G66" s="14">
        <v>-0.10953703688246194</v>
      </c>
      <c r="H66" s="14">
        <v>-0.22022011975796077</v>
      </c>
      <c r="I66" s="14">
        <v>-5.6674796249776144E-2</v>
      </c>
      <c r="J66" s="14">
        <v>0</v>
      </c>
      <c r="K66" s="14">
        <v>0</v>
      </c>
      <c r="L66" s="14">
        <v>0</v>
      </c>
      <c r="M66" s="14">
        <v>0</v>
      </c>
      <c r="N66" s="14">
        <v>0</v>
      </c>
      <c r="O66" s="14">
        <v>0</v>
      </c>
      <c r="Q66" s="2">
        <v>0.56848151750925646</v>
      </c>
      <c r="R66" s="2">
        <v>-0.53594461297781248</v>
      </c>
      <c r="S66" s="2">
        <v>6.3677565000321248E-2</v>
      </c>
      <c r="T66" s="2">
        <v>-0.52569043562131279</v>
      </c>
      <c r="U66" s="2">
        <v>-0.21244246079429971</v>
      </c>
      <c r="V66" s="2">
        <v>-2.4690086261454452E-2</v>
      </c>
      <c r="W66" s="2">
        <v>-5.5267542355056626E-2</v>
      </c>
      <c r="X66" s="2">
        <v>-1.1527653557204465E-2</v>
      </c>
      <c r="Y66" s="2">
        <v>0</v>
      </c>
      <c r="Z66" s="2">
        <v>0</v>
      </c>
      <c r="AA66" s="2">
        <v>0</v>
      </c>
      <c r="AB66" s="2">
        <v>0</v>
      </c>
      <c r="AC66" s="2">
        <v>0</v>
      </c>
      <c r="AD66" s="2">
        <v>0</v>
      </c>
    </row>
    <row r="67" spans="1:30">
      <c r="A67" s="1">
        <v>39828</v>
      </c>
      <c r="B67" s="14">
        <v>8.1778726763876897</v>
      </c>
      <c r="C67" s="14">
        <v>-1.2713228025925813</v>
      </c>
      <c r="D67" s="14">
        <v>0.42965141777591875</v>
      </c>
      <c r="E67" s="14">
        <v>-5.8688111953061401</v>
      </c>
      <c r="F67" s="14">
        <v>-0.26661821296729871</v>
      </c>
      <c r="G67" s="14">
        <v>-0.10760619700377547</v>
      </c>
      <c r="H67" s="14">
        <v>-0.27609816638014412</v>
      </c>
      <c r="I67" s="14">
        <v>-5.6517081824683818E-2</v>
      </c>
      <c r="J67" s="14">
        <v>0</v>
      </c>
      <c r="K67" s="14">
        <v>0</v>
      </c>
      <c r="L67" s="14">
        <v>0</v>
      </c>
      <c r="M67" s="14">
        <v>0</v>
      </c>
      <c r="N67" s="14">
        <v>0</v>
      </c>
      <c r="O67" s="14">
        <v>0</v>
      </c>
      <c r="Q67" s="2">
        <v>0.9337331464445936</v>
      </c>
      <c r="R67" s="2">
        <v>-0.23714492765880457</v>
      </c>
      <c r="S67" s="2">
        <v>3.1056493431096736E-2</v>
      </c>
      <c r="T67" s="2">
        <v>-0.48870764585553289</v>
      </c>
      <c r="U67" s="2">
        <v>-9.8610612393446193E-2</v>
      </c>
      <c r="V67" s="2">
        <v>-2.4254867229439005E-2</v>
      </c>
      <c r="W67" s="2">
        <v>-6.9290976325592862E-2</v>
      </c>
      <c r="X67" s="2">
        <v>-1.1495574443140689E-2</v>
      </c>
      <c r="Y67" s="2">
        <v>0</v>
      </c>
      <c r="Z67" s="2">
        <v>0</v>
      </c>
      <c r="AA67" s="2">
        <v>0</v>
      </c>
      <c r="AB67" s="2">
        <v>0</v>
      </c>
      <c r="AC67" s="2">
        <v>0</v>
      </c>
      <c r="AD67" s="2">
        <v>0</v>
      </c>
    </row>
    <row r="68" spans="1:30">
      <c r="A68" s="1">
        <v>39859</v>
      </c>
      <c r="B68" s="14">
        <v>11.376839455761449</v>
      </c>
      <c r="C68" s="14">
        <v>0.3305282557614353</v>
      </c>
      <c r="D68" s="14">
        <v>-2.1645174358117414E-2</v>
      </c>
      <c r="E68" s="14">
        <v>-5.4246908455393523</v>
      </c>
      <c r="F68" s="14">
        <v>4.1154381307930699E-2</v>
      </c>
      <c r="G68" s="14">
        <v>-0.10567535712508896</v>
      </c>
      <c r="H68" s="14">
        <v>-0.33197621300232749</v>
      </c>
      <c r="I68" s="14">
        <v>-5.6359367399591492E-2</v>
      </c>
      <c r="J68" s="14">
        <v>0</v>
      </c>
      <c r="K68" s="14">
        <v>0</v>
      </c>
      <c r="L68" s="14">
        <v>0</v>
      </c>
      <c r="M68" s="14">
        <v>0</v>
      </c>
      <c r="N68" s="14">
        <v>0</v>
      </c>
      <c r="O68" s="14">
        <v>0</v>
      </c>
      <c r="Q68" s="2">
        <v>1.2989847753799306</v>
      </c>
      <c r="R68" s="2">
        <v>6.165475766020357E-2</v>
      </c>
      <c r="S68" s="2">
        <v>-1.5645781381278011E-3</v>
      </c>
      <c r="T68" s="2">
        <v>-0.45172485608975288</v>
      </c>
      <c r="U68" s="2">
        <v>1.5221236007407324E-2</v>
      </c>
      <c r="V68" s="2">
        <v>-2.3819648197423552E-2</v>
      </c>
      <c r="W68" s="2">
        <v>-8.3314410296129113E-2</v>
      </c>
      <c r="X68" s="2">
        <v>-1.1463495329076909E-2</v>
      </c>
      <c r="Y68" s="2">
        <v>0</v>
      </c>
      <c r="Z68" s="2">
        <v>0</v>
      </c>
      <c r="AA68" s="2">
        <v>0</v>
      </c>
      <c r="AB68" s="2">
        <v>0</v>
      </c>
      <c r="AC68" s="2">
        <v>0</v>
      </c>
      <c r="AD68" s="2">
        <v>0</v>
      </c>
    </row>
    <row r="69" spans="1:30">
      <c r="A69" s="1">
        <v>39887</v>
      </c>
      <c r="B69" s="14">
        <v>10.849057049752197</v>
      </c>
      <c r="C69" s="14">
        <v>2.6918973672420243E-2</v>
      </c>
      <c r="D69" s="14">
        <v>-0.73918394233768026</v>
      </c>
      <c r="E69" s="14">
        <v>-5.4160019627904994</v>
      </c>
      <c r="F69" s="14">
        <v>-1.6393761881030144E-2</v>
      </c>
      <c r="G69" s="14">
        <v>-9.9905514007856938E-2</v>
      </c>
      <c r="H69" s="14">
        <v>-0.34122016003362993</v>
      </c>
      <c r="I69" s="14">
        <v>-5.6845414221896456E-2</v>
      </c>
      <c r="J69" s="14">
        <v>0</v>
      </c>
      <c r="K69" s="14">
        <v>0</v>
      </c>
      <c r="L69" s="14">
        <v>0</v>
      </c>
      <c r="M69" s="14">
        <v>0</v>
      </c>
      <c r="N69" s="14">
        <v>0</v>
      </c>
      <c r="O69" s="14">
        <v>0</v>
      </c>
      <c r="Q69" s="2">
        <v>1.2387236358266063</v>
      </c>
      <c r="R69" s="2">
        <v>5.0213038350112368E-3</v>
      </c>
      <c r="S69" s="2">
        <v>-5.3430432903994539E-2</v>
      </c>
      <c r="T69" s="2">
        <v>-0.45100131544549044</v>
      </c>
      <c r="U69" s="2">
        <v>-6.0633475880321657E-3</v>
      </c>
      <c r="V69" s="2">
        <v>-2.2519102479426987E-2</v>
      </c>
      <c r="W69" s="2">
        <v>-8.5634317462839921E-2</v>
      </c>
      <c r="X69" s="2">
        <v>-1.1562357252733739E-2</v>
      </c>
      <c r="Y69" s="2">
        <v>0</v>
      </c>
      <c r="Z69" s="2">
        <v>0</v>
      </c>
      <c r="AA69" s="2">
        <v>0</v>
      </c>
      <c r="AB69" s="2">
        <v>0</v>
      </c>
      <c r="AC69" s="2">
        <v>0</v>
      </c>
      <c r="AD69" s="2">
        <v>0</v>
      </c>
    </row>
    <row r="70" spans="1:30">
      <c r="A70" s="1">
        <v>39918</v>
      </c>
      <c r="B70" s="14">
        <v>10.321274643742949</v>
      </c>
      <c r="C70" s="14">
        <v>-0.27669030841659392</v>
      </c>
      <c r="D70" s="14">
        <v>-1.4567227103172431</v>
      </c>
      <c r="E70" s="14">
        <v>-5.4073130800416465</v>
      </c>
      <c r="F70" s="14">
        <v>-7.3941905069990987E-2</v>
      </c>
      <c r="G70" s="14">
        <v>-9.4135670890624912E-2</v>
      </c>
      <c r="H70" s="14">
        <v>-0.35046410706493236</v>
      </c>
      <c r="I70" s="14">
        <v>-5.7331461044201421E-2</v>
      </c>
      <c r="J70" s="14">
        <v>0</v>
      </c>
      <c r="K70" s="14">
        <v>0</v>
      </c>
      <c r="L70" s="14">
        <v>0</v>
      </c>
      <c r="M70" s="14">
        <v>0</v>
      </c>
      <c r="N70" s="14">
        <v>0</v>
      </c>
      <c r="O70" s="14">
        <v>0</v>
      </c>
      <c r="Q70" s="2">
        <v>1.1784624962732824</v>
      </c>
      <c r="R70" s="2">
        <v>-5.1612149990180926E-2</v>
      </c>
      <c r="S70" s="2">
        <v>-0.10529628766986128</v>
      </c>
      <c r="T70" s="2">
        <v>-0.45027777480122794</v>
      </c>
      <c r="U70" s="2">
        <v>-2.7347931183471657E-2</v>
      </c>
      <c r="V70" s="2">
        <v>-2.1218556761430415E-2</v>
      </c>
      <c r="W70" s="2">
        <v>-8.7954224629550742E-2</v>
      </c>
      <c r="X70" s="2">
        <v>-1.1661219176390568E-2</v>
      </c>
      <c r="Y70" s="2">
        <v>0</v>
      </c>
      <c r="Z70" s="2">
        <v>0</v>
      </c>
      <c r="AA70" s="2">
        <v>0</v>
      </c>
      <c r="AB70" s="2">
        <v>0</v>
      </c>
      <c r="AC70" s="2">
        <v>0</v>
      </c>
      <c r="AD70" s="2">
        <v>0</v>
      </c>
    </row>
    <row r="71" spans="1:30">
      <c r="A71" s="1">
        <v>39948</v>
      </c>
      <c r="B71" s="14">
        <v>7.8073039962760893</v>
      </c>
      <c r="C71" s="14">
        <v>-1.4948282163098745</v>
      </c>
      <c r="D71" s="14">
        <v>-3.0233628195655102</v>
      </c>
      <c r="E71" s="14">
        <v>-5.3339013740460421</v>
      </c>
      <c r="F71" s="14">
        <v>-0.7370577134259586</v>
      </c>
      <c r="G71" s="14">
        <v>-9.8357165299460286E-2</v>
      </c>
      <c r="H71" s="14">
        <v>-0.37531090775838427</v>
      </c>
      <c r="I71" s="14">
        <v>-5.9625833997700411E-2</v>
      </c>
      <c r="J71" s="14">
        <v>0</v>
      </c>
      <c r="K71" s="14">
        <v>0</v>
      </c>
      <c r="L71" s="14">
        <v>0</v>
      </c>
      <c r="M71" s="14">
        <v>0</v>
      </c>
      <c r="N71" s="14">
        <v>0</v>
      </c>
      <c r="O71" s="14">
        <v>0</v>
      </c>
      <c r="Q71" s="2">
        <v>0.89142235568681127</v>
      </c>
      <c r="R71" s="2">
        <v>-0.27883628650114617</v>
      </c>
      <c r="S71" s="2">
        <v>-0.21853773468665377</v>
      </c>
      <c r="T71" s="2">
        <v>-0.44416463521956201</v>
      </c>
      <c r="U71" s="2">
        <v>-0.27260595471458471</v>
      </c>
      <c r="V71" s="2">
        <v>-2.2170098487159545E-2</v>
      </c>
      <c r="W71" s="2">
        <v>-9.4189901965582898E-2</v>
      </c>
      <c r="X71" s="2">
        <v>-1.2127894635132263E-2</v>
      </c>
      <c r="Y71" s="2">
        <v>0</v>
      </c>
      <c r="Z71" s="2">
        <v>0</v>
      </c>
      <c r="AA71" s="2">
        <v>0</v>
      </c>
      <c r="AB71" s="2">
        <v>0</v>
      </c>
      <c r="AC71" s="2">
        <v>0</v>
      </c>
      <c r="AD71" s="2">
        <v>0</v>
      </c>
    </row>
    <row r="72" spans="1:30">
      <c r="A72" s="1">
        <v>39979</v>
      </c>
      <c r="B72" s="14">
        <v>5.29333334880923</v>
      </c>
      <c r="C72" s="14">
        <v>-2.7129661242031551</v>
      </c>
      <c r="D72" s="14">
        <v>-4.590002928813778</v>
      </c>
      <c r="E72" s="14">
        <v>-5.2604896680504369</v>
      </c>
      <c r="F72" s="14">
        <v>-1.4001735217819262</v>
      </c>
      <c r="G72" s="14">
        <v>-0.10257865970829569</v>
      </c>
      <c r="H72" s="14">
        <v>-0.40015770845183624</v>
      </c>
      <c r="I72" s="14">
        <v>-6.1920206951199402E-2</v>
      </c>
      <c r="J72" s="14">
        <v>0</v>
      </c>
      <c r="K72" s="14">
        <v>0</v>
      </c>
      <c r="L72" s="14">
        <v>0</v>
      </c>
      <c r="M72" s="14">
        <v>0</v>
      </c>
      <c r="N72" s="14">
        <v>0</v>
      </c>
      <c r="O72" s="14">
        <v>0</v>
      </c>
      <c r="Q72" s="2">
        <v>0.60438221510034029</v>
      </c>
      <c r="R72" s="2">
        <v>-0.50606042301211129</v>
      </c>
      <c r="S72" s="2">
        <v>-0.33177918170344628</v>
      </c>
      <c r="T72" s="2">
        <v>-0.43805149563789597</v>
      </c>
      <c r="U72" s="2">
        <v>-0.51786397824569785</v>
      </c>
      <c r="V72" s="2">
        <v>-2.3121640212888678E-2</v>
      </c>
      <c r="W72" s="2">
        <v>-0.10042557930161508</v>
      </c>
      <c r="X72" s="2">
        <v>-1.2594570093873958E-2</v>
      </c>
      <c r="Y72" s="2">
        <v>0</v>
      </c>
      <c r="Z72" s="2">
        <v>0</v>
      </c>
      <c r="AA72" s="2">
        <v>0</v>
      </c>
      <c r="AB72" s="2">
        <v>0</v>
      </c>
      <c r="AC72" s="2">
        <v>0</v>
      </c>
      <c r="AD72" s="2">
        <v>0</v>
      </c>
    </row>
    <row r="73" spans="1:30">
      <c r="A73" s="1">
        <v>40009</v>
      </c>
      <c r="B73" s="14">
        <v>1.7061409762370969</v>
      </c>
      <c r="C73" s="14">
        <v>-4.79380675677423</v>
      </c>
      <c r="D73" s="14">
        <v>-5.2595630926471619</v>
      </c>
      <c r="E73" s="14">
        <v>-5.4186619943740837</v>
      </c>
      <c r="F73" s="14">
        <v>-1.7293426697270426</v>
      </c>
      <c r="G73" s="14">
        <v>-0.10644611570260168</v>
      </c>
      <c r="H73" s="14">
        <v>-0.37320308163730498</v>
      </c>
      <c r="I73" s="14">
        <v>-5.3671874843090717E-2</v>
      </c>
      <c r="J73" s="14">
        <v>0</v>
      </c>
      <c r="K73" s="14">
        <v>0</v>
      </c>
      <c r="L73" s="14">
        <v>0</v>
      </c>
      <c r="M73" s="14">
        <v>0</v>
      </c>
      <c r="N73" s="14">
        <v>0</v>
      </c>
      <c r="O73" s="14">
        <v>0</v>
      </c>
      <c r="Q73" s="2">
        <v>0.19480376438479924</v>
      </c>
      <c r="R73" s="2">
        <v>-0.89420794956812422</v>
      </c>
      <c r="S73" s="2">
        <v>-0.38017699902581481</v>
      </c>
      <c r="T73" s="2">
        <v>-0.45122282159551863</v>
      </c>
      <c r="U73" s="2">
        <v>-0.63960949179723481</v>
      </c>
      <c r="V73" s="2">
        <v>-2.3993380263829227E-2</v>
      </c>
      <c r="W73" s="2">
        <v>-9.3660911383106241E-2</v>
      </c>
      <c r="X73" s="2">
        <v>-1.0916859343084652E-2</v>
      </c>
      <c r="Y73" s="2">
        <v>0</v>
      </c>
      <c r="Z73" s="2">
        <v>0</v>
      </c>
      <c r="AA73" s="2">
        <v>0</v>
      </c>
      <c r="AB73" s="2">
        <v>0</v>
      </c>
      <c r="AC73" s="2">
        <v>0</v>
      </c>
      <c r="AD73" s="2">
        <v>0</v>
      </c>
    </row>
    <row r="74" spans="1:30">
      <c r="A74" s="1">
        <v>40040</v>
      </c>
      <c r="B74" s="14">
        <v>-1.881051396335037</v>
      </c>
      <c r="C74" s="14">
        <v>-6.8746473893453048</v>
      </c>
      <c r="D74" s="14">
        <v>-5.9291232564805458</v>
      </c>
      <c r="E74" s="14">
        <v>-5.5768343206977313</v>
      </c>
      <c r="F74" s="14">
        <v>-2.0585118176721591</v>
      </c>
      <c r="G74" s="14">
        <v>-0.11031357169690767</v>
      </c>
      <c r="H74" s="14">
        <v>-0.34624845482277367</v>
      </c>
      <c r="I74" s="14">
        <v>-4.5423542734982031E-2</v>
      </c>
      <c r="J74" s="14">
        <v>0</v>
      </c>
      <c r="K74" s="14">
        <v>0</v>
      </c>
      <c r="L74" s="14">
        <v>0</v>
      </c>
      <c r="M74" s="14">
        <v>0</v>
      </c>
      <c r="N74" s="14">
        <v>0</v>
      </c>
      <c r="O74" s="14">
        <v>0</v>
      </c>
      <c r="Q74" s="2">
        <v>-0.21477468633074184</v>
      </c>
      <c r="R74" s="2">
        <v>-1.2823554761241371</v>
      </c>
      <c r="S74" s="2">
        <v>-0.42857481634818329</v>
      </c>
      <c r="T74" s="2">
        <v>-0.46439414755314146</v>
      </c>
      <c r="U74" s="2">
        <v>-0.76135500534877165</v>
      </c>
      <c r="V74" s="2">
        <v>-2.4865120314769777E-2</v>
      </c>
      <c r="W74" s="2">
        <v>-8.68962434645974E-2</v>
      </c>
      <c r="X74" s="2">
        <v>-9.2391485922953456E-3</v>
      </c>
      <c r="Y74" s="2">
        <v>0</v>
      </c>
      <c r="Z74" s="2">
        <v>0</v>
      </c>
      <c r="AA74" s="2">
        <v>0</v>
      </c>
      <c r="AB74" s="2">
        <v>0</v>
      </c>
      <c r="AC74" s="2">
        <v>0</v>
      </c>
      <c r="AD74" s="2">
        <v>0</v>
      </c>
    </row>
    <row r="75" spans="1:30">
      <c r="A75" s="1">
        <v>40071</v>
      </c>
      <c r="B75" s="14">
        <v>-4.0280063098993306</v>
      </c>
      <c r="C75" s="14">
        <v>-8.18489073519914</v>
      </c>
      <c r="D75" s="14">
        <v>-4.4779791059375258</v>
      </c>
      <c r="E75" s="14">
        <v>-4.2053761517672807</v>
      </c>
      <c r="F75" s="14">
        <v>-1.3692633017203688</v>
      </c>
      <c r="G75" s="14">
        <v>-0.11050592769508463</v>
      </c>
      <c r="H75" s="14">
        <v>-0.22043136975061234</v>
      </c>
      <c r="I75" s="14">
        <v>-2.7448635214851302E-2</v>
      </c>
      <c r="J75" s="14">
        <v>0</v>
      </c>
      <c r="K75" s="14">
        <v>0</v>
      </c>
      <c r="L75" s="14">
        <v>0</v>
      </c>
      <c r="M75" s="14">
        <v>0</v>
      </c>
      <c r="N75" s="14">
        <v>0</v>
      </c>
      <c r="O75" s="14">
        <v>0</v>
      </c>
      <c r="Q75" s="2">
        <v>-0.45990970445168577</v>
      </c>
      <c r="R75" s="2">
        <v>-1.5267604083996362</v>
      </c>
      <c r="S75" s="2">
        <v>-0.32368176371448215</v>
      </c>
      <c r="T75" s="2">
        <v>-0.35019008290996501</v>
      </c>
      <c r="U75" s="2">
        <v>-0.50643161698439043</v>
      </c>
      <c r="V75" s="2">
        <v>-2.4908478126182857E-2</v>
      </c>
      <c r="W75" s="2">
        <v>-5.5320558709462425E-2</v>
      </c>
      <c r="X75" s="2">
        <v>-5.5830524027007545E-3</v>
      </c>
      <c r="Y75" s="2">
        <v>0</v>
      </c>
      <c r="Z75" s="2">
        <v>0</v>
      </c>
      <c r="AA75" s="2">
        <v>0</v>
      </c>
      <c r="AB75" s="2">
        <v>0</v>
      </c>
      <c r="AC75" s="2">
        <v>0</v>
      </c>
      <c r="AD75" s="2">
        <v>0</v>
      </c>
    </row>
    <row r="76" spans="1:30">
      <c r="A76" s="1">
        <v>40101</v>
      </c>
      <c r="B76" s="14">
        <v>-6.1749612234636251</v>
      </c>
      <c r="C76" s="14">
        <v>-9.4951340810529778</v>
      </c>
      <c r="D76" s="14">
        <v>-3.0268349553945049</v>
      </c>
      <c r="E76" s="14">
        <v>-2.8339179828368302</v>
      </c>
      <c r="F76" s="14">
        <v>-0.6800147857685781</v>
      </c>
      <c r="G76" s="14">
        <v>-0.11069828369326165</v>
      </c>
      <c r="H76" s="14">
        <v>-9.4614284678451011E-2</v>
      </c>
      <c r="I76" s="14">
        <v>-9.473727694720574E-3</v>
      </c>
      <c r="J76" s="14">
        <v>0</v>
      </c>
      <c r="K76" s="14">
        <v>0</v>
      </c>
      <c r="L76" s="14">
        <v>0</v>
      </c>
      <c r="M76" s="14">
        <v>0</v>
      </c>
      <c r="N76" s="14">
        <v>0</v>
      </c>
      <c r="O76" s="14">
        <v>0</v>
      </c>
      <c r="Q76" s="2">
        <v>-0.70504472257262973</v>
      </c>
      <c r="R76" s="2">
        <v>-1.771165340675136</v>
      </c>
      <c r="S76" s="2">
        <v>-0.21878871108078099</v>
      </c>
      <c r="T76" s="2">
        <v>-0.2359860182667885</v>
      </c>
      <c r="U76" s="2">
        <v>-0.25150822862000899</v>
      </c>
      <c r="V76" s="2">
        <v>-2.4951835937595947E-2</v>
      </c>
      <c r="W76" s="2">
        <v>-2.3744873954327457E-2</v>
      </c>
      <c r="X76" s="2">
        <v>-1.9269562131061647E-3</v>
      </c>
      <c r="Y76" s="2">
        <v>0</v>
      </c>
      <c r="Z76" s="2">
        <v>0</v>
      </c>
      <c r="AA76" s="2">
        <v>0</v>
      </c>
      <c r="AB76" s="2">
        <v>0</v>
      </c>
      <c r="AC76" s="2">
        <v>0</v>
      </c>
      <c r="AD76" s="2">
        <v>0</v>
      </c>
    </row>
    <row r="77" spans="1:30">
      <c r="A77" s="1">
        <v>40132</v>
      </c>
      <c r="B77" s="14">
        <v>-7.4728647445862189</v>
      </c>
      <c r="C77" s="14">
        <v>-10.557985068627364</v>
      </c>
      <c r="D77" s="14">
        <v>2.6600521011269196E-2</v>
      </c>
      <c r="E77" s="14">
        <v>0.51371336454529981</v>
      </c>
      <c r="F77" s="14">
        <v>0.28586347522255506</v>
      </c>
      <c r="G77" s="14">
        <v>-0.1088340071680379</v>
      </c>
      <c r="H77" s="14">
        <v>-0.10084992309167289</v>
      </c>
      <c r="I77" s="14">
        <v>-2.6553935479372515E-2</v>
      </c>
      <c r="J77" s="14">
        <v>0</v>
      </c>
      <c r="K77" s="14">
        <v>0</v>
      </c>
      <c r="L77" s="14">
        <v>0</v>
      </c>
      <c r="M77" s="14">
        <v>0</v>
      </c>
      <c r="N77" s="14">
        <v>0</v>
      </c>
      <c r="O77" s="14">
        <v>0</v>
      </c>
      <c r="Q77" s="2">
        <v>-0.85323675080736527</v>
      </c>
      <c r="R77" s="2">
        <v>-1.9694231867913365</v>
      </c>
      <c r="S77" s="2">
        <v>1.9227654602575711E-3</v>
      </c>
      <c r="T77" s="2">
        <v>4.277793929241621E-2</v>
      </c>
      <c r="U77" s="2">
        <v>0.10572860735538854</v>
      </c>
      <c r="V77" s="2">
        <v>-2.4531620551704412E-2</v>
      </c>
      <c r="W77" s="2">
        <v>-2.5309800948701684E-2</v>
      </c>
      <c r="X77" s="2">
        <v>-5.401070476504369E-3</v>
      </c>
      <c r="Y77" s="2">
        <v>0</v>
      </c>
      <c r="Z77" s="2">
        <v>0</v>
      </c>
      <c r="AA77" s="2">
        <v>0</v>
      </c>
      <c r="AB77" s="2">
        <v>0</v>
      </c>
      <c r="AC77" s="2">
        <v>0</v>
      </c>
      <c r="AD77" s="2">
        <v>0</v>
      </c>
    </row>
    <row r="78" spans="1:30">
      <c r="A78" s="1">
        <v>40162</v>
      </c>
      <c r="B78" s="14">
        <v>-8.7707682657088135</v>
      </c>
      <c r="C78" s="14">
        <v>-11.62083605620175</v>
      </c>
      <c r="D78" s="14">
        <v>3.0800359974170428</v>
      </c>
      <c r="E78" s="14">
        <v>3.8613447119274298</v>
      </c>
      <c r="F78" s="14">
        <v>1.2517417362136882</v>
      </c>
      <c r="G78" s="14">
        <v>-0.10696973064281412</v>
      </c>
      <c r="H78" s="14">
        <v>-0.10708556150489476</v>
      </c>
      <c r="I78" s="14">
        <v>-4.3634143264024483E-2</v>
      </c>
      <c r="J78" s="14">
        <v>0</v>
      </c>
      <c r="K78" s="14">
        <v>0</v>
      </c>
      <c r="L78" s="14">
        <v>0</v>
      </c>
      <c r="M78" s="14">
        <v>0</v>
      </c>
      <c r="N78" s="14">
        <v>0</v>
      </c>
      <c r="O78" s="14">
        <v>0</v>
      </c>
      <c r="Q78" s="2">
        <v>-1.0014287790421008</v>
      </c>
      <c r="R78" s="2">
        <v>-2.1676810329075371</v>
      </c>
      <c r="S78" s="2">
        <v>0.22263424200129611</v>
      </c>
      <c r="T78" s="2">
        <v>0.32154189685162093</v>
      </c>
      <c r="U78" s="2">
        <v>0.46296544333078604</v>
      </c>
      <c r="V78" s="2">
        <v>-2.4111405165812873E-2</v>
      </c>
      <c r="W78" s="2">
        <v>-2.6874727943075914E-2</v>
      </c>
      <c r="X78" s="2">
        <v>-8.8751847399025779E-3</v>
      </c>
      <c r="Y78" s="2">
        <v>0</v>
      </c>
      <c r="Z78" s="2">
        <v>0</v>
      </c>
      <c r="AA78" s="2">
        <v>0</v>
      </c>
      <c r="AB78" s="2">
        <v>0</v>
      </c>
      <c r="AC78" s="2">
        <v>0</v>
      </c>
      <c r="AD78" s="2">
        <v>0</v>
      </c>
    </row>
    <row r="79" spans="1:30">
      <c r="A79" s="1">
        <v>40193</v>
      </c>
      <c r="B79" s="14">
        <v>-8.1890844923751267</v>
      </c>
      <c r="C79" s="14">
        <v>-10.941183054835808</v>
      </c>
      <c r="D79" s="14">
        <v>4.6078343935389974</v>
      </c>
      <c r="E79" s="14">
        <v>6.4430231630586086</v>
      </c>
      <c r="F79" s="14">
        <v>1.5124515042722577</v>
      </c>
      <c r="G79" s="14">
        <v>-0.10718504003412288</v>
      </c>
      <c r="H79" s="14">
        <v>-9.0444536943563955E-2</v>
      </c>
      <c r="I79" s="14">
        <v>-4.5492872484207081E-2</v>
      </c>
      <c r="J79" s="14">
        <v>0</v>
      </c>
      <c r="K79" s="14">
        <v>0</v>
      </c>
      <c r="L79" s="14">
        <v>0</v>
      </c>
      <c r="M79" s="14">
        <v>0</v>
      </c>
      <c r="N79" s="14">
        <v>0</v>
      </c>
      <c r="O79" s="14">
        <v>0</v>
      </c>
      <c r="Q79" s="2">
        <v>-0.93501328917040716</v>
      </c>
      <c r="R79" s="2">
        <v>-2.0409026399507422</v>
      </c>
      <c r="S79" s="2">
        <v>0.33306809346817934</v>
      </c>
      <c r="T79" s="2">
        <v>0.53652342483421644</v>
      </c>
      <c r="U79" s="2">
        <v>0.55939077601562437</v>
      </c>
      <c r="V79" s="2">
        <v>-2.4159936763851433E-2</v>
      </c>
      <c r="W79" s="2">
        <v>-2.2698413214041528E-2</v>
      </c>
      <c r="X79" s="2">
        <v>-9.2532502632877208E-3</v>
      </c>
      <c r="Y79" s="2">
        <v>0</v>
      </c>
      <c r="Z79" s="2">
        <v>0</v>
      </c>
      <c r="AA79" s="2">
        <v>0</v>
      </c>
      <c r="AB79" s="2">
        <v>0</v>
      </c>
      <c r="AC79" s="2">
        <v>0</v>
      </c>
      <c r="AD79" s="2">
        <v>0</v>
      </c>
    </row>
    <row r="80" spans="1:30">
      <c r="A80" s="1">
        <v>40224</v>
      </c>
      <c r="B80" s="14">
        <v>-7.6074007190414434</v>
      </c>
      <c r="C80" s="14">
        <v>-10.261530053469867</v>
      </c>
      <c r="D80" s="14">
        <v>6.1356327896609528</v>
      </c>
      <c r="E80" s="14">
        <v>9.0247016141897873</v>
      </c>
      <c r="F80" s="14">
        <v>1.7731612723308268</v>
      </c>
      <c r="G80" s="14">
        <v>-0.10740034942543164</v>
      </c>
      <c r="H80" s="14">
        <v>-7.380351238223315E-2</v>
      </c>
      <c r="I80" s="14">
        <v>-4.7351601704389651E-2</v>
      </c>
      <c r="J80" s="14">
        <v>0</v>
      </c>
      <c r="K80" s="14">
        <v>0</v>
      </c>
      <c r="L80" s="14">
        <v>0</v>
      </c>
      <c r="M80" s="14">
        <v>0</v>
      </c>
      <c r="N80" s="14">
        <v>0</v>
      </c>
      <c r="O80" s="14">
        <v>0</v>
      </c>
      <c r="Q80" s="2">
        <v>-0.86859779929871384</v>
      </c>
      <c r="R80" s="2">
        <v>-1.9141242469939481</v>
      </c>
      <c r="S80" s="2">
        <v>0.44350194493506262</v>
      </c>
      <c r="T80" s="2">
        <v>0.75150495281681196</v>
      </c>
      <c r="U80" s="2">
        <v>0.65581610870046259</v>
      </c>
      <c r="V80" s="2">
        <v>-2.4208468361889994E-2</v>
      </c>
      <c r="W80" s="2">
        <v>-1.8522098485007143E-2</v>
      </c>
      <c r="X80" s="2">
        <v>-9.6313157866728533E-3</v>
      </c>
      <c r="Y80" s="2">
        <v>0</v>
      </c>
      <c r="Z80" s="2">
        <v>0</v>
      </c>
      <c r="AA80" s="2">
        <v>0</v>
      </c>
      <c r="AB80" s="2">
        <v>0</v>
      </c>
      <c r="AC80" s="2">
        <v>0</v>
      </c>
      <c r="AD80" s="2">
        <v>0</v>
      </c>
    </row>
    <row r="81" spans="1:30">
      <c r="A81" s="1">
        <v>40252</v>
      </c>
      <c r="B81" s="14">
        <v>-7.1639854722030591</v>
      </c>
      <c r="C81" s="14">
        <v>-9.5126519589271119</v>
      </c>
      <c r="D81" s="14">
        <v>5.5734955544915055</v>
      </c>
      <c r="E81" s="14">
        <v>8.1806996863389596</v>
      </c>
      <c r="F81" s="14">
        <v>1.810991733673061</v>
      </c>
      <c r="G81" s="14">
        <v>-0.10664188827082277</v>
      </c>
      <c r="H81" s="14">
        <v>-8.752706988522968E-2</v>
      </c>
      <c r="I81" s="14">
        <v>-6.3867144093110839E-2</v>
      </c>
      <c r="J81" s="14">
        <v>0</v>
      </c>
      <c r="K81" s="14">
        <v>0</v>
      </c>
      <c r="L81" s="14">
        <v>0</v>
      </c>
      <c r="M81" s="14">
        <v>0</v>
      </c>
      <c r="N81" s="14">
        <v>0</v>
      </c>
      <c r="O81" s="14">
        <v>0</v>
      </c>
      <c r="Q81" s="2">
        <v>-0.81796953324520083</v>
      </c>
      <c r="R81" s="2">
        <v>-1.7744330205065098</v>
      </c>
      <c r="S81" s="2">
        <v>0.4028689791653095</v>
      </c>
      <c r="T81" s="2">
        <v>0.68122322428081783</v>
      </c>
      <c r="U81" s="2">
        <v>0.66980796964111722</v>
      </c>
      <c r="V81" s="2">
        <v>-2.4037508183796536E-2</v>
      </c>
      <c r="W81" s="2">
        <v>-2.1966231093746666E-2</v>
      </c>
      <c r="X81" s="2">
        <v>-1.2990577108538744E-2</v>
      </c>
      <c r="Y81" s="2">
        <v>0</v>
      </c>
      <c r="Z81" s="2">
        <v>0</v>
      </c>
      <c r="AA81" s="2">
        <v>0</v>
      </c>
      <c r="AB81" s="2">
        <v>0</v>
      </c>
      <c r="AC81" s="2">
        <v>0</v>
      </c>
      <c r="AD81" s="2">
        <v>0</v>
      </c>
    </row>
    <row r="82" spans="1:30">
      <c r="A82" s="1">
        <v>40283</v>
      </c>
      <c r="B82" s="14">
        <v>-6.7205702253646757</v>
      </c>
      <c r="C82" s="14">
        <v>-8.7637738643843583</v>
      </c>
      <c r="D82" s="14">
        <v>5.0113583193220581</v>
      </c>
      <c r="E82" s="14">
        <v>7.3366977584881337</v>
      </c>
      <c r="F82" s="14">
        <v>1.8488221950152961</v>
      </c>
      <c r="G82" s="14">
        <v>-0.1058834271162139</v>
      </c>
      <c r="H82" s="14">
        <v>-0.1012506273882262</v>
      </c>
      <c r="I82" s="14">
        <v>-8.0382686481832055E-2</v>
      </c>
      <c r="J82" s="14">
        <v>0</v>
      </c>
      <c r="K82" s="14">
        <v>0</v>
      </c>
      <c r="L82" s="14">
        <v>0</v>
      </c>
      <c r="M82" s="14">
        <v>0</v>
      </c>
      <c r="N82" s="14">
        <v>0</v>
      </c>
      <c r="O82" s="14">
        <v>0</v>
      </c>
      <c r="Q82" s="2">
        <v>-0.76734126719168794</v>
      </c>
      <c r="R82" s="2">
        <v>-1.6347417940190718</v>
      </c>
      <c r="S82" s="2">
        <v>0.36223601339555628</v>
      </c>
      <c r="T82" s="2">
        <v>0.61094149574482381</v>
      </c>
      <c r="U82" s="2">
        <v>0.68379983058177229</v>
      </c>
      <c r="V82" s="2">
        <v>-2.3866548005703078E-2</v>
      </c>
      <c r="W82" s="2">
        <v>-2.5410363702486189E-2</v>
      </c>
      <c r="X82" s="2">
        <v>-1.6349838430404637E-2</v>
      </c>
      <c r="Y82" s="2">
        <v>0</v>
      </c>
      <c r="Z82" s="2">
        <v>0</v>
      </c>
      <c r="AA82" s="2">
        <v>0</v>
      </c>
      <c r="AB82" s="2">
        <v>0</v>
      </c>
      <c r="AC82" s="2">
        <v>0</v>
      </c>
      <c r="AD82" s="2">
        <v>0</v>
      </c>
    </row>
    <row r="83" spans="1:30">
      <c r="A83" s="1">
        <v>40313</v>
      </c>
      <c r="B83" s="14">
        <v>-5.5635298508237234</v>
      </c>
      <c r="C83" s="14">
        <v>-7.4243480452333666</v>
      </c>
      <c r="D83" s="14">
        <v>5.097979513242044</v>
      </c>
      <c r="E83" s="14">
        <v>5.6610675472209699</v>
      </c>
      <c r="F83" s="14">
        <v>0.97986426903726231</v>
      </c>
      <c r="G83" s="14">
        <v>-0.10701526818078452</v>
      </c>
      <c r="H83" s="14">
        <v>-0.16542520688177387</v>
      </c>
      <c r="I83" s="14">
        <v>-7.6711040850333478E-2</v>
      </c>
      <c r="J83" s="14">
        <v>0</v>
      </c>
      <c r="K83" s="14">
        <v>0</v>
      </c>
      <c r="L83" s="14">
        <v>0</v>
      </c>
      <c r="M83" s="14">
        <v>0</v>
      </c>
      <c r="N83" s="14">
        <v>0</v>
      </c>
      <c r="O83" s="14">
        <v>0</v>
      </c>
      <c r="Q83" s="2">
        <v>-0.63523271130735115</v>
      </c>
      <c r="R83" s="2">
        <v>-1.3848933382695607</v>
      </c>
      <c r="S83" s="2">
        <v>0.36849725315567466</v>
      </c>
      <c r="T83" s="2">
        <v>0.47140841679218454</v>
      </c>
      <c r="U83" s="2">
        <v>0.36240965895331467</v>
      </c>
      <c r="V83" s="2">
        <v>-2.4121669509021552E-2</v>
      </c>
      <c r="W83" s="2">
        <v>-4.1515937045084376E-2</v>
      </c>
      <c r="X83" s="2">
        <v>-1.5603025708957829E-2</v>
      </c>
      <c r="Y83" s="2">
        <v>0</v>
      </c>
      <c r="Z83" s="2">
        <v>0</v>
      </c>
      <c r="AA83" s="2">
        <v>0</v>
      </c>
      <c r="AB83" s="2">
        <v>0</v>
      </c>
      <c r="AC83" s="2">
        <v>0</v>
      </c>
      <c r="AD83" s="2">
        <v>0</v>
      </c>
    </row>
    <row r="84" spans="1:30">
      <c r="A84" s="1">
        <v>40344</v>
      </c>
      <c r="B84" s="14">
        <v>-4.4064894762827711</v>
      </c>
      <c r="C84" s="14">
        <v>-6.084922226082373</v>
      </c>
      <c r="D84" s="14">
        <v>5.1846007071620299</v>
      </c>
      <c r="E84" s="14">
        <v>3.9854373359538071</v>
      </c>
      <c r="F84" s="14">
        <v>0.11090634305922809</v>
      </c>
      <c r="G84" s="14">
        <v>-0.10814710924535514</v>
      </c>
      <c r="H84" s="14">
        <v>-0.2295997863753215</v>
      </c>
      <c r="I84" s="14">
        <v>-7.3039395218834846E-2</v>
      </c>
      <c r="J84" s="14">
        <v>0</v>
      </c>
      <c r="K84" s="14">
        <v>0</v>
      </c>
      <c r="L84" s="14">
        <v>0</v>
      </c>
      <c r="M84" s="14">
        <v>0</v>
      </c>
      <c r="N84" s="14">
        <v>0</v>
      </c>
      <c r="O84" s="14">
        <v>0</v>
      </c>
      <c r="Q84" s="2">
        <v>-0.50312415542301425</v>
      </c>
      <c r="R84" s="2">
        <v>-1.1350448825200492</v>
      </c>
      <c r="S84" s="2">
        <v>0.374758492915793</v>
      </c>
      <c r="T84" s="2">
        <v>0.33187533783954543</v>
      </c>
      <c r="U84" s="2">
        <v>4.1019487324856919E-2</v>
      </c>
      <c r="V84" s="2">
        <v>-2.437679101234003E-2</v>
      </c>
      <c r="W84" s="2">
        <v>-5.762151038768256E-2</v>
      </c>
      <c r="X84" s="2">
        <v>-1.4856212987511008E-2</v>
      </c>
      <c r="Y84" s="2">
        <v>0</v>
      </c>
      <c r="Z84" s="2">
        <v>0</v>
      </c>
      <c r="AA84" s="2">
        <v>0</v>
      </c>
      <c r="AB84" s="2">
        <v>0</v>
      </c>
      <c r="AC84" s="2">
        <v>0</v>
      </c>
      <c r="AD84" s="2">
        <v>0</v>
      </c>
    </row>
    <row r="85" spans="1:30">
      <c r="A85" s="1">
        <v>40374</v>
      </c>
      <c r="B85" s="14">
        <v>-2.9738526844184445</v>
      </c>
      <c r="C85" s="14">
        <v>-4.8912718938441611</v>
      </c>
      <c r="D85" s="14">
        <v>3.0110891362264214</v>
      </c>
      <c r="E85" s="14">
        <v>1.6438950096663212</v>
      </c>
      <c r="F85" s="14">
        <v>-0.13012298545949674</v>
      </c>
      <c r="G85" s="14">
        <v>-0.10775447008586306</v>
      </c>
      <c r="H85" s="14">
        <v>-0.27521946584829349</v>
      </c>
      <c r="I85" s="14">
        <v>-7.4069541095654612E-2</v>
      </c>
      <c r="J85" s="14">
        <v>0</v>
      </c>
      <c r="K85" s="14">
        <v>0</v>
      </c>
      <c r="L85" s="14">
        <v>0</v>
      </c>
      <c r="M85" s="14">
        <v>0</v>
      </c>
      <c r="N85" s="14">
        <v>0</v>
      </c>
      <c r="O85" s="14">
        <v>0</v>
      </c>
      <c r="Q85" s="2">
        <v>-0.3395485518015291</v>
      </c>
      <c r="R85" s="2">
        <v>-0.91238851144632671</v>
      </c>
      <c r="S85" s="2">
        <v>0.21765055603385441</v>
      </c>
      <c r="T85" s="2">
        <v>0.13689042524493389</v>
      </c>
      <c r="U85" s="2">
        <v>-4.8126897033093086E-2</v>
      </c>
      <c r="V85" s="2">
        <v>-2.4288288575233876E-2</v>
      </c>
      <c r="W85" s="2">
        <v>-6.9070453246616967E-2</v>
      </c>
      <c r="X85" s="2">
        <v>-1.5065744658856147E-2</v>
      </c>
      <c r="Y85" s="2">
        <v>0</v>
      </c>
      <c r="Z85" s="2">
        <v>0</v>
      </c>
      <c r="AA85" s="2">
        <v>0</v>
      </c>
      <c r="AB85" s="2">
        <v>0</v>
      </c>
      <c r="AC85" s="2">
        <v>0</v>
      </c>
      <c r="AD85" s="2">
        <v>0</v>
      </c>
    </row>
    <row r="86" spans="1:30">
      <c r="A86" s="1">
        <v>40405</v>
      </c>
      <c r="B86" s="14">
        <v>-1.5412158925541175</v>
      </c>
      <c r="C86" s="14">
        <v>-3.6976215616059487</v>
      </c>
      <c r="D86" s="14">
        <v>0.83757756529081218</v>
      </c>
      <c r="E86" s="14">
        <v>-0.69764731662116486</v>
      </c>
      <c r="F86" s="14">
        <v>-0.37115231397822113</v>
      </c>
      <c r="G86" s="14">
        <v>-0.107361830926371</v>
      </c>
      <c r="H86" s="14">
        <v>-0.32083914532126551</v>
      </c>
      <c r="I86" s="14">
        <v>-7.5099686972474378E-2</v>
      </c>
      <c r="J86" s="14">
        <v>0</v>
      </c>
      <c r="K86" s="14">
        <v>0</v>
      </c>
      <c r="L86" s="14">
        <v>0</v>
      </c>
      <c r="M86" s="14">
        <v>0</v>
      </c>
      <c r="N86" s="14">
        <v>0</v>
      </c>
      <c r="O86" s="14">
        <v>0</v>
      </c>
      <c r="Q86" s="2">
        <v>-0.17597294818004403</v>
      </c>
      <c r="R86" s="2">
        <v>-0.689732140372604</v>
      </c>
      <c r="S86" s="2">
        <v>6.0542619151915777E-2</v>
      </c>
      <c r="T86" s="2">
        <v>-5.8094487349677641E-2</v>
      </c>
      <c r="U86" s="2">
        <v>-0.13727328139104292</v>
      </c>
      <c r="V86" s="2">
        <v>-2.4199786138127729E-2</v>
      </c>
      <c r="W86" s="2">
        <v>-8.0519396105551394E-2</v>
      </c>
      <c r="X86" s="2">
        <v>-1.5275276330201287E-2</v>
      </c>
      <c r="Y86" s="2">
        <v>0</v>
      </c>
      <c r="Z86" s="2">
        <v>0</v>
      </c>
      <c r="AA86" s="2">
        <v>0</v>
      </c>
      <c r="AB86" s="2">
        <v>0</v>
      </c>
      <c r="AC86" s="2">
        <v>0</v>
      </c>
      <c r="AD86" s="2">
        <v>0</v>
      </c>
    </row>
    <row r="87" spans="1:30">
      <c r="A87" s="1">
        <v>40436</v>
      </c>
      <c r="B87" s="14">
        <v>2.6410262245114779E-2</v>
      </c>
      <c r="C87" s="14">
        <v>-1.3234182856276262</v>
      </c>
      <c r="D87" s="14">
        <v>4.021199776546756</v>
      </c>
      <c r="E87" s="14">
        <v>2.7602438097542477</v>
      </c>
      <c r="F87" s="14">
        <v>0.96575326889395896</v>
      </c>
      <c r="G87" s="14">
        <v>-0.10107119241583218</v>
      </c>
      <c r="H87" s="14">
        <v>-0.21749335600690833</v>
      </c>
      <c r="I87" s="14">
        <v>-7.867626608146655E-2</v>
      </c>
      <c r="J87" s="14">
        <v>0</v>
      </c>
      <c r="K87" s="14">
        <v>0</v>
      </c>
      <c r="L87" s="14">
        <v>0</v>
      </c>
      <c r="M87" s="14">
        <v>0</v>
      </c>
      <c r="N87" s="14">
        <v>0</v>
      </c>
      <c r="O87" s="14">
        <v>0</v>
      </c>
      <c r="Q87" s="2">
        <v>3.0154709226227149E-3</v>
      </c>
      <c r="R87" s="2">
        <v>-0.24686250649126362</v>
      </c>
      <c r="S87" s="2">
        <v>0.29066438344812917</v>
      </c>
      <c r="T87" s="2">
        <v>0.22985102252585571</v>
      </c>
      <c r="U87" s="2">
        <v>0.35719060677331294</v>
      </c>
      <c r="V87" s="2">
        <v>-2.2781851055298237E-2</v>
      </c>
      <c r="W87" s="2">
        <v>-5.4583220090273749E-2</v>
      </c>
      <c r="X87" s="2">
        <v>-1.6002752520970297E-2</v>
      </c>
      <c r="Y87" s="2">
        <v>0</v>
      </c>
      <c r="Z87" s="2">
        <v>0</v>
      </c>
      <c r="AA87" s="2">
        <v>0</v>
      </c>
      <c r="AB87" s="2">
        <v>0</v>
      </c>
      <c r="AC87" s="2">
        <v>0</v>
      </c>
      <c r="AD87" s="2">
        <v>0</v>
      </c>
    </row>
    <row r="88" spans="1:30">
      <c r="A88" s="1">
        <v>40466</v>
      </c>
      <c r="B88" s="14">
        <v>1.5940364170443466</v>
      </c>
      <c r="C88" s="14">
        <v>1.0507849903506967</v>
      </c>
      <c r="D88" s="14">
        <v>7.2048219878027</v>
      </c>
      <c r="E88" s="14">
        <v>6.2181349361296601</v>
      </c>
      <c r="F88" s="14">
        <v>2.302658851766139</v>
      </c>
      <c r="G88" s="14">
        <v>-9.4780553905293358E-2</v>
      </c>
      <c r="H88" s="14">
        <v>-0.11414756669255118</v>
      </c>
      <c r="I88" s="14">
        <v>-8.2252845190458779E-2</v>
      </c>
      <c r="J88" s="14">
        <v>0</v>
      </c>
      <c r="K88" s="14">
        <v>0</v>
      </c>
      <c r="L88" s="14">
        <v>0</v>
      </c>
      <c r="M88" s="14">
        <v>0</v>
      </c>
      <c r="N88" s="14">
        <v>0</v>
      </c>
      <c r="O88" s="14">
        <v>0</v>
      </c>
      <c r="Q88" s="2">
        <v>0.18200389002528941</v>
      </c>
      <c r="R88" s="2">
        <v>0.19600712739007686</v>
      </c>
      <c r="S88" s="2">
        <v>0.52078614774434251</v>
      </c>
      <c r="T88" s="2">
        <v>0.51779653240138901</v>
      </c>
      <c r="U88" s="2">
        <v>0.85165449493766887</v>
      </c>
      <c r="V88" s="2">
        <v>-2.1363915972468745E-2</v>
      </c>
      <c r="W88" s="2">
        <v>-2.8647044074996103E-2</v>
      </c>
      <c r="X88" s="2">
        <v>-1.6730228711739317E-2</v>
      </c>
      <c r="Y88" s="2">
        <v>0</v>
      </c>
      <c r="Z88" s="2">
        <v>0</v>
      </c>
      <c r="AA88" s="2">
        <v>0</v>
      </c>
      <c r="AB88" s="2">
        <v>0</v>
      </c>
      <c r="AC88" s="2">
        <v>0</v>
      </c>
      <c r="AD88" s="2">
        <v>0</v>
      </c>
    </row>
    <row r="89" spans="1:30">
      <c r="A89" s="1">
        <v>40497</v>
      </c>
      <c r="B89" s="14">
        <v>4.7337771737563115</v>
      </c>
      <c r="C89" s="14">
        <v>5.1731700415327255</v>
      </c>
      <c r="D89" s="14">
        <v>12.614767771473872</v>
      </c>
      <c r="E89" s="14">
        <v>12.855423459618915</v>
      </c>
      <c r="F89" s="14">
        <v>5.1790109168784628</v>
      </c>
      <c r="G89" s="14">
        <v>-9.0269119843822937E-2</v>
      </c>
      <c r="H89" s="14">
        <v>0.30218419753168513</v>
      </c>
      <c r="I89" s="14">
        <v>-8.153630887589447E-2</v>
      </c>
      <c r="J89" s="14">
        <v>0</v>
      </c>
      <c r="K89" s="14">
        <v>0</v>
      </c>
      <c r="L89" s="14">
        <v>0</v>
      </c>
      <c r="M89" s="14">
        <v>0</v>
      </c>
      <c r="N89" s="14">
        <v>0</v>
      </c>
      <c r="O89" s="14">
        <v>0</v>
      </c>
      <c r="Q89" s="2">
        <v>0.54049321014514806</v>
      </c>
      <c r="R89" s="2">
        <v>0.96497210052726545</v>
      </c>
      <c r="S89" s="2">
        <v>0.91183325882544586</v>
      </c>
      <c r="T89" s="2">
        <v>1.0704968223293863</v>
      </c>
      <c r="U89" s="2">
        <v>1.9154934406839175</v>
      </c>
      <c r="V89" s="2">
        <v>-2.0347020689277066E-2</v>
      </c>
      <c r="W89" s="2">
        <v>7.5837657133539349E-2</v>
      </c>
      <c r="X89" s="2">
        <v>-1.6584485225356934E-2</v>
      </c>
      <c r="Y89" s="2">
        <v>0</v>
      </c>
      <c r="Z89" s="2">
        <v>0</v>
      </c>
      <c r="AA89" s="2">
        <v>0</v>
      </c>
      <c r="AB89" s="2">
        <v>0</v>
      </c>
      <c r="AC89" s="2">
        <v>0</v>
      </c>
      <c r="AD89" s="2">
        <v>0</v>
      </c>
    </row>
    <row r="90" spans="1:30">
      <c r="A90" s="1">
        <v>40527</v>
      </c>
      <c r="B90" s="14">
        <v>7.8735179304682772</v>
      </c>
      <c r="C90" s="14">
        <v>9.2955550927147534</v>
      </c>
      <c r="D90" s="14">
        <v>18.024713555145045</v>
      </c>
      <c r="E90" s="14">
        <v>19.492711983108173</v>
      </c>
      <c r="F90" s="14">
        <v>8.0553629819907862</v>
      </c>
      <c r="G90" s="14">
        <v>-8.5757685782352489E-2</v>
      </c>
      <c r="H90" s="14">
        <v>0.71851596175592136</v>
      </c>
      <c r="I90" s="14">
        <v>-8.0819772561330161E-2</v>
      </c>
      <c r="J90" s="14">
        <v>0</v>
      </c>
      <c r="K90" s="14">
        <v>0</v>
      </c>
      <c r="L90" s="14">
        <v>0</v>
      </c>
      <c r="M90" s="14">
        <v>0</v>
      </c>
      <c r="N90" s="14">
        <v>0</v>
      </c>
      <c r="O90" s="14">
        <v>0</v>
      </c>
      <c r="Q90" s="2">
        <v>0.89898253026500685</v>
      </c>
      <c r="R90" s="2">
        <v>1.7339370736644537</v>
      </c>
      <c r="S90" s="2">
        <v>1.3028803699065492</v>
      </c>
      <c r="T90" s="2">
        <v>1.6231971122573836</v>
      </c>
      <c r="U90" s="2">
        <v>2.979332386430166</v>
      </c>
      <c r="V90" s="2">
        <v>-1.9330125406085377E-2</v>
      </c>
      <c r="W90" s="2">
        <v>0.1803223583420748</v>
      </c>
      <c r="X90" s="2">
        <v>-1.6438741738974551E-2</v>
      </c>
      <c r="Y90" s="2">
        <v>0</v>
      </c>
      <c r="Z90" s="2">
        <v>0</v>
      </c>
      <c r="AA90" s="2">
        <v>0</v>
      </c>
      <c r="AB90" s="2">
        <v>0</v>
      </c>
      <c r="AC90" s="2">
        <v>0</v>
      </c>
      <c r="AD90" s="2">
        <v>0</v>
      </c>
    </row>
    <row r="91" spans="1:30">
      <c r="A91" s="1">
        <v>40558</v>
      </c>
      <c r="B91" s="14">
        <v>11.747449874454496</v>
      </c>
      <c r="C91" s="14">
        <v>12.746540415226235</v>
      </c>
      <c r="D91" s="14">
        <v>21.420017221578647</v>
      </c>
      <c r="E91" s="14">
        <v>26.017032212754224</v>
      </c>
      <c r="F91" s="14">
        <v>9.7779048563487301</v>
      </c>
      <c r="G91" s="14">
        <v>-8.2951978691537198E-2</v>
      </c>
      <c r="H91" s="14">
        <v>1.0854948669574886</v>
      </c>
      <c r="I91" s="14">
        <v>-8.0434214068706211E-2</v>
      </c>
      <c r="J91" s="14">
        <v>0</v>
      </c>
      <c r="K91" s="14">
        <v>0</v>
      </c>
      <c r="L91" s="14">
        <v>0</v>
      </c>
      <c r="M91" s="14">
        <v>0</v>
      </c>
      <c r="N91" s="14">
        <v>0</v>
      </c>
      <c r="O91" s="14">
        <v>0</v>
      </c>
      <c r="Q91" s="2">
        <v>1.3413003317654655</v>
      </c>
      <c r="R91" s="2">
        <v>2.3776631698138102</v>
      </c>
      <c r="S91" s="2">
        <v>1.5483031048273692</v>
      </c>
      <c r="T91" s="2">
        <v>2.1664903064204695</v>
      </c>
      <c r="U91" s="2">
        <v>3.6164265564545723</v>
      </c>
      <c r="V91" s="2">
        <v>-1.8697707804987251E-2</v>
      </c>
      <c r="W91" s="2">
        <v>0.27242121928598612</v>
      </c>
      <c r="X91" s="2">
        <v>-1.6360319141574844E-2</v>
      </c>
      <c r="Y91" s="2">
        <v>0</v>
      </c>
      <c r="Z91" s="2">
        <v>0</v>
      </c>
      <c r="AA91" s="2">
        <v>0</v>
      </c>
      <c r="AB91" s="2">
        <v>0</v>
      </c>
      <c r="AC91" s="2">
        <v>0</v>
      </c>
      <c r="AD91" s="2">
        <v>0</v>
      </c>
    </row>
    <row r="92" spans="1:30">
      <c r="A92" s="1">
        <v>40589</v>
      </c>
      <c r="B92" s="14">
        <v>15.621381818440714</v>
      </c>
      <c r="C92" s="14">
        <v>16.197525737737713</v>
      </c>
      <c r="D92" s="14">
        <v>24.815320888012248</v>
      </c>
      <c r="E92" s="14">
        <v>32.541352442400282</v>
      </c>
      <c r="F92" s="14">
        <v>11.500446730706674</v>
      </c>
      <c r="G92" s="14">
        <v>-8.0146271600721908E-2</v>
      </c>
      <c r="H92" s="14">
        <v>1.4524737721590559</v>
      </c>
      <c r="I92" s="14">
        <v>-8.0048655576082262E-2</v>
      </c>
      <c r="J92" s="14">
        <v>0</v>
      </c>
      <c r="K92" s="14">
        <v>0</v>
      </c>
      <c r="L92" s="14">
        <v>0</v>
      </c>
      <c r="M92" s="14">
        <v>0</v>
      </c>
      <c r="N92" s="14">
        <v>0</v>
      </c>
      <c r="O92" s="14">
        <v>0</v>
      </c>
      <c r="Q92" s="2">
        <v>1.7836181332659236</v>
      </c>
      <c r="R92" s="2">
        <v>3.0213892659631663</v>
      </c>
      <c r="S92" s="2">
        <v>1.7937258397481892</v>
      </c>
      <c r="T92" s="2">
        <v>2.7097835005835558</v>
      </c>
      <c r="U92" s="2">
        <v>4.2535207264789783</v>
      </c>
      <c r="V92" s="2">
        <v>-1.8065290203889122E-2</v>
      </c>
      <c r="W92" s="2">
        <v>0.36452008022989746</v>
      </c>
      <c r="X92" s="2">
        <v>-1.6281896544175129E-2</v>
      </c>
      <c r="Y92" s="2">
        <v>0</v>
      </c>
      <c r="Z92" s="2">
        <v>0</v>
      </c>
      <c r="AA92" s="2">
        <v>0</v>
      </c>
      <c r="AB92" s="2">
        <v>0</v>
      </c>
      <c r="AC92" s="2">
        <v>0</v>
      </c>
      <c r="AD92" s="2">
        <v>0</v>
      </c>
    </row>
    <row r="93" spans="1:30">
      <c r="A93" s="1">
        <v>40617</v>
      </c>
      <c r="B93" s="14">
        <v>13.979031510752197</v>
      </c>
      <c r="C93" s="14">
        <v>11.893552135917307</v>
      </c>
      <c r="D93" s="14">
        <v>19.88306995678165</v>
      </c>
      <c r="E93" s="14">
        <v>27.148488067719832</v>
      </c>
      <c r="F93" s="14">
        <v>10.07136257329789</v>
      </c>
      <c r="G93" s="14">
        <v>-8.0967677214880379E-2</v>
      </c>
      <c r="H93" s="14">
        <v>1.6486348299876883</v>
      </c>
      <c r="I93" s="14">
        <v>-7.7168737325523928E-2</v>
      </c>
      <c r="J93" s="14">
        <v>0</v>
      </c>
      <c r="K93" s="14">
        <v>0</v>
      </c>
      <c r="L93" s="14">
        <v>0</v>
      </c>
      <c r="M93" s="14">
        <v>0</v>
      </c>
      <c r="N93" s="14">
        <v>0</v>
      </c>
      <c r="O93" s="14">
        <v>0</v>
      </c>
      <c r="Q93" s="2">
        <v>1.5960978598346642</v>
      </c>
      <c r="R93" s="2">
        <v>2.2185518541211988</v>
      </c>
      <c r="S93" s="2">
        <v>1.437207945686048</v>
      </c>
      <c r="T93" s="2">
        <v>2.2607088983751655</v>
      </c>
      <c r="U93" s="2">
        <v>3.7249639472722373</v>
      </c>
      <c r="V93" s="2">
        <v>-1.8250438314942895E-2</v>
      </c>
      <c r="W93" s="2">
        <v>0.41374964010786019</v>
      </c>
      <c r="X93" s="2">
        <v>-1.5696121172011565E-2</v>
      </c>
      <c r="Y93" s="2">
        <v>0</v>
      </c>
      <c r="Z93" s="2">
        <v>0</v>
      </c>
      <c r="AA93" s="2">
        <v>0</v>
      </c>
      <c r="AB93" s="2">
        <v>0</v>
      </c>
      <c r="AC93" s="2">
        <v>0</v>
      </c>
      <c r="AD93" s="2">
        <v>0</v>
      </c>
    </row>
    <row r="94" spans="1:30">
      <c r="A94" s="1">
        <v>40648</v>
      </c>
      <c r="B94" s="14">
        <v>12.336681203063684</v>
      </c>
      <c r="C94" s="14">
        <v>7.5895785340969022</v>
      </c>
      <c r="D94" s="14">
        <v>14.950819025551048</v>
      </c>
      <c r="E94" s="14">
        <v>21.755623693039375</v>
      </c>
      <c r="F94" s="14">
        <v>8.6422784158891073</v>
      </c>
      <c r="G94" s="14">
        <v>-8.1789082829038823E-2</v>
      </c>
      <c r="H94" s="14">
        <v>1.8447958878163206</v>
      </c>
      <c r="I94" s="14">
        <v>-7.4288819074965595E-2</v>
      </c>
      <c r="J94" s="14">
        <v>0</v>
      </c>
      <c r="K94" s="14">
        <v>0</v>
      </c>
      <c r="L94" s="14">
        <v>0</v>
      </c>
      <c r="M94" s="14">
        <v>0</v>
      </c>
      <c r="N94" s="14">
        <v>0</v>
      </c>
      <c r="O94" s="14">
        <v>0</v>
      </c>
      <c r="Q94" s="2">
        <v>1.4085775864034051</v>
      </c>
      <c r="R94" s="2">
        <v>1.4157144422792314</v>
      </c>
      <c r="S94" s="2">
        <v>1.0806900516239064</v>
      </c>
      <c r="T94" s="2">
        <v>1.8116342961667746</v>
      </c>
      <c r="U94" s="2">
        <v>3.1964071680654973</v>
      </c>
      <c r="V94" s="2">
        <v>-1.8435586425996665E-2</v>
      </c>
      <c r="W94" s="2">
        <v>0.46297919998582288</v>
      </c>
      <c r="X94" s="2">
        <v>-1.5110345799848001E-2</v>
      </c>
      <c r="Y94" s="2">
        <v>0</v>
      </c>
      <c r="Z94" s="2">
        <v>0</v>
      </c>
      <c r="AA94" s="2">
        <v>0</v>
      </c>
      <c r="AB94" s="2">
        <v>0</v>
      </c>
      <c r="AC94" s="2">
        <v>0</v>
      </c>
      <c r="AD94" s="2">
        <v>0</v>
      </c>
    </row>
    <row r="95" spans="1:30">
      <c r="A95" s="1">
        <v>40678</v>
      </c>
      <c r="B95" s="14">
        <v>10.414102164520742</v>
      </c>
      <c r="C95" s="14">
        <v>4.6892291367121439</v>
      </c>
      <c r="D95" s="14">
        <v>10.512845331491127</v>
      </c>
      <c r="E95" s="14">
        <v>17.50372475295417</v>
      </c>
      <c r="F95" s="14">
        <v>7.0580527462635487</v>
      </c>
      <c r="G95" s="14">
        <v>-9.0545056760081982E-2</v>
      </c>
      <c r="H95" s="14">
        <v>1.5482941745497665</v>
      </c>
      <c r="I95" s="14">
        <v>-7.1456178685347732E-2</v>
      </c>
      <c r="J95" s="14">
        <v>0</v>
      </c>
      <c r="K95" s="14">
        <v>0</v>
      </c>
      <c r="L95" s="14">
        <v>0</v>
      </c>
      <c r="M95" s="14">
        <v>0</v>
      </c>
      <c r="N95" s="14">
        <v>0</v>
      </c>
      <c r="O95" s="14">
        <v>0</v>
      </c>
      <c r="Q95" s="2">
        <v>1.1890613569406492</v>
      </c>
      <c r="R95" s="2">
        <v>0.87470066778746303</v>
      </c>
      <c r="S95" s="2">
        <v>0.75989999909617301</v>
      </c>
      <c r="T95" s="2">
        <v>1.4575701676279995</v>
      </c>
      <c r="U95" s="2">
        <v>2.6104702145747973</v>
      </c>
      <c r="V95" s="2">
        <v>-2.0409217973949519E-2</v>
      </c>
      <c r="W95" s="2">
        <v>0.38856764751588213</v>
      </c>
      <c r="X95" s="2">
        <v>-1.4534186744599728E-2</v>
      </c>
      <c r="Y95" s="2">
        <v>0</v>
      </c>
      <c r="Z95" s="2">
        <v>0</v>
      </c>
      <c r="AA95" s="2">
        <v>0</v>
      </c>
      <c r="AB95" s="2">
        <v>0</v>
      </c>
      <c r="AC95" s="2">
        <v>0</v>
      </c>
      <c r="AD95" s="2">
        <v>0</v>
      </c>
    </row>
    <row r="96" spans="1:30">
      <c r="A96" s="1">
        <v>40709</v>
      </c>
      <c r="B96" s="14">
        <v>8.4915231259778032</v>
      </c>
      <c r="C96" s="14">
        <v>1.7888797393273856</v>
      </c>
      <c r="D96" s="14">
        <v>6.0748716374312028</v>
      </c>
      <c r="E96" s="14">
        <v>13.251825812868963</v>
      </c>
      <c r="F96" s="14">
        <v>5.4738270766379902</v>
      </c>
      <c r="G96" s="14">
        <v>-9.9301030691125169E-2</v>
      </c>
      <c r="H96" s="14">
        <v>1.2517924612832123</v>
      </c>
      <c r="I96" s="14">
        <v>-6.8623538295729869E-2</v>
      </c>
      <c r="J96" s="14">
        <v>0</v>
      </c>
      <c r="K96" s="14">
        <v>0</v>
      </c>
      <c r="L96" s="14">
        <v>0</v>
      </c>
      <c r="M96" s="14">
        <v>0</v>
      </c>
      <c r="N96" s="14">
        <v>0</v>
      </c>
      <c r="O96" s="14">
        <v>0</v>
      </c>
      <c r="Q96" s="2">
        <v>0.96954512747789356</v>
      </c>
      <c r="R96" s="2">
        <v>0.33368689329569451</v>
      </c>
      <c r="S96" s="2">
        <v>0.43910994656843966</v>
      </c>
      <c r="T96" s="2">
        <v>1.1035060390892242</v>
      </c>
      <c r="U96" s="2">
        <v>2.0245332610840969</v>
      </c>
      <c r="V96" s="2">
        <v>-2.2382849521902379E-2</v>
      </c>
      <c r="W96" s="2">
        <v>0.31415609504594133</v>
      </c>
      <c r="X96" s="2">
        <v>-1.3958027689351454E-2</v>
      </c>
      <c r="Y96" s="2">
        <v>0</v>
      </c>
      <c r="Z96" s="2">
        <v>0</v>
      </c>
      <c r="AA96" s="2">
        <v>0</v>
      </c>
      <c r="AB96" s="2">
        <v>0</v>
      </c>
      <c r="AC96" s="2">
        <v>0</v>
      </c>
      <c r="AD96" s="2">
        <v>0</v>
      </c>
    </row>
    <row r="97" spans="1:30">
      <c r="A97" s="1">
        <v>40739</v>
      </c>
      <c r="B97" s="14">
        <v>5.8990242469222318</v>
      </c>
      <c r="C97" s="14">
        <v>-1.8147065145835213</v>
      </c>
      <c r="D97" s="14">
        <v>1.2515758032782538</v>
      </c>
      <c r="E97" s="14">
        <v>6.7313942762278955</v>
      </c>
      <c r="F97" s="14">
        <v>3.1342076824723484</v>
      </c>
      <c r="G97" s="14">
        <v>-0.10505915931352069</v>
      </c>
      <c r="H97" s="14">
        <v>0.85927491521528365</v>
      </c>
      <c r="I97" s="14">
        <v>-6.3017735034930827E-2</v>
      </c>
      <c r="J97" s="14">
        <v>0</v>
      </c>
      <c r="K97" s="14">
        <v>0</v>
      </c>
      <c r="L97" s="14">
        <v>0</v>
      </c>
      <c r="M97" s="14">
        <v>0</v>
      </c>
      <c r="N97" s="14">
        <v>0</v>
      </c>
      <c r="O97" s="14">
        <v>0</v>
      </c>
      <c r="Q97" s="2">
        <v>0.67353879046508658</v>
      </c>
      <c r="R97" s="2">
        <v>-0.33850446499132253</v>
      </c>
      <c r="S97" s="2">
        <v>9.046765378836201E-2</v>
      </c>
      <c r="T97" s="2">
        <v>0.56053666417004933</v>
      </c>
      <c r="U97" s="2">
        <v>1.1592086508161754</v>
      </c>
      <c r="V97" s="2">
        <v>-2.3680754745904819E-2</v>
      </c>
      <c r="W97" s="2">
        <v>0.21564792909700364</v>
      </c>
      <c r="X97" s="2">
        <v>-1.281780730610493E-2</v>
      </c>
      <c r="Y97" s="2">
        <v>0</v>
      </c>
      <c r="Z97" s="2">
        <v>0</v>
      </c>
      <c r="AA97" s="2">
        <v>0</v>
      </c>
      <c r="AB97" s="2">
        <v>0</v>
      </c>
      <c r="AC97" s="2">
        <v>0</v>
      </c>
      <c r="AD97" s="2">
        <v>0</v>
      </c>
    </row>
    <row r="98" spans="1:30">
      <c r="A98" s="1">
        <v>40770</v>
      </c>
      <c r="B98" s="14">
        <v>3.3065253678666604</v>
      </c>
      <c r="C98" s="14">
        <v>-5.4182927684944282</v>
      </c>
      <c r="D98" s="14">
        <v>-3.5717200308746966</v>
      </c>
      <c r="E98" s="14">
        <v>0.21096273958682676</v>
      </c>
      <c r="F98" s="14">
        <v>0.79458828830670614</v>
      </c>
      <c r="G98" s="14">
        <v>-0.11081728793591619</v>
      </c>
      <c r="H98" s="14">
        <v>0.46675736914735522</v>
      </c>
      <c r="I98" s="14">
        <v>-5.7411931774131786E-2</v>
      </c>
      <c r="J98" s="14">
        <v>0</v>
      </c>
      <c r="K98" s="14">
        <v>0</v>
      </c>
      <c r="L98" s="14">
        <v>0</v>
      </c>
      <c r="M98" s="14">
        <v>0</v>
      </c>
      <c r="N98" s="14">
        <v>0</v>
      </c>
      <c r="O98" s="14">
        <v>0</v>
      </c>
      <c r="Q98" s="2">
        <v>0.37753245345227954</v>
      </c>
      <c r="R98" s="2">
        <v>-1.0106958232783396</v>
      </c>
      <c r="S98" s="2">
        <v>-0.25817463899171572</v>
      </c>
      <c r="T98" s="2">
        <v>1.7567289250874238E-2</v>
      </c>
      <c r="U98" s="2">
        <v>0.2938840405482534</v>
      </c>
      <c r="V98" s="2">
        <v>-2.4978659969907252E-2</v>
      </c>
      <c r="W98" s="2">
        <v>0.117139763148066</v>
      </c>
      <c r="X98" s="2">
        <v>-1.1677586922858404E-2</v>
      </c>
      <c r="Y98" s="2">
        <v>0</v>
      </c>
      <c r="Z98" s="2">
        <v>0</v>
      </c>
      <c r="AA98" s="2">
        <v>0</v>
      </c>
      <c r="AB98" s="2">
        <v>0</v>
      </c>
      <c r="AC98" s="2">
        <v>0</v>
      </c>
      <c r="AD98" s="2">
        <v>0</v>
      </c>
    </row>
    <row r="99" spans="1:30">
      <c r="A99" s="1">
        <v>40801</v>
      </c>
      <c r="B99" s="14">
        <v>0.75875281370217795</v>
      </c>
      <c r="C99" s="14">
        <v>-6.9434990166641857</v>
      </c>
      <c r="D99" s="14">
        <v>-5.7529001105757356</v>
      </c>
      <c r="E99" s="14">
        <v>-3.522725255946447</v>
      </c>
      <c r="F99" s="14">
        <v>-0.76933281281578125</v>
      </c>
      <c r="G99" s="14">
        <v>-0.11016682786140794</v>
      </c>
      <c r="H99" s="14">
        <v>0.16551361292679714</v>
      </c>
      <c r="I99" s="14">
        <v>-5.2908245413058747E-2</v>
      </c>
      <c r="J99" s="14">
        <v>0</v>
      </c>
      <c r="K99" s="14">
        <v>0</v>
      </c>
      <c r="L99" s="14">
        <v>0</v>
      </c>
      <c r="M99" s="14">
        <v>0</v>
      </c>
      <c r="N99" s="14">
        <v>0</v>
      </c>
      <c r="O99" s="14">
        <v>0</v>
      </c>
      <c r="Q99" s="2">
        <v>8.6632878762887278E-2</v>
      </c>
      <c r="R99" s="2">
        <v>-1.2951986455744371</v>
      </c>
      <c r="S99" s="2">
        <v>-0.41583687869274583</v>
      </c>
      <c r="T99" s="2">
        <v>-0.29334437751317249</v>
      </c>
      <c r="U99" s="2">
        <v>-0.28454312614960642</v>
      </c>
      <c r="V99" s="2">
        <v>-2.4832043667272794E-2</v>
      </c>
      <c r="W99" s="2">
        <v>4.153812386817364E-2</v>
      </c>
      <c r="X99" s="2">
        <v>-1.0761537117016148E-2</v>
      </c>
      <c r="Y99" s="2">
        <v>0</v>
      </c>
      <c r="Z99" s="2">
        <v>0</v>
      </c>
      <c r="AA99" s="2">
        <v>0</v>
      </c>
      <c r="AB99" s="2">
        <v>0</v>
      </c>
      <c r="AC99" s="2">
        <v>0</v>
      </c>
      <c r="AD99" s="2">
        <v>0</v>
      </c>
    </row>
    <row r="100" spans="1:30">
      <c r="A100" s="1">
        <v>40831</v>
      </c>
      <c r="B100" s="14">
        <v>-1.7890197404623041</v>
      </c>
      <c r="C100" s="14">
        <v>-8.4687052648339431</v>
      </c>
      <c r="D100" s="14">
        <v>-7.9340801902767746</v>
      </c>
      <c r="E100" s="14">
        <v>-7.2564132514797208</v>
      </c>
      <c r="F100" s="14">
        <v>-2.3332539139382686</v>
      </c>
      <c r="G100" s="14">
        <v>-0.10951636778689969</v>
      </c>
      <c r="H100" s="14">
        <v>-0.13573014329376099</v>
      </c>
      <c r="I100" s="14">
        <v>-4.8404559051985707E-2</v>
      </c>
      <c r="J100" s="14">
        <v>0</v>
      </c>
      <c r="K100" s="14">
        <v>0</v>
      </c>
      <c r="L100" s="14">
        <v>0</v>
      </c>
      <c r="M100" s="14">
        <v>0</v>
      </c>
      <c r="N100" s="14">
        <v>0</v>
      </c>
      <c r="O100" s="14">
        <v>0</v>
      </c>
      <c r="Q100" s="2">
        <v>-0.20426669592650495</v>
      </c>
      <c r="R100" s="2">
        <v>-1.5797014678705348</v>
      </c>
      <c r="S100" s="2">
        <v>-0.5734991183937761</v>
      </c>
      <c r="T100" s="2">
        <v>-0.60425604427721935</v>
      </c>
      <c r="U100" s="2">
        <v>-0.86297029284746618</v>
      </c>
      <c r="V100" s="2">
        <v>-2.4685427364638336E-2</v>
      </c>
      <c r="W100" s="2">
        <v>-3.4063515411718724E-2</v>
      </c>
      <c r="X100" s="2">
        <v>-9.8454873111738922E-3</v>
      </c>
      <c r="Y100" s="2">
        <v>0</v>
      </c>
      <c r="Z100" s="2">
        <v>0</v>
      </c>
      <c r="AA100" s="2">
        <v>0</v>
      </c>
      <c r="AB100" s="2">
        <v>0</v>
      </c>
      <c r="AC100" s="2">
        <v>0</v>
      </c>
      <c r="AD100" s="2">
        <v>0</v>
      </c>
    </row>
    <row r="101" spans="1:30">
      <c r="A101" s="1">
        <v>40862</v>
      </c>
      <c r="B101" s="14">
        <v>-0.54842680888364548</v>
      </c>
      <c r="C101" s="14">
        <v>-8.1441157981714802</v>
      </c>
      <c r="D101" s="14">
        <v>-9.7930311078616388</v>
      </c>
      <c r="E101" s="14">
        <v>-10.254293767911149</v>
      </c>
      <c r="F101" s="14">
        <v>-3.9541221431009204</v>
      </c>
      <c r="G101" s="14">
        <v>-0.10748131557008195</v>
      </c>
      <c r="H101" s="14">
        <v>-0.34494596645365361</v>
      </c>
      <c r="I101" s="14">
        <v>-4.7158367836037357E-2</v>
      </c>
      <c r="J101" s="14">
        <v>0</v>
      </c>
      <c r="K101" s="14">
        <v>0</v>
      </c>
      <c r="L101" s="14">
        <v>0</v>
      </c>
      <c r="M101" s="14">
        <v>0</v>
      </c>
      <c r="N101" s="14">
        <v>0</v>
      </c>
      <c r="O101" s="14">
        <v>0</v>
      </c>
      <c r="Q101" s="2">
        <v>-6.2618276184716867E-2</v>
      </c>
      <c r="R101" s="2">
        <v>-1.519154496296119</v>
      </c>
      <c r="S101" s="2">
        <v>-0.70786966756956271</v>
      </c>
      <c r="T101" s="2">
        <v>-0.85389555064149714</v>
      </c>
      <c r="U101" s="2">
        <v>-1.462459753480877</v>
      </c>
      <c r="V101" s="2">
        <v>-2.4226718454758753E-2</v>
      </c>
      <c r="W101" s="2">
        <v>-8.6569364471041174E-2</v>
      </c>
      <c r="X101" s="2">
        <v>-9.592012017849998E-3</v>
      </c>
      <c r="Y101" s="2">
        <v>0</v>
      </c>
      <c r="Z101" s="2">
        <v>0</v>
      </c>
      <c r="AA101" s="2">
        <v>0</v>
      </c>
      <c r="AB101" s="2">
        <v>0</v>
      </c>
      <c r="AC101" s="2">
        <v>0</v>
      </c>
      <c r="AD101" s="2">
        <v>0</v>
      </c>
    </row>
    <row r="102" spans="1:30">
      <c r="A102" s="1">
        <v>40892</v>
      </c>
      <c r="B102" s="14">
        <v>0.69216612269501265</v>
      </c>
      <c r="C102" s="14">
        <v>-7.8195263315090164</v>
      </c>
      <c r="D102" s="14">
        <v>-11.651982025446504</v>
      </c>
      <c r="E102" s="14">
        <v>-13.252174284342574</v>
      </c>
      <c r="F102" s="14">
        <v>-5.5749903722635716</v>
      </c>
      <c r="G102" s="14">
        <v>-0.10544626335326421</v>
      </c>
      <c r="H102" s="14">
        <v>-0.55416178961354623</v>
      </c>
      <c r="I102" s="14">
        <v>-4.5912176620089007E-2</v>
      </c>
      <c r="J102" s="14">
        <v>0</v>
      </c>
      <c r="K102" s="14">
        <v>0</v>
      </c>
      <c r="L102" s="14">
        <v>0</v>
      </c>
      <c r="M102" s="14">
        <v>0</v>
      </c>
      <c r="N102" s="14">
        <v>0</v>
      </c>
      <c r="O102" s="14">
        <v>0</v>
      </c>
      <c r="Q102" s="2">
        <v>7.9030143557071164E-2</v>
      </c>
      <c r="R102" s="2">
        <v>-1.4586075247217027</v>
      </c>
      <c r="S102" s="2">
        <v>-0.84224021674534966</v>
      </c>
      <c r="T102" s="2">
        <v>-1.1035350570057749</v>
      </c>
      <c r="U102" s="2">
        <v>-2.0619492141142879</v>
      </c>
      <c r="V102" s="2">
        <v>-2.3768009544879166E-2</v>
      </c>
      <c r="W102" s="2">
        <v>-0.13907521353036362</v>
      </c>
      <c r="X102" s="2">
        <v>-9.3385367245261038E-3</v>
      </c>
      <c r="Y102" s="2">
        <v>0</v>
      </c>
      <c r="Z102" s="2">
        <v>0</v>
      </c>
      <c r="AA102" s="2">
        <v>0</v>
      </c>
      <c r="AB102" s="2">
        <v>0</v>
      </c>
      <c r="AC102" s="2">
        <v>0</v>
      </c>
      <c r="AD102" s="2">
        <v>0</v>
      </c>
    </row>
    <row r="103" spans="1:30">
      <c r="A103" s="1">
        <v>40923</v>
      </c>
      <c r="B103" s="14">
        <v>3.9937437424781104</v>
      </c>
      <c r="C103" s="14">
        <v>-6.0668104568593986</v>
      </c>
      <c r="D103" s="14">
        <v>-11.675046350418729</v>
      </c>
      <c r="E103" s="14">
        <v>-14.200008089217402</v>
      </c>
      <c r="F103" s="14">
        <v>-6.6449356086914957</v>
      </c>
      <c r="G103" s="14">
        <v>-0.10586325951582884</v>
      </c>
      <c r="H103" s="14">
        <v>-0.77108440858990546</v>
      </c>
      <c r="I103" s="14">
        <v>-4.6633030963688094E-2</v>
      </c>
      <c r="J103" s="14">
        <v>0</v>
      </c>
      <c r="K103" s="14">
        <v>0</v>
      </c>
      <c r="L103" s="14">
        <v>0</v>
      </c>
      <c r="M103" s="14">
        <v>0</v>
      </c>
      <c r="N103" s="14">
        <v>0</v>
      </c>
      <c r="O103" s="14">
        <v>0</v>
      </c>
      <c r="Q103" s="2">
        <v>0.45599767302866567</v>
      </c>
      <c r="R103" s="2">
        <v>-1.1316664217598109</v>
      </c>
      <c r="S103" s="2">
        <v>-0.84390737534731697</v>
      </c>
      <c r="T103" s="2">
        <v>-1.1824630736053114</v>
      </c>
      <c r="U103" s="2">
        <v>-2.4576759494238103</v>
      </c>
      <c r="V103" s="2">
        <v>-2.3862002147905886E-2</v>
      </c>
      <c r="W103" s="2">
        <v>-0.19351519860176561</v>
      </c>
      <c r="X103" s="2">
        <v>-9.4851584980141582E-3</v>
      </c>
      <c r="Y103" s="2">
        <v>0</v>
      </c>
      <c r="Z103" s="2">
        <v>0</v>
      </c>
      <c r="AA103" s="2">
        <v>0</v>
      </c>
      <c r="AB103" s="2">
        <v>0</v>
      </c>
      <c r="AC103" s="2">
        <v>0</v>
      </c>
      <c r="AD103" s="2">
        <v>0</v>
      </c>
    </row>
    <row r="104" spans="1:30">
      <c r="A104" s="1">
        <v>40954</v>
      </c>
      <c r="B104" s="14">
        <v>7.2953213622612081</v>
      </c>
      <c r="C104" s="14">
        <v>-4.3140945822097798</v>
      </c>
      <c r="D104" s="14">
        <v>-11.698110675390952</v>
      </c>
      <c r="E104" s="14">
        <v>-15.147841894092229</v>
      </c>
      <c r="F104" s="14">
        <v>-7.7148808451194206</v>
      </c>
      <c r="G104" s="14">
        <v>-0.10628025567839344</v>
      </c>
      <c r="H104" s="14">
        <v>-0.98800702756626457</v>
      </c>
      <c r="I104" s="14">
        <v>-4.735388530728718E-2</v>
      </c>
      <c r="J104" s="14">
        <v>0</v>
      </c>
      <c r="K104" s="14">
        <v>0</v>
      </c>
      <c r="L104" s="14">
        <v>0</v>
      </c>
      <c r="M104" s="14">
        <v>0</v>
      </c>
      <c r="N104" s="14">
        <v>0</v>
      </c>
      <c r="O104" s="14">
        <v>0</v>
      </c>
      <c r="Q104" s="2">
        <v>0.83296520250026018</v>
      </c>
      <c r="R104" s="2">
        <v>-0.80472531879791909</v>
      </c>
      <c r="S104" s="2">
        <v>-0.84557453394928406</v>
      </c>
      <c r="T104" s="2">
        <v>-1.2613910902048482</v>
      </c>
      <c r="U104" s="2">
        <v>-2.8534026847333336</v>
      </c>
      <c r="V104" s="2">
        <v>-2.3955994750932592E-2</v>
      </c>
      <c r="W104" s="2">
        <v>-0.2479551836731676</v>
      </c>
      <c r="X104" s="2">
        <v>-9.6317802715022108E-3</v>
      </c>
      <c r="Y104" s="2">
        <v>0</v>
      </c>
      <c r="Z104" s="2">
        <v>0</v>
      </c>
      <c r="AA104" s="2">
        <v>0</v>
      </c>
      <c r="AB104" s="2">
        <v>0</v>
      </c>
      <c r="AC104" s="2">
        <v>0</v>
      </c>
      <c r="AD104" s="2">
        <v>0</v>
      </c>
    </row>
    <row r="105" spans="1:30">
      <c r="A105" s="1">
        <v>40983</v>
      </c>
      <c r="B105" s="14">
        <v>7.5881528966433587</v>
      </c>
      <c r="C105" s="14">
        <v>-3.7744862135669059</v>
      </c>
      <c r="D105" s="14">
        <v>-11.346004570593669</v>
      </c>
      <c r="E105" s="14">
        <v>-15.266219125559504</v>
      </c>
      <c r="F105" s="14">
        <v>-7.9564838780123921</v>
      </c>
      <c r="G105" s="14">
        <v>-0.10625987799310191</v>
      </c>
      <c r="H105" s="14">
        <v>-1.0901219999227316</v>
      </c>
      <c r="I105" s="14">
        <v>-5.220925466174331E-2</v>
      </c>
      <c r="J105" s="14">
        <v>0</v>
      </c>
      <c r="K105" s="14">
        <v>0</v>
      </c>
      <c r="L105" s="14">
        <v>0</v>
      </c>
      <c r="M105" s="14">
        <v>0</v>
      </c>
      <c r="N105" s="14">
        <v>0</v>
      </c>
      <c r="O105" s="14">
        <v>0</v>
      </c>
      <c r="Q105" s="2">
        <v>0.86640012143294531</v>
      </c>
      <c r="R105" s="2">
        <v>-0.70407001136148917</v>
      </c>
      <c r="S105" s="2">
        <v>-0.82012324837622219</v>
      </c>
      <c r="T105" s="2">
        <v>-1.2712485990235909</v>
      </c>
      <c r="U105" s="2">
        <v>-2.9427612576700293</v>
      </c>
      <c r="V105" s="2">
        <v>-2.395140153915714E-2</v>
      </c>
      <c r="W105" s="2">
        <v>-0.27358246771060829</v>
      </c>
      <c r="X105" s="2">
        <v>-1.0619362398198589E-2</v>
      </c>
      <c r="Y105" s="2">
        <v>0</v>
      </c>
      <c r="Z105" s="2">
        <v>0</v>
      </c>
      <c r="AA105" s="2">
        <v>0</v>
      </c>
      <c r="AB105" s="2">
        <v>0</v>
      </c>
      <c r="AC105" s="2">
        <v>0</v>
      </c>
      <c r="AD105" s="2">
        <v>0</v>
      </c>
    </row>
    <row r="106" spans="1:30">
      <c r="A106" s="1">
        <v>41014</v>
      </c>
      <c r="B106" s="14">
        <v>7.8809844310255093</v>
      </c>
      <c r="C106" s="14">
        <v>-3.2348778449240312</v>
      </c>
      <c r="D106" s="14">
        <v>-10.993898465796386</v>
      </c>
      <c r="E106" s="14">
        <v>-15.384596357026776</v>
      </c>
      <c r="F106" s="14">
        <v>-8.1980869109053636</v>
      </c>
      <c r="G106" s="14">
        <v>-0.1062395003078104</v>
      </c>
      <c r="H106" s="14">
        <v>-1.1922369722791988</v>
      </c>
      <c r="I106" s="14">
        <v>-5.7064624016199467E-2</v>
      </c>
      <c r="J106" s="14">
        <v>0</v>
      </c>
      <c r="K106" s="14">
        <v>0</v>
      </c>
      <c r="L106" s="14">
        <v>0</v>
      </c>
      <c r="M106" s="14">
        <v>0</v>
      </c>
      <c r="N106" s="14">
        <v>0</v>
      </c>
      <c r="O106" s="14">
        <v>0</v>
      </c>
      <c r="Q106" s="2">
        <v>0.89983504036563056</v>
      </c>
      <c r="R106" s="2">
        <v>-0.60341470392505914</v>
      </c>
      <c r="S106" s="2">
        <v>-0.7946719628031601</v>
      </c>
      <c r="T106" s="2">
        <v>-1.2811061078423336</v>
      </c>
      <c r="U106" s="2">
        <v>-3.032119830606725</v>
      </c>
      <c r="V106" s="2">
        <v>-2.3946808327381695E-2</v>
      </c>
      <c r="W106" s="2">
        <v>-0.29920975174804909</v>
      </c>
      <c r="X106" s="2">
        <v>-1.1606944524894972E-2</v>
      </c>
      <c r="Y106" s="2">
        <v>0</v>
      </c>
      <c r="Z106" s="2">
        <v>0</v>
      </c>
      <c r="AA106" s="2">
        <v>0</v>
      </c>
      <c r="AB106" s="2">
        <v>0</v>
      </c>
      <c r="AC106" s="2">
        <v>0</v>
      </c>
      <c r="AD106" s="2">
        <v>0</v>
      </c>
    </row>
    <row r="107" spans="1:30">
      <c r="A107" s="1">
        <v>41044</v>
      </c>
      <c r="B107" s="14">
        <v>8.0286174408554523</v>
      </c>
      <c r="C107" s="14">
        <v>-2.5202918518689885</v>
      </c>
      <c r="D107" s="14">
        <v>-9.3287246008178428</v>
      </c>
      <c r="E107" s="14">
        <v>-13.497934869655269</v>
      </c>
      <c r="F107" s="14">
        <v>-7.3490327797314965</v>
      </c>
      <c r="G107" s="14">
        <v>-0.10848989975268949</v>
      </c>
      <c r="H107" s="14">
        <v>-1.1134179796191868</v>
      </c>
      <c r="I107" s="14">
        <v>-6.0273800202231748E-2</v>
      </c>
      <c r="J107" s="14">
        <v>0</v>
      </c>
      <c r="K107" s="14">
        <v>0</v>
      </c>
      <c r="L107" s="14">
        <v>0</v>
      </c>
      <c r="M107" s="14">
        <v>0</v>
      </c>
      <c r="N107" s="14">
        <v>0</v>
      </c>
      <c r="O107" s="14">
        <v>0</v>
      </c>
      <c r="Q107" s="2">
        <v>0.91669148216199381</v>
      </c>
      <c r="R107" s="2">
        <v>-0.47012012029652989</v>
      </c>
      <c r="S107" s="2">
        <v>-0.6743082003209161</v>
      </c>
      <c r="T107" s="2">
        <v>-1.1240000324659336</v>
      </c>
      <c r="U107" s="2">
        <v>-2.7180912168131521</v>
      </c>
      <c r="V107" s="2">
        <v>-2.4454057363855222E-2</v>
      </c>
      <c r="W107" s="2">
        <v>-0.27942894325512918</v>
      </c>
      <c r="X107" s="2">
        <v>-1.2259690961133936E-2</v>
      </c>
      <c r="Y107" s="2">
        <v>0</v>
      </c>
      <c r="Z107" s="2">
        <v>0</v>
      </c>
      <c r="AA107" s="2">
        <v>0</v>
      </c>
      <c r="AB107" s="2">
        <v>0</v>
      </c>
      <c r="AC107" s="2">
        <v>0</v>
      </c>
      <c r="AD107" s="2">
        <v>0</v>
      </c>
    </row>
    <row r="108" spans="1:30">
      <c r="A108" s="1">
        <v>41075</v>
      </c>
      <c r="B108" s="14">
        <v>8.1762504506853944</v>
      </c>
      <c r="C108" s="14">
        <v>-1.8057058588139459</v>
      </c>
      <c r="D108" s="14">
        <v>-7.6635507358393005</v>
      </c>
      <c r="E108" s="14">
        <v>-11.611273382283764</v>
      </c>
      <c r="F108" s="14">
        <v>-6.4999786485576294</v>
      </c>
      <c r="G108" s="14">
        <v>-0.11074029919756859</v>
      </c>
      <c r="H108" s="14">
        <v>-1.0345989869591745</v>
      </c>
      <c r="I108" s="14">
        <v>-6.3482976388264029E-2</v>
      </c>
      <c r="J108" s="14">
        <v>0</v>
      </c>
      <c r="K108" s="14">
        <v>0</v>
      </c>
      <c r="L108" s="14">
        <v>0</v>
      </c>
      <c r="M108" s="14">
        <v>0</v>
      </c>
      <c r="N108" s="14">
        <v>0</v>
      </c>
      <c r="O108" s="14">
        <v>0</v>
      </c>
      <c r="Q108" s="2">
        <v>0.93354792395835695</v>
      </c>
      <c r="R108" s="2">
        <v>-0.33682553666800058</v>
      </c>
      <c r="S108" s="2">
        <v>-0.5539444378386722</v>
      </c>
      <c r="T108" s="2">
        <v>-0.96689395708953363</v>
      </c>
      <c r="U108" s="2">
        <v>-2.4040626030195793</v>
      </c>
      <c r="V108" s="2">
        <v>-2.4961306400328748E-2</v>
      </c>
      <c r="W108" s="2">
        <v>-0.25964813476220922</v>
      </c>
      <c r="X108" s="2">
        <v>-1.2912437397372903E-2</v>
      </c>
      <c r="Y108" s="2">
        <v>0</v>
      </c>
      <c r="Z108" s="2">
        <v>0</v>
      </c>
      <c r="AA108" s="2">
        <v>0</v>
      </c>
      <c r="AB108" s="2">
        <v>0</v>
      </c>
      <c r="AC108" s="2">
        <v>0</v>
      </c>
      <c r="AD108" s="2">
        <v>0</v>
      </c>
    </row>
    <row r="109" spans="1:30">
      <c r="A109" s="1">
        <v>41105</v>
      </c>
      <c r="B109" s="14">
        <v>5.4314401233987875</v>
      </c>
      <c r="C109" s="14">
        <v>-2.9327181801793172</v>
      </c>
      <c r="D109" s="14">
        <v>-6.6199516822687388</v>
      </c>
      <c r="E109" s="14">
        <v>-9.6239275725384719</v>
      </c>
      <c r="F109" s="14">
        <v>-5.2549084271624862</v>
      </c>
      <c r="G109" s="14">
        <v>-0.10907055954609182</v>
      </c>
      <c r="H109" s="14">
        <v>-0.8299964778048432</v>
      </c>
      <c r="I109" s="14">
        <v>-6.6125383483983502E-2</v>
      </c>
      <c r="J109" s="14">
        <v>0</v>
      </c>
      <c r="K109" s="14">
        <v>0</v>
      </c>
      <c r="L109" s="14">
        <v>0</v>
      </c>
      <c r="M109" s="14">
        <v>0</v>
      </c>
      <c r="N109" s="14">
        <v>0</v>
      </c>
      <c r="O109" s="14">
        <v>0</v>
      </c>
      <c r="Q109" s="2">
        <v>0.62015097040942668</v>
      </c>
      <c r="R109" s="2">
        <v>-0.54705165302156877</v>
      </c>
      <c r="S109" s="2">
        <v>-0.47850996744943125</v>
      </c>
      <c r="T109" s="2">
        <v>-0.80140369682042356</v>
      </c>
      <c r="U109" s="2">
        <v>-1.9435646661450356</v>
      </c>
      <c r="V109" s="2">
        <v>-2.458494040392728E-2</v>
      </c>
      <c r="W109" s="2">
        <v>-0.20830006605229245</v>
      </c>
      <c r="X109" s="2">
        <v>-1.3449903000642242E-2</v>
      </c>
      <c r="Y109" s="2">
        <v>0</v>
      </c>
      <c r="Z109" s="2">
        <v>0</v>
      </c>
      <c r="AA109" s="2">
        <v>0</v>
      </c>
      <c r="AB109" s="2">
        <v>0</v>
      </c>
      <c r="AC109" s="2">
        <v>0</v>
      </c>
      <c r="AD109" s="2">
        <v>0</v>
      </c>
    </row>
    <row r="110" spans="1:30">
      <c r="A110" s="1">
        <v>41136</v>
      </c>
      <c r="B110" s="14">
        <v>2.6866297961121806</v>
      </c>
      <c r="C110" s="14">
        <v>-4.0597305015446885</v>
      </c>
      <c r="D110" s="14">
        <v>-5.5763526286981779</v>
      </c>
      <c r="E110" s="14">
        <v>-7.6365817627931794</v>
      </c>
      <c r="F110" s="14">
        <v>-4.009838205767343</v>
      </c>
      <c r="G110" s="14">
        <v>-0.10740081989461511</v>
      </c>
      <c r="H110" s="14">
        <v>-0.62539396865051189</v>
      </c>
      <c r="I110" s="14">
        <v>-6.8767790579702975E-2</v>
      </c>
      <c r="J110" s="14">
        <v>0</v>
      </c>
      <c r="K110" s="14">
        <v>0</v>
      </c>
      <c r="L110" s="14">
        <v>0</v>
      </c>
      <c r="M110" s="14">
        <v>0</v>
      </c>
      <c r="N110" s="14">
        <v>0</v>
      </c>
      <c r="O110" s="14">
        <v>0</v>
      </c>
      <c r="Q110" s="2">
        <v>0.30675401686049653</v>
      </c>
      <c r="R110" s="2">
        <v>-0.75727776937513691</v>
      </c>
      <c r="S110" s="2">
        <v>-0.40307549706019041</v>
      </c>
      <c r="T110" s="2">
        <v>-0.6359134365513136</v>
      </c>
      <c r="U110" s="2">
        <v>-1.4830667292704922</v>
      </c>
      <c r="V110" s="2">
        <v>-2.4208574407525826E-2</v>
      </c>
      <c r="W110" s="2">
        <v>-0.15695199734237572</v>
      </c>
      <c r="X110" s="2">
        <v>-1.3987368603911586E-2</v>
      </c>
      <c r="Y110" s="2">
        <v>0</v>
      </c>
      <c r="Z110" s="2">
        <v>0</v>
      </c>
      <c r="AA110" s="2">
        <v>0</v>
      </c>
      <c r="AB110" s="2">
        <v>0</v>
      </c>
      <c r="AC110" s="2">
        <v>0</v>
      </c>
      <c r="AD110" s="2">
        <v>0</v>
      </c>
    </row>
    <row r="111" spans="1:30">
      <c r="A111" s="1">
        <v>41167</v>
      </c>
      <c r="B111" s="14">
        <v>2.5893945234420599</v>
      </c>
      <c r="C111" s="14">
        <v>-5.0117762074367533</v>
      </c>
      <c r="D111" s="14">
        <v>-4.5541722662606601</v>
      </c>
      <c r="E111" s="14">
        <v>-5.7918903014543677</v>
      </c>
      <c r="F111" s="14">
        <v>-3.067771817528794</v>
      </c>
      <c r="G111" s="14">
        <v>-0.10142262327100099</v>
      </c>
      <c r="H111" s="14">
        <v>-0.5311319069697733</v>
      </c>
      <c r="I111" s="14">
        <v>-6.8439809053016831E-2</v>
      </c>
      <c r="J111" s="14">
        <v>0</v>
      </c>
      <c r="K111" s="14">
        <v>0</v>
      </c>
      <c r="L111" s="14">
        <v>0</v>
      </c>
      <c r="M111" s="14">
        <v>0</v>
      </c>
      <c r="N111" s="14">
        <v>0</v>
      </c>
      <c r="O111" s="14">
        <v>0</v>
      </c>
      <c r="Q111" s="2">
        <v>0.29565188789756752</v>
      </c>
      <c r="R111" s="2">
        <v>-0.93486666307800736</v>
      </c>
      <c r="S111" s="2">
        <v>-0.3291892339221193</v>
      </c>
      <c r="T111" s="2">
        <v>-0.48230228918270812</v>
      </c>
      <c r="U111" s="2">
        <v>-1.134636881115747</v>
      </c>
      <c r="V111" s="2">
        <v>-2.2861064975776706E-2</v>
      </c>
      <c r="W111" s="2">
        <v>-0.13329551903266917</v>
      </c>
      <c r="X111" s="2">
        <v>-1.3920657161383623E-2</v>
      </c>
      <c r="Y111" s="2">
        <v>0</v>
      </c>
      <c r="Z111" s="2">
        <v>0</v>
      </c>
      <c r="AA111" s="2">
        <v>0</v>
      </c>
      <c r="AB111" s="2">
        <v>0</v>
      </c>
      <c r="AC111" s="2">
        <v>0</v>
      </c>
      <c r="AD111" s="2">
        <v>0</v>
      </c>
    </row>
    <row r="112" spans="1:30">
      <c r="A112" s="1">
        <v>41197</v>
      </c>
      <c r="B112" s="14">
        <v>2.4921592507719392</v>
      </c>
      <c r="C112" s="14">
        <v>-5.9638219133288182</v>
      </c>
      <c r="D112" s="14">
        <v>-3.5319919038231422</v>
      </c>
      <c r="E112" s="14">
        <v>-3.9471988401155551</v>
      </c>
      <c r="F112" s="14">
        <v>-2.1257054292902442</v>
      </c>
      <c r="G112" s="14">
        <v>-9.5444426647386865E-2</v>
      </c>
      <c r="H112" s="14">
        <v>-0.43686984528903472</v>
      </c>
      <c r="I112" s="14">
        <v>-6.8111827526330659E-2</v>
      </c>
      <c r="J112" s="14">
        <v>0</v>
      </c>
      <c r="K112" s="14">
        <v>0</v>
      </c>
      <c r="L112" s="14">
        <v>0</v>
      </c>
      <c r="M112" s="14">
        <v>0</v>
      </c>
      <c r="N112" s="14">
        <v>0</v>
      </c>
      <c r="O112" s="14">
        <v>0</v>
      </c>
      <c r="Q112" s="2">
        <v>0.28454975893463846</v>
      </c>
      <c r="R112" s="2">
        <v>-1.1124555567808776</v>
      </c>
      <c r="S112" s="2">
        <v>-0.25530297078404818</v>
      </c>
      <c r="T112" s="2">
        <v>-0.32869114181410247</v>
      </c>
      <c r="U112" s="2">
        <v>-0.78620703296100181</v>
      </c>
      <c r="V112" s="2">
        <v>-2.1513555544027587E-2</v>
      </c>
      <c r="W112" s="2">
        <v>-0.1096390407229626</v>
      </c>
      <c r="X112" s="2">
        <v>-1.3853945718855655E-2</v>
      </c>
      <c r="Y112" s="2">
        <v>0</v>
      </c>
      <c r="Z112" s="2">
        <v>0</v>
      </c>
      <c r="AA112" s="2">
        <v>0</v>
      </c>
      <c r="AB112" s="2">
        <v>0</v>
      </c>
      <c r="AC112" s="2">
        <v>0</v>
      </c>
      <c r="AD112" s="2">
        <v>0</v>
      </c>
    </row>
    <row r="113" spans="1:30">
      <c r="A113" s="1">
        <v>41228</v>
      </c>
      <c r="B113" s="14">
        <v>4.2855592737088779</v>
      </c>
      <c r="C113" s="14">
        <v>-6.2010254307310202</v>
      </c>
      <c r="D113" s="14">
        <v>-3.1803165488902758</v>
      </c>
      <c r="E113" s="14">
        <v>-3.7396065715765325</v>
      </c>
      <c r="F113" s="14">
        <v>-1.9786470515479535</v>
      </c>
      <c r="G113" s="14">
        <v>-8.7997615947302626E-2</v>
      </c>
      <c r="H113" s="14">
        <v>-0.41326587893413136</v>
      </c>
      <c r="I113" s="14">
        <v>-6.6295790311954816E-2</v>
      </c>
      <c r="J113" s="14">
        <v>0</v>
      </c>
      <c r="K113" s="14">
        <v>0</v>
      </c>
      <c r="L113" s="14">
        <v>0</v>
      </c>
      <c r="M113" s="14">
        <v>0</v>
      </c>
      <c r="N113" s="14">
        <v>0</v>
      </c>
      <c r="O113" s="14">
        <v>0</v>
      </c>
      <c r="Q113" s="2">
        <v>0.48931658675353223</v>
      </c>
      <c r="R113" s="2">
        <v>-1.1567020776959802</v>
      </c>
      <c r="S113" s="2">
        <v>-0.22988282110343577</v>
      </c>
      <c r="T113" s="2">
        <v>-0.31140451842832101</v>
      </c>
      <c r="U113" s="2">
        <v>-0.73181646254437149</v>
      </c>
      <c r="V113" s="2">
        <v>-1.9835014624985801E-2</v>
      </c>
      <c r="W113" s="2">
        <v>-0.10371527130670427</v>
      </c>
      <c r="X113" s="2">
        <v>-1.348456374945161E-2</v>
      </c>
      <c r="Y113" s="2">
        <v>0</v>
      </c>
      <c r="Z113" s="2">
        <v>0</v>
      </c>
      <c r="AA113" s="2">
        <v>0</v>
      </c>
      <c r="AB113" s="2">
        <v>0</v>
      </c>
      <c r="AC113" s="2">
        <v>0</v>
      </c>
      <c r="AD113" s="2">
        <v>0</v>
      </c>
    </row>
    <row r="114" spans="1:30">
      <c r="A114" s="1">
        <v>41258</v>
      </c>
      <c r="B114" s="14">
        <v>6.0789592966458157</v>
      </c>
      <c r="C114" s="14">
        <v>-6.4382289481332231</v>
      </c>
      <c r="D114" s="14">
        <v>-2.8286411939574085</v>
      </c>
      <c r="E114" s="14">
        <v>-3.53201430303751</v>
      </c>
      <c r="F114" s="14">
        <v>-1.8315886738056628</v>
      </c>
      <c r="G114" s="14">
        <v>-8.0550805247218416E-2</v>
      </c>
      <c r="H114" s="14">
        <v>-0.389661912579228</v>
      </c>
      <c r="I114" s="14">
        <v>-6.4479753097579001E-2</v>
      </c>
      <c r="J114" s="14">
        <v>0</v>
      </c>
      <c r="K114" s="14">
        <v>0</v>
      </c>
      <c r="L114" s="14">
        <v>0</v>
      </c>
      <c r="M114" s="14">
        <v>0</v>
      </c>
      <c r="N114" s="14">
        <v>0</v>
      </c>
      <c r="O114" s="14">
        <v>0</v>
      </c>
      <c r="Q114" s="2">
        <v>0.69408341457242595</v>
      </c>
      <c r="R114" s="2">
        <v>-1.2009485986110826</v>
      </c>
      <c r="S114" s="2">
        <v>-0.20446267142282334</v>
      </c>
      <c r="T114" s="2">
        <v>-0.29411789504253949</v>
      </c>
      <c r="U114" s="2">
        <v>-0.67742589212774096</v>
      </c>
      <c r="V114" s="2">
        <v>-1.8156473705944018E-2</v>
      </c>
      <c r="W114" s="2">
        <v>-9.7791501890445956E-2</v>
      </c>
      <c r="X114" s="2">
        <v>-1.3115181780047568E-2</v>
      </c>
      <c r="Y114" s="2">
        <v>0</v>
      </c>
      <c r="Z114" s="2">
        <v>0</v>
      </c>
      <c r="AA114" s="2">
        <v>0</v>
      </c>
      <c r="AB114" s="2">
        <v>0</v>
      </c>
      <c r="AC114" s="2">
        <v>0</v>
      </c>
      <c r="AD114" s="2">
        <v>0</v>
      </c>
    </row>
    <row r="115" spans="1:30">
      <c r="A115" s="1">
        <v>41289</v>
      </c>
      <c r="B115" s="14">
        <v>7.7123453838110185</v>
      </c>
      <c r="C115" s="14">
        <v>-6.0388514357738599</v>
      </c>
      <c r="D115" s="14">
        <v>-3.206299360384695</v>
      </c>
      <c r="E115" s="14">
        <v>-4.5949341772513046</v>
      </c>
      <c r="F115" s="14">
        <v>-2.0545813807188127</v>
      </c>
      <c r="G115" s="14">
        <v>-8.2472574445596691E-2</v>
      </c>
      <c r="H115" s="14">
        <v>-0.35121262533519726</v>
      </c>
      <c r="I115" s="14">
        <v>-6.5224769571582158E-2</v>
      </c>
      <c r="J115" s="14">
        <v>0</v>
      </c>
      <c r="K115" s="14">
        <v>0</v>
      </c>
      <c r="L115" s="14">
        <v>0</v>
      </c>
      <c r="M115" s="14">
        <v>0</v>
      </c>
      <c r="N115" s="14">
        <v>0</v>
      </c>
      <c r="O115" s="14">
        <v>0</v>
      </c>
      <c r="Q115" s="2">
        <v>0.88058017123277443</v>
      </c>
      <c r="R115" s="2">
        <v>-1.1264511137206412</v>
      </c>
      <c r="S115" s="2">
        <v>-0.2317609366666869</v>
      </c>
      <c r="T115" s="2">
        <v>-0.38262935880807064</v>
      </c>
      <c r="U115" s="2">
        <v>-0.75990130572851788</v>
      </c>
      <c r="V115" s="2">
        <v>-1.8589648170335274E-2</v>
      </c>
      <c r="W115" s="2">
        <v>-8.8142076517247786E-2</v>
      </c>
      <c r="X115" s="2">
        <v>-1.3266718130859811E-2</v>
      </c>
      <c r="Y115" s="2">
        <v>0</v>
      </c>
      <c r="Z115" s="2">
        <v>0</v>
      </c>
      <c r="AA115" s="2">
        <v>0</v>
      </c>
      <c r="AB115" s="2">
        <v>0</v>
      </c>
      <c r="AC115" s="2">
        <v>0</v>
      </c>
      <c r="AD115" s="2">
        <v>0</v>
      </c>
    </row>
    <row r="116" spans="1:30">
      <c r="A116" s="1">
        <v>41320</v>
      </c>
      <c r="B116" s="14">
        <v>9.3457314709762223</v>
      </c>
      <c r="C116" s="14">
        <v>-5.6394739234144975</v>
      </c>
      <c r="D116" s="14">
        <v>-3.5839575268119814</v>
      </c>
      <c r="E116" s="14">
        <v>-5.6578540514650992</v>
      </c>
      <c r="F116" s="14">
        <v>-2.2775740876319626</v>
      </c>
      <c r="G116" s="14">
        <v>-8.4394343643974967E-2</v>
      </c>
      <c r="H116" s="14">
        <v>-0.31276333809116663</v>
      </c>
      <c r="I116" s="14">
        <v>-6.5969786045585316E-2</v>
      </c>
      <c r="J116" s="14">
        <v>0</v>
      </c>
      <c r="K116" s="14">
        <v>0</v>
      </c>
      <c r="L116" s="14">
        <v>0</v>
      </c>
      <c r="M116" s="14">
        <v>0</v>
      </c>
      <c r="N116" s="14">
        <v>0</v>
      </c>
      <c r="O116" s="14">
        <v>0</v>
      </c>
      <c r="Q116" s="2">
        <v>1.0670769278931231</v>
      </c>
      <c r="R116" s="2">
        <v>-1.0519536288301998</v>
      </c>
      <c r="S116" s="2">
        <v>-0.25905920191055043</v>
      </c>
      <c r="T116" s="2">
        <v>-0.47114082257360174</v>
      </c>
      <c r="U116" s="2">
        <v>-0.8423767193292947</v>
      </c>
      <c r="V116" s="2">
        <v>-1.9022822634726533E-2</v>
      </c>
      <c r="W116" s="2">
        <v>-7.849265114404963E-2</v>
      </c>
      <c r="X116" s="2">
        <v>-1.3418254481672052E-2</v>
      </c>
      <c r="Y116" s="2">
        <v>0</v>
      </c>
      <c r="Z116" s="2">
        <v>0</v>
      </c>
      <c r="AA116" s="2">
        <v>0</v>
      </c>
      <c r="AB116" s="2">
        <v>0</v>
      </c>
      <c r="AC116" s="2">
        <v>0</v>
      </c>
      <c r="AD116" s="2">
        <v>0</v>
      </c>
    </row>
    <row r="117" spans="1:30">
      <c r="A117" s="1">
        <v>41348</v>
      </c>
      <c r="B117" s="14">
        <v>8.4752626994560529</v>
      </c>
      <c r="C117" s="14">
        <v>-6.0188215817718174</v>
      </c>
      <c r="D117" s="14">
        <v>-4.0486628639734574</v>
      </c>
      <c r="E117" s="14">
        <v>-6.8601714215568332</v>
      </c>
      <c r="F117" s="14">
        <v>-2.4906548393122949</v>
      </c>
      <c r="G117" s="14">
        <v>-8.1823488510533365E-2</v>
      </c>
      <c r="H117" s="14">
        <v>-0.29781352696136743</v>
      </c>
      <c r="I117" s="14">
        <v>-6.4344549501154397E-2</v>
      </c>
      <c r="J117" s="14">
        <v>0</v>
      </c>
      <c r="K117" s="14">
        <v>0</v>
      </c>
      <c r="L117" s="14">
        <v>0</v>
      </c>
      <c r="M117" s="14">
        <v>0</v>
      </c>
      <c r="N117" s="14">
        <v>0</v>
      </c>
      <c r="O117" s="14">
        <v>0</v>
      </c>
      <c r="Q117" s="2">
        <v>0.96768854449849318</v>
      </c>
      <c r="R117" s="2">
        <v>-1.122714864934224</v>
      </c>
      <c r="S117" s="2">
        <v>-0.29264949779659338</v>
      </c>
      <c r="T117" s="2">
        <v>-0.57126019461588062</v>
      </c>
      <c r="U117" s="2">
        <v>-0.92118612690352741</v>
      </c>
      <c r="V117" s="2">
        <v>-1.8443341604228263E-2</v>
      </c>
      <c r="W117" s="2">
        <v>-7.4740771793859573E-2</v>
      </c>
      <c r="X117" s="2">
        <v>-1.3087681368534804E-2</v>
      </c>
      <c r="Y117" s="2">
        <v>0</v>
      </c>
      <c r="Z117" s="2">
        <v>0</v>
      </c>
      <c r="AA117" s="2">
        <v>0</v>
      </c>
      <c r="AB117" s="2">
        <v>0</v>
      </c>
      <c r="AC117" s="2">
        <v>0</v>
      </c>
      <c r="AD117" s="2">
        <v>0</v>
      </c>
    </row>
    <row r="118" spans="1:30">
      <c r="A118" s="1">
        <v>41379</v>
      </c>
      <c r="B118" s="14">
        <v>7.6047939279358792</v>
      </c>
      <c r="C118" s="14">
        <v>-6.3981692401291381</v>
      </c>
      <c r="D118" s="14">
        <v>-4.5133682011349343</v>
      </c>
      <c r="E118" s="14">
        <v>-8.0624887916485655</v>
      </c>
      <c r="F118" s="14">
        <v>-2.7037355909926277</v>
      </c>
      <c r="G118" s="14">
        <v>-7.9252633377091763E-2</v>
      </c>
      <c r="H118" s="14">
        <v>-0.28286371583156827</v>
      </c>
      <c r="I118" s="14">
        <v>-6.2719312956723478E-2</v>
      </c>
      <c r="J118" s="14">
        <v>0</v>
      </c>
      <c r="K118" s="14">
        <v>0</v>
      </c>
      <c r="L118" s="14">
        <v>0</v>
      </c>
      <c r="M118" s="14">
        <v>0</v>
      </c>
      <c r="N118" s="14">
        <v>0</v>
      </c>
      <c r="O118" s="14">
        <v>0</v>
      </c>
      <c r="Q118" s="2">
        <v>0.86830016110386277</v>
      </c>
      <c r="R118" s="2">
        <v>-1.1934761010382486</v>
      </c>
      <c r="S118" s="2">
        <v>-0.32623979368263645</v>
      </c>
      <c r="T118" s="2">
        <v>-0.67137956665815934</v>
      </c>
      <c r="U118" s="2">
        <v>-0.99999553447776024</v>
      </c>
      <c r="V118" s="2">
        <v>-1.7863860573729989E-2</v>
      </c>
      <c r="W118" s="2">
        <v>-7.098889244366953E-2</v>
      </c>
      <c r="X118" s="2">
        <v>-1.2757108255397555E-2</v>
      </c>
      <c r="Y118" s="2">
        <v>0</v>
      </c>
      <c r="Z118" s="2">
        <v>0</v>
      </c>
      <c r="AA118" s="2">
        <v>0</v>
      </c>
      <c r="AB118" s="2">
        <v>0</v>
      </c>
      <c r="AC118" s="2">
        <v>0</v>
      </c>
      <c r="AD118" s="2">
        <v>0</v>
      </c>
    </row>
    <row r="119" spans="1:30">
      <c r="A119" s="1">
        <v>41409</v>
      </c>
      <c r="B119" s="14">
        <v>4.9723048251754252</v>
      </c>
      <c r="C119" s="14">
        <v>-6.4802721635211684</v>
      </c>
      <c r="D119" s="14">
        <v>-5.542190063202928</v>
      </c>
      <c r="E119" s="14">
        <v>-8.9969103529826384</v>
      </c>
      <c r="F119" s="14">
        <v>-2.9236666429441382</v>
      </c>
      <c r="G119" s="14">
        <v>-8.9150987514547114E-2</v>
      </c>
      <c r="H119" s="14">
        <v>-0.20607449790956972</v>
      </c>
      <c r="I119" s="14">
        <v>-6.4866745121764768E-2</v>
      </c>
      <c r="J119" s="14">
        <v>0</v>
      </c>
      <c r="K119" s="14">
        <v>0</v>
      </c>
      <c r="L119" s="14">
        <v>0</v>
      </c>
      <c r="M119" s="14">
        <v>0</v>
      </c>
      <c r="N119" s="14">
        <v>0</v>
      </c>
      <c r="O119" s="14">
        <v>0</v>
      </c>
      <c r="Q119" s="2">
        <v>0.56772782032887958</v>
      </c>
      <c r="R119" s="2">
        <v>-1.2087910877502577</v>
      </c>
      <c r="S119" s="2">
        <v>-0.40060612433849724</v>
      </c>
      <c r="T119" s="2">
        <v>-0.74919071891357025</v>
      </c>
      <c r="U119" s="2">
        <v>-1.0813385735593901</v>
      </c>
      <c r="V119" s="2">
        <v>-2.0094989189728976E-2</v>
      </c>
      <c r="W119" s="2">
        <v>-5.1717486367875161E-2</v>
      </c>
      <c r="X119" s="2">
        <v>-1.3193895957766953E-2</v>
      </c>
      <c r="Y119" s="2">
        <v>0</v>
      </c>
      <c r="Z119" s="2">
        <v>0</v>
      </c>
      <c r="AA119" s="2">
        <v>0</v>
      </c>
      <c r="AB119" s="2">
        <v>0</v>
      </c>
      <c r="AC119" s="2">
        <v>0</v>
      </c>
      <c r="AD119" s="2">
        <v>0</v>
      </c>
    </row>
    <row r="120" spans="1:30">
      <c r="A120" s="1">
        <v>41440</v>
      </c>
      <c r="B120" s="14">
        <v>2.3398157224149703</v>
      </c>
      <c r="C120" s="14">
        <v>-6.5623750869131978</v>
      </c>
      <c r="D120" s="14">
        <v>-6.5710119252709207</v>
      </c>
      <c r="E120" s="14">
        <v>-9.9313319143167096</v>
      </c>
      <c r="F120" s="14">
        <v>-3.1435976948956488</v>
      </c>
      <c r="G120" s="14">
        <v>-9.9049341652002437E-2</v>
      </c>
      <c r="H120" s="14">
        <v>-0.12928527998757114</v>
      </c>
      <c r="I120" s="14">
        <v>-6.7014177286806031E-2</v>
      </c>
      <c r="J120" s="14">
        <v>0</v>
      </c>
      <c r="K120" s="14">
        <v>0</v>
      </c>
      <c r="L120" s="14">
        <v>0</v>
      </c>
      <c r="M120" s="14">
        <v>0</v>
      </c>
      <c r="N120" s="14">
        <v>0</v>
      </c>
      <c r="O120" s="14">
        <v>0</v>
      </c>
      <c r="Q120" s="2">
        <v>0.26715547955389646</v>
      </c>
      <c r="R120" s="2">
        <v>-1.2241060744622663</v>
      </c>
      <c r="S120" s="2">
        <v>-0.47497245499435792</v>
      </c>
      <c r="T120" s="2">
        <v>-0.82700187116898105</v>
      </c>
      <c r="U120" s="2">
        <v>-1.16268161264102</v>
      </c>
      <c r="V120" s="2">
        <v>-2.2326117805727956E-2</v>
      </c>
      <c r="W120" s="2">
        <v>-3.2446080292080792E-2</v>
      </c>
      <c r="X120" s="2">
        <v>-1.3630683660136346E-2</v>
      </c>
      <c r="Y120" s="2">
        <v>0</v>
      </c>
      <c r="Z120" s="2">
        <v>0</v>
      </c>
      <c r="AA120" s="2">
        <v>0</v>
      </c>
      <c r="AB120" s="2">
        <v>0</v>
      </c>
      <c r="AC120" s="2">
        <v>0</v>
      </c>
      <c r="AD120" s="2">
        <v>0</v>
      </c>
    </row>
    <row r="121" spans="1:30">
      <c r="A121" s="1">
        <v>41470</v>
      </c>
      <c r="B121" s="14">
        <v>-4.9533911468815361E-3</v>
      </c>
      <c r="C121" s="14">
        <v>-6.3200303994745113</v>
      </c>
      <c r="D121" s="14">
        <v>-7.0275993341223755</v>
      </c>
      <c r="E121" s="14">
        <v>-9.3432471306848051</v>
      </c>
      <c r="F121" s="14">
        <v>-2.4755954435954566</v>
      </c>
      <c r="G121" s="14">
        <v>-0.104281003026371</v>
      </c>
      <c r="H121" s="14">
        <v>-0.10153219213830583</v>
      </c>
      <c r="I121" s="14">
        <v>-6.8992412990522389E-2</v>
      </c>
      <c r="J121" s="14">
        <v>0</v>
      </c>
      <c r="K121" s="14">
        <v>0</v>
      </c>
      <c r="L121" s="14">
        <v>0</v>
      </c>
      <c r="M121" s="14">
        <v>0</v>
      </c>
      <c r="N121" s="14">
        <v>0</v>
      </c>
      <c r="O121" s="14">
        <v>0</v>
      </c>
      <c r="Q121" s="2">
        <v>-5.6556829436864005E-4</v>
      </c>
      <c r="R121" s="2">
        <v>-1.1789005505355785</v>
      </c>
      <c r="S121" s="2">
        <v>-0.50797596266836764</v>
      </c>
      <c r="T121" s="2">
        <v>-0.77803087506638513</v>
      </c>
      <c r="U121" s="2">
        <v>-0.91561630398188465</v>
      </c>
      <c r="V121" s="2">
        <v>-2.3505355206156126E-2</v>
      </c>
      <c r="W121" s="2">
        <v>-2.5481026599989923E-2</v>
      </c>
      <c r="X121" s="2">
        <v>-1.4033056802272254E-2</v>
      </c>
      <c r="Y121" s="2">
        <v>0</v>
      </c>
      <c r="Z121" s="2">
        <v>0</v>
      </c>
      <c r="AA121" s="2">
        <v>0</v>
      </c>
      <c r="AB121" s="2">
        <v>0</v>
      </c>
      <c r="AC121" s="2">
        <v>0</v>
      </c>
      <c r="AD121" s="2">
        <v>0</v>
      </c>
    </row>
    <row r="122" spans="1:30">
      <c r="A122" s="1">
        <v>41501</v>
      </c>
      <c r="B122" s="14">
        <v>-2.3497225047087338</v>
      </c>
      <c r="C122" s="14">
        <v>-6.0776857120358247</v>
      </c>
      <c r="D122" s="14">
        <v>-7.4841867429738302</v>
      </c>
      <c r="E122" s="14">
        <v>-8.7551623470528988</v>
      </c>
      <c r="F122" s="14">
        <v>-1.8075931922952644</v>
      </c>
      <c r="G122" s="14">
        <v>-0.10951266440073956</v>
      </c>
      <c r="H122" s="14">
        <v>-7.3779104289040512E-2</v>
      </c>
      <c r="I122" s="14">
        <v>-7.0970648694238747E-2</v>
      </c>
      <c r="J122" s="14">
        <v>0</v>
      </c>
      <c r="K122" s="14">
        <v>0</v>
      </c>
      <c r="L122" s="14">
        <v>0</v>
      </c>
      <c r="M122" s="14">
        <v>0</v>
      </c>
      <c r="N122" s="14">
        <v>0</v>
      </c>
      <c r="O122" s="14">
        <v>0</v>
      </c>
      <c r="Q122" s="2">
        <v>-0.26828661614263377</v>
      </c>
      <c r="R122" s="2">
        <v>-1.1336950266088905</v>
      </c>
      <c r="S122" s="2">
        <v>-0.54097947034237726</v>
      </c>
      <c r="T122" s="2">
        <v>-0.72905987896378899</v>
      </c>
      <c r="U122" s="2">
        <v>-0.66855099532274953</v>
      </c>
      <c r="V122" s="2">
        <v>-2.4684592606584302E-2</v>
      </c>
      <c r="W122" s="2">
        <v>-1.8515972907899053E-2</v>
      </c>
      <c r="X122" s="2">
        <v>-1.4435429944408161E-2</v>
      </c>
      <c r="Y122" s="2">
        <v>0</v>
      </c>
      <c r="Z122" s="2">
        <v>0</v>
      </c>
      <c r="AA122" s="2">
        <v>0</v>
      </c>
      <c r="AB122" s="2">
        <v>0</v>
      </c>
      <c r="AC122" s="2">
        <v>0</v>
      </c>
      <c r="AD122" s="2">
        <v>0</v>
      </c>
    </row>
    <row r="123" spans="1:30">
      <c r="A123" s="1">
        <v>41532</v>
      </c>
      <c r="B123" s="14">
        <v>-5.4174915086233106</v>
      </c>
      <c r="C123" s="14">
        <v>-5.7709355733224434</v>
      </c>
      <c r="D123" s="14">
        <v>-7.9079940290650201</v>
      </c>
      <c r="E123" s="14">
        <v>-9.7002846865773016</v>
      </c>
      <c r="F123" s="14">
        <v>-0.97975949972047882</v>
      </c>
      <c r="G123" s="14">
        <v>-0.10865417944940484</v>
      </c>
      <c r="H123" s="14">
        <v>0.11990909680200004</v>
      </c>
      <c r="I123" s="14">
        <v>-7.3878138707427821E-2</v>
      </c>
      <c r="J123" s="14">
        <v>0</v>
      </c>
      <c r="K123" s="14">
        <v>0</v>
      </c>
      <c r="L123" s="14">
        <v>0</v>
      </c>
      <c r="M123" s="14">
        <v>0</v>
      </c>
      <c r="N123" s="14">
        <v>0</v>
      </c>
      <c r="O123" s="14">
        <v>0</v>
      </c>
      <c r="Q123" s="2">
        <v>-0.61855834547159239</v>
      </c>
      <c r="R123" s="2">
        <v>-1.0764756962341286</v>
      </c>
      <c r="S123" s="2">
        <v>-0.5716135324029068</v>
      </c>
      <c r="T123" s="2">
        <v>-0.80776210642066504</v>
      </c>
      <c r="U123" s="2">
        <v>-0.3623709092881171</v>
      </c>
      <c r="V123" s="2">
        <v>-2.4491086664613648E-2</v>
      </c>
      <c r="W123" s="2">
        <v>3.0092986478913938E-2</v>
      </c>
      <c r="X123" s="2">
        <v>-1.5026813413090818E-2</v>
      </c>
      <c r="Y123" s="2">
        <v>0</v>
      </c>
      <c r="Z123" s="2">
        <v>0</v>
      </c>
      <c r="AA123" s="2">
        <v>0</v>
      </c>
      <c r="AB123" s="2">
        <v>0</v>
      </c>
      <c r="AC123" s="2">
        <v>0</v>
      </c>
      <c r="AD123" s="2">
        <v>0</v>
      </c>
    </row>
    <row r="124" spans="1:30">
      <c r="A124" s="1">
        <v>41562</v>
      </c>
      <c r="B124" s="14">
        <v>-8.4852605125378879</v>
      </c>
      <c r="C124" s="14">
        <v>-5.4641854346090639</v>
      </c>
      <c r="D124" s="14">
        <v>-8.3318013151562074</v>
      </c>
      <c r="E124" s="14">
        <v>-10.645407026101704</v>
      </c>
      <c r="F124" s="14">
        <v>-0.1519258071456937</v>
      </c>
      <c r="G124" s="14">
        <v>-0.10779569449807017</v>
      </c>
      <c r="H124" s="14">
        <v>0.31359729789304058</v>
      </c>
      <c r="I124" s="14">
        <v>-7.6785628720616839E-2</v>
      </c>
      <c r="J124" s="14">
        <v>0</v>
      </c>
      <c r="K124" s="14">
        <v>0</v>
      </c>
      <c r="L124" s="14">
        <v>0</v>
      </c>
      <c r="M124" s="14">
        <v>0</v>
      </c>
      <c r="N124" s="14">
        <v>0</v>
      </c>
      <c r="O124" s="14">
        <v>0</v>
      </c>
      <c r="Q124" s="2">
        <v>-0.96883007480055094</v>
      </c>
      <c r="R124" s="2">
        <v>-1.0192563658593672</v>
      </c>
      <c r="S124" s="2">
        <v>-0.60224759446343612</v>
      </c>
      <c r="T124" s="2">
        <v>-0.88646433387754109</v>
      </c>
      <c r="U124" s="2">
        <v>-5.6190823253484831E-2</v>
      </c>
      <c r="V124" s="2">
        <v>-2.4297580722643007E-2</v>
      </c>
      <c r="W124" s="2">
        <v>7.870194586572693E-2</v>
      </c>
      <c r="X124" s="2">
        <v>-1.5618196881773464E-2</v>
      </c>
      <c r="Y124" s="2">
        <v>0</v>
      </c>
      <c r="Z124" s="2">
        <v>0</v>
      </c>
      <c r="AA124" s="2">
        <v>0</v>
      </c>
      <c r="AB124" s="2">
        <v>0</v>
      </c>
      <c r="AC124" s="2">
        <v>0</v>
      </c>
      <c r="AD124" s="2">
        <v>0</v>
      </c>
    </row>
    <row r="125" spans="1:30">
      <c r="A125" s="1">
        <v>41593</v>
      </c>
      <c r="B125" s="14">
        <v>-10.237966968968841</v>
      </c>
      <c r="C125" s="14">
        <v>-4.0561523669551338</v>
      </c>
      <c r="D125" s="14">
        <v>-9.4151802372986371</v>
      </c>
      <c r="E125" s="14">
        <v>-13.312198479654134</v>
      </c>
      <c r="F125" s="14">
        <v>0.64022126775275678</v>
      </c>
      <c r="G125" s="14">
        <v>-0.11070031892453966</v>
      </c>
      <c r="H125" s="14">
        <v>0.60426335787067109</v>
      </c>
      <c r="I125" s="14">
        <v>-7.0959927424975422E-2</v>
      </c>
      <c r="J125" s="14">
        <v>0</v>
      </c>
      <c r="K125" s="14">
        <v>0</v>
      </c>
      <c r="L125" s="14">
        <v>0</v>
      </c>
      <c r="M125" s="14">
        <v>0</v>
      </c>
      <c r="N125" s="14">
        <v>0</v>
      </c>
      <c r="O125" s="14">
        <v>0</v>
      </c>
      <c r="Q125" s="2">
        <v>-1.1689505925829242</v>
      </c>
      <c r="R125" s="2">
        <v>-0.75661032561760888</v>
      </c>
      <c r="S125" s="2">
        <v>-0.68055747309265735</v>
      </c>
      <c r="T125" s="2">
        <v>-1.1085333917977591</v>
      </c>
      <c r="U125" s="2">
        <v>0.23679031742723136</v>
      </c>
      <c r="V125" s="2">
        <v>-2.4952294686866938E-2</v>
      </c>
      <c r="W125" s="2">
        <v>0.15164895360801295</v>
      </c>
      <c r="X125" s="2">
        <v>-1.4433249238240001E-2</v>
      </c>
      <c r="Y125" s="2">
        <v>0</v>
      </c>
      <c r="Z125" s="2">
        <v>0</v>
      </c>
      <c r="AA125" s="2">
        <v>0</v>
      </c>
      <c r="AB125" s="2">
        <v>0</v>
      </c>
      <c r="AC125" s="2">
        <v>0</v>
      </c>
      <c r="AD125" s="2">
        <v>0</v>
      </c>
    </row>
    <row r="126" spans="1:30">
      <c r="A126" s="1">
        <v>41623</v>
      </c>
      <c r="B126" s="14">
        <v>-11.990673425399795</v>
      </c>
      <c r="C126" s="14">
        <v>-2.6481192993012033</v>
      </c>
      <c r="D126" s="14">
        <v>-10.498559159441067</v>
      </c>
      <c r="E126" s="14">
        <v>-15.978989933206565</v>
      </c>
      <c r="F126" s="14">
        <v>1.4323683426512073</v>
      </c>
      <c r="G126" s="14">
        <v>-0.11360494335100915</v>
      </c>
      <c r="H126" s="14">
        <v>0.8949294178483016</v>
      </c>
      <c r="I126" s="14">
        <v>-6.5134226129334005E-2</v>
      </c>
      <c r="J126" s="14">
        <v>0</v>
      </c>
      <c r="K126" s="14">
        <v>0</v>
      </c>
      <c r="L126" s="14">
        <v>0</v>
      </c>
      <c r="M126" s="14">
        <v>0</v>
      </c>
      <c r="N126" s="14">
        <v>0</v>
      </c>
      <c r="O126" s="14">
        <v>0</v>
      </c>
      <c r="Q126" s="2">
        <v>-1.3690711103652975</v>
      </c>
      <c r="R126" s="2">
        <v>-0.49396428537585058</v>
      </c>
      <c r="S126" s="2">
        <v>-0.75886735172187858</v>
      </c>
      <c r="T126" s="2">
        <v>-1.3306024497179769</v>
      </c>
      <c r="U126" s="2">
        <v>0.52977145810794757</v>
      </c>
      <c r="V126" s="2">
        <v>-2.5607008651090866E-2</v>
      </c>
      <c r="W126" s="2">
        <v>0.22459596135029899</v>
      </c>
      <c r="X126" s="2">
        <v>-1.3248301594706535E-2</v>
      </c>
      <c r="Y126" s="2">
        <v>0</v>
      </c>
      <c r="Z126" s="2">
        <v>0</v>
      </c>
      <c r="AA126" s="2">
        <v>0</v>
      </c>
      <c r="AB126" s="2">
        <v>0</v>
      </c>
      <c r="AC126" s="2">
        <v>0</v>
      </c>
      <c r="AD126" s="2">
        <v>0</v>
      </c>
    </row>
    <row r="127" spans="1:30">
      <c r="A127" s="1">
        <v>41654</v>
      </c>
      <c r="B127" s="14">
        <v>-11.844438442998829</v>
      </c>
      <c r="C127" s="14">
        <v>-1.9879242115586795</v>
      </c>
      <c r="D127" s="14">
        <v>-11.139747785157928</v>
      </c>
      <c r="E127" s="14">
        <v>-17.338450343318414</v>
      </c>
      <c r="F127" s="14">
        <v>1.806807371982551</v>
      </c>
      <c r="G127" s="14">
        <v>-0.1158720865919293</v>
      </c>
      <c r="H127" s="14">
        <v>1.0284947261010977</v>
      </c>
      <c r="I127" s="14">
        <v>-6.4609052450920829E-2</v>
      </c>
      <c r="J127" s="14">
        <v>0</v>
      </c>
      <c r="K127" s="14">
        <v>0</v>
      </c>
      <c r="L127" s="14">
        <v>0</v>
      </c>
      <c r="M127" s="14">
        <v>0</v>
      </c>
      <c r="N127" s="14">
        <v>0</v>
      </c>
      <c r="O127" s="14">
        <v>0</v>
      </c>
      <c r="Q127" s="2">
        <v>-1.3523742925447202</v>
      </c>
      <c r="R127" s="2">
        <v>-0.37081545487888667</v>
      </c>
      <c r="S127" s="2">
        <v>-0.80521438915457044</v>
      </c>
      <c r="T127" s="2">
        <v>-1.443807436988811</v>
      </c>
      <c r="U127" s="2">
        <v>0.66826035417935037</v>
      </c>
      <c r="V127" s="2">
        <v>-2.611803180616723E-2</v>
      </c>
      <c r="W127" s="2">
        <v>0.258116178935962</v>
      </c>
      <c r="X127" s="2">
        <v>-1.3141481268517295E-2</v>
      </c>
      <c r="Y127" s="2">
        <v>0</v>
      </c>
      <c r="Z127" s="2">
        <v>0</v>
      </c>
      <c r="AA127" s="2">
        <v>0</v>
      </c>
      <c r="AB127" s="2">
        <v>0</v>
      </c>
      <c r="AC127" s="2">
        <v>0</v>
      </c>
      <c r="AD127" s="2">
        <v>0</v>
      </c>
    </row>
    <row r="128" spans="1:30">
      <c r="A128" s="1">
        <v>41685</v>
      </c>
      <c r="B128" s="14">
        <v>-11.698203460597863</v>
      </c>
      <c r="C128" s="14">
        <v>-1.3277291238161553</v>
      </c>
      <c r="D128" s="14">
        <v>-11.780936410874789</v>
      </c>
      <c r="E128" s="14">
        <v>-18.697910753430264</v>
      </c>
      <c r="F128" s="14">
        <v>2.1812464013138944</v>
      </c>
      <c r="G128" s="14">
        <v>-0.11813922983284944</v>
      </c>
      <c r="H128" s="14">
        <v>1.1620600343538938</v>
      </c>
      <c r="I128" s="14">
        <v>-6.4083878772507652E-2</v>
      </c>
      <c r="J128" s="14">
        <v>0</v>
      </c>
      <c r="K128" s="14">
        <v>0</v>
      </c>
      <c r="L128" s="14">
        <v>0</v>
      </c>
      <c r="M128" s="14">
        <v>0</v>
      </c>
      <c r="N128" s="14">
        <v>0</v>
      </c>
      <c r="O128" s="14">
        <v>0</v>
      </c>
      <c r="Q128" s="2">
        <v>-1.3356774747241427</v>
      </c>
      <c r="R128" s="2">
        <v>-0.24766662438192269</v>
      </c>
      <c r="S128" s="2">
        <v>-0.85156142658726242</v>
      </c>
      <c r="T128" s="2">
        <v>-1.5570124242596448</v>
      </c>
      <c r="U128" s="2">
        <v>0.80674925025075295</v>
      </c>
      <c r="V128" s="2">
        <v>-2.6629054961243594E-2</v>
      </c>
      <c r="W128" s="2">
        <v>0.29163639652162493</v>
      </c>
      <c r="X128" s="2">
        <v>-1.3034660942328056E-2</v>
      </c>
      <c r="Y128" s="2">
        <v>0</v>
      </c>
      <c r="Z128" s="2">
        <v>0</v>
      </c>
      <c r="AA128" s="2">
        <v>0</v>
      </c>
      <c r="AB128" s="2">
        <v>0</v>
      </c>
      <c r="AC128" s="2">
        <v>0</v>
      </c>
      <c r="AD128" s="2">
        <v>0</v>
      </c>
    </row>
    <row r="129" spans="1:30">
      <c r="A129" s="1">
        <v>41713</v>
      </c>
      <c r="B129" s="14">
        <v>-11.2415441013557</v>
      </c>
      <c r="C129" s="14">
        <v>-1.9234731954738371</v>
      </c>
      <c r="D129" s="14">
        <v>-12.262149407744156</v>
      </c>
      <c r="E129" s="14">
        <v>-18.986576605035204</v>
      </c>
      <c r="F129" s="14">
        <v>1.6566417150502448</v>
      </c>
      <c r="G129" s="14">
        <v>-0.12043959925678829</v>
      </c>
      <c r="H129" s="14">
        <v>1.0993073483410347</v>
      </c>
      <c r="I129" s="14">
        <v>-5.8579294118632247E-2</v>
      </c>
      <c r="J129" s="14">
        <v>0</v>
      </c>
      <c r="K129" s="14">
        <v>0</v>
      </c>
      <c r="L129" s="14">
        <v>0</v>
      </c>
      <c r="M129" s="14">
        <v>0</v>
      </c>
      <c r="N129" s="14">
        <v>0</v>
      </c>
      <c r="O129" s="14">
        <v>0</v>
      </c>
      <c r="Q129" s="2">
        <v>-1.283537022404591</v>
      </c>
      <c r="R129" s="2">
        <v>-0.3587931490445167</v>
      </c>
      <c r="S129" s="2">
        <v>-0.88634494563997079</v>
      </c>
      <c r="T129" s="2">
        <v>-1.5810502070544914</v>
      </c>
      <c r="U129" s="2">
        <v>0.61272053480333832</v>
      </c>
      <c r="V129" s="2">
        <v>-2.7147567430877106E-2</v>
      </c>
      <c r="W129" s="2">
        <v>0.27588766867640774</v>
      </c>
      <c r="X129" s="2">
        <v>-1.1915028423729797E-2</v>
      </c>
      <c r="Y129" s="2">
        <v>0</v>
      </c>
      <c r="Z129" s="2">
        <v>0</v>
      </c>
      <c r="AA129" s="2">
        <v>0</v>
      </c>
      <c r="AB129" s="2">
        <v>0</v>
      </c>
      <c r="AC129" s="2">
        <v>0</v>
      </c>
      <c r="AD129" s="2">
        <v>0</v>
      </c>
    </row>
    <row r="130" spans="1:30">
      <c r="A130" s="1">
        <v>41744</v>
      </c>
      <c r="B130" s="14">
        <v>-10.784884742113537</v>
      </c>
      <c r="C130" s="14">
        <v>-2.5192172671315189</v>
      </c>
      <c r="D130" s="14">
        <v>-12.743362404613523</v>
      </c>
      <c r="E130" s="14">
        <v>-19.275242456640143</v>
      </c>
      <c r="F130" s="14">
        <v>1.1320370287865948</v>
      </c>
      <c r="G130" s="14">
        <v>-0.12273996868072715</v>
      </c>
      <c r="H130" s="14">
        <v>1.0365546623281758</v>
      </c>
      <c r="I130" s="14">
        <v>-5.3074709464756842E-2</v>
      </c>
      <c r="J130" s="14">
        <v>0</v>
      </c>
      <c r="K130" s="14">
        <v>0</v>
      </c>
      <c r="L130" s="14">
        <v>0</v>
      </c>
      <c r="M130" s="14">
        <v>0</v>
      </c>
      <c r="N130" s="14">
        <v>0</v>
      </c>
      <c r="O130" s="14">
        <v>0</v>
      </c>
      <c r="Q130" s="2">
        <v>-1.2313965700850393</v>
      </c>
      <c r="R130" s="2">
        <v>-0.46991967370711074</v>
      </c>
      <c r="S130" s="2">
        <v>-0.92112846469267917</v>
      </c>
      <c r="T130" s="2">
        <v>-1.605087989849338</v>
      </c>
      <c r="U130" s="2">
        <v>0.41869181935592359</v>
      </c>
      <c r="V130" s="2">
        <v>-2.7666079900510617E-2</v>
      </c>
      <c r="W130" s="2">
        <v>0.26013894083119066</v>
      </c>
      <c r="X130" s="2">
        <v>-1.079539590513154E-2</v>
      </c>
      <c r="Y130" s="2">
        <v>0</v>
      </c>
      <c r="Z130" s="2">
        <v>0</v>
      </c>
      <c r="AA130" s="2">
        <v>0</v>
      </c>
      <c r="AB130" s="2">
        <v>0</v>
      </c>
      <c r="AC130" s="2">
        <v>0</v>
      </c>
      <c r="AD130" s="2">
        <v>0</v>
      </c>
    </row>
    <row r="131" spans="1:30">
      <c r="A131" s="1">
        <v>41774</v>
      </c>
      <c r="B131" s="14">
        <v>-8.6989464554827514</v>
      </c>
      <c r="C131" s="14">
        <v>-2.7504243264218888</v>
      </c>
      <c r="D131" s="14">
        <v>-11.744566407051085</v>
      </c>
      <c r="E131" s="14">
        <v>-17.011351511008556</v>
      </c>
      <c r="F131" s="14">
        <v>0.38725976472032331</v>
      </c>
      <c r="G131" s="14">
        <v>-0.12399324517765534</v>
      </c>
      <c r="H131" s="14">
        <v>0.74446799012351361</v>
      </c>
      <c r="I131" s="14">
        <v>-5.8015018465043117E-2</v>
      </c>
      <c r="J131" s="14">
        <v>0</v>
      </c>
      <c r="K131" s="14">
        <v>0</v>
      </c>
      <c r="L131" s="14">
        <v>0</v>
      </c>
      <c r="M131" s="14">
        <v>0</v>
      </c>
      <c r="N131" s="14">
        <v>0</v>
      </c>
      <c r="O131" s="14">
        <v>0</v>
      </c>
      <c r="Q131" s="2">
        <v>-0.99322830839410958</v>
      </c>
      <c r="R131" s="2">
        <v>-0.51304765130478058</v>
      </c>
      <c r="S131" s="2">
        <v>-0.84893249360087364</v>
      </c>
      <c r="T131" s="2">
        <v>-1.4165692630247044</v>
      </c>
      <c r="U131" s="2">
        <v>0.1432307348001646</v>
      </c>
      <c r="V131" s="2">
        <v>-2.7948573436024225E-2</v>
      </c>
      <c r="W131" s="2">
        <v>0.18683540914134758</v>
      </c>
      <c r="X131" s="2">
        <v>-1.1800254755789771E-2</v>
      </c>
      <c r="Y131" s="2">
        <v>0</v>
      </c>
      <c r="Z131" s="2">
        <v>0</v>
      </c>
      <c r="AA131" s="2">
        <v>0</v>
      </c>
      <c r="AB131" s="2">
        <v>0</v>
      </c>
      <c r="AC131" s="2">
        <v>0</v>
      </c>
      <c r="AD131" s="2">
        <v>0</v>
      </c>
    </row>
    <row r="132" spans="1:30">
      <c r="A132" s="1">
        <v>41805</v>
      </c>
      <c r="B132" s="14">
        <v>-6.6130081688519642</v>
      </c>
      <c r="C132" s="14">
        <v>-2.9816313857122587</v>
      </c>
      <c r="D132" s="14">
        <v>-10.745770409488649</v>
      </c>
      <c r="E132" s="14">
        <v>-14.747460565376961</v>
      </c>
      <c r="F132" s="14">
        <v>-0.35751749934594823</v>
      </c>
      <c r="G132" s="14">
        <v>-0.12524652167458347</v>
      </c>
      <c r="H132" s="14">
        <v>0.45238131791885139</v>
      </c>
      <c r="I132" s="14">
        <v>-6.2955327465329392E-2</v>
      </c>
      <c r="J132" s="14">
        <v>0</v>
      </c>
      <c r="K132" s="14">
        <v>0</v>
      </c>
      <c r="L132" s="14">
        <v>0</v>
      </c>
      <c r="M132" s="14">
        <v>0</v>
      </c>
      <c r="N132" s="14">
        <v>0</v>
      </c>
      <c r="O132" s="14">
        <v>0</v>
      </c>
      <c r="Q132" s="2">
        <v>-0.75506004670317961</v>
      </c>
      <c r="R132" s="2">
        <v>-0.55617562890245043</v>
      </c>
      <c r="S132" s="2">
        <v>-0.77673652250906799</v>
      </c>
      <c r="T132" s="2">
        <v>-1.2280505362000702</v>
      </c>
      <c r="U132" s="2">
        <v>-0.13223034975559436</v>
      </c>
      <c r="V132" s="2">
        <v>-2.8231066971537811E-2</v>
      </c>
      <c r="W132" s="2">
        <v>0.11353187745150453</v>
      </c>
      <c r="X132" s="2">
        <v>-1.2805113606447998E-2</v>
      </c>
      <c r="Y132" s="2">
        <v>0</v>
      </c>
      <c r="Z132" s="2">
        <v>0</v>
      </c>
      <c r="AA132" s="2">
        <v>0</v>
      </c>
      <c r="AB132" s="2">
        <v>0</v>
      </c>
      <c r="AC132" s="2">
        <v>0</v>
      </c>
      <c r="AD132" s="2">
        <v>0</v>
      </c>
    </row>
    <row r="133" spans="1:30">
      <c r="A133" s="1">
        <v>41835</v>
      </c>
      <c r="B133" s="14">
        <v>-6.6779907643780305</v>
      </c>
      <c r="C133" s="14">
        <v>-4.7021530985054447</v>
      </c>
      <c r="D133" s="14">
        <v>-9.5581440975042007</v>
      </c>
      <c r="E133" s="14">
        <v>-12.330430802337139</v>
      </c>
      <c r="F133" s="14">
        <v>-1.2981285632406767</v>
      </c>
      <c r="G133" s="14">
        <v>-0.12209498359802232</v>
      </c>
      <c r="H133" s="14">
        <v>0.22636505242024438</v>
      </c>
      <c r="I133" s="14">
        <v>-6.6429762223854216E-2</v>
      </c>
      <c r="J133" s="14">
        <v>0</v>
      </c>
      <c r="K133" s="14">
        <v>0</v>
      </c>
      <c r="L133" s="14">
        <v>0</v>
      </c>
      <c r="M133" s="14">
        <v>0</v>
      </c>
      <c r="N133" s="14">
        <v>0</v>
      </c>
      <c r="O133" s="14">
        <v>0</v>
      </c>
      <c r="Q133" s="2">
        <v>-0.76247962949515469</v>
      </c>
      <c r="R133" s="2">
        <v>-0.87711142607661463</v>
      </c>
      <c r="S133" s="2">
        <v>-0.69089132979989609</v>
      </c>
      <c r="T133" s="2">
        <v>-1.0267796337722181</v>
      </c>
      <c r="U133" s="2">
        <v>-0.48012193601450692</v>
      </c>
      <c r="V133" s="2">
        <v>-2.752069768292862E-2</v>
      </c>
      <c r="W133" s="2">
        <v>5.6809705380646627E-2</v>
      </c>
      <c r="X133" s="2">
        <v>-1.3511813636331948E-2</v>
      </c>
      <c r="Y133" s="2">
        <v>0</v>
      </c>
      <c r="Z133" s="2">
        <v>0</v>
      </c>
      <c r="AA133" s="2">
        <v>0</v>
      </c>
      <c r="AB133" s="2">
        <v>0</v>
      </c>
      <c r="AC133" s="2">
        <v>0</v>
      </c>
      <c r="AD133" s="2">
        <v>0</v>
      </c>
    </row>
    <row r="134" spans="1:30">
      <c r="A134" s="1">
        <v>41866</v>
      </c>
      <c r="B134" s="14">
        <v>-6.742973359904096</v>
      </c>
      <c r="C134" s="14">
        <v>-6.4226748112986298</v>
      </c>
      <c r="D134" s="14">
        <v>-8.3705177855197501</v>
      </c>
      <c r="E134" s="14">
        <v>-9.913401039297316</v>
      </c>
      <c r="F134" s="14">
        <v>-2.2387396271354052</v>
      </c>
      <c r="G134" s="14">
        <v>-0.11894344552146111</v>
      </c>
      <c r="H134" s="14">
        <v>3.4878692163731184E-4</v>
      </c>
      <c r="I134" s="14">
        <v>-6.9904196982379013E-2</v>
      </c>
      <c r="J134" s="14">
        <v>0</v>
      </c>
      <c r="K134" s="14">
        <v>0</v>
      </c>
      <c r="L134" s="14">
        <v>0</v>
      </c>
      <c r="M134" s="14">
        <v>0</v>
      </c>
      <c r="N134" s="14">
        <v>0</v>
      </c>
      <c r="O134" s="14">
        <v>0</v>
      </c>
      <c r="Q134" s="2">
        <v>-0.76989921228712976</v>
      </c>
      <c r="R134" s="2">
        <v>-1.1980472232507786</v>
      </c>
      <c r="S134" s="2">
        <v>-0.60504613709072408</v>
      </c>
      <c r="T134" s="2">
        <v>-0.82550873134436609</v>
      </c>
      <c r="U134" s="2">
        <v>-0.82801352227341951</v>
      </c>
      <c r="V134" s="2">
        <v>-2.6810328394319419E-2</v>
      </c>
      <c r="W134" s="2">
        <v>8.7533309788707968E-5</v>
      </c>
      <c r="X134" s="2">
        <v>-1.421851366621589E-2</v>
      </c>
      <c r="Y134" s="2">
        <v>0</v>
      </c>
      <c r="Z134" s="2">
        <v>0</v>
      </c>
      <c r="AA134" s="2">
        <v>0</v>
      </c>
      <c r="AB134" s="2">
        <v>0</v>
      </c>
      <c r="AC134" s="2">
        <v>0</v>
      </c>
      <c r="AD134" s="2">
        <v>0</v>
      </c>
    </row>
    <row r="135" spans="1:30">
      <c r="A135" s="1">
        <v>41897</v>
      </c>
      <c r="B135" s="14">
        <v>-10.359873076163366</v>
      </c>
      <c r="C135" s="14">
        <v>-7.9886672114253763</v>
      </c>
      <c r="D135" s="14">
        <v>-8.4096677755160769</v>
      </c>
      <c r="E135" s="14">
        <v>-10.238361168251844</v>
      </c>
      <c r="F135" s="14">
        <v>-3.1351497878724115</v>
      </c>
      <c r="G135" s="14">
        <v>-0.12108732968579586</v>
      </c>
      <c r="H135" s="14">
        <v>-4.5603663561913796E-2</v>
      </c>
      <c r="I135" s="14">
        <v>-7.0957742668972951E-2</v>
      </c>
      <c r="J135" s="14">
        <v>0</v>
      </c>
      <c r="K135" s="14">
        <v>0</v>
      </c>
      <c r="L135" s="14">
        <v>0</v>
      </c>
      <c r="M135" s="14">
        <v>0</v>
      </c>
      <c r="N135" s="14">
        <v>0</v>
      </c>
      <c r="O135" s="14">
        <v>0</v>
      </c>
      <c r="Q135" s="2">
        <v>-1.1828695880901807</v>
      </c>
      <c r="R135" s="2">
        <v>-1.4901580496160209</v>
      </c>
      <c r="S135" s="2">
        <v>-0.60787601581762851</v>
      </c>
      <c r="T135" s="2">
        <v>-0.85256881120266748</v>
      </c>
      <c r="U135" s="2">
        <v>-1.1595570950931264</v>
      </c>
      <c r="V135" s="2">
        <v>-2.7293568460497127E-2</v>
      </c>
      <c r="W135" s="2">
        <v>-1.1444923425815694E-2</v>
      </c>
      <c r="X135" s="2">
        <v>-1.4432804858869098E-2</v>
      </c>
      <c r="Y135" s="2">
        <v>0</v>
      </c>
      <c r="Z135" s="2">
        <v>0</v>
      </c>
      <c r="AA135" s="2">
        <v>0</v>
      </c>
      <c r="AB135" s="2">
        <v>0</v>
      </c>
      <c r="AC135" s="2">
        <v>0</v>
      </c>
      <c r="AD135" s="2">
        <v>0</v>
      </c>
    </row>
    <row r="136" spans="1:30">
      <c r="A136" s="1">
        <v>41927</v>
      </c>
      <c r="B136" s="14">
        <v>-13.976772792422636</v>
      </c>
      <c r="C136" s="14">
        <v>-9.5546596115521236</v>
      </c>
      <c r="D136" s="14">
        <v>-8.4488177655124055</v>
      </c>
      <c r="E136" s="14">
        <v>-10.56332129720637</v>
      </c>
      <c r="F136" s="14">
        <v>-4.0315599486094182</v>
      </c>
      <c r="G136" s="14">
        <v>-0.12323121385013067</v>
      </c>
      <c r="H136" s="14">
        <v>-9.1556114045464904E-2</v>
      </c>
      <c r="I136" s="14">
        <v>-7.2011288355566888E-2</v>
      </c>
      <c r="J136" s="14">
        <v>0</v>
      </c>
      <c r="K136" s="14">
        <v>0</v>
      </c>
      <c r="L136" s="14">
        <v>0</v>
      </c>
      <c r="M136" s="14">
        <v>0</v>
      </c>
      <c r="N136" s="14">
        <v>0</v>
      </c>
      <c r="O136" s="14">
        <v>0</v>
      </c>
      <c r="Q136" s="2">
        <v>-1.5958399638932317</v>
      </c>
      <c r="R136" s="2">
        <v>-1.7822688759812637</v>
      </c>
      <c r="S136" s="2">
        <v>-0.61070589454453317</v>
      </c>
      <c r="T136" s="2">
        <v>-0.87962889106096886</v>
      </c>
      <c r="U136" s="2">
        <v>-1.4911006679128336</v>
      </c>
      <c r="V136" s="2">
        <v>-2.7776808526674853E-2</v>
      </c>
      <c r="W136" s="2">
        <v>-2.2977380161420098E-2</v>
      </c>
      <c r="X136" s="2">
        <v>-1.4647096051522304E-2</v>
      </c>
      <c r="Y136" s="2">
        <v>0</v>
      </c>
      <c r="Z136" s="2">
        <v>0</v>
      </c>
      <c r="AA136" s="2">
        <v>0</v>
      </c>
      <c r="AB136" s="2">
        <v>0</v>
      </c>
      <c r="AC136" s="2">
        <v>0</v>
      </c>
      <c r="AD136" s="2">
        <v>0</v>
      </c>
    </row>
    <row r="137" spans="1:30">
      <c r="A137" s="1">
        <v>41958</v>
      </c>
      <c r="B137" s="14">
        <v>-19.976983481517401</v>
      </c>
      <c r="C137" s="14">
        <v>-11.998369486116694</v>
      </c>
      <c r="D137" s="14">
        <v>-10.159487311455225</v>
      </c>
      <c r="E137" s="14">
        <v>-13.468015184622804</v>
      </c>
      <c r="F137" s="14">
        <v>-5.1388001575664255</v>
      </c>
      <c r="G137" s="14">
        <v>-0.12880906524078037</v>
      </c>
      <c r="H137" s="14">
        <v>-9.2325526547958808E-2</v>
      </c>
      <c r="I137" s="14">
        <v>-7.3402019155732745E-2</v>
      </c>
      <c r="J137" s="14">
        <v>0</v>
      </c>
      <c r="K137" s="14">
        <v>0</v>
      </c>
      <c r="L137" s="14">
        <v>0</v>
      </c>
      <c r="M137" s="14">
        <v>0</v>
      </c>
      <c r="N137" s="14">
        <v>0</v>
      </c>
      <c r="O137" s="14">
        <v>0</v>
      </c>
      <c r="Q137" s="2">
        <v>-2.2809320199526937</v>
      </c>
      <c r="R137" s="2">
        <v>-2.2381038537232913</v>
      </c>
      <c r="S137" s="2">
        <v>-0.73435822133391804</v>
      </c>
      <c r="T137" s="2">
        <v>-1.1215085604539101</v>
      </c>
      <c r="U137" s="2">
        <v>-1.9006212098770452</v>
      </c>
      <c r="V137" s="2">
        <v>-2.9034078541532855E-2</v>
      </c>
      <c r="W137" s="2">
        <v>-2.317047577010848E-2</v>
      </c>
      <c r="X137" s="2">
        <v>-1.4929970696276041E-2</v>
      </c>
      <c r="Y137" s="2">
        <v>0</v>
      </c>
      <c r="Z137" s="2">
        <v>0</v>
      </c>
      <c r="AA137" s="2">
        <v>0</v>
      </c>
      <c r="AB137" s="2">
        <v>0</v>
      </c>
      <c r="AC137" s="2">
        <v>0</v>
      </c>
      <c r="AD137" s="2">
        <v>0</v>
      </c>
    </row>
    <row r="138" spans="1:30">
      <c r="A138" s="1">
        <v>41988</v>
      </c>
      <c r="B138" s="14">
        <v>-25.977194170612165</v>
      </c>
      <c r="C138" s="14">
        <v>-14.442079360681262</v>
      </c>
      <c r="D138" s="14">
        <v>-11.870156857398044</v>
      </c>
      <c r="E138" s="14">
        <v>-16.372709072039235</v>
      </c>
      <c r="F138" s="14">
        <v>-6.2460403665234328</v>
      </c>
      <c r="G138" s="14">
        <v>-0.13438691663143007</v>
      </c>
      <c r="H138" s="14">
        <v>-9.3094939050452713E-2</v>
      </c>
      <c r="I138" s="14">
        <v>-7.479274995589863E-2</v>
      </c>
      <c r="J138" s="14">
        <v>0</v>
      </c>
      <c r="K138" s="14">
        <v>0</v>
      </c>
      <c r="L138" s="14">
        <v>0</v>
      </c>
      <c r="M138" s="14">
        <v>0</v>
      </c>
      <c r="N138" s="14">
        <v>0</v>
      </c>
      <c r="O138" s="14">
        <v>0</v>
      </c>
      <c r="Q138" s="2">
        <v>-2.9660240760121557</v>
      </c>
      <c r="R138" s="2">
        <v>-2.6939388314653185</v>
      </c>
      <c r="S138" s="2">
        <v>-0.85801054812330269</v>
      </c>
      <c r="T138" s="2">
        <v>-1.3633882298468512</v>
      </c>
      <c r="U138" s="2">
        <v>-2.310141751841257</v>
      </c>
      <c r="V138" s="2">
        <v>-3.0291348556390863E-2</v>
      </c>
      <c r="W138" s="2">
        <v>-2.3363571378796862E-2</v>
      </c>
      <c r="X138" s="2">
        <v>-1.521284534102978E-2</v>
      </c>
      <c r="Y138" s="2">
        <v>0</v>
      </c>
      <c r="Z138" s="2">
        <v>0</v>
      </c>
      <c r="AA138" s="2">
        <v>0</v>
      </c>
      <c r="AB138" s="2">
        <v>0</v>
      </c>
      <c r="AC138" s="2">
        <v>0</v>
      </c>
      <c r="AD138" s="2">
        <v>0</v>
      </c>
    </row>
    <row r="139" spans="1:30">
      <c r="A139" s="1">
        <v>42019</v>
      </c>
      <c r="B139" s="14">
        <v>-28.080275790243764</v>
      </c>
      <c r="C139" s="14">
        <v>-16.002161803361307</v>
      </c>
      <c r="D139" s="14">
        <v>-12.654472056001197</v>
      </c>
      <c r="E139" s="14">
        <v>-17.743769500460694</v>
      </c>
      <c r="F139" s="14">
        <v>-6.1394755983499625</v>
      </c>
      <c r="G139" s="14">
        <v>-0.13345583628938054</v>
      </c>
      <c r="H139" s="14">
        <v>-2.6489557279512355E-2</v>
      </c>
      <c r="I139" s="14">
        <v>-7.4603695103864054E-2</v>
      </c>
      <c r="J139" s="14">
        <v>0</v>
      </c>
      <c r="K139" s="14">
        <v>0</v>
      </c>
      <c r="L139" s="14">
        <v>0</v>
      </c>
      <c r="M139" s="14">
        <v>0</v>
      </c>
      <c r="N139" s="14">
        <v>0</v>
      </c>
      <c r="O139" s="14">
        <v>0</v>
      </c>
      <c r="Q139" s="2">
        <v>-3.2061497291784522</v>
      </c>
      <c r="R139" s="2">
        <v>-2.9849472498281977</v>
      </c>
      <c r="S139" s="2">
        <v>-0.91470320362393454</v>
      </c>
      <c r="T139" s="2">
        <v>-1.4775591738423628</v>
      </c>
      <c r="U139" s="2">
        <v>-2.2707280263789222</v>
      </c>
      <c r="V139" s="2">
        <v>-3.0081479322971533E-2</v>
      </c>
      <c r="W139" s="2">
        <v>-6.6479517426528177E-3</v>
      </c>
      <c r="X139" s="2">
        <v>-1.5174391584125948E-2</v>
      </c>
      <c r="Y139" s="2">
        <v>0</v>
      </c>
      <c r="Z139" s="2">
        <v>0</v>
      </c>
      <c r="AA139" s="2">
        <v>0</v>
      </c>
      <c r="AB139" s="2">
        <v>0</v>
      </c>
      <c r="AC139" s="2">
        <v>0</v>
      </c>
      <c r="AD139" s="2">
        <v>0</v>
      </c>
    </row>
    <row r="140" spans="1:30">
      <c r="A140" s="1">
        <v>42050</v>
      </c>
      <c r="B140" s="14">
        <v>-30.183357409875359</v>
      </c>
      <c r="C140" s="14">
        <v>-17.562244246041352</v>
      </c>
      <c r="D140" s="14">
        <v>-13.43878725460435</v>
      </c>
      <c r="E140" s="14">
        <v>-19.114829928882152</v>
      </c>
      <c r="F140" s="14">
        <v>-6.0329108301764913</v>
      </c>
      <c r="G140" s="14">
        <v>-0.13252475594733107</v>
      </c>
      <c r="H140" s="14">
        <v>4.0115824491427976E-2</v>
      </c>
      <c r="I140" s="14">
        <v>-7.4414640251829478E-2</v>
      </c>
      <c r="J140" s="14">
        <v>0</v>
      </c>
      <c r="K140" s="14">
        <v>0</v>
      </c>
      <c r="L140" s="14">
        <v>0</v>
      </c>
      <c r="M140" s="14">
        <v>0</v>
      </c>
      <c r="N140" s="14">
        <v>0</v>
      </c>
      <c r="O140" s="14">
        <v>0</v>
      </c>
      <c r="Q140" s="2">
        <v>-3.4462753823447487</v>
      </c>
      <c r="R140" s="2">
        <v>-3.2759556681910773</v>
      </c>
      <c r="S140" s="2">
        <v>-0.97139585912456616</v>
      </c>
      <c r="T140" s="2">
        <v>-1.5917301178378744</v>
      </c>
      <c r="U140" s="2">
        <v>-2.2313143009165866</v>
      </c>
      <c r="V140" s="2">
        <v>-2.9871610089552209E-2</v>
      </c>
      <c r="W140" s="2">
        <v>1.0067667893491221E-2</v>
      </c>
      <c r="X140" s="2">
        <v>-1.5135937827222116E-2</v>
      </c>
      <c r="Y140" s="2">
        <v>0</v>
      </c>
      <c r="Z140" s="2">
        <v>0</v>
      </c>
      <c r="AA140" s="2">
        <v>0</v>
      </c>
      <c r="AB140" s="2">
        <v>0</v>
      </c>
      <c r="AC140" s="2">
        <v>0</v>
      </c>
      <c r="AD140" s="2">
        <v>0</v>
      </c>
    </row>
    <row r="141" spans="1:30">
      <c r="A141" s="1">
        <v>42078</v>
      </c>
      <c r="B141" s="14">
        <v>-30.601817244704694</v>
      </c>
      <c r="C141" s="14">
        <v>-17.9041413043904</v>
      </c>
      <c r="D141" s="14">
        <v>-14.030611161242168</v>
      </c>
      <c r="E141" s="14">
        <v>-19.280484370713197</v>
      </c>
      <c r="F141" s="14">
        <v>-5.8334804315484785</v>
      </c>
      <c r="G141" s="14">
        <v>-0.13510703789858572</v>
      </c>
      <c r="H141" s="14">
        <v>1.2175947909730866E-2</v>
      </c>
      <c r="I141" s="14">
        <v>-7.3978915603471085E-2</v>
      </c>
      <c r="J141" s="14">
        <v>0</v>
      </c>
      <c r="K141" s="14">
        <v>0</v>
      </c>
      <c r="L141" s="14">
        <v>0</v>
      </c>
      <c r="M141" s="14">
        <v>0</v>
      </c>
      <c r="N141" s="14">
        <v>0</v>
      </c>
      <c r="O141" s="14">
        <v>0</v>
      </c>
      <c r="Q141" s="2">
        <v>-3.4940542893658928</v>
      </c>
      <c r="R141" s="2">
        <v>-3.3397310940731586</v>
      </c>
      <c r="S141" s="2">
        <v>-1.0141746665680675</v>
      </c>
      <c r="T141" s="2">
        <v>-1.6055244945180291</v>
      </c>
      <c r="U141" s="2">
        <v>-2.1575535719712255</v>
      </c>
      <c r="V141" s="2">
        <v>-3.0453666770492813E-2</v>
      </c>
      <c r="W141" s="2">
        <v>3.055736767165607E-3</v>
      </c>
      <c r="X141" s="2">
        <v>-1.5047311433746019E-2</v>
      </c>
      <c r="Y141" s="2">
        <v>0</v>
      </c>
      <c r="Z141" s="2">
        <v>0</v>
      </c>
      <c r="AA141" s="2">
        <v>0</v>
      </c>
      <c r="AB141" s="2">
        <v>0</v>
      </c>
      <c r="AC141" s="2">
        <v>0</v>
      </c>
      <c r="AD141" s="2">
        <v>0</v>
      </c>
    </row>
    <row r="142" spans="1:30">
      <c r="A142" s="1">
        <v>42109</v>
      </c>
      <c r="B142" s="14">
        <v>-31.020277079534029</v>
      </c>
      <c r="C142" s="14">
        <v>-18.246038362739448</v>
      </c>
      <c r="D142" s="14">
        <v>-14.622435067879987</v>
      </c>
      <c r="E142" s="14">
        <v>-19.446138812544234</v>
      </c>
      <c r="F142" s="14">
        <v>-5.6340500329204666</v>
      </c>
      <c r="G142" s="14">
        <v>-0.13768931984984042</v>
      </c>
      <c r="H142" s="14">
        <v>-1.5763928671966243E-2</v>
      </c>
      <c r="I142" s="14">
        <v>-7.3543190955112636E-2</v>
      </c>
      <c r="J142" s="14">
        <v>0</v>
      </c>
      <c r="K142" s="14">
        <v>0</v>
      </c>
      <c r="L142" s="14">
        <v>0</v>
      </c>
      <c r="M142" s="14">
        <v>0</v>
      </c>
      <c r="N142" s="14">
        <v>0</v>
      </c>
      <c r="O142" s="14">
        <v>0</v>
      </c>
      <c r="Q142" s="2">
        <v>-3.541833196387036</v>
      </c>
      <c r="R142" s="2">
        <v>-3.4035065199552399</v>
      </c>
      <c r="S142" s="2">
        <v>-1.0569534740115689</v>
      </c>
      <c r="T142" s="2">
        <v>-1.6193188711981834</v>
      </c>
      <c r="U142" s="2">
        <v>-2.083792843025865</v>
      </c>
      <c r="V142" s="2">
        <v>-3.103572345143343E-2</v>
      </c>
      <c r="W142" s="2">
        <v>-3.9561943591600078E-3</v>
      </c>
      <c r="X142" s="2">
        <v>-1.495868504026991E-2</v>
      </c>
      <c r="Y142" s="2">
        <v>0</v>
      </c>
      <c r="Z142" s="2">
        <v>0</v>
      </c>
      <c r="AA142" s="2">
        <v>0</v>
      </c>
      <c r="AB142" s="2">
        <v>0</v>
      </c>
      <c r="AC142" s="2">
        <v>0</v>
      </c>
      <c r="AD142" s="2">
        <v>0</v>
      </c>
    </row>
    <row r="143" spans="1:30">
      <c r="A143" s="1">
        <v>42139</v>
      </c>
      <c r="B143" s="14">
        <v>-28.312082202648345</v>
      </c>
      <c r="C143" s="14">
        <v>-17.742817495357944</v>
      </c>
      <c r="D143" s="14">
        <v>-13.46590319057194</v>
      </c>
      <c r="E143" s="14">
        <v>-17.519396240470606</v>
      </c>
      <c r="F143" s="14">
        <v>-4.9943180229359854</v>
      </c>
      <c r="G143" s="14">
        <v>-0.13056226510002364</v>
      </c>
      <c r="H143" s="14">
        <v>-3.6415049490982426E-2</v>
      </c>
      <c r="I143" s="14">
        <v>-7.3095944529813439E-2</v>
      </c>
      <c r="J143" s="14">
        <v>0</v>
      </c>
      <c r="K143" s="14">
        <v>0</v>
      </c>
      <c r="L143" s="14">
        <v>0</v>
      </c>
      <c r="M143" s="14">
        <v>0</v>
      </c>
      <c r="N143" s="14">
        <v>0</v>
      </c>
      <c r="O143" s="14">
        <v>0</v>
      </c>
      <c r="Q143" s="2">
        <v>-3.2326169217339826</v>
      </c>
      <c r="R143" s="2">
        <v>-3.3096387186790985</v>
      </c>
      <c r="S143" s="2">
        <v>-0.97335588032411147</v>
      </c>
      <c r="T143" s="2">
        <v>-1.4588751637364681</v>
      </c>
      <c r="U143" s="2">
        <v>-1.8471834810090346</v>
      </c>
      <c r="V143" s="2">
        <v>-2.9429256802605726E-2</v>
      </c>
      <c r="W143" s="2">
        <v>-9.1389028955044041E-3</v>
      </c>
      <c r="X143" s="2">
        <v>-1.4867715117364053E-2</v>
      </c>
      <c r="Y143" s="2">
        <v>0</v>
      </c>
      <c r="Z143" s="2">
        <v>0</v>
      </c>
      <c r="AA143" s="2">
        <v>0</v>
      </c>
      <c r="AB143" s="2">
        <v>0</v>
      </c>
      <c r="AC143" s="2">
        <v>0</v>
      </c>
      <c r="AD143" s="2">
        <v>0</v>
      </c>
    </row>
    <row r="144" spans="1:30">
      <c r="A144" s="1">
        <v>42170</v>
      </c>
      <c r="B144" s="14">
        <v>-25.60388732576266</v>
      </c>
      <c r="C144" s="14">
        <v>-17.239596627976443</v>
      </c>
      <c r="D144" s="14">
        <v>-12.309371313263892</v>
      </c>
      <c r="E144" s="14">
        <v>-15.592653668396975</v>
      </c>
      <c r="F144" s="14">
        <v>-4.354586012951505</v>
      </c>
      <c r="G144" s="14">
        <v>-0.12343521035020685</v>
      </c>
      <c r="H144" s="14">
        <v>-5.706617030999861E-2</v>
      </c>
      <c r="I144" s="14">
        <v>-7.2648698104514242E-2</v>
      </c>
      <c r="J144" s="14">
        <v>0</v>
      </c>
      <c r="K144" s="14">
        <v>0</v>
      </c>
      <c r="L144" s="14">
        <v>0</v>
      </c>
      <c r="M144" s="14">
        <v>0</v>
      </c>
      <c r="N144" s="14">
        <v>0</v>
      </c>
      <c r="O144" s="14">
        <v>0</v>
      </c>
      <c r="Q144" s="2">
        <v>-2.9234006470809288</v>
      </c>
      <c r="R144" s="2">
        <v>-3.2157709174029581</v>
      </c>
      <c r="S144" s="2">
        <v>-0.88975828663665391</v>
      </c>
      <c r="T144" s="2">
        <v>-1.298431456274753</v>
      </c>
      <c r="U144" s="2">
        <v>-1.6105741189922047</v>
      </c>
      <c r="V144" s="2">
        <v>-2.7822790153778025E-2</v>
      </c>
      <c r="W144" s="2">
        <v>-1.4321611431848801E-2</v>
      </c>
      <c r="X144" s="2">
        <v>-1.4776745194458197E-2</v>
      </c>
      <c r="Y144" s="2">
        <v>0</v>
      </c>
      <c r="Z144" s="2">
        <v>0</v>
      </c>
      <c r="AA144" s="2">
        <v>0</v>
      </c>
      <c r="AB144" s="2">
        <v>0</v>
      </c>
      <c r="AC144" s="2">
        <v>0</v>
      </c>
      <c r="AD144" s="2">
        <v>0</v>
      </c>
    </row>
    <row r="145" spans="1:30">
      <c r="A145" s="1">
        <v>42200</v>
      </c>
      <c r="B145" s="14">
        <v>-18.851540209084938</v>
      </c>
      <c r="C145" s="14">
        <v>-13.770021579603263</v>
      </c>
      <c r="D145" s="14">
        <v>-9.8865047442176817</v>
      </c>
      <c r="E145" s="14">
        <v>-12.297774233778297</v>
      </c>
      <c r="F145" s="14">
        <v>-3.3928417418363681</v>
      </c>
      <c r="G145" s="14">
        <v>-0.11871947492956955</v>
      </c>
      <c r="H145" s="14">
        <v>2.002211966457848E-2</v>
      </c>
      <c r="I145" s="14">
        <v>-7.2516665011449932E-2</v>
      </c>
      <c r="J145" s="14">
        <v>0</v>
      </c>
      <c r="K145" s="14">
        <v>0</v>
      </c>
      <c r="L145" s="14">
        <v>0</v>
      </c>
      <c r="M145" s="14">
        <v>0</v>
      </c>
      <c r="N145" s="14">
        <v>0</v>
      </c>
      <c r="O145" s="14">
        <v>0</v>
      </c>
      <c r="Q145" s="2">
        <v>-2.1524311579928996</v>
      </c>
      <c r="R145" s="2">
        <v>-2.5685772053297153</v>
      </c>
      <c r="S145" s="2">
        <v>-0.71462622242628659</v>
      </c>
      <c r="T145" s="2">
        <v>-1.0240602559951861</v>
      </c>
      <c r="U145" s="2">
        <v>-1.2548662681103735</v>
      </c>
      <c r="V145" s="2">
        <v>-2.6759844527024696E-2</v>
      </c>
      <c r="W145" s="2">
        <v>5.0248512616209379E-3</v>
      </c>
      <c r="X145" s="2">
        <v>-1.4749889663328917E-2</v>
      </c>
      <c r="Y145" s="2">
        <v>0</v>
      </c>
      <c r="Z145" s="2">
        <v>0</v>
      </c>
      <c r="AA145" s="2">
        <v>0</v>
      </c>
      <c r="AB145" s="2">
        <v>0</v>
      </c>
      <c r="AC145" s="2">
        <v>0</v>
      </c>
      <c r="AD145" s="2">
        <v>0</v>
      </c>
    </row>
    <row r="146" spans="1:30">
      <c r="A146" s="1">
        <v>42231</v>
      </c>
      <c r="B146" s="14">
        <v>-12.099193092407212</v>
      </c>
      <c r="C146" s="14">
        <v>-10.300446531230083</v>
      </c>
      <c r="D146" s="14">
        <v>-7.4636381751714707</v>
      </c>
      <c r="E146" s="14">
        <v>-9.0028947991596162</v>
      </c>
      <c r="F146" s="14">
        <v>-2.4310974707212307</v>
      </c>
      <c r="G146" s="14">
        <v>-0.11400373950893225</v>
      </c>
      <c r="H146" s="14">
        <v>9.7110409639155598E-2</v>
      </c>
      <c r="I146" s="14">
        <v>-7.2384631918385595E-2</v>
      </c>
      <c r="J146" s="14">
        <v>0</v>
      </c>
      <c r="K146" s="14">
        <v>0</v>
      </c>
      <c r="L146" s="14">
        <v>0</v>
      </c>
      <c r="M146" s="14">
        <v>0</v>
      </c>
      <c r="N146" s="14">
        <v>0</v>
      </c>
      <c r="O146" s="14">
        <v>0</v>
      </c>
      <c r="Q146" s="2">
        <v>-1.3814616689048707</v>
      </c>
      <c r="R146" s="2">
        <v>-1.9213834932564722</v>
      </c>
      <c r="S146" s="2">
        <v>-0.53949415821591939</v>
      </c>
      <c r="T146" s="2">
        <v>-0.7496890557156195</v>
      </c>
      <c r="U146" s="2">
        <v>-0.89915841722854217</v>
      </c>
      <c r="V146" s="2">
        <v>-2.5696898900271364E-2</v>
      </c>
      <c r="W146" s="2">
        <v>2.4371313955090686E-2</v>
      </c>
      <c r="X146" s="2">
        <v>-1.4723034132199629E-2</v>
      </c>
      <c r="Y146" s="2">
        <v>0</v>
      </c>
      <c r="Z146" s="2">
        <v>0</v>
      </c>
      <c r="AA146" s="2">
        <v>0</v>
      </c>
      <c r="AB146" s="2">
        <v>0</v>
      </c>
      <c r="AC146" s="2">
        <v>0</v>
      </c>
      <c r="AD146" s="2">
        <v>0</v>
      </c>
    </row>
    <row r="147" spans="1:30">
      <c r="A147" s="1">
        <v>42262</v>
      </c>
      <c r="B147" s="14">
        <v>-6.8528962968484528</v>
      </c>
      <c r="C147" s="14">
        <v>-7.2905270662986128</v>
      </c>
      <c r="D147" s="14">
        <v>-5.2637677544721244</v>
      </c>
      <c r="E147" s="14">
        <v>-6.893927597245523</v>
      </c>
      <c r="F147" s="14">
        <v>-1.685654879094548</v>
      </c>
      <c r="G147" s="14">
        <v>-0.11402325563035895</v>
      </c>
      <c r="H147" s="14">
        <v>0.33587370874372524</v>
      </c>
      <c r="I147" s="14">
        <v>-7.3008924587512181E-2</v>
      </c>
      <c r="J147" s="14">
        <v>0</v>
      </c>
      <c r="K147" s="14">
        <v>0</v>
      </c>
      <c r="L147" s="14">
        <v>0</v>
      </c>
      <c r="M147" s="14">
        <v>0</v>
      </c>
      <c r="N147" s="14">
        <v>0</v>
      </c>
      <c r="O147" s="14">
        <v>0</v>
      </c>
      <c r="Q147" s="2">
        <v>-0.78244999338156263</v>
      </c>
      <c r="R147" s="2">
        <v>-1.3599311757849455</v>
      </c>
      <c r="S147" s="2">
        <v>-0.38048092459650856</v>
      </c>
      <c r="T147" s="2">
        <v>-0.57407113887782912</v>
      </c>
      <c r="U147" s="2">
        <v>-0.6234512566172723</v>
      </c>
      <c r="V147" s="2">
        <v>-2.5701297912105431E-2</v>
      </c>
      <c r="W147" s="2">
        <v>8.4292545314869002E-2</v>
      </c>
      <c r="X147" s="2">
        <v>-1.4850015261099976E-2</v>
      </c>
      <c r="Y147" s="2">
        <v>0</v>
      </c>
      <c r="Z147" s="2">
        <v>0</v>
      </c>
      <c r="AA147" s="2">
        <v>0</v>
      </c>
      <c r="AB147" s="2">
        <v>0</v>
      </c>
      <c r="AC147" s="2">
        <v>0</v>
      </c>
      <c r="AD147" s="2">
        <v>0</v>
      </c>
    </row>
    <row r="148" spans="1:30">
      <c r="A148" s="1">
        <v>42292</v>
      </c>
      <c r="B148" s="14">
        <v>-1.6065995012896943</v>
      </c>
      <c r="C148" s="14">
        <v>-4.2806076013671426</v>
      </c>
      <c r="D148" s="14">
        <v>-3.0638973337727773</v>
      </c>
      <c r="E148" s="14">
        <v>-4.7849603953314279</v>
      </c>
      <c r="F148" s="14">
        <v>-0.94021228746786556</v>
      </c>
      <c r="G148" s="14">
        <v>-0.11404277175178565</v>
      </c>
      <c r="H148" s="14">
        <v>0.57463700784829497</v>
      </c>
      <c r="I148" s="14">
        <v>-7.3633217256638739E-2</v>
      </c>
      <c r="J148" s="14">
        <v>0</v>
      </c>
      <c r="K148" s="14">
        <v>0</v>
      </c>
      <c r="L148" s="14">
        <v>0</v>
      </c>
      <c r="M148" s="14">
        <v>0</v>
      </c>
      <c r="N148" s="14">
        <v>0</v>
      </c>
      <c r="O148" s="14">
        <v>0</v>
      </c>
      <c r="Q148" s="2">
        <v>-0.18343831785825471</v>
      </c>
      <c r="R148" s="2">
        <v>-0.79847885831341858</v>
      </c>
      <c r="S148" s="2">
        <v>-0.22146769097709765</v>
      </c>
      <c r="T148" s="2">
        <v>-0.39845322204003863</v>
      </c>
      <c r="U148" s="2">
        <v>-0.34774409600600231</v>
      </c>
      <c r="V148" s="2">
        <v>-2.5705696923939491E-2</v>
      </c>
      <c r="W148" s="2">
        <v>0.14421377667464735</v>
      </c>
      <c r="X148" s="2">
        <v>-1.497699639000032E-2</v>
      </c>
      <c r="Y148" s="2">
        <v>0</v>
      </c>
      <c r="Z148" s="2">
        <v>0</v>
      </c>
      <c r="AA148" s="2">
        <v>0</v>
      </c>
      <c r="AB148" s="2">
        <v>0</v>
      </c>
      <c r="AC148" s="2">
        <v>0</v>
      </c>
      <c r="AD148" s="2">
        <v>0</v>
      </c>
    </row>
    <row r="149" spans="1:30">
      <c r="A149" s="1">
        <v>42323</v>
      </c>
      <c r="B149" s="14">
        <v>-0.10517650417932334</v>
      </c>
      <c r="C149" s="14">
        <v>-3.5494738321624268</v>
      </c>
      <c r="D149" s="14">
        <v>-1.8052345029624568</v>
      </c>
      <c r="E149" s="14">
        <v>-3.973243994048909</v>
      </c>
      <c r="F149" s="14">
        <v>-0.68143332520219868</v>
      </c>
      <c r="G149" s="14">
        <v>-0.10535163512421908</v>
      </c>
      <c r="H149" s="14">
        <v>0.8042659325245135</v>
      </c>
      <c r="I149" s="14">
        <v>-7.3657573009097088E-2</v>
      </c>
      <c r="J149" s="14">
        <v>0</v>
      </c>
      <c r="K149" s="14">
        <v>0</v>
      </c>
      <c r="L149" s="14">
        <v>0</v>
      </c>
      <c r="M149" s="14">
        <v>0</v>
      </c>
      <c r="N149" s="14">
        <v>0</v>
      </c>
      <c r="O149" s="14">
        <v>0</v>
      </c>
      <c r="Q149" s="2">
        <v>-1.2008842894186781E-2</v>
      </c>
      <c r="R149" s="2">
        <v>-0.66209755180858609</v>
      </c>
      <c r="S149" s="2">
        <v>-0.13048776557763525</v>
      </c>
      <c r="T149" s="2">
        <v>-0.33085997387244076</v>
      </c>
      <c r="U149" s="2">
        <v>-0.25203288535930957</v>
      </c>
      <c r="V149" s="2">
        <v>-2.3746679963539477E-2</v>
      </c>
      <c r="W149" s="2">
        <v>0.20184259975601451</v>
      </c>
      <c r="X149" s="2">
        <v>-1.4981950350050345E-2</v>
      </c>
      <c r="Y149" s="2">
        <v>0</v>
      </c>
      <c r="Z149" s="2">
        <v>0</v>
      </c>
      <c r="AA149" s="2">
        <v>0</v>
      </c>
      <c r="AB149" s="2">
        <v>0</v>
      </c>
      <c r="AC149" s="2">
        <v>0</v>
      </c>
      <c r="AD149" s="2">
        <v>0</v>
      </c>
    </row>
    <row r="150" spans="1:30">
      <c r="A150" s="1">
        <v>42353</v>
      </c>
      <c r="B150" s="14">
        <v>1.3962464929310476</v>
      </c>
      <c r="C150" s="14">
        <v>-2.8183400629577107</v>
      </c>
      <c r="D150" s="14">
        <v>-0.54657167215213653</v>
      </c>
      <c r="E150" s="14">
        <v>-3.1615275927663897</v>
      </c>
      <c r="F150" s="14">
        <v>-0.42265436293653202</v>
      </c>
      <c r="G150" s="14">
        <v>-9.6660498496652508E-2</v>
      </c>
      <c r="H150" s="14">
        <v>1.033894857200732</v>
      </c>
      <c r="I150" s="14">
        <v>-7.3681928761555382E-2</v>
      </c>
      <c r="J150" s="14">
        <v>0</v>
      </c>
      <c r="K150" s="14">
        <v>0</v>
      </c>
      <c r="L150" s="14">
        <v>0</v>
      </c>
      <c r="M150" s="14">
        <v>0</v>
      </c>
      <c r="N150" s="14">
        <v>0</v>
      </c>
      <c r="O150" s="14">
        <v>0</v>
      </c>
      <c r="Q150" s="2">
        <v>0.15942063206988116</v>
      </c>
      <c r="R150" s="2">
        <v>-0.5257162453037536</v>
      </c>
      <c r="S150" s="2">
        <v>-3.9507840178172882E-2</v>
      </c>
      <c r="T150" s="2">
        <v>-0.26326672570484283</v>
      </c>
      <c r="U150" s="2">
        <v>-0.1563216747126169</v>
      </c>
      <c r="V150" s="2">
        <v>-2.1787663003139463E-2</v>
      </c>
      <c r="W150" s="2">
        <v>0.25947142283738173</v>
      </c>
      <c r="X150" s="2">
        <v>-1.4986904310100364E-2</v>
      </c>
      <c r="Y150" s="2">
        <v>0</v>
      </c>
      <c r="Z150" s="2">
        <v>0</v>
      </c>
      <c r="AA150" s="2">
        <v>0</v>
      </c>
      <c r="AB150" s="2">
        <v>0</v>
      </c>
      <c r="AC150" s="2">
        <v>0</v>
      </c>
      <c r="AD150" s="2">
        <v>0</v>
      </c>
    </row>
    <row r="151" spans="1:30">
      <c r="A151" s="1">
        <v>42384</v>
      </c>
      <c r="B151" s="14">
        <v>0.77342745271178703</v>
      </c>
      <c r="C151" s="14">
        <v>-3.3049009750468143</v>
      </c>
      <c r="D151" s="14">
        <v>-2.5096199837939981E-2</v>
      </c>
      <c r="E151" s="14">
        <v>-2.6618021207822533</v>
      </c>
      <c r="F151" s="14">
        <v>-0.17695126818330742</v>
      </c>
      <c r="G151" s="14">
        <v>-9.3438895109525605E-2</v>
      </c>
      <c r="H151" s="14">
        <v>1.221716211446481</v>
      </c>
      <c r="I151" s="14">
        <v>-7.2751735653208971E-2</v>
      </c>
      <c r="J151" s="14">
        <v>0</v>
      </c>
      <c r="K151" s="14">
        <v>0</v>
      </c>
      <c r="L151" s="14">
        <v>0</v>
      </c>
      <c r="M151" s="14">
        <v>0</v>
      </c>
      <c r="N151" s="14">
        <v>0</v>
      </c>
      <c r="O151" s="14">
        <v>0</v>
      </c>
      <c r="Q151" s="2">
        <v>8.8308399695726417E-2</v>
      </c>
      <c r="R151" s="2">
        <v>-0.61647639847938251</v>
      </c>
      <c r="S151" s="2">
        <v>-1.8140286128858155E-3</v>
      </c>
      <c r="T151" s="2">
        <v>-0.2216535862017798</v>
      </c>
      <c r="U151" s="2">
        <v>-6.5446665196473533E-2</v>
      </c>
      <c r="V151" s="2">
        <v>-2.1061500713267508E-2</v>
      </c>
      <c r="W151" s="2">
        <v>0.30660800900566609</v>
      </c>
      <c r="X151" s="2">
        <v>-1.4797703031862704E-2</v>
      </c>
      <c r="Y151" s="2">
        <v>0</v>
      </c>
      <c r="Z151" s="2">
        <v>0</v>
      </c>
      <c r="AA151" s="2">
        <v>0</v>
      </c>
      <c r="AB151" s="2">
        <v>0</v>
      </c>
      <c r="AC151" s="2">
        <v>0</v>
      </c>
      <c r="AD151" s="2">
        <v>0</v>
      </c>
    </row>
    <row r="152" spans="1:30">
      <c r="A152" s="1">
        <v>42415</v>
      </c>
      <c r="B152" s="14">
        <v>0.15060841249252643</v>
      </c>
      <c r="C152" s="14">
        <v>-3.791461887135918</v>
      </c>
      <c r="D152" s="14">
        <v>0.49637927247625657</v>
      </c>
      <c r="E152" s="14">
        <v>-2.1620766487981173</v>
      </c>
      <c r="F152" s="14">
        <v>6.8751826569917185E-2</v>
      </c>
      <c r="G152" s="14">
        <v>-9.0217291722398701E-2</v>
      </c>
      <c r="H152" s="14">
        <v>1.40953756569223</v>
      </c>
      <c r="I152" s="14">
        <v>-7.182154254486256E-2</v>
      </c>
      <c r="J152" s="14">
        <v>0</v>
      </c>
      <c r="K152" s="14">
        <v>0</v>
      </c>
      <c r="L152" s="14">
        <v>0</v>
      </c>
      <c r="M152" s="14">
        <v>0</v>
      </c>
      <c r="N152" s="14">
        <v>0</v>
      </c>
      <c r="O152" s="14">
        <v>0</v>
      </c>
      <c r="Q152" s="2">
        <v>1.7196167321571684E-2</v>
      </c>
      <c r="R152" s="2">
        <v>-0.70723655165501131</v>
      </c>
      <c r="S152" s="2">
        <v>3.5879782952401254E-2</v>
      </c>
      <c r="T152" s="2">
        <v>-0.18004044669871683</v>
      </c>
      <c r="U152" s="2">
        <v>2.5428344319669859E-2</v>
      </c>
      <c r="V152" s="2">
        <v>-2.0335338423395556E-2</v>
      </c>
      <c r="W152" s="2">
        <v>0.35374459517395046</v>
      </c>
      <c r="X152" s="2">
        <v>-1.4608501753625044E-2</v>
      </c>
      <c r="Y152" s="2">
        <v>0</v>
      </c>
      <c r="Z152" s="2">
        <v>0</v>
      </c>
      <c r="AA152" s="2">
        <v>0</v>
      </c>
      <c r="AB152" s="2">
        <v>0</v>
      </c>
      <c r="AC152" s="2">
        <v>0</v>
      </c>
      <c r="AD152" s="2">
        <v>0</v>
      </c>
    </row>
    <row r="153" spans="1:30">
      <c r="A153" s="1">
        <v>42444</v>
      </c>
      <c r="B153" s="14">
        <v>-1.6502087736744393</v>
      </c>
      <c r="C153" s="14">
        <v>-5.286463656037574</v>
      </c>
      <c r="D153" s="14">
        <v>1.4019761696602018E-3</v>
      </c>
      <c r="E153" s="14">
        <v>-2.6471265857789326</v>
      </c>
      <c r="F153" s="14">
        <v>-0.11430134197066488</v>
      </c>
      <c r="G153" s="14">
        <v>-7.9697069495040851E-2</v>
      </c>
      <c r="H153" s="14">
        <v>1.2751604566012005</v>
      </c>
      <c r="I153" s="14">
        <v>-6.96908338831283E-2</v>
      </c>
      <c r="J153" s="14">
        <v>0</v>
      </c>
      <c r="K153" s="14">
        <v>0</v>
      </c>
      <c r="L153" s="14">
        <v>0</v>
      </c>
      <c r="M153" s="14">
        <v>0</v>
      </c>
      <c r="N153" s="14">
        <v>0</v>
      </c>
      <c r="O153" s="14">
        <v>0</v>
      </c>
      <c r="Q153" s="2">
        <v>-0.18841753736060013</v>
      </c>
      <c r="R153" s="2">
        <v>-0.98610521161531284</v>
      </c>
      <c r="S153" s="2">
        <v>1.0133904347154836E-4</v>
      </c>
      <c r="T153" s="2">
        <v>-0.22043152505098326</v>
      </c>
      <c r="U153" s="2">
        <v>-4.2275151437244203E-2</v>
      </c>
      <c r="V153" s="2">
        <v>-1.7964038252460186E-2</v>
      </c>
      <c r="W153" s="2">
        <v>0.32002064399092028</v>
      </c>
      <c r="X153" s="2">
        <v>-1.4175115611828295E-2</v>
      </c>
      <c r="Y153" s="2">
        <v>0</v>
      </c>
      <c r="Z153" s="2">
        <v>0</v>
      </c>
      <c r="AA153" s="2">
        <v>0</v>
      </c>
      <c r="AB153" s="2">
        <v>0</v>
      </c>
      <c r="AC153" s="2">
        <v>0</v>
      </c>
      <c r="AD153" s="2">
        <v>0</v>
      </c>
    </row>
    <row r="154" spans="1:30">
      <c r="A154" s="1">
        <v>42475</v>
      </c>
      <c r="B154" s="14">
        <v>-3.451025959841405</v>
      </c>
      <c r="C154" s="14">
        <v>-6.7814654249392294</v>
      </c>
      <c r="D154" s="14">
        <v>-0.49357532013693617</v>
      </c>
      <c r="E154" s="14">
        <v>-3.1321765227597478</v>
      </c>
      <c r="F154" s="14">
        <v>-0.29735451051124739</v>
      </c>
      <c r="G154" s="14">
        <v>-6.9176847267683E-2</v>
      </c>
      <c r="H154" s="14">
        <v>1.1407833475101712</v>
      </c>
      <c r="I154" s="14">
        <v>-6.7560125221394041E-2</v>
      </c>
      <c r="J154" s="14">
        <v>0</v>
      </c>
      <c r="K154" s="14">
        <v>0</v>
      </c>
      <c r="L154" s="14">
        <v>0</v>
      </c>
      <c r="M154" s="14">
        <v>0</v>
      </c>
      <c r="N154" s="14">
        <v>0</v>
      </c>
      <c r="O154" s="14">
        <v>0</v>
      </c>
      <c r="Q154" s="2">
        <v>-0.39403124204277196</v>
      </c>
      <c r="R154" s="2">
        <v>-1.2649738715756143</v>
      </c>
      <c r="S154" s="2">
        <v>-3.5677104865458151E-2</v>
      </c>
      <c r="T154" s="2">
        <v>-0.2608226034032497</v>
      </c>
      <c r="U154" s="2">
        <v>-0.10997864719415842</v>
      </c>
      <c r="V154" s="2">
        <v>-1.5592738081524818E-2</v>
      </c>
      <c r="W154" s="2">
        <v>0.28629669280789011</v>
      </c>
      <c r="X154" s="2">
        <v>-1.3741729470031548E-2</v>
      </c>
      <c r="Y154" s="2">
        <v>0</v>
      </c>
      <c r="Z154" s="2">
        <v>0</v>
      </c>
      <c r="AA154" s="2">
        <v>0</v>
      </c>
      <c r="AB154" s="2">
        <v>0</v>
      </c>
      <c r="AC154" s="2">
        <v>0</v>
      </c>
      <c r="AD154" s="2">
        <v>0</v>
      </c>
    </row>
    <row r="155" spans="1:30">
      <c r="A155" s="1">
        <v>42505</v>
      </c>
      <c r="B155" s="14">
        <v>-5.4120776087646734</v>
      </c>
      <c r="C155" s="14">
        <v>-8.1482196029167007</v>
      </c>
      <c r="D155" s="14">
        <v>-2.1329080800890212</v>
      </c>
      <c r="E155" s="14">
        <v>-3.8271098116185747</v>
      </c>
      <c r="F155" s="14">
        <v>-0.86633948017294848</v>
      </c>
      <c r="G155" s="14">
        <v>-8.1453682866758942E-2</v>
      </c>
      <c r="H155" s="14">
        <v>0.80486587155709732</v>
      </c>
      <c r="I155" s="14">
        <v>-6.6733930825640997E-2</v>
      </c>
      <c r="J155" s="14">
        <v>0</v>
      </c>
      <c r="K155" s="14">
        <v>0</v>
      </c>
      <c r="L155" s="14">
        <v>0</v>
      </c>
      <c r="M155" s="14">
        <v>0</v>
      </c>
      <c r="N155" s="14">
        <v>0</v>
      </c>
      <c r="O155" s="14">
        <v>0</v>
      </c>
      <c r="Q155" s="2">
        <v>-0.61794019721353288</v>
      </c>
      <c r="R155" s="2">
        <v>-1.5199199954104636</v>
      </c>
      <c r="S155" s="2">
        <v>-0.15417299475307472</v>
      </c>
      <c r="T155" s="2">
        <v>-0.31869108823310194</v>
      </c>
      <c r="U155" s="2">
        <v>-0.32042172111832617</v>
      </c>
      <c r="V155" s="2">
        <v>-1.8359985932898934E-2</v>
      </c>
      <c r="W155" s="2">
        <v>0.20199316345532692</v>
      </c>
      <c r="X155" s="2">
        <v>-1.3573681529935377E-2</v>
      </c>
      <c r="Y155" s="2">
        <v>0</v>
      </c>
      <c r="Z155" s="2">
        <v>0</v>
      </c>
      <c r="AA155" s="2">
        <v>0</v>
      </c>
      <c r="AB155" s="2">
        <v>0</v>
      </c>
      <c r="AC155" s="2">
        <v>0</v>
      </c>
      <c r="AD155" s="2">
        <v>0</v>
      </c>
    </row>
    <row r="156" spans="1:30">
      <c r="A156" s="1">
        <v>42536</v>
      </c>
      <c r="B156" s="14">
        <v>-7.3731292576879408</v>
      </c>
      <c r="C156" s="14">
        <v>-9.5149737808941719</v>
      </c>
      <c r="D156" s="14">
        <v>-3.7722408400411069</v>
      </c>
      <c r="E156" s="14">
        <v>-4.5220431004774015</v>
      </c>
      <c r="F156" s="14">
        <v>-1.4353244498346494</v>
      </c>
      <c r="G156" s="14">
        <v>-9.3730518465834883E-2</v>
      </c>
      <c r="H156" s="14">
        <v>0.46894839560402357</v>
      </c>
      <c r="I156" s="14">
        <v>-6.5907736429887953E-2</v>
      </c>
      <c r="J156" s="14">
        <v>0</v>
      </c>
      <c r="K156" s="14">
        <v>0</v>
      </c>
      <c r="L156" s="14">
        <v>0</v>
      </c>
      <c r="M156" s="14">
        <v>0</v>
      </c>
      <c r="N156" s="14">
        <v>0</v>
      </c>
      <c r="O156" s="14">
        <v>0</v>
      </c>
      <c r="Q156" s="2">
        <v>-0.8418491523842937</v>
      </c>
      <c r="R156" s="2">
        <v>-1.7748661192453135</v>
      </c>
      <c r="S156" s="2">
        <v>-0.27266888464069133</v>
      </c>
      <c r="T156" s="2">
        <v>-0.37655957306295418</v>
      </c>
      <c r="U156" s="2">
        <v>-0.53086479504249395</v>
      </c>
      <c r="V156" s="2">
        <v>-2.1127233784273045E-2</v>
      </c>
      <c r="W156" s="2">
        <v>0.11768963410276377</v>
      </c>
      <c r="X156" s="2">
        <v>-1.3405633589839209E-2</v>
      </c>
      <c r="Y156" s="2">
        <v>0</v>
      </c>
      <c r="Z156" s="2">
        <v>0</v>
      </c>
      <c r="AA156" s="2">
        <v>0</v>
      </c>
      <c r="AB156" s="2">
        <v>0</v>
      </c>
      <c r="AC156" s="2">
        <v>0</v>
      </c>
      <c r="AD156" s="2">
        <v>0</v>
      </c>
    </row>
    <row r="157" spans="1:30">
      <c r="A157" s="1">
        <v>42566</v>
      </c>
      <c r="B157" s="14">
        <v>-6.8069811772203312</v>
      </c>
      <c r="C157" s="14">
        <v>-9.4344339312143486</v>
      </c>
      <c r="D157" s="14">
        <v>-4.786140293439531</v>
      </c>
      <c r="E157" s="14">
        <v>-4.7418892064804901</v>
      </c>
      <c r="F157" s="14">
        <v>-1.6971090818719248</v>
      </c>
      <c r="G157" s="14">
        <v>-0.10070698636258563</v>
      </c>
      <c r="H157" s="14">
        <v>0.21847158658196583</v>
      </c>
      <c r="I157" s="14">
        <v>-6.0008558733475492E-2</v>
      </c>
      <c r="J157" s="14">
        <v>0</v>
      </c>
      <c r="K157" s="14">
        <v>0</v>
      </c>
      <c r="L157" s="14">
        <v>0</v>
      </c>
      <c r="M157" s="14">
        <v>0</v>
      </c>
      <c r="N157" s="14">
        <v>0</v>
      </c>
      <c r="O157" s="14">
        <v>0</v>
      </c>
      <c r="Q157" s="2">
        <v>-0.77720749685266299</v>
      </c>
      <c r="R157" s="2">
        <v>-1.7598426989251372</v>
      </c>
      <c r="S157" s="2">
        <v>-0.34595657883068959</v>
      </c>
      <c r="T157" s="2">
        <v>-0.39486659800204338</v>
      </c>
      <c r="U157" s="2">
        <v>-0.62768767369390455</v>
      </c>
      <c r="V157" s="2">
        <v>-2.2699757554072247E-2</v>
      </c>
      <c r="W157" s="2">
        <v>5.4828721726543052E-2</v>
      </c>
      <c r="X157" s="2">
        <v>-1.2205740846388915E-2</v>
      </c>
      <c r="Y157" s="2">
        <v>0</v>
      </c>
      <c r="Z157" s="2">
        <v>0</v>
      </c>
      <c r="AA157" s="2">
        <v>0</v>
      </c>
      <c r="AB157" s="2">
        <v>0</v>
      </c>
      <c r="AC157" s="2">
        <v>0</v>
      </c>
      <c r="AD157" s="2">
        <v>0</v>
      </c>
    </row>
    <row r="158" spans="1:30">
      <c r="A158" s="1">
        <v>42597</v>
      </c>
      <c r="B158" s="14">
        <v>-6.2408330967527208</v>
      </c>
      <c r="C158" s="14">
        <v>-9.3538940815345253</v>
      </c>
      <c r="D158" s="14">
        <v>-5.8000397468379541</v>
      </c>
      <c r="E158" s="14">
        <v>-4.9617353124835795</v>
      </c>
      <c r="F158" s="14">
        <v>-1.9588937139092</v>
      </c>
      <c r="G158" s="14">
        <v>-0.10768345425933637</v>
      </c>
      <c r="H158" s="14">
        <v>-3.2005222440091963E-2</v>
      </c>
      <c r="I158" s="14">
        <v>-5.4109381037063031E-2</v>
      </c>
      <c r="J158" s="14">
        <v>0</v>
      </c>
      <c r="K158" s="14">
        <v>0</v>
      </c>
      <c r="L158" s="14">
        <v>0</v>
      </c>
      <c r="M158" s="14">
        <v>0</v>
      </c>
      <c r="N158" s="14">
        <v>0</v>
      </c>
      <c r="O158" s="14">
        <v>0</v>
      </c>
      <c r="Q158" s="2">
        <v>-0.71256584132103207</v>
      </c>
      <c r="R158" s="2">
        <v>-1.7448192786049612</v>
      </c>
      <c r="S158" s="2">
        <v>-0.41924427302068784</v>
      </c>
      <c r="T158" s="2">
        <v>-0.41317362294113263</v>
      </c>
      <c r="U158" s="2">
        <v>-0.72451055234531492</v>
      </c>
      <c r="V158" s="2">
        <v>-2.4272281323871454E-2</v>
      </c>
      <c r="W158" s="2">
        <v>-8.0321906496776795E-3</v>
      </c>
      <c r="X158" s="2">
        <v>-1.100584810293862E-2</v>
      </c>
      <c r="Y158" s="2">
        <v>0</v>
      </c>
      <c r="Z158" s="2">
        <v>0</v>
      </c>
      <c r="AA158" s="2">
        <v>0</v>
      </c>
      <c r="AB158" s="2">
        <v>0</v>
      </c>
      <c r="AC158" s="2">
        <v>0</v>
      </c>
      <c r="AD158" s="2">
        <v>0</v>
      </c>
    </row>
    <row r="159" spans="1:30">
      <c r="A159" s="1">
        <v>42628</v>
      </c>
      <c r="B159" s="14">
        <v>-2.0864193470721402</v>
      </c>
      <c r="C159" s="14">
        <v>-6.4893913631803848</v>
      </c>
      <c r="D159" s="14">
        <v>-3.2067086138447856</v>
      </c>
      <c r="E159" s="14">
        <v>0.74775648158235208</v>
      </c>
      <c r="F159" s="14">
        <v>-2.0441272474018533</v>
      </c>
      <c r="G159" s="14">
        <v>-0.11148236610817266</v>
      </c>
      <c r="H159" s="14">
        <v>-0.17525093430479682</v>
      </c>
      <c r="I159" s="14">
        <v>-1.8003453302738004E-2</v>
      </c>
      <c r="J159" s="14">
        <v>0</v>
      </c>
      <c r="K159" s="14">
        <v>0</v>
      </c>
      <c r="L159" s="14">
        <v>0</v>
      </c>
      <c r="M159" s="14">
        <v>0</v>
      </c>
      <c r="N159" s="14">
        <v>0</v>
      </c>
      <c r="O159" s="14">
        <v>0</v>
      </c>
      <c r="Q159" s="2">
        <v>-0.2382231882100028</v>
      </c>
      <c r="R159" s="2">
        <v>-1.2104921285394898</v>
      </c>
      <c r="S159" s="2">
        <v>-0.23179051873454262</v>
      </c>
      <c r="T159" s="2">
        <v>6.2267177734325621E-2</v>
      </c>
      <c r="U159" s="2">
        <v>-0.75603477134230723</v>
      </c>
      <c r="V159" s="2">
        <v>-2.5128571250246548E-2</v>
      </c>
      <c r="W159" s="2">
        <v>-4.3981850727803334E-2</v>
      </c>
      <c r="X159" s="2">
        <v>-3.6619024017769102E-3</v>
      </c>
      <c r="Y159" s="2">
        <v>0</v>
      </c>
      <c r="Z159" s="2">
        <v>0</v>
      </c>
      <c r="AA159" s="2">
        <v>0</v>
      </c>
      <c r="AB159" s="2">
        <v>0</v>
      </c>
      <c r="AC159" s="2">
        <v>0</v>
      </c>
      <c r="AD159" s="2">
        <v>0</v>
      </c>
    </row>
    <row r="160" spans="1:30">
      <c r="A160" s="1">
        <v>42658</v>
      </c>
      <c r="B160" s="14">
        <v>2.0679944026084396</v>
      </c>
      <c r="C160" s="14">
        <v>-3.6248886448262443</v>
      </c>
      <c r="D160" s="14">
        <v>-0.61337748085161681</v>
      </c>
      <c r="E160" s="14">
        <v>6.4572482756482827</v>
      </c>
      <c r="F160" s="14">
        <v>-2.1293607808945065</v>
      </c>
      <c r="G160" s="14">
        <v>-0.11528127795700896</v>
      </c>
      <c r="H160" s="14">
        <v>-0.31849664616950168</v>
      </c>
      <c r="I160" s="14">
        <v>1.8102474431587051E-2</v>
      </c>
      <c r="J160" s="14">
        <v>0</v>
      </c>
      <c r="K160" s="14">
        <v>0</v>
      </c>
      <c r="L160" s="14">
        <v>0</v>
      </c>
      <c r="M160" s="14">
        <v>0</v>
      </c>
      <c r="N160" s="14">
        <v>0</v>
      </c>
      <c r="O160" s="14">
        <v>0</v>
      </c>
      <c r="Q160" s="2">
        <v>0.23611946490102642</v>
      </c>
      <c r="R160" s="2">
        <v>-0.67616497847401857</v>
      </c>
      <c r="S160" s="2">
        <v>-4.433676444839741E-2</v>
      </c>
      <c r="T160" s="2">
        <v>0.53770797840978379</v>
      </c>
      <c r="U160" s="2">
        <v>-0.78755899033929955</v>
      </c>
      <c r="V160" s="2">
        <v>-2.5984861176621649E-2</v>
      </c>
      <c r="W160" s="2">
        <v>-7.9931510805928987E-2</v>
      </c>
      <c r="X160" s="2">
        <v>3.6820432993848059E-3</v>
      </c>
      <c r="Y160" s="2">
        <v>0</v>
      </c>
      <c r="Z160" s="2">
        <v>0</v>
      </c>
      <c r="AA160" s="2">
        <v>0</v>
      </c>
      <c r="AB160" s="2">
        <v>0</v>
      </c>
      <c r="AC160" s="2">
        <v>0</v>
      </c>
      <c r="AD160" s="2">
        <v>0</v>
      </c>
    </row>
    <row r="161" spans="1:30">
      <c r="A161" s="1">
        <v>42689</v>
      </c>
      <c r="B161" s="14">
        <v>7.4657362990228178</v>
      </c>
      <c r="C161" s="14">
        <v>1.6741433494298956</v>
      </c>
      <c r="D161" s="14">
        <v>11.482839800481825</v>
      </c>
      <c r="E161" s="14">
        <v>16.683020075764311</v>
      </c>
      <c r="F161" s="14">
        <v>-0.70511533221457356</v>
      </c>
      <c r="G161" s="14">
        <v>-0.11664683236701537</v>
      </c>
      <c r="H161" s="14">
        <v>-0.34214910933934672</v>
      </c>
      <c r="I161" s="14">
        <v>5.9102488822842664E-2</v>
      </c>
      <c r="J161" s="14">
        <v>0</v>
      </c>
      <c r="K161" s="14">
        <v>0</v>
      </c>
      <c r="L161" s="14">
        <v>0</v>
      </c>
      <c r="M161" s="14">
        <v>0</v>
      </c>
      <c r="N161" s="14">
        <v>0</v>
      </c>
      <c r="O161" s="14">
        <v>0</v>
      </c>
      <c r="Q161" s="2">
        <v>0.85242283914982719</v>
      </c>
      <c r="R161" s="2">
        <v>0.31228465554255613</v>
      </c>
      <c r="S161" s="2">
        <v>0.83001410929822772</v>
      </c>
      <c r="T161" s="2">
        <v>1.3892284477490455</v>
      </c>
      <c r="U161" s="2">
        <v>-0.26079184142688555</v>
      </c>
      <c r="V161" s="2">
        <v>-2.6292662602854733E-2</v>
      </c>
      <c r="W161" s="2">
        <v>-8.5867451225349153E-2</v>
      </c>
      <c r="X161" s="2">
        <v>1.2021446226566198E-2</v>
      </c>
      <c r="Y161" s="2">
        <v>0</v>
      </c>
      <c r="Z161" s="2">
        <v>0</v>
      </c>
      <c r="AA161" s="2">
        <v>0</v>
      </c>
      <c r="AB161" s="2">
        <v>0</v>
      </c>
      <c r="AC161" s="2">
        <v>0</v>
      </c>
      <c r="AD161" s="2">
        <v>0</v>
      </c>
    </row>
    <row r="162" spans="1:30">
      <c r="A162" s="1">
        <v>42719</v>
      </c>
      <c r="B162" s="14">
        <v>12.863478195437196</v>
      </c>
      <c r="C162" s="14">
        <v>6.9731753436860346</v>
      </c>
      <c r="D162" s="14">
        <v>23.579057081815264</v>
      </c>
      <c r="E162" s="14">
        <v>26.908791875880347</v>
      </c>
      <c r="F162" s="14">
        <v>0.7191301164653594</v>
      </c>
      <c r="G162" s="14">
        <v>-0.11801238677702183</v>
      </c>
      <c r="H162" s="14">
        <v>-0.36580157250919176</v>
      </c>
      <c r="I162" s="14">
        <v>0.10010250321409826</v>
      </c>
      <c r="J162" s="14">
        <v>0</v>
      </c>
      <c r="K162" s="14">
        <v>0</v>
      </c>
      <c r="L162" s="14">
        <v>0</v>
      </c>
      <c r="M162" s="14">
        <v>0</v>
      </c>
      <c r="N162" s="14">
        <v>0</v>
      </c>
      <c r="O162" s="14">
        <v>0</v>
      </c>
      <c r="Q162" s="2">
        <v>1.4687262133986281</v>
      </c>
      <c r="R162" s="2">
        <v>1.3007342895591307</v>
      </c>
      <c r="S162" s="2">
        <v>1.7043649830448526</v>
      </c>
      <c r="T162" s="2">
        <v>2.2407489170883084</v>
      </c>
      <c r="U162" s="2">
        <v>0.26597530748552839</v>
      </c>
      <c r="V162" s="2">
        <v>-2.660046402908783E-2</v>
      </c>
      <c r="W162" s="2">
        <v>-9.1803391644769305E-2</v>
      </c>
      <c r="X162" s="2">
        <v>2.0360849153747584E-2</v>
      </c>
      <c r="Y162" s="2">
        <v>0</v>
      </c>
      <c r="Z162" s="2">
        <v>0</v>
      </c>
      <c r="AA162" s="2">
        <v>0</v>
      </c>
      <c r="AB162" s="2">
        <v>0</v>
      </c>
      <c r="AC162" s="2">
        <v>0</v>
      </c>
      <c r="AD162" s="2">
        <v>0</v>
      </c>
    </row>
    <row r="163" spans="1:30">
      <c r="A163" s="1">
        <v>42750</v>
      </c>
      <c r="B163" s="14">
        <v>17.401396987063947</v>
      </c>
      <c r="C163" s="14">
        <v>14.383187524120046</v>
      </c>
      <c r="D163" s="14">
        <v>35.066726690297912</v>
      </c>
      <c r="E163" s="14">
        <v>39.440863039185025</v>
      </c>
      <c r="F163" s="14">
        <v>1.9947222649944973</v>
      </c>
      <c r="G163" s="14">
        <v>-0.11599299112222231</v>
      </c>
      <c r="H163" s="14">
        <v>-0.30377969928929771</v>
      </c>
      <c r="I163" s="14">
        <v>0.1491800128406704</v>
      </c>
      <c r="J163" s="14">
        <v>0</v>
      </c>
      <c r="K163" s="14">
        <v>0</v>
      </c>
      <c r="L163" s="14">
        <v>0</v>
      </c>
      <c r="M163" s="14">
        <v>0</v>
      </c>
      <c r="N163" s="14">
        <v>0</v>
      </c>
      <c r="O163" s="14">
        <v>0</v>
      </c>
      <c r="Q163" s="2">
        <v>1.9868567051889872</v>
      </c>
      <c r="R163" s="2">
        <v>2.6829535016242088</v>
      </c>
      <c r="S163" s="2">
        <v>2.5347282053548041</v>
      </c>
      <c r="T163" s="2">
        <v>3.2843195469990154</v>
      </c>
      <c r="U163" s="2">
        <v>0.73776199276406973</v>
      </c>
      <c r="V163" s="2">
        <v>-2.6145284170913396E-2</v>
      </c>
      <c r="W163" s="2">
        <v>-7.623807223213859E-2</v>
      </c>
      <c r="X163" s="2">
        <v>3.0343214611792357E-2</v>
      </c>
      <c r="Y163" s="2">
        <v>0</v>
      </c>
      <c r="Z163" s="2">
        <v>0</v>
      </c>
      <c r="AA163" s="2">
        <v>0</v>
      </c>
      <c r="AB163" s="2">
        <v>0</v>
      </c>
      <c r="AC163" s="2">
        <v>0</v>
      </c>
      <c r="AD163" s="2">
        <v>0</v>
      </c>
    </row>
    <row r="164" spans="1:30">
      <c r="A164" s="1">
        <v>42781</v>
      </c>
      <c r="B164" s="14">
        <v>21.939315778690698</v>
      </c>
      <c r="C164" s="14">
        <v>21.793199704554056</v>
      </c>
      <c r="D164" s="14">
        <v>46.554396298780567</v>
      </c>
      <c r="E164" s="14">
        <v>51.972934202489697</v>
      </c>
      <c r="F164" s="14">
        <v>3.2703144135236353</v>
      </c>
      <c r="G164" s="14">
        <v>-0.11397359546742283</v>
      </c>
      <c r="H164" s="14">
        <v>-0.24175782606940371</v>
      </c>
      <c r="I164" s="14">
        <v>0.19825752246724251</v>
      </c>
      <c r="J164" s="14">
        <v>0</v>
      </c>
      <c r="K164" s="14">
        <v>0</v>
      </c>
      <c r="L164" s="14">
        <v>0</v>
      </c>
      <c r="M164" s="14">
        <v>0</v>
      </c>
      <c r="N164" s="14">
        <v>0</v>
      </c>
      <c r="O164" s="14">
        <v>0</v>
      </c>
      <c r="Q164" s="2">
        <v>2.5049871969793465</v>
      </c>
      <c r="R164" s="2">
        <v>4.0651727136892859</v>
      </c>
      <c r="S164" s="2">
        <v>3.3650914276647557</v>
      </c>
      <c r="T164" s="2">
        <v>4.3278901769097224</v>
      </c>
      <c r="U164" s="2">
        <v>1.209548678042611</v>
      </c>
      <c r="V164" s="2">
        <v>-2.5690104312738975E-2</v>
      </c>
      <c r="W164" s="2">
        <v>-6.0672752819507902E-2</v>
      </c>
      <c r="X164" s="2">
        <v>4.0325580069837122E-2</v>
      </c>
      <c r="Y164" s="2">
        <v>0</v>
      </c>
      <c r="Z164" s="2">
        <v>0</v>
      </c>
      <c r="AA164" s="2">
        <v>0</v>
      </c>
      <c r="AB164" s="2">
        <v>0</v>
      </c>
      <c r="AC164" s="2">
        <v>0</v>
      </c>
      <c r="AD164" s="2">
        <v>0</v>
      </c>
    </row>
    <row r="165" spans="1:30">
      <c r="A165" s="1">
        <v>42809</v>
      </c>
      <c r="B165" s="14">
        <v>26.558965365024239</v>
      </c>
      <c r="C165" s="14">
        <v>29.54660296452197</v>
      </c>
      <c r="D165" s="14">
        <v>58.314508750476094</v>
      </c>
      <c r="E165" s="14">
        <v>64.973489498339291</v>
      </c>
      <c r="F165" s="14">
        <v>4.5275588140567198</v>
      </c>
      <c r="G165" s="14">
        <v>-0.11285057000510704</v>
      </c>
      <c r="H165" s="14">
        <v>-0.19790874242576861</v>
      </c>
      <c r="I165" s="14">
        <v>0.24784611842318705</v>
      </c>
      <c r="J165" s="14">
        <v>0</v>
      </c>
      <c r="K165" s="14">
        <v>0</v>
      </c>
      <c r="L165" s="14">
        <v>0</v>
      </c>
      <c r="M165" s="14">
        <v>0</v>
      </c>
      <c r="N165" s="14">
        <v>0</v>
      </c>
      <c r="O165" s="14">
        <v>0</v>
      </c>
      <c r="Q165" s="2">
        <v>3.0324495474477375</v>
      </c>
      <c r="R165" s="2">
        <v>5.5114460373841414</v>
      </c>
      <c r="S165" s="2">
        <v>4.2151476360106637</v>
      </c>
      <c r="T165" s="2">
        <v>5.4104724175057095</v>
      </c>
      <c r="U165" s="2">
        <v>1.6745493202905761</v>
      </c>
      <c r="V165" s="2">
        <v>-2.5436969881431144E-2</v>
      </c>
      <c r="W165" s="2">
        <v>-4.9668167542883015E-2</v>
      </c>
      <c r="X165" s="2">
        <v>5.0411900487276243E-2</v>
      </c>
      <c r="Y165" s="2">
        <v>0</v>
      </c>
      <c r="Z165" s="2">
        <v>0</v>
      </c>
      <c r="AA165" s="2">
        <v>0</v>
      </c>
      <c r="AB165" s="2">
        <v>0</v>
      </c>
      <c r="AC165" s="2">
        <v>0</v>
      </c>
      <c r="AD165" s="2">
        <v>0</v>
      </c>
    </row>
    <row r="166" spans="1:30">
      <c r="A166" s="1">
        <v>42840</v>
      </c>
      <c r="B166" s="14">
        <v>31.178614951357783</v>
      </c>
      <c r="C166" s="14">
        <v>37.300006224489877</v>
      </c>
      <c r="D166" s="14">
        <v>70.074621202171613</v>
      </c>
      <c r="E166" s="14">
        <v>77.97404479418887</v>
      </c>
      <c r="F166" s="14">
        <v>5.7848032145898056</v>
      </c>
      <c r="G166" s="14">
        <v>-0.1117275445427913</v>
      </c>
      <c r="H166" s="14">
        <v>-0.15405965878213349</v>
      </c>
      <c r="I166" s="14">
        <v>0.2974347143791316</v>
      </c>
      <c r="J166" s="14">
        <v>0</v>
      </c>
      <c r="K166" s="14">
        <v>0</v>
      </c>
      <c r="L166" s="14">
        <v>0</v>
      </c>
      <c r="M166" s="14">
        <v>0</v>
      </c>
      <c r="N166" s="14">
        <v>0</v>
      </c>
      <c r="O166" s="14">
        <v>0</v>
      </c>
      <c r="Q166" s="2">
        <v>3.5599118979161286</v>
      </c>
      <c r="R166" s="2">
        <v>6.9577193610789942</v>
      </c>
      <c r="S166" s="2">
        <v>5.0652038443565699</v>
      </c>
      <c r="T166" s="2">
        <v>6.4930546581016957</v>
      </c>
      <c r="U166" s="2">
        <v>2.1395499625385415</v>
      </c>
      <c r="V166" s="2">
        <v>-2.5183835450123329E-2</v>
      </c>
      <c r="W166" s="2">
        <v>-3.8663582266258122E-2</v>
      </c>
      <c r="X166" s="2">
        <v>6.0498220904715364E-2</v>
      </c>
      <c r="Y166" s="2">
        <v>0</v>
      </c>
      <c r="Z166" s="2">
        <v>0</v>
      </c>
      <c r="AA166" s="2">
        <v>0</v>
      </c>
      <c r="AB166" s="2">
        <v>0</v>
      </c>
      <c r="AC166" s="2">
        <v>0</v>
      </c>
      <c r="AD166" s="2">
        <v>0</v>
      </c>
    </row>
    <row r="167" spans="1:30">
      <c r="A167" s="1">
        <v>42870</v>
      </c>
      <c r="B167" s="14">
        <v>35.357590399826165</v>
      </c>
      <c r="C167" s="14">
        <v>45.306294347338905</v>
      </c>
      <c r="D167" s="14">
        <v>82.059693604104552</v>
      </c>
      <c r="E167" s="14">
        <v>91.357095062609162</v>
      </c>
      <c r="F167" s="14">
        <v>7.078721910417622</v>
      </c>
      <c r="G167" s="14">
        <v>-0.11020461135882223</v>
      </c>
      <c r="H167" s="14">
        <v>-0.10487594805169873</v>
      </c>
      <c r="I167" s="14">
        <v>0.34861224823794851</v>
      </c>
      <c r="J167" s="14">
        <v>0</v>
      </c>
      <c r="K167" s="14">
        <v>0</v>
      </c>
      <c r="L167" s="14">
        <v>0</v>
      </c>
      <c r="M167" s="14">
        <v>0</v>
      </c>
      <c r="N167" s="14">
        <v>0</v>
      </c>
      <c r="O167" s="14">
        <v>0</v>
      </c>
      <c r="Q167" s="2">
        <v>4.037058956671352</v>
      </c>
      <c r="R167" s="2">
        <v>8.451164309786515</v>
      </c>
      <c r="S167" s="2">
        <v>5.9315208327854885</v>
      </c>
      <c r="T167" s="2">
        <v>7.607488020053589</v>
      </c>
      <c r="U167" s="2">
        <v>2.6181148496213305</v>
      </c>
      <c r="V167" s="2">
        <v>-2.4840560218723967E-2</v>
      </c>
      <c r="W167" s="2">
        <v>-2.632019230279457E-2</v>
      </c>
      <c r="X167" s="2">
        <v>7.0907731291598719E-2</v>
      </c>
      <c r="Y167" s="2">
        <v>0</v>
      </c>
      <c r="Z167" s="2">
        <v>0</v>
      </c>
      <c r="AA167" s="2">
        <v>0</v>
      </c>
      <c r="AB167" s="2">
        <v>0</v>
      </c>
      <c r="AC167" s="2">
        <v>0</v>
      </c>
      <c r="AD167" s="2">
        <v>0</v>
      </c>
    </row>
    <row r="168" spans="1:30">
      <c r="A168" s="1">
        <v>42901</v>
      </c>
      <c r="B168" s="14">
        <v>39.536565848294551</v>
      </c>
      <c r="C168" s="14">
        <v>53.312582470187934</v>
      </c>
      <c r="D168" s="14">
        <v>94.044766006037506</v>
      </c>
      <c r="E168" s="14">
        <v>104.74014533102945</v>
      </c>
      <c r="F168" s="14">
        <v>8.3726406062454384</v>
      </c>
      <c r="G168" s="14">
        <v>-0.10868167817485322</v>
      </c>
      <c r="H168" s="14">
        <v>-5.5692237321263993E-2</v>
      </c>
      <c r="I168" s="14">
        <v>0.39978978209676541</v>
      </c>
      <c r="J168" s="14">
        <v>0</v>
      </c>
      <c r="K168" s="14">
        <v>0</v>
      </c>
      <c r="L168" s="14">
        <v>0</v>
      </c>
      <c r="M168" s="14">
        <v>0</v>
      </c>
      <c r="N168" s="14">
        <v>0</v>
      </c>
      <c r="O168" s="14">
        <v>0</v>
      </c>
      <c r="Q168" s="2">
        <v>4.5142060154265753</v>
      </c>
      <c r="R168" s="2">
        <v>9.9446092584940367</v>
      </c>
      <c r="S168" s="2">
        <v>6.7978378212144079</v>
      </c>
      <c r="T168" s="2">
        <v>8.7219213820054851</v>
      </c>
      <c r="U168" s="2">
        <v>3.096679736704119</v>
      </c>
      <c r="V168" s="2">
        <v>-2.4497284987324616E-2</v>
      </c>
      <c r="W168" s="2">
        <v>-1.3976802339331016E-2</v>
      </c>
      <c r="X168" s="2">
        <v>8.1317241678482075E-2</v>
      </c>
      <c r="Y168" s="2">
        <v>0</v>
      </c>
      <c r="Z168" s="2">
        <v>0</v>
      </c>
      <c r="AA168" s="2">
        <v>0</v>
      </c>
      <c r="AB168" s="2">
        <v>0</v>
      </c>
      <c r="AC168" s="2">
        <v>0</v>
      </c>
      <c r="AD168" s="2">
        <v>0</v>
      </c>
    </row>
  </sheetData>
  <mergeCells count="2">
    <mergeCell ref="B2:O2"/>
    <mergeCell ref="Q2:AD2"/>
  </mergeCells>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168"/>
  <sheetViews>
    <sheetView workbookViewId="0">
      <selection activeCell="Q2" sqref="Q2:AD2"/>
    </sheetView>
  </sheetViews>
  <sheetFormatPr defaultColWidth="11.42578125" defaultRowHeight="15"/>
  <cols>
    <col min="2" max="15" width="11.42578125" style="2"/>
    <col min="16" max="16" width="11.42578125" style="27"/>
  </cols>
  <sheetData>
    <row r="1" spans="1:30">
      <c r="A1" t="s">
        <v>481</v>
      </c>
    </row>
    <row r="2" spans="1:30">
      <c r="B2" s="317" t="s">
        <v>486</v>
      </c>
      <c r="C2" s="317"/>
      <c r="D2" s="317"/>
      <c r="E2" s="317"/>
      <c r="F2" s="317"/>
      <c r="G2" s="317"/>
      <c r="H2" s="317"/>
      <c r="I2" s="317"/>
      <c r="J2" s="317"/>
      <c r="K2" s="317"/>
      <c r="L2" s="317"/>
      <c r="M2" s="317"/>
      <c r="N2" s="317"/>
      <c r="O2" s="317"/>
      <c r="Q2" s="324" t="s">
        <v>494</v>
      </c>
      <c r="R2" s="324"/>
      <c r="S2" s="324"/>
      <c r="T2" s="324"/>
      <c r="U2" s="324"/>
      <c r="V2" s="324"/>
      <c r="W2" s="324"/>
      <c r="X2" s="324"/>
      <c r="Y2" s="324"/>
      <c r="Z2" s="324"/>
      <c r="AA2" s="324"/>
      <c r="AB2" s="324"/>
      <c r="AC2" s="324"/>
      <c r="AD2" s="324"/>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37909</v>
      </c>
      <c r="B4" s="2" t="e">
        <f>[1]SnWS_SNODAS!B21*0.15</f>
        <v>#REF!</v>
      </c>
      <c r="C4" s="2">
        <f>[2]SnWS_SNODAS!C21*0.15</f>
        <v>4.0652743698936966</v>
      </c>
      <c r="D4" s="2">
        <f>[2]SnWS_SNODAS!D21*0.15</f>
        <v>1.5221877877836973</v>
      </c>
      <c r="E4" s="2">
        <f>[2]SnWS_SNODAS!E21*0.15</f>
        <v>1.0776908554977915</v>
      </c>
      <c r="F4" s="2">
        <f>[2]SnWS_SNODAS!F21*0.15</f>
        <v>0.39428348807862867</v>
      </c>
      <c r="G4" s="2">
        <f>[2]SnWS_SNODAS!G21*0.15</f>
        <v>9.8248367581352844E-2</v>
      </c>
      <c r="H4" s="2">
        <f>[2]SnWS_SNODAS!H21*0.15</f>
        <v>0.14188295752317717</v>
      </c>
      <c r="I4" s="2">
        <f>[2]SnWS_SNODAS!I21*0.15</f>
        <v>4.12969520714511E-2</v>
      </c>
      <c r="J4" s="2">
        <f>[2]SnWS_SNODAS!J21*0.15</f>
        <v>0</v>
      </c>
      <c r="K4" s="2">
        <f>[2]SnWS_SNODAS!K21*0.15</f>
        <v>0</v>
      </c>
      <c r="L4" s="2">
        <f>[2]SnWS_SNODAS!L21*0.15</f>
        <v>0</v>
      </c>
      <c r="M4" s="2">
        <f>[2]SnWS_SNODAS!M21*0.15</f>
        <v>0</v>
      </c>
      <c r="N4" s="2">
        <f>[2]SnWS_SNODAS!N21*0.15</f>
        <v>0</v>
      </c>
      <c r="O4" s="2">
        <f>[2]SnWS_SNODAS!O21*0.15</f>
        <v>0</v>
      </c>
      <c r="Q4" s="2">
        <v>0.20245639405232116</v>
      </c>
      <c r="R4" s="2">
        <v>0.85888611151313332</v>
      </c>
      <c r="S4" s="2">
        <v>0.12263132844617156</v>
      </c>
      <c r="T4" s="2">
        <v>0.10268427295644812</v>
      </c>
      <c r="U4" s="2">
        <v>0.33315934980503581</v>
      </c>
      <c r="V4" s="2">
        <v>2.8038480751089286E-2</v>
      </c>
      <c r="W4" s="2">
        <v>5.8911137401202844E-2</v>
      </c>
      <c r="X4" s="2">
        <v>9.4784485265104693E-3</v>
      </c>
      <c r="Y4" s="2">
        <v>0</v>
      </c>
      <c r="Z4" s="2">
        <v>0</v>
      </c>
      <c r="AA4" s="2">
        <v>0</v>
      </c>
      <c r="AB4" s="2">
        <v>0</v>
      </c>
      <c r="AC4" s="2">
        <v>0</v>
      </c>
      <c r="AD4" s="2">
        <v>0</v>
      </c>
    </row>
    <row r="5" spans="1:30">
      <c r="A5" s="1">
        <v>37940</v>
      </c>
      <c r="B5" s="2">
        <f>[2]SnWS_SNODAS!B22*0.15</f>
        <v>-0.18464246474156243</v>
      </c>
      <c r="C5" s="2">
        <f>[2]SnWS_SNODAS!C22*0.15</f>
        <v>3.5261006953926275</v>
      </c>
      <c r="D5" s="2">
        <f>[2]SnWS_SNODAS!D22*0.15</f>
        <v>1.3478310430193325</v>
      </c>
      <c r="E5" s="2">
        <f>[2]SnWS_SNODAS!E22*0.15</f>
        <v>0.92226286004390479</v>
      </c>
      <c r="F5" s="2">
        <f>[2]SnWS_SNODAS!F22*0.15</f>
        <v>-0.11221183783040765</v>
      </c>
      <c r="G5" s="2">
        <f>[2]SnWS_SNODAS!G22*0.15</f>
        <v>7.2104618114697289E-2</v>
      </c>
      <c r="H5" s="2">
        <f>[2]SnWS_SNODAS!H22*0.15</f>
        <v>4.9027455893871578E-2</v>
      </c>
      <c r="I5" s="2">
        <f>[2]SnWS_SNODAS!I22*0.15</f>
        <v>3.5993862222988386E-2</v>
      </c>
      <c r="J5" s="2">
        <f>[2]SnWS_SNODAS!J22*0.15</f>
        <v>0</v>
      </c>
      <c r="K5" s="2">
        <f>[2]SnWS_SNODAS!K22*0.15</f>
        <v>0</v>
      </c>
      <c r="L5" s="2">
        <f>[2]SnWS_SNODAS!L22*0.15</f>
        <v>0</v>
      </c>
      <c r="M5" s="2">
        <f>[2]SnWS_SNODAS!M22*0.15</f>
        <v>0</v>
      </c>
      <c r="N5" s="2">
        <f>[2]SnWS_SNODAS!N22*0.15</f>
        <v>0</v>
      </c>
      <c r="O5" s="2">
        <f>[2]SnWS_SNODAS!O22*0.15</f>
        <v>0</v>
      </c>
      <c r="Q5" s="2">
        <v>9.0687143356529512E-2</v>
      </c>
      <c r="R5" s="2">
        <v>0.75831188931375071</v>
      </c>
      <c r="S5" s="2">
        <v>0.11002829986436899</v>
      </c>
      <c r="T5" s="2">
        <v>8.9741472919012091E-2</v>
      </c>
      <c r="U5" s="2">
        <v>0.14582850805029735</v>
      </c>
      <c r="V5" s="2">
        <v>2.2145575046307257E-2</v>
      </c>
      <c r="W5" s="2">
        <v>3.5607656434804152E-2</v>
      </c>
      <c r="X5" s="2">
        <v>8.3998000513331537E-3</v>
      </c>
      <c r="Y5" s="2">
        <v>0</v>
      </c>
      <c r="Z5" s="2">
        <v>0</v>
      </c>
      <c r="AA5" s="2">
        <v>0</v>
      </c>
      <c r="AB5" s="2">
        <v>0</v>
      </c>
      <c r="AC5" s="2">
        <v>0</v>
      </c>
      <c r="AD5" s="2">
        <v>0</v>
      </c>
    </row>
    <row r="6" spans="1:30">
      <c r="A6" s="1">
        <v>37970</v>
      </c>
      <c r="B6" s="2">
        <f>[2]SnWS_SNODAS!B23*0.15</f>
        <v>-1.03432864126437</v>
      </c>
      <c r="C6" s="2">
        <f>[2]SnWS_SNODAS!C23*0.15</f>
        <v>2.715928478678884</v>
      </c>
      <c r="D6" s="2">
        <f>[2]SnWS_SNODAS!D23*0.15</f>
        <v>1.0658337455668923</v>
      </c>
      <c r="E6" s="2">
        <f>[2]SnWS_SNODAS!E23*0.15</f>
        <v>0.64889661595213932</v>
      </c>
      <c r="F6" s="2">
        <f>[2]SnWS_SNODAS!F23*0.15</f>
        <v>-0.53452292619160691</v>
      </c>
      <c r="G6" s="2">
        <f>[2]SnWS_SNODAS!G23*0.15</f>
        <v>5.5660828205536458E-2</v>
      </c>
      <c r="H6" s="2">
        <f>[2]SnWS_SNODAS!H23*0.15</f>
        <v>-3.4417111103387264E-2</v>
      </c>
      <c r="I6" s="2">
        <f>[2]SnWS_SNODAS!I23*0.15</f>
        <v>2.9701236927771966E-2</v>
      </c>
      <c r="J6" s="2">
        <f>[2]SnWS_SNODAS!J23*0.15</f>
        <v>0</v>
      </c>
      <c r="K6" s="2">
        <f>[2]SnWS_SNODAS!K23*0.15</f>
        <v>0</v>
      </c>
      <c r="L6" s="2">
        <f>[2]SnWS_SNODAS!L23*0.15</f>
        <v>0</v>
      </c>
      <c r="M6" s="2">
        <f>[2]SnWS_SNODAS!M23*0.15</f>
        <v>0</v>
      </c>
      <c r="N6" s="2">
        <f>[2]SnWS_SNODAS!N23*0.15</f>
        <v>0</v>
      </c>
      <c r="O6" s="2">
        <f>[2]SnWS_SNODAS!O23*0.15</f>
        <v>0</v>
      </c>
      <c r="Q6" s="2">
        <v>-2.1082107339262114E-2</v>
      </c>
      <c r="R6" s="2">
        <v>0.65773766711436843</v>
      </c>
      <c r="S6" s="2">
        <v>9.7425271282566422E-2</v>
      </c>
      <c r="T6" s="2">
        <v>7.6798672881576047E-2</v>
      </c>
      <c r="U6" s="2">
        <v>-4.1502333704441084E-2</v>
      </c>
      <c r="V6" s="2">
        <v>1.6252669341525229E-2</v>
      </c>
      <c r="W6" s="2">
        <v>1.2304175468405482E-2</v>
      </c>
      <c r="X6" s="2">
        <v>7.3211515761558371E-3</v>
      </c>
      <c r="Y6" s="2">
        <v>0</v>
      </c>
      <c r="Z6" s="2">
        <v>0</v>
      </c>
      <c r="AA6" s="2">
        <v>0</v>
      </c>
      <c r="AB6" s="2">
        <v>0</v>
      </c>
      <c r="AC6" s="2">
        <v>0</v>
      </c>
      <c r="AD6" s="2">
        <v>0</v>
      </c>
    </row>
    <row r="7" spans="1:30">
      <c r="A7" s="1">
        <v>38001</v>
      </c>
      <c r="B7" s="2">
        <f>[2]SnWS_SNODAS!B24*0.15</f>
        <v>-1.8840148177871778</v>
      </c>
      <c r="C7" s="2">
        <f>[2]SnWS_SNODAS!C24*0.15</f>
        <v>1.9057562619651407</v>
      </c>
      <c r="D7" s="2">
        <f>[2]SnWS_SNODAS!D24*0.15</f>
        <v>0.78383644811445186</v>
      </c>
      <c r="E7" s="2">
        <f>[2]SnWS_SNODAS!E24*0.15</f>
        <v>0.3755303718603738</v>
      </c>
      <c r="F7" s="2">
        <f>[2]SnWS_SNODAS!F24*0.15</f>
        <v>-0.95683401455280626</v>
      </c>
      <c r="G7" s="2">
        <f>[2]SnWS_SNODAS!G24*0.15</f>
        <v>3.9217038296375635E-2</v>
      </c>
      <c r="H7" s="2">
        <f>[2]SnWS_SNODAS!H24*0.15</f>
        <v>-0.11786167810064611</v>
      </c>
      <c r="I7" s="2">
        <f>[2]SnWS_SNODAS!I24*0.15</f>
        <v>2.3408611632555556E-2</v>
      </c>
      <c r="J7" s="2">
        <f>[2]SnWS_SNODAS!J24*0.15</f>
        <v>0</v>
      </c>
      <c r="K7" s="2">
        <f>[2]SnWS_SNODAS!K24*0.15</f>
        <v>0</v>
      </c>
      <c r="L7" s="2">
        <f>[2]SnWS_SNODAS!L24*0.15</f>
        <v>0</v>
      </c>
      <c r="M7" s="2">
        <f>[2]SnWS_SNODAS!M24*0.15</f>
        <v>0</v>
      </c>
      <c r="N7" s="2">
        <f>[2]SnWS_SNODAS!N24*0.15</f>
        <v>0</v>
      </c>
      <c r="O7" s="2">
        <f>[2]SnWS_SNODAS!O24*0.15</f>
        <v>0</v>
      </c>
      <c r="Q7" s="2">
        <v>-0.11809757560228323</v>
      </c>
      <c r="R7" s="2">
        <v>0.50661300284188693</v>
      </c>
      <c r="S7" s="2">
        <v>7.7041660630811679E-2</v>
      </c>
      <c r="T7" s="2">
        <v>5.4034919003566544E-2</v>
      </c>
      <c r="U7" s="2">
        <v>-0.19769704591244916</v>
      </c>
      <c r="V7" s="2">
        <v>1.254617332084074E-2</v>
      </c>
      <c r="W7" s="2">
        <v>-8.6374902880615844E-3</v>
      </c>
      <c r="X7" s="2">
        <v>6.0412315911088175E-3</v>
      </c>
      <c r="Y7" s="2">
        <v>0</v>
      </c>
      <c r="Z7" s="2">
        <v>0</v>
      </c>
      <c r="AA7" s="2">
        <v>0</v>
      </c>
      <c r="AB7" s="2">
        <v>0</v>
      </c>
      <c r="AC7" s="2">
        <v>0</v>
      </c>
      <c r="AD7" s="2">
        <v>0</v>
      </c>
    </row>
    <row r="8" spans="1:30">
      <c r="A8" s="1">
        <v>38032</v>
      </c>
      <c r="B8" s="2">
        <f>[2]SnWS_SNODAS!B25*0.15</f>
        <v>-1.9902414524670418</v>
      </c>
      <c r="C8" s="2">
        <f>[2]SnWS_SNODAS!C25*0.15</f>
        <v>1.2370007481230136</v>
      </c>
      <c r="D8" s="2">
        <f>[2]SnWS_SNODAS!D25*0.15</f>
        <v>0.50895937242268507</v>
      </c>
      <c r="E8" s="2">
        <f>[2]SnWS_SNODAS!E25*0.15</f>
        <v>0.14786342441073855</v>
      </c>
      <c r="F8" s="2">
        <f>[2]SnWS_SNODAS!F25*0.15</f>
        <v>-0.98605695466857002</v>
      </c>
      <c r="G8" s="2">
        <f>[2]SnWS_SNODAS!G25*0.15</f>
        <v>1.2973325944999911E-2</v>
      </c>
      <c r="H8" s="2">
        <f>[2]SnWS_SNODAS!H25*0.15</f>
        <v>-0.18401005706936155</v>
      </c>
      <c r="I8" s="2">
        <f>[2]SnWS_SNODAS!I25*0.15</f>
        <v>1.723904395327067E-2</v>
      </c>
      <c r="J8" s="2">
        <f>[2]SnWS_SNODAS!J25*0.15</f>
        <v>0</v>
      </c>
      <c r="K8" s="2">
        <f>[2]SnWS_SNODAS!K25*0.15</f>
        <v>0</v>
      </c>
      <c r="L8" s="2">
        <f>[2]SnWS_SNODAS!L25*0.15</f>
        <v>0</v>
      </c>
      <c r="M8" s="2">
        <f>[2]SnWS_SNODAS!M25*0.15</f>
        <v>0</v>
      </c>
      <c r="N8" s="2">
        <f>[2]SnWS_SNODAS!N25*0.15</f>
        <v>0</v>
      </c>
      <c r="O8" s="2">
        <f>[2]SnWS_SNODAS!O25*0.15</f>
        <v>0</v>
      </c>
      <c r="Q8" s="2">
        <v>-0.21511304386530436</v>
      </c>
      <c r="R8" s="2">
        <v>0.35548833856940554</v>
      </c>
      <c r="S8" s="2">
        <v>5.6658049979056921E-2</v>
      </c>
      <c r="T8" s="2">
        <v>3.1271165125557047E-2</v>
      </c>
      <c r="U8" s="2">
        <v>-0.3538917581204572</v>
      </c>
      <c r="V8" s="2">
        <v>8.8396773001562547E-3</v>
      </c>
      <c r="W8" s="2">
        <v>-2.957915604452865E-2</v>
      </c>
      <c r="X8" s="2">
        <v>4.7613116060618004E-3</v>
      </c>
      <c r="Y8" s="2">
        <v>0</v>
      </c>
      <c r="Z8" s="2">
        <v>0</v>
      </c>
      <c r="AA8" s="2">
        <v>0</v>
      </c>
      <c r="AB8" s="2">
        <v>0</v>
      </c>
      <c r="AC8" s="2">
        <v>0</v>
      </c>
      <c r="AD8" s="2">
        <v>0</v>
      </c>
    </row>
    <row r="9" spans="1:30">
      <c r="A9" s="1">
        <v>38061</v>
      </c>
      <c r="B9" s="2">
        <f>[2]SnWS_SNODAS!B26*0.15</f>
        <v>-2.0964680871469064</v>
      </c>
      <c r="C9" s="2">
        <f>[2]SnWS_SNODAS!C26*0.15</f>
        <v>0.56824523428088591</v>
      </c>
      <c r="D9" s="2">
        <f>[2]SnWS_SNODAS!D26*0.15</f>
        <v>0.23408229673091818</v>
      </c>
      <c r="E9" s="2">
        <f>[2]SnWS_SNODAS!E26*0.15</f>
        <v>-7.980352303889672E-2</v>
      </c>
      <c r="F9" s="2">
        <f>[2]SnWS_SNODAS!F26*0.15</f>
        <v>-1.0152798947843338</v>
      </c>
      <c r="G9" s="2">
        <f>[2]SnWS_SNODAS!G26*0.15</f>
        <v>-1.3270386406375808E-2</v>
      </c>
      <c r="H9" s="2">
        <f>[2]SnWS_SNODAS!H26*0.15</f>
        <v>-0.25015843603807697</v>
      </c>
      <c r="I9" s="2">
        <f>[2]SnWS_SNODAS!I26*0.15</f>
        <v>1.1069476273985787E-2</v>
      </c>
      <c r="J9" s="2">
        <f>[2]SnWS_SNODAS!J26*0.15</f>
        <v>0</v>
      </c>
      <c r="K9" s="2">
        <f>[2]SnWS_SNODAS!K26*0.15</f>
        <v>0</v>
      </c>
      <c r="L9" s="2">
        <f>[2]SnWS_SNODAS!L26*0.15</f>
        <v>0</v>
      </c>
      <c r="M9" s="2">
        <f>[2]SnWS_SNODAS!M26*0.15</f>
        <v>0</v>
      </c>
      <c r="N9" s="2">
        <f>[2]SnWS_SNODAS!N26*0.15</f>
        <v>0</v>
      </c>
      <c r="O9" s="2">
        <f>[2]SnWS_SNODAS!O26*0.15</f>
        <v>0</v>
      </c>
      <c r="Q9" s="2">
        <v>-0.22724178855978186</v>
      </c>
      <c r="R9" s="2">
        <v>0.23074269755037821</v>
      </c>
      <c r="S9" s="2">
        <v>3.6789110316828945E-2</v>
      </c>
      <c r="T9" s="2">
        <v>1.231288307753102E-2</v>
      </c>
      <c r="U9" s="2">
        <v>-0.3647000670828533</v>
      </c>
      <c r="V9" s="2">
        <v>2.9242395613067597E-3</v>
      </c>
      <c r="W9" s="2">
        <v>-4.6180083972412321E-2</v>
      </c>
      <c r="X9" s="2">
        <v>3.5064215400952541E-3</v>
      </c>
      <c r="Y9" s="2">
        <v>0</v>
      </c>
      <c r="Z9" s="2">
        <v>0</v>
      </c>
      <c r="AA9" s="2">
        <v>0</v>
      </c>
      <c r="AB9" s="2">
        <v>0</v>
      </c>
      <c r="AC9" s="2">
        <v>0</v>
      </c>
      <c r="AD9" s="2">
        <v>0</v>
      </c>
    </row>
    <row r="10" spans="1:30">
      <c r="A10" s="1">
        <v>38092</v>
      </c>
      <c r="B10" s="2">
        <f>[2]SnWS_SNODAS!B27*0.15</f>
        <v>-1.8702597401503369</v>
      </c>
      <c r="C10" s="2">
        <f>[2]SnWS_SNODAS!C27*0.15</f>
        <v>8.5253118478544596E-2</v>
      </c>
      <c r="D10" s="2">
        <f>[2]SnWS_SNODAS!D27*0.15</f>
        <v>-5.72705920105884E-2</v>
      </c>
      <c r="E10" s="2">
        <f>[2]SnWS_SNODAS!E27*0.15</f>
        <v>-0.30940093850895961</v>
      </c>
      <c r="F10" s="2">
        <f>[2]SnWS_SNODAS!F27*0.15</f>
        <v>-0.91391500413919258</v>
      </c>
      <c r="G10" s="2">
        <f>[2]SnWS_SNODAS!G27*0.15</f>
        <v>-1.4406247167497308E-2</v>
      </c>
      <c r="H10" s="2">
        <f>[2]SnWS_SNODAS!H27*0.15</f>
        <v>-0.21045854010256174</v>
      </c>
      <c r="I10" s="2">
        <f>[2]SnWS_SNODAS!I27*0.15</f>
        <v>5.6920964809647071E-3</v>
      </c>
      <c r="J10" s="2">
        <f>[2]SnWS_SNODAS!J27*0.15</f>
        <v>0</v>
      </c>
      <c r="K10" s="2">
        <f>[2]SnWS_SNODAS!K27*0.15</f>
        <v>0</v>
      </c>
      <c r="L10" s="2">
        <f>[2]SnWS_SNODAS!L27*0.15</f>
        <v>0</v>
      </c>
      <c r="M10" s="2">
        <f>[2]SnWS_SNODAS!M27*0.15</f>
        <v>0</v>
      </c>
      <c r="N10" s="2">
        <f>[2]SnWS_SNODAS!N27*0.15</f>
        <v>0</v>
      </c>
      <c r="O10" s="2">
        <f>[2]SnWS_SNODAS!O27*0.15</f>
        <v>0</v>
      </c>
      <c r="Q10" s="2">
        <v>-0.23937053325425947</v>
      </c>
      <c r="R10" s="2">
        <v>0.10599705653135076</v>
      </c>
      <c r="S10" s="2">
        <v>1.6920170654600959E-2</v>
      </c>
      <c r="T10" s="2">
        <v>-6.6453989704950076E-3</v>
      </c>
      <c r="U10" s="2">
        <v>-0.37550837604524934</v>
      </c>
      <c r="V10" s="2">
        <v>-2.9911981775427323E-3</v>
      </c>
      <c r="W10" s="2">
        <v>-6.2781011900295974E-2</v>
      </c>
      <c r="X10" s="2">
        <v>2.2515314741287091E-3</v>
      </c>
      <c r="Y10" s="2">
        <v>0</v>
      </c>
      <c r="Z10" s="2">
        <v>0</v>
      </c>
      <c r="AA10" s="2">
        <v>0</v>
      </c>
      <c r="AB10" s="2">
        <v>0</v>
      </c>
      <c r="AC10" s="2">
        <v>0</v>
      </c>
      <c r="AD10" s="2">
        <v>0</v>
      </c>
    </row>
    <row r="11" spans="1:30">
      <c r="A11" s="1">
        <v>38122</v>
      </c>
      <c r="B11" s="2">
        <f>[2]SnWS_SNODAS!B28*0.15</f>
        <v>-1.6440513931537679</v>
      </c>
      <c r="C11" s="2">
        <f>[2]SnWS_SNODAS!C28*0.15</f>
        <v>-0.39773899732379675</v>
      </c>
      <c r="D11" s="2">
        <f>[2]SnWS_SNODAS!D28*0.15</f>
        <v>-0.34862348075209504</v>
      </c>
      <c r="E11" s="2">
        <f>[2]SnWS_SNODAS!E28*0.15</f>
        <v>-0.53899835397902263</v>
      </c>
      <c r="F11" s="2">
        <f>[2]SnWS_SNODAS!F28*0.15</f>
        <v>-0.8125501134940516</v>
      </c>
      <c r="G11" s="2">
        <f>[2]SnWS_SNODAS!G28*0.15</f>
        <v>-1.5542107928618805E-2</v>
      </c>
      <c r="H11" s="2">
        <f>[2]SnWS_SNODAS!H28*0.15</f>
        <v>-0.17075864416704642</v>
      </c>
      <c r="I11" s="2">
        <f>[2]SnWS_SNODAS!I28*0.15</f>
        <v>3.1471668794362528E-4</v>
      </c>
      <c r="J11" s="2">
        <f>[2]SnWS_SNODAS!J28*0.15</f>
        <v>0</v>
      </c>
      <c r="K11" s="2">
        <f>[2]SnWS_SNODAS!K28*0.15</f>
        <v>0</v>
      </c>
      <c r="L11" s="2">
        <f>[2]SnWS_SNODAS!L28*0.15</f>
        <v>0</v>
      </c>
      <c r="M11" s="2">
        <f>[2]SnWS_SNODAS!M28*0.15</f>
        <v>0</v>
      </c>
      <c r="N11" s="2">
        <f>[2]SnWS_SNODAS!N28*0.15</f>
        <v>0</v>
      </c>
      <c r="O11" s="2">
        <f>[2]SnWS_SNODAS!O28*0.15</f>
        <v>0</v>
      </c>
      <c r="Q11" s="2">
        <v>-0.21354251661088514</v>
      </c>
      <c r="R11" s="2">
        <v>1.5902605202276838E-2</v>
      </c>
      <c r="S11" s="2">
        <v>-4.139690202301362E-3</v>
      </c>
      <c r="T11" s="2">
        <v>-2.5764434951518082E-2</v>
      </c>
      <c r="U11" s="2">
        <v>-0.3380178616859093</v>
      </c>
      <c r="V11" s="2">
        <v>-3.2472257365425633E-3</v>
      </c>
      <c r="W11" s="2">
        <v>-5.2817727516839399E-2</v>
      </c>
      <c r="X11" s="2">
        <v>1.1577724242282212E-3</v>
      </c>
      <c r="Y11" s="2">
        <v>0</v>
      </c>
      <c r="Z11" s="2">
        <v>0</v>
      </c>
      <c r="AA11" s="2">
        <v>0</v>
      </c>
      <c r="AB11" s="2">
        <v>0</v>
      </c>
      <c r="AC11" s="2">
        <v>0</v>
      </c>
      <c r="AD11" s="2">
        <v>0</v>
      </c>
    </row>
    <row r="12" spans="1:30">
      <c r="A12" s="1">
        <v>38153</v>
      </c>
      <c r="B12" s="2">
        <f>[2]SnWS_SNODAS!B29*0.15</f>
        <v>-1.4858921439960542</v>
      </c>
      <c r="C12" s="2">
        <f>[2]SnWS_SNODAS!C29*0.15</f>
        <v>-0.8315663254693112</v>
      </c>
      <c r="D12" s="2">
        <f>[2]SnWS_SNODAS!D29*0.15</f>
        <v>-0.52297434480677607</v>
      </c>
      <c r="E12" s="2">
        <f>[2]SnWS_SNODAS!E29*0.15</f>
        <v>-0.55086993039644561</v>
      </c>
      <c r="F12" s="2">
        <f>[2]SnWS_SNODAS!F29*0.15</f>
        <v>-0.69340166464788111</v>
      </c>
      <c r="G12" s="2">
        <f>[2]SnWS_SNODAS!G29*0.15</f>
        <v>-1.6058359712780138E-2</v>
      </c>
      <c r="H12" s="2">
        <f>[2]SnWS_SNODAS!H29*0.15</f>
        <v>-0.14459357425579566</v>
      </c>
      <c r="I12" s="2">
        <f>[2]SnWS_SNODAS!I29*0.15</f>
        <v>-4.9939721326798161E-3</v>
      </c>
      <c r="J12" s="2">
        <f>[2]SnWS_SNODAS!J29*0.15</f>
        <v>0</v>
      </c>
      <c r="K12" s="2">
        <f>[2]SnWS_SNODAS!K29*0.15</f>
        <v>0</v>
      </c>
      <c r="L12" s="2">
        <f>[2]SnWS_SNODAS!L29*0.15</f>
        <v>0</v>
      </c>
      <c r="M12" s="2">
        <f>[2]SnWS_SNODAS!M29*0.15</f>
        <v>0</v>
      </c>
      <c r="N12" s="2">
        <f>[2]SnWS_SNODAS!N29*0.15</f>
        <v>0</v>
      </c>
      <c r="O12" s="2">
        <f>[2]SnWS_SNODAS!O29*0.15</f>
        <v>0</v>
      </c>
      <c r="Q12" s="2">
        <v>-0.18771449996751088</v>
      </c>
      <c r="R12" s="2">
        <v>-7.4191846126797092E-2</v>
      </c>
      <c r="S12" s="2">
        <v>-2.5199551059203684E-2</v>
      </c>
      <c r="T12" s="2">
        <v>-4.4883470932541171E-2</v>
      </c>
      <c r="U12" s="2">
        <v>-0.30052734732656944</v>
      </c>
      <c r="V12" s="2">
        <v>-3.5032532955423931E-3</v>
      </c>
      <c r="W12" s="2">
        <v>-4.2854443133382804E-2</v>
      </c>
      <c r="X12" s="2">
        <v>6.4013374327733386E-5</v>
      </c>
      <c r="Y12" s="2">
        <v>0</v>
      </c>
      <c r="Z12" s="2">
        <v>0</v>
      </c>
      <c r="AA12" s="2">
        <v>0</v>
      </c>
      <c r="AB12" s="2">
        <v>0</v>
      </c>
      <c r="AC12" s="2">
        <v>0</v>
      </c>
      <c r="AD12" s="2">
        <v>0</v>
      </c>
    </row>
    <row r="13" spans="1:30">
      <c r="A13" s="1">
        <v>38183</v>
      </c>
      <c r="B13" s="2">
        <f>[2]SnWS_SNODAS!B30*0.15</f>
        <v>-1.32773289483834</v>
      </c>
      <c r="C13" s="2">
        <f>[2]SnWS_SNODAS!C30*0.15</f>
        <v>-1.2653936536148258</v>
      </c>
      <c r="D13" s="2">
        <f>[2]SnWS_SNODAS!D30*0.15</f>
        <v>-0.69732520886145699</v>
      </c>
      <c r="E13" s="2">
        <f>[2]SnWS_SNODAS!E30*0.15</f>
        <v>-0.56274150681386859</v>
      </c>
      <c r="F13" s="2">
        <f>[2]SnWS_SNODAS!F30*0.15</f>
        <v>-0.57425321580171063</v>
      </c>
      <c r="G13" s="2">
        <f>[2]SnWS_SNODAS!G30*0.15</f>
        <v>-1.657461149694147E-2</v>
      </c>
      <c r="H13" s="2">
        <f>[2]SnWS_SNODAS!H30*0.15</f>
        <v>-0.11842850434454487</v>
      </c>
      <c r="I13" s="2">
        <f>[2]SnWS_SNODAS!I30*0.15</f>
        <v>-1.0302660953303263E-2</v>
      </c>
      <c r="J13" s="2">
        <f>[2]SnWS_SNODAS!J30*0.15</f>
        <v>0</v>
      </c>
      <c r="K13" s="2">
        <f>[2]SnWS_SNODAS!K30*0.15</f>
        <v>0</v>
      </c>
      <c r="L13" s="2">
        <f>[2]SnWS_SNODAS!L30*0.15</f>
        <v>0</v>
      </c>
      <c r="M13" s="2">
        <f>[2]SnWS_SNODAS!M30*0.15</f>
        <v>0</v>
      </c>
      <c r="N13" s="2">
        <f>[2]SnWS_SNODAS!N30*0.15</f>
        <v>0</v>
      </c>
      <c r="O13" s="2">
        <f>[2]SnWS_SNODAS!O30*0.15</f>
        <v>0</v>
      </c>
      <c r="Q13" s="2">
        <v>-0.16965619321718148</v>
      </c>
      <c r="R13" s="2">
        <v>-0.15511539295509247</v>
      </c>
      <c r="S13" s="2">
        <v>-3.780215456566819E-2</v>
      </c>
      <c r="T13" s="2">
        <v>-4.5872040843972818E-2</v>
      </c>
      <c r="U13" s="2">
        <v>-0.25645945948167137</v>
      </c>
      <c r="V13" s="2">
        <v>-3.6196185126994942E-3</v>
      </c>
      <c r="W13" s="2">
        <v>-3.6287926363105759E-2</v>
      </c>
      <c r="X13" s="2">
        <v>-1.0157739317870746E-3</v>
      </c>
      <c r="Y13" s="2">
        <v>0</v>
      </c>
      <c r="Z13" s="2">
        <v>0</v>
      </c>
      <c r="AA13" s="2">
        <v>0</v>
      </c>
      <c r="AB13" s="2">
        <v>0</v>
      </c>
      <c r="AC13" s="2">
        <v>0</v>
      </c>
      <c r="AD13" s="2">
        <v>0</v>
      </c>
    </row>
    <row r="14" spans="1:30">
      <c r="A14" s="1">
        <v>38214</v>
      </c>
      <c r="B14" s="2">
        <f>[2]SnWS_SNODAS!B31*0.15</f>
        <v>-1.6794424165390571</v>
      </c>
      <c r="C14" s="2">
        <f>[2]SnWS_SNODAS!C31*0.15</f>
        <v>-1.6783797227050559</v>
      </c>
      <c r="D14" s="2">
        <f>[2]SnWS_SNODAS!D31*0.15</f>
        <v>-0.6396407849142296</v>
      </c>
      <c r="E14" s="2">
        <f>[2]SnWS_SNODAS!E31*0.15</f>
        <v>-0.16358366126374949</v>
      </c>
      <c r="F14" s="2">
        <f>[2]SnWS_SNODAS!F31*0.15</f>
        <v>-0.46620659335328685</v>
      </c>
      <c r="G14" s="2">
        <f>[2]SnWS_SNODAS!G31*0.15</f>
        <v>-1.5548317674993904E-2</v>
      </c>
      <c r="H14" s="2">
        <f>[2]SnWS_SNODAS!H31*0.15</f>
        <v>-0.12341613871281075</v>
      </c>
      <c r="I14" s="2">
        <f>[2]SnWS_SNODAS!I31*0.15</f>
        <v>-1.1222186365023706E-2</v>
      </c>
      <c r="J14" s="2">
        <f>[2]SnWS_SNODAS!J31*0.15</f>
        <v>0</v>
      </c>
      <c r="K14" s="2">
        <f>[2]SnWS_SNODAS!K31*0.15</f>
        <v>0</v>
      </c>
      <c r="L14" s="2">
        <f>[2]SnWS_SNODAS!L31*0.15</f>
        <v>0</v>
      </c>
      <c r="M14" s="2">
        <f>[2]SnWS_SNODAS!M31*0.15</f>
        <v>0</v>
      </c>
      <c r="N14" s="2">
        <f>[2]SnWS_SNODAS!N31*0.15</f>
        <v>0</v>
      </c>
      <c r="O14" s="2">
        <f>[2]SnWS_SNODAS!O31*0.15</f>
        <v>0</v>
      </c>
      <c r="Q14" s="2">
        <v>-0.15159788646685199</v>
      </c>
      <c r="R14" s="2">
        <v>-0.23603893978338789</v>
      </c>
      <c r="S14" s="2">
        <v>-5.0404758072132697E-2</v>
      </c>
      <c r="T14" s="2">
        <v>-4.6860610755404465E-2</v>
      </c>
      <c r="U14" s="2">
        <v>-0.21239157163677327</v>
      </c>
      <c r="V14" s="2">
        <v>-3.7359837298565953E-3</v>
      </c>
      <c r="W14" s="2">
        <v>-2.97214095928287E-2</v>
      </c>
      <c r="X14" s="2">
        <v>-2.0955612379018832E-3</v>
      </c>
      <c r="Y14" s="2">
        <v>0</v>
      </c>
      <c r="Z14" s="2">
        <v>0</v>
      </c>
      <c r="AA14" s="2">
        <v>0</v>
      </c>
      <c r="AB14" s="2">
        <v>0</v>
      </c>
      <c r="AC14" s="2">
        <v>0</v>
      </c>
      <c r="AD14" s="2">
        <v>0</v>
      </c>
    </row>
    <row r="15" spans="1:30">
      <c r="A15" s="1">
        <v>38245</v>
      </c>
      <c r="B15" s="2">
        <f>[2]SnWS_SNODAS!B32*0.15</f>
        <v>-2.0311519382397738</v>
      </c>
      <c r="C15" s="2">
        <f>[2]SnWS_SNODAS!C32*0.15</f>
        <v>-2.0913657917952859</v>
      </c>
      <c r="D15" s="2">
        <f>[2]SnWS_SNODAS!D32*0.15</f>
        <v>-0.5819563609670021</v>
      </c>
      <c r="E15" s="2">
        <f>[2]SnWS_SNODAS!E32*0.15</f>
        <v>0.23557418428636956</v>
      </c>
      <c r="F15" s="2">
        <f>[2]SnWS_SNODAS!F32*0.15</f>
        <v>-0.35815997090486307</v>
      </c>
      <c r="G15" s="2">
        <f>[2]SnWS_SNODAS!G32*0.15</f>
        <v>-1.4522023853046337E-2</v>
      </c>
      <c r="H15" s="2">
        <f>[2]SnWS_SNODAS!H32*0.15</f>
        <v>-0.12840377308107664</v>
      </c>
      <c r="I15" s="2">
        <f>[2]SnWS_SNODAS!I32*0.15</f>
        <v>-1.2141711776744146E-2</v>
      </c>
      <c r="J15" s="2">
        <f>[2]SnWS_SNODAS!J32*0.15</f>
        <v>0</v>
      </c>
      <c r="K15" s="2">
        <f>[2]SnWS_SNODAS!K32*0.15</f>
        <v>0</v>
      </c>
      <c r="L15" s="2">
        <f>[2]SnWS_SNODAS!L32*0.15</f>
        <v>0</v>
      </c>
      <c r="M15" s="2">
        <f>[2]SnWS_SNODAS!M32*0.15</f>
        <v>0</v>
      </c>
      <c r="N15" s="2">
        <f>[2]SnWS_SNODAS!N32*0.15</f>
        <v>0</v>
      </c>
      <c r="O15" s="2">
        <f>[2]SnWS_SNODAS!O32*0.15</f>
        <v>0</v>
      </c>
      <c r="Q15" s="2">
        <v>-0.19175537623559644</v>
      </c>
      <c r="R15" s="2">
        <v>-0.31307488319506488</v>
      </c>
      <c r="S15" s="2">
        <v>-4.6235154855955259E-2</v>
      </c>
      <c r="T15" s="2">
        <v>-1.3621938640754946E-2</v>
      </c>
      <c r="U15" s="2">
        <v>-0.1724297719978666</v>
      </c>
      <c r="V15" s="2">
        <v>-3.5046529972143255E-3</v>
      </c>
      <c r="W15" s="2">
        <v>-3.0973131252060547E-2</v>
      </c>
      <c r="X15" s="2">
        <v>-2.2825927066458217E-3</v>
      </c>
      <c r="Y15" s="2">
        <v>0</v>
      </c>
      <c r="Z15" s="2">
        <v>0</v>
      </c>
      <c r="AA15" s="2">
        <v>0</v>
      </c>
      <c r="AB15" s="2">
        <v>0</v>
      </c>
      <c r="AC15" s="2">
        <v>0</v>
      </c>
      <c r="AD15" s="2">
        <v>0</v>
      </c>
    </row>
    <row r="16" spans="1:30">
      <c r="A16" s="1">
        <v>38275</v>
      </c>
      <c r="B16" s="2">
        <f>[2]SnWS_SNODAS!B33*0.15</f>
        <v>-2.9404662000419401</v>
      </c>
      <c r="C16" s="2">
        <f>[2]SnWS_SNODAS!C33*0.15</f>
        <v>-2.5114060260047517</v>
      </c>
      <c r="D16" s="2">
        <f>[2]SnWS_SNODAS!D33*0.15</f>
        <v>-0.36272814777566709</v>
      </c>
      <c r="E16" s="2">
        <f>[2]SnWS_SNODAS!E33*0.15</f>
        <v>1.1293320943993097</v>
      </c>
      <c r="F16" s="2">
        <f>[2]SnWS_SNODAS!F33*0.15</f>
        <v>-0.23162409719696114</v>
      </c>
      <c r="G16" s="2">
        <f>[2]SnWS_SNODAS!G33*0.15</f>
        <v>-1.2469989899337024E-2</v>
      </c>
      <c r="H16" s="2">
        <f>[2]SnWS_SNODAS!H33*0.15</f>
        <v>-0.14698969092978104</v>
      </c>
      <c r="I16" s="2">
        <f>[2]SnWS_SNODAS!I33*0.15</f>
        <v>-1.2172639223951775E-2</v>
      </c>
      <c r="J16" s="2">
        <f>[2]SnWS_SNODAS!J33*0.15</f>
        <v>0</v>
      </c>
      <c r="K16" s="2">
        <f>[2]SnWS_SNODAS!K33*0.15</f>
        <v>0</v>
      </c>
      <c r="L16" s="2">
        <f>[2]SnWS_SNODAS!L33*0.15</f>
        <v>0</v>
      </c>
      <c r="M16" s="2">
        <f>[2]SnWS_SNODAS!M33*0.15</f>
        <v>0</v>
      </c>
      <c r="N16" s="2">
        <f>[2]SnWS_SNODAS!N33*0.15</f>
        <v>0</v>
      </c>
      <c r="O16" s="2">
        <f>[2]SnWS_SNODAS!O33*0.15</f>
        <v>0</v>
      </c>
      <c r="Q16" s="2">
        <v>-0.23191286600434088</v>
      </c>
      <c r="R16" s="2">
        <v>-0.39011082660674185</v>
      </c>
      <c r="S16" s="2">
        <v>-4.2065551639777807E-2</v>
      </c>
      <c r="T16" s="2">
        <v>1.9616733473894563E-2</v>
      </c>
      <c r="U16" s="2">
        <v>-0.13246797235895993</v>
      </c>
      <c r="V16" s="2">
        <v>-3.2733222645720565E-3</v>
      </c>
      <c r="W16" s="2">
        <v>-3.2224852911292401E-2</v>
      </c>
      <c r="X16" s="2">
        <v>-2.4696241753897593E-3</v>
      </c>
      <c r="Y16" s="2">
        <v>0</v>
      </c>
      <c r="Z16" s="2">
        <v>0</v>
      </c>
      <c r="AA16" s="2">
        <v>0</v>
      </c>
      <c r="AB16" s="2">
        <v>0</v>
      </c>
      <c r="AC16" s="2">
        <v>0</v>
      </c>
      <c r="AD16" s="2">
        <v>0</v>
      </c>
    </row>
    <row r="17" spans="1:30">
      <c r="A17" s="1">
        <v>38306</v>
      </c>
      <c r="B17" s="2">
        <f>[2]SnWS_SNODAS!B34*0.15</f>
        <v>-3.849780461844106</v>
      </c>
      <c r="C17" s="2">
        <f>[2]SnWS_SNODAS!C34*0.15</f>
        <v>-2.9314462602142175</v>
      </c>
      <c r="D17" s="2">
        <f>[2]SnWS_SNODAS!D34*0.15</f>
        <v>-0.14349993458433194</v>
      </c>
      <c r="E17" s="2">
        <f>[2]SnWS_SNODAS!E34*0.15</f>
        <v>2.02309000451225</v>
      </c>
      <c r="F17" s="2">
        <f>[2]SnWS_SNODAS!F34*0.15</f>
        <v>-0.10508822348905916</v>
      </c>
      <c r="G17" s="2">
        <f>[2]SnWS_SNODAS!G34*0.15</f>
        <v>-1.0417955945627709E-2</v>
      </c>
      <c r="H17" s="2">
        <f>[2]SnWS_SNODAS!H34*0.15</f>
        <v>-0.16557560877848543</v>
      </c>
      <c r="I17" s="2">
        <f>[2]SnWS_SNODAS!I34*0.15</f>
        <v>-1.2203566671159405E-2</v>
      </c>
      <c r="J17" s="2">
        <f>[2]SnWS_SNODAS!J34*0.15</f>
        <v>0</v>
      </c>
      <c r="K17" s="2">
        <f>[2]SnWS_SNODAS!K34*0.15</f>
        <v>0</v>
      </c>
      <c r="L17" s="2">
        <f>[2]SnWS_SNODAS!L34*0.15</f>
        <v>0</v>
      </c>
      <c r="M17" s="2">
        <f>[2]SnWS_SNODAS!M34*0.15</f>
        <v>0</v>
      </c>
      <c r="N17" s="2">
        <f>[2]SnWS_SNODAS!N34*0.15</f>
        <v>0</v>
      </c>
      <c r="O17" s="2">
        <f>[2]SnWS_SNODAS!O34*0.15</f>
        <v>0</v>
      </c>
      <c r="Q17" s="2">
        <v>-0.33573654978838863</v>
      </c>
      <c r="R17" s="2">
        <v>-0.46846261165477032</v>
      </c>
      <c r="S17" s="2">
        <v>-2.6219078705668544E-2</v>
      </c>
      <c r="T17" s="2">
        <v>9.4041742164819309E-2</v>
      </c>
      <c r="U17" s="2">
        <v>-8.5667793716976456E-2</v>
      </c>
      <c r="V17" s="2">
        <v>-2.8107856032701622E-3</v>
      </c>
      <c r="W17" s="2">
        <v>-3.6889267784192492E-2</v>
      </c>
      <c r="X17" s="2">
        <v>-2.4759148181517907E-3</v>
      </c>
      <c r="Y17" s="2">
        <v>0</v>
      </c>
      <c r="Z17" s="2">
        <v>0</v>
      </c>
      <c r="AA17" s="2">
        <v>0</v>
      </c>
      <c r="AB17" s="2">
        <v>0</v>
      </c>
      <c r="AC17" s="2">
        <v>0</v>
      </c>
      <c r="AD17" s="2">
        <v>0</v>
      </c>
    </row>
    <row r="18" spans="1:30">
      <c r="A18" s="1">
        <v>38336</v>
      </c>
      <c r="B18" s="2">
        <f>[2]SnWS_SNODAS!B35*0.15</f>
        <v>-4.216736669294848</v>
      </c>
      <c r="C18" s="2">
        <f>[2]SnWS_SNODAS!C35*0.15</f>
        <v>-3.0315184548756555</v>
      </c>
      <c r="D18" s="2">
        <f>[2]SnWS_SNODAS!D35*0.15</f>
        <v>7.9674644758331963E-3</v>
      </c>
      <c r="E18" s="2">
        <f>[2]SnWS_SNODAS!E35*0.15</f>
        <v>2.2678962751308025</v>
      </c>
      <c r="F18" s="2">
        <f>[2]SnWS_SNODAS!F35*0.15</f>
        <v>1.6609232677969519E-2</v>
      </c>
      <c r="G18" s="2">
        <f>[2]SnWS_SNODAS!G35*0.15</f>
        <v>-1.0713926060417168E-2</v>
      </c>
      <c r="H18" s="2">
        <f>[2]SnWS_SNODAS!H35*0.15</f>
        <v>-0.17033395701106763</v>
      </c>
      <c r="I18" s="2">
        <f>[2]SnWS_SNODAS!I35*0.15</f>
        <v>-1.200346907777357E-2</v>
      </c>
      <c r="J18" s="2">
        <f>[2]SnWS_SNODAS!J35*0.15</f>
        <v>0</v>
      </c>
      <c r="K18" s="2">
        <f>[2]SnWS_SNODAS!K35*0.15</f>
        <v>0</v>
      </c>
      <c r="L18" s="2">
        <f>[2]SnWS_SNODAS!L35*0.15</f>
        <v>0</v>
      </c>
      <c r="M18" s="2">
        <f>[2]SnWS_SNODAS!M35*0.15</f>
        <v>0</v>
      </c>
      <c r="N18" s="2">
        <f>[2]SnWS_SNODAS!N35*0.15</f>
        <v>0</v>
      </c>
      <c r="O18" s="2">
        <f>[2]SnWS_SNODAS!O35*0.15</f>
        <v>0</v>
      </c>
      <c r="Q18" s="2">
        <v>-0.43956023357243629</v>
      </c>
      <c r="R18" s="2">
        <v>-0.54681439670279886</v>
      </c>
      <c r="S18" s="2">
        <v>-1.0372605771559264E-2</v>
      </c>
      <c r="T18" s="2">
        <v>0.16846675085574409</v>
      </c>
      <c r="U18" s="2">
        <v>-3.8867615074992951E-2</v>
      </c>
      <c r="V18" s="2">
        <v>-2.3482489419682684E-3</v>
      </c>
      <c r="W18" s="2">
        <v>-4.1553682657092597E-2</v>
      </c>
      <c r="X18" s="2">
        <v>-2.4822054609138231E-3</v>
      </c>
      <c r="Y18" s="2">
        <v>0</v>
      </c>
      <c r="Z18" s="2">
        <v>0</v>
      </c>
      <c r="AA18" s="2">
        <v>0</v>
      </c>
      <c r="AB18" s="2">
        <v>0</v>
      </c>
      <c r="AC18" s="2">
        <v>0</v>
      </c>
      <c r="AD18" s="2">
        <v>0</v>
      </c>
    </row>
    <row r="19" spans="1:30">
      <c r="A19" s="1">
        <v>38367</v>
      </c>
      <c r="B19" s="2">
        <f>[2]SnWS_SNODAS!B36*0.15</f>
        <v>-4.5836928767455909</v>
      </c>
      <c r="C19" s="2">
        <f>[2]SnWS_SNODAS!C36*0.15</f>
        <v>-3.1315906495370931</v>
      </c>
      <c r="D19" s="2">
        <f>[2]SnWS_SNODAS!D36*0.15</f>
        <v>0.15943486353599837</v>
      </c>
      <c r="E19" s="2">
        <f>[2]SnWS_SNODAS!E36*0.15</f>
        <v>2.5127025457493555</v>
      </c>
      <c r="F19" s="2">
        <f>[2]SnWS_SNODAS!F36*0.15</f>
        <v>0.13830668884499817</v>
      </c>
      <c r="G19" s="2">
        <f>[2]SnWS_SNODAS!G36*0.15</f>
        <v>-1.1009896175206623E-2</v>
      </c>
      <c r="H19" s="2">
        <f>[2]SnWS_SNODAS!H36*0.15</f>
        <v>-0.17509230524364983</v>
      </c>
      <c r="I19" s="2">
        <f>[2]SnWS_SNODAS!I36*0.15</f>
        <v>-1.1803371484387737E-2</v>
      </c>
      <c r="J19" s="2">
        <f>[2]SnWS_SNODAS!J36*0.15</f>
        <v>0</v>
      </c>
      <c r="K19" s="2">
        <f>[2]SnWS_SNODAS!K36*0.15</f>
        <v>0</v>
      </c>
      <c r="L19" s="2">
        <f>[2]SnWS_SNODAS!L36*0.15</f>
        <v>0</v>
      </c>
      <c r="M19" s="2">
        <f>[2]SnWS_SNODAS!M36*0.15</f>
        <v>0</v>
      </c>
      <c r="N19" s="2">
        <f>[2]SnWS_SNODAS!N36*0.15</f>
        <v>0</v>
      </c>
      <c r="O19" s="2">
        <f>[2]SnWS_SNODAS!O36*0.15</f>
        <v>0</v>
      </c>
      <c r="Q19" s="2">
        <v>-0.48145855942674715</v>
      </c>
      <c r="R19" s="2">
        <v>-0.56548126346177552</v>
      </c>
      <c r="S19" s="2">
        <v>5.7591223470665085E-4</v>
      </c>
      <c r="T19" s="2">
        <v>0.1888522586226922</v>
      </c>
      <c r="U19" s="2">
        <v>6.1430409705757714E-3</v>
      </c>
      <c r="V19" s="2">
        <v>-2.4149617897222713E-3</v>
      </c>
      <c r="W19" s="2">
        <v>-4.2747861521282585E-2</v>
      </c>
      <c r="X19" s="2">
        <v>-2.4415056104191437E-3</v>
      </c>
      <c r="Y19" s="2">
        <v>0</v>
      </c>
      <c r="Z19" s="2">
        <v>0</v>
      </c>
      <c r="AA19" s="2">
        <v>0</v>
      </c>
      <c r="AB19" s="2">
        <v>0</v>
      </c>
      <c r="AC19" s="2">
        <v>0</v>
      </c>
      <c r="AD19" s="2">
        <v>0</v>
      </c>
    </row>
    <row r="20" spans="1:30">
      <c r="A20" s="1">
        <v>38398</v>
      </c>
      <c r="B20" s="2">
        <f>[2]SnWS_SNODAS!B37*0.15</f>
        <v>-4.7621402751268738</v>
      </c>
      <c r="C20" s="2">
        <f>[2]SnWS_SNODAS!C37*0.15</f>
        <v>-3.1528930387180512</v>
      </c>
      <c r="D20" s="2">
        <f>[2]SnWS_SNODAS!D37*0.15</f>
        <v>0.12940438001020244</v>
      </c>
      <c r="E20" s="2">
        <f>[2]SnWS_SNODAS!E37*0.15</f>
        <v>2.3809318917653091</v>
      </c>
      <c r="F20" s="2">
        <f>[2]SnWS_SNODAS!F37*0.15</f>
        <v>0.17401771027000459</v>
      </c>
      <c r="G20" s="2">
        <f>[2]SnWS_SNODAS!G37*0.15</f>
        <v>-1.068785476937203E-2</v>
      </c>
      <c r="H20" s="2">
        <f>[2]SnWS_SNODAS!H37*0.15</f>
        <v>-0.16473044486208485</v>
      </c>
      <c r="I20" s="2">
        <f>[2]SnWS_SNODAS!I37*0.15</f>
        <v>-1.1266581563495425E-2</v>
      </c>
      <c r="J20" s="2">
        <f>[2]SnWS_SNODAS!J37*0.15</f>
        <v>0</v>
      </c>
      <c r="K20" s="2">
        <f>[2]SnWS_SNODAS!K37*0.15</f>
        <v>0</v>
      </c>
      <c r="L20" s="2">
        <f>[2]SnWS_SNODAS!L37*0.15</f>
        <v>0</v>
      </c>
      <c r="M20" s="2">
        <f>[2]SnWS_SNODAS!M37*0.15</f>
        <v>0</v>
      </c>
      <c r="N20" s="2">
        <f>[2]SnWS_SNODAS!N37*0.15</f>
        <v>0</v>
      </c>
      <c r="O20" s="2">
        <f>[2]SnWS_SNODAS!O37*0.15</f>
        <v>0</v>
      </c>
      <c r="Q20" s="2">
        <v>-0.52335688528105806</v>
      </c>
      <c r="R20" s="2">
        <v>-0.58414813022075207</v>
      </c>
      <c r="S20" s="2">
        <v>1.1524430240972569E-2</v>
      </c>
      <c r="T20" s="2">
        <v>0.20923776638964034</v>
      </c>
      <c r="U20" s="2">
        <v>5.115369701614448E-2</v>
      </c>
      <c r="V20" s="2">
        <v>-2.4816746374762737E-3</v>
      </c>
      <c r="W20" s="2">
        <v>-4.3942040385472579E-2</v>
      </c>
      <c r="X20" s="2">
        <v>-2.4008057599244656E-3</v>
      </c>
      <c r="Y20" s="2">
        <v>0</v>
      </c>
      <c r="Z20" s="2">
        <v>0</v>
      </c>
      <c r="AA20" s="2">
        <v>0</v>
      </c>
      <c r="AB20" s="2">
        <v>0</v>
      </c>
      <c r="AC20" s="2">
        <v>0</v>
      </c>
      <c r="AD20" s="2">
        <v>0</v>
      </c>
    </row>
    <row r="21" spans="1:30">
      <c r="A21" s="1">
        <v>38426</v>
      </c>
      <c r="B21" s="2">
        <f>[2]SnWS_SNODAS!B38*0.15</f>
        <v>-4.9405876735081566</v>
      </c>
      <c r="C21" s="2">
        <f>[2]SnWS_SNODAS!C38*0.15</f>
        <v>-3.1741954278990092</v>
      </c>
      <c r="D21" s="2">
        <f>[2]SnWS_SNODAS!D38*0.15</f>
        <v>9.9373896484406546E-2</v>
      </c>
      <c r="E21" s="2">
        <f>[2]SnWS_SNODAS!E38*0.15</f>
        <v>2.2491612377812622</v>
      </c>
      <c r="F21" s="2">
        <f>[2]SnWS_SNODAS!F38*0.15</f>
        <v>0.20972873169501105</v>
      </c>
      <c r="G21" s="2">
        <f>[2]SnWS_SNODAS!G38*0.15</f>
        <v>-1.0365813363537438E-2</v>
      </c>
      <c r="H21" s="2">
        <f>[2]SnWS_SNODAS!H38*0.15</f>
        <v>-0.15436858448051985</v>
      </c>
      <c r="I21" s="2">
        <f>[2]SnWS_SNODAS!I38*0.15</f>
        <v>-1.0729791642603119E-2</v>
      </c>
      <c r="J21" s="2">
        <f>[2]SnWS_SNODAS!J38*0.15</f>
        <v>0</v>
      </c>
      <c r="K21" s="2">
        <f>[2]SnWS_SNODAS!K38*0.15</f>
        <v>0</v>
      </c>
      <c r="L21" s="2">
        <f>[2]SnWS_SNODAS!L38*0.15</f>
        <v>0</v>
      </c>
      <c r="M21" s="2">
        <f>[2]SnWS_SNODAS!M38*0.15</f>
        <v>0</v>
      </c>
      <c r="N21" s="2">
        <f>[2]SnWS_SNODAS!N38*0.15</f>
        <v>0</v>
      </c>
      <c r="O21" s="2">
        <f>[2]SnWS_SNODAS!O38*0.15</f>
        <v>0</v>
      </c>
      <c r="Q21" s="2">
        <v>-0.54373165233343612</v>
      </c>
      <c r="R21" s="2">
        <v>-0.58812175008423295</v>
      </c>
      <c r="S21" s="2">
        <v>9.353736800277462E-3</v>
      </c>
      <c r="T21" s="2">
        <v>0.1982649604910808</v>
      </c>
      <c r="U21" s="2">
        <v>6.4361668267333083E-2</v>
      </c>
      <c r="V21" s="2">
        <v>-2.4090852164355327E-3</v>
      </c>
      <c r="W21" s="2">
        <v>-4.1341576094813128E-2</v>
      </c>
      <c r="X21" s="2">
        <v>-2.2916226900149693E-3</v>
      </c>
      <c r="Y21" s="2">
        <v>0</v>
      </c>
      <c r="Z21" s="2">
        <v>0</v>
      </c>
      <c r="AA21" s="2">
        <v>0</v>
      </c>
      <c r="AB21" s="2">
        <v>0</v>
      </c>
      <c r="AC21" s="2">
        <v>0</v>
      </c>
      <c r="AD21" s="2">
        <v>0</v>
      </c>
    </row>
    <row r="22" spans="1:30">
      <c r="A22" s="1">
        <v>38457</v>
      </c>
      <c r="B22" s="2">
        <f>[2]SnWS_SNODAS!B39*0.15</f>
        <v>-4.4669367082056803</v>
      </c>
      <c r="C22" s="2">
        <f>[2]SnWS_SNODAS!C39*0.15</f>
        <v>-2.7987340020784868</v>
      </c>
      <c r="D22" s="2">
        <f>[2]SnWS_SNODAS!D39*0.15</f>
        <v>-6.2209897450213311E-2</v>
      </c>
      <c r="E22" s="2">
        <f>[2]SnWS_SNODAS!E39*0.15</f>
        <v>1.9618420759970678</v>
      </c>
      <c r="F22" s="2">
        <f>[2]SnWS_SNODAS!F39*0.15</f>
        <v>0.1530681227817135</v>
      </c>
      <c r="G22" s="2">
        <f>[2]SnWS_SNODAS!G39*0.15</f>
        <v>-1.2404723745479728E-2</v>
      </c>
      <c r="H22" s="2">
        <f>[2]SnWS_SNODAS!H39*0.15</f>
        <v>-0.12618315878276379</v>
      </c>
      <c r="I22" s="2">
        <f>[2]SnWS_SNODAS!I39*0.15</f>
        <v>-1.0340408912660467E-2</v>
      </c>
      <c r="J22" s="2">
        <f>[2]SnWS_SNODAS!J39*0.15</f>
        <v>0</v>
      </c>
      <c r="K22" s="2">
        <f>[2]SnWS_SNODAS!K39*0.15</f>
        <v>0</v>
      </c>
      <c r="L22" s="2">
        <f>[2]SnWS_SNODAS!L39*0.15</f>
        <v>0</v>
      </c>
      <c r="M22" s="2">
        <f>[2]SnWS_SNODAS!M39*0.15</f>
        <v>0</v>
      </c>
      <c r="N22" s="2">
        <f>[2]SnWS_SNODAS!N39*0.15</f>
        <v>0</v>
      </c>
      <c r="O22" s="2">
        <f>[2]SnWS_SNODAS!O39*0.15</f>
        <v>0</v>
      </c>
      <c r="Q22" s="2">
        <v>-0.56410641938581429</v>
      </c>
      <c r="R22" s="2">
        <v>-0.59209536994771372</v>
      </c>
      <c r="S22" s="2">
        <v>7.1830433595823587E-3</v>
      </c>
      <c r="T22" s="2">
        <v>0.18729215459252124</v>
      </c>
      <c r="U22" s="2">
        <v>7.7569639518521694E-2</v>
      </c>
      <c r="V22" s="2">
        <v>-2.3364957953947926E-3</v>
      </c>
      <c r="W22" s="2">
        <v>-3.8741111804153662E-2</v>
      </c>
      <c r="X22" s="2">
        <v>-2.1824396201054739E-3</v>
      </c>
      <c r="Y22" s="2">
        <v>0</v>
      </c>
      <c r="Z22" s="2">
        <v>0</v>
      </c>
      <c r="AA22" s="2">
        <v>0</v>
      </c>
      <c r="AB22" s="2">
        <v>0</v>
      </c>
      <c r="AC22" s="2">
        <v>0</v>
      </c>
      <c r="AD22" s="2">
        <v>0</v>
      </c>
    </row>
    <row r="23" spans="1:30">
      <c r="A23" s="1">
        <v>38487</v>
      </c>
      <c r="B23" s="2">
        <f>[2]SnWS_SNODAS!B40*0.15</f>
        <v>-3.9932857429032045</v>
      </c>
      <c r="C23" s="2">
        <f>[2]SnWS_SNODAS!C40*0.15</f>
        <v>-2.4232725762579639</v>
      </c>
      <c r="D23" s="2">
        <f>[2]SnWS_SNODAS!D40*0.15</f>
        <v>-0.22379369138483315</v>
      </c>
      <c r="E23" s="2">
        <f>[2]SnWS_SNODAS!E40*0.15</f>
        <v>1.6745229142128737</v>
      </c>
      <c r="F23" s="2">
        <f>[2]SnWS_SNODAS!F40*0.15</f>
        <v>9.6407513868416034E-2</v>
      </c>
      <c r="G23" s="2">
        <f>[2]SnWS_SNODAS!G40*0.15</f>
        <v>-1.4443634127422021E-2</v>
      </c>
      <c r="H23" s="2">
        <f>[2]SnWS_SNODAS!H40*0.15</f>
        <v>-9.7997733085007685E-2</v>
      </c>
      <c r="I23" s="2">
        <f>[2]SnWS_SNODAS!I40*0.15</f>
        <v>-9.9510261827178113E-3</v>
      </c>
      <c r="J23" s="2">
        <f>[2]SnWS_SNODAS!J40*0.15</f>
        <v>0</v>
      </c>
      <c r="K23" s="2">
        <f>[2]SnWS_SNODAS!K40*0.15</f>
        <v>0</v>
      </c>
      <c r="L23" s="2">
        <f>[2]SnWS_SNODAS!L40*0.15</f>
        <v>0</v>
      </c>
      <c r="M23" s="2">
        <f>[2]SnWS_SNODAS!M40*0.15</f>
        <v>0</v>
      </c>
      <c r="N23" s="2">
        <f>[2]SnWS_SNODAS!N40*0.15</f>
        <v>0</v>
      </c>
      <c r="O23" s="2">
        <f>[2]SnWS_SNODAS!O40*0.15</f>
        <v>0</v>
      </c>
      <c r="Q23" s="2">
        <v>-0.51002589946950816</v>
      </c>
      <c r="R23" s="2">
        <v>-0.52205904834370842</v>
      </c>
      <c r="S23" s="2">
        <v>-4.4967180173937681E-3</v>
      </c>
      <c r="T23" s="2">
        <v>0.16336651335242783</v>
      </c>
      <c r="U23" s="2">
        <v>5.6613316687676211E-2</v>
      </c>
      <c r="V23" s="2">
        <v>-2.7960743511261125E-3</v>
      </c>
      <c r="W23" s="2">
        <v>-3.1667556443916313E-2</v>
      </c>
      <c r="X23" s="2">
        <v>-2.1032391728351388E-3</v>
      </c>
      <c r="Y23" s="2">
        <v>0</v>
      </c>
      <c r="Z23" s="2">
        <v>0</v>
      </c>
      <c r="AA23" s="2">
        <v>0</v>
      </c>
      <c r="AB23" s="2">
        <v>0</v>
      </c>
      <c r="AC23" s="2">
        <v>0</v>
      </c>
      <c r="AD23" s="2">
        <v>0</v>
      </c>
    </row>
    <row r="24" spans="1:30">
      <c r="A24" s="1">
        <v>38518</v>
      </c>
      <c r="B24" s="2">
        <f>[2]SnWS_SNODAS!B41*0.15</f>
        <v>-2.9187143897020627</v>
      </c>
      <c r="C24" s="2">
        <f>[2]SnWS_SNODAS!C41*0.15</f>
        <v>-1.9147519163906903</v>
      </c>
      <c r="D24" s="2">
        <f>[2]SnWS_SNODAS!D41*0.15</f>
        <v>-0.42938242575748325</v>
      </c>
      <c r="E24" s="2">
        <f>[2]SnWS_SNODAS!E41*0.15</f>
        <v>0.839815407121415</v>
      </c>
      <c r="F24" s="2">
        <f>[2]SnWS_SNODAS!F41*0.15</f>
        <v>-7.2909122005217986E-2</v>
      </c>
      <c r="G24" s="2">
        <f>[2]SnWS_SNODAS!G41*0.15</f>
        <v>-1.5680518872142075E-2</v>
      </c>
      <c r="H24" s="2">
        <f>[2]SnWS_SNODAS!H41*0.15</f>
        <v>-7.7117676369809776E-2</v>
      </c>
      <c r="I24" s="2">
        <f>[2]SnWS_SNODAS!I41*0.15</f>
        <v>-1.0003658278544813E-2</v>
      </c>
      <c r="J24" s="2">
        <f>[2]SnWS_SNODAS!J41*0.15</f>
        <v>0</v>
      </c>
      <c r="K24" s="2">
        <f>[2]SnWS_SNODAS!K41*0.15</f>
        <v>0</v>
      </c>
      <c r="L24" s="2">
        <f>[2]SnWS_SNODAS!L41*0.15</f>
        <v>0</v>
      </c>
      <c r="M24" s="2">
        <f>[2]SnWS_SNODAS!M41*0.15</f>
        <v>0</v>
      </c>
      <c r="N24" s="2">
        <f>[2]SnWS_SNODAS!N41*0.15</f>
        <v>0</v>
      </c>
      <c r="O24" s="2">
        <f>[2]SnWS_SNODAS!O41*0.15</f>
        <v>0</v>
      </c>
      <c r="Q24" s="2">
        <v>-0.45594537955320208</v>
      </c>
      <c r="R24" s="2">
        <v>-0.45202272673970301</v>
      </c>
      <c r="S24" s="2">
        <v>-1.6176479394369895E-2</v>
      </c>
      <c r="T24" s="2">
        <v>0.13944087211233441</v>
      </c>
      <c r="U24" s="2">
        <v>3.5656993856830743E-2</v>
      </c>
      <c r="V24" s="2">
        <v>-3.2556529068574333E-3</v>
      </c>
      <c r="W24" s="2">
        <v>-2.4594001083678953E-2</v>
      </c>
      <c r="X24" s="2">
        <v>-2.0240387255648028E-3</v>
      </c>
      <c r="Y24" s="2">
        <v>0</v>
      </c>
      <c r="Z24" s="2">
        <v>0</v>
      </c>
      <c r="AA24" s="2">
        <v>0</v>
      </c>
      <c r="AB24" s="2">
        <v>0</v>
      </c>
      <c r="AC24" s="2">
        <v>0</v>
      </c>
      <c r="AD24" s="2">
        <v>0</v>
      </c>
    </row>
    <row r="25" spans="1:30">
      <c r="A25" s="1">
        <v>38548</v>
      </c>
      <c r="B25" s="2">
        <f>[2]SnWS_SNODAS!B42*0.15</f>
        <v>-1.8441430365009204</v>
      </c>
      <c r="C25" s="2">
        <f>[2]SnWS_SNODAS!C42*0.15</f>
        <v>-1.4062312565234172</v>
      </c>
      <c r="D25" s="2">
        <f>[2]SnWS_SNODAS!D42*0.15</f>
        <v>-0.63497116013013322</v>
      </c>
      <c r="E25" s="2">
        <f>[2]SnWS_SNODAS!E42*0.15</f>
        <v>5.1079000299564135E-3</v>
      </c>
      <c r="F25" s="2">
        <f>[2]SnWS_SNODAS!F42*0.15</f>
        <v>-0.242225757878852</v>
      </c>
      <c r="G25" s="2">
        <f>[2]SnWS_SNODAS!G42*0.15</f>
        <v>-1.6917403616862125E-2</v>
      </c>
      <c r="H25" s="2">
        <f>[2]SnWS_SNODAS!H42*0.15</f>
        <v>-5.6237619654611853E-2</v>
      </c>
      <c r="I25" s="2">
        <f>[2]SnWS_SNODAS!I42*0.15</f>
        <v>-1.0056290374371812E-2</v>
      </c>
      <c r="J25" s="2">
        <f>[2]SnWS_SNODAS!J42*0.15</f>
        <v>0</v>
      </c>
      <c r="K25" s="2">
        <f>[2]SnWS_SNODAS!K42*0.15</f>
        <v>0</v>
      </c>
      <c r="L25" s="2">
        <f>[2]SnWS_SNODAS!L42*0.15</f>
        <v>0</v>
      </c>
      <c r="M25" s="2">
        <f>[2]SnWS_SNODAS!M42*0.15</f>
        <v>0</v>
      </c>
      <c r="N25" s="2">
        <f>[2]SnWS_SNODAS!N42*0.15</f>
        <v>0</v>
      </c>
      <c r="O25" s="2">
        <f>[2]SnWS_SNODAS!O42*0.15</f>
        <v>0</v>
      </c>
      <c r="Q25" s="2">
        <v>-0.33325297158740208</v>
      </c>
      <c r="R25" s="2">
        <v>-0.35716633397202097</v>
      </c>
      <c r="S25" s="2">
        <v>-3.1037049881028161E-2</v>
      </c>
      <c r="T25" s="2">
        <v>6.9933108581814465E-2</v>
      </c>
      <c r="U25" s="2">
        <v>-2.6965949137483909E-2</v>
      </c>
      <c r="V25" s="2">
        <v>-3.534451675856312E-3</v>
      </c>
      <c r="W25" s="2">
        <v>-1.9353837650149312E-2</v>
      </c>
      <c r="X25" s="2">
        <v>-2.0347440938560148E-3</v>
      </c>
      <c r="Y25" s="2">
        <v>0</v>
      </c>
      <c r="Z25" s="2">
        <v>0</v>
      </c>
      <c r="AA25" s="2">
        <v>0</v>
      </c>
      <c r="AB25" s="2">
        <v>0</v>
      </c>
      <c r="AC25" s="2">
        <v>0</v>
      </c>
      <c r="AD25" s="2">
        <v>0</v>
      </c>
    </row>
    <row r="26" spans="1:30">
      <c r="A26" s="1">
        <v>38579</v>
      </c>
      <c r="B26" s="2">
        <f>[2]SnWS_SNODAS!B43*0.15</f>
        <v>-1.0564123905497806</v>
      </c>
      <c r="C26" s="2">
        <f>[2]SnWS_SNODAS!C43*0.15</f>
        <v>-0.8281586941063126</v>
      </c>
      <c r="D26" s="2">
        <f>[2]SnWS_SNODAS!D43*0.15</f>
        <v>-0.7666064560034036</v>
      </c>
      <c r="E26" s="2">
        <f>[2]SnWS_SNODAS!E43*0.15</f>
        <v>-0.17900675114174078</v>
      </c>
      <c r="F26" s="2">
        <f>[2]SnWS_SNODAS!F43*0.15</f>
        <v>-0.43547805825103153</v>
      </c>
      <c r="G26" s="2">
        <f>[2]SnWS_SNODAS!G43*0.15</f>
        <v>-1.7408382348065996E-2</v>
      </c>
      <c r="H26" s="2">
        <f>[2]SnWS_SNODAS!H43*0.15</f>
        <v>-4.1239496725947955E-2</v>
      </c>
      <c r="I26" s="2">
        <f>[2]SnWS_SNODAS!I43*0.15</f>
        <v>-9.9220309854559877E-3</v>
      </c>
      <c r="J26" s="2">
        <f>[2]SnWS_SNODAS!J43*0.15</f>
        <v>0</v>
      </c>
      <c r="K26" s="2">
        <f>[2]SnWS_SNODAS!K43*0.15</f>
        <v>0</v>
      </c>
      <c r="L26" s="2">
        <f>[2]SnWS_SNODAS!L43*0.15</f>
        <v>0</v>
      </c>
      <c r="M26" s="2">
        <f>[2]SnWS_SNODAS!M43*0.15</f>
        <v>0</v>
      </c>
      <c r="N26" s="2">
        <f>[2]SnWS_SNODAS!N43*0.15</f>
        <v>0</v>
      </c>
      <c r="O26" s="2">
        <f>[2]SnWS_SNODAS!O43*0.15</f>
        <v>0</v>
      </c>
      <c r="Q26" s="2">
        <v>-0.21056056362160208</v>
      </c>
      <c r="R26" s="2">
        <v>-0.26230994120433909</v>
      </c>
      <c r="S26" s="2">
        <v>-4.5897620367686416E-2</v>
      </c>
      <c r="T26" s="2">
        <v>4.2534505129453046E-4</v>
      </c>
      <c r="U26" s="2">
        <v>-8.9588892131798561E-2</v>
      </c>
      <c r="V26" s="2">
        <v>-3.8132504448551902E-3</v>
      </c>
      <c r="W26" s="2">
        <v>-1.4113674216619663E-2</v>
      </c>
      <c r="X26" s="2">
        <v>-2.0454494621472263E-3</v>
      </c>
      <c r="Y26" s="2">
        <v>0</v>
      </c>
      <c r="Z26" s="2">
        <v>0</v>
      </c>
      <c r="AA26" s="2">
        <v>0</v>
      </c>
      <c r="AB26" s="2">
        <v>0</v>
      </c>
      <c r="AC26" s="2">
        <v>0</v>
      </c>
      <c r="AD26" s="2">
        <v>0</v>
      </c>
    </row>
    <row r="27" spans="1:30">
      <c r="A27" s="1">
        <v>38610</v>
      </c>
      <c r="B27" s="2">
        <f>[2]SnWS_SNODAS!B44*0.15</f>
        <v>-0.2686817445986408</v>
      </c>
      <c r="C27" s="2">
        <f>[2]SnWS_SNODAS!C44*0.15</f>
        <v>-0.25008613168920785</v>
      </c>
      <c r="D27" s="2">
        <f>[2]SnWS_SNODAS!D44*0.15</f>
        <v>-0.89824175187667399</v>
      </c>
      <c r="E27" s="2">
        <f>[2]SnWS_SNODAS!E44*0.15</f>
        <v>-0.36312140231343798</v>
      </c>
      <c r="F27" s="2">
        <f>[2]SnWS_SNODAS!F44*0.15</f>
        <v>-0.62873035862321103</v>
      </c>
      <c r="G27" s="2">
        <f>[2]SnWS_SNODAS!G44*0.15</f>
        <v>-1.7899361079269867E-2</v>
      </c>
      <c r="H27" s="2">
        <f>[2]SnWS_SNODAS!H44*0.15</f>
        <v>-2.6241373797284046E-2</v>
      </c>
      <c r="I27" s="2">
        <f>[2]SnWS_SNODAS!I44*0.15</f>
        <v>-9.7877715965401669E-3</v>
      </c>
      <c r="J27" s="2">
        <f>[2]SnWS_SNODAS!J44*0.15</f>
        <v>0</v>
      </c>
      <c r="K27" s="2">
        <f>[2]SnWS_SNODAS!K44*0.15</f>
        <v>0</v>
      </c>
      <c r="L27" s="2">
        <f>[2]SnWS_SNODAS!L44*0.15</f>
        <v>0</v>
      </c>
      <c r="M27" s="2">
        <f>[2]SnWS_SNODAS!M44*0.15</f>
        <v>0</v>
      </c>
      <c r="N27" s="2">
        <f>[2]SnWS_SNODAS!N44*0.15</f>
        <v>0</v>
      </c>
      <c r="O27" s="2">
        <f>[2]SnWS_SNODAS!O44*0.15</f>
        <v>0</v>
      </c>
      <c r="Q27" s="2">
        <v>-0.12061905392819285</v>
      </c>
      <c r="R27" s="2">
        <v>-0.1544797538464269</v>
      </c>
      <c r="S27" s="2">
        <v>-5.5412614459294025E-2</v>
      </c>
      <c r="T27" s="2">
        <v>-1.4906250181075038E-2</v>
      </c>
      <c r="U27" s="2">
        <v>-0.16106460819055177</v>
      </c>
      <c r="V27" s="2">
        <v>-3.9239190147834675E-3</v>
      </c>
      <c r="W27" s="2">
        <v>-1.0349670295827529E-2</v>
      </c>
      <c r="X27" s="2">
        <v>-2.018141102441748E-3</v>
      </c>
      <c r="Y27" s="2">
        <v>0</v>
      </c>
      <c r="Z27" s="2">
        <v>0</v>
      </c>
      <c r="AA27" s="2">
        <v>0</v>
      </c>
      <c r="AB27" s="2">
        <v>0</v>
      </c>
      <c r="AC27" s="2">
        <v>0</v>
      </c>
      <c r="AD27" s="2">
        <v>0</v>
      </c>
    </row>
    <row r="28" spans="1:30">
      <c r="A28" s="1">
        <v>38640</v>
      </c>
      <c r="B28" s="2">
        <f>[2]SnWS_SNODAS!B45*0.15</f>
        <v>0.42748506868007935</v>
      </c>
      <c r="C28" s="2">
        <f>[2]SnWS_SNODAS!C45*0.15</f>
        <v>0.47898972467689666</v>
      </c>
      <c r="D28" s="2">
        <f>[2]SnWS_SNODAS!D45*0.15</f>
        <v>-0.9756564325003716</v>
      </c>
      <c r="E28" s="2">
        <f>[2]SnWS_SNODAS!E45*0.15</f>
        <v>-0.17729165045958409</v>
      </c>
      <c r="F28" s="2">
        <f>[2]SnWS_SNODAS!F45*0.15</f>
        <v>-0.73078772148446403</v>
      </c>
      <c r="G28" s="2">
        <f>[2]SnWS_SNODAS!G45*0.15</f>
        <v>-1.9375796086921675E-2</v>
      </c>
      <c r="H28" s="2">
        <f>[2]SnWS_SNODAS!H45*0.15</f>
        <v>-4.7961968981800884E-2</v>
      </c>
      <c r="I28" s="2">
        <f>[2]SnWS_SNODAS!I45*0.15</f>
        <v>-9.9290160540192289E-3</v>
      </c>
      <c r="J28" s="2">
        <f>[2]SnWS_SNODAS!J45*0.15</f>
        <v>0</v>
      </c>
      <c r="K28" s="2">
        <f>[2]SnWS_SNODAS!K45*0.15</f>
        <v>0</v>
      </c>
      <c r="L28" s="2">
        <f>[2]SnWS_SNODAS!L45*0.15</f>
        <v>0</v>
      </c>
      <c r="M28" s="2">
        <f>[2]SnWS_SNODAS!M45*0.15</f>
        <v>0</v>
      </c>
      <c r="N28" s="2">
        <f>[2]SnWS_SNODAS!N45*0.15</f>
        <v>0</v>
      </c>
      <c r="O28" s="2">
        <f>[2]SnWS_SNODAS!O45*0.15</f>
        <v>0</v>
      </c>
      <c r="Q28" s="2">
        <v>-3.067754423478361E-2</v>
      </c>
      <c r="R28" s="2">
        <v>-4.6649566488514697E-2</v>
      </c>
      <c r="S28" s="2">
        <v>-6.4927608550901628E-2</v>
      </c>
      <c r="T28" s="2">
        <v>-3.0237845413444608E-2</v>
      </c>
      <c r="U28" s="2">
        <v>-0.23254032424930493</v>
      </c>
      <c r="V28" s="2">
        <v>-4.0345875847117452E-3</v>
      </c>
      <c r="W28" s="2">
        <v>-6.5856663750353903E-3</v>
      </c>
      <c r="X28" s="2">
        <v>-1.9908327427362697E-3</v>
      </c>
      <c r="Y28" s="2">
        <v>0</v>
      </c>
      <c r="Z28" s="2">
        <v>0</v>
      </c>
      <c r="AA28" s="2">
        <v>0</v>
      </c>
      <c r="AB28" s="2">
        <v>0</v>
      </c>
      <c r="AC28" s="2">
        <v>0</v>
      </c>
      <c r="AD28" s="2">
        <v>0</v>
      </c>
    </row>
    <row r="29" spans="1:30">
      <c r="A29" s="1">
        <v>38671</v>
      </c>
      <c r="B29" s="2">
        <f>[2]SnWS_SNODAS!B46*0.15</f>
        <v>1.1236518819587995</v>
      </c>
      <c r="C29" s="2">
        <f>[2]SnWS_SNODAS!C46*0.15</f>
        <v>1.208065581043001</v>
      </c>
      <c r="D29" s="2">
        <f>[2]SnWS_SNODAS!D46*0.15</f>
        <v>-1.0530711131240693</v>
      </c>
      <c r="E29" s="2">
        <f>[2]SnWS_SNODAS!E46*0.15</f>
        <v>8.5381013942697585E-3</v>
      </c>
      <c r="F29" s="2">
        <f>[2]SnWS_SNODAS!F46*0.15</f>
        <v>-0.83284508434571713</v>
      </c>
      <c r="G29" s="2">
        <f>[2]SnWS_SNODAS!G46*0.15</f>
        <v>-2.0852231094573487E-2</v>
      </c>
      <c r="H29" s="2">
        <f>[2]SnWS_SNODAS!H46*0.15</f>
        <v>-6.9682564166317726E-2</v>
      </c>
      <c r="I29" s="2">
        <f>[2]SnWS_SNODAS!I46*0.15</f>
        <v>-1.0070260511498296E-2</v>
      </c>
      <c r="J29" s="2">
        <f>[2]SnWS_SNODAS!J46*0.15</f>
        <v>0</v>
      </c>
      <c r="K29" s="2">
        <f>[2]SnWS_SNODAS!K46*0.15</f>
        <v>0</v>
      </c>
      <c r="L29" s="2">
        <f>[2]SnWS_SNODAS!L46*0.15</f>
        <v>0</v>
      </c>
      <c r="M29" s="2">
        <f>[2]SnWS_SNODAS!M46*0.15</f>
        <v>0</v>
      </c>
      <c r="N29" s="2">
        <f>[2]SnWS_SNODAS!N46*0.15</f>
        <v>0</v>
      </c>
      <c r="O29" s="2">
        <f>[2]SnWS_SNODAS!O46*0.15</f>
        <v>0</v>
      </c>
      <c r="Q29" s="2">
        <v>4.8809390171754098E-2</v>
      </c>
      <c r="R29" s="2">
        <v>8.9347869302880231E-2</v>
      </c>
      <c r="S29" s="2">
        <v>-7.0523373910424361E-2</v>
      </c>
      <c r="T29" s="2">
        <v>-1.4763430317070485E-2</v>
      </c>
      <c r="U29" s="2">
        <v>-0.27028695430507943</v>
      </c>
      <c r="V29" s="2">
        <v>-4.3673819411764936E-3</v>
      </c>
      <c r="W29" s="2">
        <v>-1.2036775545517658E-2</v>
      </c>
      <c r="X29" s="2">
        <v>-2.0195618653875112E-3</v>
      </c>
      <c r="Y29" s="2">
        <v>0</v>
      </c>
      <c r="Z29" s="2">
        <v>0</v>
      </c>
      <c r="AA29" s="2">
        <v>0</v>
      </c>
      <c r="AB29" s="2">
        <v>0</v>
      </c>
      <c r="AC29" s="2">
        <v>0</v>
      </c>
      <c r="AD29" s="2">
        <v>0</v>
      </c>
    </row>
    <row r="30" spans="1:30">
      <c r="A30" s="1">
        <v>38701</v>
      </c>
      <c r="B30" s="2">
        <f>[2]SnWS_SNODAS!B47*0.15</f>
        <v>1.5929544183684829</v>
      </c>
      <c r="C30" s="2">
        <f>[2]SnWS_SNODAS!C47*0.15</f>
        <v>1.2429198136731754</v>
      </c>
      <c r="D30" s="2">
        <f>[2]SnWS_SNODAS!D47*0.15</f>
        <v>-0.99987791089824918</v>
      </c>
      <c r="E30" s="2">
        <f>[2]SnWS_SNODAS!E47*0.15</f>
        <v>0.28687188945020214</v>
      </c>
      <c r="F30" s="2">
        <f>[2]SnWS_SNODAS!F47*0.15</f>
        <v>-0.88350410827007619</v>
      </c>
      <c r="G30" s="2">
        <f>[2]SnWS_SNODAS!G47*0.15</f>
        <v>-2.0974207875193735E-2</v>
      </c>
      <c r="H30" s="2">
        <f>[2]SnWS_SNODAS!H47*0.15</f>
        <v>-8.782828104091478E-2</v>
      </c>
      <c r="I30" s="2">
        <f>[2]SnWS_SNODAS!I47*0.15</f>
        <v>-1.0182851321816528E-2</v>
      </c>
      <c r="J30" s="2">
        <f>[2]SnWS_SNODAS!J47*0.15</f>
        <v>0</v>
      </c>
      <c r="K30" s="2">
        <f>[2]SnWS_SNODAS!K47*0.15</f>
        <v>0</v>
      </c>
      <c r="L30" s="2">
        <f>[2]SnWS_SNODAS!L47*0.15</f>
        <v>0</v>
      </c>
      <c r="M30" s="2">
        <f>[2]SnWS_SNODAS!M47*0.15</f>
        <v>0</v>
      </c>
      <c r="N30" s="2">
        <f>[2]SnWS_SNODAS!N47*0.15</f>
        <v>0</v>
      </c>
      <c r="O30" s="2">
        <f>[2]SnWS_SNODAS!O47*0.15</f>
        <v>0</v>
      </c>
      <c r="Q30" s="2">
        <v>0.12829632457829179</v>
      </c>
      <c r="R30" s="2">
        <v>0.22534530509427514</v>
      </c>
      <c r="S30" s="2">
        <v>-7.6119139269947095E-2</v>
      </c>
      <c r="T30" s="2">
        <v>7.1098477930363129E-4</v>
      </c>
      <c r="U30" s="2">
        <v>-0.30803358436085387</v>
      </c>
      <c r="V30" s="2">
        <v>-4.7001762976412419E-3</v>
      </c>
      <c r="W30" s="2">
        <v>-1.7487884715999928E-2</v>
      </c>
      <c r="X30" s="2">
        <v>-2.0482909880387532E-3</v>
      </c>
      <c r="Y30" s="2">
        <v>0</v>
      </c>
      <c r="Z30" s="2">
        <v>0</v>
      </c>
      <c r="AA30" s="2">
        <v>0</v>
      </c>
      <c r="AB30" s="2">
        <v>0</v>
      </c>
      <c r="AC30" s="2">
        <v>0</v>
      </c>
      <c r="AD30" s="2">
        <v>0</v>
      </c>
    </row>
    <row r="31" spans="1:30">
      <c r="A31" s="1">
        <v>38732</v>
      </c>
      <c r="B31" s="2">
        <f>[2]SnWS_SNODAS!B48*0.15</f>
        <v>2.062256954778166</v>
      </c>
      <c r="C31" s="2">
        <f>[2]SnWS_SNODAS!C48*0.15</f>
        <v>1.2777740463033498</v>
      </c>
      <c r="D31" s="2">
        <f>[2]SnWS_SNODAS!D48*0.15</f>
        <v>-0.94668470867242926</v>
      </c>
      <c r="E31" s="2">
        <f>[2]SnWS_SNODAS!E48*0.15</f>
        <v>0.56520567750613449</v>
      </c>
      <c r="F31" s="2">
        <f>[2]SnWS_SNODAS!F48*0.15</f>
        <v>-0.93416313219443525</v>
      </c>
      <c r="G31" s="2">
        <f>[2]SnWS_SNODAS!G48*0.15</f>
        <v>-2.1096184655813983E-2</v>
      </c>
      <c r="H31" s="2">
        <f>[2]SnWS_SNODAS!H48*0.15</f>
        <v>-0.10597399791551183</v>
      </c>
      <c r="I31" s="2">
        <f>[2]SnWS_SNODAS!I48*0.15</f>
        <v>-1.029544213213476E-2</v>
      </c>
      <c r="J31" s="2">
        <f>[2]SnWS_SNODAS!J48*0.15</f>
        <v>0</v>
      </c>
      <c r="K31" s="2">
        <f>[2]SnWS_SNODAS!K48*0.15</f>
        <v>0</v>
      </c>
      <c r="L31" s="2">
        <f>[2]SnWS_SNODAS!L48*0.15</f>
        <v>0</v>
      </c>
      <c r="M31" s="2">
        <f>[2]SnWS_SNODAS!M48*0.15</f>
        <v>0</v>
      </c>
      <c r="N31" s="2">
        <f>[2]SnWS_SNODAS!N48*0.15</f>
        <v>0</v>
      </c>
      <c r="O31" s="2">
        <f>[2]SnWS_SNODAS!O48*0.15</f>
        <v>0</v>
      </c>
      <c r="Q31" s="2">
        <v>0.18188034958047664</v>
      </c>
      <c r="R31" s="2">
        <v>0.23184680452371209</v>
      </c>
      <c r="S31" s="2">
        <v>-7.2274175033458135E-2</v>
      </c>
      <c r="T31" s="2">
        <v>2.3888395978297235E-2</v>
      </c>
      <c r="U31" s="2">
        <v>-0.32677017897244554</v>
      </c>
      <c r="V31" s="2">
        <v>-4.7276703519001685E-3</v>
      </c>
      <c r="W31" s="2">
        <v>-2.2041824551433178E-2</v>
      </c>
      <c r="X31" s="2">
        <v>-2.0711919588574817E-3</v>
      </c>
      <c r="Y31" s="2">
        <v>0</v>
      </c>
      <c r="Z31" s="2">
        <v>0</v>
      </c>
      <c r="AA31" s="2">
        <v>0</v>
      </c>
      <c r="AB31" s="2">
        <v>0</v>
      </c>
      <c r="AC31" s="2">
        <v>0</v>
      </c>
      <c r="AD31" s="2">
        <v>0</v>
      </c>
    </row>
    <row r="32" spans="1:30">
      <c r="A32" s="1">
        <v>38763</v>
      </c>
      <c r="B32" s="2">
        <f>[2]SnWS_SNODAS!B49*0.15</f>
        <v>1.9629368402593201</v>
      </c>
      <c r="C32" s="2">
        <f>[2]SnWS_SNODAS!C49*0.15</f>
        <v>0.98230627868978593</v>
      </c>
      <c r="D32" s="2">
        <f>[2]SnWS_SNODAS!D49*0.15</f>
        <v>-0.90982379535458868</v>
      </c>
      <c r="E32" s="2">
        <f>[2]SnWS_SNODAS!E49*0.15</f>
        <v>0.49830110461509364</v>
      </c>
      <c r="F32" s="2">
        <f>[2]SnWS_SNODAS!F49*0.15</f>
        <v>-0.91001411578974556</v>
      </c>
      <c r="G32" s="2">
        <f>[2]SnWS_SNODAS!G49*0.15</f>
        <v>-2.2299612447576892E-2</v>
      </c>
      <c r="H32" s="2">
        <f>[2]SnWS_SNODAS!H49*0.15</f>
        <v>-0.13823140277388365</v>
      </c>
      <c r="I32" s="2">
        <f>[2]SnWS_SNODAS!I49*0.15</f>
        <v>-1.0457066920630089E-2</v>
      </c>
      <c r="J32" s="2">
        <f>[2]SnWS_SNODAS!J49*0.15</f>
        <v>0</v>
      </c>
      <c r="K32" s="2">
        <f>[2]SnWS_SNODAS!K49*0.15</f>
        <v>0</v>
      </c>
      <c r="L32" s="2">
        <f>[2]SnWS_SNODAS!L49*0.15</f>
        <v>0</v>
      </c>
      <c r="M32" s="2">
        <f>[2]SnWS_SNODAS!M49*0.15</f>
        <v>0</v>
      </c>
      <c r="N32" s="2">
        <f>[2]SnWS_SNODAS!N49*0.15</f>
        <v>0</v>
      </c>
      <c r="O32" s="2">
        <f>[2]SnWS_SNODAS!O49*0.15</f>
        <v>0</v>
      </c>
      <c r="Q32" s="2">
        <v>0.23546437458266142</v>
      </c>
      <c r="R32" s="2">
        <v>0.23834830395314902</v>
      </c>
      <c r="S32" s="2">
        <v>-6.8429210796969203E-2</v>
      </c>
      <c r="T32" s="2">
        <v>4.7065807177290829E-2</v>
      </c>
      <c r="U32" s="2">
        <v>-0.34550677358403725</v>
      </c>
      <c r="V32" s="2">
        <v>-4.7551644061590952E-3</v>
      </c>
      <c r="W32" s="2">
        <v>-2.6595764386866425E-2</v>
      </c>
      <c r="X32" s="2">
        <v>-2.0940929296762102E-3</v>
      </c>
      <c r="Y32" s="2">
        <v>0</v>
      </c>
      <c r="Z32" s="2">
        <v>0</v>
      </c>
      <c r="AA32" s="2">
        <v>0</v>
      </c>
      <c r="AB32" s="2">
        <v>0</v>
      </c>
      <c r="AC32" s="2">
        <v>0</v>
      </c>
      <c r="AD32" s="2">
        <v>0</v>
      </c>
    </row>
    <row r="33" spans="1:30">
      <c r="A33" s="1">
        <v>38791</v>
      </c>
      <c r="B33" s="2">
        <f>[2]SnWS_SNODAS!B50*0.15</f>
        <v>1.8636167257404741</v>
      </c>
      <c r="C33" s="2">
        <f>[2]SnWS_SNODAS!C50*0.15</f>
        <v>0.68683851107622229</v>
      </c>
      <c r="D33" s="2">
        <f>[2]SnWS_SNODAS!D50*0.15</f>
        <v>-0.8729628820367481</v>
      </c>
      <c r="E33" s="2">
        <f>[2]SnWS_SNODAS!E50*0.15</f>
        <v>0.43139653172405296</v>
      </c>
      <c r="F33" s="2">
        <f>[2]SnWS_SNODAS!F50*0.15</f>
        <v>-0.88586509938505587</v>
      </c>
      <c r="G33" s="2">
        <f>[2]SnWS_SNODAS!G50*0.15</f>
        <v>-2.3503040239339801E-2</v>
      </c>
      <c r="H33" s="2">
        <f>[2]SnWS_SNODAS!H50*0.15</f>
        <v>-0.17048880763225546</v>
      </c>
      <c r="I33" s="2">
        <f>[2]SnWS_SNODAS!I50*0.15</f>
        <v>-1.0618691709125414E-2</v>
      </c>
      <c r="J33" s="2">
        <f>[2]SnWS_SNODAS!J50*0.15</f>
        <v>0</v>
      </c>
      <c r="K33" s="2">
        <f>[2]SnWS_SNODAS!K50*0.15</f>
        <v>0</v>
      </c>
      <c r="L33" s="2">
        <f>[2]SnWS_SNODAS!L50*0.15</f>
        <v>0</v>
      </c>
      <c r="M33" s="2">
        <f>[2]SnWS_SNODAS!M50*0.15</f>
        <v>0</v>
      </c>
      <c r="N33" s="2">
        <f>[2]SnWS_SNODAS!N50*0.15</f>
        <v>0</v>
      </c>
      <c r="O33" s="2">
        <f>[2]SnWS_SNODAS!O50*0.15</f>
        <v>0</v>
      </c>
      <c r="Q33" s="2">
        <v>0.22412420254712864</v>
      </c>
      <c r="R33" s="2">
        <v>0.18323351938912052</v>
      </c>
      <c r="S33" s="2">
        <v>-6.5764793399615731E-2</v>
      </c>
      <c r="T33" s="2">
        <v>4.1494529583508077E-2</v>
      </c>
      <c r="U33" s="2">
        <v>-0.33657509082364789</v>
      </c>
      <c r="V33" s="2">
        <v>-5.0264218441336212E-3</v>
      </c>
      <c r="W33" s="2">
        <v>-3.4691243997147715E-2</v>
      </c>
      <c r="X33" s="2">
        <v>-2.1269674116561601E-3</v>
      </c>
      <c r="Y33" s="2">
        <v>0</v>
      </c>
      <c r="Z33" s="2">
        <v>0</v>
      </c>
      <c r="AA33" s="2">
        <v>0</v>
      </c>
      <c r="AB33" s="2">
        <v>0</v>
      </c>
      <c r="AC33" s="2">
        <v>0</v>
      </c>
      <c r="AD33" s="2">
        <v>0</v>
      </c>
    </row>
    <row r="34" spans="1:30">
      <c r="A34" s="1">
        <v>38822</v>
      </c>
      <c r="B34" s="2">
        <f>[2]SnWS_SNODAS!B51*0.15</f>
        <v>1.4956366073496934</v>
      </c>
      <c r="C34" s="2">
        <f>[2]SnWS_SNODAS!C51*0.15</f>
        <v>0.35712594114964152</v>
      </c>
      <c r="D34" s="2">
        <f>[2]SnWS_SNODAS!D51*0.15</f>
        <v>-0.83680808073528989</v>
      </c>
      <c r="E34" s="2">
        <f>[2]SnWS_SNODAS!E51*0.15</f>
        <v>0.24965721222031911</v>
      </c>
      <c r="F34" s="2">
        <f>[2]SnWS_SNODAS!F51*0.15</f>
        <v>-0.77138825126242949</v>
      </c>
      <c r="G34" s="2">
        <f>[2]SnWS_SNODAS!G51*0.15</f>
        <v>-2.1898039948765446E-2</v>
      </c>
      <c r="H34" s="2">
        <f>[2]SnWS_SNODAS!H51*0.15</f>
        <v>-0.15070611059175157</v>
      </c>
      <c r="I34" s="2">
        <f>[2]SnWS_SNODAS!I51*0.15</f>
        <v>-1.0735952692348061E-2</v>
      </c>
      <c r="J34" s="2">
        <f>[2]SnWS_SNODAS!J51*0.15</f>
        <v>0</v>
      </c>
      <c r="K34" s="2">
        <f>[2]SnWS_SNODAS!K51*0.15</f>
        <v>0</v>
      </c>
      <c r="L34" s="2">
        <f>[2]SnWS_SNODAS!L51*0.15</f>
        <v>0</v>
      </c>
      <c r="M34" s="2">
        <f>[2]SnWS_SNODAS!M51*0.15</f>
        <v>0</v>
      </c>
      <c r="N34" s="2">
        <f>[2]SnWS_SNODAS!N51*0.15</f>
        <v>0</v>
      </c>
      <c r="O34" s="2">
        <f>[2]SnWS_SNODAS!O51*0.15</f>
        <v>0</v>
      </c>
      <c r="Q34" s="2">
        <v>0.21278403051159586</v>
      </c>
      <c r="R34" s="2">
        <v>0.12811873482509203</v>
      </c>
      <c r="S34" s="2">
        <v>-6.310037600226226E-2</v>
      </c>
      <c r="T34" s="2">
        <v>3.5923251989725333E-2</v>
      </c>
      <c r="U34" s="2">
        <v>-0.32764340806325859</v>
      </c>
      <c r="V34" s="2">
        <v>-5.2976792821081481E-3</v>
      </c>
      <c r="W34" s="2">
        <v>-4.2786723607428988E-2</v>
      </c>
      <c r="X34" s="2">
        <v>-2.1598418936361091E-3</v>
      </c>
      <c r="Y34" s="2">
        <v>0</v>
      </c>
      <c r="Z34" s="2">
        <v>0</v>
      </c>
      <c r="AA34" s="2">
        <v>0</v>
      </c>
      <c r="AB34" s="2">
        <v>0</v>
      </c>
      <c r="AC34" s="2">
        <v>0</v>
      </c>
      <c r="AD34" s="2">
        <v>0</v>
      </c>
    </row>
    <row r="35" spans="1:30">
      <c r="A35" s="1">
        <v>38852</v>
      </c>
      <c r="B35" s="2">
        <f>[2]SnWS_SNODAS!B52*0.15</f>
        <v>1.1276564889589129</v>
      </c>
      <c r="C35" s="2">
        <f>[2]SnWS_SNODAS!C52*0.15</f>
        <v>2.741337122306069E-2</v>
      </c>
      <c r="D35" s="2">
        <f>[2]SnWS_SNODAS!D52*0.15</f>
        <v>-0.8006532794338318</v>
      </c>
      <c r="E35" s="2">
        <f>[2]SnWS_SNODAS!E52*0.15</f>
        <v>6.7917892716585215E-2</v>
      </c>
      <c r="F35" s="2">
        <f>[2]SnWS_SNODAS!F52*0.15</f>
        <v>-0.65691140313980301</v>
      </c>
      <c r="G35" s="2">
        <f>[2]SnWS_SNODAS!G52*0.15</f>
        <v>-2.0293039658191094E-2</v>
      </c>
      <c r="H35" s="2">
        <f>[2]SnWS_SNODAS!H52*0.15</f>
        <v>-0.1309234135512477</v>
      </c>
      <c r="I35" s="2">
        <f>[2]SnWS_SNODAS!I52*0.15</f>
        <v>-1.0853213675570711E-2</v>
      </c>
      <c r="J35" s="2">
        <f>[2]SnWS_SNODAS!J52*0.15</f>
        <v>0</v>
      </c>
      <c r="K35" s="2">
        <f>[2]SnWS_SNODAS!K52*0.15</f>
        <v>0</v>
      </c>
      <c r="L35" s="2">
        <f>[2]SnWS_SNODAS!L52*0.15</f>
        <v>0</v>
      </c>
      <c r="M35" s="2">
        <f>[2]SnWS_SNODAS!M52*0.15</f>
        <v>0</v>
      </c>
      <c r="N35" s="2">
        <f>[2]SnWS_SNODAS!N52*0.15</f>
        <v>0</v>
      </c>
      <c r="O35" s="2">
        <f>[2]SnWS_SNODAS!O52*0.15</f>
        <v>0</v>
      </c>
      <c r="Q35" s="2">
        <v>0.17076879655397328</v>
      </c>
      <c r="R35" s="2">
        <v>6.6616130306407229E-2</v>
      </c>
      <c r="S35" s="2">
        <v>-6.048699849978896E-2</v>
      </c>
      <c r="T35" s="2">
        <v>2.0789455376010412E-2</v>
      </c>
      <c r="U35" s="2">
        <v>-0.28530334444716837</v>
      </c>
      <c r="V35" s="2">
        <v>-4.9359057966115267E-3</v>
      </c>
      <c r="W35" s="2">
        <v>-3.7821959044658932E-2</v>
      </c>
      <c r="X35" s="2">
        <v>-2.1836927776235954E-3</v>
      </c>
      <c r="Y35" s="2">
        <v>0</v>
      </c>
      <c r="Z35" s="2">
        <v>0</v>
      </c>
      <c r="AA35" s="2">
        <v>0</v>
      </c>
      <c r="AB35" s="2">
        <v>0</v>
      </c>
      <c r="AC35" s="2">
        <v>0</v>
      </c>
      <c r="AD35" s="2">
        <v>0</v>
      </c>
    </row>
    <row r="36" spans="1:30">
      <c r="A36" s="1">
        <v>38883</v>
      </c>
      <c r="B36" s="2">
        <f>[2]SnWS_SNODAS!B53*0.15</f>
        <v>0.63700955756150657</v>
      </c>
      <c r="C36" s="2">
        <f>[2]SnWS_SNODAS!C53*0.15</f>
        <v>-0.4529848385986921</v>
      </c>
      <c r="D36" s="2">
        <f>[2]SnWS_SNODAS!D53*0.15</f>
        <v>-0.76918702220827018</v>
      </c>
      <c r="E36" s="2">
        <f>[2]SnWS_SNODAS!E53*0.15</f>
        <v>-0.22351538214945088</v>
      </c>
      <c r="F36" s="2">
        <f>[2]SnWS_SNODAS!F53*0.15</f>
        <v>-0.59917316298273182</v>
      </c>
      <c r="G36" s="2">
        <f>[2]SnWS_SNODAS!G53*0.15</f>
        <v>-1.935515418059168E-2</v>
      </c>
      <c r="H36" s="2">
        <f>[2]SnWS_SNODAS!H53*0.15</f>
        <v>-9.9317538865967656E-2</v>
      </c>
      <c r="I36" s="2">
        <f>[2]SnWS_SNODAS!I53*0.15</f>
        <v>-1.0548764531721596E-2</v>
      </c>
      <c r="J36" s="2">
        <f>[2]SnWS_SNODAS!J53*0.15</f>
        <v>0</v>
      </c>
      <c r="K36" s="2">
        <f>[2]SnWS_SNODAS!K53*0.15</f>
        <v>0</v>
      </c>
      <c r="L36" s="2">
        <f>[2]SnWS_SNODAS!L53*0.15</f>
        <v>0</v>
      </c>
      <c r="M36" s="2">
        <f>[2]SnWS_SNODAS!M53*0.15</f>
        <v>0</v>
      </c>
      <c r="N36" s="2">
        <f>[2]SnWS_SNODAS!N53*0.15</f>
        <v>0</v>
      </c>
      <c r="O36" s="2">
        <f>[2]SnWS_SNODAS!O53*0.15</f>
        <v>0</v>
      </c>
      <c r="Q36" s="2">
        <v>0.12875356259635076</v>
      </c>
      <c r="R36" s="2">
        <v>5.1135257877224028E-3</v>
      </c>
      <c r="S36" s="2">
        <v>-5.7873620997315661E-2</v>
      </c>
      <c r="T36" s="2">
        <v>5.6556587622954837E-3</v>
      </c>
      <c r="U36" s="2">
        <v>-0.24296328083107813</v>
      </c>
      <c r="V36" s="2">
        <v>-4.5741323111149045E-3</v>
      </c>
      <c r="W36" s="2">
        <v>-3.2857194481888882E-2</v>
      </c>
      <c r="X36" s="2">
        <v>-2.2075436616110829E-3</v>
      </c>
      <c r="Y36" s="2">
        <v>0</v>
      </c>
      <c r="Z36" s="2">
        <v>0</v>
      </c>
      <c r="AA36" s="2">
        <v>0</v>
      </c>
      <c r="AB36" s="2">
        <v>0</v>
      </c>
      <c r="AC36" s="2">
        <v>0</v>
      </c>
      <c r="AD36" s="2">
        <v>0</v>
      </c>
    </row>
    <row r="37" spans="1:30">
      <c r="A37" s="1">
        <v>38913</v>
      </c>
      <c r="B37" s="2">
        <f>[2]SnWS_SNODAS!B54*0.15</f>
        <v>0.14636262616409992</v>
      </c>
      <c r="C37" s="2">
        <f>[2]SnWS_SNODAS!C54*0.15</f>
        <v>-0.93338304842044484</v>
      </c>
      <c r="D37" s="2">
        <f>[2]SnWS_SNODAS!D54*0.15</f>
        <v>-0.73772076498270867</v>
      </c>
      <c r="E37" s="2">
        <f>[2]SnWS_SNODAS!E54*0.15</f>
        <v>-0.51494865701548687</v>
      </c>
      <c r="F37" s="2">
        <f>[2]SnWS_SNODAS!F54*0.15</f>
        <v>-0.54143492282566064</v>
      </c>
      <c r="G37" s="2">
        <f>[2]SnWS_SNODAS!G54*0.15</f>
        <v>-1.8417268702992259E-2</v>
      </c>
      <c r="H37" s="2">
        <f>[2]SnWS_SNODAS!H54*0.15</f>
        <v>-6.7711664180687609E-2</v>
      </c>
      <c r="I37" s="2">
        <f>[2]SnWS_SNODAS!I54*0.15</f>
        <v>-1.0244315387872483E-2</v>
      </c>
      <c r="J37" s="2">
        <f>[2]SnWS_SNODAS!J54*0.15</f>
        <v>0</v>
      </c>
      <c r="K37" s="2">
        <f>[2]SnWS_SNODAS!K54*0.15</f>
        <v>0</v>
      </c>
      <c r="L37" s="2">
        <f>[2]SnWS_SNODAS!L54*0.15</f>
        <v>0</v>
      </c>
      <c r="M37" s="2">
        <f>[2]SnWS_SNODAS!M54*0.15</f>
        <v>0</v>
      </c>
      <c r="N37" s="2">
        <f>[2]SnWS_SNODAS!N54*0.15</f>
        <v>0</v>
      </c>
      <c r="O37" s="2">
        <f>[2]SnWS_SNODAS!O54*0.15</f>
        <v>0</v>
      </c>
      <c r="Q37" s="2">
        <v>7.2732477263257683E-2</v>
      </c>
      <c r="R37" s="2">
        <v>-8.4497073883168419E-2</v>
      </c>
      <c r="S37" s="2">
        <v>-5.559914552628039E-2</v>
      </c>
      <c r="T37" s="2">
        <v>-1.8612572902349075E-2</v>
      </c>
      <c r="U37" s="2">
        <v>-0.22160838854130424</v>
      </c>
      <c r="V37" s="2">
        <v>-4.3627291729220865E-3</v>
      </c>
      <c r="W37" s="2">
        <v>-2.4925226141497572E-2</v>
      </c>
      <c r="X37" s="2">
        <v>-2.1456187057521722E-3</v>
      </c>
      <c r="Y37" s="2">
        <v>0</v>
      </c>
      <c r="Z37" s="2">
        <v>0</v>
      </c>
      <c r="AA37" s="2">
        <v>0</v>
      </c>
      <c r="AB37" s="2">
        <v>0</v>
      </c>
      <c r="AC37" s="2">
        <v>0</v>
      </c>
      <c r="AD37" s="2">
        <v>0</v>
      </c>
    </row>
    <row r="38" spans="1:30">
      <c r="A38" s="1">
        <v>38944</v>
      </c>
      <c r="B38" s="2">
        <f>[2]SnWS_SNODAS!B55*0.15</f>
        <v>9.1534801246787451E-2</v>
      </c>
      <c r="C38" s="2">
        <f>[2]SnWS_SNODAS!C55*0.15</f>
        <v>-1.2255969442959223</v>
      </c>
      <c r="D38" s="2">
        <f>[2]SnWS_SNODAS!D55*0.15</f>
        <v>-1.0472516193843728</v>
      </c>
      <c r="E38" s="2">
        <f>[2]SnWS_SNODAS!E55*0.15</f>
        <v>-0.93060707271420517</v>
      </c>
      <c r="F38" s="2">
        <f>[2]SnWS_SNODAS!F55*0.15</f>
        <v>-0.61757185598238884</v>
      </c>
      <c r="G38" s="2">
        <f>[2]SnWS_SNODAS!G55*0.15</f>
        <v>-1.8885347848383496E-2</v>
      </c>
      <c r="H38" s="2">
        <f>[2]SnWS_SNODAS!H55*0.15</f>
        <v>-3.4060659555149947E-2</v>
      </c>
      <c r="I38" s="2">
        <f>[2]SnWS_SNODAS!I55*0.15</f>
        <v>-1.0120296881721474E-2</v>
      </c>
      <c r="J38" s="2">
        <f>[2]SnWS_SNODAS!J55*0.15</f>
        <v>0</v>
      </c>
      <c r="K38" s="2">
        <f>[2]SnWS_SNODAS!K55*0.15</f>
        <v>0</v>
      </c>
      <c r="L38" s="2">
        <f>[2]SnWS_SNODAS!L55*0.15</f>
        <v>0</v>
      </c>
      <c r="M38" s="2">
        <f>[2]SnWS_SNODAS!M55*0.15</f>
        <v>0</v>
      </c>
      <c r="N38" s="2">
        <f>[2]SnWS_SNODAS!N55*0.15</f>
        <v>0</v>
      </c>
      <c r="O38" s="2">
        <f>[2]SnWS_SNODAS!O55*0.15</f>
        <v>0</v>
      </c>
      <c r="Q38" s="2">
        <v>1.6711391930164601E-2</v>
      </c>
      <c r="R38" s="2">
        <v>-0.17410767355405926</v>
      </c>
      <c r="S38" s="2">
        <v>-5.3324670055245126E-2</v>
      </c>
      <c r="T38" s="2">
        <v>-4.288080456699362E-2</v>
      </c>
      <c r="U38" s="2">
        <v>-0.20025349625153036</v>
      </c>
      <c r="V38" s="2">
        <v>-4.1513260347292667E-3</v>
      </c>
      <c r="W38" s="2">
        <v>-1.6993257801106266E-2</v>
      </c>
      <c r="X38" s="2">
        <v>-2.0836937498932627E-3</v>
      </c>
      <c r="Y38" s="2">
        <v>0</v>
      </c>
      <c r="Z38" s="2">
        <v>0</v>
      </c>
      <c r="AA38" s="2">
        <v>0</v>
      </c>
      <c r="AB38" s="2">
        <v>0</v>
      </c>
      <c r="AC38" s="2">
        <v>0</v>
      </c>
      <c r="AD38" s="2">
        <v>0</v>
      </c>
    </row>
    <row r="39" spans="1:30">
      <c r="A39" s="1">
        <v>38975</v>
      </c>
      <c r="B39" s="2">
        <f>[2]SnWS_SNODAS!B56*0.15</f>
        <v>3.6706976329474991E-2</v>
      </c>
      <c r="C39" s="2">
        <f>[2]SnWS_SNODAS!C56*0.15</f>
        <v>-1.5178108401713992</v>
      </c>
      <c r="D39" s="2">
        <f>[2]SnWS_SNODAS!D56*0.15</f>
        <v>-1.356782473786037</v>
      </c>
      <c r="E39" s="2">
        <f>[2]SnWS_SNODAS!E56*0.15</f>
        <v>-1.3462654884129235</v>
      </c>
      <c r="F39" s="2">
        <f>[2]SnWS_SNODAS!F56*0.15</f>
        <v>-0.69370878913911693</v>
      </c>
      <c r="G39" s="2">
        <f>[2]SnWS_SNODAS!G56*0.15</f>
        <v>-1.9353426993774729E-2</v>
      </c>
      <c r="H39" s="2">
        <f>[2]SnWS_SNODAS!H56*0.15</f>
        <v>-4.096549296122784E-4</v>
      </c>
      <c r="I39" s="2">
        <f>[2]SnWS_SNODAS!I56*0.15</f>
        <v>-9.9962783755704662E-3</v>
      </c>
      <c r="J39" s="2">
        <f>[2]SnWS_SNODAS!J56*0.15</f>
        <v>0</v>
      </c>
      <c r="K39" s="2">
        <f>[2]SnWS_SNODAS!K56*0.15</f>
        <v>0</v>
      </c>
      <c r="L39" s="2">
        <f>[2]SnWS_SNODAS!L56*0.15</f>
        <v>0</v>
      </c>
      <c r="M39" s="2">
        <f>[2]SnWS_SNODAS!M56*0.15</f>
        <v>0</v>
      </c>
      <c r="N39" s="2">
        <f>[2]SnWS_SNODAS!N56*0.15</f>
        <v>0</v>
      </c>
      <c r="O39" s="2">
        <f>[2]SnWS_SNODAS!O56*0.15</f>
        <v>0</v>
      </c>
      <c r="Q39" s="2">
        <v>1.0451260536755696E-2</v>
      </c>
      <c r="R39" s="2">
        <v>-0.22861550040729556</v>
      </c>
      <c r="S39" s="2">
        <v>-7.5698488803960615E-2</v>
      </c>
      <c r="T39" s="2">
        <v>-7.7493512159057296E-2</v>
      </c>
      <c r="U39" s="2">
        <v>-0.22841327393807836</v>
      </c>
      <c r="V39" s="2">
        <v>-4.2568329464170336E-3</v>
      </c>
      <c r="W39" s="2">
        <v>-8.5480334252582071E-3</v>
      </c>
      <c r="X39" s="2">
        <v>-2.0584683857421478E-3</v>
      </c>
      <c r="Y39" s="2">
        <v>0</v>
      </c>
      <c r="Z39" s="2">
        <v>0</v>
      </c>
      <c r="AA39" s="2">
        <v>0</v>
      </c>
      <c r="AB39" s="2">
        <v>0</v>
      </c>
      <c r="AC39" s="2">
        <v>0</v>
      </c>
      <c r="AD39" s="2">
        <v>0</v>
      </c>
    </row>
    <row r="40" spans="1:30">
      <c r="A40" s="1">
        <v>39005</v>
      </c>
      <c r="B40" s="2">
        <f>[2]SnWS_SNODAS!B57*0.15</f>
        <v>-1.3934454544599583E-2</v>
      </c>
      <c r="C40" s="2">
        <f>[2]SnWS_SNODAS!C57*0.15</f>
        <v>-2.0232622996686498</v>
      </c>
      <c r="D40" s="2">
        <f>[2]SnWS_SNODAS!D57*0.15</f>
        <v>-1.7124215721589147</v>
      </c>
      <c r="E40" s="2">
        <f>[2]SnWS_SNODAS!E57*0.15</f>
        <v>-1.8329209981168006</v>
      </c>
      <c r="F40" s="2">
        <f>[2]SnWS_SNODAS!F57*0.15</f>
        <v>-0.96987842889044285</v>
      </c>
      <c r="G40" s="2">
        <f>[2]SnWS_SNODAS!G57*0.15</f>
        <v>-2.0642716029214594E-2</v>
      </c>
      <c r="H40" s="2">
        <f>[2]SnWS_SNODAS!H57*0.15</f>
        <v>4.8844210567495086E-3</v>
      </c>
      <c r="I40" s="2">
        <f>[2]SnWS_SNODAS!I57*0.15</f>
        <v>-9.9955333501967059E-3</v>
      </c>
      <c r="J40" s="2">
        <f>[2]SnWS_SNODAS!J57*0.15</f>
        <v>0</v>
      </c>
      <c r="K40" s="2">
        <f>[2]SnWS_SNODAS!K57*0.15</f>
        <v>0</v>
      </c>
      <c r="L40" s="2">
        <f>[2]SnWS_SNODAS!L57*0.15</f>
        <v>0</v>
      </c>
      <c r="M40" s="2">
        <f>[2]SnWS_SNODAS!M57*0.15</f>
        <v>0</v>
      </c>
      <c r="N40" s="2">
        <f>[2]SnWS_SNODAS!N57*0.15</f>
        <v>0</v>
      </c>
      <c r="O40" s="2">
        <f>[2]SnWS_SNODAS!O57*0.15</f>
        <v>0</v>
      </c>
      <c r="Q40" s="2">
        <v>4.1911291433467954E-3</v>
      </c>
      <c r="R40" s="2">
        <v>-0.28312332726053174</v>
      </c>
      <c r="S40" s="2">
        <v>-9.8072307552676111E-2</v>
      </c>
      <c r="T40" s="2">
        <v>-0.11210621975112096</v>
      </c>
      <c r="U40" s="2">
        <v>-0.25657305162462635</v>
      </c>
      <c r="V40" s="2">
        <v>-4.3623398581047988E-3</v>
      </c>
      <c r="W40" s="2">
        <v>-1.0280904941014545E-4</v>
      </c>
      <c r="X40" s="2">
        <v>-2.0332430215910329E-3</v>
      </c>
      <c r="Y40" s="2">
        <v>0</v>
      </c>
      <c r="Z40" s="2">
        <v>0</v>
      </c>
      <c r="AA40" s="2">
        <v>0</v>
      </c>
      <c r="AB40" s="2">
        <v>0</v>
      </c>
      <c r="AC40" s="2">
        <v>0</v>
      </c>
      <c r="AD40" s="2">
        <v>0</v>
      </c>
    </row>
    <row r="41" spans="1:30">
      <c r="A41" s="1">
        <v>39036</v>
      </c>
      <c r="B41" s="2">
        <f>[2]SnWS_SNODAS!B58*0.15</f>
        <v>-6.4575885418674164E-2</v>
      </c>
      <c r="C41" s="2">
        <f>[2]SnWS_SNODAS!C58*0.15</f>
        <v>-2.5287137591659006</v>
      </c>
      <c r="D41" s="2">
        <f>[2]SnWS_SNODAS!D58*0.15</f>
        <v>-2.0680606705317919</v>
      </c>
      <c r="E41" s="2">
        <f>[2]SnWS_SNODAS!E58*0.15</f>
        <v>-2.319576507820678</v>
      </c>
      <c r="F41" s="2">
        <f>[2]SnWS_SNODAS!F58*0.15</f>
        <v>-1.2460480686417688</v>
      </c>
      <c r="G41" s="2">
        <f>[2]SnWS_SNODAS!G58*0.15</f>
        <v>-2.193200506465447E-2</v>
      </c>
      <c r="H41" s="2">
        <f>[2]SnWS_SNODAS!H58*0.15</f>
        <v>1.0178497043111301E-2</v>
      </c>
      <c r="I41" s="2">
        <f>[2]SnWS_SNODAS!I58*0.15</f>
        <v>-9.994788324822949E-3</v>
      </c>
      <c r="J41" s="2">
        <f>[2]SnWS_SNODAS!J58*0.15</f>
        <v>0</v>
      </c>
      <c r="K41" s="2">
        <f>[2]SnWS_SNODAS!K58*0.15</f>
        <v>0</v>
      </c>
      <c r="L41" s="2">
        <f>[2]SnWS_SNODAS!L58*0.15</f>
        <v>0</v>
      </c>
      <c r="M41" s="2">
        <f>[2]SnWS_SNODAS!M58*0.15</f>
        <v>0</v>
      </c>
      <c r="N41" s="2">
        <f>[2]SnWS_SNODAS!N58*0.15</f>
        <v>0</v>
      </c>
      <c r="O41" s="2">
        <f>[2]SnWS_SNODAS!O58*0.15</f>
        <v>0</v>
      </c>
      <c r="Q41" s="2">
        <v>-1.5910081509932911E-3</v>
      </c>
      <c r="R41" s="2">
        <v>-0.37740720980639192</v>
      </c>
      <c r="S41" s="2">
        <v>-0.12377896850036282</v>
      </c>
      <c r="T41" s="2">
        <v>-0.15263099735518221</v>
      </c>
      <c r="U41" s="2">
        <v>-0.35871632607413251</v>
      </c>
      <c r="V41" s="2">
        <v>-4.6529507638490867E-3</v>
      </c>
      <c r="W41" s="2">
        <v>1.2258187305071403E-3</v>
      </c>
      <c r="X41" s="2">
        <v>-2.0330914834300099E-3</v>
      </c>
      <c r="Y41" s="2">
        <v>0</v>
      </c>
      <c r="Z41" s="2">
        <v>0</v>
      </c>
      <c r="AA41" s="2">
        <v>0</v>
      </c>
      <c r="AB41" s="2">
        <v>0</v>
      </c>
      <c r="AC41" s="2">
        <v>0</v>
      </c>
      <c r="AD41" s="2">
        <v>0</v>
      </c>
    </row>
    <row r="42" spans="1:30">
      <c r="A42" s="1">
        <v>39066</v>
      </c>
      <c r="B42" s="2">
        <f>[2]SnWS_SNODAS!B59*0.15</f>
        <v>-0.31922419526994944</v>
      </c>
      <c r="C42" s="2">
        <f>[2]SnWS_SNODAS!C59*0.15</f>
        <v>-2.9667312055852384</v>
      </c>
      <c r="D42" s="2">
        <f>[2]SnWS_SNODAS!D59*0.15</f>
        <v>-2.2307246061693013</v>
      </c>
      <c r="E42" s="2">
        <f>[2]SnWS_SNODAS!E59*0.15</f>
        <v>-2.6050848783077667</v>
      </c>
      <c r="F42" s="2">
        <f>[2]SnWS_SNODAS!F59*0.15</f>
        <v>-1.3817179683270864</v>
      </c>
      <c r="G42" s="2">
        <f>[2]SnWS_SNODAS!G59*0.15</f>
        <v>-2.177354150776661E-2</v>
      </c>
      <c r="H42" s="2">
        <f>[2]SnWS_SNODAS!H59*0.15</f>
        <v>1.4078815299208805E-3</v>
      </c>
      <c r="I42" s="2">
        <f>[2]SnWS_SNODAS!I59*0.15</f>
        <v>-1.0083851215851513E-2</v>
      </c>
      <c r="J42" s="2">
        <f>[2]SnWS_SNODAS!J59*0.15</f>
        <v>0</v>
      </c>
      <c r="K42" s="2">
        <f>[2]SnWS_SNODAS!K59*0.15</f>
        <v>0</v>
      </c>
      <c r="L42" s="2">
        <f>[2]SnWS_SNODAS!L59*0.15</f>
        <v>0</v>
      </c>
      <c r="M42" s="2">
        <f>[2]SnWS_SNODAS!M59*0.15</f>
        <v>0</v>
      </c>
      <c r="N42" s="2">
        <f>[2]SnWS_SNODAS!N59*0.15</f>
        <v>0</v>
      </c>
      <c r="O42" s="2">
        <f>[2]SnWS_SNODAS!O59*0.15</f>
        <v>0</v>
      </c>
      <c r="Q42" s="2">
        <v>-7.3731454453333789E-3</v>
      </c>
      <c r="R42" s="2">
        <v>-0.47169109235225209</v>
      </c>
      <c r="S42" s="2">
        <v>-0.1494856294480495</v>
      </c>
      <c r="T42" s="2">
        <v>-0.19315577495924349</v>
      </c>
      <c r="U42" s="2">
        <v>-0.46085960052363861</v>
      </c>
      <c r="V42" s="2">
        <v>-4.9435616695933755E-3</v>
      </c>
      <c r="W42" s="2">
        <v>2.5544465104244277E-3</v>
      </c>
      <c r="X42" s="2">
        <v>-2.0329399452689878E-3</v>
      </c>
      <c r="Y42" s="2">
        <v>0</v>
      </c>
      <c r="Z42" s="2">
        <v>0</v>
      </c>
      <c r="AA42" s="2">
        <v>0</v>
      </c>
      <c r="AB42" s="2">
        <v>0</v>
      </c>
      <c r="AC42" s="2">
        <v>0</v>
      </c>
      <c r="AD42" s="2">
        <v>0</v>
      </c>
    </row>
    <row r="43" spans="1:30">
      <c r="A43" s="1">
        <v>39097</v>
      </c>
      <c r="B43" s="2">
        <f>[2]SnWS_SNODAS!B60*0.15</f>
        <v>-0.57387250512122467</v>
      </c>
      <c r="C43" s="2">
        <f>[2]SnWS_SNODAS!C60*0.15</f>
        <v>-3.4047486520045753</v>
      </c>
      <c r="D43" s="2">
        <f>[2]SnWS_SNODAS!D60*0.15</f>
        <v>-2.3933885418068108</v>
      </c>
      <c r="E43" s="2">
        <f>[2]SnWS_SNODAS!E60*0.15</f>
        <v>-2.8905932487948567</v>
      </c>
      <c r="F43" s="2">
        <f>[2]SnWS_SNODAS!F60*0.15</f>
        <v>-1.517387868012404</v>
      </c>
      <c r="G43" s="2">
        <f>[2]SnWS_SNODAS!G60*0.15</f>
        <v>-2.1615077950878747E-2</v>
      </c>
      <c r="H43" s="2">
        <f>[2]SnWS_SNODAS!H60*0.15</f>
        <v>-7.3627339832695394E-3</v>
      </c>
      <c r="I43" s="2">
        <f>[2]SnWS_SNODAS!I60*0.15</f>
        <v>-1.0172914106880081E-2</v>
      </c>
      <c r="J43" s="2">
        <f>[2]SnWS_SNODAS!J60*0.15</f>
        <v>0</v>
      </c>
      <c r="K43" s="2">
        <f>[2]SnWS_SNODAS!K60*0.15</f>
        <v>0</v>
      </c>
      <c r="L43" s="2">
        <f>[2]SnWS_SNODAS!L60*0.15</f>
        <v>0</v>
      </c>
      <c r="M43" s="2">
        <f>[2]SnWS_SNODAS!M60*0.15</f>
        <v>0</v>
      </c>
      <c r="N43" s="2">
        <f>[2]SnWS_SNODAS!N60*0.15</f>
        <v>0</v>
      </c>
      <c r="O43" s="2">
        <f>[2]SnWS_SNODAS!O60*0.15</f>
        <v>0</v>
      </c>
      <c r="Q43" s="2">
        <v>-3.6448380167532289E-2</v>
      </c>
      <c r="R43" s="2">
        <v>-0.55339623870263688</v>
      </c>
      <c r="S43" s="2">
        <v>-0.16124346670773559</v>
      </c>
      <c r="T43" s="2">
        <v>-0.21693062798644433</v>
      </c>
      <c r="U43" s="2">
        <v>-0.51103806261155116</v>
      </c>
      <c r="V43" s="2">
        <v>-4.9078433500166245E-3</v>
      </c>
      <c r="W43" s="2">
        <v>3.5332898815659374E-4</v>
      </c>
      <c r="X43" s="2">
        <v>-2.051055337304198E-3</v>
      </c>
      <c r="Y43" s="2">
        <v>0</v>
      </c>
      <c r="Z43" s="2">
        <v>0</v>
      </c>
      <c r="AA43" s="2">
        <v>0</v>
      </c>
      <c r="AB43" s="2">
        <v>0</v>
      </c>
      <c r="AC43" s="2">
        <v>0</v>
      </c>
      <c r="AD43" s="2">
        <v>0</v>
      </c>
    </row>
    <row r="44" spans="1:30">
      <c r="A44" s="1">
        <v>39128</v>
      </c>
      <c r="B44" s="2">
        <f>[2]SnWS_SNODAS!B61*0.15</f>
        <v>-0.96141573507767242</v>
      </c>
      <c r="C44" s="2">
        <f>[2]SnWS_SNODAS!C61*0.15</f>
        <v>-3.4880910494552073</v>
      </c>
      <c r="D44" s="2">
        <f>[2]SnWS_SNODAS!D61*0.15</f>
        <v>-2.4034318350309403</v>
      </c>
      <c r="E44" s="2">
        <f>[2]SnWS_SNODAS!E61*0.15</f>
        <v>-2.9024349369482754</v>
      </c>
      <c r="F44" s="2">
        <f>[2]SnWS_SNODAS!F61*0.15</f>
        <v>-1.495938672116746</v>
      </c>
      <c r="G44" s="2">
        <f>[2]SnWS_SNODAS!G61*0.15</f>
        <v>-2.1659672752426151E-2</v>
      </c>
      <c r="H44" s="2">
        <f>[2]SnWS_SNODAS!H61*0.15</f>
        <v>-1.5195231733688641E-2</v>
      </c>
      <c r="I44" s="2">
        <f>[2]SnWS_SNODAS!I61*0.15</f>
        <v>-1.0283300570451131E-2</v>
      </c>
      <c r="J44" s="2">
        <f>[2]SnWS_SNODAS!J61*0.15</f>
        <v>0</v>
      </c>
      <c r="K44" s="2">
        <f>[2]SnWS_SNODAS!K61*0.15</f>
        <v>0</v>
      </c>
      <c r="L44" s="2">
        <f>[2]SnWS_SNODAS!L61*0.15</f>
        <v>0</v>
      </c>
      <c r="M44" s="2">
        <f>[2]SnWS_SNODAS!M61*0.15</f>
        <v>0</v>
      </c>
      <c r="N44" s="2">
        <f>[2]SnWS_SNODAS!N61*0.15</f>
        <v>0</v>
      </c>
      <c r="O44" s="2">
        <f>[2]SnWS_SNODAS!O61*0.15</f>
        <v>0</v>
      </c>
      <c r="Q44" s="2">
        <v>-6.5523614889731185E-2</v>
      </c>
      <c r="R44" s="2">
        <v>-0.63510138505302149</v>
      </c>
      <c r="S44" s="2">
        <v>-0.17300130396742169</v>
      </c>
      <c r="T44" s="2">
        <v>-0.24070548101364528</v>
      </c>
      <c r="U44" s="2">
        <v>-0.5612165246994637</v>
      </c>
      <c r="V44" s="2">
        <v>-4.8721250304398726E-3</v>
      </c>
      <c r="W44" s="2">
        <v>-1.8477885341112398E-3</v>
      </c>
      <c r="X44" s="2">
        <v>-2.0691707293394083E-3</v>
      </c>
      <c r="Y44" s="2">
        <v>0</v>
      </c>
      <c r="Z44" s="2">
        <v>0</v>
      </c>
      <c r="AA44" s="2">
        <v>0</v>
      </c>
      <c r="AB44" s="2">
        <v>0</v>
      </c>
      <c r="AC44" s="2">
        <v>0</v>
      </c>
      <c r="AD44" s="2">
        <v>0</v>
      </c>
    </row>
    <row r="45" spans="1:30">
      <c r="A45" s="1">
        <v>39156</v>
      </c>
      <c r="B45" s="2">
        <f>[2]SnWS_SNODAS!B62*0.15</f>
        <v>-1.34895896503412</v>
      </c>
      <c r="C45" s="2">
        <f>[2]SnWS_SNODAS!C62*0.15</f>
        <v>-3.5714334469058397</v>
      </c>
      <c r="D45" s="2">
        <f>[2]SnWS_SNODAS!D62*0.15</f>
        <v>-2.4134751282550702</v>
      </c>
      <c r="E45" s="2">
        <f>[2]SnWS_SNODAS!E62*0.15</f>
        <v>-2.9142766251016945</v>
      </c>
      <c r="F45" s="2">
        <f>[2]SnWS_SNODAS!F62*0.15</f>
        <v>-1.4744894762210883</v>
      </c>
      <c r="G45" s="2">
        <f>[2]SnWS_SNODAS!G62*0.15</f>
        <v>-2.1704267553973557E-2</v>
      </c>
      <c r="H45" s="2">
        <f>[2]SnWS_SNODAS!H62*0.15</f>
        <v>-2.3027729484107744E-2</v>
      </c>
      <c r="I45" s="2">
        <f>[2]SnWS_SNODAS!I62*0.15</f>
        <v>-1.0393687034022185E-2</v>
      </c>
      <c r="J45" s="2">
        <f>[2]SnWS_SNODAS!J62*0.15</f>
        <v>0</v>
      </c>
      <c r="K45" s="2">
        <f>[2]SnWS_SNODAS!K62*0.15</f>
        <v>0</v>
      </c>
      <c r="L45" s="2">
        <f>[2]SnWS_SNODAS!L62*0.15</f>
        <v>0</v>
      </c>
      <c r="M45" s="2">
        <f>[2]SnWS_SNODAS!M62*0.15</f>
        <v>0</v>
      </c>
      <c r="N45" s="2">
        <f>[2]SnWS_SNODAS!N62*0.15</f>
        <v>0</v>
      </c>
      <c r="O45" s="2">
        <f>[2]SnWS_SNODAS!O62*0.15</f>
        <v>0</v>
      </c>
      <c r="Q45" s="2">
        <v>-0.10977252579969848</v>
      </c>
      <c r="R45" s="2">
        <v>-0.65064757581907762</v>
      </c>
      <c r="S45" s="2">
        <v>-0.17372726333154143</v>
      </c>
      <c r="T45" s="2">
        <v>-0.24169156206955678</v>
      </c>
      <c r="U45" s="2">
        <v>-0.55328338945308342</v>
      </c>
      <c r="V45" s="2">
        <v>-4.8821768770878644E-3</v>
      </c>
      <c r="W45" s="2">
        <v>-3.8134713320451697E-3</v>
      </c>
      <c r="X45" s="2">
        <v>-2.0916233360297599E-3</v>
      </c>
      <c r="Y45" s="2">
        <v>0</v>
      </c>
      <c r="Z45" s="2">
        <v>0</v>
      </c>
      <c r="AA45" s="2">
        <v>0</v>
      </c>
      <c r="AB45" s="2">
        <v>0</v>
      </c>
      <c r="AC45" s="2">
        <v>0</v>
      </c>
      <c r="AD45" s="2">
        <v>0</v>
      </c>
    </row>
    <row r="46" spans="1:30">
      <c r="A46" s="1">
        <v>39187</v>
      </c>
      <c r="B46" s="2">
        <f>[2]SnWS_SNODAS!B63*0.15</f>
        <v>-1.5325006903715064</v>
      </c>
      <c r="C46" s="2">
        <f>[2]SnWS_SNODAS!C63*0.15</f>
        <v>-3.2804712294260452</v>
      </c>
      <c r="D46" s="2">
        <f>[2]SnWS_SNODAS!D63*0.15</f>
        <v>-2.1198510418668208</v>
      </c>
      <c r="E46" s="2">
        <f>[2]SnWS_SNODAS!E63*0.15</f>
        <v>-2.6160005604373335</v>
      </c>
      <c r="F46" s="2">
        <f>[2]SnWS_SNODAS!F63*0.15</f>
        <v>-1.3432445083031375</v>
      </c>
      <c r="G46" s="2">
        <f>[2]SnWS_SNODAS!G63*0.15</f>
        <v>-2.0590295916804609E-2</v>
      </c>
      <c r="H46" s="2">
        <f>[2]SnWS_SNODAS!H63*0.15</f>
        <v>-4.3359484377355158E-2</v>
      </c>
      <c r="I46" s="2">
        <f>[2]SnWS_SNODAS!I63*0.15</f>
        <v>-1.0329691473122828E-2</v>
      </c>
      <c r="J46" s="2">
        <f>[2]SnWS_SNODAS!J63*0.15</f>
        <v>0</v>
      </c>
      <c r="K46" s="2">
        <f>[2]SnWS_SNODAS!K63*0.15</f>
        <v>0</v>
      </c>
      <c r="L46" s="2">
        <f>[2]SnWS_SNODAS!L63*0.15</f>
        <v>0</v>
      </c>
      <c r="M46" s="2">
        <f>[2]SnWS_SNODAS!M63*0.15</f>
        <v>0</v>
      </c>
      <c r="N46" s="2">
        <f>[2]SnWS_SNODAS!N63*0.15</f>
        <v>0</v>
      </c>
      <c r="O46" s="2">
        <f>[2]SnWS_SNODAS!O63*0.15</f>
        <v>0</v>
      </c>
      <c r="Q46" s="2">
        <v>-0.15402143670966575</v>
      </c>
      <c r="R46" s="2">
        <v>-0.66619376658513385</v>
      </c>
      <c r="S46" s="2">
        <v>-0.17445322269566124</v>
      </c>
      <c r="T46" s="2">
        <v>-0.2426776431254683</v>
      </c>
      <c r="U46" s="2">
        <v>-0.54535025420670302</v>
      </c>
      <c r="V46" s="2">
        <v>-4.8922287237358562E-3</v>
      </c>
      <c r="W46" s="2">
        <v>-5.7791541299790994E-3</v>
      </c>
      <c r="X46" s="2">
        <v>-2.1140759427201125E-3</v>
      </c>
      <c r="Y46" s="2">
        <v>0</v>
      </c>
      <c r="Z46" s="2">
        <v>0</v>
      </c>
      <c r="AA46" s="2">
        <v>0</v>
      </c>
      <c r="AB46" s="2">
        <v>0</v>
      </c>
      <c r="AC46" s="2">
        <v>0</v>
      </c>
      <c r="AD46" s="2">
        <v>0</v>
      </c>
    </row>
    <row r="47" spans="1:30">
      <c r="A47" s="1">
        <v>39217</v>
      </c>
      <c r="B47" s="2">
        <f>[2]SnWS_SNODAS!B64*0.15</f>
        <v>-1.7160424157088932</v>
      </c>
      <c r="C47" s="2">
        <f>[2]SnWS_SNODAS!C64*0.15</f>
        <v>-2.9895090119462515</v>
      </c>
      <c r="D47" s="2">
        <f>[2]SnWS_SNODAS!D64*0.15</f>
        <v>-1.8262269554785711</v>
      </c>
      <c r="E47" s="2">
        <f>[2]SnWS_SNODAS!E64*0.15</f>
        <v>-2.317724495772973</v>
      </c>
      <c r="F47" s="2">
        <f>[2]SnWS_SNODAS!F64*0.15</f>
        <v>-1.2119995403851866</v>
      </c>
      <c r="G47" s="2">
        <f>[2]SnWS_SNODAS!G64*0.15</f>
        <v>-1.9476324279635665E-2</v>
      </c>
      <c r="H47" s="2">
        <f>[2]SnWS_SNODAS!H64*0.15</f>
        <v>-6.3691239270602579E-2</v>
      </c>
      <c r="I47" s="2">
        <f>[2]SnWS_SNODAS!I64*0.15</f>
        <v>-1.026569591222347E-2</v>
      </c>
      <c r="J47" s="2">
        <f>[2]SnWS_SNODAS!J64*0.15</f>
        <v>0</v>
      </c>
      <c r="K47" s="2">
        <f>[2]SnWS_SNODAS!K64*0.15</f>
        <v>0</v>
      </c>
      <c r="L47" s="2">
        <f>[2]SnWS_SNODAS!L64*0.15</f>
        <v>0</v>
      </c>
      <c r="M47" s="2">
        <f>[2]SnWS_SNODAS!M64*0.15</f>
        <v>0</v>
      </c>
      <c r="N47" s="2">
        <f>[2]SnWS_SNODAS!N64*0.15</f>
        <v>0</v>
      </c>
      <c r="O47" s="2">
        <f>[2]SnWS_SNODAS!O64*0.15</f>
        <v>0</v>
      </c>
      <c r="Q47" s="2">
        <v>-0.17497786382523783</v>
      </c>
      <c r="R47" s="2">
        <v>-0.61191942030975788</v>
      </c>
      <c r="S47" s="2">
        <v>-0.1532291928592594</v>
      </c>
      <c r="T47" s="2">
        <v>-0.21783959866873762</v>
      </c>
      <c r="U47" s="2">
        <v>-0.49680838410747352</v>
      </c>
      <c r="V47" s="2">
        <v>-4.6411350608314261E-3</v>
      </c>
      <c r="W47" s="2">
        <v>-1.0881712996762936E-2</v>
      </c>
      <c r="X47" s="2">
        <v>-2.1010592456331832E-3</v>
      </c>
      <c r="Y47" s="2">
        <v>0</v>
      </c>
      <c r="Z47" s="2">
        <v>0</v>
      </c>
      <c r="AA47" s="2">
        <v>0</v>
      </c>
      <c r="AB47" s="2">
        <v>0</v>
      </c>
      <c r="AC47" s="2">
        <v>0</v>
      </c>
      <c r="AD47" s="2">
        <v>0</v>
      </c>
    </row>
    <row r="48" spans="1:30">
      <c r="A48" s="1">
        <v>39248</v>
      </c>
      <c r="B48" s="2">
        <f>[2]SnWS_SNODAS!B65*0.15</f>
        <v>-1.5041509170118064</v>
      </c>
      <c r="C48" s="2">
        <f>[2]SnWS_SNODAS!C65*0.15</f>
        <v>-2.4069045899682369</v>
      </c>
      <c r="D48" s="2">
        <f>[2]SnWS_SNODAS!D65*0.15</f>
        <v>-1.5258610616904564</v>
      </c>
      <c r="E48" s="2">
        <f>[2]SnWS_SNODAS!E65*0.15</f>
        <v>-1.8983161002200648</v>
      </c>
      <c r="F48" s="2">
        <f>[2]SnWS_SNODAS!F65*0.15</f>
        <v>-0.91682099179812215</v>
      </c>
      <c r="G48" s="2">
        <f>[2]SnWS_SNODAS!G65*0.15</f>
        <v>-1.8817231578631664E-2</v>
      </c>
      <c r="H48" s="2">
        <f>[2]SnWS_SNODAS!H65*0.15</f>
        <v>-7.1279138857310867E-2</v>
      </c>
      <c r="I48" s="2">
        <f>[2]SnWS_SNODAS!I65*0.15</f>
        <v>-1.0509812966317958E-2</v>
      </c>
      <c r="J48" s="2">
        <f>[2]SnWS_SNODAS!J65*0.15</f>
        <v>0</v>
      </c>
      <c r="K48" s="2">
        <f>[2]SnWS_SNODAS!K65*0.15</f>
        <v>0</v>
      </c>
      <c r="L48" s="2">
        <f>[2]SnWS_SNODAS!L65*0.15</f>
        <v>0</v>
      </c>
      <c r="M48" s="2">
        <f>[2]SnWS_SNODAS!M65*0.15</f>
        <v>0</v>
      </c>
      <c r="N48" s="2">
        <f>[2]SnWS_SNODAS!N65*0.15</f>
        <v>0</v>
      </c>
      <c r="O48" s="2">
        <f>[2]SnWS_SNODAS!O65*0.15</f>
        <v>0</v>
      </c>
      <c r="Q48" s="2">
        <v>-0.19593429094081</v>
      </c>
      <c r="R48" s="2">
        <v>-0.55764507403438213</v>
      </c>
      <c r="S48" s="2">
        <v>-0.13200516302285753</v>
      </c>
      <c r="T48" s="2">
        <v>-0.19300155421200699</v>
      </c>
      <c r="U48" s="2">
        <v>-0.44826651400824397</v>
      </c>
      <c r="V48" s="2">
        <v>-4.3900413979269977E-3</v>
      </c>
      <c r="W48" s="2">
        <v>-1.5984271863546774E-2</v>
      </c>
      <c r="X48" s="2">
        <v>-2.0880425485462536E-3</v>
      </c>
      <c r="Y48" s="2">
        <v>0</v>
      </c>
      <c r="Z48" s="2">
        <v>0</v>
      </c>
      <c r="AA48" s="2">
        <v>0</v>
      </c>
      <c r="AB48" s="2">
        <v>0</v>
      </c>
      <c r="AC48" s="2">
        <v>0</v>
      </c>
      <c r="AD48" s="2">
        <v>0</v>
      </c>
    </row>
    <row r="49" spans="1:30">
      <c r="A49" s="1">
        <v>39278</v>
      </c>
      <c r="B49" s="2">
        <f>[2]SnWS_SNODAS!B66*0.15</f>
        <v>-1.2922594183147205</v>
      </c>
      <c r="C49" s="2">
        <f>[2]SnWS_SNODAS!C66*0.15</f>
        <v>-1.824300167990222</v>
      </c>
      <c r="D49" s="2">
        <f>[2]SnWS_SNODAS!D66*0.15</f>
        <v>-1.2254951679023416</v>
      </c>
      <c r="E49" s="2">
        <f>[2]SnWS_SNODAS!E66*0.15</f>
        <v>-1.4789077046671566</v>
      </c>
      <c r="F49" s="2">
        <f>[2]SnWS_SNODAS!F66*0.15</f>
        <v>-0.62164244321105788</v>
      </c>
      <c r="G49" s="2">
        <f>[2]SnWS_SNODAS!G66*0.15</f>
        <v>-1.8158138877627662E-2</v>
      </c>
      <c r="H49" s="2">
        <f>[2]SnWS_SNODAS!H66*0.15</f>
        <v>-7.8867038444019141E-2</v>
      </c>
      <c r="I49" s="2">
        <f>[2]SnWS_SNODAS!I66*0.15</f>
        <v>-1.0753930020412441E-2</v>
      </c>
      <c r="J49" s="2">
        <f>[2]SnWS_SNODAS!J66*0.15</f>
        <v>0</v>
      </c>
      <c r="K49" s="2">
        <f>[2]SnWS_SNODAS!K66*0.15</f>
        <v>0</v>
      </c>
      <c r="L49" s="2">
        <f>[2]SnWS_SNODAS!L66*0.15</f>
        <v>0</v>
      </c>
      <c r="M49" s="2">
        <f>[2]SnWS_SNODAS!M66*0.15</f>
        <v>0</v>
      </c>
      <c r="N49" s="2">
        <f>[2]SnWS_SNODAS!N66*0.15</f>
        <v>0</v>
      </c>
      <c r="O49" s="2">
        <f>[2]SnWS_SNODAS!O66*0.15</f>
        <v>0</v>
      </c>
      <c r="Q49" s="2">
        <v>-0.17174094340257401</v>
      </c>
      <c r="R49" s="2">
        <v>-0.44896954078513512</v>
      </c>
      <c r="S49" s="2">
        <v>-0.11029381512217126</v>
      </c>
      <c r="T49" s="2">
        <v>-0.15807657829752522</v>
      </c>
      <c r="U49" s="2">
        <v>-0.33909266156347806</v>
      </c>
      <c r="V49" s="2">
        <v>-4.2414792667498915E-3</v>
      </c>
      <c r="W49" s="2">
        <v>-1.788856908332502E-2</v>
      </c>
      <c r="X49" s="2">
        <v>-2.1376959573490726E-3</v>
      </c>
      <c r="Y49" s="2">
        <v>0</v>
      </c>
      <c r="Z49" s="2">
        <v>0</v>
      </c>
      <c r="AA49" s="2">
        <v>0</v>
      </c>
      <c r="AB49" s="2">
        <v>0</v>
      </c>
      <c r="AC49" s="2">
        <v>0</v>
      </c>
      <c r="AD49" s="2">
        <v>0</v>
      </c>
    </row>
    <row r="50" spans="1:30">
      <c r="A50" s="1">
        <v>39309</v>
      </c>
      <c r="B50" s="2">
        <f>[2]SnWS_SNODAS!B67*0.15</f>
        <v>-0.78331696096456249</v>
      </c>
      <c r="C50" s="2">
        <f>[2]SnWS_SNODAS!C67*0.15</f>
        <v>-1.2181435346316172</v>
      </c>
      <c r="D50" s="2">
        <f>[2]SnWS_SNODAS!D67*0.15</f>
        <v>-1.0609553385150008</v>
      </c>
      <c r="E50" s="2">
        <f>[2]SnWS_SNODAS!E67*0.15</f>
        <v>-1.1605352864233558</v>
      </c>
      <c r="F50" s="2">
        <f>[2]SnWS_SNODAS!F67*0.15</f>
        <v>-0.38345890982639247</v>
      </c>
      <c r="G50" s="2">
        <f>[2]SnWS_SNODAS!G67*0.15</f>
        <v>-1.8701054132558018E-2</v>
      </c>
      <c r="H50" s="2">
        <f>[2]SnWS_SNODAS!H67*0.15</f>
        <v>-7.9762265520233092E-2</v>
      </c>
      <c r="I50" s="2">
        <f>[2]SnWS_SNODAS!I67*0.15</f>
        <v>-1.0984481551469166E-2</v>
      </c>
      <c r="J50" s="2">
        <f>[2]SnWS_SNODAS!J67*0.15</f>
        <v>0</v>
      </c>
      <c r="K50" s="2">
        <f>[2]SnWS_SNODAS!K67*0.15</f>
        <v>0</v>
      </c>
      <c r="L50" s="2">
        <f>[2]SnWS_SNODAS!L67*0.15</f>
        <v>0</v>
      </c>
      <c r="M50" s="2">
        <f>[2]SnWS_SNODAS!M67*0.15</f>
        <v>0</v>
      </c>
      <c r="N50" s="2">
        <f>[2]SnWS_SNODAS!N67*0.15</f>
        <v>0</v>
      </c>
      <c r="O50" s="2">
        <f>[2]SnWS_SNODAS!O67*0.15</f>
        <v>0</v>
      </c>
      <c r="Q50" s="2">
        <v>-0.14754759586433816</v>
      </c>
      <c r="R50" s="2">
        <v>-0.34029400753588807</v>
      </c>
      <c r="S50" s="2">
        <v>-8.8582467221484953E-2</v>
      </c>
      <c r="T50" s="2">
        <v>-0.12315160238304346</v>
      </c>
      <c r="U50" s="2">
        <v>-0.22991880911871224</v>
      </c>
      <c r="V50" s="2">
        <v>-4.0929171355727854E-3</v>
      </c>
      <c r="W50" s="2">
        <v>-1.979286630310326E-2</v>
      </c>
      <c r="X50" s="2">
        <v>-2.1873493661518904E-3</v>
      </c>
      <c r="Y50" s="2">
        <v>0</v>
      </c>
      <c r="Z50" s="2">
        <v>0</v>
      </c>
      <c r="AA50" s="2">
        <v>0</v>
      </c>
      <c r="AB50" s="2">
        <v>0</v>
      </c>
      <c r="AC50" s="2">
        <v>0</v>
      </c>
      <c r="AD50" s="2">
        <v>0</v>
      </c>
    </row>
    <row r="51" spans="1:30">
      <c r="A51" s="1">
        <v>39340</v>
      </c>
      <c r="B51" s="2">
        <f>[2]SnWS_SNODAS!B68*0.15</f>
        <v>-0.27437450361440469</v>
      </c>
      <c r="C51" s="2">
        <f>[2]SnWS_SNODAS!C68*0.15</f>
        <v>-0.61198690127301292</v>
      </c>
      <c r="D51" s="2">
        <f>[2]SnWS_SNODAS!D68*0.15</f>
        <v>-0.8964155091276601</v>
      </c>
      <c r="E51" s="2">
        <f>[2]SnWS_SNODAS!E68*0.15</f>
        <v>-0.84216286817955477</v>
      </c>
      <c r="F51" s="2">
        <f>[2]SnWS_SNODAS!F68*0.15</f>
        <v>-0.14527537644172694</v>
      </c>
      <c r="G51" s="2">
        <f>[2]SnWS_SNODAS!G68*0.15</f>
        <v>-1.9243969387488367E-2</v>
      </c>
      <c r="H51" s="2">
        <f>[2]SnWS_SNODAS!H68*0.15</f>
        <v>-8.0657492596447014E-2</v>
      </c>
      <c r="I51" s="2">
        <f>[2]SnWS_SNODAS!I68*0.15</f>
        <v>-1.121503308252589E-2</v>
      </c>
      <c r="J51" s="2">
        <f>[2]SnWS_SNODAS!J68*0.15</f>
        <v>0</v>
      </c>
      <c r="K51" s="2">
        <f>[2]SnWS_SNODAS!K68*0.15</f>
        <v>0</v>
      </c>
      <c r="L51" s="2">
        <f>[2]SnWS_SNODAS!L68*0.15</f>
        <v>0</v>
      </c>
      <c r="M51" s="2">
        <f>[2]SnWS_SNODAS!M68*0.15</f>
        <v>0</v>
      </c>
      <c r="N51" s="2">
        <f>[2]SnWS_SNODAS!N68*0.15</f>
        <v>0</v>
      </c>
      <c r="O51" s="2">
        <f>[2]SnWS_SNODAS!O68*0.15</f>
        <v>0</v>
      </c>
      <c r="Q51" s="2">
        <v>-8.9437563969011813E-2</v>
      </c>
      <c r="R51" s="2">
        <v>-0.22722518608897405</v>
      </c>
      <c r="S51" s="2">
        <v>-7.6689034733879793E-2</v>
      </c>
      <c r="T51" s="2">
        <v>-9.6640094371045676E-2</v>
      </c>
      <c r="U51" s="2">
        <v>-0.14182496201166003</v>
      </c>
      <c r="V51" s="2">
        <v>-4.2152924056951075E-3</v>
      </c>
      <c r="W51" s="2">
        <v>-2.0017536966285297E-2</v>
      </c>
      <c r="X51" s="2">
        <v>-2.2342435475688283E-3</v>
      </c>
      <c r="Y51" s="2">
        <v>0</v>
      </c>
      <c r="Z51" s="2">
        <v>0</v>
      </c>
      <c r="AA51" s="2">
        <v>0</v>
      </c>
      <c r="AB51" s="2">
        <v>0</v>
      </c>
      <c r="AC51" s="2">
        <v>0</v>
      </c>
      <c r="AD51" s="2">
        <v>0</v>
      </c>
    </row>
    <row r="52" spans="1:30">
      <c r="A52" s="1">
        <v>39370</v>
      </c>
      <c r="B52" s="2">
        <f>[2]SnWS_SNODAS!B69*0.15</f>
        <v>0.49557865485883235</v>
      </c>
      <c r="C52" s="2">
        <f>[2]SnWS_SNODAS!C69*0.15</f>
        <v>8.8281249806564641E-2</v>
      </c>
      <c r="D52" s="2">
        <f>[2]SnWS_SNODAS!D69*0.15</f>
        <v>-0.81813000292900195</v>
      </c>
      <c r="E52" s="2">
        <f>[2]SnWS_SNODAS!E69*0.15</f>
        <v>-0.57504187415669961</v>
      </c>
      <c r="F52" s="2">
        <f>[2]SnWS_SNODAS!F69*0.15</f>
        <v>0.12817667987337017</v>
      </c>
      <c r="G52" s="2">
        <f>[2]SnWS_SNODAS!G69*0.15</f>
        <v>-1.9216850171732122E-2</v>
      </c>
      <c r="H52" s="2">
        <f>[2]SnWS_SNODAS!H69*0.15</f>
        <v>-7.3182305218347676E-2</v>
      </c>
      <c r="I52" s="2">
        <f>[2]SnWS_SNODAS!I69*0.15</f>
        <v>-1.0933766607934114E-2</v>
      </c>
      <c r="J52" s="2">
        <f>[2]SnWS_SNODAS!J69*0.15</f>
        <v>0</v>
      </c>
      <c r="K52" s="2">
        <f>[2]SnWS_SNODAS!K69*0.15</f>
        <v>0</v>
      </c>
      <c r="L52" s="2">
        <f>[2]SnWS_SNODAS!L69*0.15</f>
        <v>0</v>
      </c>
      <c r="M52" s="2">
        <f>[2]SnWS_SNODAS!M69*0.15</f>
        <v>0</v>
      </c>
      <c r="N52" s="2">
        <f>[2]SnWS_SNODAS!N69*0.15</f>
        <v>0</v>
      </c>
      <c r="O52" s="2">
        <f>[2]SnWS_SNODAS!O69*0.15</f>
        <v>0</v>
      </c>
      <c r="Q52" s="2">
        <v>-3.13275320736855E-2</v>
      </c>
      <c r="R52" s="2">
        <v>-0.11415636464206018</v>
      </c>
      <c r="S52" s="2">
        <v>-6.4795602246274647E-2</v>
      </c>
      <c r="T52" s="2">
        <v>-7.0128586359047881E-2</v>
      </c>
      <c r="U52" s="2">
        <v>-5.3731114904607795E-2</v>
      </c>
      <c r="V52" s="2">
        <v>-4.337667675817428E-3</v>
      </c>
      <c r="W52" s="2">
        <v>-2.0242207629467324E-2</v>
      </c>
      <c r="X52" s="2">
        <v>-2.2811377289857658E-3</v>
      </c>
      <c r="Y52" s="2">
        <v>0</v>
      </c>
      <c r="Z52" s="2">
        <v>0</v>
      </c>
      <c r="AA52" s="2">
        <v>0</v>
      </c>
      <c r="AB52" s="2">
        <v>0</v>
      </c>
      <c r="AC52" s="2">
        <v>0</v>
      </c>
      <c r="AD52" s="2">
        <v>0</v>
      </c>
    </row>
    <row r="53" spans="1:30">
      <c r="A53" s="1">
        <v>39401</v>
      </c>
      <c r="B53" s="2">
        <f>[2]SnWS_SNODAS!B70*0.15</f>
        <v>1.2655318133320697</v>
      </c>
      <c r="C53" s="2">
        <f>[2]SnWS_SNODAS!C70*0.15</f>
        <v>0.78854940088614234</v>
      </c>
      <c r="D53" s="2">
        <f>[2]SnWS_SNODAS!D70*0.15</f>
        <v>-0.7398444967303438</v>
      </c>
      <c r="E53" s="2">
        <f>[2]SnWS_SNODAS!E70*0.15</f>
        <v>-0.30792088013384439</v>
      </c>
      <c r="F53" s="2">
        <f>[2]SnWS_SNODAS!F70*0.15</f>
        <v>0.40162873618846734</v>
      </c>
      <c r="G53" s="2">
        <f>[2]SnWS_SNODAS!G70*0.15</f>
        <v>-1.918973095597588E-2</v>
      </c>
      <c r="H53" s="2">
        <f>[2]SnWS_SNODAS!H70*0.15</f>
        <v>-6.5707117840248311E-2</v>
      </c>
      <c r="I53" s="2">
        <f>[2]SnWS_SNODAS!I70*0.15</f>
        <v>-1.0652500133342341E-2</v>
      </c>
      <c r="J53" s="2">
        <f>[2]SnWS_SNODAS!J70*0.15</f>
        <v>0</v>
      </c>
      <c r="K53" s="2">
        <f>[2]SnWS_SNODAS!K70*0.15</f>
        <v>0</v>
      </c>
      <c r="L53" s="2">
        <f>[2]SnWS_SNODAS!L70*0.15</f>
        <v>0</v>
      </c>
      <c r="M53" s="2">
        <f>[2]SnWS_SNODAS!M70*0.15</f>
        <v>0</v>
      </c>
      <c r="N53" s="2">
        <f>[2]SnWS_SNODAS!N70*0.15</f>
        <v>0</v>
      </c>
      <c r="O53" s="2">
        <f>[2]SnWS_SNODAS!O70*0.15</f>
        <v>0</v>
      </c>
      <c r="Q53" s="2">
        <v>5.6584179654471753E-2</v>
      </c>
      <c r="R53" s="2">
        <v>1.6467454651417728E-2</v>
      </c>
      <c r="S53" s="2">
        <v>-5.9136891001717047E-2</v>
      </c>
      <c r="T53" s="2">
        <v>-4.7884886944776689E-2</v>
      </c>
      <c r="U53" s="2">
        <v>4.7407042287925069E-2</v>
      </c>
      <c r="V53" s="2">
        <v>-4.3315548961091067E-3</v>
      </c>
      <c r="W53" s="2">
        <v>-1.8366197229122621E-2</v>
      </c>
      <c r="X53" s="2">
        <v>-2.2239281280537989E-3</v>
      </c>
      <c r="Y53" s="2">
        <v>0</v>
      </c>
      <c r="Z53" s="2">
        <v>0</v>
      </c>
      <c r="AA53" s="2">
        <v>0</v>
      </c>
      <c r="AB53" s="2">
        <v>0</v>
      </c>
      <c r="AC53" s="2">
        <v>0</v>
      </c>
      <c r="AD53" s="2">
        <v>0</v>
      </c>
    </row>
    <row r="54" spans="1:30">
      <c r="A54" s="1">
        <v>39431</v>
      </c>
      <c r="B54" s="2">
        <f>[2]SnWS_SNODAS!B71*0.15</f>
        <v>1.4868018164602002</v>
      </c>
      <c r="C54" s="2">
        <f>[2]SnWS_SNODAS!C71*0.15</f>
        <v>1.0295853198080551</v>
      </c>
      <c r="D54" s="2">
        <f>[2]SnWS_SNODAS!D71*0.15</f>
        <v>-0.74436702440151803</v>
      </c>
      <c r="E54" s="2">
        <f>[2]SnWS_SNODAS!E71*0.15</f>
        <v>-0.21945118079955059</v>
      </c>
      <c r="F54" s="2">
        <f>[2]SnWS_SNODAS!F71*0.15</f>
        <v>0.44682399149759949</v>
      </c>
      <c r="G54" s="2">
        <f>[2]SnWS_SNODAS!G71*0.15</f>
        <v>-1.7557305708067593E-2</v>
      </c>
      <c r="H54" s="2">
        <f>[2]SnWS_SNODAS!H71*0.15</f>
        <v>-5.4958814264265909E-2</v>
      </c>
      <c r="I54" s="2">
        <f>[2]SnWS_SNODAS!I71*0.15</f>
        <v>-1.0640410023211835E-2</v>
      </c>
      <c r="J54" s="2">
        <f>[2]SnWS_SNODAS!J71*0.15</f>
        <v>0</v>
      </c>
      <c r="K54" s="2">
        <f>[2]SnWS_SNODAS!K71*0.15</f>
        <v>0</v>
      </c>
      <c r="L54" s="2">
        <f>[2]SnWS_SNODAS!L71*0.15</f>
        <v>0</v>
      </c>
      <c r="M54" s="2">
        <f>[2]SnWS_SNODAS!M71*0.15</f>
        <v>0</v>
      </c>
      <c r="N54" s="2">
        <f>[2]SnWS_SNODAS!N71*0.15</f>
        <v>0</v>
      </c>
      <c r="O54" s="2">
        <f>[2]SnWS_SNODAS!O71*0.15</f>
        <v>0</v>
      </c>
      <c r="Q54" s="2">
        <v>0.14449589138262905</v>
      </c>
      <c r="R54" s="2">
        <v>0.14709127394489568</v>
      </c>
      <c r="S54" s="2">
        <v>-5.347817975715944E-2</v>
      </c>
      <c r="T54" s="2">
        <v>-2.564118753050549E-2</v>
      </c>
      <c r="U54" s="2">
        <v>0.14854519948045794</v>
      </c>
      <c r="V54" s="2">
        <v>-4.3254421164007871E-3</v>
      </c>
      <c r="W54" s="2">
        <v>-1.6490186828777918E-2</v>
      </c>
      <c r="X54" s="2">
        <v>-2.1667185271218321E-3</v>
      </c>
      <c r="Y54" s="2">
        <v>0</v>
      </c>
      <c r="Z54" s="2">
        <v>0</v>
      </c>
      <c r="AA54" s="2">
        <v>0</v>
      </c>
      <c r="AB54" s="2">
        <v>0</v>
      </c>
      <c r="AC54" s="2">
        <v>0</v>
      </c>
      <c r="AD54" s="2">
        <v>0</v>
      </c>
    </row>
    <row r="55" spans="1:30">
      <c r="A55" s="1">
        <v>39462</v>
      </c>
      <c r="B55" s="2">
        <f>[2]SnWS_SNODAS!B72*0.15</f>
        <v>1.7080718195883302</v>
      </c>
      <c r="C55" s="2">
        <f>[2]SnWS_SNODAS!C72*0.15</f>
        <v>1.2706212387299682</v>
      </c>
      <c r="D55" s="2">
        <f>[2]SnWS_SNODAS!D72*0.15</f>
        <v>-0.74888955207269203</v>
      </c>
      <c r="E55" s="2">
        <f>[2]SnWS_SNODAS!E72*0.15</f>
        <v>-0.13098148146525682</v>
      </c>
      <c r="F55" s="2">
        <f>[2]SnWS_SNODAS!F72*0.15</f>
        <v>0.49201924680673154</v>
      </c>
      <c r="G55" s="2">
        <f>[2]SnWS_SNODAS!G72*0.15</f>
        <v>-1.5924880460159298E-2</v>
      </c>
      <c r="H55" s="2">
        <f>[2]SnWS_SNODAS!H72*0.15</f>
        <v>-4.4210510688283522E-2</v>
      </c>
      <c r="I55" s="2">
        <f>[2]SnWS_SNODAS!I72*0.15</f>
        <v>-1.0628319913081325E-2</v>
      </c>
      <c r="J55" s="2">
        <f>[2]SnWS_SNODAS!J72*0.15</f>
        <v>0</v>
      </c>
      <c r="K55" s="2">
        <f>[2]SnWS_SNODAS!K72*0.15</f>
        <v>0</v>
      </c>
      <c r="L55" s="2">
        <f>[2]SnWS_SNODAS!L72*0.15</f>
        <v>0</v>
      </c>
      <c r="M55" s="2">
        <f>[2]SnWS_SNODAS!M72*0.15</f>
        <v>0</v>
      </c>
      <c r="N55" s="2">
        <f>[2]SnWS_SNODAS!N72*0.15</f>
        <v>0</v>
      </c>
      <c r="O55" s="2">
        <f>[2]SnWS_SNODAS!O72*0.15</f>
        <v>0</v>
      </c>
      <c r="Q55" s="2">
        <v>0.16976005779979272</v>
      </c>
      <c r="R55" s="2">
        <v>0.19205266804507576</v>
      </c>
      <c r="S55" s="2">
        <v>-5.3805081624814927E-2</v>
      </c>
      <c r="T55" s="2">
        <v>-1.8274138727540176E-2</v>
      </c>
      <c r="U55" s="2">
        <v>0.16526098102332765</v>
      </c>
      <c r="V55" s="2">
        <v>-3.9574869358212673E-3</v>
      </c>
      <c r="W55" s="2">
        <v>-1.3792738821831492E-2</v>
      </c>
      <c r="X55" s="2">
        <v>-2.1642593987212873E-3</v>
      </c>
      <c r="Y55" s="2">
        <v>0</v>
      </c>
      <c r="Z55" s="2">
        <v>0</v>
      </c>
      <c r="AA55" s="2">
        <v>0</v>
      </c>
      <c r="AB55" s="2">
        <v>0</v>
      </c>
      <c r="AC55" s="2">
        <v>0</v>
      </c>
      <c r="AD55" s="2">
        <v>0</v>
      </c>
    </row>
    <row r="56" spans="1:30">
      <c r="A56" s="1">
        <v>39493</v>
      </c>
      <c r="B56" s="2">
        <f>[2]SnWS_SNODAS!B73*0.15</f>
        <v>1.7066733319229526</v>
      </c>
      <c r="C56" s="2">
        <f>[2]SnWS_SNODAS!C73*0.15</f>
        <v>1.207626329639252</v>
      </c>
      <c r="D56" s="2">
        <f>[2]SnWS_SNODAS!D73*0.15</f>
        <v>-0.75719002606434194</v>
      </c>
      <c r="E56" s="2">
        <f>[2]SnWS_SNODAS!E73*0.15</f>
        <v>-0.15351165391524715</v>
      </c>
      <c r="F56" s="2">
        <f>[2]SnWS_SNODAS!F73*0.15</f>
        <v>0.54966890544688107</v>
      </c>
      <c r="G56" s="2">
        <f>[2]SnWS_SNODAS!G73*0.15</f>
        <v>-1.4095134608507519E-2</v>
      </c>
      <c r="H56" s="2">
        <f>[2]SnWS_SNODAS!H73*0.15</f>
        <v>-3.7170548007921508E-2</v>
      </c>
      <c r="I56" s="2">
        <f>[2]SnWS_SNODAS!I73*0.15</f>
        <v>-1.0358104725632835E-2</v>
      </c>
      <c r="J56" s="2">
        <f>[2]SnWS_SNODAS!J73*0.15</f>
        <v>0</v>
      </c>
      <c r="K56" s="2">
        <f>[2]SnWS_SNODAS!K73*0.15</f>
        <v>0</v>
      </c>
      <c r="L56" s="2">
        <f>[2]SnWS_SNODAS!L73*0.15</f>
        <v>0</v>
      </c>
      <c r="M56" s="2">
        <f>[2]SnWS_SNODAS!M73*0.15</f>
        <v>0</v>
      </c>
      <c r="N56" s="2">
        <f>[2]SnWS_SNODAS!N73*0.15</f>
        <v>0</v>
      </c>
      <c r="O56" s="2">
        <f>[2]SnWS_SNODAS!O73*0.15</f>
        <v>0</v>
      </c>
      <c r="Q56" s="2">
        <v>0.19502422421695634</v>
      </c>
      <c r="R56" s="2">
        <v>0.23701406214525586</v>
      </c>
      <c r="S56" s="2">
        <v>-5.4131983492470392E-2</v>
      </c>
      <c r="T56" s="2">
        <v>-1.0907089924574866E-2</v>
      </c>
      <c r="U56" s="2">
        <v>0.1819767625661973</v>
      </c>
      <c r="V56" s="2">
        <v>-3.5895317552417463E-3</v>
      </c>
      <c r="W56" s="2">
        <v>-1.1095290814885075E-2</v>
      </c>
      <c r="X56" s="2">
        <v>-2.1618002703207417E-3</v>
      </c>
      <c r="Y56" s="2">
        <v>0</v>
      </c>
      <c r="Z56" s="2">
        <v>0</v>
      </c>
      <c r="AA56" s="2">
        <v>0</v>
      </c>
      <c r="AB56" s="2">
        <v>0</v>
      </c>
      <c r="AC56" s="2">
        <v>0</v>
      </c>
      <c r="AD56" s="2">
        <v>0</v>
      </c>
    </row>
    <row r="57" spans="1:30">
      <c r="A57" s="1">
        <v>39522</v>
      </c>
      <c r="B57" s="2">
        <f>[2]SnWS_SNODAS!B74*0.15</f>
        <v>1.7052748442575747</v>
      </c>
      <c r="C57" s="2">
        <f>[2]SnWS_SNODAS!C74*0.15</f>
        <v>1.1446314205485359</v>
      </c>
      <c r="D57" s="2">
        <f>[2]SnWS_SNODAS!D74*0.15</f>
        <v>-0.76549050005599206</v>
      </c>
      <c r="E57" s="2">
        <f>[2]SnWS_SNODAS!E74*0.15</f>
        <v>-0.17604182636523757</v>
      </c>
      <c r="F57" s="2">
        <f>[2]SnWS_SNODAS!F74*0.15</f>
        <v>0.60731856408703067</v>
      </c>
      <c r="G57" s="2">
        <f>[2]SnWS_SNODAS!G74*0.15</f>
        <v>-1.2265388756855742E-2</v>
      </c>
      <c r="H57" s="2">
        <f>[2]SnWS_SNODAS!H74*0.15</f>
        <v>-3.0130585327559491E-2</v>
      </c>
      <c r="I57" s="2">
        <f>[2]SnWS_SNODAS!I74*0.15</f>
        <v>-1.008788953818435E-2</v>
      </c>
      <c r="J57" s="2">
        <f>[2]SnWS_SNODAS!J74*0.15</f>
        <v>0</v>
      </c>
      <c r="K57" s="2">
        <f>[2]SnWS_SNODAS!K74*0.15</f>
        <v>0</v>
      </c>
      <c r="L57" s="2">
        <f>[2]SnWS_SNODAS!L74*0.15</f>
        <v>0</v>
      </c>
      <c r="M57" s="2">
        <f>[2]SnWS_SNODAS!M74*0.15</f>
        <v>0</v>
      </c>
      <c r="N57" s="2">
        <f>[2]SnWS_SNODAS!N74*0.15</f>
        <v>0</v>
      </c>
      <c r="O57" s="2">
        <f>[2]SnWS_SNODAS!O74*0.15</f>
        <v>0</v>
      </c>
      <c r="Q57" s="2">
        <v>0.19486454769229888</v>
      </c>
      <c r="R57" s="2">
        <v>0.22526336977292824</v>
      </c>
      <c r="S57" s="2">
        <v>-5.4731966654008826E-2</v>
      </c>
      <c r="T57" s="2">
        <v>-1.2783222444830459E-2</v>
      </c>
      <c r="U57" s="2">
        <v>0.2032988923618671</v>
      </c>
      <c r="V57" s="2">
        <v>-3.1770997212960286E-3</v>
      </c>
      <c r="W57" s="2">
        <v>-9.3285065808080218E-3</v>
      </c>
      <c r="X57" s="2">
        <v>-2.1068385011937182E-3</v>
      </c>
      <c r="Y57" s="2">
        <v>0</v>
      </c>
      <c r="Z57" s="2">
        <v>0</v>
      </c>
      <c r="AA57" s="2">
        <v>0</v>
      </c>
      <c r="AB57" s="2">
        <v>0</v>
      </c>
      <c r="AC57" s="2">
        <v>0</v>
      </c>
      <c r="AD57" s="2">
        <v>0</v>
      </c>
    </row>
    <row r="58" spans="1:30">
      <c r="A58" s="1">
        <v>39553</v>
      </c>
      <c r="B58" s="2">
        <f>[2]SnWS_SNODAS!B75*0.15</f>
        <v>1.7940788579461544</v>
      </c>
      <c r="C58" s="2">
        <f>[2]SnWS_SNODAS!C75*0.15</f>
        <v>1.1387684298569718</v>
      </c>
      <c r="D58" s="2">
        <f>[2]SnWS_SNODAS!D75*0.15</f>
        <v>-0.80181491659152726</v>
      </c>
      <c r="E58" s="2">
        <f>[2]SnWS_SNODAS!E75*0.15</f>
        <v>-0.35241635825848611</v>
      </c>
      <c r="F58" s="2">
        <f>[2]SnWS_SNODAS!F75*0.15</f>
        <v>0.5182440303740079</v>
      </c>
      <c r="G58" s="2">
        <f>[2]SnWS_SNODAS!G75*0.15</f>
        <v>-1.2732478159027137E-2</v>
      </c>
      <c r="H58" s="2">
        <f>[2]SnWS_SNODAS!H75*0.15</f>
        <v>-2.6127199495196502E-2</v>
      </c>
      <c r="I58" s="2">
        <f>[2]SnWS_SNODAS!I75*0.15</f>
        <v>-1.0201054285088095E-2</v>
      </c>
      <c r="J58" s="2">
        <f>[2]SnWS_SNODAS!J75*0.15</f>
        <v>0</v>
      </c>
      <c r="K58" s="2">
        <f>[2]SnWS_SNODAS!K75*0.15</f>
        <v>0</v>
      </c>
      <c r="L58" s="2">
        <f>[2]SnWS_SNODAS!L75*0.15</f>
        <v>0</v>
      </c>
      <c r="M58" s="2">
        <f>[2]SnWS_SNODAS!M75*0.15</f>
        <v>0</v>
      </c>
      <c r="N58" s="2">
        <f>[2]SnWS_SNODAS!N75*0.15</f>
        <v>0</v>
      </c>
      <c r="O58" s="2">
        <f>[2]SnWS_SNODAS!O75*0.15</f>
        <v>0</v>
      </c>
      <c r="Q58" s="2">
        <v>0.19470487116764135</v>
      </c>
      <c r="R58" s="2">
        <v>0.21351267740060059</v>
      </c>
      <c r="S58" s="2">
        <v>-5.5331949815547274E-2</v>
      </c>
      <c r="T58" s="2">
        <v>-1.4659354965086063E-2</v>
      </c>
      <c r="U58" s="2">
        <v>0.2246210221575369</v>
      </c>
      <c r="V58" s="2">
        <v>-2.7646676873503114E-3</v>
      </c>
      <c r="W58" s="2">
        <v>-7.5617223467309676E-3</v>
      </c>
      <c r="X58" s="2">
        <v>-2.051876732066697E-3</v>
      </c>
      <c r="Y58" s="2">
        <v>0</v>
      </c>
      <c r="Z58" s="2">
        <v>0</v>
      </c>
      <c r="AA58" s="2">
        <v>0</v>
      </c>
      <c r="AB58" s="2">
        <v>0</v>
      </c>
      <c r="AC58" s="2">
        <v>0</v>
      </c>
      <c r="AD58" s="2">
        <v>0</v>
      </c>
    </row>
    <row r="59" spans="1:30">
      <c r="A59" s="1">
        <v>39583</v>
      </c>
      <c r="B59" s="2">
        <f>[2]SnWS_SNODAS!B76*0.15</f>
        <v>1.8828828716347337</v>
      </c>
      <c r="C59" s="2">
        <f>[2]SnWS_SNODAS!C76*0.15</f>
        <v>1.1329054391654079</v>
      </c>
      <c r="D59" s="2">
        <f>[2]SnWS_SNODAS!D76*0.15</f>
        <v>-0.83813933312706246</v>
      </c>
      <c r="E59" s="2">
        <f>[2]SnWS_SNODAS!E76*0.15</f>
        <v>-0.52879089015173464</v>
      </c>
      <c r="F59" s="2">
        <f>[2]SnWS_SNODAS!F76*0.15</f>
        <v>0.42916949666098503</v>
      </c>
      <c r="G59" s="2">
        <f>[2]SnWS_SNODAS!G76*0.15</f>
        <v>-1.3199567561198531E-2</v>
      </c>
      <c r="H59" s="2">
        <f>[2]SnWS_SNODAS!H76*0.15</f>
        <v>-2.2123813662833516E-2</v>
      </c>
      <c r="I59" s="2">
        <f>[2]SnWS_SNODAS!I76*0.15</f>
        <v>-1.0314219031991837E-2</v>
      </c>
      <c r="J59" s="2">
        <f>[2]SnWS_SNODAS!J76*0.15</f>
        <v>0</v>
      </c>
      <c r="K59" s="2">
        <f>[2]SnWS_SNODAS!K76*0.15</f>
        <v>0</v>
      </c>
      <c r="L59" s="2">
        <f>[2]SnWS_SNODAS!L76*0.15</f>
        <v>0</v>
      </c>
      <c r="M59" s="2">
        <f>[2]SnWS_SNODAS!M76*0.15</f>
        <v>0</v>
      </c>
      <c r="N59" s="2">
        <f>[2]SnWS_SNODAS!N76*0.15</f>
        <v>0</v>
      </c>
      <c r="O59" s="2">
        <f>[2]SnWS_SNODAS!O76*0.15</f>
        <v>0</v>
      </c>
      <c r="Q59" s="2">
        <v>0.20484433584257603</v>
      </c>
      <c r="R59" s="2">
        <v>0.21241903029494036</v>
      </c>
      <c r="S59" s="2">
        <v>-5.7957587615985365E-2</v>
      </c>
      <c r="T59" s="2">
        <v>-2.9346414984900652E-2</v>
      </c>
      <c r="U59" s="2">
        <v>0.19167618234203945</v>
      </c>
      <c r="V59" s="2">
        <v>-2.8699515069573523E-3</v>
      </c>
      <c r="W59" s="2">
        <v>-6.5570126213119898E-3</v>
      </c>
      <c r="X59" s="2">
        <v>-2.0748944415869184E-3</v>
      </c>
      <c r="Y59" s="2">
        <v>0</v>
      </c>
      <c r="Z59" s="2">
        <v>0</v>
      </c>
      <c r="AA59" s="2">
        <v>0</v>
      </c>
      <c r="AB59" s="2">
        <v>0</v>
      </c>
      <c r="AC59" s="2">
        <v>0</v>
      </c>
      <c r="AD59" s="2">
        <v>0</v>
      </c>
    </row>
    <row r="60" spans="1:30">
      <c r="A60" s="1">
        <v>39614</v>
      </c>
      <c r="B60" s="2">
        <f>[2]SnWS_SNODAS!B77*0.15</f>
        <v>0.9839778708251492</v>
      </c>
      <c r="C60" s="2">
        <f>[2]SnWS_SNODAS!C77*0.15</f>
        <v>0.35636152375786073</v>
      </c>
      <c r="D60" s="2">
        <f>[2]SnWS_SNODAS!D77*0.15</f>
        <v>-0.85209189148224274</v>
      </c>
      <c r="E60" s="2">
        <f>[2]SnWS_SNODAS!E77*0.15</f>
        <v>-0.73236742015776291</v>
      </c>
      <c r="F60" s="2">
        <f>[2]SnWS_SNODAS!F77*0.15</f>
        <v>0.14181967775837837</v>
      </c>
      <c r="G60" s="2">
        <f>[2]SnWS_SNODAS!G77*0.15</f>
        <v>-1.4796665406912032E-2</v>
      </c>
      <c r="H60" s="2">
        <f>[2]SnWS_SNODAS!H77*0.15</f>
        <v>-3.231873936963682E-2</v>
      </c>
      <c r="I60" s="2">
        <f>[2]SnWS_SNODAS!I77*0.15</f>
        <v>-1.0143473082184428E-2</v>
      </c>
      <c r="J60" s="2">
        <f>[2]SnWS_SNODAS!J77*0.15</f>
        <v>0</v>
      </c>
      <c r="K60" s="2">
        <f>[2]SnWS_SNODAS!K77*0.15</f>
        <v>0</v>
      </c>
      <c r="L60" s="2">
        <f>[2]SnWS_SNODAS!L77*0.15</f>
        <v>0</v>
      </c>
      <c r="M60" s="2">
        <f>[2]SnWS_SNODAS!M77*0.15</f>
        <v>0</v>
      </c>
      <c r="N60" s="2">
        <f>[2]SnWS_SNODAS!N77*0.15</f>
        <v>0</v>
      </c>
      <c r="O60" s="2">
        <f>[2]SnWS_SNODAS!O77*0.15</f>
        <v>0</v>
      </c>
      <c r="Q60" s="2">
        <v>0.21498380051751062</v>
      </c>
      <c r="R60" s="2">
        <v>0.21132538318928018</v>
      </c>
      <c r="S60" s="2">
        <v>-6.0583225416423449E-2</v>
      </c>
      <c r="T60" s="2">
        <v>-4.4033475004715245E-2</v>
      </c>
      <c r="U60" s="2">
        <v>0.15873134252654192</v>
      </c>
      <c r="V60" s="2">
        <v>-2.9752353265643937E-3</v>
      </c>
      <c r="W60" s="2">
        <v>-5.5523028958930137E-3</v>
      </c>
      <c r="X60" s="2">
        <v>-2.0979121511071398E-3</v>
      </c>
      <c r="Y60" s="2">
        <v>0</v>
      </c>
      <c r="Z60" s="2">
        <v>0</v>
      </c>
      <c r="AA60" s="2">
        <v>0</v>
      </c>
      <c r="AB60" s="2">
        <v>0</v>
      </c>
      <c r="AC60" s="2">
        <v>0</v>
      </c>
      <c r="AD60" s="2">
        <v>0</v>
      </c>
    </row>
    <row r="61" spans="1:30">
      <c r="A61" s="1">
        <v>39644</v>
      </c>
      <c r="B61" s="2">
        <f>[2]SnWS_SNODAS!B78*0.15</f>
        <v>8.5072870015565086E-2</v>
      </c>
      <c r="C61" s="2">
        <f>[2]SnWS_SNODAS!C78*0.15</f>
        <v>-0.42018239164968635</v>
      </c>
      <c r="D61" s="2">
        <f>[2]SnWS_SNODAS!D78*0.15</f>
        <v>-0.8660444498374229</v>
      </c>
      <c r="E61" s="2">
        <f>[2]SnWS_SNODAS!E78*0.15</f>
        <v>-0.93594395016379128</v>
      </c>
      <c r="F61" s="2">
        <f>[2]SnWS_SNODAS!F78*0.15</f>
        <v>-0.14553014114422819</v>
      </c>
      <c r="G61" s="2">
        <f>[2]SnWS_SNODAS!G78*0.15</f>
        <v>-1.6393763252625534E-2</v>
      </c>
      <c r="H61" s="2">
        <f>[2]SnWS_SNODAS!H78*0.15</f>
        <v>-4.2513665076440117E-2</v>
      </c>
      <c r="I61" s="2">
        <f>[2]SnWS_SNODAS!I78*0.15</f>
        <v>-9.9727271323770145E-3</v>
      </c>
      <c r="J61" s="2">
        <f>[2]SnWS_SNODAS!J78*0.15</f>
        <v>0</v>
      </c>
      <c r="K61" s="2">
        <f>[2]SnWS_SNODAS!K78*0.15</f>
        <v>0</v>
      </c>
      <c r="L61" s="2">
        <f>[2]SnWS_SNODAS!L78*0.15</f>
        <v>0</v>
      </c>
      <c r="M61" s="2">
        <f>[2]SnWS_SNODAS!M78*0.15</f>
        <v>0</v>
      </c>
      <c r="N61" s="2">
        <f>[2]SnWS_SNODAS!N78*0.15</f>
        <v>0</v>
      </c>
      <c r="O61" s="2">
        <f>[2]SnWS_SNODAS!O78*0.15</f>
        <v>0</v>
      </c>
      <c r="Q61" s="2">
        <v>0.11234862533507388</v>
      </c>
      <c r="R61" s="2">
        <v>6.6473540472648793E-2</v>
      </c>
      <c r="S61" s="2">
        <v>-6.1591758192010945E-2</v>
      </c>
      <c r="T61" s="2">
        <v>-6.0985699811377234E-2</v>
      </c>
      <c r="U61" s="2">
        <v>5.2453000556680549E-2</v>
      </c>
      <c r="V61" s="2">
        <v>-3.3352275693795995E-3</v>
      </c>
      <c r="W61" s="2">
        <v>-8.1108724259009047E-3</v>
      </c>
      <c r="X61" s="2">
        <v>-2.0631824249163128E-3</v>
      </c>
      <c r="Y61" s="2">
        <v>0</v>
      </c>
      <c r="Z61" s="2">
        <v>0</v>
      </c>
      <c r="AA61" s="2">
        <v>0</v>
      </c>
      <c r="AB61" s="2">
        <v>0</v>
      </c>
      <c r="AC61" s="2">
        <v>0</v>
      </c>
      <c r="AD61" s="2">
        <v>0</v>
      </c>
    </row>
    <row r="62" spans="1:30">
      <c r="A62" s="1">
        <v>39675</v>
      </c>
      <c r="B62" s="2">
        <f>[2]SnWS_SNODAS!B79*0.15</f>
        <v>-5.3756011515187115E-2</v>
      </c>
      <c r="C62" s="2">
        <f>[2]SnWS_SNODAS!C79*0.15</f>
        <v>-0.67527306415413402</v>
      </c>
      <c r="D62" s="2">
        <f>[2]SnWS_SNODAS!D79*0.15</f>
        <v>-0.67827096786202623</v>
      </c>
      <c r="E62" s="2">
        <f>[2]SnWS_SNODAS!E79*0.15</f>
        <v>-1.0005145990005699</v>
      </c>
      <c r="F62" s="2">
        <f>[2]SnWS_SNODAS!F79*0.15</f>
        <v>-0.20149503264269952</v>
      </c>
      <c r="G62" s="2">
        <f>[2]SnWS_SNODAS!G79*0.15</f>
        <v>-1.7402769250848469E-2</v>
      </c>
      <c r="H62" s="2">
        <f>[2]SnWS_SNODAS!H79*0.15</f>
        <v>-4.8367058667170171E-2</v>
      </c>
      <c r="I62" s="2">
        <f>[2]SnWS_SNODAS!I79*0.15</f>
        <v>-9.4025160077146012E-3</v>
      </c>
      <c r="J62" s="2">
        <f>[2]SnWS_SNODAS!J79*0.15</f>
        <v>0</v>
      </c>
      <c r="K62" s="2">
        <f>[2]SnWS_SNODAS!K79*0.15</f>
        <v>0</v>
      </c>
      <c r="L62" s="2">
        <f>[2]SnWS_SNODAS!L79*0.15</f>
        <v>0</v>
      </c>
      <c r="M62" s="2">
        <f>[2]SnWS_SNODAS!M79*0.15</f>
        <v>0</v>
      </c>
      <c r="N62" s="2">
        <f>[2]SnWS_SNODAS!N79*0.15</f>
        <v>0</v>
      </c>
      <c r="O62" s="2">
        <f>[2]SnWS_SNODAS!O79*0.15</f>
        <v>0</v>
      </c>
      <c r="Q62" s="2">
        <v>9.7134501526371896E-3</v>
      </c>
      <c r="R62" s="2">
        <v>-7.8378302243982581E-2</v>
      </c>
      <c r="S62" s="2">
        <v>-6.2600290967598435E-2</v>
      </c>
      <c r="T62" s="2">
        <v>-7.7937924618039223E-2</v>
      </c>
      <c r="U62" s="2">
        <v>-5.3825341413180801E-2</v>
      </c>
      <c r="V62" s="2">
        <v>-3.6952198121948058E-3</v>
      </c>
      <c r="W62" s="2">
        <v>-1.0669441955908795E-2</v>
      </c>
      <c r="X62" s="2">
        <v>-2.0284526987254846E-3</v>
      </c>
      <c r="Y62" s="2">
        <v>0</v>
      </c>
      <c r="Z62" s="2">
        <v>0</v>
      </c>
      <c r="AA62" s="2">
        <v>0</v>
      </c>
      <c r="AB62" s="2">
        <v>0</v>
      </c>
      <c r="AC62" s="2">
        <v>0</v>
      </c>
      <c r="AD62" s="2">
        <v>0</v>
      </c>
    </row>
    <row r="63" spans="1:30">
      <c r="A63" s="1">
        <v>39706</v>
      </c>
      <c r="B63" s="2">
        <f>[2]SnWS_SNODAS!B80*0.15</f>
        <v>-0.19258489304593931</v>
      </c>
      <c r="C63" s="2">
        <f>[2]SnWS_SNODAS!C80*0.15</f>
        <v>-0.93036373665858174</v>
      </c>
      <c r="D63" s="2">
        <f>[2]SnWS_SNODAS!D80*0.15</f>
        <v>-0.49049748588662934</v>
      </c>
      <c r="E63" s="2">
        <f>[2]SnWS_SNODAS!E80*0.15</f>
        <v>-1.0650852478373485</v>
      </c>
      <c r="F63" s="2">
        <f>[2]SnWS_SNODAS!F80*0.15</f>
        <v>-0.25745992414117086</v>
      </c>
      <c r="G63" s="2">
        <f>[2]SnWS_SNODAS!G80*0.15</f>
        <v>-1.8411775249071411E-2</v>
      </c>
      <c r="H63" s="2">
        <f>[2]SnWS_SNODAS!H80*0.15</f>
        <v>-5.4220452257900217E-2</v>
      </c>
      <c r="I63" s="2">
        <f>[2]SnWS_SNODAS!I80*0.15</f>
        <v>-8.8323048830521861E-3</v>
      </c>
      <c r="J63" s="2">
        <f>[2]SnWS_SNODAS!J80*0.15</f>
        <v>0</v>
      </c>
      <c r="K63" s="2">
        <f>[2]SnWS_SNODAS!K80*0.15</f>
        <v>0</v>
      </c>
      <c r="L63" s="2">
        <f>[2]SnWS_SNODAS!L80*0.15</f>
        <v>0</v>
      </c>
      <c r="M63" s="2">
        <f>[2]SnWS_SNODAS!M80*0.15</f>
        <v>0</v>
      </c>
      <c r="N63" s="2">
        <f>[2]SnWS_SNODAS!N80*0.15</f>
        <v>0</v>
      </c>
      <c r="O63" s="2">
        <f>[2]SnWS_SNODAS!O80*0.15</f>
        <v>0</v>
      </c>
      <c r="Q63" s="2">
        <v>-6.1377538827810333E-3</v>
      </c>
      <c r="R63" s="2">
        <v>-0.12596138574892723</v>
      </c>
      <c r="S63" s="2">
        <v>-4.9027460369970834E-2</v>
      </c>
      <c r="T63" s="2">
        <v>-8.3314851687975464E-2</v>
      </c>
      <c r="U63" s="2">
        <v>-7.4524348288130912E-2</v>
      </c>
      <c r="V63" s="2">
        <v>-3.9226538002182483E-3</v>
      </c>
      <c r="W63" s="2">
        <v>-1.2138438878406361E-2</v>
      </c>
      <c r="X63" s="2">
        <v>-1.9124717559691497E-3</v>
      </c>
      <c r="Y63" s="2">
        <v>0</v>
      </c>
      <c r="Z63" s="2">
        <v>0</v>
      </c>
      <c r="AA63" s="2">
        <v>0</v>
      </c>
      <c r="AB63" s="2">
        <v>0</v>
      </c>
      <c r="AC63" s="2">
        <v>0</v>
      </c>
      <c r="AD63" s="2">
        <v>0</v>
      </c>
    </row>
    <row r="64" spans="1:30">
      <c r="A64" s="1">
        <v>39736</v>
      </c>
      <c r="B64" s="2">
        <f>[2]SnWS_SNODAS!B81*0.15</f>
        <v>0.27712549575307499</v>
      </c>
      <c r="C64" s="2">
        <f>[2]SnWS_SNODAS!C81*0.15</f>
        <v>-0.68066990790028559</v>
      </c>
      <c r="D64" s="2">
        <f>[2]SnWS_SNODAS!D81*0.15</f>
        <v>-0.17917764220006804</v>
      </c>
      <c r="E64" s="2">
        <f>[2]SnWS_SNODAS!E81*0.15</f>
        <v>-1.0060124897991438</v>
      </c>
      <c r="F64" s="2">
        <f>[2]SnWS_SNODAS!F81*0.15</f>
        <v>-0.17180927261377507</v>
      </c>
      <c r="G64" s="2">
        <f>[2]SnWS_SNODAS!G81*0.15</f>
        <v>-1.7421165390720351E-2</v>
      </c>
      <c r="H64" s="2">
        <f>[2]SnWS_SNODAS!H81*0.15</f>
        <v>-4.3626735110797163E-2</v>
      </c>
      <c r="I64" s="2">
        <f>[2]SnWS_SNODAS!I81*0.15</f>
        <v>-8.6667621602593056E-3</v>
      </c>
      <c r="J64" s="2">
        <f>[2]SnWS_SNODAS!J81*0.15</f>
        <v>0</v>
      </c>
      <c r="K64" s="2">
        <f>[2]SnWS_SNODAS!K81*0.15</f>
        <v>0</v>
      </c>
      <c r="L64" s="2">
        <f>[2]SnWS_SNODAS!L81*0.15</f>
        <v>0</v>
      </c>
      <c r="M64" s="2">
        <f>[2]SnWS_SNODAS!M81*0.15</f>
        <v>0</v>
      </c>
      <c r="N64" s="2">
        <f>[2]SnWS_SNODAS!N81*0.15</f>
        <v>0</v>
      </c>
      <c r="O64" s="2">
        <f>[2]SnWS_SNODAS!O81*0.15</f>
        <v>0</v>
      </c>
      <c r="Q64" s="2">
        <v>-2.198895791819926E-2</v>
      </c>
      <c r="R64" s="2">
        <v>-0.17354446925387187</v>
      </c>
      <c r="S64" s="2">
        <v>-3.5454629772343225E-2</v>
      </c>
      <c r="T64" s="2">
        <v>-8.8691778757911677E-2</v>
      </c>
      <c r="U64" s="2">
        <v>-9.5223355163081017E-2</v>
      </c>
      <c r="V64" s="2">
        <v>-4.1500877882416926E-3</v>
      </c>
      <c r="W64" s="2">
        <v>-1.3607435800903928E-2</v>
      </c>
      <c r="X64" s="2">
        <v>-1.7964908132128146E-3</v>
      </c>
      <c r="Y64" s="2">
        <v>0</v>
      </c>
      <c r="Z64" s="2">
        <v>0</v>
      </c>
      <c r="AA64" s="2">
        <v>0</v>
      </c>
      <c r="AB64" s="2">
        <v>0</v>
      </c>
      <c r="AC64" s="2">
        <v>0</v>
      </c>
      <c r="AD64" s="2">
        <v>0</v>
      </c>
    </row>
    <row r="65" spans="1:30">
      <c r="A65" s="1">
        <v>39767</v>
      </c>
      <c r="B65" s="2">
        <f>[2]SnWS_SNODAS!B82*0.15</f>
        <v>0.74683588455208949</v>
      </c>
      <c r="C65" s="2">
        <f>[2]SnWS_SNODAS!C82*0.15</f>
        <v>-0.43097607914198954</v>
      </c>
      <c r="D65" s="2">
        <f>[2]SnWS_SNODAS!D82*0.15</f>
        <v>0.13214220148649319</v>
      </c>
      <c r="E65" s="2">
        <f>[2]SnWS_SNODAS!E82*0.15</f>
        <v>-0.94693973176093915</v>
      </c>
      <c r="F65" s="2">
        <f>[2]SnWS_SNODAS!F82*0.15</f>
        <v>-8.6158621086379214E-2</v>
      </c>
      <c r="G65" s="2">
        <f>[2]SnWS_SNODAS!G82*0.15</f>
        <v>-1.643055553236929E-2</v>
      </c>
      <c r="H65" s="2">
        <f>[2]SnWS_SNODAS!H82*0.15</f>
        <v>-3.3033017963694115E-2</v>
      </c>
      <c r="I65" s="2">
        <f>[2]SnWS_SNODAS!I82*0.15</f>
        <v>-8.5012194374664216E-3</v>
      </c>
      <c r="J65" s="2">
        <f>[2]SnWS_SNODAS!J82*0.15</f>
        <v>0</v>
      </c>
      <c r="K65" s="2">
        <f>[2]SnWS_SNODAS!K82*0.15</f>
        <v>0</v>
      </c>
      <c r="L65" s="2">
        <f>[2]SnWS_SNODAS!L82*0.15</f>
        <v>0</v>
      </c>
      <c r="M65" s="2">
        <f>[2]SnWS_SNODAS!M82*0.15</f>
        <v>0</v>
      </c>
      <c r="N65" s="2">
        <f>[2]SnWS_SNODAS!N82*0.15</f>
        <v>0</v>
      </c>
      <c r="O65" s="2">
        <f>[2]SnWS_SNODAS!O82*0.15</f>
        <v>0</v>
      </c>
      <c r="Q65" s="2">
        <v>3.1641634854094595E-2</v>
      </c>
      <c r="R65" s="2">
        <v>-0.12696808060027187</v>
      </c>
      <c r="S65" s="2">
        <v>-1.2951497511147518E-2</v>
      </c>
      <c r="T65" s="2">
        <v>-8.3772672050554303E-2</v>
      </c>
      <c r="U65" s="2">
        <v>-6.3544862141113004E-2</v>
      </c>
      <c r="V65" s="2">
        <v>-3.9268003637299292E-3</v>
      </c>
      <c r="W65" s="2">
        <v>-1.0948783577081211E-2</v>
      </c>
      <c r="X65" s="2">
        <v>-1.7628194233967425E-3</v>
      </c>
      <c r="Y65" s="2">
        <v>0</v>
      </c>
      <c r="Z65" s="2">
        <v>0</v>
      </c>
      <c r="AA65" s="2">
        <v>0</v>
      </c>
      <c r="AB65" s="2">
        <v>0</v>
      </c>
      <c r="AC65" s="2">
        <v>0</v>
      </c>
      <c r="AD65" s="2">
        <v>0</v>
      </c>
    </row>
    <row r="66" spans="1:30">
      <c r="A66" s="1">
        <v>39797</v>
      </c>
      <c r="B66" s="2">
        <f>[2]SnWS_SNODAS!B83*0.15</f>
        <v>1.2266809014581534</v>
      </c>
      <c r="C66" s="2">
        <f>[2]SnWS_SNODAS!C83*0.15</f>
        <v>-0.19069842038888721</v>
      </c>
      <c r="D66" s="2">
        <f>[2]SnWS_SNODAS!D83*0.15</f>
        <v>6.444771266638781E-2</v>
      </c>
      <c r="E66" s="2">
        <f>[2]SnWS_SNODAS!E83*0.15</f>
        <v>-0.88032167929592098</v>
      </c>
      <c r="F66" s="2">
        <f>[2]SnWS_SNODAS!F83*0.15</f>
        <v>-3.9992731945094805E-2</v>
      </c>
      <c r="G66" s="2">
        <f>[2]SnWS_SNODAS!G83*0.15</f>
        <v>-1.614092955056632E-2</v>
      </c>
      <c r="H66" s="2">
        <f>[2]SnWS_SNODAS!H83*0.15</f>
        <v>-4.1414724957021615E-2</v>
      </c>
      <c r="I66" s="2">
        <f>[2]SnWS_SNODAS!I83*0.15</f>
        <v>-8.477562273702572E-3</v>
      </c>
      <c r="J66" s="2">
        <f>[2]SnWS_SNODAS!J83*0.15</f>
        <v>0</v>
      </c>
      <c r="K66" s="2">
        <f>[2]SnWS_SNODAS!K83*0.15</f>
        <v>0</v>
      </c>
      <c r="L66" s="2">
        <f>[2]SnWS_SNODAS!L83*0.15</f>
        <v>0</v>
      </c>
      <c r="M66" s="2">
        <f>[2]SnWS_SNODAS!M83*0.15</f>
        <v>0</v>
      </c>
      <c r="N66" s="2">
        <f>[2]SnWS_SNODAS!N83*0.15</f>
        <v>0</v>
      </c>
      <c r="O66" s="2">
        <f>[2]SnWS_SNODAS!O83*0.15</f>
        <v>0</v>
      </c>
      <c r="Q66" s="2">
        <v>8.5272227626388461E-2</v>
      </c>
      <c r="R66" s="2">
        <v>-8.0391691946671881E-2</v>
      </c>
      <c r="S66" s="2">
        <v>9.5516347500481883E-3</v>
      </c>
      <c r="T66" s="2">
        <v>-7.8853565343196916E-2</v>
      </c>
      <c r="U66" s="2">
        <v>-3.1866369119144956E-2</v>
      </c>
      <c r="V66" s="2">
        <v>-3.7035129392181672E-3</v>
      </c>
      <c r="W66" s="2">
        <v>-8.2901313532584928E-3</v>
      </c>
      <c r="X66" s="2">
        <v>-1.7291480335806702E-3</v>
      </c>
      <c r="Y66" s="2">
        <v>0</v>
      </c>
      <c r="Z66" s="2">
        <v>0</v>
      </c>
      <c r="AA66" s="2">
        <v>0</v>
      </c>
      <c r="AB66" s="2">
        <v>0</v>
      </c>
      <c r="AC66" s="2">
        <v>0</v>
      </c>
      <c r="AD66" s="2">
        <v>0</v>
      </c>
    </row>
    <row r="67" spans="1:30">
      <c r="A67" s="1">
        <v>39828</v>
      </c>
      <c r="B67" s="2">
        <f>[2]SnWS_SNODAS!B84*0.15</f>
        <v>1.7065259183642172</v>
      </c>
      <c r="C67" s="2">
        <f>[2]SnWS_SNODAS!C84*0.15</f>
        <v>4.9579238364215295E-2</v>
      </c>
      <c r="D67" s="2">
        <f>[2]SnWS_SNODAS!D84*0.15</f>
        <v>-3.2467761537176118E-3</v>
      </c>
      <c r="E67" s="2">
        <f>[2]SnWS_SNODAS!E84*0.15</f>
        <v>-0.8137036268309028</v>
      </c>
      <c r="F67" s="2">
        <f>[2]SnWS_SNODAS!F84*0.15</f>
        <v>6.1731571961896048E-3</v>
      </c>
      <c r="G67" s="2">
        <f>[2]SnWS_SNODAS!G84*0.15</f>
        <v>-1.5851303568763343E-2</v>
      </c>
      <c r="H67" s="2">
        <f>[2]SnWS_SNODAS!H84*0.15</f>
        <v>-4.9796431950349121E-2</v>
      </c>
      <c r="I67" s="2">
        <f>[2]SnWS_SNODAS!I84*0.15</f>
        <v>-8.4539051099387242E-3</v>
      </c>
      <c r="J67" s="2">
        <f>[2]SnWS_SNODAS!J84*0.15</f>
        <v>0</v>
      </c>
      <c r="K67" s="2">
        <f>[2]SnWS_SNODAS!K84*0.15</f>
        <v>0</v>
      </c>
      <c r="L67" s="2">
        <f>[2]SnWS_SNODAS!L84*0.15</f>
        <v>0</v>
      </c>
      <c r="M67" s="2">
        <f>[2]SnWS_SNODAS!M84*0.15</f>
        <v>0</v>
      </c>
      <c r="N67" s="2">
        <f>[2]SnWS_SNODAS!N84*0.15</f>
        <v>0</v>
      </c>
      <c r="O67" s="2">
        <f>[2]SnWS_SNODAS!O84*0.15</f>
        <v>0</v>
      </c>
      <c r="Q67" s="2">
        <v>0.14005997196668904</v>
      </c>
      <c r="R67" s="2">
        <v>-3.5571739148820683E-2</v>
      </c>
      <c r="S67" s="2">
        <v>4.6584740146645093E-3</v>
      </c>
      <c r="T67" s="2">
        <v>-7.3306146878329925E-2</v>
      </c>
      <c r="U67" s="2">
        <v>-1.4791591859016929E-2</v>
      </c>
      <c r="V67" s="2">
        <v>-3.6382300844158507E-3</v>
      </c>
      <c r="W67" s="2">
        <v>-1.0393646448838929E-2</v>
      </c>
      <c r="X67" s="2">
        <v>-1.7243361664711029E-3</v>
      </c>
      <c r="Y67" s="2">
        <v>0</v>
      </c>
      <c r="Z67" s="2">
        <v>0</v>
      </c>
      <c r="AA67" s="2">
        <v>0</v>
      </c>
      <c r="AB67" s="2">
        <v>0</v>
      </c>
      <c r="AC67" s="2">
        <v>0</v>
      </c>
      <c r="AD67" s="2">
        <v>0</v>
      </c>
    </row>
    <row r="68" spans="1:30">
      <c r="A68" s="1">
        <v>39859</v>
      </c>
      <c r="B68" s="2">
        <f>[2]SnWS_SNODAS!B85*0.15</f>
        <v>1.6273585574628295</v>
      </c>
      <c r="C68" s="2">
        <f>[2]SnWS_SNODAS!C85*0.15</f>
        <v>4.0378460508630363E-3</v>
      </c>
      <c r="D68" s="2">
        <f>[2]SnWS_SNODAS!D85*0.15</f>
        <v>-0.11087759135065203</v>
      </c>
      <c r="E68" s="2">
        <f>[2]SnWS_SNODAS!E85*0.15</f>
        <v>-0.81240029441857486</v>
      </c>
      <c r="F68" s="2">
        <f>[2]SnWS_SNODAS!F85*0.15</f>
        <v>-2.4590642821545215E-3</v>
      </c>
      <c r="G68" s="2">
        <f>[2]SnWS_SNODAS!G85*0.15</f>
        <v>-1.498582710117854E-2</v>
      </c>
      <c r="H68" s="2">
        <f>[2]SnWS_SNODAS!H85*0.15</f>
        <v>-5.1183024005044486E-2</v>
      </c>
      <c r="I68" s="2">
        <f>[2]SnWS_SNODAS!I85*0.15</f>
        <v>-8.5268121332844685E-3</v>
      </c>
      <c r="J68" s="2">
        <f>[2]SnWS_SNODAS!J85*0.15</f>
        <v>0</v>
      </c>
      <c r="K68" s="2">
        <f>[2]SnWS_SNODAS!K85*0.15</f>
        <v>0</v>
      </c>
      <c r="L68" s="2">
        <f>[2]SnWS_SNODAS!L85*0.15</f>
        <v>0</v>
      </c>
      <c r="M68" s="2">
        <f>[2]SnWS_SNODAS!M85*0.15</f>
        <v>0</v>
      </c>
      <c r="N68" s="2">
        <f>[2]SnWS_SNODAS!N85*0.15</f>
        <v>0</v>
      </c>
      <c r="O68" s="2">
        <f>[2]SnWS_SNODAS!O85*0.15</f>
        <v>0</v>
      </c>
      <c r="Q68" s="2">
        <v>0.19484771630698958</v>
      </c>
      <c r="R68" s="2">
        <v>9.2482136490305358E-3</v>
      </c>
      <c r="S68" s="2">
        <v>-2.3468672071917012E-4</v>
      </c>
      <c r="T68" s="2">
        <v>-6.7758728413462935E-2</v>
      </c>
      <c r="U68" s="2">
        <v>2.2831854011110984E-3</v>
      </c>
      <c r="V68" s="2">
        <v>-3.5729472296135321E-3</v>
      </c>
      <c r="W68" s="2">
        <v>-1.2497161544419367E-2</v>
      </c>
      <c r="X68" s="2">
        <v>-1.7195242993615365E-3</v>
      </c>
      <c r="Y68" s="2">
        <v>0</v>
      </c>
      <c r="Z68" s="2">
        <v>0</v>
      </c>
      <c r="AA68" s="2">
        <v>0</v>
      </c>
      <c r="AB68" s="2">
        <v>0</v>
      </c>
      <c r="AC68" s="2">
        <v>0</v>
      </c>
      <c r="AD68" s="2">
        <v>0</v>
      </c>
    </row>
    <row r="69" spans="1:30">
      <c r="A69" s="1">
        <v>39887</v>
      </c>
      <c r="B69" s="2">
        <f>[2]SnWS_SNODAS!B86*0.15</f>
        <v>1.5481911965614423</v>
      </c>
      <c r="C69" s="2">
        <f>[2]SnWS_SNODAS!C86*0.15</f>
        <v>-4.1503546262489088E-2</v>
      </c>
      <c r="D69" s="2">
        <f>[2]SnWS_SNODAS!D86*0.15</f>
        <v>-0.21850840654758646</v>
      </c>
      <c r="E69" s="2">
        <f>[2]SnWS_SNODAS!E86*0.15</f>
        <v>-0.81109696200624692</v>
      </c>
      <c r="F69" s="2">
        <f>[2]SnWS_SNODAS!F86*0.15</f>
        <v>-1.1091285760498648E-2</v>
      </c>
      <c r="G69" s="2">
        <f>[2]SnWS_SNODAS!G86*0.15</f>
        <v>-1.4120350633593737E-2</v>
      </c>
      <c r="H69" s="2">
        <f>[2]SnWS_SNODAS!H86*0.15</f>
        <v>-5.2569616059739852E-2</v>
      </c>
      <c r="I69" s="2">
        <f>[2]SnWS_SNODAS!I86*0.15</f>
        <v>-8.5997191566302127E-3</v>
      </c>
      <c r="J69" s="2">
        <f>[2]SnWS_SNODAS!J86*0.15</f>
        <v>0</v>
      </c>
      <c r="K69" s="2">
        <f>[2]SnWS_SNODAS!K86*0.15</f>
        <v>0</v>
      </c>
      <c r="L69" s="2">
        <f>[2]SnWS_SNODAS!L86*0.15</f>
        <v>0</v>
      </c>
      <c r="M69" s="2">
        <f>[2]SnWS_SNODAS!M86*0.15</f>
        <v>0</v>
      </c>
      <c r="N69" s="2">
        <f>[2]SnWS_SNODAS!N86*0.15</f>
        <v>0</v>
      </c>
      <c r="O69" s="2">
        <f>[2]SnWS_SNODAS!O86*0.15</f>
        <v>0</v>
      </c>
      <c r="Q69" s="2">
        <v>0.18580854537399094</v>
      </c>
      <c r="R69" s="2">
        <v>7.5319557525168549E-4</v>
      </c>
      <c r="S69" s="2">
        <v>-8.0145649355991798E-3</v>
      </c>
      <c r="T69" s="2">
        <v>-6.7650197316823563E-2</v>
      </c>
      <c r="U69" s="2">
        <v>-9.0950213820482483E-4</v>
      </c>
      <c r="V69" s="2">
        <v>-3.3778653719140472E-3</v>
      </c>
      <c r="W69" s="2">
        <v>-1.2845147619425989E-2</v>
      </c>
      <c r="X69" s="2">
        <v>-1.7343535879100608E-3</v>
      </c>
      <c r="Y69" s="2">
        <v>0</v>
      </c>
      <c r="Z69" s="2">
        <v>0</v>
      </c>
      <c r="AA69" s="2">
        <v>0</v>
      </c>
      <c r="AB69" s="2">
        <v>0</v>
      </c>
      <c r="AC69" s="2">
        <v>0</v>
      </c>
      <c r="AD69" s="2">
        <v>0</v>
      </c>
    </row>
    <row r="70" spans="1:30">
      <c r="A70" s="1">
        <v>39918</v>
      </c>
      <c r="B70" s="2">
        <f>[2]SnWS_SNODAS!B87*0.15</f>
        <v>1.1710955994414134</v>
      </c>
      <c r="C70" s="2">
        <f>[2]SnWS_SNODAS!C87*0.15</f>
        <v>-0.22422423244648118</v>
      </c>
      <c r="D70" s="2">
        <f>[2]SnWS_SNODAS!D87*0.15</f>
        <v>-0.45350442293482651</v>
      </c>
      <c r="E70" s="2">
        <f>[2]SnWS_SNODAS!E87*0.15</f>
        <v>-0.80008520610690625</v>
      </c>
      <c r="F70" s="2">
        <f>[2]SnWS_SNODAS!F87*0.15</f>
        <v>-0.11055865701389379</v>
      </c>
      <c r="G70" s="2">
        <f>[2]SnWS_SNODAS!G87*0.15</f>
        <v>-1.4753574794919042E-2</v>
      </c>
      <c r="H70" s="2">
        <f>[2]SnWS_SNODAS!H87*0.15</f>
        <v>-5.6296636163757637E-2</v>
      </c>
      <c r="I70" s="2">
        <f>[2]SnWS_SNODAS!I87*0.15</f>
        <v>-8.9438750996550607E-3</v>
      </c>
      <c r="J70" s="2">
        <f>[2]SnWS_SNODAS!J87*0.15</f>
        <v>0</v>
      </c>
      <c r="K70" s="2">
        <f>[2]SnWS_SNODAS!K87*0.15</f>
        <v>0</v>
      </c>
      <c r="L70" s="2">
        <f>[2]SnWS_SNODAS!L87*0.15</f>
        <v>0</v>
      </c>
      <c r="M70" s="2">
        <f>[2]SnWS_SNODAS!M87*0.15</f>
        <v>0</v>
      </c>
      <c r="N70" s="2">
        <f>[2]SnWS_SNODAS!N87*0.15</f>
        <v>0</v>
      </c>
      <c r="O70" s="2">
        <f>[2]SnWS_SNODAS!O87*0.15</f>
        <v>0</v>
      </c>
      <c r="Q70" s="2">
        <v>0.17676937444099236</v>
      </c>
      <c r="R70" s="2">
        <v>-7.7418224985271395E-3</v>
      </c>
      <c r="S70" s="2">
        <v>-1.579444315047919E-2</v>
      </c>
      <c r="T70" s="2">
        <v>-6.7541666220184191E-2</v>
      </c>
      <c r="U70" s="2">
        <v>-4.1021896775207487E-3</v>
      </c>
      <c r="V70" s="2">
        <v>-3.1827835142145626E-3</v>
      </c>
      <c r="W70" s="2">
        <v>-1.3193133694432611E-2</v>
      </c>
      <c r="X70" s="2">
        <v>-1.7491828764585851E-3</v>
      </c>
      <c r="Y70" s="2">
        <v>0</v>
      </c>
      <c r="Z70" s="2">
        <v>0</v>
      </c>
      <c r="AA70" s="2">
        <v>0</v>
      </c>
      <c r="AB70" s="2">
        <v>0</v>
      </c>
      <c r="AC70" s="2">
        <v>0</v>
      </c>
      <c r="AD70" s="2">
        <v>0</v>
      </c>
    </row>
    <row r="71" spans="1:30">
      <c r="A71" s="1">
        <v>39948</v>
      </c>
      <c r="B71" s="2">
        <f>[2]SnWS_SNODAS!B88*0.15</f>
        <v>0.79400000232138446</v>
      </c>
      <c r="C71" s="2">
        <f>[2]SnWS_SNODAS!C88*0.15</f>
        <v>-0.40694491863047327</v>
      </c>
      <c r="D71" s="2">
        <f>[2]SnWS_SNODAS!D88*0.15</f>
        <v>-0.68850043932206673</v>
      </c>
      <c r="E71" s="2">
        <f>[2]SnWS_SNODAS!E88*0.15</f>
        <v>-0.78907345020756547</v>
      </c>
      <c r="F71" s="2">
        <f>[2]SnWS_SNODAS!F88*0.15</f>
        <v>-0.21002602826728892</v>
      </c>
      <c r="G71" s="2">
        <f>[2]SnWS_SNODAS!G88*0.15</f>
        <v>-1.5386798956244353E-2</v>
      </c>
      <c r="H71" s="2">
        <f>[2]SnWS_SNODAS!H88*0.15</f>
        <v>-6.0023656267775435E-2</v>
      </c>
      <c r="I71" s="2">
        <f>[2]SnWS_SNODAS!I88*0.15</f>
        <v>-9.2880310426799104E-3</v>
      </c>
      <c r="J71" s="2">
        <f>[2]SnWS_SNODAS!J88*0.15</f>
        <v>0</v>
      </c>
      <c r="K71" s="2">
        <f>[2]SnWS_SNODAS!K88*0.15</f>
        <v>0</v>
      </c>
      <c r="L71" s="2">
        <f>[2]SnWS_SNODAS!L88*0.15</f>
        <v>0</v>
      </c>
      <c r="M71" s="2">
        <f>[2]SnWS_SNODAS!M88*0.15</f>
        <v>0</v>
      </c>
      <c r="N71" s="2">
        <f>[2]SnWS_SNODAS!N88*0.15</f>
        <v>0</v>
      </c>
      <c r="O71" s="2">
        <f>[2]SnWS_SNODAS!O88*0.15</f>
        <v>0</v>
      </c>
      <c r="Q71" s="2">
        <v>0.1337133533530217</v>
      </c>
      <c r="R71" s="2">
        <v>-4.182544297517192E-2</v>
      </c>
      <c r="S71" s="2">
        <v>-3.2780660202998066E-2</v>
      </c>
      <c r="T71" s="2">
        <v>-6.6624695282934285E-2</v>
      </c>
      <c r="U71" s="2">
        <v>-4.0890893207187709E-2</v>
      </c>
      <c r="V71" s="2">
        <v>-3.3255147730739316E-3</v>
      </c>
      <c r="W71" s="2">
        <v>-1.4128485294837435E-2</v>
      </c>
      <c r="X71" s="2">
        <v>-1.8191841952698393E-3</v>
      </c>
      <c r="Y71" s="2">
        <v>0</v>
      </c>
      <c r="Z71" s="2">
        <v>0</v>
      </c>
      <c r="AA71" s="2">
        <v>0</v>
      </c>
      <c r="AB71" s="2">
        <v>0</v>
      </c>
      <c r="AC71" s="2">
        <v>0</v>
      </c>
      <c r="AD71" s="2">
        <v>0</v>
      </c>
    </row>
    <row r="72" spans="1:30">
      <c r="A72" s="1">
        <v>39979</v>
      </c>
      <c r="B72" s="2">
        <f>[2]SnWS_SNODAS!B89*0.15</f>
        <v>0.25592114643556452</v>
      </c>
      <c r="C72" s="2">
        <f>[2]SnWS_SNODAS!C89*0.15</f>
        <v>-0.71907101351613445</v>
      </c>
      <c r="D72" s="2">
        <f>[2]SnWS_SNODAS!D89*0.15</f>
        <v>-0.78893446389707422</v>
      </c>
      <c r="E72" s="2">
        <f>[2]SnWS_SNODAS!E89*0.15</f>
        <v>-0.81279929915611249</v>
      </c>
      <c r="F72" s="2">
        <f>[2]SnWS_SNODAS!F89*0.15</f>
        <v>-0.25940140045905641</v>
      </c>
      <c r="G72" s="2">
        <f>[2]SnWS_SNODAS!G89*0.15</f>
        <v>-1.5966917355390253E-2</v>
      </c>
      <c r="H72" s="2">
        <f>[2]SnWS_SNODAS!H89*0.15</f>
        <v>-5.5980462245595747E-2</v>
      </c>
      <c r="I72" s="2">
        <f>[2]SnWS_SNODAS!I89*0.15</f>
        <v>-8.0507812264636065E-3</v>
      </c>
      <c r="J72" s="2">
        <f>[2]SnWS_SNODAS!J89*0.15</f>
        <v>0</v>
      </c>
      <c r="K72" s="2">
        <f>[2]SnWS_SNODAS!K89*0.15</f>
        <v>0</v>
      </c>
      <c r="L72" s="2">
        <f>[2]SnWS_SNODAS!L89*0.15</f>
        <v>0</v>
      </c>
      <c r="M72" s="2">
        <f>[2]SnWS_SNODAS!M89*0.15</f>
        <v>0</v>
      </c>
      <c r="N72" s="2">
        <f>[2]SnWS_SNODAS!N89*0.15</f>
        <v>0</v>
      </c>
      <c r="O72" s="2">
        <f>[2]SnWS_SNODAS!O89*0.15</f>
        <v>0</v>
      </c>
      <c r="Q72" s="2">
        <v>9.065733226505103E-2</v>
      </c>
      <c r="R72" s="2">
        <v>-7.5909063451816708E-2</v>
      </c>
      <c r="S72" s="2">
        <v>-4.9766877255516949E-2</v>
      </c>
      <c r="T72" s="2">
        <v>-6.5707724345684379E-2</v>
      </c>
      <c r="U72" s="2">
        <v>-7.7679596736854664E-2</v>
      </c>
      <c r="V72" s="2">
        <v>-3.4682460319333023E-3</v>
      </c>
      <c r="W72" s="2">
        <v>-1.5063836895242261E-2</v>
      </c>
      <c r="X72" s="2">
        <v>-1.8891855140810937E-3</v>
      </c>
      <c r="Y72" s="2">
        <v>0</v>
      </c>
      <c r="Z72" s="2">
        <v>0</v>
      </c>
      <c r="AA72" s="2">
        <v>0</v>
      </c>
      <c r="AB72" s="2">
        <v>0</v>
      </c>
      <c r="AC72" s="2">
        <v>0</v>
      </c>
      <c r="AD72" s="2">
        <v>0</v>
      </c>
    </row>
    <row r="73" spans="1:30">
      <c r="A73" s="1">
        <v>40009</v>
      </c>
      <c r="B73" s="2">
        <f>[2]SnWS_SNODAS!B90*0.15</f>
        <v>-0.28215770945025553</v>
      </c>
      <c r="C73" s="2">
        <f>[2]SnWS_SNODAS!C90*0.15</f>
        <v>-1.0311971084017957</v>
      </c>
      <c r="D73" s="2">
        <f>[2]SnWS_SNODAS!D90*0.15</f>
        <v>-0.88936848847208183</v>
      </c>
      <c r="E73" s="2">
        <f>[2]SnWS_SNODAS!E90*0.15</f>
        <v>-0.83652514810465972</v>
      </c>
      <c r="F73" s="2">
        <f>[2]SnWS_SNODAS!F90*0.15</f>
        <v>-0.30877677265082387</v>
      </c>
      <c r="G73" s="2">
        <f>[2]SnWS_SNODAS!G90*0.15</f>
        <v>-1.654703575453615E-2</v>
      </c>
      <c r="H73" s="2">
        <f>[2]SnWS_SNODAS!H90*0.15</f>
        <v>-5.1937268223416051E-2</v>
      </c>
      <c r="I73" s="2">
        <f>[2]SnWS_SNODAS!I90*0.15</f>
        <v>-6.8135314102473043E-3</v>
      </c>
      <c r="J73" s="2">
        <f>[2]SnWS_SNODAS!J90*0.15</f>
        <v>0</v>
      </c>
      <c r="K73" s="2">
        <f>[2]SnWS_SNODAS!K90*0.15</f>
        <v>0</v>
      </c>
      <c r="L73" s="2">
        <f>[2]SnWS_SNODAS!L90*0.15</f>
        <v>0</v>
      </c>
      <c r="M73" s="2">
        <f>[2]SnWS_SNODAS!M90*0.15</f>
        <v>0</v>
      </c>
      <c r="N73" s="2">
        <f>[2]SnWS_SNODAS!N90*0.15</f>
        <v>0</v>
      </c>
      <c r="O73" s="2">
        <f>[2]SnWS_SNODAS!O90*0.15</f>
        <v>0</v>
      </c>
      <c r="Q73" s="2">
        <v>2.9220564657719883E-2</v>
      </c>
      <c r="R73" s="2">
        <v>-0.13413119243521862</v>
      </c>
      <c r="S73" s="2">
        <v>-5.7026549853872212E-2</v>
      </c>
      <c r="T73" s="2">
        <v>-6.7683423239327786E-2</v>
      </c>
      <c r="U73" s="2">
        <v>-9.5941423769585213E-2</v>
      </c>
      <c r="V73" s="2">
        <v>-3.5990070395743846E-3</v>
      </c>
      <c r="W73" s="2">
        <v>-1.4049136707465937E-2</v>
      </c>
      <c r="X73" s="2">
        <v>-1.6375289014626975E-3</v>
      </c>
      <c r="Y73" s="2">
        <v>0</v>
      </c>
      <c r="Z73" s="2">
        <v>0</v>
      </c>
      <c r="AA73" s="2">
        <v>0</v>
      </c>
      <c r="AB73" s="2">
        <v>0</v>
      </c>
      <c r="AC73" s="2">
        <v>0</v>
      </c>
      <c r="AD73" s="2">
        <v>0</v>
      </c>
    </row>
    <row r="74" spans="1:30">
      <c r="A74" s="1">
        <v>40040</v>
      </c>
      <c r="B74" s="2">
        <f>[2]SnWS_SNODAS!B91*0.15</f>
        <v>-0.60420094648489953</v>
      </c>
      <c r="C74" s="2">
        <f>[2]SnWS_SNODAS!C91*0.15</f>
        <v>-1.227733610279871</v>
      </c>
      <c r="D74" s="2">
        <f>[2]SnWS_SNODAS!D91*0.15</f>
        <v>-0.67169686589062882</v>
      </c>
      <c r="E74" s="2">
        <f>[2]SnWS_SNODAS!E91*0.15</f>
        <v>-0.63080642276509213</v>
      </c>
      <c r="F74" s="2">
        <f>[2]SnWS_SNODAS!F91*0.15</f>
        <v>-0.2053894952580553</v>
      </c>
      <c r="G74" s="2">
        <f>[2]SnWS_SNODAS!G91*0.15</f>
        <v>-1.6575889154262693E-2</v>
      </c>
      <c r="H74" s="2">
        <f>[2]SnWS_SNODAS!H91*0.15</f>
        <v>-3.3064705462591847E-2</v>
      </c>
      <c r="I74" s="2">
        <f>[2]SnWS_SNODAS!I91*0.15</f>
        <v>-4.1172952822276952E-3</v>
      </c>
      <c r="J74" s="2">
        <f>[2]SnWS_SNODAS!J91*0.15</f>
        <v>0</v>
      </c>
      <c r="K74" s="2">
        <f>[2]SnWS_SNODAS!K91*0.15</f>
        <v>0</v>
      </c>
      <c r="L74" s="2">
        <f>[2]SnWS_SNODAS!L91*0.15</f>
        <v>0</v>
      </c>
      <c r="M74" s="2">
        <f>[2]SnWS_SNODAS!M91*0.15</f>
        <v>0</v>
      </c>
      <c r="N74" s="2">
        <f>[2]SnWS_SNODAS!N91*0.15</f>
        <v>0</v>
      </c>
      <c r="O74" s="2">
        <f>[2]SnWS_SNODAS!O91*0.15</f>
        <v>0</v>
      </c>
      <c r="Q74" s="2">
        <v>-3.2216202949611278E-2</v>
      </c>
      <c r="R74" s="2">
        <v>-0.19235332141862055</v>
      </c>
      <c r="S74" s="2">
        <v>-6.4286222452227496E-2</v>
      </c>
      <c r="T74" s="2">
        <v>-6.9659122132971221E-2</v>
      </c>
      <c r="U74" s="2">
        <v>-0.11420325080231576</v>
      </c>
      <c r="V74" s="2">
        <v>-3.7297680472154664E-3</v>
      </c>
      <c r="W74" s="2">
        <v>-1.3034436519689609E-2</v>
      </c>
      <c r="X74" s="2">
        <v>-1.3858722888443016E-3</v>
      </c>
      <c r="Y74" s="2">
        <v>0</v>
      </c>
      <c r="Z74" s="2">
        <v>0</v>
      </c>
      <c r="AA74" s="2">
        <v>0</v>
      </c>
      <c r="AB74" s="2">
        <v>0</v>
      </c>
      <c r="AC74" s="2">
        <v>0</v>
      </c>
      <c r="AD74" s="2">
        <v>0</v>
      </c>
    </row>
    <row r="75" spans="1:30">
      <c r="A75" s="1">
        <v>40071</v>
      </c>
      <c r="B75" s="2">
        <f>[2]SnWS_SNODAS!B92*0.15</f>
        <v>-0.92624418351954374</v>
      </c>
      <c r="C75" s="2">
        <f>[2]SnWS_SNODAS!C92*0.15</f>
        <v>-1.4242701121579466</v>
      </c>
      <c r="D75" s="2">
        <f>[2]SnWS_SNODAS!D92*0.15</f>
        <v>-0.45402524330917571</v>
      </c>
      <c r="E75" s="2">
        <f>[2]SnWS_SNODAS!E92*0.15</f>
        <v>-0.42508769742552449</v>
      </c>
      <c r="F75" s="2">
        <f>[2]SnWS_SNODAS!F92*0.15</f>
        <v>-0.10200221786528671</v>
      </c>
      <c r="G75" s="2">
        <f>[2]SnWS_SNODAS!G92*0.15</f>
        <v>-1.6604742553989246E-2</v>
      </c>
      <c r="H75" s="2">
        <f>[2]SnWS_SNODAS!H92*0.15</f>
        <v>-1.4192142701767651E-2</v>
      </c>
      <c r="I75" s="2">
        <f>[2]SnWS_SNODAS!I92*0.15</f>
        <v>-1.4210591542080861E-3</v>
      </c>
      <c r="J75" s="2">
        <f>[2]SnWS_SNODAS!J92*0.15</f>
        <v>0</v>
      </c>
      <c r="K75" s="2">
        <f>[2]SnWS_SNODAS!K92*0.15</f>
        <v>0</v>
      </c>
      <c r="L75" s="2">
        <f>[2]SnWS_SNODAS!L92*0.15</f>
        <v>0</v>
      </c>
      <c r="M75" s="2">
        <f>[2]SnWS_SNODAS!M92*0.15</f>
        <v>0</v>
      </c>
      <c r="N75" s="2">
        <f>[2]SnWS_SNODAS!N92*0.15</f>
        <v>0</v>
      </c>
      <c r="O75" s="2">
        <f>[2]SnWS_SNODAS!O92*0.15</f>
        <v>0</v>
      </c>
      <c r="Q75" s="2">
        <v>-6.8986455667752855E-2</v>
      </c>
      <c r="R75" s="2">
        <v>-0.22901406125994547</v>
      </c>
      <c r="S75" s="2">
        <v>-4.8552264557172327E-2</v>
      </c>
      <c r="T75" s="2">
        <v>-5.2528512436494749E-2</v>
      </c>
      <c r="U75" s="2">
        <v>-7.5964742547658559E-2</v>
      </c>
      <c r="V75" s="2">
        <v>-3.7362717189274278E-3</v>
      </c>
      <c r="W75" s="2">
        <v>-8.2980838064193631E-3</v>
      </c>
      <c r="X75" s="2">
        <v>-8.3745786040511326E-4</v>
      </c>
      <c r="Y75" s="2">
        <v>0</v>
      </c>
      <c r="Z75" s="2">
        <v>0</v>
      </c>
      <c r="AA75" s="2">
        <v>0</v>
      </c>
      <c r="AB75" s="2">
        <v>0</v>
      </c>
      <c r="AC75" s="2">
        <v>0</v>
      </c>
      <c r="AD75" s="2">
        <v>0</v>
      </c>
    </row>
    <row r="76" spans="1:30">
      <c r="A76" s="1">
        <v>40101</v>
      </c>
      <c r="B76" s="2">
        <f>[2]SnWS_SNODAS!B93*0.15</f>
        <v>-1.1209297116879329</v>
      </c>
      <c r="C76" s="2">
        <f>[2]SnWS_SNODAS!C93*0.15</f>
        <v>-1.5836977602941045</v>
      </c>
      <c r="D76" s="2">
        <f>[2]SnWS_SNODAS!D93*0.15</f>
        <v>3.9900781516903792E-3</v>
      </c>
      <c r="E76" s="2">
        <f>[2]SnWS_SNODAS!E93*0.15</f>
        <v>7.7057004681794966E-2</v>
      </c>
      <c r="F76" s="2">
        <f>[2]SnWS_SNODAS!F93*0.15</f>
        <v>4.2879521283383258E-2</v>
      </c>
      <c r="G76" s="2">
        <f>[2]SnWS_SNODAS!G93*0.15</f>
        <v>-1.6325101075205684E-2</v>
      </c>
      <c r="H76" s="2">
        <f>[2]SnWS_SNODAS!H93*0.15</f>
        <v>-1.5127488463750931E-2</v>
      </c>
      <c r="I76" s="2">
        <f>[2]SnWS_SNODAS!I93*0.15</f>
        <v>-3.9830903219058768E-3</v>
      </c>
      <c r="J76" s="2">
        <f>[2]SnWS_SNODAS!J93*0.15</f>
        <v>0</v>
      </c>
      <c r="K76" s="2">
        <f>[2]SnWS_SNODAS!K93*0.15</f>
        <v>0</v>
      </c>
      <c r="L76" s="2">
        <f>[2]SnWS_SNODAS!L93*0.15</f>
        <v>0</v>
      </c>
      <c r="M76" s="2">
        <f>[2]SnWS_SNODAS!M93*0.15</f>
        <v>0</v>
      </c>
      <c r="N76" s="2">
        <f>[2]SnWS_SNODAS!N93*0.15</f>
        <v>0</v>
      </c>
      <c r="O76" s="2">
        <f>[2]SnWS_SNODAS!O93*0.15</f>
        <v>0</v>
      </c>
      <c r="Q76" s="2">
        <v>-0.10575670838589446</v>
      </c>
      <c r="R76" s="2">
        <v>-0.2656748011012704</v>
      </c>
      <c r="S76" s="2">
        <v>-3.2818306662117144E-2</v>
      </c>
      <c r="T76" s="2">
        <v>-3.5397902740018271E-2</v>
      </c>
      <c r="U76" s="2">
        <v>-3.7726234293001343E-2</v>
      </c>
      <c r="V76" s="2">
        <v>-3.7427753906393918E-3</v>
      </c>
      <c r="W76" s="2">
        <v>-3.561731093149118E-3</v>
      </c>
      <c r="X76" s="2">
        <v>-2.8904343196592468E-4</v>
      </c>
      <c r="Y76" s="2">
        <v>0</v>
      </c>
      <c r="Z76" s="2">
        <v>0</v>
      </c>
      <c r="AA76" s="2">
        <v>0</v>
      </c>
      <c r="AB76" s="2">
        <v>0</v>
      </c>
      <c r="AC76" s="2">
        <v>0</v>
      </c>
      <c r="AD76" s="2">
        <v>0</v>
      </c>
    </row>
    <row r="77" spans="1:30">
      <c r="A77" s="1">
        <v>40132</v>
      </c>
      <c r="B77" s="2">
        <f>[2]SnWS_SNODAS!B94*0.15</f>
        <v>-1.3156152398563219</v>
      </c>
      <c r="C77" s="2">
        <f>[2]SnWS_SNODAS!C94*0.15</f>
        <v>-1.7431254084302623</v>
      </c>
      <c r="D77" s="2">
        <f>[2]SnWS_SNODAS!D94*0.15</f>
        <v>0.46200539961255638</v>
      </c>
      <c r="E77" s="2">
        <f>[2]SnWS_SNODAS!E94*0.15</f>
        <v>0.57920170678911442</v>
      </c>
      <c r="F77" s="2">
        <f>[2]SnWS_SNODAS!F94*0.15</f>
        <v>0.18776126043205324</v>
      </c>
      <c r="G77" s="2">
        <f>[2]SnWS_SNODAS!G94*0.15</f>
        <v>-1.6045459596422118E-2</v>
      </c>
      <c r="H77" s="2">
        <f>[2]SnWS_SNODAS!H94*0.15</f>
        <v>-1.6062834225734214E-2</v>
      </c>
      <c r="I77" s="2">
        <f>[2]SnWS_SNODAS!I94*0.15</f>
        <v>-6.5451214896036719E-3</v>
      </c>
      <c r="J77" s="2">
        <f>[2]SnWS_SNODAS!J94*0.15</f>
        <v>0</v>
      </c>
      <c r="K77" s="2">
        <f>[2]SnWS_SNODAS!K94*0.15</f>
        <v>0</v>
      </c>
      <c r="L77" s="2">
        <f>[2]SnWS_SNODAS!L94*0.15</f>
        <v>0</v>
      </c>
      <c r="M77" s="2">
        <f>[2]SnWS_SNODAS!M94*0.15</f>
        <v>0</v>
      </c>
      <c r="N77" s="2">
        <f>[2]SnWS_SNODAS!N94*0.15</f>
        <v>0</v>
      </c>
      <c r="O77" s="2">
        <f>[2]SnWS_SNODAS!O94*0.15</f>
        <v>0</v>
      </c>
      <c r="Q77" s="2">
        <v>-0.1279855126211048</v>
      </c>
      <c r="R77" s="2">
        <v>-0.29541347801870049</v>
      </c>
      <c r="S77" s="2">
        <v>2.8841481903863571E-4</v>
      </c>
      <c r="T77" s="2">
        <v>6.4166908938624295E-3</v>
      </c>
      <c r="U77" s="2">
        <v>1.585929110330828E-2</v>
      </c>
      <c r="V77" s="2">
        <v>-3.6797430827556618E-3</v>
      </c>
      <c r="W77" s="2">
        <v>-3.7964701423052524E-3</v>
      </c>
      <c r="X77" s="2">
        <v>-8.101605714756553E-4</v>
      </c>
      <c r="Y77" s="2">
        <v>0</v>
      </c>
      <c r="Z77" s="2">
        <v>0</v>
      </c>
      <c r="AA77" s="2">
        <v>0</v>
      </c>
      <c r="AB77" s="2">
        <v>0</v>
      </c>
      <c r="AC77" s="2">
        <v>0</v>
      </c>
      <c r="AD77" s="2">
        <v>0</v>
      </c>
    </row>
    <row r="78" spans="1:30">
      <c r="A78" s="1">
        <v>40162</v>
      </c>
      <c r="B78" s="2">
        <f>[2]SnWS_SNODAS!B95*0.15</f>
        <v>-1.228362673856269</v>
      </c>
      <c r="C78" s="2">
        <f>[2]SnWS_SNODAS!C95*0.15</f>
        <v>-1.6411774582253711</v>
      </c>
      <c r="D78" s="2">
        <f>[2]SnWS_SNODAS!D95*0.15</f>
        <v>0.69117515903084958</v>
      </c>
      <c r="E78" s="2">
        <f>[2]SnWS_SNODAS!E95*0.15</f>
        <v>0.96645347445879126</v>
      </c>
      <c r="F78" s="2">
        <f>[2]SnWS_SNODAS!F95*0.15</f>
        <v>0.22686772564083865</v>
      </c>
      <c r="G78" s="2">
        <f>[2]SnWS_SNODAS!G95*0.15</f>
        <v>-1.6077756005118432E-2</v>
      </c>
      <c r="H78" s="2">
        <f>[2]SnWS_SNODAS!H95*0.15</f>
        <v>-1.3566680541534593E-2</v>
      </c>
      <c r="I78" s="2">
        <f>[2]SnWS_SNODAS!I95*0.15</f>
        <v>-6.8239308726310618E-3</v>
      </c>
      <c r="J78" s="2">
        <f>[2]SnWS_SNODAS!J95*0.15</f>
        <v>0</v>
      </c>
      <c r="K78" s="2">
        <f>[2]SnWS_SNODAS!K95*0.15</f>
        <v>0</v>
      </c>
      <c r="L78" s="2">
        <f>[2]SnWS_SNODAS!L95*0.15</f>
        <v>0</v>
      </c>
      <c r="M78" s="2">
        <f>[2]SnWS_SNODAS!M95*0.15</f>
        <v>0</v>
      </c>
      <c r="N78" s="2">
        <f>[2]SnWS_SNODAS!N95*0.15</f>
        <v>0</v>
      </c>
      <c r="O78" s="2">
        <f>[2]SnWS_SNODAS!O95*0.15</f>
        <v>0</v>
      </c>
      <c r="Q78" s="2">
        <v>-0.15021431685631512</v>
      </c>
      <c r="R78" s="2">
        <v>-0.32515215493613053</v>
      </c>
      <c r="S78" s="2">
        <v>3.339513630019441E-2</v>
      </c>
      <c r="T78" s="2">
        <v>4.8231284527743133E-2</v>
      </c>
      <c r="U78" s="2">
        <v>6.9444816499617909E-2</v>
      </c>
      <c r="V78" s="2">
        <v>-3.6167107748719309E-3</v>
      </c>
      <c r="W78" s="2">
        <v>-4.0312091914613867E-3</v>
      </c>
      <c r="X78" s="2">
        <v>-1.3312777109853867E-3</v>
      </c>
      <c r="Y78" s="2">
        <v>0</v>
      </c>
      <c r="Z78" s="2">
        <v>0</v>
      </c>
      <c r="AA78" s="2">
        <v>0</v>
      </c>
      <c r="AB78" s="2">
        <v>0</v>
      </c>
      <c r="AC78" s="2">
        <v>0</v>
      </c>
      <c r="AD78" s="2">
        <v>0</v>
      </c>
    </row>
    <row r="79" spans="1:30">
      <c r="A79" s="1">
        <v>40193</v>
      </c>
      <c r="B79" s="2">
        <f>[2]SnWS_SNODAS!B96*0.15</f>
        <v>-1.1411101078562165</v>
      </c>
      <c r="C79" s="2">
        <f>[2]SnWS_SNODAS!C96*0.15</f>
        <v>-1.5392295080204801</v>
      </c>
      <c r="D79" s="2">
        <f>[2]SnWS_SNODAS!D96*0.15</f>
        <v>0.9203449184491429</v>
      </c>
      <c r="E79" s="2">
        <f>[2]SnWS_SNODAS!E96*0.15</f>
        <v>1.3537052421284681</v>
      </c>
      <c r="F79" s="2">
        <f>[2]SnWS_SNODAS!F96*0.15</f>
        <v>0.26597419084962398</v>
      </c>
      <c r="G79" s="2">
        <f>[2]SnWS_SNODAS!G96*0.15</f>
        <v>-1.6110052413814746E-2</v>
      </c>
      <c r="H79" s="2">
        <f>[2]SnWS_SNODAS!H96*0.15</f>
        <v>-1.1070526857334973E-2</v>
      </c>
      <c r="I79" s="2">
        <f>[2]SnWS_SNODAS!I96*0.15</f>
        <v>-7.1027402556584473E-3</v>
      </c>
      <c r="J79" s="2">
        <f>[2]SnWS_SNODAS!J96*0.15</f>
        <v>0</v>
      </c>
      <c r="K79" s="2">
        <f>[2]SnWS_SNODAS!K96*0.15</f>
        <v>0</v>
      </c>
      <c r="L79" s="2">
        <f>[2]SnWS_SNODAS!L96*0.15</f>
        <v>0</v>
      </c>
      <c r="M79" s="2">
        <f>[2]SnWS_SNODAS!M96*0.15</f>
        <v>0</v>
      </c>
      <c r="N79" s="2">
        <f>[2]SnWS_SNODAS!N96*0.15</f>
        <v>0</v>
      </c>
      <c r="O79" s="2">
        <f>[2]SnWS_SNODAS!O96*0.15</f>
        <v>0</v>
      </c>
      <c r="Q79" s="2">
        <v>-0.14025199337556107</v>
      </c>
      <c r="R79" s="2">
        <v>-0.30613539599261136</v>
      </c>
      <c r="S79" s="2">
        <v>4.9960214020226899E-2</v>
      </c>
      <c r="T79" s="2">
        <v>8.0478513725132456E-2</v>
      </c>
      <c r="U79" s="2">
        <v>8.390861640234365E-2</v>
      </c>
      <c r="V79" s="2">
        <v>-3.6239905145777152E-3</v>
      </c>
      <c r="W79" s="2">
        <v>-3.4047619821062289E-3</v>
      </c>
      <c r="X79" s="2">
        <v>-1.3879875394931579E-3</v>
      </c>
      <c r="Y79" s="2">
        <v>0</v>
      </c>
      <c r="Z79" s="2">
        <v>0</v>
      </c>
      <c r="AA79" s="2">
        <v>0</v>
      </c>
      <c r="AB79" s="2">
        <v>0</v>
      </c>
      <c r="AC79" s="2">
        <v>0</v>
      </c>
      <c r="AD79" s="2">
        <v>0</v>
      </c>
    </row>
    <row r="80" spans="1:30">
      <c r="A80" s="1">
        <v>40224</v>
      </c>
      <c r="B80" s="2">
        <f>[2]SnWS_SNODAS!B97*0.15</f>
        <v>-1.0745978208304587</v>
      </c>
      <c r="C80" s="2">
        <f>[2]SnWS_SNODAS!C97*0.15</f>
        <v>-1.4268977938390668</v>
      </c>
      <c r="D80" s="2">
        <f>[2]SnWS_SNODAS!D97*0.15</f>
        <v>0.83602433317372582</v>
      </c>
      <c r="E80" s="2">
        <f>[2]SnWS_SNODAS!E97*0.15</f>
        <v>1.227104952950844</v>
      </c>
      <c r="F80" s="2">
        <f>[2]SnWS_SNODAS!F97*0.15</f>
        <v>0.27164876005095911</v>
      </c>
      <c r="G80" s="2">
        <f>[2]SnWS_SNODAS!G97*0.15</f>
        <v>-1.5996283240623414E-2</v>
      </c>
      <c r="H80" s="2">
        <f>[2]SnWS_SNODAS!H97*0.15</f>
        <v>-1.3129060482784451E-2</v>
      </c>
      <c r="I80" s="2">
        <f>[2]SnWS_SNODAS!I97*0.15</f>
        <v>-9.5800716139666248E-3</v>
      </c>
      <c r="J80" s="2">
        <f>[2]SnWS_SNODAS!J97*0.15</f>
        <v>0</v>
      </c>
      <c r="K80" s="2">
        <f>[2]SnWS_SNODAS!K97*0.15</f>
        <v>0</v>
      </c>
      <c r="L80" s="2">
        <f>[2]SnWS_SNODAS!L97*0.15</f>
        <v>0</v>
      </c>
      <c r="M80" s="2">
        <f>[2]SnWS_SNODAS!M97*0.15</f>
        <v>0</v>
      </c>
      <c r="N80" s="2">
        <f>[2]SnWS_SNODAS!N97*0.15</f>
        <v>0</v>
      </c>
      <c r="O80" s="2">
        <f>[2]SnWS_SNODAS!O97*0.15</f>
        <v>0</v>
      </c>
      <c r="Q80" s="2">
        <v>-0.13028966989480709</v>
      </c>
      <c r="R80" s="2">
        <v>-0.28711863704909218</v>
      </c>
      <c r="S80" s="2">
        <v>6.6525291740259396E-2</v>
      </c>
      <c r="T80" s="2">
        <v>0.11272574292252178</v>
      </c>
      <c r="U80" s="2">
        <v>9.8372416305069377E-2</v>
      </c>
      <c r="V80" s="2">
        <v>-3.631270254283499E-3</v>
      </c>
      <c r="W80" s="2">
        <v>-2.7783147727510711E-3</v>
      </c>
      <c r="X80" s="2">
        <v>-1.4446973680009281E-3</v>
      </c>
      <c r="Y80" s="2">
        <v>0</v>
      </c>
      <c r="Z80" s="2">
        <v>0</v>
      </c>
      <c r="AA80" s="2">
        <v>0</v>
      </c>
      <c r="AB80" s="2">
        <v>0</v>
      </c>
      <c r="AC80" s="2">
        <v>0</v>
      </c>
      <c r="AD80" s="2">
        <v>0</v>
      </c>
    </row>
    <row r="81" spans="1:30">
      <c r="A81" s="1">
        <v>40252</v>
      </c>
      <c r="B81" s="2">
        <f>[2]SnWS_SNODAS!B98*0.15</f>
        <v>-1.0080855338047012</v>
      </c>
      <c r="C81" s="2">
        <f>[2]SnWS_SNODAS!C98*0.15</f>
        <v>-1.3145660796576537</v>
      </c>
      <c r="D81" s="2">
        <f>[2]SnWS_SNODAS!D98*0.15</f>
        <v>0.75170374789830874</v>
      </c>
      <c r="E81" s="2">
        <f>[2]SnWS_SNODAS!E98*0.15</f>
        <v>1.1005046637732201</v>
      </c>
      <c r="F81" s="2">
        <f>[2]SnWS_SNODAS!F98*0.15</f>
        <v>0.27732332925229441</v>
      </c>
      <c r="G81" s="2">
        <f>[2]SnWS_SNODAS!G98*0.15</f>
        <v>-1.5882514067432085E-2</v>
      </c>
      <c r="H81" s="2">
        <f>[2]SnWS_SNODAS!H98*0.15</f>
        <v>-1.5187594108233929E-2</v>
      </c>
      <c r="I81" s="2">
        <f>[2]SnWS_SNODAS!I98*0.15</f>
        <v>-1.2057402972274808E-2</v>
      </c>
      <c r="J81" s="2">
        <f>[2]SnWS_SNODAS!J98*0.15</f>
        <v>0</v>
      </c>
      <c r="K81" s="2">
        <f>[2]SnWS_SNODAS!K98*0.15</f>
        <v>0</v>
      </c>
      <c r="L81" s="2">
        <f>[2]SnWS_SNODAS!L98*0.15</f>
        <v>0</v>
      </c>
      <c r="M81" s="2">
        <f>[2]SnWS_SNODAS!M98*0.15</f>
        <v>0</v>
      </c>
      <c r="N81" s="2">
        <f>[2]SnWS_SNODAS!N98*0.15</f>
        <v>0</v>
      </c>
      <c r="O81" s="2">
        <f>[2]SnWS_SNODAS!O98*0.15</f>
        <v>0</v>
      </c>
      <c r="Q81" s="2">
        <v>-0.12269542998678011</v>
      </c>
      <c r="R81" s="2">
        <v>-0.26616495307597643</v>
      </c>
      <c r="S81" s="2">
        <v>6.0430346874796419E-2</v>
      </c>
      <c r="T81" s="2">
        <v>0.10218348364212268</v>
      </c>
      <c r="U81" s="2">
        <v>0.10047119544616759</v>
      </c>
      <c r="V81" s="2">
        <v>-3.6056262275694795E-3</v>
      </c>
      <c r="W81" s="2">
        <v>-3.2949346640619996E-3</v>
      </c>
      <c r="X81" s="2">
        <v>-1.9485865662808113E-3</v>
      </c>
      <c r="Y81" s="2">
        <v>0</v>
      </c>
      <c r="Z81" s="2">
        <v>0</v>
      </c>
      <c r="AA81" s="2">
        <v>0</v>
      </c>
      <c r="AB81" s="2">
        <v>0</v>
      </c>
      <c r="AC81" s="2">
        <v>0</v>
      </c>
      <c r="AD81" s="2">
        <v>0</v>
      </c>
    </row>
    <row r="82" spans="1:30">
      <c r="A82" s="1">
        <v>40283</v>
      </c>
      <c r="B82" s="2">
        <f>[2]SnWS_SNODAS!B99*0.15</f>
        <v>-0.83452947762355845</v>
      </c>
      <c r="C82" s="2">
        <f>[2]SnWS_SNODAS!C99*0.15</f>
        <v>-1.113652206785005</v>
      </c>
      <c r="D82" s="2">
        <f>[2]SnWS_SNODAS!D99*0.15</f>
        <v>0.76469692698630654</v>
      </c>
      <c r="E82" s="2">
        <f>[2]SnWS_SNODAS!E99*0.15</f>
        <v>0.84916013208314545</v>
      </c>
      <c r="F82" s="2">
        <f>[2]SnWS_SNODAS!F99*0.15</f>
        <v>0.14697964035558933</v>
      </c>
      <c r="G82" s="2">
        <f>[2]SnWS_SNODAS!G99*0.15</f>
        <v>-1.6052290227117679E-2</v>
      </c>
      <c r="H82" s="2">
        <f>[2]SnWS_SNODAS!H99*0.15</f>
        <v>-2.4813781032266079E-2</v>
      </c>
      <c r="I82" s="2">
        <f>[2]SnWS_SNODAS!I99*0.15</f>
        <v>-1.1506656127550021E-2</v>
      </c>
      <c r="J82" s="2">
        <f>[2]SnWS_SNODAS!J99*0.15</f>
        <v>0</v>
      </c>
      <c r="K82" s="2">
        <f>[2]SnWS_SNODAS!K99*0.15</f>
        <v>0</v>
      </c>
      <c r="L82" s="2">
        <f>[2]SnWS_SNODAS!L99*0.15</f>
        <v>0</v>
      </c>
      <c r="M82" s="2">
        <f>[2]SnWS_SNODAS!M99*0.15</f>
        <v>0</v>
      </c>
      <c r="N82" s="2">
        <f>[2]SnWS_SNODAS!N99*0.15</f>
        <v>0</v>
      </c>
      <c r="O82" s="2">
        <f>[2]SnWS_SNODAS!O99*0.15</f>
        <v>0</v>
      </c>
      <c r="Q82" s="2">
        <v>-0.11510119007875318</v>
      </c>
      <c r="R82" s="2">
        <v>-0.24521126910286076</v>
      </c>
      <c r="S82" s="2">
        <v>5.4335402009333442E-2</v>
      </c>
      <c r="T82" s="2">
        <v>9.1641224361723575E-2</v>
      </c>
      <c r="U82" s="2">
        <v>0.10256997458726586</v>
      </c>
      <c r="V82" s="2">
        <v>-3.5799822008554614E-3</v>
      </c>
      <c r="W82" s="2">
        <v>-3.8115545553729278E-3</v>
      </c>
      <c r="X82" s="2">
        <v>-2.452475764560696E-3</v>
      </c>
      <c r="Y82" s="2">
        <v>0</v>
      </c>
      <c r="Z82" s="2">
        <v>0</v>
      </c>
      <c r="AA82" s="2">
        <v>0</v>
      </c>
      <c r="AB82" s="2">
        <v>0</v>
      </c>
      <c r="AC82" s="2">
        <v>0</v>
      </c>
      <c r="AD82" s="2">
        <v>0</v>
      </c>
    </row>
    <row r="83" spans="1:30">
      <c r="A83" s="1">
        <v>40313</v>
      </c>
      <c r="B83" s="2">
        <f>[2]SnWS_SNODAS!B100*0.15</f>
        <v>-0.66097342144241567</v>
      </c>
      <c r="C83" s="2">
        <f>[2]SnWS_SNODAS!C100*0.15</f>
        <v>-0.91273833391235593</v>
      </c>
      <c r="D83" s="2">
        <f>[2]SnWS_SNODAS!D100*0.15</f>
        <v>0.77769010607430444</v>
      </c>
      <c r="E83" s="2">
        <f>[2]SnWS_SNODAS!E100*0.15</f>
        <v>0.59781560039307102</v>
      </c>
      <c r="F83" s="2">
        <f>[2]SnWS_SNODAS!F100*0.15</f>
        <v>1.6635951458884211E-2</v>
      </c>
      <c r="G83" s="2">
        <f>[2]SnWS_SNODAS!G100*0.15</f>
        <v>-1.622206638680327E-2</v>
      </c>
      <c r="H83" s="2">
        <f>[2]SnWS_SNODAS!H100*0.15</f>
        <v>-3.4439967956298223E-2</v>
      </c>
      <c r="I83" s="2">
        <f>[2]SnWS_SNODAS!I100*0.15</f>
        <v>-1.0955909282825227E-2</v>
      </c>
      <c r="J83" s="2">
        <f>[2]SnWS_SNODAS!J100*0.15</f>
        <v>0</v>
      </c>
      <c r="K83" s="2">
        <f>[2]SnWS_SNODAS!K100*0.15</f>
        <v>0</v>
      </c>
      <c r="L83" s="2">
        <f>[2]SnWS_SNODAS!L100*0.15</f>
        <v>0</v>
      </c>
      <c r="M83" s="2">
        <f>[2]SnWS_SNODAS!M100*0.15</f>
        <v>0</v>
      </c>
      <c r="N83" s="2">
        <f>[2]SnWS_SNODAS!N100*0.15</f>
        <v>0</v>
      </c>
      <c r="O83" s="2">
        <f>[2]SnWS_SNODAS!O100*0.15</f>
        <v>0</v>
      </c>
      <c r="Q83" s="2">
        <v>-9.528490669610265E-2</v>
      </c>
      <c r="R83" s="2">
        <v>-0.20773400074043413</v>
      </c>
      <c r="S83" s="2">
        <v>5.5274587973351198E-2</v>
      </c>
      <c r="T83" s="2">
        <v>7.0711262518827686E-2</v>
      </c>
      <c r="U83" s="2">
        <v>5.43614488429972E-2</v>
      </c>
      <c r="V83" s="2">
        <v>-3.618250426353233E-3</v>
      </c>
      <c r="W83" s="2">
        <v>-6.2273905567626561E-3</v>
      </c>
      <c r="X83" s="2">
        <v>-2.3404538563436745E-3</v>
      </c>
      <c r="Y83" s="2">
        <v>0</v>
      </c>
      <c r="Z83" s="2">
        <v>0</v>
      </c>
      <c r="AA83" s="2">
        <v>0</v>
      </c>
      <c r="AB83" s="2">
        <v>0</v>
      </c>
      <c r="AC83" s="2">
        <v>0</v>
      </c>
      <c r="AD83" s="2">
        <v>0</v>
      </c>
    </row>
    <row r="84" spans="1:30">
      <c r="A84" s="1">
        <v>40344</v>
      </c>
      <c r="B84" s="2">
        <f>[2]SnWS_SNODAS!B101*0.15</f>
        <v>-0.44607790266276665</v>
      </c>
      <c r="C84" s="2">
        <f>[2]SnWS_SNODAS!C101*0.15</f>
        <v>-0.73369078407662414</v>
      </c>
      <c r="D84" s="2">
        <f>[2]SnWS_SNODAS!D101*0.15</f>
        <v>0.45166337043396321</v>
      </c>
      <c r="E84" s="2">
        <f>[2]SnWS_SNODAS!E101*0.15</f>
        <v>0.24658425144994817</v>
      </c>
      <c r="F84" s="2">
        <f>[2]SnWS_SNODAS!F101*0.15</f>
        <v>-1.9518447818924509E-2</v>
      </c>
      <c r="G84" s="2">
        <f>[2]SnWS_SNODAS!G101*0.15</f>
        <v>-1.6163170512879459E-2</v>
      </c>
      <c r="H84" s="2">
        <f>[2]SnWS_SNODAS!H101*0.15</f>
        <v>-4.1282919877244022E-2</v>
      </c>
      <c r="I84" s="2">
        <f>[2]SnWS_SNODAS!I101*0.15</f>
        <v>-1.1110431164348192E-2</v>
      </c>
      <c r="J84" s="2">
        <f>[2]SnWS_SNODAS!J101*0.15</f>
        <v>0</v>
      </c>
      <c r="K84" s="2">
        <f>[2]SnWS_SNODAS!K101*0.15</f>
        <v>0</v>
      </c>
      <c r="L84" s="2">
        <f>[2]SnWS_SNODAS!L101*0.15</f>
        <v>0</v>
      </c>
      <c r="M84" s="2">
        <f>[2]SnWS_SNODAS!M101*0.15</f>
        <v>0</v>
      </c>
      <c r="N84" s="2">
        <f>[2]SnWS_SNODAS!N101*0.15</f>
        <v>0</v>
      </c>
      <c r="O84" s="2">
        <f>[2]SnWS_SNODAS!O101*0.15</f>
        <v>0</v>
      </c>
      <c r="Q84" s="2">
        <v>-7.5468623313452124E-2</v>
      </c>
      <c r="R84" s="2">
        <v>-0.1702567323780074</v>
      </c>
      <c r="S84" s="2">
        <v>5.6213773937368948E-2</v>
      </c>
      <c r="T84" s="2">
        <v>4.9781300675931804E-2</v>
      </c>
      <c r="U84" s="2">
        <v>6.1529230987285377E-3</v>
      </c>
      <c r="V84" s="2">
        <v>-3.6565186518510043E-3</v>
      </c>
      <c r="W84" s="2">
        <v>-8.6432265581523841E-3</v>
      </c>
      <c r="X84" s="2">
        <v>-2.2284319481266509E-3</v>
      </c>
      <c r="Y84" s="2">
        <v>0</v>
      </c>
      <c r="Z84" s="2">
        <v>0</v>
      </c>
      <c r="AA84" s="2">
        <v>0</v>
      </c>
      <c r="AB84" s="2">
        <v>0</v>
      </c>
      <c r="AC84" s="2">
        <v>0</v>
      </c>
      <c r="AD84" s="2">
        <v>0</v>
      </c>
    </row>
    <row r="85" spans="1:30">
      <c r="A85" s="1">
        <v>40374</v>
      </c>
      <c r="B85" s="2">
        <f>[2]SnWS_SNODAS!B102*0.15</f>
        <v>-0.23118238388311763</v>
      </c>
      <c r="C85" s="2">
        <f>[2]SnWS_SNODAS!C102*0.15</f>
        <v>-0.55464323424089224</v>
      </c>
      <c r="D85" s="2">
        <f>[2]SnWS_SNODAS!D102*0.15</f>
        <v>0.12563663479362183</v>
      </c>
      <c r="E85" s="2">
        <f>[2]SnWS_SNODAS!E102*0.15</f>
        <v>-0.10464709749317473</v>
      </c>
      <c r="F85" s="2">
        <f>[2]SnWS_SNODAS!F102*0.15</f>
        <v>-5.5672847096733168E-2</v>
      </c>
      <c r="G85" s="2">
        <f>[2]SnWS_SNODAS!G102*0.15</f>
        <v>-1.6104274638955651E-2</v>
      </c>
      <c r="H85" s="2">
        <f>[2]SnWS_SNODAS!H102*0.15</f>
        <v>-4.8125871798189827E-2</v>
      </c>
      <c r="I85" s="2">
        <f>[2]SnWS_SNODAS!I102*0.15</f>
        <v>-1.1264953045871157E-2</v>
      </c>
      <c r="J85" s="2">
        <f>[2]SnWS_SNODAS!J102*0.15</f>
        <v>0</v>
      </c>
      <c r="K85" s="2">
        <f>[2]SnWS_SNODAS!K102*0.15</f>
        <v>0</v>
      </c>
      <c r="L85" s="2">
        <f>[2]SnWS_SNODAS!L102*0.15</f>
        <v>0</v>
      </c>
      <c r="M85" s="2">
        <f>[2]SnWS_SNODAS!M102*0.15</f>
        <v>0</v>
      </c>
      <c r="N85" s="2">
        <f>[2]SnWS_SNODAS!N102*0.15</f>
        <v>0</v>
      </c>
      <c r="O85" s="2">
        <f>[2]SnWS_SNODAS!O102*0.15</f>
        <v>0</v>
      </c>
      <c r="Q85" s="2">
        <v>-5.0932282770229369E-2</v>
      </c>
      <c r="R85" s="2">
        <v>-0.136858276716949</v>
      </c>
      <c r="S85" s="2">
        <v>3.2647583405078159E-2</v>
      </c>
      <c r="T85" s="2">
        <v>2.0533563786740084E-2</v>
      </c>
      <c r="U85" s="2">
        <v>-7.219034554963962E-3</v>
      </c>
      <c r="V85" s="2">
        <v>-3.6432432862850811E-3</v>
      </c>
      <c r="W85" s="2">
        <v>-1.0360567986992546E-2</v>
      </c>
      <c r="X85" s="2">
        <v>-2.2598616988284219E-3</v>
      </c>
      <c r="Y85" s="2">
        <v>0</v>
      </c>
      <c r="Z85" s="2">
        <v>0</v>
      </c>
      <c r="AA85" s="2">
        <v>0</v>
      </c>
      <c r="AB85" s="2">
        <v>0</v>
      </c>
      <c r="AC85" s="2">
        <v>0</v>
      </c>
      <c r="AD85" s="2">
        <v>0</v>
      </c>
    </row>
    <row r="86" spans="1:30">
      <c r="A86" s="1">
        <v>40405</v>
      </c>
      <c r="B86" s="2">
        <f>[2]SnWS_SNODAS!B103*0.15</f>
        <v>3.9615393367672166E-3</v>
      </c>
      <c r="C86" s="2">
        <f>[2]SnWS_SNODAS!C103*0.15</f>
        <v>-0.19851274284414391</v>
      </c>
      <c r="D86" s="2">
        <f>[2]SnWS_SNODAS!D103*0.15</f>
        <v>0.60317996648201333</v>
      </c>
      <c r="E86" s="2">
        <f>[2]SnWS_SNODAS!E103*0.15</f>
        <v>0.41403657146313716</v>
      </c>
      <c r="F86" s="2">
        <f>[2]SnWS_SNODAS!F103*0.15</f>
        <v>0.14486299033409383</v>
      </c>
      <c r="G86" s="2">
        <f>[2]SnWS_SNODAS!G103*0.15</f>
        <v>-1.5160678862374826E-2</v>
      </c>
      <c r="H86" s="2">
        <f>[2]SnWS_SNODAS!H103*0.15</f>
        <v>-3.2624003401036251E-2</v>
      </c>
      <c r="I86" s="2">
        <f>[2]SnWS_SNODAS!I103*0.15</f>
        <v>-1.1801439912219982E-2</v>
      </c>
      <c r="J86" s="2">
        <f>[2]SnWS_SNODAS!J103*0.15</f>
        <v>0</v>
      </c>
      <c r="K86" s="2">
        <f>[2]SnWS_SNODAS!K103*0.15</f>
        <v>0</v>
      </c>
      <c r="L86" s="2">
        <f>[2]SnWS_SNODAS!L103*0.15</f>
        <v>0</v>
      </c>
      <c r="M86" s="2">
        <f>[2]SnWS_SNODAS!M103*0.15</f>
        <v>0</v>
      </c>
      <c r="N86" s="2">
        <f>[2]SnWS_SNODAS!N103*0.15</f>
        <v>0</v>
      </c>
      <c r="O86" s="2">
        <f>[2]SnWS_SNODAS!O103*0.15</f>
        <v>0</v>
      </c>
      <c r="Q86" s="2">
        <v>-2.63959422270066E-2</v>
      </c>
      <c r="R86" s="2">
        <v>-0.10345982105589059</v>
      </c>
      <c r="S86" s="2">
        <v>9.0813928727873656E-3</v>
      </c>
      <c r="T86" s="2">
        <v>-8.7141731024516465E-3</v>
      </c>
      <c r="U86" s="2">
        <v>-2.0590992208656438E-2</v>
      </c>
      <c r="V86" s="2">
        <v>-3.6299679207191593E-3</v>
      </c>
      <c r="W86" s="2">
        <v>-1.207790941583271E-2</v>
      </c>
      <c r="X86" s="2">
        <v>-2.2912914495301934E-3</v>
      </c>
      <c r="Y86" s="2">
        <v>0</v>
      </c>
      <c r="Z86" s="2">
        <v>0</v>
      </c>
      <c r="AA86" s="2">
        <v>0</v>
      </c>
      <c r="AB86" s="2">
        <v>0</v>
      </c>
      <c r="AC86" s="2">
        <v>0</v>
      </c>
      <c r="AD86" s="2">
        <v>0</v>
      </c>
    </row>
    <row r="87" spans="1:30">
      <c r="A87" s="1">
        <v>40436</v>
      </c>
      <c r="B87" s="2">
        <f>[2]SnWS_SNODAS!B104*0.15</f>
        <v>0.23910546255665199</v>
      </c>
      <c r="C87" s="2">
        <f>[2]SnWS_SNODAS!C104*0.15</f>
        <v>0.15761774855260449</v>
      </c>
      <c r="D87" s="2">
        <f>[2]SnWS_SNODAS!D104*0.15</f>
        <v>1.0807232981704049</v>
      </c>
      <c r="E87" s="2">
        <f>[2]SnWS_SNODAS!E104*0.15</f>
        <v>0.93272024041944901</v>
      </c>
      <c r="F87" s="2">
        <f>[2]SnWS_SNODAS!F104*0.15</f>
        <v>0.34539882776492087</v>
      </c>
      <c r="G87" s="2">
        <f>[2]SnWS_SNODAS!G104*0.15</f>
        <v>-1.4217083085794002E-2</v>
      </c>
      <c r="H87" s="2">
        <f>[2]SnWS_SNODAS!H104*0.15</f>
        <v>-1.7122135003882676E-2</v>
      </c>
      <c r="I87" s="2">
        <f>[2]SnWS_SNODAS!I104*0.15</f>
        <v>-1.2337926778568816E-2</v>
      </c>
      <c r="J87" s="2">
        <f>[2]SnWS_SNODAS!J104*0.15</f>
        <v>0</v>
      </c>
      <c r="K87" s="2">
        <f>[2]SnWS_SNODAS!K104*0.15</f>
        <v>0</v>
      </c>
      <c r="L87" s="2">
        <f>[2]SnWS_SNODAS!L104*0.15</f>
        <v>0</v>
      </c>
      <c r="M87" s="2">
        <f>[2]SnWS_SNODAS!M104*0.15</f>
        <v>0</v>
      </c>
      <c r="N87" s="2">
        <f>[2]SnWS_SNODAS!N104*0.15</f>
        <v>0</v>
      </c>
      <c r="O87" s="2">
        <f>[2]SnWS_SNODAS!O104*0.15</f>
        <v>0</v>
      </c>
      <c r="Q87" s="2">
        <v>4.5232063839340724E-4</v>
      </c>
      <c r="R87" s="2">
        <v>-3.7029375973689535E-2</v>
      </c>
      <c r="S87" s="2">
        <v>4.3599657517219365E-2</v>
      </c>
      <c r="T87" s="2">
        <v>3.4477653378878356E-2</v>
      </c>
      <c r="U87" s="2">
        <v>5.3578591015996942E-2</v>
      </c>
      <c r="V87" s="2">
        <v>-3.4172776582947354E-3</v>
      </c>
      <c r="W87" s="2">
        <v>-8.187483013541063E-3</v>
      </c>
      <c r="X87" s="2">
        <v>-2.4004128781455443E-3</v>
      </c>
      <c r="Y87" s="2">
        <v>0</v>
      </c>
      <c r="Z87" s="2">
        <v>0</v>
      </c>
      <c r="AA87" s="2">
        <v>0</v>
      </c>
      <c r="AB87" s="2">
        <v>0</v>
      </c>
      <c r="AC87" s="2">
        <v>0</v>
      </c>
      <c r="AD87" s="2">
        <v>0</v>
      </c>
    </row>
    <row r="88" spans="1:30">
      <c r="A88" s="1">
        <v>40466</v>
      </c>
      <c r="B88" s="2">
        <f>[2]SnWS_SNODAS!B105*0.15</f>
        <v>0.7100665760634467</v>
      </c>
      <c r="C88" s="2">
        <f>[2]SnWS_SNODAS!C105*0.15</f>
        <v>0.77597550622990885</v>
      </c>
      <c r="D88" s="2">
        <f>[2]SnWS_SNODAS!D105*0.15</f>
        <v>1.8922151657210806</v>
      </c>
      <c r="E88" s="2">
        <f>[2]SnWS_SNODAS!E105*0.15</f>
        <v>1.9283135189428373</v>
      </c>
      <c r="F88" s="2">
        <f>[2]SnWS_SNODAS!F105*0.15</f>
        <v>0.77685163753176945</v>
      </c>
      <c r="G88" s="2">
        <f>[2]SnWS_SNODAS!G105*0.15</f>
        <v>-1.354036797657344E-2</v>
      </c>
      <c r="H88" s="2">
        <f>[2]SnWS_SNODAS!H105*0.15</f>
        <v>4.5327629629752765E-2</v>
      </c>
      <c r="I88" s="2">
        <f>[2]SnWS_SNODAS!I105*0.15</f>
        <v>-1.2230446331384171E-2</v>
      </c>
      <c r="J88" s="2">
        <f>[2]SnWS_SNODAS!J105*0.15</f>
        <v>0</v>
      </c>
      <c r="K88" s="2">
        <f>[2]SnWS_SNODAS!K105*0.15</f>
        <v>0</v>
      </c>
      <c r="L88" s="2">
        <f>[2]SnWS_SNODAS!L105*0.15</f>
        <v>0</v>
      </c>
      <c r="M88" s="2">
        <f>[2]SnWS_SNODAS!M105*0.15</f>
        <v>0</v>
      </c>
      <c r="N88" s="2">
        <f>[2]SnWS_SNODAS!N105*0.15</f>
        <v>0</v>
      </c>
      <c r="O88" s="2">
        <f>[2]SnWS_SNODAS!O105*0.15</f>
        <v>0</v>
      </c>
      <c r="Q88" s="2">
        <v>2.730058350379341E-2</v>
      </c>
      <c r="R88" s="2">
        <v>2.9401069108511525E-2</v>
      </c>
      <c r="S88" s="2">
        <v>7.8117922161651379E-2</v>
      </c>
      <c r="T88" s="2">
        <v>7.7669479860208362E-2</v>
      </c>
      <c r="U88" s="2">
        <v>0.12774817424065033</v>
      </c>
      <c r="V88" s="2">
        <v>-3.2045873958703114E-3</v>
      </c>
      <c r="W88" s="2">
        <v>-4.2970566112494153E-3</v>
      </c>
      <c r="X88" s="2">
        <v>-2.5095343067608974E-3</v>
      </c>
      <c r="Y88" s="2">
        <v>0</v>
      </c>
      <c r="Z88" s="2">
        <v>0</v>
      </c>
      <c r="AA88" s="2">
        <v>0</v>
      </c>
      <c r="AB88" s="2">
        <v>0</v>
      </c>
      <c r="AC88" s="2">
        <v>0</v>
      </c>
      <c r="AD88" s="2">
        <v>0</v>
      </c>
    </row>
    <row r="89" spans="1:30">
      <c r="A89" s="1">
        <v>40497</v>
      </c>
      <c r="B89" s="2">
        <f>[2]SnWS_SNODAS!B106*0.15</f>
        <v>1.1810276895702416</v>
      </c>
      <c r="C89" s="2">
        <f>[2]SnWS_SNODAS!C106*0.15</f>
        <v>1.394333263907213</v>
      </c>
      <c r="D89" s="2">
        <f>[2]SnWS_SNODAS!D106*0.15</f>
        <v>2.7037070332717565</v>
      </c>
      <c r="E89" s="2">
        <f>[2]SnWS_SNODAS!E106*0.15</f>
        <v>2.9239067974662256</v>
      </c>
      <c r="F89" s="2">
        <f>[2]SnWS_SNODAS!F106*0.15</f>
        <v>1.208304447298618</v>
      </c>
      <c r="G89" s="2">
        <f>[2]SnWS_SNODAS!G106*0.15</f>
        <v>-1.2863652867352873E-2</v>
      </c>
      <c r="H89" s="2">
        <f>[2]SnWS_SNODAS!H106*0.15</f>
        <v>0.1077773942633882</v>
      </c>
      <c r="I89" s="2">
        <f>[2]SnWS_SNODAS!I106*0.15</f>
        <v>-1.2122965884199524E-2</v>
      </c>
      <c r="J89" s="2">
        <f>[2]SnWS_SNODAS!J106*0.15</f>
        <v>0</v>
      </c>
      <c r="K89" s="2">
        <f>[2]SnWS_SNODAS!K106*0.15</f>
        <v>0</v>
      </c>
      <c r="L89" s="2">
        <f>[2]SnWS_SNODAS!L106*0.15</f>
        <v>0</v>
      </c>
      <c r="M89" s="2">
        <f>[2]SnWS_SNODAS!M106*0.15</f>
        <v>0</v>
      </c>
      <c r="N89" s="2">
        <f>[2]SnWS_SNODAS!N106*0.15</f>
        <v>0</v>
      </c>
      <c r="O89" s="2">
        <f>[2]SnWS_SNODAS!O106*0.15</f>
        <v>0</v>
      </c>
      <c r="Q89" s="2">
        <v>8.1073981521772212E-2</v>
      </c>
      <c r="R89" s="2">
        <v>0.14474581507908979</v>
      </c>
      <c r="S89" s="2">
        <v>0.13677498882381686</v>
      </c>
      <c r="T89" s="2">
        <v>0.16057452334940794</v>
      </c>
      <c r="U89" s="2">
        <v>0.28732401610258762</v>
      </c>
      <c r="V89" s="2">
        <v>-3.0520531033915595E-3</v>
      </c>
      <c r="W89" s="2">
        <v>1.1375648570030901E-2</v>
      </c>
      <c r="X89" s="2">
        <v>-2.4876727838035401E-3</v>
      </c>
      <c r="Y89" s="2">
        <v>0</v>
      </c>
      <c r="Z89" s="2">
        <v>0</v>
      </c>
      <c r="AA89" s="2">
        <v>0</v>
      </c>
      <c r="AB89" s="2">
        <v>0</v>
      </c>
      <c r="AC89" s="2">
        <v>0</v>
      </c>
      <c r="AD89" s="2">
        <v>0</v>
      </c>
    </row>
    <row r="90" spans="1:30">
      <c r="A90" s="1">
        <v>40527</v>
      </c>
      <c r="B90" s="2">
        <f>[2]SnWS_SNODAS!B107*0.15</f>
        <v>1.7621174811681743</v>
      </c>
      <c r="C90" s="2">
        <f>[2]SnWS_SNODAS!C107*0.15</f>
        <v>1.9119810622839353</v>
      </c>
      <c r="D90" s="2">
        <f>[2]SnWS_SNODAS!D107*0.15</f>
        <v>3.213002583236797</v>
      </c>
      <c r="E90" s="2">
        <f>[2]SnWS_SNODAS!E107*0.15</f>
        <v>3.9025548319131333</v>
      </c>
      <c r="F90" s="2">
        <f>[2]SnWS_SNODAS!F107*0.15</f>
        <v>1.4666857284523094</v>
      </c>
      <c r="G90" s="2">
        <f>[2]SnWS_SNODAS!G107*0.15</f>
        <v>-1.2442796803730579E-2</v>
      </c>
      <c r="H90" s="2">
        <f>[2]SnWS_SNODAS!H107*0.15</f>
        <v>0.16282423004362329</v>
      </c>
      <c r="I90" s="2">
        <f>[2]SnWS_SNODAS!I107*0.15</f>
        <v>-1.2065132110305932E-2</v>
      </c>
      <c r="J90" s="2">
        <f>[2]SnWS_SNODAS!J107*0.15</f>
        <v>0</v>
      </c>
      <c r="K90" s="2">
        <f>[2]SnWS_SNODAS!K107*0.15</f>
        <v>0</v>
      </c>
      <c r="L90" s="2">
        <f>[2]SnWS_SNODAS!L107*0.15</f>
        <v>0</v>
      </c>
      <c r="M90" s="2">
        <f>[2]SnWS_SNODAS!M107*0.15</f>
        <v>0</v>
      </c>
      <c r="N90" s="2">
        <f>[2]SnWS_SNODAS!N107*0.15</f>
        <v>0</v>
      </c>
      <c r="O90" s="2">
        <f>[2]SnWS_SNODAS!O107*0.15</f>
        <v>0</v>
      </c>
      <c r="Q90" s="2">
        <v>0.13484737953975104</v>
      </c>
      <c r="R90" s="2">
        <v>0.26009056104966805</v>
      </c>
      <c r="S90" s="2">
        <v>0.19543205548598239</v>
      </c>
      <c r="T90" s="2">
        <v>0.24347956683860753</v>
      </c>
      <c r="U90" s="2">
        <v>0.44689985796452492</v>
      </c>
      <c r="V90" s="2">
        <v>-2.8995188109128072E-3</v>
      </c>
      <c r="W90" s="2">
        <v>2.7048353751311219E-2</v>
      </c>
      <c r="X90" s="2">
        <v>-2.4658112608461832E-3</v>
      </c>
      <c r="Y90" s="2">
        <v>0</v>
      </c>
      <c r="Z90" s="2">
        <v>0</v>
      </c>
      <c r="AA90" s="2">
        <v>0</v>
      </c>
      <c r="AB90" s="2">
        <v>0</v>
      </c>
      <c r="AC90" s="2">
        <v>0</v>
      </c>
      <c r="AD90" s="2">
        <v>0</v>
      </c>
    </row>
    <row r="91" spans="1:30">
      <c r="A91" s="1">
        <v>40558</v>
      </c>
      <c r="B91" s="2">
        <f>[2]SnWS_SNODAS!B108*0.15</f>
        <v>2.3432072727661071</v>
      </c>
      <c r="C91" s="2">
        <f>[2]SnWS_SNODAS!C108*0.15</f>
        <v>2.4296288606606571</v>
      </c>
      <c r="D91" s="2">
        <f>[2]SnWS_SNODAS!D108*0.15</f>
        <v>3.722298133201837</v>
      </c>
      <c r="E91" s="2">
        <f>[2]SnWS_SNODAS!E108*0.15</f>
        <v>4.8812028663600424</v>
      </c>
      <c r="F91" s="2">
        <f>[2]SnWS_SNODAS!F108*0.15</f>
        <v>1.725067009606001</v>
      </c>
      <c r="G91" s="2">
        <f>[2]SnWS_SNODAS!G108*0.15</f>
        <v>-1.2021940740108285E-2</v>
      </c>
      <c r="H91" s="2">
        <f>[2]SnWS_SNODAS!H108*0.15</f>
        <v>0.21787106582385837</v>
      </c>
      <c r="I91" s="2">
        <f>[2]SnWS_SNODAS!I108*0.15</f>
        <v>-1.2007298336412339E-2</v>
      </c>
      <c r="J91" s="2">
        <f>[2]SnWS_SNODAS!J108*0.15</f>
        <v>0</v>
      </c>
      <c r="K91" s="2">
        <f>[2]SnWS_SNODAS!K108*0.15</f>
        <v>0</v>
      </c>
      <c r="L91" s="2">
        <f>[2]SnWS_SNODAS!L108*0.15</f>
        <v>0</v>
      </c>
      <c r="M91" s="2">
        <f>[2]SnWS_SNODAS!M108*0.15</f>
        <v>0</v>
      </c>
      <c r="N91" s="2">
        <f>[2]SnWS_SNODAS!N108*0.15</f>
        <v>0</v>
      </c>
      <c r="O91" s="2">
        <f>[2]SnWS_SNODAS!O108*0.15</f>
        <v>0</v>
      </c>
      <c r="Q91" s="2">
        <v>0.20119504976481981</v>
      </c>
      <c r="R91" s="2">
        <v>0.35664947547207154</v>
      </c>
      <c r="S91" s="2">
        <v>0.23224546572410537</v>
      </c>
      <c r="T91" s="2">
        <v>0.32497354596307038</v>
      </c>
      <c r="U91" s="2">
        <v>0.5424639834681857</v>
      </c>
      <c r="V91" s="2">
        <v>-2.8046561707480871E-3</v>
      </c>
      <c r="W91" s="2">
        <v>4.0863182892897913E-2</v>
      </c>
      <c r="X91" s="2">
        <v>-2.4540478712362264E-3</v>
      </c>
      <c r="Y91" s="2">
        <v>0</v>
      </c>
      <c r="Z91" s="2">
        <v>0</v>
      </c>
      <c r="AA91" s="2">
        <v>0</v>
      </c>
      <c r="AB91" s="2">
        <v>0</v>
      </c>
      <c r="AC91" s="2">
        <v>0</v>
      </c>
      <c r="AD91" s="2">
        <v>0</v>
      </c>
    </row>
    <row r="92" spans="1:30">
      <c r="A92" s="1">
        <v>40589</v>
      </c>
      <c r="B92" s="2">
        <f>[2]SnWS_SNODAS!B109*0.15</f>
        <v>2.0968547266128295</v>
      </c>
      <c r="C92" s="2">
        <f>[2]SnWS_SNODAS!C109*0.15</f>
        <v>1.7840328203875961</v>
      </c>
      <c r="D92" s="2">
        <f>[2]SnWS_SNODAS!D109*0.15</f>
        <v>2.9824604935172476</v>
      </c>
      <c r="E92" s="2">
        <f>[2]SnWS_SNODAS!E109*0.15</f>
        <v>4.0722732101579746</v>
      </c>
      <c r="F92" s="2">
        <f>[2]SnWS_SNODAS!F109*0.15</f>
        <v>1.5107043859946834</v>
      </c>
      <c r="G92" s="2">
        <f>[2]SnWS_SNODAS!G109*0.15</f>
        <v>-1.2145151582232056E-2</v>
      </c>
      <c r="H92" s="2">
        <f>[2]SnWS_SNODAS!H109*0.15</f>
        <v>0.24729522449815322</v>
      </c>
      <c r="I92" s="2">
        <f>[2]SnWS_SNODAS!I109*0.15</f>
        <v>-1.1575310598828589E-2</v>
      </c>
      <c r="J92" s="2">
        <f>[2]SnWS_SNODAS!J109*0.15</f>
        <v>0</v>
      </c>
      <c r="K92" s="2">
        <f>[2]SnWS_SNODAS!K109*0.15</f>
        <v>0</v>
      </c>
      <c r="L92" s="2">
        <f>[2]SnWS_SNODAS!L109*0.15</f>
        <v>0</v>
      </c>
      <c r="M92" s="2">
        <f>[2]SnWS_SNODAS!M109*0.15</f>
        <v>0</v>
      </c>
      <c r="N92" s="2">
        <f>[2]SnWS_SNODAS!N109*0.15</f>
        <v>0</v>
      </c>
      <c r="O92" s="2">
        <f>[2]SnWS_SNODAS!O109*0.15</f>
        <v>0</v>
      </c>
      <c r="Q92" s="2">
        <v>0.26754271998988854</v>
      </c>
      <c r="R92" s="2">
        <v>0.45320838989447498</v>
      </c>
      <c r="S92" s="2">
        <v>0.26905887596222838</v>
      </c>
      <c r="T92" s="2">
        <v>0.40646752508753342</v>
      </c>
      <c r="U92" s="2">
        <v>0.6380281089718467</v>
      </c>
      <c r="V92" s="2">
        <v>-2.7097935305833679E-3</v>
      </c>
      <c r="W92" s="2">
        <v>5.4678012034484615E-2</v>
      </c>
      <c r="X92" s="2">
        <v>-2.4422844816262695E-3</v>
      </c>
      <c r="Y92" s="2">
        <v>0</v>
      </c>
      <c r="Z92" s="2">
        <v>0</v>
      </c>
      <c r="AA92" s="2">
        <v>0</v>
      </c>
      <c r="AB92" s="2">
        <v>0</v>
      </c>
      <c r="AC92" s="2">
        <v>0</v>
      </c>
      <c r="AD92" s="2">
        <v>0</v>
      </c>
    </row>
    <row r="93" spans="1:30">
      <c r="A93" s="1">
        <v>40617</v>
      </c>
      <c r="B93" s="2">
        <f>[2]SnWS_SNODAS!B110*0.15</f>
        <v>1.8505021804595525</v>
      </c>
      <c r="C93" s="2">
        <f>[2]SnWS_SNODAS!C110*0.15</f>
        <v>1.1384367801145352</v>
      </c>
      <c r="D93" s="2">
        <f>[2]SnWS_SNODAS!D110*0.15</f>
        <v>2.2426228538326574</v>
      </c>
      <c r="E93" s="2">
        <f>[2]SnWS_SNODAS!E110*0.15</f>
        <v>3.2633435539559064</v>
      </c>
      <c r="F93" s="2">
        <f>[2]SnWS_SNODAS!F110*0.15</f>
        <v>1.296341762383366</v>
      </c>
      <c r="G93" s="2">
        <f>[2]SnWS_SNODAS!G110*0.15</f>
        <v>-1.2268362424355823E-2</v>
      </c>
      <c r="H93" s="2">
        <f>[2]SnWS_SNODAS!H110*0.15</f>
        <v>0.2767193831724481</v>
      </c>
      <c r="I93" s="2">
        <f>[2]SnWS_SNODAS!I110*0.15</f>
        <v>-1.1143322861244838E-2</v>
      </c>
      <c r="J93" s="2">
        <f>[2]SnWS_SNODAS!J110*0.15</f>
        <v>0</v>
      </c>
      <c r="K93" s="2">
        <f>[2]SnWS_SNODAS!K110*0.15</f>
        <v>0</v>
      </c>
      <c r="L93" s="2">
        <f>[2]SnWS_SNODAS!L110*0.15</f>
        <v>0</v>
      </c>
      <c r="M93" s="2">
        <f>[2]SnWS_SNODAS!M110*0.15</f>
        <v>0</v>
      </c>
      <c r="N93" s="2">
        <f>[2]SnWS_SNODAS!N110*0.15</f>
        <v>0</v>
      </c>
      <c r="O93" s="2">
        <f>[2]SnWS_SNODAS!O110*0.15</f>
        <v>0</v>
      </c>
      <c r="Q93" s="2">
        <v>0.23941467897519964</v>
      </c>
      <c r="R93" s="2">
        <v>0.33278277811817986</v>
      </c>
      <c r="S93" s="2">
        <v>0.21558119185290719</v>
      </c>
      <c r="T93" s="2">
        <v>0.33910633475627489</v>
      </c>
      <c r="U93" s="2">
        <v>0.55874459209083549</v>
      </c>
      <c r="V93" s="2">
        <v>-2.7375657472414341E-3</v>
      </c>
      <c r="W93" s="2">
        <v>6.2062446016179024E-2</v>
      </c>
      <c r="X93" s="2">
        <v>-2.3544181758017348E-3</v>
      </c>
      <c r="Y93" s="2">
        <v>0</v>
      </c>
      <c r="Z93" s="2">
        <v>0</v>
      </c>
      <c r="AA93" s="2">
        <v>0</v>
      </c>
      <c r="AB93" s="2">
        <v>0</v>
      </c>
      <c r="AC93" s="2">
        <v>0</v>
      </c>
      <c r="AD93" s="2">
        <v>0</v>
      </c>
    </row>
    <row r="94" spans="1:30">
      <c r="A94" s="1">
        <v>40648</v>
      </c>
      <c r="B94" s="2">
        <f>[2]SnWS_SNODAS!B111*0.15</f>
        <v>1.5621153246781112</v>
      </c>
      <c r="C94" s="2">
        <f>[2]SnWS_SNODAS!C111*0.15</f>
        <v>0.70338437050682157</v>
      </c>
      <c r="D94" s="2">
        <f>[2]SnWS_SNODAS!D111*0.15</f>
        <v>1.5769267997236689</v>
      </c>
      <c r="E94" s="2">
        <f>[2]SnWS_SNODAS!E111*0.15</f>
        <v>2.6255587129431253</v>
      </c>
      <c r="F94" s="2">
        <f>[2]SnWS_SNODAS!F111*0.15</f>
        <v>1.0587079119395322</v>
      </c>
      <c r="G94" s="2">
        <f>[2]SnWS_SNODAS!G111*0.15</f>
        <v>-1.3581758514012297E-2</v>
      </c>
      <c r="H94" s="2">
        <f>[2]SnWS_SNODAS!H111*0.15</f>
        <v>0.23224412618246495</v>
      </c>
      <c r="I94" s="2">
        <f>[2]SnWS_SNODAS!I111*0.15</f>
        <v>-1.0718426802802159E-2</v>
      </c>
      <c r="J94" s="2">
        <f>[2]SnWS_SNODAS!J111*0.15</f>
        <v>0</v>
      </c>
      <c r="K94" s="2">
        <f>[2]SnWS_SNODAS!K111*0.15</f>
        <v>0</v>
      </c>
      <c r="L94" s="2">
        <f>[2]SnWS_SNODAS!L111*0.15</f>
        <v>0</v>
      </c>
      <c r="M94" s="2">
        <f>[2]SnWS_SNODAS!M111*0.15</f>
        <v>0</v>
      </c>
      <c r="N94" s="2">
        <f>[2]SnWS_SNODAS!N111*0.15</f>
        <v>0</v>
      </c>
      <c r="O94" s="2">
        <f>[2]SnWS_SNODAS!O111*0.15</f>
        <v>0</v>
      </c>
      <c r="Q94" s="2">
        <v>0.21128663796051078</v>
      </c>
      <c r="R94" s="2">
        <v>0.2123571663418847</v>
      </c>
      <c r="S94" s="2">
        <v>0.16210350774358595</v>
      </c>
      <c r="T94" s="2">
        <v>0.27174514442501624</v>
      </c>
      <c r="U94" s="2">
        <v>0.47946107520982456</v>
      </c>
      <c r="V94" s="2">
        <v>-2.7653379638994998E-3</v>
      </c>
      <c r="W94" s="2">
        <v>6.9446879997873426E-2</v>
      </c>
      <c r="X94" s="2">
        <v>-2.2665518699772E-3</v>
      </c>
      <c r="Y94" s="2">
        <v>0</v>
      </c>
      <c r="Z94" s="2">
        <v>0</v>
      </c>
      <c r="AA94" s="2">
        <v>0</v>
      </c>
      <c r="AB94" s="2">
        <v>0</v>
      </c>
      <c r="AC94" s="2">
        <v>0</v>
      </c>
      <c r="AD94" s="2">
        <v>0</v>
      </c>
    </row>
    <row r="95" spans="1:30">
      <c r="A95" s="1">
        <v>40678</v>
      </c>
      <c r="B95" s="2">
        <f>[2]SnWS_SNODAS!B112*0.15</f>
        <v>1.2737284688966704</v>
      </c>
      <c r="C95" s="2">
        <f>[2]SnWS_SNODAS!C112*0.15</f>
        <v>0.26833196089910782</v>
      </c>
      <c r="D95" s="2">
        <f>[2]SnWS_SNODAS!D112*0.15</f>
        <v>0.91123074561468043</v>
      </c>
      <c r="E95" s="2">
        <f>[2]SnWS_SNODAS!E112*0.15</f>
        <v>1.9877738719303444</v>
      </c>
      <c r="F95" s="2">
        <f>[2]SnWS_SNODAS!F112*0.15</f>
        <v>0.8210740614956985</v>
      </c>
      <c r="G95" s="2">
        <f>[2]SnWS_SNODAS!G112*0.15</f>
        <v>-1.4895154603668775E-2</v>
      </c>
      <c r="H95" s="2">
        <f>[2]SnWS_SNODAS!H112*0.15</f>
        <v>0.18776886919248184</v>
      </c>
      <c r="I95" s="2">
        <f>[2]SnWS_SNODAS!I112*0.15</f>
        <v>-1.0293530744359481E-2</v>
      </c>
      <c r="J95" s="2">
        <f>[2]SnWS_SNODAS!J112*0.15</f>
        <v>0</v>
      </c>
      <c r="K95" s="2">
        <f>[2]SnWS_SNODAS!K112*0.15</f>
        <v>0</v>
      </c>
      <c r="L95" s="2">
        <f>[2]SnWS_SNODAS!L112*0.15</f>
        <v>0</v>
      </c>
      <c r="M95" s="2">
        <f>[2]SnWS_SNODAS!M112*0.15</f>
        <v>0</v>
      </c>
      <c r="N95" s="2">
        <f>[2]SnWS_SNODAS!N112*0.15</f>
        <v>0</v>
      </c>
      <c r="O95" s="2">
        <f>[2]SnWS_SNODAS!O112*0.15</f>
        <v>0</v>
      </c>
      <c r="Q95" s="2">
        <v>0.17835920354109736</v>
      </c>
      <c r="R95" s="2">
        <v>0.13120510016811945</v>
      </c>
      <c r="S95" s="2">
        <v>0.11398499986442595</v>
      </c>
      <c r="T95" s="2">
        <v>0.21863552514419993</v>
      </c>
      <c r="U95" s="2">
        <v>0.39157053218621951</v>
      </c>
      <c r="V95" s="2">
        <v>-3.0613826960924277E-3</v>
      </c>
      <c r="W95" s="2">
        <v>5.8285147127382315E-2</v>
      </c>
      <c r="X95" s="2">
        <v>-2.1801280116899593E-3</v>
      </c>
      <c r="Y95" s="2">
        <v>0</v>
      </c>
      <c r="Z95" s="2">
        <v>0</v>
      </c>
      <c r="AA95" s="2">
        <v>0</v>
      </c>
      <c r="AB95" s="2">
        <v>0</v>
      </c>
      <c r="AC95" s="2">
        <v>0</v>
      </c>
      <c r="AD95" s="2">
        <v>0</v>
      </c>
    </row>
    <row r="96" spans="1:30">
      <c r="A96" s="1">
        <v>40709</v>
      </c>
      <c r="B96" s="2">
        <f>[2]SnWS_SNODAS!B113*0.15</f>
        <v>0.88485363703833475</v>
      </c>
      <c r="C96" s="2">
        <f>[2]SnWS_SNODAS!C113*0.15</f>
        <v>-0.2722059771875282</v>
      </c>
      <c r="D96" s="2">
        <f>[2]SnWS_SNODAS!D113*0.15</f>
        <v>0.18773637049173805</v>
      </c>
      <c r="E96" s="2">
        <f>[2]SnWS_SNODAS!E113*0.15</f>
        <v>1.0097091414341843</v>
      </c>
      <c r="F96" s="2">
        <f>[2]SnWS_SNODAS!F113*0.15</f>
        <v>0.47013115237085223</v>
      </c>
      <c r="G96" s="2">
        <f>[2]SnWS_SNODAS!G113*0.15</f>
        <v>-1.5758873897028104E-2</v>
      </c>
      <c r="H96" s="2">
        <f>[2]SnWS_SNODAS!H113*0.15</f>
        <v>0.12889123728229254</v>
      </c>
      <c r="I96" s="2">
        <f>[2]SnWS_SNODAS!I113*0.15</f>
        <v>-9.4526602552396245E-3</v>
      </c>
      <c r="J96" s="2">
        <f>[2]SnWS_SNODAS!J113*0.15</f>
        <v>0</v>
      </c>
      <c r="K96" s="2">
        <f>[2]SnWS_SNODAS!K113*0.15</f>
        <v>0</v>
      </c>
      <c r="L96" s="2">
        <f>[2]SnWS_SNODAS!L113*0.15</f>
        <v>0</v>
      </c>
      <c r="M96" s="2">
        <f>[2]SnWS_SNODAS!M113*0.15</f>
        <v>0</v>
      </c>
      <c r="N96" s="2">
        <f>[2]SnWS_SNODAS!N113*0.15</f>
        <v>0</v>
      </c>
      <c r="O96" s="2">
        <f>[2]SnWS_SNODAS!O113*0.15</f>
        <v>0</v>
      </c>
      <c r="Q96" s="2">
        <v>0.14543176912168401</v>
      </c>
      <c r="R96" s="2">
        <v>5.0053033994354172E-2</v>
      </c>
      <c r="S96" s="2">
        <v>6.5866491985265951E-2</v>
      </c>
      <c r="T96" s="2">
        <v>0.16552590586338364</v>
      </c>
      <c r="U96" s="2">
        <v>0.30367998916261457</v>
      </c>
      <c r="V96" s="2">
        <v>-3.3574274282853565E-3</v>
      </c>
      <c r="W96" s="2">
        <v>4.7123414256891205E-2</v>
      </c>
      <c r="X96" s="2">
        <v>-2.0937041534027185E-3</v>
      </c>
      <c r="Y96" s="2">
        <v>0</v>
      </c>
      <c r="Z96" s="2">
        <v>0</v>
      </c>
      <c r="AA96" s="2">
        <v>0</v>
      </c>
      <c r="AB96" s="2">
        <v>0</v>
      </c>
      <c r="AC96" s="2">
        <v>0</v>
      </c>
      <c r="AD96" s="2">
        <v>0</v>
      </c>
    </row>
    <row r="97" spans="1:30">
      <c r="A97" s="1">
        <v>40739</v>
      </c>
      <c r="B97" s="2">
        <f>[2]SnWS_SNODAS!B114*0.15</f>
        <v>0.49597880517999904</v>
      </c>
      <c r="C97" s="2">
        <f>[2]SnWS_SNODAS!C114*0.15</f>
        <v>-0.81274391527416423</v>
      </c>
      <c r="D97" s="2">
        <f>[2]SnWS_SNODAS!D114*0.15</f>
        <v>-0.53575800463120449</v>
      </c>
      <c r="E97" s="2">
        <f>[2]SnWS_SNODAS!E114*0.15</f>
        <v>3.164441093802401E-2</v>
      </c>
      <c r="F97" s="2">
        <f>[2]SnWS_SNODAS!F114*0.15</f>
        <v>0.11918824324600591</v>
      </c>
      <c r="G97" s="2">
        <f>[2]SnWS_SNODAS!G114*0.15</f>
        <v>-1.662259319038743E-2</v>
      </c>
      <c r="H97" s="2">
        <f>[2]SnWS_SNODAS!H114*0.15</f>
        <v>7.0013605372103285E-2</v>
      </c>
      <c r="I97" s="2">
        <f>[2]SnWS_SNODAS!I114*0.15</f>
        <v>-8.6117897661197682E-3</v>
      </c>
      <c r="J97" s="2">
        <f>[2]SnWS_SNODAS!J114*0.15</f>
        <v>0</v>
      </c>
      <c r="K97" s="2">
        <f>[2]SnWS_SNODAS!K114*0.15</f>
        <v>0</v>
      </c>
      <c r="L97" s="2">
        <f>[2]SnWS_SNODAS!L114*0.15</f>
        <v>0</v>
      </c>
      <c r="M97" s="2">
        <f>[2]SnWS_SNODAS!M114*0.15</f>
        <v>0</v>
      </c>
      <c r="N97" s="2">
        <f>[2]SnWS_SNODAS!N114*0.15</f>
        <v>0</v>
      </c>
      <c r="O97" s="2">
        <f>[2]SnWS_SNODAS!O114*0.15</f>
        <v>0</v>
      </c>
      <c r="Q97" s="2">
        <v>0.10103081856976298</v>
      </c>
      <c r="R97" s="2">
        <v>-5.0775669748698384E-2</v>
      </c>
      <c r="S97" s="2">
        <v>1.3570148068254302E-2</v>
      </c>
      <c r="T97" s="2">
        <v>8.4080499625507385E-2</v>
      </c>
      <c r="U97" s="2">
        <v>0.1738812976224263</v>
      </c>
      <c r="V97" s="2">
        <v>-3.5521132118857225E-3</v>
      </c>
      <c r="W97" s="2">
        <v>3.2347189364550548E-2</v>
      </c>
      <c r="X97" s="2">
        <v>-1.9226710959157397E-3</v>
      </c>
      <c r="Y97" s="2">
        <v>0</v>
      </c>
      <c r="Z97" s="2">
        <v>0</v>
      </c>
      <c r="AA97" s="2">
        <v>0</v>
      </c>
      <c r="AB97" s="2">
        <v>0</v>
      </c>
      <c r="AC97" s="2">
        <v>0</v>
      </c>
      <c r="AD97" s="2">
        <v>0</v>
      </c>
    </row>
    <row r="98" spans="1:30">
      <c r="A98" s="1">
        <v>40770</v>
      </c>
      <c r="B98" s="2">
        <f>[2]SnWS_SNODAS!B115*0.15</f>
        <v>0.11381292205532668</v>
      </c>
      <c r="C98" s="2">
        <f>[2]SnWS_SNODAS!C115*0.15</f>
        <v>-1.0415248524996279</v>
      </c>
      <c r="D98" s="2">
        <f>[2]SnWS_SNODAS!D115*0.15</f>
        <v>-0.86293501658636029</v>
      </c>
      <c r="E98" s="2">
        <f>[2]SnWS_SNODAS!E115*0.15</f>
        <v>-0.52840878839196703</v>
      </c>
      <c r="F98" s="2">
        <f>[2]SnWS_SNODAS!F115*0.15</f>
        <v>-0.11539992192236719</v>
      </c>
      <c r="G98" s="2">
        <f>[2]SnWS_SNODAS!G115*0.15</f>
        <v>-1.652502417921119E-2</v>
      </c>
      <c r="H98" s="2">
        <f>[2]SnWS_SNODAS!H115*0.15</f>
        <v>2.4827041939019572E-2</v>
      </c>
      <c r="I98" s="2">
        <f>[2]SnWS_SNODAS!I115*0.15</f>
        <v>-7.936236811958812E-3</v>
      </c>
      <c r="J98" s="2">
        <f>[2]SnWS_SNODAS!J115*0.15</f>
        <v>0</v>
      </c>
      <c r="K98" s="2">
        <f>[2]SnWS_SNODAS!K115*0.15</f>
        <v>0</v>
      </c>
      <c r="L98" s="2">
        <f>[2]SnWS_SNODAS!L115*0.15</f>
        <v>0</v>
      </c>
      <c r="M98" s="2">
        <f>[2]SnWS_SNODAS!M115*0.15</f>
        <v>0</v>
      </c>
      <c r="N98" s="2">
        <f>[2]SnWS_SNODAS!N115*0.15</f>
        <v>0</v>
      </c>
      <c r="O98" s="2">
        <f>[2]SnWS_SNODAS!O115*0.15</f>
        <v>0</v>
      </c>
      <c r="Q98" s="2">
        <v>5.6629868017841929E-2</v>
      </c>
      <c r="R98" s="2">
        <v>-0.15160437349175093</v>
      </c>
      <c r="S98" s="2">
        <v>-3.8726195848757354E-2</v>
      </c>
      <c r="T98" s="2">
        <v>2.6350933876311353E-3</v>
      </c>
      <c r="U98" s="2">
        <v>4.4082606082238004E-2</v>
      </c>
      <c r="V98" s="2">
        <v>-3.7467989954860881E-3</v>
      </c>
      <c r="W98" s="2">
        <v>1.7570964472209898E-2</v>
      </c>
      <c r="X98" s="2">
        <v>-1.7516380384287608E-3</v>
      </c>
      <c r="Y98" s="2">
        <v>0</v>
      </c>
      <c r="Z98" s="2">
        <v>0</v>
      </c>
      <c r="AA98" s="2">
        <v>0</v>
      </c>
      <c r="AB98" s="2">
        <v>0</v>
      </c>
      <c r="AC98" s="2">
        <v>0</v>
      </c>
      <c r="AD98" s="2">
        <v>0</v>
      </c>
    </row>
    <row r="99" spans="1:30">
      <c r="A99" s="1">
        <v>40801</v>
      </c>
      <c r="B99" s="2">
        <f>[2]SnWS_SNODAS!B116*0.15</f>
        <v>-0.26835296106934559</v>
      </c>
      <c r="C99" s="2">
        <f>[2]SnWS_SNODAS!C116*0.15</f>
        <v>-1.2703057897250913</v>
      </c>
      <c r="D99" s="2">
        <f>[2]SnWS_SNODAS!D116*0.15</f>
        <v>-1.1901120285415161</v>
      </c>
      <c r="E99" s="2">
        <f>[2]SnWS_SNODAS!E116*0.15</f>
        <v>-1.0884619877219581</v>
      </c>
      <c r="F99" s="2">
        <f>[2]SnWS_SNODAS!F116*0.15</f>
        <v>-0.34998808709074031</v>
      </c>
      <c r="G99" s="2">
        <f>[2]SnWS_SNODAS!G116*0.15</f>
        <v>-1.6427455168034951E-2</v>
      </c>
      <c r="H99" s="2">
        <f>[2]SnWS_SNODAS!H116*0.15</f>
        <v>-2.0359521494064146E-2</v>
      </c>
      <c r="I99" s="2">
        <f>[2]SnWS_SNODAS!I116*0.15</f>
        <v>-7.2606838577978557E-3</v>
      </c>
      <c r="J99" s="2">
        <f>[2]SnWS_SNODAS!J116*0.15</f>
        <v>0</v>
      </c>
      <c r="K99" s="2">
        <f>[2]SnWS_SNODAS!K116*0.15</f>
        <v>0</v>
      </c>
      <c r="L99" s="2">
        <f>[2]SnWS_SNODAS!L116*0.15</f>
        <v>0</v>
      </c>
      <c r="M99" s="2">
        <f>[2]SnWS_SNODAS!M116*0.15</f>
        <v>0</v>
      </c>
      <c r="N99" s="2">
        <f>[2]SnWS_SNODAS!N116*0.15</f>
        <v>0</v>
      </c>
      <c r="O99" s="2">
        <f>[2]SnWS_SNODAS!O116*0.15</f>
        <v>0</v>
      </c>
      <c r="Q99" s="2">
        <v>1.299493181443309E-2</v>
      </c>
      <c r="R99" s="2">
        <v>-0.19427979683616559</v>
      </c>
      <c r="S99" s="2">
        <v>-6.2375531803911879E-2</v>
      </c>
      <c r="T99" s="2">
        <v>-4.4001656626975874E-2</v>
      </c>
      <c r="U99" s="2">
        <v>-4.2681468922440957E-2</v>
      </c>
      <c r="V99" s="2">
        <v>-3.7248065500909192E-3</v>
      </c>
      <c r="W99" s="2">
        <v>6.2307185802260466E-3</v>
      </c>
      <c r="X99" s="2">
        <v>-1.6142305675524223E-3</v>
      </c>
      <c r="Y99" s="2">
        <v>0</v>
      </c>
      <c r="Z99" s="2">
        <v>0</v>
      </c>
      <c r="AA99" s="2">
        <v>0</v>
      </c>
      <c r="AB99" s="2">
        <v>0</v>
      </c>
      <c r="AC99" s="2">
        <v>0</v>
      </c>
      <c r="AD99" s="2">
        <v>0</v>
      </c>
    </row>
    <row r="100" spans="1:30">
      <c r="A100" s="1">
        <v>40831</v>
      </c>
      <c r="B100" s="2">
        <f>[2]SnWS_SNODAS!B117*0.15</f>
        <v>-8.2264021332546816E-2</v>
      </c>
      <c r="C100" s="2">
        <f>[2]SnWS_SNODAS!C117*0.15</f>
        <v>-1.221617369725722</v>
      </c>
      <c r="D100" s="2">
        <f>[2]SnWS_SNODAS!D117*0.15</f>
        <v>-1.4689546661792459</v>
      </c>
      <c r="E100" s="2">
        <f>[2]SnWS_SNODAS!E117*0.15</f>
        <v>-1.5381440651866722</v>
      </c>
      <c r="F100" s="2">
        <f>[2]SnWS_SNODAS!F117*0.15</f>
        <v>-0.59311832146513799</v>
      </c>
      <c r="G100" s="2">
        <f>[2]SnWS_SNODAS!G117*0.15</f>
        <v>-1.6122197335512293E-2</v>
      </c>
      <c r="H100" s="2">
        <f>[2]SnWS_SNODAS!H117*0.15</f>
        <v>-5.1741894968048041E-2</v>
      </c>
      <c r="I100" s="2">
        <f>[2]SnWS_SNODAS!I117*0.15</f>
        <v>-7.0737551754056034E-3</v>
      </c>
      <c r="J100" s="2">
        <f>[2]SnWS_SNODAS!J117*0.15</f>
        <v>0</v>
      </c>
      <c r="K100" s="2">
        <f>[2]SnWS_SNODAS!K117*0.15</f>
        <v>0</v>
      </c>
      <c r="L100" s="2">
        <f>[2]SnWS_SNODAS!L117*0.15</f>
        <v>0</v>
      </c>
      <c r="M100" s="2">
        <f>[2]SnWS_SNODAS!M117*0.15</f>
        <v>0</v>
      </c>
      <c r="N100" s="2">
        <f>[2]SnWS_SNODAS!N117*0.15</f>
        <v>0</v>
      </c>
      <c r="O100" s="2">
        <f>[2]SnWS_SNODAS!O117*0.15</f>
        <v>0</v>
      </c>
      <c r="Q100" s="2">
        <v>-3.0640004388975739E-2</v>
      </c>
      <c r="R100" s="2">
        <v>-0.23695522018058018</v>
      </c>
      <c r="S100" s="2">
        <v>-8.6024867759066398E-2</v>
      </c>
      <c r="T100" s="2">
        <v>-9.0638406641582903E-2</v>
      </c>
      <c r="U100" s="2">
        <v>-0.12944554392711993</v>
      </c>
      <c r="V100" s="2">
        <v>-3.7028141046957499E-3</v>
      </c>
      <c r="W100" s="2">
        <v>-5.1095273117578079E-3</v>
      </c>
      <c r="X100" s="2">
        <v>-1.4768230966760837E-3</v>
      </c>
      <c r="Y100" s="2">
        <v>0</v>
      </c>
      <c r="Z100" s="2">
        <v>0</v>
      </c>
      <c r="AA100" s="2">
        <v>0</v>
      </c>
      <c r="AB100" s="2">
        <v>0</v>
      </c>
      <c r="AC100" s="2">
        <v>0</v>
      </c>
      <c r="AD100" s="2">
        <v>0</v>
      </c>
    </row>
    <row r="101" spans="1:30">
      <c r="A101" s="1">
        <v>40862</v>
      </c>
      <c r="B101" s="2">
        <f>[2]SnWS_SNODAS!B118*0.15</f>
        <v>0.1038249184042519</v>
      </c>
      <c r="C101" s="2">
        <f>[2]SnWS_SNODAS!C118*0.15</f>
        <v>-1.1729289497263524</v>
      </c>
      <c r="D101" s="2">
        <f>[2]SnWS_SNODAS!D118*0.15</f>
        <v>-1.7477973038169756</v>
      </c>
      <c r="E101" s="2">
        <f>[2]SnWS_SNODAS!E118*0.15</f>
        <v>-1.9878261426513861</v>
      </c>
      <c r="F101" s="2">
        <f>[2]SnWS_SNODAS!F118*0.15</f>
        <v>-0.83624855583953572</v>
      </c>
      <c r="G101" s="2">
        <f>[2]SnWS_SNODAS!G118*0.15</f>
        <v>-1.5816939502989631E-2</v>
      </c>
      <c r="H101" s="2">
        <f>[2]SnWS_SNODAS!H118*0.15</f>
        <v>-8.3124268442031926E-2</v>
      </c>
      <c r="I101" s="2">
        <f>[2]SnWS_SNODAS!I118*0.15</f>
        <v>-6.886826493013351E-3</v>
      </c>
      <c r="J101" s="2">
        <f>[2]SnWS_SNODAS!J118*0.15</f>
        <v>0</v>
      </c>
      <c r="K101" s="2">
        <f>[2]SnWS_SNODAS!K118*0.15</f>
        <v>0</v>
      </c>
      <c r="L101" s="2">
        <f>[2]SnWS_SNODAS!L118*0.15</f>
        <v>0</v>
      </c>
      <c r="M101" s="2">
        <f>[2]SnWS_SNODAS!M118*0.15</f>
        <v>0</v>
      </c>
      <c r="N101" s="2">
        <f>[2]SnWS_SNODAS!N118*0.15</f>
        <v>0</v>
      </c>
      <c r="O101" s="2">
        <f>[2]SnWS_SNODAS!O118*0.15</f>
        <v>0</v>
      </c>
      <c r="Q101" s="2">
        <v>-9.3927414277075287E-3</v>
      </c>
      <c r="R101" s="2">
        <v>-0.22787317444441782</v>
      </c>
      <c r="S101" s="2">
        <v>-0.10618045013543442</v>
      </c>
      <c r="T101" s="2">
        <v>-0.12808433259622456</v>
      </c>
      <c r="U101" s="2">
        <v>-0.21936896302213152</v>
      </c>
      <c r="V101" s="2">
        <v>-3.6340077682138127E-3</v>
      </c>
      <c r="W101" s="2">
        <v>-1.2985404670656175E-2</v>
      </c>
      <c r="X101" s="2">
        <v>-1.4388018026774997E-3</v>
      </c>
      <c r="Y101" s="2">
        <v>0</v>
      </c>
      <c r="Z101" s="2">
        <v>0</v>
      </c>
      <c r="AA101" s="2">
        <v>0</v>
      </c>
      <c r="AB101" s="2">
        <v>0</v>
      </c>
      <c r="AC101" s="2">
        <v>0</v>
      </c>
      <c r="AD101" s="2">
        <v>0</v>
      </c>
    </row>
    <row r="102" spans="1:30">
      <c r="A102" s="1">
        <v>40892</v>
      </c>
      <c r="B102" s="2">
        <f>[2]SnWS_SNODAS!B119*0.15</f>
        <v>0.59906156137171651</v>
      </c>
      <c r="C102" s="2">
        <f>[2]SnWS_SNODAS!C119*0.15</f>
        <v>-0.9100215685289097</v>
      </c>
      <c r="D102" s="2">
        <f>[2]SnWS_SNODAS!D119*0.15</f>
        <v>-1.7512569525628092</v>
      </c>
      <c r="E102" s="2">
        <f>[2]SnWS_SNODAS!E119*0.15</f>
        <v>-2.1300012133826103</v>
      </c>
      <c r="F102" s="2">
        <f>[2]SnWS_SNODAS!F119*0.15</f>
        <v>-0.99674034130372435</v>
      </c>
      <c r="G102" s="2">
        <f>[2]SnWS_SNODAS!G119*0.15</f>
        <v>-1.5879488927374324E-2</v>
      </c>
      <c r="H102" s="2">
        <f>[2]SnWS_SNODAS!H119*0.15</f>
        <v>-0.11566266128848582</v>
      </c>
      <c r="I102" s="2">
        <f>[2]SnWS_SNODAS!I119*0.15</f>
        <v>-6.994954644553214E-3</v>
      </c>
      <c r="J102" s="2">
        <f>[2]SnWS_SNODAS!J119*0.15</f>
        <v>0</v>
      </c>
      <c r="K102" s="2">
        <f>[2]SnWS_SNODAS!K119*0.15</f>
        <v>0</v>
      </c>
      <c r="L102" s="2">
        <f>[2]SnWS_SNODAS!L119*0.15</f>
        <v>0</v>
      </c>
      <c r="M102" s="2">
        <f>[2]SnWS_SNODAS!M119*0.15</f>
        <v>0</v>
      </c>
      <c r="N102" s="2">
        <f>[2]SnWS_SNODAS!N119*0.15</f>
        <v>0</v>
      </c>
      <c r="O102" s="2">
        <f>[2]SnWS_SNODAS!O119*0.15</f>
        <v>0</v>
      </c>
      <c r="Q102" s="2">
        <v>1.1854521533560673E-2</v>
      </c>
      <c r="R102" s="2">
        <v>-0.2187911287082554</v>
      </c>
      <c r="S102" s="2">
        <v>-0.12633603251180245</v>
      </c>
      <c r="T102" s="2">
        <v>-0.1655302585508662</v>
      </c>
      <c r="U102" s="2">
        <v>-0.30929238211714316</v>
      </c>
      <c r="V102" s="2">
        <v>-3.5652014317318747E-3</v>
      </c>
      <c r="W102" s="2">
        <v>-2.0861282029554541E-2</v>
      </c>
      <c r="X102" s="2">
        <v>-1.4007805086789155E-3</v>
      </c>
      <c r="Y102" s="2">
        <v>0</v>
      </c>
      <c r="Z102" s="2">
        <v>0</v>
      </c>
      <c r="AA102" s="2">
        <v>0</v>
      </c>
      <c r="AB102" s="2">
        <v>0</v>
      </c>
      <c r="AC102" s="2">
        <v>0</v>
      </c>
      <c r="AD102" s="2">
        <v>0</v>
      </c>
    </row>
    <row r="103" spans="1:30">
      <c r="A103" s="1">
        <v>40923</v>
      </c>
      <c r="B103" s="2">
        <f>[2]SnWS_SNODAS!B120*0.15</f>
        <v>1.0942982043391811</v>
      </c>
      <c r="C103" s="2">
        <f>[2]SnWS_SNODAS!C120*0.15</f>
        <v>-0.64711418733146697</v>
      </c>
      <c r="D103" s="2">
        <f>[2]SnWS_SNODAS!D120*0.15</f>
        <v>-1.7547166013086428</v>
      </c>
      <c r="E103" s="2">
        <f>[2]SnWS_SNODAS!E120*0.15</f>
        <v>-2.2721762841138342</v>
      </c>
      <c r="F103" s="2">
        <f>[2]SnWS_SNODAS!F120*0.15</f>
        <v>-1.1572321267679131</v>
      </c>
      <c r="G103" s="2">
        <f>[2]SnWS_SNODAS!G120*0.15</f>
        <v>-1.5942038351759016E-2</v>
      </c>
      <c r="H103" s="2">
        <f>[2]SnWS_SNODAS!H120*0.15</f>
        <v>-0.14820105413493967</v>
      </c>
      <c r="I103" s="2">
        <f>[2]SnWS_SNODAS!I120*0.15</f>
        <v>-7.103082796093077E-3</v>
      </c>
      <c r="J103" s="2">
        <f>[2]SnWS_SNODAS!J120*0.15</f>
        <v>0</v>
      </c>
      <c r="K103" s="2">
        <f>[2]SnWS_SNODAS!K120*0.15</f>
        <v>0</v>
      </c>
      <c r="L103" s="2">
        <f>[2]SnWS_SNODAS!L120*0.15</f>
        <v>0</v>
      </c>
      <c r="M103" s="2">
        <f>[2]SnWS_SNODAS!M120*0.15</f>
        <v>0</v>
      </c>
      <c r="N103" s="2">
        <f>[2]SnWS_SNODAS!N120*0.15</f>
        <v>0</v>
      </c>
      <c r="O103" s="2">
        <f>[2]SnWS_SNODAS!O120*0.15</f>
        <v>0</v>
      </c>
      <c r="Q103" s="2">
        <v>6.8399650954299854E-2</v>
      </c>
      <c r="R103" s="2">
        <v>-0.16974996326397163</v>
      </c>
      <c r="S103" s="2">
        <v>-0.12658610630209755</v>
      </c>
      <c r="T103" s="2">
        <v>-0.17736946104079671</v>
      </c>
      <c r="U103" s="2">
        <v>-0.36865139241357159</v>
      </c>
      <c r="V103" s="2">
        <v>-3.5793003221858818E-3</v>
      </c>
      <c r="W103" s="2">
        <v>-2.9027279790264839E-2</v>
      </c>
      <c r="X103" s="2">
        <v>-1.4227737747021236E-3</v>
      </c>
      <c r="Y103" s="2">
        <v>0</v>
      </c>
      <c r="Z103" s="2">
        <v>0</v>
      </c>
      <c r="AA103" s="2">
        <v>0</v>
      </c>
      <c r="AB103" s="2">
        <v>0</v>
      </c>
      <c r="AC103" s="2">
        <v>0</v>
      </c>
      <c r="AD103" s="2">
        <v>0</v>
      </c>
    </row>
    <row r="104" spans="1:30">
      <c r="A104" s="1">
        <v>40954</v>
      </c>
      <c r="B104" s="2">
        <f>[2]SnWS_SNODAS!B121*0.15</f>
        <v>1.1382229344965038</v>
      </c>
      <c r="C104" s="2">
        <f>[2]SnWS_SNODAS!C121*0.15</f>
        <v>-0.56617293203503583</v>
      </c>
      <c r="D104" s="2">
        <f>[2]SnWS_SNODAS!D121*0.15</f>
        <v>-1.7019006855890504</v>
      </c>
      <c r="E104" s="2">
        <f>[2]SnWS_SNODAS!E121*0.15</f>
        <v>-2.2899328688339255</v>
      </c>
      <c r="F104" s="2">
        <f>[2]SnWS_SNODAS!F121*0.15</f>
        <v>-1.1934725817018588</v>
      </c>
      <c r="G104" s="2">
        <f>[2]SnWS_SNODAS!G121*0.15</f>
        <v>-1.5938981698965286E-2</v>
      </c>
      <c r="H104" s="2">
        <f>[2]SnWS_SNODAS!H121*0.15</f>
        <v>-0.16351829998840975</v>
      </c>
      <c r="I104" s="2">
        <f>[2]SnWS_SNODAS!I121*0.15</f>
        <v>-7.8313881992614961E-3</v>
      </c>
      <c r="J104" s="2">
        <f>[2]SnWS_SNODAS!J121*0.15</f>
        <v>0</v>
      </c>
      <c r="K104" s="2">
        <f>[2]SnWS_SNODAS!K121*0.15</f>
        <v>0</v>
      </c>
      <c r="L104" s="2">
        <f>[2]SnWS_SNODAS!L121*0.15</f>
        <v>0</v>
      </c>
      <c r="M104" s="2">
        <f>[2]SnWS_SNODAS!M121*0.15</f>
        <v>0</v>
      </c>
      <c r="N104" s="2">
        <f>[2]SnWS_SNODAS!N121*0.15</f>
        <v>0</v>
      </c>
      <c r="O104" s="2">
        <f>[2]SnWS_SNODAS!O121*0.15</f>
        <v>0</v>
      </c>
      <c r="Q104" s="2">
        <v>0.12494478037503901</v>
      </c>
      <c r="R104" s="2">
        <v>-0.12070879781968785</v>
      </c>
      <c r="S104" s="2">
        <v>-0.12683618009239264</v>
      </c>
      <c r="T104" s="2">
        <v>-0.18920866353072721</v>
      </c>
      <c r="U104" s="2">
        <v>-0.42801040271000002</v>
      </c>
      <c r="V104" s="2">
        <v>-3.5933992126398894E-3</v>
      </c>
      <c r="W104" s="2">
        <v>-3.7193277550975137E-2</v>
      </c>
      <c r="X104" s="2">
        <v>-1.4447670407253318E-3</v>
      </c>
      <c r="Y104" s="2">
        <v>0</v>
      </c>
      <c r="Z104" s="2">
        <v>0</v>
      </c>
      <c r="AA104" s="2">
        <v>0</v>
      </c>
      <c r="AB104" s="2">
        <v>0</v>
      </c>
      <c r="AC104" s="2">
        <v>0</v>
      </c>
      <c r="AD104" s="2">
        <v>0</v>
      </c>
    </row>
    <row r="105" spans="1:30">
      <c r="A105" s="1">
        <v>40983</v>
      </c>
      <c r="B105" s="2">
        <f>[2]SnWS_SNODAS!B122*0.15</f>
        <v>1.1821476646538263</v>
      </c>
      <c r="C105" s="2">
        <f>[2]SnWS_SNODAS!C122*0.15</f>
        <v>-0.48523167673860468</v>
      </c>
      <c r="D105" s="2">
        <f>[2]SnWS_SNODAS!D122*0.15</f>
        <v>-1.649084769869458</v>
      </c>
      <c r="E105" s="2">
        <f>[2]SnWS_SNODAS!E122*0.15</f>
        <v>-2.3076894535540164</v>
      </c>
      <c r="F105" s="2">
        <f>[2]SnWS_SNODAS!F122*0.15</f>
        <v>-1.2297130366358044</v>
      </c>
      <c r="G105" s="2">
        <f>[2]SnWS_SNODAS!G122*0.15</f>
        <v>-1.593592504617156E-2</v>
      </c>
      <c r="H105" s="2">
        <f>[2]SnWS_SNODAS!H122*0.15</f>
        <v>-0.1788355458418798</v>
      </c>
      <c r="I105" s="2">
        <f>[2]SnWS_SNODAS!I122*0.15</f>
        <v>-8.5596936024299203E-3</v>
      </c>
      <c r="J105" s="2">
        <f>[2]SnWS_SNODAS!J122*0.15</f>
        <v>0</v>
      </c>
      <c r="K105" s="2">
        <f>[2]SnWS_SNODAS!K122*0.15</f>
        <v>0</v>
      </c>
      <c r="L105" s="2">
        <f>[2]SnWS_SNODAS!L122*0.15</f>
        <v>0</v>
      </c>
      <c r="M105" s="2">
        <f>[2]SnWS_SNODAS!M122*0.15</f>
        <v>0</v>
      </c>
      <c r="N105" s="2">
        <f>[2]SnWS_SNODAS!N122*0.15</f>
        <v>0</v>
      </c>
      <c r="O105" s="2">
        <f>[2]SnWS_SNODAS!O122*0.15</f>
        <v>0</v>
      </c>
      <c r="Q105" s="2">
        <v>0.1299600182149418</v>
      </c>
      <c r="R105" s="2">
        <v>-0.10561050170422336</v>
      </c>
      <c r="S105" s="2">
        <v>-0.12301848725643333</v>
      </c>
      <c r="T105" s="2">
        <v>-0.19068728985353864</v>
      </c>
      <c r="U105" s="2">
        <v>-0.44141418865050436</v>
      </c>
      <c r="V105" s="2">
        <v>-3.5927102308735714E-3</v>
      </c>
      <c r="W105" s="2">
        <v>-4.1037370156591257E-2</v>
      </c>
      <c r="X105" s="2">
        <v>-1.5929043597297881E-3</v>
      </c>
      <c r="Y105" s="2">
        <v>0</v>
      </c>
      <c r="Z105" s="2">
        <v>0</v>
      </c>
      <c r="AA105" s="2">
        <v>0</v>
      </c>
      <c r="AB105" s="2">
        <v>0</v>
      </c>
      <c r="AC105" s="2">
        <v>0</v>
      </c>
      <c r="AD105" s="2">
        <v>0</v>
      </c>
    </row>
    <row r="106" spans="1:30">
      <c r="A106" s="1">
        <v>41014</v>
      </c>
      <c r="B106" s="2">
        <f>[2]SnWS_SNODAS!B123*0.15</f>
        <v>1.2042926161283178</v>
      </c>
      <c r="C106" s="2">
        <f>[2]SnWS_SNODAS!C123*0.15</f>
        <v>-0.37804377778034826</v>
      </c>
      <c r="D106" s="2">
        <f>[2]SnWS_SNODAS!D123*0.15</f>
        <v>-1.3993086901226763</v>
      </c>
      <c r="E106" s="2">
        <f>[2]SnWS_SNODAS!E123*0.15</f>
        <v>-2.0246902304482903</v>
      </c>
      <c r="F106" s="2">
        <f>[2]SnWS_SNODAS!F123*0.15</f>
        <v>-1.1023549169597244</v>
      </c>
      <c r="G106" s="2">
        <f>[2]SnWS_SNODAS!G123*0.15</f>
        <v>-1.6273484962903425E-2</v>
      </c>
      <c r="H106" s="2">
        <f>[2]SnWS_SNODAS!H123*0.15</f>
        <v>-0.16701269694287801</v>
      </c>
      <c r="I106" s="2">
        <f>[2]SnWS_SNODAS!I123*0.15</f>
        <v>-9.0410700303347625E-3</v>
      </c>
      <c r="J106" s="2">
        <f>[2]SnWS_SNODAS!J123*0.15</f>
        <v>0</v>
      </c>
      <c r="K106" s="2">
        <f>[2]SnWS_SNODAS!K123*0.15</f>
        <v>0</v>
      </c>
      <c r="L106" s="2">
        <f>[2]SnWS_SNODAS!L123*0.15</f>
        <v>0</v>
      </c>
      <c r="M106" s="2">
        <f>[2]SnWS_SNODAS!M123*0.15</f>
        <v>0</v>
      </c>
      <c r="N106" s="2">
        <f>[2]SnWS_SNODAS!N123*0.15</f>
        <v>0</v>
      </c>
      <c r="O106" s="2">
        <f>[2]SnWS_SNODAS!O123*0.15</f>
        <v>0</v>
      </c>
      <c r="Q106" s="2">
        <v>0.13497525605484456</v>
      </c>
      <c r="R106" s="2">
        <v>-9.0512205588758873E-2</v>
      </c>
      <c r="S106" s="2">
        <v>-0.11920079442047403</v>
      </c>
      <c r="T106" s="2">
        <v>-0.19216591617635004</v>
      </c>
      <c r="U106" s="2">
        <v>-0.4548179745910087</v>
      </c>
      <c r="V106" s="2">
        <v>-3.5920212491072543E-3</v>
      </c>
      <c r="W106" s="2">
        <v>-4.4881462762207364E-2</v>
      </c>
      <c r="X106" s="2">
        <v>-1.7410416787342457E-3</v>
      </c>
      <c r="Y106" s="2">
        <v>0</v>
      </c>
      <c r="Z106" s="2">
        <v>0</v>
      </c>
      <c r="AA106" s="2">
        <v>0</v>
      </c>
      <c r="AB106" s="2">
        <v>0</v>
      </c>
      <c r="AC106" s="2">
        <v>0</v>
      </c>
      <c r="AD106" s="2">
        <v>0</v>
      </c>
    </row>
    <row r="107" spans="1:30">
      <c r="A107" s="1">
        <v>41044</v>
      </c>
      <c r="B107" s="2">
        <f>[2]SnWS_SNODAS!B124*0.15</f>
        <v>1.2264375676028092</v>
      </c>
      <c r="C107" s="2">
        <f>[2]SnWS_SNODAS!C124*0.15</f>
        <v>-0.27085587882209189</v>
      </c>
      <c r="D107" s="2">
        <f>[2]SnWS_SNODAS!D124*0.15</f>
        <v>-1.1495326103758949</v>
      </c>
      <c r="E107" s="2">
        <f>[2]SnWS_SNODAS!E124*0.15</f>
        <v>-1.7416910073425647</v>
      </c>
      <c r="F107" s="2">
        <f>[2]SnWS_SNODAS!F124*0.15</f>
        <v>-0.97499679728364441</v>
      </c>
      <c r="G107" s="2">
        <f>[2]SnWS_SNODAS!G124*0.15</f>
        <v>-1.6611044879635287E-2</v>
      </c>
      <c r="H107" s="2">
        <f>[2]SnWS_SNODAS!H124*0.15</f>
        <v>-0.15518984804387617</v>
      </c>
      <c r="I107" s="2">
        <f>[2]SnWS_SNODAS!I124*0.15</f>
        <v>-9.5224464582396046E-3</v>
      </c>
      <c r="J107" s="2">
        <f>[2]SnWS_SNODAS!J124*0.15</f>
        <v>0</v>
      </c>
      <c r="K107" s="2">
        <f>[2]SnWS_SNODAS!K124*0.15</f>
        <v>0</v>
      </c>
      <c r="L107" s="2">
        <f>[2]SnWS_SNODAS!L124*0.15</f>
        <v>0</v>
      </c>
      <c r="M107" s="2">
        <f>[2]SnWS_SNODAS!M124*0.15</f>
        <v>0</v>
      </c>
      <c r="N107" s="2">
        <f>[2]SnWS_SNODAS!N124*0.15</f>
        <v>0</v>
      </c>
      <c r="O107" s="2">
        <f>[2]SnWS_SNODAS!O124*0.15</f>
        <v>0</v>
      </c>
      <c r="Q107" s="2">
        <v>0.13750372232429905</v>
      </c>
      <c r="R107" s="2">
        <v>-7.0518018044479477E-2</v>
      </c>
      <c r="S107" s="2">
        <v>-0.1011462300481374</v>
      </c>
      <c r="T107" s="2">
        <v>-0.16860000486989002</v>
      </c>
      <c r="U107" s="2">
        <v>-0.40771368252197276</v>
      </c>
      <c r="V107" s="2">
        <v>-3.6681086045782835E-3</v>
      </c>
      <c r="W107" s="2">
        <v>-4.1914341488269384E-2</v>
      </c>
      <c r="X107" s="2">
        <v>-1.8389536441700907E-3</v>
      </c>
      <c r="Y107" s="2">
        <v>0</v>
      </c>
      <c r="Z107" s="2">
        <v>0</v>
      </c>
      <c r="AA107" s="2">
        <v>0</v>
      </c>
      <c r="AB107" s="2">
        <v>0</v>
      </c>
      <c r="AC107" s="2">
        <v>0</v>
      </c>
      <c r="AD107" s="2">
        <v>0</v>
      </c>
    </row>
    <row r="108" spans="1:30">
      <c r="A108" s="1">
        <v>41075</v>
      </c>
      <c r="B108" s="2">
        <f>[2]SnWS_SNODAS!B125*0.15</f>
        <v>0.81471601850981812</v>
      </c>
      <c r="C108" s="2">
        <f>[2]SnWS_SNODAS!C125*0.15</f>
        <v>-0.43990772702689757</v>
      </c>
      <c r="D108" s="2">
        <f>[2]SnWS_SNODAS!D125*0.15</f>
        <v>-0.99299275234031081</v>
      </c>
      <c r="E108" s="2">
        <f>[2]SnWS_SNODAS!E125*0.15</f>
        <v>-1.4435891358807706</v>
      </c>
      <c r="F108" s="2">
        <f>[2]SnWS_SNODAS!F125*0.15</f>
        <v>-0.78823626407437286</v>
      </c>
      <c r="G108" s="2">
        <f>[2]SnWS_SNODAS!G125*0.15</f>
        <v>-1.6360583931913773E-2</v>
      </c>
      <c r="H108" s="2">
        <f>[2]SnWS_SNODAS!H125*0.15</f>
        <v>-0.12449947167072647</v>
      </c>
      <c r="I108" s="2">
        <f>[2]SnWS_SNODAS!I125*0.15</f>
        <v>-9.9188075225975243E-3</v>
      </c>
      <c r="J108" s="2">
        <f>[2]SnWS_SNODAS!J125*0.15</f>
        <v>0</v>
      </c>
      <c r="K108" s="2">
        <f>[2]SnWS_SNODAS!K125*0.15</f>
        <v>0</v>
      </c>
      <c r="L108" s="2">
        <f>[2]SnWS_SNODAS!L125*0.15</f>
        <v>0</v>
      </c>
      <c r="M108" s="2">
        <f>[2]SnWS_SNODAS!M125*0.15</f>
        <v>0</v>
      </c>
      <c r="N108" s="2">
        <f>[2]SnWS_SNODAS!N125*0.15</f>
        <v>0</v>
      </c>
      <c r="O108" s="2">
        <f>[2]SnWS_SNODAS!O125*0.15</f>
        <v>0</v>
      </c>
      <c r="Q108" s="2">
        <v>0.14003218859375355</v>
      </c>
      <c r="R108" s="2">
        <v>-5.0523830500200081E-2</v>
      </c>
      <c r="S108" s="2">
        <v>-8.3091665675800813E-2</v>
      </c>
      <c r="T108" s="2">
        <v>-0.14503409356343003</v>
      </c>
      <c r="U108" s="2">
        <v>-0.36060939045293688</v>
      </c>
      <c r="V108" s="2">
        <v>-3.7441959600493123E-3</v>
      </c>
      <c r="W108" s="2">
        <v>-3.8947220214331384E-2</v>
      </c>
      <c r="X108" s="2">
        <v>-1.9368656096059355E-3</v>
      </c>
      <c r="Y108" s="2">
        <v>0</v>
      </c>
      <c r="Z108" s="2">
        <v>0</v>
      </c>
      <c r="AA108" s="2">
        <v>0</v>
      </c>
      <c r="AB108" s="2">
        <v>0</v>
      </c>
      <c r="AC108" s="2">
        <v>0</v>
      </c>
      <c r="AD108" s="2">
        <v>0</v>
      </c>
    </row>
    <row r="109" spans="1:30">
      <c r="A109" s="1">
        <v>41105</v>
      </c>
      <c r="B109" s="2">
        <f>[2]SnWS_SNODAS!B126*0.15</f>
        <v>0.40299446941682709</v>
      </c>
      <c r="C109" s="2">
        <f>[2]SnWS_SNODAS!C126*0.15</f>
        <v>-0.6089595752317033</v>
      </c>
      <c r="D109" s="2">
        <f>[2]SnWS_SNODAS!D126*0.15</f>
        <v>-0.83645289430472669</v>
      </c>
      <c r="E109" s="2">
        <f>[2]SnWS_SNODAS!E126*0.15</f>
        <v>-1.1454872644189769</v>
      </c>
      <c r="F109" s="2">
        <f>[2]SnWS_SNODAS!F126*0.15</f>
        <v>-0.60147573086510142</v>
      </c>
      <c r="G109" s="2">
        <f>[2]SnWS_SNODAS!G126*0.15</f>
        <v>-1.6110122984192267E-2</v>
      </c>
      <c r="H109" s="2">
        <f>[2]SnWS_SNODAS!H126*0.15</f>
        <v>-9.3809095297576778E-2</v>
      </c>
      <c r="I109" s="2">
        <f>[2]SnWS_SNODAS!I126*0.15</f>
        <v>-1.0315168586955446E-2</v>
      </c>
      <c r="J109" s="2">
        <f>[2]SnWS_SNODAS!J126*0.15</f>
        <v>0</v>
      </c>
      <c r="K109" s="2">
        <f>[2]SnWS_SNODAS!K126*0.15</f>
        <v>0</v>
      </c>
      <c r="L109" s="2">
        <f>[2]SnWS_SNODAS!L126*0.15</f>
        <v>0</v>
      </c>
      <c r="M109" s="2">
        <f>[2]SnWS_SNODAS!M126*0.15</f>
        <v>0</v>
      </c>
      <c r="N109" s="2">
        <f>[2]SnWS_SNODAS!N126*0.15</f>
        <v>0</v>
      </c>
      <c r="O109" s="2">
        <f>[2]SnWS_SNODAS!O126*0.15</f>
        <v>0</v>
      </c>
      <c r="Q109" s="2">
        <v>9.3022645561414014E-2</v>
      </c>
      <c r="R109" s="2">
        <v>-8.205774795323531E-2</v>
      </c>
      <c r="S109" s="2">
        <v>-7.1776495117414685E-2</v>
      </c>
      <c r="T109" s="2">
        <v>-0.12021055452306352</v>
      </c>
      <c r="U109" s="2">
        <v>-0.29153469992175529</v>
      </c>
      <c r="V109" s="2">
        <v>-3.6877410605890919E-3</v>
      </c>
      <c r="W109" s="2">
        <v>-3.1245009907843867E-2</v>
      </c>
      <c r="X109" s="2">
        <v>-2.0174854500963364E-3</v>
      </c>
      <c r="Y109" s="2">
        <v>0</v>
      </c>
      <c r="Z109" s="2">
        <v>0</v>
      </c>
      <c r="AA109" s="2">
        <v>0</v>
      </c>
      <c r="AB109" s="2">
        <v>0</v>
      </c>
      <c r="AC109" s="2">
        <v>0</v>
      </c>
      <c r="AD109" s="2">
        <v>0</v>
      </c>
    </row>
    <row r="110" spans="1:30">
      <c r="A110" s="1">
        <v>41136</v>
      </c>
      <c r="B110" s="2">
        <f>[2]SnWS_SNODAS!B127*0.15</f>
        <v>0.38840917851630896</v>
      </c>
      <c r="C110" s="2">
        <f>[2]SnWS_SNODAS!C127*0.15</f>
        <v>-0.751766431115513</v>
      </c>
      <c r="D110" s="2">
        <f>[2]SnWS_SNODAS!D127*0.15</f>
        <v>-0.68312583993909903</v>
      </c>
      <c r="E110" s="2">
        <f>[2]SnWS_SNODAS!E127*0.15</f>
        <v>-0.86878354521815515</v>
      </c>
      <c r="F110" s="2">
        <f>[2]SnWS_SNODAS!F127*0.15</f>
        <v>-0.46016577262931907</v>
      </c>
      <c r="G110" s="2">
        <f>[2]SnWS_SNODAS!G127*0.15</f>
        <v>-1.5213393490650148E-2</v>
      </c>
      <c r="H110" s="2">
        <f>[2]SnWS_SNODAS!H127*0.15</f>
        <v>-7.9669786045465998E-2</v>
      </c>
      <c r="I110" s="2">
        <f>[2]SnWS_SNODAS!I127*0.15</f>
        <v>-1.0265971357952524E-2</v>
      </c>
      <c r="J110" s="2">
        <f>[2]SnWS_SNODAS!J127*0.15</f>
        <v>0</v>
      </c>
      <c r="K110" s="2">
        <f>[2]SnWS_SNODAS!K127*0.15</f>
        <v>0</v>
      </c>
      <c r="L110" s="2">
        <f>[2]SnWS_SNODAS!L127*0.15</f>
        <v>0</v>
      </c>
      <c r="M110" s="2">
        <f>[2]SnWS_SNODAS!M127*0.15</f>
        <v>0</v>
      </c>
      <c r="N110" s="2">
        <f>[2]SnWS_SNODAS!N127*0.15</f>
        <v>0</v>
      </c>
      <c r="O110" s="2">
        <f>[2]SnWS_SNODAS!O127*0.15</f>
        <v>0</v>
      </c>
      <c r="Q110" s="2">
        <v>4.6013102529074486E-2</v>
      </c>
      <c r="R110" s="2">
        <v>-0.11359166540627054</v>
      </c>
      <c r="S110" s="2">
        <v>-6.0461324559028556E-2</v>
      </c>
      <c r="T110" s="2">
        <v>-9.5387015482697041E-2</v>
      </c>
      <c r="U110" s="2">
        <v>-0.22246000939057378</v>
      </c>
      <c r="V110" s="2">
        <v>-3.6312861611288733E-3</v>
      </c>
      <c r="W110" s="2">
        <v>-2.3542799601356357E-2</v>
      </c>
      <c r="X110" s="2">
        <v>-2.0981052905867377E-3</v>
      </c>
      <c r="Y110" s="2">
        <v>0</v>
      </c>
      <c r="Z110" s="2">
        <v>0</v>
      </c>
      <c r="AA110" s="2">
        <v>0</v>
      </c>
      <c r="AB110" s="2">
        <v>0</v>
      </c>
      <c r="AC110" s="2">
        <v>0</v>
      </c>
      <c r="AD110" s="2">
        <v>0</v>
      </c>
    </row>
    <row r="111" spans="1:30">
      <c r="A111" s="1">
        <v>41167</v>
      </c>
      <c r="B111" s="2">
        <f>[2]SnWS_SNODAS!B128*0.15</f>
        <v>0.37382388761579088</v>
      </c>
      <c r="C111" s="2">
        <f>[2]SnWS_SNODAS!C128*0.15</f>
        <v>-0.8945732869993227</v>
      </c>
      <c r="D111" s="2">
        <f>[2]SnWS_SNODAS!D128*0.15</f>
        <v>-0.52979878557347126</v>
      </c>
      <c r="E111" s="2">
        <f>[2]SnWS_SNODAS!E128*0.15</f>
        <v>-0.59207982601733322</v>
      </c>
      <c r="F111" s="2">
        <f>[2]SnWS_SNODAS!F128*0.15</f>
        <v>-0.31885581439353661</v>
      </c>
      <c r="G111" s="2">
        <f>[2]SnWS_SNODAS!G128*0.15</f>
        <v>-1.4316663997108028E-2</v>
      </c>
      <c r="H111" s="2">
        <f>[2]SnWS_SNODAS!H128*0.15</f>
        <v>-6.5530476793355205E-2</v>
      </c>
      <c r="I111" s="2">
        <f>[2]SnWS_SNODAS!I128*0.15</f>
        <v>-1.0216774128949599E-2</v>
      </c>
      <c r="J111" s="2">
        <f>[2]SnWS_SNODAS!J128*0.15</f>
        <v>0</v>
      </c>
      <c r="K111" s="2">
        <f>[2]SnWS_SNODAS!K128*0.15</f>
        <v>0</v>
      </c>
      <c r="L111" s="2">
        <f>[2]SnWS_SNODAS!L128*0.15</f>
        <v>0</v>
      </c>
      <c r="M111" s="2">
        <f>[2]SnWS_SNODAS!M128*0.15</f>
        <v>0</v>
      </c>
      <c r="N111" s="2">
        <f>[2]SnWS_SNODAS!N128*0.15</f>
        <v>0</v>
      </c>
      <c r="O111" s="2">
        <f>[2]SnWS_SNODAS!O128*0.15</f>
        <v>0</v>
      </c>
      <c r="Q111" s="2">
        <v>4.4347783184635121E-2</v>
      </c>
      <c r="R111" s="2">
        <v>-0.14022999946170112</v>
      </c>
      <c r="S111" s="2">
        <v>-4.9378385088317892E-2</v>
      </c>
      <c r="T111" s="2">
        <v>-7.234534337740621E-2</v>
      </c>
      <c r="U111" s="2">
        <v>-0.17019553216736205</v>
      </c>
      <c r="V111" s="2">
        <v>-3.4291597463665057E-3</v>
      </c>
      <c r="W111" s="2">
        <v>-1.9994327854900372E-2</v>
      </c>
      <c r="X111" s="2">
        <v>-2.0880985742075435E-3</v>
      </c>
      <c r="Y111" s="2">
        <v>0</v>
      </c>
      <c r="Z111" s="2">
        <v>0</v>
      </c>
      <c r="AA111" s="2">
        <v>0</v>
      </c>
      <c r="AB111" s="2">
        <v>0</v>
      </c>
      <c r="AC111" s="2">
        <v>0</v>
      </c>
      <c r="AD111" s="2">
        <v>0</v>
      </c>
    </row>
    <row r="112" spans="1:30">
      <c r="A112" s="1">
        <v>41197</v>
      </c>
      <c r="B112" s="2">
        <f>[2]SnWS_SNODAS!B129*0.15</f>
        <v>0.64283389105633171</v>
      </c>
      <c r="C112" s="2">
        <f>[2]SnWS_SNODAS!C129*0.15</f>
        <v>-0.93015381460965296</v>
      </c>
      <c r="D112" s="2">
        <f>[2]SnWS_SNODAS!D129*0.15</f>
        <v>-0.47704748233354133</v>
      </c>
      <c r="E112" s="2">
        <f>[2]SnWS_SNODAS!E129*0.15</f>
        <v>-0.56094098573647988</v>
      </c>
      <c r="F112" s="2">
        <f>[2]SnWS_SNODAS!F129*0.15</f>
        <v>-0.296797057732193</v>
      </c>
      <c r="G112" s="2">
        <f>[2]SnWS_SNODAS!G129*0.15</f>
        <v>-1.3199642392095394E-2</v>
      </c>
      <c r="H112" s="2">
        <f>[2]SnWS_SNODAS!H129*0.15</f>
        <v>-6.19898818401197E-2</v>
      </c>
      <c r="I112" s="2">
        <f>[2]SnWS_SNODAS!I129*0.15</f>
        <v>-9.9443685467932221E-3</v>
      </c>
      <c r="J112" s="2">
        <f>[2]SnWS_SNODAS!J129*0.15</f>
        <v>0</v>
      </c>
      <c r="K112" s="2">
        <f>[2]SnWS_SNODAS!K129*0.15</f>
        <v>0</v>
      </c>
      <c r="L112" s="2">
        <f>[2]SnWS_SNODAS!L129*0.15</f>
        <v>0</v>
      </c>
      <c r="M112" s="2">
        <f>[2]SnWS_SNODAS!M129*0.15</f>
        <v>0</v>
      </c>
      <c r="N112" s="2">
        <f>[2]SnWS_SNODAS!N129*0.15</f>
        <v>0</v>
      </c>
      <c r="O112" s="2">
        <f>[2]SnWS_SNODAS!O129*0.15</f>
        <v>0</v>
      </c>
      <c r="Q112" s="2">
        <v>4.2682463840195771E-2</v>
      </c>
      <c r="R112" s="2">
        <v>-0.16686833351713165</v>
      </c>
      <c r="S112" s="2">
        <v>-3.829544561760722E-2</v>
      </c>
      <c r="T112" s="2">
        <v>-4.9303671272115372E-2</v>
      </c>
      <c r="U112" s="2">
        <v>-0.11793105494415027</v>
      </c>
      <c r="V112" s="2">
        <v>-3.2270333316041376E-3</v>
      </c>
      <c r="W112" s="2">
        <v>-1.6445856108444391E-2</v>
      </c>
      <c r="X112" s="2">
        <v>-2.0780918578283485E-3</v>
      </c>
      <c r="Y112" s="2">
        <v>0</v>
      </c>
      <c r="Z112" s="2">
        <v>0</v>
      </c>
      <c r="AA112" s="2">
        <v>0</v>
      </c>
      <c r="AB112" s="2">
        <v>0</v>
      </c>
      <c r="AC112" s="2">
        <v>0</v>
      </c>
      <c r="AD112" s="2">
        <v>0</v>
      </c>
    </row>
    <row r="113" spans="1:30">
      <c r="A113" s="1">
        <v>41228</v>
      </c>
      <c r="B113" s="2">
        <f>[2]SnWS_SNODAS!B130*0.15</f>
        <v>0.91184389449687231</v>
      </c>
      <c r="C113" s="2">
        <f>[2]SnWS_SNODAS!C130*0.15</f>
        <v>-0.96573434221998344</v>
      </c>
      <c r="D113" s="2">
        <f>[2]SnWS_SNODAS!D130*0.15</f>
        <v>-0.42429617909361128</v>
      </c>
      <c r="E113" s="2">
        <f>[2]SnWS_SNODAS!E130*0.15</f>
        <v>-0.52980214545562643</v>
      </c>
      <c r="F113" s="2">
        <f>[2]SnWS_SNODAS!F130*0.15</f>
        <v>-0.2747383010708494</v>
      </c>
      <c r="G113" s="2">
        <f>[2]SnWS_SNODAS!G130*0.15</f>
        <v>-1.2082620787082762E-2</v>
      </c>
      <c r="H113" s="2">
        <f>[2]SnWS_SNODAS!H130*0.15</f>
        <v>-5.8449286886884194E-2</v>
      </c>
      <c r="I113" s="2">
        <f>[2]SnWS_SNODAS!I130*0.15</f>
        <v>-9.6719629646368505E-3</v>
      </c>
      <c r="J113" s="2">
        <f>[2]SnWS_SNODAS!J130*0.15</f>
        <v>0</v>
      </c>
      <c r="K113" s="2">
        <f>[2]SnWS_SNODAS!K130*0.15</f>
        <v>0</v>
      </c>
      <c r="L113" s="2">
        <f>[2]SnWS_SNODAS!L130*0.15</f>
        <v>0</v>
      </c>
      <c r="M113" s="2">
        <f>[2]SnWS_SNODAS!M130*0.15</f>
        <v>0</v>
      </c>
      <c r="N113" s="2">
        <f>[2]SnWS_SNODAS!N130*0.15</f>
        <v>0</v>
      </c>
      <c r="O113" s="2">
        <f>[2]SnWS_SNODAS!O130*0.15</f>
        <v>0</v>
      </c>
      <c r="Q113" s="2">
        <v>7.3397488013029838E-2</v>
      </c>
      <c r="R113" s="2">
        <v>-0.17350531165439698</v>
      </c>
      <c r="S113" s="2">
        <v>-3.448242316551537E-2</v>
      </c>
      <c r="T113" s="2">
        <v>-4.671067776424815E-2</v>
      </c>
      <c r="U113" s="2">
        <v>-0.1097724693816557</v>
      </c>
      <c r="V113" s="2">
        <v>-2.97525219374787E-3</v>
      </c>
      <c r="W113" s="2">
        <v>-1.555729069600564E-2</v>
      </c>
      <c r="X113" s="2">
        <v>-2.0226845624177411E-3</v>
      </c>
      <c r="Y113" s="2">
        <v>0</v>
      </c>
      <c r="Z113" s="2">
        <v>0</v>
      </c>
      <c r="AA113" s="2">
        <v>0</v>
      </c>
      <c r="AB113" s="2">
        <v>0</v>
      </c>
      <c r="AC113" s="2">
        <v>0</v>
      </c>
      <c r="AD113" s="2">
        <v>0</v>
      </c>
    </row>
    <row r="114" spans="1:30">
      <c r="A114" s="1">
        <v>41258</v>
      </c>
      <c r="B114" s="2">
        <f>[2]SnWS_SNODAS!B131*0.15</f>
        <v>1.1568518075716527</v>
      </c>
      <c r="C114" s="2">
        <f>[2]SnWS_SNODAS!C131*0.15</f>
        <v>-0.90582771536607898</v>
      </c>
      <c r="D114" s="2">
        <f>[2]SnWS_SNODAS!D131*0.15</f>
        <v>-0.48094490405770424</v>
      </c>
      <c r="E114" s="2">
        <f>[2]SnWS_SNODAS!E131*0.15</f>
        <v>-0.68924012658769562</v>
      </c>
      <c r="F114" s="2">
        <f>[2]SnWS_SNODAS!F131*0.15</f>
        <v>-0.30818720710782188</v>
      </c>
      <c r="G114" s="2">
        <f>[2]SnWS_SNODAS!G131*0.15</f>
        <v>-1.2370886166839503E-2</v>
      </c>
      <c r="H114" s="2">
        <f>[2]SnWS_SNODAS!H131*0.15</f>
        <v>-5.2681893800279586E-2</v>
      </c>
      <c r="I114" s="2">
        <f>[2]SnWS_SNODAS!I131*0.15</f>
        <v>-9.7837154357373231E-3</v>
      </c>
      <c r="J114" s="2">
        <f>[2]SnWS_SNODAS!J131*0.15</f>
        <v>0</v>
      </c>
      <c r="K114" s="2">
        <f>[2]SnWS_SNODAS!K131*0.15</f>
        <v>0</v>
      </c>
      <c r="L114" s="2">
        <f>[2]SnWS_SNODAS!L131*0.15</f>
        <v>0</v>
      </c>
      <c r="M114" s="2">
        <f>[2]SnWS_SNODAS!M131*0.15</f>
        <v>0</v>
      </c>
      <c r="N114" s="2">
        <f>[2]SnWS_SNODAS!N131*0.15</f>
        <v>0</v>
      </c>
      <c r="O114" s="2">
        <f>[2]SnWS_SNODAS!O131*0.15</f>
        <v>0</v>
      </c>
      <c r="Q114" s="2">
        <v>0.10411251218586388</v>
      </c>
      <c r="R114" s="2">
        <v>-0.18014228979166239</v>
      </c>
      <c r="S114" s="2">
        <v>-3.0669400713423504E-2</v>
      </c>
      <c r="T114" s="2">
        <v>-4.4117684256380921E-2</v>
      </c>
      <c r="U114" s="2">
        <v>-0.10161388381916114</v>
      </c>
      <c r="V114" s="2">
        <v>-2.7234710558916029E-3</v>
      </c>
      <c r="W114" s="2">
        <v>-1.4668725283566891E-2</v>
      </c>
      <c r="X114" s="2">
        <v>-1.9672772670071355E-3</v>
      </c>
      <c r="Y114" s="2">
        <v>0</v>
      </c>
      <c r="Z114" s="2">
        <v>0</v>
      </c>
      <c r="AA114" s="2">
        <v>0</v>
      </c>
      <c r="AB114" s="2">
        <v>0</v>
      </c>
      <c r="AC114" s="2">
        <v>0</v>
      </c>
      <c r="AD114" s="2">
        <v>0</v>
      </c>
    </row>
    <row r="115" spans="1:30">
      <c r="A115" s="1">
        <v>41289</v>
      </c>
      <c r="B115" s="2">
        <f>[2]SnWS_SNODAS!B132*0.15</f>
        <v>1.4018597206464334</v>
      </c>
      <c r="C115" s="2">
        <f>[2]SnWS_SNODAS!C132*0.15</f>
        <v>-0.84592108851217462</v>
      </c>
      <c r="D115" s="2">
        <f>[2]SnWS_SNODAS!D132*0.15</f>
        <v>-0.53759362902179719</v>
      </c>
      <c r="E115" s="2">
        <f>[2]SnWS_SNODAS!E132*0.15</f>
        <v>-0.84867810771976482</v>
      </c>
      <c r="F115" s="2">
        <f>[2]SnWS_SNODAS!F132*0.15</f>
        <v>-0.34163611314479436</v>
      </c>
      <c r="G115" s="2">
        <f>[2]SnWS_SNODAS!G132*0.15</f>
        <v>-1.2659151546596244E-2</v>
      </c>
      <c r="H115" s="2">
        <f>[2]SnWS_SNODAS!H132*0.15</f>
        <v>-4.6914500713674992E-2</v>
      </c>
      <c r="I115" s="2">
        <f>[2]SnWS_SNODAS!I132*0.15</f>
        <v>-9.8954679068377974E-3</v>
      </c>
      <c r="J115" s="2">
        <f>[2]SnWS_SNODAS!J132*0.15</f>
        <v>0</v>
      </c>
      <c r="K115" s="2">
        <f>[2]SnWS_SNODAS!K132*0.15</f>
        <v>0</v>
      </c>
      <c r="L115" s="2">
        <f>[2]SnWS_SNODAS!L132*0.15</f>
        <v>0</v>
      </c>
      <c r="M115" s="2">
        <f>[2]SnWS_SNODAS!M132*0.15</f>
        <v>0</v>
      </c>
      <c r="N115" s="2">
        <f>[2]SnWS_SNODAS!N132*0.15</f>
        <v>0</v>
      </c>
      <c r="O115" s="2">
        <f>[2]SnWS_SNODAS!O132*0.15</f>
        <v>0</v>
      </c>
      <c r="Q115" s="2">
        <v>0.13208702568491615</v>
      </c>
      <c r="R115" s="2">
        <v>-0.16896766705809618</v>
      </c>
      <c r="S115" s="2">
        <v>-3.4764140500003031E-2</v>
      </c>
      <c r="T115" s="2">
        <v>-5.7394403821210582E-2</v>
      </c>
      <c r="U115" s="2">
        <v>-0.11398519585927767</v>
      </c>
      <c r="V115" s="2">
        <v>-2.7884472255502914E-3</v>
      </c>
      <c r="W115" s="2">
        <v>-1.3221311477587165E-2</v>
      </c>
      <c r="X115" s="2">
        <v>-1.9900077196289712E-3</v>
      </c>
      <c r="Y115" s="2">
        <v>0</v>
      </c>
      <c r="Z115" s="2">
        <v>0</v>
      </c>
      <c r="AA115" s="2">
        <v>0</v>
      </c>
      <c r="AB115" s="2">
        <v>0</v>
      </c>
      <c r="AC115" s="2">
        <v>0</v>
      </c>
      <c r="AD115" s="2">
        <v>0</v>
      </c>
    </row>
    <row r="116" spans="1:30">
      <c r="A116" s="1">
        <v>41320</v>
      </c>
      <c r="B116" s="2">
        <f>[2]SnWS_SNODAS!B133*0.15</f>
        <v>1.2712894049184078</v>
      </c>
      <c r="C116" s="2">
        <f>[2]SnWS_SNODAS!C133*0.15</f>
        <v>-0.90282323726577252</v>
      </c>
      <c r="D116" s="2">
        <f>[2]SnWS_SNODAS!D133*0.15</f>
        <v>-0.60729942959601857</v>
      </c>
      <c r="E116" s="2">
        <f>[2]SnWS_SNODAS!E133*0.15</f>
        <v>-1.029025713233525</v>
      </c>
      <c r="F116" s="2">
        <f>[2]SnWS_SNODAS!F133*0.15</f>
        <v>-0.37359822589684422</v>
      </c>
      <c r="G116" s="2">
        <f>[2]SnWS_SNODAS!G133*0.15</f>
        <v>-1.2273523276580005E-2</v>
      </c>
      <c r="H116" s="2">
        <f>[2]SnWS_SNODAS!H133*0.15</f>
        <v>-4.4672029044205114E-2</v>
      </c>
      <c r="I116" s="2">
        <f>[2]SnWS_SNODAS!I133*0.15</f>
        <v>-9.6516824251731588E-3</v>
      </c>
      <c r="J116" s="2">
        <f>[2]SnWS_SNODAS!J133*0.15</f>
        <v>0</v>
      </c>
      <c r="K116" s="2">
        <f>[2]SnWS_SNODAS!K133*0.15</f>
        <v>0</v>
      </c>
      <c r="L116" s="2">
        <f>[2]SnWS_SNODAS!L133*0.15</f>
        <v>0</v>
      </c>
      <c r="M116" s="2">
        <f>[2]SnWS_SNODAS!M133*0.15</f>
        <v>0</v>
      </c>
      <c r="N116" s="2">
        <f>[2]SnWS_SNODAS!N133*0.15</f>
        <v>0</v>
      </c>
      <c r="O116" s="2">
        <f>[2]SnWS_SNODAS!O133*0.15</f>
        <v>0</v>
      </c>
      <c r="Q116" s="2">
        <v>0.16006153918396845</v>
      </c>
      <c r="R116" s="2">
        <v>-0.15779304432452995</v>
      </c>
      <c r="S116" s="2">
        <v>-3.8858880286582562E-2</v>
      </c>
      <c r="T116" s="2">
        <v>-7.0671123386040258E-2</v>
      </c>
      <c r="U116" s="2">
        <v>-0.1263565078993942</v>
      </c>
      <c r="V116" s="2">
        <v>-2.8534233952089796E-3</v>
      </c>
      <c r="W116" s="2">
        <v>-1.1773897671607445E-2</v>
      </c>
      <c r="X116" s="2">
        <v>-2.0127381722508078E-3</v>
      </c>
      <c r="Y116" s="2">
        <v>0</v>
      </c>
      <c r="Z116" s="2">
        <v>0</v>
      </c>
      <c r="AA116" s="2">
        <v>0</v>
      </c>
      <c r="AB116" s="2">
        <v>0</v>
      </c>
      <c r="AC116" s="2">
        <v>0</v>
      </c>
      <c r="AD116" s="2">
        <v>0</v>
      </c>
    </row>
    <row r="117" spans="1:30">
      <c r="A117" s="1">
        <v>41348</v>
      </c>
      <c r="B117" s="2">
        <f>[2]SnWS_SNODAS!B134*0.15</f>
        <v>1.1407190891903818</v>
      </c>
      <c r="C117" s="2">
        <f>[2]SnWS_SNODAS!C134*0.15</f>
        <v>-0.95972538601937063</v>
      </c>
      <c r="D117" s="2">
        <f>[2]SnWS_SNODAS!D134*0.15</f>
        <v>-0.67700523017024017</v>
      </c>
      <c r="E117" s="2">
        <f>[2]SnWS_SNODAS!E134*0.15</f>
        <v>-1.2093733187472848</v>
      </c>
      <c r="F117" s="2">
        <f>[2]SnWS_SNODAS!F134*0.15</f>
        <v>-0.40556033864889413</v>
      </c>
      <c r="G117" s="2">
        <f>[2]SnWS_SNODAS!G134*0.15</f>
        <v>-1.1887895006563764E-2</v>
      </c>
      <c r="H117" s="2">
        <f>[2]SnWS_SNODAS!H134*0.15</f>
        <v>-4.2429557374735243E-2</v>
      </c>
      <c r="I117" s="2">
        <f>[2]SnWS_SNODAS!I134*0.15</f>
        <v>-9.407896943508522E-3</v>
      </c>
      <c r="J117" s="2">
        <f>[2]SnWS_SNODAS!J134*0.15</f>
        <v>0</v>
      </c>
      <c r="K117" s="2">
        <f>[2]SnWS_SNODAS!K134*0.15</f>
        <v>0</v>
      </c>
      <c r="L117" s="2">
        <f>[2]SnWS_SNODAS!L134*0.15</f>
        <v>0</v>
      </c>
      <c r="M117" s="2">
        <f>[2]SnWS_SNODAS!M134*0.15</f>
        <v>0</v>
      </c>
      <c r="N117" s="2">
        <f>[2]SnWS_SNODAS!N134*0.15</f>
        <v>0</v>
      </c>
      <c r="O117" s="2">
        <f>[2]SnWS_SNODAS!O134*0.15</f>
        <v>0</v>
      </c>
      <c r="Q117" s="2">
        <v>0.14515328167477395</v>
      </c>
      <c r="R117" s="2">
        <v>-0.16840722974013358</v>
      </c>
      <c r="S117" s="2">
        <v>-4.389742466948901E-2</v>
      </c>
      <c r="T117" s="2">
        <v>-8.5689029192382082E-2</v>
      </c>
      <c r="U117" s="2">
        <v>-0.13817791903552909</v>
      </c>
      <c r="V117" s="2">
        <v>-2.7665012406342393E-3</v>
      </c>
      <c r="W117" s="2">
        <v>-1.1211115769078937E-2</v>
      </c>
      <c r="X117" s="2">
        <v>-1.9631522052802205E-3</v>
      </c>
      <c r="Y117" s="2">
        <v>0</v>
      </c>
      <c r="Z117" s="2">
        <v>0</v>
      </c>
      <c r="AA117" s="2">
        <v>0</v>
      </c>
      <c r="AB117" s="2">
        <v>0</v>
      </c>
      <c r="AC117" s="2">
        <v>0</v>
      </c>
      <c r="AD117" s="2">
        <v>0</v>
      </c>
    </row>
    <row r="118" spans="1:30">
      <c r="A118" s="1">
        <v>41379</v>
      </c>
      <c r="B118" s="2">
        <f>[2]SnWS_SNODAS!B135*0.15</f>
        <v>0.74584572377631375</v>
      </c>
      <c r="C118" s="2">
        <f>[2]SnWS_SNODAS!C135*0.15</f>
        <v>-0.9720408245281752</v>
      </c>
      <c r="D118" s="2">
        <f>[2]SnWS_SNODAS!D135*0.15</f>
        <v>-0.83132850948043913</v>
      </c>
      <c r="E118" s="2">
        <f>[2]SnWS_SNODAS!E135*0.15</f>
        <v>-1.3495365529473957</v>
      </c>
      <c r="F118" s="2">
        <f>[2]SnWS_SNODAS!F135*0.15</f>
        <v>-0.43854999644162074</v>
      </c>
      <c r="G118" s="2">
        <f>[2]SnWS_SNODAS!G135*0.15</f>
        <v>-1.3372648127182066E-2</v>
      </c>
      <c r="H118" s="2">
        <f>[2]SnWS_SNODAS!H135*0.15</f>
        <v>-3.0911174686435457E-2</v>
      </c>
      <c r="I118" s="2">
        <f>[2]SnWS_SNODAS!I135*0.15</f>
        <v>-9.7300117682647142E-3</v>
      </c>
      <c r="J118" s="2">
        <f>[2]SnWS_SNODAS!J135*0.15</f>
        <v>0</v>
      </c>
      <c r="K118" s="2">
        <f>[2]SnWS_SNODAS!K135*0.15</f>
        <v>0</v>
      </c>
      <c r="L118" s="2">
        <f>[2]SnWS_SNODAS!L135*0.15</f>
        <v>0</v>
      </c>
      <c r="M118" s="2">
        <f>[2]SnWS_SNODAS!M135*0.15</f>
        <v>0</v>
      </c>
      <c r="N118" s="2">
        <f>[2]SnWS_SNODAS!N135*0.15</f>
        <v>0</v>
      </c>
      <c r="O118" s="2">
        <f>[2]SnWS_SNODAS!O135*0.15</f>
        <v>0</v>
      </c>
      <c r="Q118" s="2">
        <v>0.1302450241655794</v>
      </c>
      <c r="R118" s="2">
        <v>-0.17902141515573727</v>
      </c>
      <c r="S118" s="2">
        <v>-4.8935969052395466E-2</v>
      </c>
      <c r="T118" s="2">
        <v>-0.10070693499872389</v>
      </c>
      <c r="U118" s="2">
        <v>-0.14999933017166403</v>
      </c>
      <c r="V118" s="2">
        <v>-2.6795790860594986E-3</v>
      </c>
      <c r="W118" s="2">
        <v>-1.064833386655043E-2</v>
      </c>
      <c r="X118" s="2">
        <v>-1.9135662383096331E-3</v>
      </c>
      <c r="Y118" s="2">
        <v>0</v>
      </c>
      <c r="Z118" s="2">
        <v>0</v>
      </c>
      <c r="AA118" s="2">
        <v>0</v>
      </c>
      <c r="AB118" s="2">
        <v>0</v>
      </c>
      <c r="AC118" s="2">
        <v>0</v>
      </c>
      <c r="AD118" s="2">
        <v>0</v>
      </c>
    </row>
    <row r="119" spans="1:30">
      <c r="A119" s="1">
        <v>41409</v>
      </c>
      <c r="B119" s="2">
        <f>[2]SnWS_SNODAS!B136*0.15</f>
        <v>0.35097235836224555</v>
      </c>
      <c r="C119" s="2">
        <f>[2]SnWS_SNODAS!C136*0.15</f>
        <v>-0.98435626303697965</v>
      </c>
      <c r="D119" s="2">
        <f>[2]SnWS_SNODAS!D136*0.15</f>
        <v>-0.98565178879063808</v>
      </c>
      <c r="E119" s="2">
        <f>[2]SnWS_SNODAS!E136*0.15</f>
        <v>-1.4896997871475064</v>
      </c>
      <c r="F119" s="2">
        <f>[2]SnWS_SNODAS!F136*0.15</f>
        <v>-0.47153965423434729</v>
      </c>
      <c r="G119" s="2">
        <f>[2]SnWS_SNODAS!G136*0.15</f>
        <v>-1.4857401247800365E-2</v>
      </c>
      <c r="H119" s="2">
        <f>[2]SnWS_SNODAS!H136*0.15</f>
        <v>-1.9392791998135671E-2</v>
      </c>
      <c r="I119" s="2">
        <f>[2]SnWS_SNODAS!I136*0.15</f>
        <v>-1.0052126593020905E-2</v>
      </c>
      <c r="J119" s="2">
        <f>[2]SnWS_SNODAS!J136*0.15</f>
        <v>0</v>
      </c>
      <c r="K119" s="2">
        <f>[2]SnWS_SNODAS!K136*0.15</f>
        <v>0</v>
      </c>
      <c r="L119" s="2">
        <f>[2]SnWS_SNODAS!L136*0.15</f>
        <v>0</v>
      </c>
      <c r="M119" s="2">
        <f>[2]SnWS_SNODAS!M136*0.15</f>
        <v>0</v>
      </c>
      <c r="N119" s="2">
        <f>[2]SnWS_SNODAS!N136*0.15</f>
        <v>0</v>
      </c>
      <c r="O119" s="2">
        <f>[2]SnWS_SNODAS!O136*0.15</f>
        <v>0</v>
      </c>
      <c r="Q119" s="2">
        <v>8.5159173049331946E-2</v>
      </c>
      <c r="R119" s="2">
        <v>-0.18131866316253864</v>
      </c>
      <c r="S119" s="2">
        <v>-6.009091865077458E-2</v>
      </c>
      <c r="T119" s="2">
        <v>-0.11237860783703553</v>
      </c>
      <c r="U119" s="2">
        <v>-0.1622007860339085</v>
      </c>
      <c r="V119" s="2">
        <v>-3.0142483784593465E-3</v>
      </c>
      <c r="W119" s="2">
        <v>-7.757622955181274E-3</v>
      </c>
      <c r="X119" s="2">
        <v>-1.9790843936650427E-3</v>
      </c>
      <c r="Y119" s="2">
        <v>0</v>
      </c>
      <c r="Z119" s="2">
        <v>0</v>
      </c>
      <c r="AA119" s="2">
        <v>0</v>
      </c>
      <c r="AB119" s="2">
        <v>0</v>
      </c>
      <c r="AC119" s="2">
        <v>0</v>
      </c>
      <c r="AD119" s="2">
        <v>0</v>
      </c>
    </row>
    <row r="120" spans="1:30">
      <c r="A120" s="1">
        <v>41440</v>
      </c>
      <c r="B120" s="2">
        <f>[2]SnWS_SNODAS!B137*0.15</f>
        <v>-7.430086720322304E-4</v>
      </c>
      <c r="C120" s="2">
        <f>[2]SnWS_SNODAS!C137*0.15</f>
        <v>-0.9480045599211766</v>
      </c>
      <c r="D120" s="2">
        <f>[2]SnWS_SNODAS!D137*0.15</f>
        <v>-1.0541399001183562</v>
      </c>
      <c r="E120" s="2">
        <f>[2]SnWS_SNODAS!E137*0.15</f>
        <v>-1.4014870696027206</v>
      </c>
      <c r="F120" s="2">
        <f>[2]SnWS_SNODAS!F137*0.15</f>
        <v>-0.37133931653931845</v>
      </c>
      <c r="G120" s="2">
        <f>[2]SnWS_SNODAS!G137*0.15</f>
        <v>-1.5642150453955648E-2</v>
      </c>
      <c r="H120" s="2">
        <f>[2]SnWS_SNODAS!H137*0.15</f>
        <v>-1.5229828820745875E-2</v>
      </c>
      <c r="I120" s="2">
        <f>[2]SnWS_SNODAS!I137*0.15</f>
        <v>-1.0348861948578357E-2</v>
      </c>
      <c r="J120" s="2">
        <f>[2]SnWS_SNODAS!J137*0.15</f>
        <v>0</v>
      </c>
      <c r="K120" s="2">
        <f>[2]SnWS_SNODAS!K137*0.15</f>
        <v>0</v>
      </c>
      <c r="L120" s="2">
        <f>[2]SnWS_SNODAS!L137*0.15</f>
        <v>0</v>
      </c>
      <c r="M120" s="2">
        <f>[2]SnWS_SNODAS!M137*0.15</f>
        <v>0</v>
      </c>
      <c r="N120" s="2">
        <f>[2]SnWS_SNODAS!N137*0.15</f>
        <v>0</v>
      </c>
      <c r="O120" s="2">
        <f>[2]SnWS_SNODAS!O137*0.15</f>
        <v>0</v>
      </c>
      <c r="Q120" s="2">
        <v>4.0073321933084473E-2</v>
      </c>
      <c r="R120" s="2">
        <v>-0.18361591116933995</v>
      </c>
      <c r="S120" s="2">
        <v>-7.1245868249153688E-2</v>
      </c>
      <c r="T120" s="2">
        <v>-0.12405028067534715</v>
      </c>
      <c r="U120" s="2">
        <v>-0.17440224189615297</v>
      </c>
      <c r="V120" s="2">
        <v>-3.3489176708591936E-3</v>
      </c>
      <c r="W120" s="2">
        <v>-4.866912043812119E-3</v>
      </c>
      <c r="X120" s="2">
        <v>-2.0446025490204519E-3</v>
      </c>
      <c r="Y120" s="2">
        <v>0</v>
      </c>
      <c r="Z120" s="2">
        <v>0</v>
      </c>
      <c r="AA120" s="2">
        <v>0</v>
      </c>
      <c r="AB120" s="2">
        <v>0</v>
      </c>
      <c r="AC120" s="2">
        <v>0</v>
      </c>
      <c r="AD120" s="2">
        <v>0</v>
      </c>
    </row>
    <row r="121" spans="1:30">
      <c r="A121" s="1">
        <v>41470</v>
      </c>
      <c r="B121" s="2">
        <f>[2]SnWS_SNODAS!B138*0.15</f>
        <v>-0.35245837570631006</v>
      </c>
      <c r="C121" s="2">
        <f>[2]SnWS_SNODAS!C138*0.15</f>
        <v>-0.91165285680537367</v>
      </c>
      <c r="D121" s="2">
        <f>[2]SnWS_SNODAS!D138*0.15</f>
        <v>-1.1226280114460745</v>
      </c>
      <c r="E121" s="2">
        <f>[2]SnWS_SNODAS!E138*0.15</f>
        <v>-1.3132743520579349</v>
      </c>
      <c r="F121" s="2">
        <f>[2]SnWS_SNODAS!F138*0.15</f>
        <v>-0.27113897884428967</v>
      </c>
      <c r="G121" s="2">
        <f>[2]SnWS_SNODAS!G138*0.15</f>
        <v>-1.6426899660110933E-2</v>
      </c>
      <c r="H121" s="2">
        <f>[2]SnWS_SNODAS!H138*0.15</f>
        <v>-1.1066865643356077E-2</v>
      </c>
      <c r="I121" s="2">
        <f>[2]SnWS_SNODAS!I138*0.15</f>
        <v>-1.0645597304135812E-2</v>
      </c>
      <c r="J121" s="2">
        <f>[2]SnWS_SNODAS!J138*0.15</f>
        <v>0</v>
      </c>
      <c r="K121" s="2">
        <f>[2]SnWS_SNODAS!K138*0.15</f>
        <v>0</v>
      </c>
      <c r="L121" s="2">
        <f>[2]SnWS_SNODAS!L138*0.15</f>
        <v>0</v>
      </c>
      <c r="M121" s="2">
        <f>[2]SnWS_SNODAS!M138*0.15</f>
        <v>0</v>
      </c>
      <c r="N121" s="2">
        <f>[2]SnWS_SNODAS!N138*0.15</f>
        <v>0</v>
      </c>
      <c r="O121" s="2">
        <f>[2]SnWS_SNODAS!O138*0.15</f>
        <v>0</v>
      </c>
      <c r="Q121" s="2">
        <v>-8.4835244155295994E-5</v>
      </c>
      <c r="R121" s="2">
        <v>-0.17683508258033673</v>
      </c>
      <c r="S121" s="2">
        <v>-7.6196394400255135E-2</v>
      </c>
      <c r="T121" s="2">
        <v>-0.11670463125995774</v>
      </c>
      <c r="U121" s="2">
        <v>-0.1373424455972827</v>
      </c>
      <c r="V121" s="2">
        <v>-3.5258032809234187E-3</v>
      </c>
      <c r="W121" s="2">
        <v>-3.8221539899984886E-3</v>
      </c>
      <c r="X121" s="2">
        <v>-2.1049585203408378E-3</v>
      </c>
      <c r="Y121" s="2">
        <v>0</v>
      </c>
      <c r="Z121" s="2">
        <v>0</v>
      </c>
      <c r="AA121" s="2">
        <v>0</v>
      </c>
      <c r="AB121" s="2">
        <v>0</v>
      </c>
      <c r="AC121" s="2">
        <v>0</v>
      </c>
      <c r="AD121" s="2">
        <v>0</v>
      </c>
    </row>
    <row r="122" spans="1:30">
      <c r="A122" s="1">
        <v>41501</v>
      </c>
      <c r="B122" s="2">
        <f>[2]SnWS_SNODAS!B139*0.15</f>
        <v>-0.81262372629349655</v>
      </c>
      <c r="C122" s="2">
        <f>[2]SnWS_SNODAS!C139*0.15</f>
        <v>-0.86564033599836654</v>
      </c>
      <c r="D122" s="2">
        <f>[2]SnWS_SNODAS!D139*0.15</f>
        <v>-1.1861991043597531</v>
      </c>
      <c r="E122" s="2">
        <f>[2]SnWS_SNODAS!E139*0.15</f>
        <v>-1.4550427029865951</v>
      </c>
      <c r="F122" s="2">
        <f>[2]SnWS_SNODAS!F139*0.15</f>
        <v>-0.14696392495807181</v>
      </c>
      <c r="G122" s="2">
        <f>[2]SnWS_SNODAS!G139*0.15</f>
        <v>-1.6298126917410723E-2</v>
      </c>
      <c r="H122" s="2">
        <f>[2]SnWS_SNODAS!H139*0.15</f>
        <v>1.7986364520300006E-2</v>
      </c>
      <c r="I122" s="2">
        <f>[2]SnWS_SNODAS!I139*0.15</f>
        <v>-1.1081720806114173E-2</v>
      </c>
      <c r="J122" s="2">
        <f>[2]SnWS_SNODAS!J139*0.15</f>
        <v>0</v>
      </c>
      <c r="K122" s="2">
        <f>[2]SnWS_SNODAS!K139*0.15</f>
        <v>0</v>
      </c>
      <c r="L122" s="2">
        <f>[2]SnWS_SNODAS!L139*0.15</f>
        <v>0</v>
      </c>
      <c r="M122" s="2">
        <f>[2]SnWS_SNODAS!M139*0.15</f>
        <v>0</v>
      </c>
      <c r="N122" s="2">
        <f>[2]SnWS_SNODAS!N139*0.15</f>
        <v>0</v>
      </c>
      <c r="O122" s="2">
        <f>[2]SnWS_SNODAS!O139*0.15</f>
        <v>0</v>
      </c>
      <c r="Q122" s="2">
        <v>-4.024299242139507E-2</v>
      </c>
      <c r="R122" s="2">
        <v>-0.17005425399133356</v>
      </c>
      <c r="S122" s="2">
        <v>-8.1146920551356597E-2</v>
      </c>
      <c r="T122" s="2">
        <v>-0.10935898184456834</v>
      </c>
      <c r="U122" s="2">
        <v>-0.10028264929841245</v>
      </c>
      <c r="V122" s="2">
        <v>-3.7026888909876448E-3</v>
      </c>
      <c r="W122" s="2">
        <v>-2.7773959361848577E-3</v>
      </c>
      <c r="X122" s="2">
        <v>-2.1653144916612241E-3</v>
      </c>
      <c r="Y122" s="2">
        <v>0</v>
      </c>
      <c r="Z122" s="2">
        <v>0</v>
      </c>
      <c r="AA122" s="2">
        <v>0</v>
      </c>
      <c r="AB122" s="2">
        <v>0</v>
      </c>
      <c r="AC122" s="2">
        <v>0</v>
      </c>
      <c r="AD122" s="2">
        <v>0</v>
      </c>
    </row>
    <row r="123" spans="1:30">
      <c r="A123" s="1">
        <v>41532</v>
      </c>
      <c r="B123" s="2">
        <f>[2]SnWS_SNODAS!B140*0.15</f>
        <v>-1.2727890768806831</v>
      </c>
      <c r="C123" s="2">
        <f>[2]SnWS_SNODAS!C140*0.15</f>
        <v>-0.81962781519135952</v>
      </c>
      <c r="D123" s="2">
        <f>[2]SnWS_SNODAS!D140*0.15</f>
        <v>-1.249770197273431</v>
      </c>
      <c r="E123" s="2">
        <f>[2]SnWS_SNODAS!E140*0.15</f>
        <v>-1.5968110539152556</v>
      </c>
      <c r="F123" s="2">
        <f>[2]SnWS_SNODAS!F140*0.15</f>
        <v>-2.2788871071854056E-2</v>
      </c>
      <c r="G123" s="2">
        <f>[2]SnWS_SNODAS!G140*0.15</f>
        <v>-1.6169354174710524E-2</v>
      </c>
      <c r="H123" s="2">
        <f>[2]SnWS_SNODAS!H140*0.15</f>
        <v>4.7039594683956083E-2</v>
      </c>
      <c r="I123" s="2">
        <f>[2]SnWS_SNODAS!I140*0.15</f>
        <v>-1.1517844308092525E-2</v>
      </c>
      <c r="J123" s="2">
        <f>[2]SnWS_SNODAS!J140*0.15</f>
        <v>0</v>
      </c>
      <c r="K123" s="2">
        <f>[2]SnWS_SNODAS!K140*0.15</f>
        <v>0</v>
      </c>
      <c r="L123" s="2">
        <f>[2]SnWS_SNODAS!L140*0.15</f>
        <v>0</v>
      </c>
      <c r="M123" s="2">
        <f>[2]SnWS_SNODAS!M140*0.15</f>
        <v>0</v>
      </c>
      <c r="N123" s="2">
        <f>[2]SnWS_SNODAS!N140*0.15</f>
        <v>0</v>
      </c>
      <c r="O123" s="2">
        <f>[2]SnWS_SNODAS!O140*0.15</f>
        <v>0</v>
      </c>
      <c r="Q123" s="2">
        <v>-9.278375182073885E-2</v>
      </c>
      <c r="R123" s="2">
        <v>-0.16147135443511931</v>
      </c>
      <c r="S123" s="2">
        <v>-8.5742029860436025E-2</v>
      </c>
      <c r="T123" s="2">
        <v>-0.12116431596309975</v>
      </c>
      <c r="U123" s="2">
        <v>-5.4355636393217562E-2</v>
      </c>
      <c r="V123" s="2">
        <v>-3.6736629996920464E-3</v>
      </c>
      <c r="W123" s="2">
        <v>4.5139479718370908E-3</v>
      </c>
      <c r="X123" s="2">
        <v>-2.2540220119636229E-3</v>
      </c>
      <c r="Y123" s="2">
        <v>0</v>
      </c>
      <c r="Z123" s="2">
        <v>0</v>
      </c>
      <c r="AA123" s="2">
        <v>0</v>
      </c>
      <c r="AB123" s="2">
        <v>0</v>
      </c>
      <c r="AC123" s="2">
        <v>0</v>
      </c>
      <c r="AD123" s="2">
        <v>0</v>
      </c>
    </row>
    <row r="124" spans="1:30">
      <c r="A124" s="1">
        <v>41562</v>
      </c>
      <c r="B124" s="2">
        <f>[2]SnWS_SNODAS!B141*0.15</f>
        <v>-1.5356950453453262</v>
      </c>
      <c r="C124" s="2">
        <f>[2]SnWS_SNODAS!C141*0.15</f>
        <v>-0.60842285504327009</v>
      </c>
      <c r="D124" s="2">
        <f>[2]SnWS_SNODAS!D141*0.15</f>
        <v>-1.4122770355947956</v>
      </c>
      <c r="E124" s="2">
        <f>[2]SnWS_SNODAS!E141*0.15</f>
        <v>-1.9968297719481201</v>
      </c>
      <c r="F124" s="2">
        <f>[2]SnWS_SNODAS!F141*0.15</f>
        <v>9.603319016291352E-2</v>
      </c>
      <c r="G124" s="2">
        <f>[2]SnWS_SNODAS!G141*0.15</f>
        <v>-1.6605047838680949E-2</v>
      </c>
      <c r="H124" s="2">
        <f>[2]SnWS_SNODAS!H141*0.15</f>
        <v>9.0639503680600655E-2</v>
      </c>
      <c r="I124" s="2">
        <f>[2]SnWS_SNODAS!I141*0.15</f>
        <v>-1.0643989113746312E-2</v>
      </c>
      <c r="J124" s="2">
        <f>[2]SnWS_SNODAS!J141*0.15</f>
        <v>0</v>
      </c>
      <c r="K124" s="2">
        <f>[2]SnWS_SNODAS!K141*0.15</f>
        <v>0</v>
      </c>
      <c r="L124" s="2">
        <f>[2]SnWS_SNODAS!L141*0.15</f>
        <v>0</v>
      </c>
      <c r="M124" s="2">
        <f>[2]SnWS_SNODAS!M141*0.15</f>
        <v>0</v>
      </c>
      <c r="N124" s="2">
        <f>[2]SnWS_SNODAS!N141*0.15</f>
        <v>0</v>
      </c>
      <c r="O124" s="2">
        <f>[2]SnWS_SNODAS!O141*0.15</f>
        <v>0</v>
      </c>
      <c r="Q124" s="2">
        <v>-0.14532451122008264</v>
      </c>
      <c r="R124" s="2">
        <v>-0.15288845487890507</v>
      </c>
      <c r="S124" s="2">
        <v>-9.0337139169515412E-2</v>
      </c>
      <c r="T124" s="2">
        <v>-0.13296965008163117</v>
      </c>
      <c r="U124" s="2">
        <v>-8.4286234880227261E-3</v>
      </c>
      <c r="V124" s="2">
        <v>-3.6446371083964507E-3</v>
      </c>
      <c r="W124" s="2">
        <v>1.1805291879859037E-2</v>
      </c>
      <c r="X124" s="2">
        <v>-2.3427295322660194E-3</v>
      </c>
      <c r="Y124" s="2">
        <v>0</v>
      </c>
      <c r="Z124" s="2">
        <v>0</v>
      </c>
      <c r="AA124" s="2">
        <v>0</v>
      </c>
      <c r="AB124" s="2">
        <v>0</v>
      </c>
      <c r="AC124" s="2">
        <v>0</v>
      </c>
      <c r="AD124" s="2">
        <v>0</v>
      </c>
    </row>
    <row r="125" spans="1:30">
      <c r="A125" s="1">
        <v>41593</v>
      </c>
      <c r="B125" s="2">
        <f>[2]SnWS_SNODAS!B142*0.15</f>
        <v>-1.7986010138099691</v>
      </c>
      <c r="C125" s="2">
        <f>[2]SnWS_SNODAS!C142*0.15</f>
        <v>-0.3972178948951805</v>
      </c>
      <c r="D125" s="2">
        <f>[2]SnWS_SNODAS!D142*0.15</f>
        <v>-1.5747838739161599</v>
      </c>
      <c r="E125" s="2">
        <f>[2]SnWS_SNODAS!E142*0.15</f>
        <v>-2.3968484899809845</v>
      </c>
      <c r="F125" s="2">
        <f>[2]SnWS_SNODAS!F142*0.15</f>
        <v>0.21485525139768108</v>
      </c>
      <c r="G125" s="2">
        <f>[2]SnWS_SNODAS!G142*0.15</f>
        <v>-1.7040741502651374E-2</v>
      </c>
      <c r="H125" s="2">
        <f>[2]SnWS_SNODAS!H142*0.15</f>
        <v>0.13423941267724523</v>
      </c>
      <c r="I125" s="2">
        <f>[2]SnWS_SNODAS!I142*0.15</f>
        <v>-9.7701339194000997E-3</v>
      </c>
      <c r="J125" s="2">
        <f>[2]SnWS_SNODAS!J142*0.15</f>
        <v>0</v>
      </c>
      <c r="K125" s="2">
        <f>[2]SnWS_SNODAS!K142*0.15</f>
        <v>0</v>
      </c>
      <c r="L125" s="2">
        <f>[2]SnWS_SNODAS!L142*0.15</f>
        <v>0</v>
      </c>
      <c r="M125" s="2">
        <f>[2]SnWS_SNODAS!M142*0.15</f>
        <v>0</v>
      </c>
      <c r="N125" s="2">
        <f>[2]SnWS_SNODAS!N142*0.15</f>
        <v>0</v>
      </c>
      <c r="O125" s="2">
        <f>[2]SnWS_SNODAS!O142*0.15</f>
        <v>0</v>
      </c>
      <c r="Q125" s="2">
        <v>-0.17534258888743864</v>
      </c>
      <c r="R125" s="2">
        <v>-0.11349154884264134</v>
      </c>
      <c r="S125" s="2">
        <v>-0.1020836209638986</v>
      </c>
      <c r="T125" s="2">
        <v>-0.16628000876966387</v>
      </c>
      <c r="U125" s="2">
        <v>3.5518547614084711E-2</v>
      </c>
      <c r="V125" s="2">
        <v>-3.7428442030300406E-3</v>
      </c>
      <c r="W125" s="2">
        <v>2.2747343041201944E-2</v>
      </c>
      <c r="X125" s="2">
        <v>-2.1649873857359997E-3</v>
      </c>
      <c r="Y125" s="2">
        <v>0</v>
      </c>
      <c r="Z125" s="2">
        <v>0</v>
      </c>
      <c r="AA125" s="2">
        <v>0</v>
      </c>
      <c r="AB125" s="2">
        <v>0</v>
      </c>
      <c r="AC125" s="2">
        <v>0</v>
      </c>
      <c r="AD125" s="2">
        <v>0</v>
      </c>
    </row>
    <row r="126" spans="1:30">
      <c r="A126" s="1">
        <v>41623</v>
      </c>
      <c r="B126" s="2">
        <f>[2]SnWS_SNODAS!B143*0.15</f>
        <v>-1.7766657664498242</v>
      </c>
      <c r="C126" s="2">
        <f>[2]SnWS_SNODAS!C143*0.15</f>
        <v>-0.29818863173380189</v>
      </c>
      <c r="D126" s="2">
        <f>[2]SnWS_SNODAS!D143*0.15</f>
        <v>-1.6709621677736892</v>
      </c>
      <c r="E126" s="2">
        <f>[2]SnWS_SNODAS!E143*0.15</f>
        <v>-2.600767551497762</v>
      </c>
      <c r="F126" s="2">
        <f>[2]SnWS_SNODAS!F143*0.15</f>
        <v>0.27102110579738264</v>
      </c>
      <c r="G126" s="2">
        <f>[2]SnWS_SNODAS!G143*0.15</f>
        <v>-1.7380812988789393E-2</v>
      </c>
      <c r="H126" s="2">
        <f>[2]SnWS_SNODAS!H143*0.15</f>
        <v>0.15427420891516466</v>
      </c>
      <c r="I126" s="2">
        <f>[2]SnWS_SNODAS!I143*0.15</f>
        <v>-9.6913578676381239E-3</v>
      </c>
      <c r="J126" s="2">
        <f>[2]SnWS_SNODAS!J143*0.15</f>
        <v>0</v>
      </c>
      <c r="K126" s="2">
        <f>[2]SnWS_SNODAS!K143*0.15</f>
        <v>0</v>
      </c>
      <c r="L126" s="2">
        <f>[2]SnWS_SNODAS!L143*0.15</f>
        <v>0</v>
      </c>
      <c r="M126" s="2">
        <f>[2]SnWS_SNODAS!M143*0.15</f>
        <v>0</v>
      </c>
      <c r="N126" s="2">
        <f>[2]SnWS_SNODAS!N143*0.15</f>
        <v>0</v>
      </c>
      <c r="O126" s="2">
        <f>[2]SnWS_SNODAS!O143*0.15</f>
        <v>0</v>
      </c>
      <c r="Q126" s="2">
        <v>-0.20536066655479462</v>
      </c>
      <c r="R126" s="2">
        <v>-7.4094642806377592E-2</v>
      </c>
      <c r="S126" s="2">
        <v>-0.11383010275828179</v>
      </c>
      <c r="T126" s="2">
        <v>-0.19959036745769654</v>
      </c>
      <c r="U126" s="2">
        <v>7.9465718716192124E-2</v>
      </c>
      <c r="V126" s="2">
        <v>-3.8410512976636297E-3</v>
      </c>
      <c r="W126" s="2">
        <v>3.3689394202544846E-2</v>
      </c>
      <c r="X126" s="2">
        <v>-1.9872452392059804E-3</v>
      </c>
      <c r="Y126" s="2">
        <v>0</v>
      </c>
      <c r="Z126" s="2">
        <v>0</v>
      </c>
      <c r="AA126" s="2">
        <v>0</v>
      </c>
      <c r="AB126" s="2">
        <v>0</v>
      </c>
      <c r="AC126" s="2">
        <v>0</v>
      </c>
      <c r="AD126" s="2">
        <v>0</v>
      </c>
    </row>
    <row r="127" spans="1:30">
      <c r="A127" s="1">
        <v>41654</v>
      </c>
      <c r="B127" s="2">
        <f>[2]SnWS_SNODAS!B144*0.15</f>
        <v>-1.7547305190896794</v>
      </c>
      <c r="C127" s="2">
        <f>[2]SnWS_SNODAS!C144*0.15</f>
        <v>-0.19915936857242328</v>
      </c>
      <c r="D127" s="2">
        <f>[2]SnWS_SNODAS!D144*0.15</f>
        <v>-1.7671404616312183</v>
      </c>
      <c r="E127" s="2">
        <f>[2]SnWS_SNODAS!E144*0.15</f>
        <v>-2.8046866130145394</v>
      </c>
      <c r="F127" s="2">
        <f>[2]SnWS_SNODAS!F144*0.15</f>
        <v>0.32718696019708415</v>
      </c>
      <c r="G127" s="2">
        <f>[2]SnWS_SNODAS!G144*0.15</f>
        <v>-1.7720884474927416E-2</v>
      </c>
      <c r="H127" s="2">
        <f>[2]SnWS_SNODAS!H144*0.15</f>
        <v>0.17430900515308406</v>
      </c>
      <c r="I127" s="2">
        <f>[2]SnWS_SNODAS!I144*0.15</f>
        <v>-9.6125818158761481E-3</v>
      </c>
      <c r="J127" s="2">
        <f>[2]SnWS_SNODAS!J144*0.15</f>
        <v>0</v>
      </c>
      <c r="K127" s="2">
        <f>[2]SnWS_SNODAS!K144*0.15</f>
        <v>0</v>
      </c>
      <c r="L127" s="2">
        <f>[2]SnWS_SNODAS!L144*0.15</f>
        <v>0</v>
      </c>
      <c r="M127" s="2">
        <f>[2]SnWS_SNODAS!M144*0.15</f>
        <v>0</v>
      </c>
      <c r="N127" s="2">
        <f>[2]SnWS_SNODAS!N144*0.15</f>
        <v>0</v>
      </c>
      <c r="O127" s="2">
        <f>[2]SnWS_SNODAS!O144*0.15</f>
        <v>0</v>
      </c>
      <c r="Q127" s="2">
        <v>-0.20285614388170803</v>
      </c>
      <c r="R127" s="2">
        <v>-5.5622318231832994E-2</v>
      </c>
      <c r="S127" s="2">
        <v>-0.12078215837318558</v>
      </c>
      <c r="T127" s="2">
        <v>-0.21657111554832162</v>
      </c>
      <c r="U127" s="2">
        <v>0.10023905312690255</v>
      </c>
      <c r="V127" s="2">
        <v>-3.9177047709250843E-3</v>
      </c>
      <c r="W127" s="2">
        <v>3.8717426840394295E-2</v>
      </c>
      <c r="X127" s="2">
        <v>-1.9712221902775944E-3</v>
      </c>
      <c r="Y127" s="2">
        <v>0</v>
      </c>
      <c r="Z127" s="2">
        <v>0</v>
      </c>
      <c r="AA127" s="2">
        <v>0</v>
      </c>
      <c r="AB127" s="2">
        <v>0</v>
      </c>
      <c r="AC127" s="2">
        <v>0</v>
      </c>
      <c r="AD127" s="2">
        <v>0</v>
      </c>
    </row>
    <row r="128" spans="1:30">
      <c r="A128" s="1">
        <v>41685</v>
      </c>
      <c r="B128" s="2">
        <f>[2]SnWS_SNODAS!B145*0.15</f>
        <v>-1.686231615203355</v>
      </c>
      <c r="C128" s="2">
        <f>[2]SnWS_SNODAS!C145*0.15</f>
        <v>-0.28852097932107557</v>
      </c>
      <c r="D128" s="2">
        <f>[2]SnWS_SNODAS!D145*0.15</f>
        <v>-1.8393224111616233</v>
      </c>
      <c r="E128" s="2">
        <f>[2]SnWS_SNODAS!E145*0.15</f>
        <v>-2.8479864907552805</v>
      </c>
      <c r="F128" s="2">
        <f>[2]SnWS_SNODAS!F145*0.15</f>
        <v>0.24849625725753671</v>
      </c>
      <c r="G128" s="2">
        <f>[2]SnWS_SNODAS!G145*0.15</f>
        <v>-1.8065939888518245E-2</v>
      </c>
      <c r="H128" s="2">
        <f>[2]SnWS_SNODAS!H145*0.15</f>
        <v>0.1648961022511552</v>
      </c>
      <c r="I128" s="2">
        <f>[2]SnWS_SNODAS!I145*0.15</f>
        <v>-8.7868941177948363E-3</v>
      </c>
      <c r="J128" s="2">
        <f>[2]SnWS_SNODAS!J145*0.15</f>
        <v>0</v>
      </c>
      <c r="K128" s="2">
        <f>[2]SnWS_SNODAS!K145*0.15</f>
        <v>0</v>
      </c>
      <c r="L128" s="2">
        <f>[2]SnWS_SNODAS!L145*0.15</f>
        <v>0</v>
      </c>
      <c r="M128" s="2">
        <f>[2]SnWS_SNODAS!M145*0.15</f>
        <v>0</v>
      </c>
      <c r="N128" s="2">
        <f>[2]SnWS_SNODAS!N145*0.15</f>
        <v>0</v>
      </c>
      <c r="O128" s="2">
        <f>[2]SnWS_SNODAS!O145*0.15</f>
        <v>0</v>
      </c>
      <c r="Q128" s="2">
        <v>-0.20035162120862141</v>
      </c>
      <c r="R128" s="2">
        <v>-3.7149993657288403E-2</v>
      </c>
      <c r="S128" s="2">
        <v>-0.12773421398808935</v>
      </c>
      <c r="T128" s="2">
        <v>-0.23355186363894673</v>
      </c>
      <c r="U128" s="2">
        <v>0.12101238753761295</v>
      </c>
      <c r="V128" s="2">
        <v>-3.994358244186539E-3</v>
      </c>
      <c r="W128" s="2">
        <v>4.3745459478243737E-2</v>
      </c>
      <c r="X128" s="2">
        <v>-1.9551991413492083E-3</v>
      </c>
      <c r="Y128" s="2">
        <v>0</v>
      </c>
      <c r="Z128" s="2">
        <v>0</v>
      </c>
      <c r="AA128" s="2">
        <v>0</v>
      </c>
      <c r="AB128" s="2">
        <v>0</v>
      </c>
      <c r="AC128" s="2">
        <v>0</v>
      </c>
      <c r="AD128" s="2">
        <v>0</v>
      </c>
    </row>
    <row r="129" spans="1:30">
      <c r="A129" s="1">
        <v>41713</v>
      </c>
      <c r="B129" s="2">
        <f>[2]SnWS_SNODAS!B146*0.15</f>
        <v>-1.6177327113170306</v>
      </c>
      <c r="C129" s="2">
        <f>[2]SnWS_SNODAS!C146*0.15</f>
        <v>-0.37788259006972785</v>
      </c>
      <c r="D129" s="2">
        <f>[2]SnWS_SNODAS!D146*0.15</f>
        <v>-1.9115043606920283</v>
      </c>
      <c r="E129" s="2">
        <f>[2]SnWS_SNODAS!E146*0.15</f>
        <v>-2.8912863684960213</v>
      </c>
      <c r="F129" s="2">
        <f>[2]SnWS_SNODAS!F146*0.15</f>
        <v>0.16980555431798922</v>
      </c>
      <c r="G129" s="2">
        <f>[2]SnWS_SNODAS!G146*0.15</f>
        <v>-1.841099530210907E-2</v>
      </c>
      <c r="H129" s="2">
        <f>[2]SnWS_SNODAS!H146*0.15</f>
        <v>0.15548319934922636</v>
      </c>
      <c r="I129" s="2">
        <f>[2]SnWS_SNODAS!I146*0.15</f>
        <v>-7.9612064197135263E-3</v>
      </c>
      <c r="J129" s="2">
        <f>[2]SnWS_SNODAS!J146*0.15</f>
        <v>0</v>
      </c>
      <c r="K129" s="2">
        <f>[2]SnWS_SNODAS!K146*0.15</f>
        <v>0</v>
      </c>
      <c r="L129" s="2">
        <f>[2]SnWS_SNODAS!L146*0.15</f>
        <v>0</v>
      </c>
      <c r="M129" s="2">
        <f>[2]SnWS_SNODAS!M146*0.15</f>
        <v>0</v>
      </c>
      <c r="N129" s="2">
        <f>[2]SnWS_SNODAS!N146*0.15</f>
        <v>0</v>
      </c>
      <c r="O129" s="2">
        <f>[2]SnWS_SNODAS!O146*0.15</f>
        <v>0</v>
      </c>
      <c r="Q129" s="2">
        <v>-0.19253055336068867</v>
      </c>
      <c r="R129" s="2">
        <v>-5.3818972356677507E-2</v>
      </c>
      <c r="S129" s="2">
        <v>-0.13295174184599562</v>
      </c>
      <c r="T129" s="2">
        <v>-0.23715753105817369</v>
      </c>
      <c r="U129" s="2">
        <v>9.1908080220500746E-2</v>
      </c>
      <c r="V129" s="2">
        <v>-4.0721351146315666E-3</v>
      </c>
      <c r="W129" s="2">
        <v>4.1383150301461162E-2</v>
      </c>
      <c r="X129" s="2">
        <v>-1.7872542635594697E-3</v>
      </c>
      <c r="Y129" s="2">
        <v>0</v>
      </c>
      <c r="Z129" s="2">
        <v>0</v>
      </c>
      <c r="AA129" s="2">
        <v>0</v>
      </c>
      <c r="AB129" s="2">
        <v>0</v>
      </c>
      <c r="AC129" s="2">
        <v>0</v>
      </c>
      <c r="AD129" s="2">
        <v>0</v>
      </c>
    </row>
    <row r="130" spans="1:30">
      <c r="A130" s="1">
        <v>41744</v>
      </c>
      <c r="B130" s="2">
        <f>[2]SnWS_SNODAS!B147*0.15</f>
        <v>-1.3048419683224126</v>
      </c>
      <c r="C130" s="2">
        <f>[2]SnWS_SNODAS!C147*0.15</f>
        <v>-0.41256364896328329</v>
      </c>
      <c r="D130" s="2">
        <f>[2]SnWS_SNODAS!D147*0.15</f>
        <v>-1.7616849610576628</v>
      </c>
      <c r="E130" s="2">
        <f>[2]SnWS_SNODAS!E147*0.15</f>
        <v>-2.5517027266512833</v>
      </c>
      <c r="F130" s="2">
        <f>[2]SnWS_SNODAS!F147*0.15</f>
        <v>5.8088964708048495E-2</v>
      </c>
      <c r="G130" s="2">
        <f>[2]SnWS_SNODAS!G147*0.15</f>
        <v>-1.8598986776648299E-2</v>
      </c>
      <c r="H130" s="2">
        <f>[2]SnWS_SNODAS!H147*0.15</f>
        <v>0.11167019851852704</v>
      </c>
      <c r="I130" s="2">
        <f>[2]SnWS_SNODAS!I147*0.15</f>
        <v>-8.7022527697564675E-3</v>
      </c>
      <c r="J130" s="2">
        <f>[2]SnWS_SNODAS!J147*0.15</f>
        <v>0</v>
      </c>
      <c r="K130" s="2">
        <f>[2]SnWS_SNODAS!K147*0.15</f>
        <v>0</v>
      </c>
      <c r="L130" s="2">
        <f>[2]SnWS_SNODAS!L147*0.15</f>
        <v>0</v>
      </c>
      <c r="M130" s="2">
        <f>[2]SnWS_SNODAS!M147*0.15</f>
        <v>0</v>
      </c>
      <c r="N130" s="2">
        <f>[2]SnWS_SNODAS!N147*0.15</f>
        <v>0</v>
      </c>
      <c r="O130" s="2">
        <f>[2]SnWS_SNODAS!O147*0.15</f>
        <v>0</v>
      </c>
      <c r="Q130" s="2">
        <v>-0.18470948551275593</v>
      </c>
      <c r="R130" s="2">
        <v>-7.0487951056066603E-2</v>
      </c>
      <c r="S130" s="2">
        <v>-0.13816926970390189</v>
      </c>
      <c r="T130" s="2">
        <v>-0.24076319847740066</v>
      </c>
      <c r="U130" s="2">
        <v>6.2803772903388538E-2</v>
      </c>
      <c r="V130" s="2">
        <v>-4.1499119850765924E-3</v>
      </c>
      <c r="W130" s="2">
        <v>3.9020841124678587E-2</v>
      </c>
      <c r="X130" s="2">
        <v>-1.6193093857697312E-3</v>
      </c>
      <c r="Y130" s="2">
        <v>0</v>
      </c>
      <c r="Z130" s="2">
        <v>0</v>
      </c>
      <c r="AA130" s="2">
        <v>0</v>
      </c>
      <c r="AB130" s="2">
        <v>0</v>
      </c>
      <c r="AC130" s="2">
        <v>0</v>
      </c>
      <c r="AD130" s="2">
        <v>0</v>
      </c>
    </row>
    <row r="131" spans="1:30">
      <c r="A131" s="1">
        <v>41774</v>
      </c>
      <c r="B131" s="2">
        <f>[2]SnWS_SNODAS!B148*0.15</f>
        <v>-0.99195122532779456</v>
      </c>
      <c r="C131" s="2">
        <f>[2]SnWS_SNODAS!C148*0.15</f>
        <v>-0.44724470785683879</v>
      </c>
      <c r="D131" s="2">
        <f>[2]SnWS_SNODAS!D148*0.15</f>
        <v>-1.6118655614232973</v>
      </c>
      <c r="E131" s="2">
        <f>[2]SnWS_SNODAS!E148*0.15</f>
        <v>-2.212119084806544</v>
      </c>
      <c r="F131" s="2">
        <f>[2]SnWS_SNODAS!F148*0.15</f>
        <v>-5.3627624901892233E-2</v>
      </c>
      <c r="G131" s="2">
        <f>[2]SnWS_SNODAS!G148*0.15</f>
        <v>-1.8786978251187521E-2</v>
      </c>
      <c r="H131" s="2">
        <f>[2]SnWS_SNODAS!H148*0.15</f>
        <v>6.7857197687827706E-2</v>
      </c>
      <c r="I131" s="2">
        <f>[2]SnWS_SNODAS!I148*0.15</f>
        <v>-9.4432991197994087E-3</v>
      </c>
      <c r="J131" s="2">
        <f>[2]SnWS_SNODAS!J148*0.15</f>
        <v>0</v>
      </c>
      <c r="K131" s="2">
        <f>[2]SnWS_SNODAS!K148*0.15</f>
        <v>0</v>
      </c>
      <c r="L131" s="2">
        <f>[2]SnWS_SNODAS!L148*0.15</f>
        <v>0</v>
      </c>
      <c r="M131" s="2">
        <f>[2]SnWS_SNODAS!M148*0.15</f>
        <v>0</v>
      </c>
      <c r="N131" s="2">
        <f>[2]SnWS_SNODAS!N148*0.15</f>
        <v>0</v>
      </c>
      <c r="O131" s="2">
        <f>[2]SnWS_SNODAS!O148*0.15</f>
        <v>0</v>
      </c>
      <c r="Q131" s="2">
        <v>-0.14898424625911641</v>
      </c>
      <c r="R131" s="2">
        <v>-7.6957147695717085E-2</v>
      </c>
      <c r="S131" s="2">
        <v>-0.12733987404013103</v>
      </c>
      <c r="T131" s="2">
        <v>-0.21248538945370565</v>
      </c>
      <c r="U131" s="2">
        <v>2.1484610220024691E-2</v>
      </c>
      <c r="V131" s="2">
        <v>-4.1922860154036332E-3</v>
      </c>
      <c r="W131" s="2">
        <v>2.8025311371202136E-2</v>
      </c>
      <c r="X131" s="2">
        <v>-1.7700382133684653E-3</v>
      </c>
      <c r="Y131" s="2">
        <v>0</v>
      </c>
      <c r="Z131" s="2">
        <v>0</v>
      </c>
      <c r="AA131" s="2">
        <v>0</v>
      </c>
      <c r="AB131" s="2">
        <v>0</v>
      </c>
      <c r="AC131" s="2">
        <v>0</v>
      </c>
      <c r="AD131" s="2">
        <v>0</v>
      </c>
    </row>
    <row r="132" spans="1:30">
      <c r="A132" s="1">
        <v>41805</v>
      </c>
      <c r="B132" s="2">
        <f>[2]SnWS_SNODAS!B149*0.15</f>
        <v>-1.0016986146567046</v>
      </c>
      <c r="C132" s="2">
        <f>[2]SnWS_SNODAS!C149*0.15</f>
        <v>-0.70532296477581669</v>
      </c>
      <c r="D132" s="2">
        <f>[2]SnWS_SNODAS!D149*0.15</f>
        <v>-1.43372161462563</v>
      </c>
      <c r="E132" s="2">
        <f>[2]SnWS_SNODAS!E149*0.15</f>
        <v>-1.8495646203505707</v>
      </c>
      <c r="F132" s="2">
        <f>[2]SnWS_SNODAS!F149*0.15</f>
        <v>-0.19471928448610151</v>
      </c>
      <c r="G132" s="2">
        <f>[2]SnWS_SNODAS!G149*0.15</f>
        <v>-1.8314247539703347E-2</v>
      </c>
      <c r="H132" s="2">
        <f>[2]SnWS_SNODAS!H149*0.15</f>
        <v>3.3954757863036658E-2</v>
      </c>
      <c r="I132" s="2">
        <f>[2]SnWS_SNODAS!I149*0.15</f>
        <v>-9.9644643335781314E-3</v>
      </c>
      <c r="J132" s="2">
        <f>[2]SnWS_SNODAS!J149*0.15</f>
        <v>0</v>
      </c>
      <c r="K132" s="2">
        <f>[2]SnWS_SNODAS!K149*0.15</f>
        <v>0</v>
      </c>
      <c r="L132" s="2">
        <f>[2]SnWS_SNODAS!L149*0.15</f>
        <v>0</v>
      </c>
      <c r="M132" s="2">
        <f>[2]SnWS_SNODAS!M149*0.15</f>
        <v>0</v>
      </c>
      <c r="N132" s="2">
        <f>[2]SnWS_SNODAS!N149*0.15</f>
        <v>0</v>
      </c>
      <c r="O132" s="2">
        <f>[2]SnWS_SNODAS!O149*0.15</f>
        <v>0</v>
      </c>
      <c r="Q132" s="2">
        <v>-0.11325900700547692</v>
      </c>
      <c r="R132" s="2">
        <v>-8.3426344335367567E-2</v>
      </c>
      <c r="S132" s="2">
        <v>-0.11651047837636019</v>
      </c>
      <c r="T132" s="2">
        <v>-0.18420758043001054</v>
      </c>
      <c r="U132" s="2">
        <v>-1.9834552463339154E-2</v>
      </c>
      <c r="V132" s="2">
        <v>-4.2346600457306722E-3</v>
      </c>
      <c r="W132" s="2">
        <v>1.7029781617725677E-2</v>
      </c>
      <c r="X132" s="2">
        <v>-1.9207670409671998E-3</v>
      </c>
      <c r="Y132" s="2">
        <v>0</v>
      </c>
      <c r="Z132" s="2">
        <v>0</v>
      </c>
      <c r="AA132" s="2">
        <v>0</v>
      </c>
      <c r="AB132" s="2">
        <v>0</v>
      </c>
      <c r="AC132" s="2">
        <v>0</v>
      </c>
      <c r="AD132" s="2">
        <v>0</v>
      </c>
    </row>
    <row r="133" spans="1:30">
      <c r="A133" s="1">
        <v>41835</v>
      </c>
      <c r="B133" s="2">
        <f>[2]SnWS_SNODAS!B150*0.15</f>
        <v>-1.0114460039856144</v>
      </c>
      <c r="C133" s="2">
        <f>[2]SnWS_SNODAS!C150*0.15</f>
        <v>-0.96340122169479447</v>
      </c>
      <c r="D133" s="2">
        <f>[2]SnWS_SNODAS!D150*0.15</f>
        <v>-1.2555776678279624</v>
      </c>
      <c r="E133" s="2">
        <f>[2]SnWS_SNODAS!E150*0.15</f>
        <v>-1.4870101558945974</v>
      </c>
      <c r="F133" s="2">
        <f>[2]SnWS_SNODAS!F150*0.15</f>
        <v>-0.33581094407031076</v>
      </c>
      <c r="G133" s="2">
        <f>[2]SnWS_SNODAS!G150*0.15</f>
        <v>-1.7841516828219165E-2</v>
      </c>
      <c r="H133" s="2">
        <f>[2]SnWS_SNODAS!H150*0.15</f>
        <v>5.2318038245596776E-5</v>
      </c>
      <c r="I133" s="2">
        <f>[2]SnWS_SNODAS!I150*0.15</f>
        <v>-1.0485629547356852E-2</v>
      </c>
      <c r="J133" s="2">
        <f>[2]SnWS_SNODAS!J150*0.15</f>
        <v>0</v>
      </c>
      <c r="K133" s="2">
        <f>[2]SnWS_SNODAS!K150*0.15</f>
        <v>0</v>
      </c>
      <c r="L133" s="2">
        <f>[2]SnWS_SNODAS!L150*0.15</f>
        <v>0</v>
      </c>
      <c r="M133" s="2">
        <f>[2]SnWS_SNODAS!M150*0.15</f>
        <v>0</v>
      </c>
      <c r="N133" s="2">
        <f>[2]SnWS_SNODAS!N150*0.15</f>
        <v>0</v>
      </c>
      <c r="O133" s="2">
        <f>[2]SnWS_SNODAS!O150*0.15</f>
        <v>0</v>
      </c>
      <c r="Q133" s="2">
        <v>-0.1143719444242732</v>
      </c>
      <c r="R133" s="2">
        <v>-0.13156671391149219</v>
      </c>
      <c r="S133" s="2">
        <v>-0.10363369946998441</v>
      </c>
      <c r="T133" s="2">
        <v>-0.15401694506583272</v>
      </c>
      <c r="U133" s="2">
        <v>-7.2018290402176041E-2</v>
      </c>
      <c r="V133" s="2">
        <v>-4.1281046524392932E-3</v>
      </c>
      <c r="W133" s="2">
        <v>8.5214558070969941E-3</v>
      </c>
      <c r="X133" s="2">
        <v>-2.026772045449792E-3</v>
      </c>
      <c r="Y133" s="2">
        <v>0</v>
      </c>
      <c r="Z133" s="2">
        <v>0</v>
      </c>
      <c r="AA133" s="2">
        <v>0</v>
      </c>
      <c r="AB133" s="2">
        <v>0</v>
      </c>
      <c r="AC133" s="2">
        <v>0</v>
      </c>
      <c r="AD133" s="2">
        <v>0</v>
      </c>
    </row>
    <row r="134" spans="1:30">
      <c r="A134" s="1">
        <v>41866</v>
      </c>
      <c r="B134" s="2">
        <f>[2]SnWS_SNODAS!B151*0.15</f>
        <v>-1.5539809614245048</v>
      </c>
      <c r="C134" s="2">
        <f>[2]SnWS_SNODAS!C151*0.15</f>
        <v>-1.1983000817138063</v>
      </c>
      <c r="D134" s="2">
        <f>[2]SnWS_SNODAS!D151*0.15</f>
        <v>-1.2614501663274116</v>
      </c>
      <c r="E134" s="2">
        <f>[2]SnWS_SNODAS!E151*0.15</f>
        <v>-1.5357541752377766</v>
      </c>
      <c r="F134" s="2">
        <f>[2]SnWS_SNODAS!F151*0.15</f>
        <v>-0.47027246818086171</v>
      </c>
      <c r="G134" s="2">
        <f>[2]SnWS_SNODAS!G151*0.15</f>
        <v>-1.8163099452869379E-2</v>
      </c>
      <c r="H134" s="2">
        <f>[2]SnWS_SNODAS!H151*0.15</f>
        <v>-6.840549534287069E-3</v>
      </c>
      <c r="I134" s="2">
        <f>[2]SnWS_SNODAS!I151*0.15</f>
        <v>-1.0643661400345943E-2</v>
      </c>
      <c r="J134" s="2">
        <f>[2]SnWS_SNODAS!J151*0.15</f>
        <v>0</v>
      </c>
      <c r="K134" s="2">
        <f>[2]SnWS_SNODAS!K151*0.15</f>
        <v>0</v>
      </c>
      <c r="L134" s="2">
        <f>[2]SnWS_SNODAS!L151*0.15</f>
        <v>0</v>
      </c>
      <c r="M134" s="2">
        <f>[2]SnWS_SNODAS!M151*0.15</f>
        <v>0</v>
      </c>
      <c r="N134" s="2">
        <f>[2]SnWS_SNODAS!N151*0.15</f>
        <v>0</v>
      </c>
      <c r="O134" s="2">
        <f>[2]SnWS_SNODAS!O151*0.15</f>
        <v>0</v>
      </c>
      <c r="Q134" s="2">
        <v>-0.11548488184306947</v>
      </c>
      <c r="R134" s="2">
        <v>-0.1797070834876168</v>
      </c>
      <c r="S134" s="2">
        <v>-9.0756920563608609E-2</v>
      </c>
      <c r="T134" s="2">
        <v>-0.12382630970165491</v>
      </c>
      <c r="U134" s="2">
        <v>-0.12420202834101292</v>
      </c>
      <c r="V134" s="2">
        <v>-4.0215492591479125E-3</v>
      </c>
      <c r="W134" s="2">
        <v>1.3129996468306196E-5</v>
      </c>
      <c r="X134" s="2">
        <v>-2.1327770499323835E-3</v>
      </c>
      <c r="Y134" s="2">
        <v>0</v>
      </c>
      <c r="Z134" s="2">
        <v>0</v>
      </c>
      <c r="AA134" s="2">
        <v>0</v>
      </c>
      <c r="AB134" s="2">
        <v>0</v>
      </c>
      <c r="AC134" s="2">
        <v>0</v>
      </c>
      <c r="AD134" s="2">
        <v>0</v>
      </c>
    </row>
    <row r="135" spans="1:30">
      <c r="A135" s="1">
        <v>41897</v>
      </c>
      <c r="B135" s="2">
        <f>[2]SnWS_SNODAS!B152*0.15</f>
        <v>-2.0965159188633953</v>
      </c>
      <c r="C135" s="2">
        <f>[2]SnWS_SNODAS!C152*0.15</f>
        <v>-1.4331989417328186</v>
      </c>
      <c r="D135" s="2">
        <f>[2]SnWS_SNODAS!D152*0.15</f>
        <v>-1.2673226648268607</v>
      </c>
      <c r="E135" s="2">
        <f>[2]SnWS_SNODAS!E152*0.15</f>
        <v>-1.5844981945809555</v>
      </c>
      <c r="F135" s="2">
        <f>[2]SnWS_SNODAS!F152*0.15</f>
        <v>-0.60473399229141267</v>
      </c>
      <c r="G135" s="2">
        <f>[2]SnWS_SNODAS!G152*0.15</f>
        <v>-1.8484682077519601E-2</v>
      </c>
      <c r="H135" s="2">
        <f>[2]SnWS_SNODAS!H152*0.15</f>
        <v>-1.3733417106819735E-2</v>
      </c>
      <c r="I135" s="2">
        <f>[2]SnWS_SNODAS!I152*0.15</f>
        <v>-1.0801693253335033E-2</v>
      </c>
      <c r="J135" s="2">
        <f>[2]SnWS_SNODAS!J152*0.15</f>
        <v>0</v>
      </c>
      <c r="K135" s="2">
        <f>[2]SnWS_SNODAS!K152*0.15</f>
        <v>0</v>
      </c>
      <c r="L135" s="2">
        <f>[2]SnWS_SNODAS!L152*0.15</f>
        <v>0</v>
      </c>
      <c r="M135" s="2">
        <f>[2]SnWS_SNODAS!M152*0.15</f>
        <v>0</v>
      </c>
      <c r="N135" s="2">
        <f>[2]SnWS_SNODAS!N152*0.15</f>
        <v>0</v>
      </c>
      <c r="O135" s="2">
        <f>[2]SnWS_SNODAS!O152*0.15</f>
        <v>0</v>
      </c>
      <c r="Q135" s="2">
        <v>-0.17743043821352711</v>
      </c>
      <c r="R135" s="2">
        <v>-0.22352370744240316</v>
      </c>
      <c r="S135" s="2">
        <v>-9.1181402372644299E-2</v>
      </c>
      <c r="T135" s="2">
        <v>-0.12788532168040012</v>
      </c>
      <c r="U135" s="2">
        <v>-0.17393356426396894</v>
      </c>
      <c r="V135" s="2">
        <v>-4.0940352690745693E-3</v>
      </c>
      <c r="W135" s="2">
        <v>-1.7167385138723544E-3</v>
      </c>
      <c r="X135" s="2">
        <v>-2.1649207288303644E-3</v>
      </c>
      <c r="Y135" s="2">
        <v>0</v>
      </c>
      <c r="Z135" s="2">
        <v>0</v>
      </c>
      <c r="AA135" s="2">
        <v>0</v>
      </c>
      <c r="AB135" s="2">
        <v>0</v>
      </c>
      <c r="AC135" s="2">
        <v>0</v>
      </c>
      <c r="AD135" s="2">
        <v>0</v>
      </c>
    </row>
    <row r="136" spans="1:30">
      <c r="A136" s="1">
        <v>41927</v>
      </c>
      <c r="B136" s="2">
        <f>[2]SnWS_SNODAS!B153*0.15</f>
        <v>-2.9965475222276101</v>
      </c>
      <c r="C136" s="2">
        <f>[2]SnWS_SNODAS!C153*0.15</f>
        <v>-1.7997554229175041</v>
      </c>
      <c r="D136" s="2">
        <f>[2]SnWS_SNODAS!D153*0.15</f>
        <v>-1.5239230967182837</v>
      </c>
      <c r="E136" s="2">
        <f>[2]SnWS_SNODAS!E153*0.15</f>
        <v>-2.0202022776934205</v>
      </c>
      <c r="F136" s="2">
        <f>[2]SnWS_SNODAS!F153*0.15</f>
        <v>-0.77082002363496382</v>
      </c>
      <c r="G136" s="2">
        <f>[2]SnWS_SNODAS!G153*0.15</f>
        <v>-1.9321359786117053E-2</v>
      </c>
      <c r="H136" s="2">
        <f>[2]SnWS_SNODAS!H153*0.15</f>
        <v>-1.3848828982193822E-2</v>
      </c>
      <c r="I136" s="2">
        <f>[2]SnWS_SNODAS!I153*0.15</f>
        <v>-1.1010302873359912E-2</v>
      </c>
      <c r="J136" s="2">
        <f>[2]SnWS_SNODAS!J153*0.15</f>
        <v>0</v>
      </c>
      <c r="K136" s="2">
        <f>[2]SnWS_SNODAS!K153*0.15</f>
        <v>0</v>
      </c>
      <c r="L136" s="2">
        <f>[2]SnWS_SNODAS!L153*0.15</f>
        <v>0</v>
      </c>
      <c r="M136" s="2">
        <f>[2]SnWS_SNODAS!M153*0.15</f>
        <v>0</v>
      </c>
      <c r="N136" s="2">
        <f>[2]SnWS_SNODAS!N153*0.15</f>
        <v>0</v>
      </c>
      <c r="O136" s="2">
        <f>[2]SnWS_SNODAS!O153*0.15</f>
        <v>0</v>
      </c>
      <c r="Q136" s="2">
        <v>-0.23937599458398473</v>
      </c>
      <c r="R136" s="2">
        <v>-0.26734033139718955</v>
      </c>
      <c r="S136" s="2">
        <v>-9.1605884181679961E-2</v>
      </c>
      <c r="T136" s="2">
        <v>-0.13194433365914535</v>
      </c>
      <c r="U136" s="2">
        <v>-0.22366510018692498</v>
      </c>
      <c r="V136" s="2">
        <v>-4.1665212790012278E-3</v>
      </c>
      <c r="W136" s="2">
        <v>-3.4466070242130148E-3</v>
      </c>
      <c r="X136" s="2">
        <v>-2.1970644077283453E-3</v>
      </c>
      <c r="Y136" s="2">
        <v>0</v>
      </c>
      <c r="Z136" s="2">
        <v>0</v>
      </c>
      <c r="AA136" s="2">
        <v>0</v>
      </c>
      <c r="AB136" s="2">
        <v>0</v>
      </c>
      <c r="AC136" s="2">
        <v>0</v>
      </c>
      <c r="AD136" s="2">
        <v>0</v>
      </c>
    </row>
    <row r="137" spans="1:30">
      <c r="A137" s="1">
        <v>41958</v>
      </c>
      <c r="B137" s="2">
        <f>[2]SnWS_SNODAS!B154*0.15</f>
        <v>-3.8965791255918245</v>
      </c>
      <c r="C137" s="2">
        <f>[2]SnWS_SNODAS!C154*0.15</f>
        <v>-2.1663119041021894</v>
      </c>
      <c r="D137" s="2">
        <f>[2]SnWS_SNODAS!D154*0.15</f>
        <v>-1.7805235286097065</v>
      </c>
      <c r="E137" s="2">
        <f>[2]SnWS_SNODAS!E154*0.15</f>
        <v>-2.4559063608058853</v>
      </c>
      <c r="F137" s="2">
        <f>[2]SnWS_SNODAS!F154*0.15</f>
        <v>-0.93690605497851487</v>
      </c>
      <c r="G137" s="2">
        <f>[2]SnWS_SNODAS!G154*0.15</f>
        <v>-2.0158037494714509E-2</v>
      </c>
      <c r="H137" s="2">
        <f>[2]SnWS_SNODAS!H154*0.15</f>
        <v>-1.3964240857567907E-2</v>
      </c>
      <c r="I137" s="2">
        <f>[2]SnWS_SNODAS!I154*0.15</f>
        <v>-1.1218912493384794E-2</v>
      </c>
      <c r="J137" s="2">
        <f>[2]SnWS_SNODAS!J154*0.15</f>
        <v>0</v>
      </c>
      <c r="K137" s="2">
        <f>[2]SnWS_SNODAS!K154*0.15</f>
        <v>0</v>
      </c>
      <c r="L137" s="2">
        <f>[2]SnWS_SNODAS!L154*0.15</f>
        <v>0</v>
      </c>
      <c r="M137" s="2">
        <f>[2]SnWS_SNODAS!M154*0.15</f>
        <v>0</v>
      </c>
      <c r="N137" s="2">
        <f>[2]SnWS_SNODAS!N154*0.15</f>
        <v>0</v>
      </c>
      <c r="O137" s="2">
        <f>[2]SnWS_SNODAS!O154*0.15</f>
        <v>0</v>
      </c>
      <c r="Q137" s="2">
        <v>-0.34213980299290409</v>
      </c>
      <c r="R137" s="2">
        <v>-0.33571557805849372</v>
      </c>
      <c r="S137" s="2">
        <v>-0.1101537332000877</v>
      </c>
      <c r="T137" s="2">
        <v>-0.16822628406808648</v>
      </c>
      <c r="U137" s="2">
        <v>-0.28509318148155677</v>
      </c>
      <c r="V137" s="2">
        <v>-4.355111781229928E-3</v>
      </c>
      <c r="W137" s="2">
        <v>-3.4755713655162724E-3</v>
      </c>
      <c r="X137" s="2">
        <v>-2.239495604441406E-3</v>
      </c>
      <c r="Y137" s="2">
        <v>0</v>
      </c>
      <c r="Z137" s="2">
        <v>0</v>
      </c>
      <c r="AA137" s="2">
        <v>0</v>
      </c>
      <c r="AB137" s="2">
        <v>0</v>
      </c>
      <c r="AC137" s="2">
        <v>0</v>
      </c>
      <c r="AD137" s="2">
        <v>0</v>
      </c>
    </row>
    <row r="138" spans="1:30">
      <c r="A138" s="1">
        <v>41988</v>
      </c>
      <c r="B138" s="2">
        <f>[2]SnWS_SNODAS!B155*0.15</f>
        <v>-4.2120413685365641</v>
      </c>
      <c r="C138" s="2">
        <f>[2]SnWS_SNODAS!C155*0.15</f>
        <v>-2.4003242705041958</v>
      </c>
      <c r="D138" s="2">
        <f>[2]SnWS_SNODAS!D155*0.15</f>
        <v>-1.8981708084001794</v>
      </c>
      <c r="E138" s="2">
        <f>[2]SnWS_SNODAS!E155*0.15</f>
        <v>-2.6615654250691039</v>
      </c>
      <c r="F138" s="2">
        <f>[2]SnWS_SNODAS!F155*0.15</f>
        <v>-0.92092133975249435</v>
      </c>
      <c r="G138" s="2">
        <f>[2]SnWS_SNODAS!G155*0.15</f>
        <v>-2.001837544340708E-2</v>
      </c>
      <c r="H138" s="2">
        <f>[2]SnWS_SNODAS!H155*0.15</f>
        <v>-3.9734335919268532E-3</v>
      </c>
      <c r="I138" s="2">
        <f>[2]SnWS_SNODAS!I155*0.15</f>
        <v>-1.1190554265579607E-2</v>
      </c>
      <c r="J138" s="2">
        <f>[2]SnWS_SNODAS!J155*0.15</f>
        <v>0</v>
      </c>
      <c r="K138" s="2">
        <f>[2]SnWS_SNODAS!K155*0.15</f>
        <v>0</v>
      </c>
      <c r="L138" s="2">
        <f>[2]SnWS_SNODAS!L155*0.15</f>
        <v>0</v>
      </c>
      <c r="M138" s="2">
        <f>[2]SnWS_SNODAS!M155*0.15</f>
        <v>0</v>
      </c>
      <c r="N138" s="2">
        <f>[2]SnWS_SNODAS!N155*0.15</f>
        <v>0</v>
      </c>
      <c r="O138" s="2">
        <f>[2]SnWS_SNODAS!O155*0.15</f>
        <v>0</v>
      </c>
      <c r="Q138" s="2">
        <v>-0.44490361140182333</v>
      </c>
      <c r="R138" s="2">
        <v>-0.40409082471979779</v>
      </c>
      <c r="S138" s="2">
        <v>-0.1287015822184954</v>
      </c>
      <c r="T138" s="2">
        <v>-0.20450823447702765</v>
      </c>
      <c r="U138" s="2">
        <v>-0.34652126277618855</v>
      </c>
      <c r="V138" s="2">
        <v>-4.5437022834586291E-3</v>
      </c>
      <c r="W138" s="2">
        <v>-3.5045357068195296E-3</v>
      </c>
      <c r="X138" s="2">
        <v>-2.2819268011544671E-3</v>
      </c>
      <c r="Y138" s="2">
        <v>0</v>
      </c>
      <c r="Z138" s="2">
        <v>0</v>
      </c>
      <c r="AA138" s="2">
        <v>0</v>
      </c>
      <c r="AB138" s="2">
        <v>0</v>
      </c>
      <c r="AC138" s="2">
        <v>0</v>
      </c>
      <c r="AD138" s="2">
        <v>0</v>
      </c>
    </row>
    <row r="139" spans="1:30">
      <c r="A139" s="1">
        <v>42019</v>
      </c>
      <c r="B139" s="2">
        <f>[2]SnWS_SNODAS!B156*0.15</f>
        <v>-4.5275036114813041</v>
      </c>
      <c r="C139" s="2">
        <f>[2]SnWS_SNODAS!C156*0.15</f>
        <v>-2.6343366369062027</v>
      </c>
      <c r="D139" s="2">
        <f>[2]SnWS_SNODAS!D156*0.15</f>
        <v>-2.0158180881906524</v>
      </c>
      <c r="E139" s="2">
        <f>[2]SnWS_SNODAS!E156*0.15</f>
        <v>-2.8672244893323229</v>
      </c>
      <c r="F139" s="2">
        <f>[2]SnWS_SNODAS!F156*0.15</f>
        <v>-0.90493662452647361</v>
      </c>
      <c r="G139" s="2">
        <f>[2]SnWS_SNODAS!G156*0.15</f>
        <v>-1.9878713392099661E-2</v>
      </c>
      <c r="H139" s="2">
        <f>[2]SnWS_SNODAS!H156*0.15</f>
        <v>6.0173736737141959E-3</v>
      </c>
      <c r="I139" s="2">
        <f>[2]SnWS_SNODAS!I156*0.15</f>
        <v>-1.1162196037774422E-2</v>
      </c>
      <c r="J139" s="2">
        <f>[2]SnWS_SNODAS!J156*0.15</f>
        <v>0</v>
      </c>
      <c r="K139" s="2">
        <f>[2]SnWS_SNODAS!K156*0.15</f>
        <v>0</v>
      </c>
      <c r="L139" s="2">
        <f>[2]SnWS_SNODAS!L156*0.15</f>
        <v>0</v>
      </c>
      <c r="M139" s="2">
        <f>[2]SnWS_SNODAS!M156*0.15</f>
        <v>0</v>
      </c>
      <c r="N139" s="2">
        <f>[2]SnWS_SNODAS!N156*0.15</f>
        <v>0</v>
      </c>
      <c r="O139" s="2">
        <f>[2]SnWS_SNODAS!O156*0.15</f>
        <v>0</v>
      </c>
      <c r="Q139" s="2">
        <v>-0.48092245937676775</v>
      </c>
      <c r="R139" s="2">
        <v>-0.44774208747422967</v>
      </c>
      <c r="S139" s="2">
        <v>-0.13720548054359016</v>
      </c>
      <c r="T139" s="2">
        <v>-0.2216338760763544</v>
      </c>
      <c r="U139" s="2">
        <v>-0.34060920395683825</v>
      </c>
      <c r="V139" s="2">
        <v>-4.5122218984457296E-3</v>
      </c>
      <c r="W139" s="2">
        <v>-9.9719276139792262E-4</v>
      </c>
      <c r="X139" s="2">
        <v>-2.2761587376188921E-3</v>
      </c>
      <c r="Y139" s="2">
        <v>0</v>
      </c>
      <c r="Z139" s="2">
        <v>0</v>
      </c>
      <c r="AA139" s="2">
        <v>0</v>
      </c>
      <c r="AB139" s="2">
        <v>0</v>
      </c>
      <c r="AC139" s="2">
        <v>0</v>
      </c>
      <c r="AD139" s="2">
        <v>0</v>
      </c>
    </row>
    <row r="140" spans="1:30">
      <c r="A140" s="1">
        <v>42050</v>
      </c>
      <c r="B140" s="2">
        <f>[2]SnWS_SNODAS!B157*0.15</f>
        <v>-4.5902725867057041</v>
      </c>
      <c r="C140" s="2">
        <f>[2]SnWS_SNODAS!C157*0.15</f>
        <v>-2.6856211956585598</v>
      </c>
      <c r="D140" s="2">
        <f>[2]SnWS_SNODAS!D157*0.15</f>
        <v>-2.1045916741863251</v>
      </c>
      <c r="E140" s="2">
        <f>[2]SnWS_SNODAS!E157*0.15</f>
        <v>-2.8920726556069796</v>
      </c>
      <c r="F140" s="2">
        <f>[2]SnWS_SNODAS!F157*0.15</f>
        <v>-0.87502206473227173</v>
      </c>
      <c r="G140" s="2">
        <f>[2]SnWS_SNODAS!G157*0.15</f>
        <v>-2.0266055684787856E-2</v>
      </c>
      <c r="H140" s="2">
        <f>[2]SnWS_SNODAS!H157*0.15</f>
        <v>1.8263921864596299E-3</v>
      </c>
      <c r="I140" s="2">
        <f>[2]SnWS_SNODAS!I157*0.15</f>
        <v>-1.1096837340520662E-2</v>
      </c>
      <c r="J140" s="2">
        <f>[2]SnWS_SNODAS!J157*0.15</f>
        <v>0</v>
      </c>
      <c r="K140" s="2">
        <f>[2]SnWS_SNODAS!K157*0.15</f>
        <v>0</v>
      </c>
      <c r="L140" s="2">
        <f>[2]SnWS_SNODAS!L157*0.15</f>
        <v>0</v>
      </c>
      <c r="M140" s="2">
        <f>[2]SnWS_SNODAS!M157*0.15</f>
        <v>0</v>
      </c>
      <c r="N140" s="2">
        <f>[2]SnWS_SNODAS!N157*0.15</f>
        <v>0</v>
      </c>
      <c r="O140" s="2">
        <f>[2]SnWS_SNODAS!O157*0.15</f>
        <v>0</v>
      </c>
      <c r="Q140" s="2">
        <v>-0.51694130735171229</v>
      </c>
      <c r="R140" s="2">
        <v>-0.4913933502286616</v>
      </c>
      <c r="S140" s="2">
        <v>-0.14570937886868493</v>
      </c>
      <c r="T140" s="2">
        <v>-0.23875951767568118</v>
      </c>
      <c r="U140" s="2">
        <v>-0.33469714513748794</v>
      </c>
      <c r="V140" s="2">
        <v>-4.4807415134328317E-3</v>
      </c>
      <c r="W140" s="2">
        <v>1.510150184023683E-3</v>
      </c>
      <c r="X140" s="2">
        <v>-2.2703906740833171E-3</v>
      </c>
      <c r="Y140" s="2">
        <v>0</v>
      </c>
      <c r="Z140" s="2">
        <v>0</v>
      </c>
      <c r="AA140" s="2">
        <v>0</v>
      </c>
      <c r="AB140" s="2">
        <v>0</v>
      </c>
      <c r="AC140" s="2">
        <v>0</v>
      </c>
      <c r="AD140" s="2">
        <v>0</v>
      </c>
    </row>
    <row r="141" spans="1:30">
      <c r="A141" s="1">
        <v>42078</v>
      </c>
      <c r="B141" s="2">
        <f>[2]SnWS_SNODAS!B158*0.15</f>
        <v>-4.6530415619301042</v>
      </c>
      <c r="C141" s="2">
        <f>[2]SnWS_SNODAS!C158*0.15</f>
        <v>-2.736905754410917</v>
      </c>
      <c r="D141" s="2">
        <f>[2]SnWS_SNODAS!D158*0.15</f>
        <v>-2.1933652601819982</v>
      </c>
      <c r="E141" s="2">
        <f>[2]SnWS_SNODAS!E158*0.15</f>
        <v>-2.9169208218816349</v>
      </c>
      <c r="F141" s="2">
        <f>[2]SnWS_SNODAS!F158*0.15</f>
        <v>-0.84510750493806996</v>
      </c>
      <c r="G141" s="2">
        <f>[2]SnWS_SNODAS!G158*0.15</f>
        <v>-2.0653397977476062E-2</v>
      </c>
      <c r="H141" s="2">
        <f>[2]SnWS_SNODAS!H158*0.15</f>
        <v>-2.3645893007949365E-3</v>
      </c>
      <c r="I141" s="2">
        <f>[2]SnWS_SNODAS!I158*0.15</f>
        <v>-1.1031478643266895E-2</v>
      </c>
      <c r="J141" s="2">
        <f>[2]SnWS_SNODAS!J158*0.15</f>
        <v>0</v>
      </c>
      <c r="K141" s="2">
        <f>[2]SnWS_SNODAS!K158*0.15</f>
        <v>0</v>
      </c>
      <c r="L141" s="2">
        <f>[2]SnWS_SNODAS!L158*0.15</f>
        <v>0</v>
      </c>
      <c r="M141" s="2">
        <f>[2]SnWS_SNODAS!M158*0.15</f>
        <v>0</v>
      </c>
      <c r="N141" s="2">
        <f>[2]SnWS_SNODAS!N158*0.15</f>
        <v>0</v>
      </c>
      <c r="O141" s="2">
        <f>[2]SnWS_SNODAS!O158*0.15</f>
        <v>0</v>
      </c>
      <c r="Q141" s="2">
        <v>-0.52410814340488387</v>
      </c>
      <c r="R141" s="2">
        <v>-0.50095966411097381</v>
      </c>
      <c r="S141" s="2">
        <v>-0.15212619998521013</v>
      </c>
      <c r="T141" s="2">
        <v>-0.2408286741777044</v>
      </c>
      <c r="U141" s="2">
        <v>-0.32363303579568381</v>
      </c>
      <c r="V141" s="2">
        <v>-4.5680500155739221E-3</v>
      </c>
      <c r="W141" s="2">
        <v>4.5836051507484101E-4</v>
      </c>
      <c r="X141" s="2">
        <v>-2.2570967150619026E-3</v>
      </c>
      <c r="Y141" s="2">
        <v>0</v>
      </c>
      <c r="Z141" s="2">
        <v>0</v>
      </c>
      <c r="AA141" s="2">
        <v>0</v>
      </c>
      <c r="AB141" s="2">
        <v>0</v>
      </c>
      <c r="AC141" s="2">
        <v>0</v>
      </c>
      <c r="AD141" s="2">
        <v>0</v>
      </c>
    </row>
    <row r="142" spans="1:30">
      <c r="A142" s="1">
        <v>42109</v>
      </c>
      <c r="B142" s="2">
        <f>[2]SnWS_SNODAS!B159*0.15</f>
        <v>-4.2468123303972511</v>
      </c>
      <c r="C142" s="2">
        <f>[2]SnWS_SNODAS!C159*0.15</f>
        <v>-2.6614226243036914</v>
      </c>
      <c r="D142" s="2">
        <f>[2]SnWS_SNODAS!D159*0.15</f>
        <v>-2.0198854785857909</v>
      </c>
      <c r="E142" s="2">
        <f>[2]SnWS_SNODAS!E159*0.15</f>
        <v>-2.6279094360705906</v>
      </c>
      <c r="F142" s="2">
        <f>[2]SnWS_SNODAS!F159*0.15</f>
        <v>-0.74914770344039783</v>
      </c>
      <c r="G142" s="2">
        <f>[2]SnWS_SNODAS!G159*0.15</f>
        <v>-1.9584339765003546E-2</v>
      </c>
      <c r="H142" s="2">
        <f>[2]SnWS_SNODAS!H159*0.15</f>
        <v>-5.4622574236473636E-3</v>
      </c>
      <c r="I142" s="2">
        <f>[2]SnWS_SNODAS!I159*0.15</f>
        <v>-1.0964391679472016E-2</v>
      </c>
      <c r="J142" s="2">
        <f>[2]SnWS_SNODAS!J159*0.15</f>
        <v>0</v>
      </c>
      <c r="K142" s="2">
        <f>[2]SnWS_SNODAS!K159*0.15</f>
        <v>0</v>
      </c>
      <c r="L142" s="2">
        <f>[2]SnWS_SNODAS!L159*0.15</f>
        <v>0</v>
      </c>
      <c r="M142" s="2">
        <f>[2]SnWS_SNODAS!M159*0.15</f>
        <v>0</v>
      </c>
      <c r="N142" s="2">
        <f>[2]SnWS_SNODAS!N159*0.15</f>
        <v>0</v>
      </c>
      <c r="O142" s="2">
        <f>[2]SnWS_SNODAS!O159*0.15</f>
        <v>0</v>
      </c>
      <c r="Q142" s="2">
        <v>-0.53127497945805546</v>
      </c>
      <c r="R142" s="2">
        <v>-0.51052597799328592</v>
      </c>
      <c r="S142" s="2">
        <v>-0.15854302110173538</v>
      </c>
      <c r="T142" s="2">
        <v>-0.24289783067972751</v>
      </c>
      <c r="U142" s="2">
        <v>-0.31256892645387974</v>
      </c>
      <c r="V142" s="2">
        <v>-4.6553585177150142E-3</v>
      </c>
      <c r="W142" s="2">
        <v>-5.9342915387400124E-4</v>
      </c>
      <c r="X142" s="2">
        <v>-2.2438027560404868E-3</v>
      </c>
      <c r="Y142" s="2">
        <v>0</v>
      </c>
      <c r="Z142" s="2">
        <v>0</v>
      </c>
      <c r="AA142" s="2">
        <v>0</v>
      </c>
      <c r="AB142" s="2">
        <v>0</v>
      </c>
      <c r="AC142" s="2">
        <v>0</v>
      </c>
      <c r="AD142" s="2">
        <v>0</v>
      </c>
    </row>
    <row r="143" spans="1:30">
      <c r="A143" s="1">
        <v>42139</v>
      </c>
      <c r="B143" s="2">
        <f>[2]SnWS_SNODAS!B160*0.15</f>
        <v>-3.840583098864399</v>
      </c>
      <c r="C143" s="2">
        <f>[2]SnWS_SNODAS!C160*0.15</f>
        <v>-2.5859394941964662</v>
      </c>
      <c r="D143" s="2">
        <f>[2]SnWS_SNODAS!D160*0.15</f>
        <v>-1.8464056969895837</v>
      </c>
      <c r="E143" s="2">
        <f>[2]SnWS_SNODAS!E160*0.15</f>
        <v>-2.3388980502595462</v>
      </c>
      <c r="F143" s="2">
        <f>[2]SnWS_SNODAS!F160*0.15</f>
        <v>-0.65318790194272569</v>
      </c>
      <c r="G143" s="2">
        <f>[2]SnWS_SNODAS!G160*0.15</f>
        <v>-1.8515281552531026E-2</v>
      </c>
      <c r="H143" s="2">
        <f>[2]SnWS_SNODAS!H160*0.15</f>
        <v>-8.5599255464997911E-3</v>
      </c>
      <c r="I143" s="2">
        <f>[2]SnWS_SNODAS!I160*0.15</f>
        <v>-1.0897304715677136E-2</v>
      </c>
      <c r="J143" s="2">
        <f>[2]SnWS_SNODAS!J160*0.15</f>
        <v>0</v>
      </c>
      <c r="K143" s="2">
        <f>[2]SnWS_SNODAS!K160*0.15</f>
        <v>0</v>
      </c>
      <c r="L143" s="2">
        <f>[2]SnWS_SNODAS!L160*0.15</f>
        <v>0</v>
      </c>
      <c r="M143" s="2">
        <f>[2]SnWS_SNODAS!M160*0.15</f>
        <v>0</v>
      </c>
      <c r="N143" s="2">
        <f>[2]SnWS_SNODAS!N160*0.15</f>
        <v>0</v>
      </c>
      <c r="O143" s="2">
        <f>[2]SnWS_SNODAS!O160*0.15</f>
        <v>0</v>
      </c>
      <c r="Q143" s="2">
        <v>-0.48489253826009732</v>
      </c>
      <c r="R143" s="2">
        <v>-0.4964458078018647</v>
      </c>
      <c r="S143" s="2">
        <v>-0.14600338204861674</v>
      </c>
      <c r="T143" s="2">
        <v>-0.21883127456047022</v>
      </c>
      <c r="U143" s="2">
        <v>-0.27707752215135523</v>
      </c>
      <c r="V143" s="2">
        <v>-4.4143885203908589E-3</v>
      </c>
      <c r="W143" s="2">
        <v>-1.3708354343256604E-3</v>
      </c>
      <c r="X143" s="2">
        <v>-2.2301572676046077E-3</v>
      </c>
      <c r="Y143" s="2">
        <v>0</v>
      </c>
      <c r="Z143" s="2">
        <v>0</v>
      </c>
      <c r="AA143" s="2">
        <v>0</v>
      </c>
      <c r="AB143" s="2">
        <v>0</v>
      </c>
      <c r="AC143" s="2">
        <v>0</v>
      </c>
      <c r="AD143" s="2">
        <v>0</v>
      </c>
    </row>
    <row r="144" spans="1:30">
      <c r="A144" s="1">
        <v>42170</v>
      </c>
      <c r="B144" s="2">
        <f>[2]SnWS_SNODAS!B161*0.15</f>
        <v>-2.8277310313627404</v>
      </c>
      <c r="C144" s="2">
        <f>[2]SnWS_SNODAS!C161*0.15</f>
        <v>-2.0655032369404895</v>
      </c>
      <c r="D144" s="2">
        <f>[2]SnWS_SNODAS!D161*0.15</f>
        <v>-1.4829757116326523</v>
      </c>
      <c r="E144" s="2">
        <f>[2]SnWS_SNODAS!E161*0.15</f>
        <v>-1.8446661350667444</v>
      </c>
      <c r="F144" s="2">
        <f>[2]SnWS_SNODAS!F161*0.15</f>
        <v>-0.50892626127545515</v>
      </c>
      <c r="G144" s="2">
        <f>[2]SnWS_SNODAS!G161*0.15</f>
        <v>-1.7807921239435431E-2</v>
      </c>
      <c r="H144" s="2">
        <f>[2]SnWS_SNODAS!H161*0.15</f>
        <v>3.0033179496867721E-3</v>
      </c>
      <c r="I144" s="2">
        <f>[2]SnWS_SNODAS!I161*0.15</f>
        <v>-1.0877499751717489E-2</v>
      </c>
      <c r="J144" s="2">
        <f>[2]SnWS_SNODAS!J161*0.15</f>
        <v>0</v>
      </c>
      <c r="K144" s="2">
        <f>[2]SnWS_SNODAS!K161*0.15</f>
        <v>0</v>
      </c>
      <c r="L144" s="2">
        <f>[2]SnWS_SNODAS!L161*0.15</f>
        <v>0</v>
      </c>
      <c r="M144" s="2">
        <f>[2]SnWS_SNODAS!M161*0.15</f>
        <v>0</v>
      </c>
      <c r="N144" s="2">
        <f>[2]SnWS_SNODAS!N161*0.15</f>
        <v>0</v>
      </c>
      <c r="O144" s="2">
        <f>[2]SnWS_SNODAS!O161*0.15</f>
        <v>0</v>
      </c>
      <c r="Q144" s="2">
        <v>-0.43851009706213934</v>
      </c>
      <c r="R144" s="2">
        <v>-0.4823656376104436</v>
      </c>
      <c r="S144" s="2">
        <v>-0.1334637429954981</v>
      </c>
      <c r="T144" s="2">
        <v>-0.19476471844121293</v>
      </c>
      <c r="U144" s="2">
        <v>-0.24158611784883069</v>
      </c>
      <c r="V144" s="2">
        <v>-4.1734185230667036E-3</v>
      </c>
      <c r="W144" s="2">
        <v>-2.1482417147773198E-3</v>
      </c>
      <c r="X144" s="2">
        <v>-2.2165117791687291E-3</v>
      </c>
      <c r="Y144" s="2">
        <v>0</v>
      </c>
      <c r="Z144" s="2">
        <v>0</v>
      </c>
      <c r="AA144" s="2">
        <v>0</v>
      </c>
      <c r="AB144" s="2">
        <v>0</v>
      </c>
      <c r="AC144" s="2">
        <v>0</v>
      </c>
      <c r="AD144" s="2">
        <v>0</v>
      </c>
    </row>
    <row r="145" spans="1:30">
      <c r="A145" s="1">
        <v>42200</v>
      </c>
      <c r="B145" s="2">
        <f>[2]SnWS_SNODAS!B162*0.15</f>
        <v>-1.8148789638610818</v>
      </c>
      <c r="C145" s="2">
        <f>[2]SnWS_SNODAS!C162*0.15</f>
        <v>-1.5450669796845125</v>
      </c>
      <c r="D145" s="2">
        <f>[2]SnWS_SNODAS!D162*0.15</f>
        <v>-1.1195457262757205</v>
      </c>
      <c r="E145" s="2">
        <f>[2]SnWS_SNODAS!E162*0.15</f>
        <v>-1.3504342198739423</v>
      </c>
      <c r="F145" s="2">
        <f>[2]SnWS_SNODAS!F162*0.15</f>
        <v>-0.36466462060818461</v>
      </c>
      <c r="G145" s="2">
        <f>[2]SnWS_SNODAS!G162*0.15</f>
        <v>-1.7100560926339835E-2</v>
      </c>
      <c r="H145" s="2">
        <f>[2]SnWS_SNODAS!H162*0.15</f>
        <v>1.4566561445873339E-2</v>
      </c>
      <c r="I145" s="2">
        <f>[2]SnWS_SNODAS!I162*0.15</f>
        <v>-1.0857694787757839E-2</v>
      </c>
      <c r="J145" s="2">
        <f>[2]SnWS_SNODAS!J162*0.15</f>
        <v>0</v>
      </c>
      <c r="K145" s="2">
        <f>[2]SnWS_SNODAS!K162*0.15</f>
        <v>0</v>
      </c>
      <c r="L145" s="2">
        <f>[2]SnWS_SNODAS!L162*0.15</f>
        <v>0</v>
      </c>
      <c r="M145" s="2">
        <f>[2]SnWS_SNODAS!M162*0.15</f>
        <v>0</v>
      </c>
      <c r="N145" s="2">
        <f>[2]SnWS_SNODAS!N162*0.15</f>
        <v>0</v>
      </c>
      <c r="O145" s="2">
        <f>[2]SnWS_SNODAS!O162*0.15</f>
        <v>0</v>
      </c>
      <c r="Q145" s="2">
        <v>-0.32286467369893496</v>
      </c>
      <c r="R145" s="2">
        <v>-0.38528658079945727</v>
      </c>
      <c r="S145" s="2">
        <v>-0.10719393336394301</v>
      </c>
      <c r="T145" s="2">
        <v>-0.15360903839927792</v>
      </c>
      <c r="U145" s="2">
        <v>-0.18822994021655601</v>
      </c>
      <c r="V145" s="2">
        <v>-4.0139766790537037E-3</v>
      </c>
      <c r="W145" s="2">
        <v>7.5372768924314069E-4</v>
      </c>
      <c r="X145" s="2">
        <v>-2.2124834494993374E-3</v>
      </c>
      <c r="Y145" s="2">
        <v>0</v>
      </c>
      <c r="Z145" s="2">
        <v>0</v>
      </c>
      <c r="AA145" s="2">
        <v>0</v>
      </c>
      <c r="AB145" s="2">
        <v>0</v>
      </c>
      <c r="AC145" s="2">
        <v>0</v>
      </c>
      <c r="AD145" s="2">
        <v>0</v>
      </c>
    </row>
    <row r="146" spans="1:30">
      <c r="A146" s="1">
        <v>42231</v>
      </c>
      <c r="B146" s="2">
        <f>[2]SnWS_SNODAS!B163*0.15</f>
        <v>-1.0279344445272678</v>
      </c>
      <c r="C146" s="2">
        <f>[2]SnWS_SNODAS!C163*0.15</f>
        <v>-1.0935790599447919</v>
      </c>
      <c r="D146" s="2">
        <f>[2]SnWS_SNODAS!D163*0.15</f>
        <v>-0.7895651631708186</v>
      </c>
      <c r="E146" s="2">
        <f>[2]SnWS_SNODAS!E163*0.15</f>
        <v>-1.0340891395868284</v>
      </c>
      <c r="F146" s="2">
        <f>[2]SnWS_SNODAS!F163*0.15</f>
        <v>-0.2528482318641822</v>
      </c>
      <c r="G146" s="2">
        <f>[2]SnWS_SNODAS!G163*0.15</f>
        <v>-1.710348834455384E-2</v>
      </c>
      <c r="H146" s="2">
        <f>[2]SnWS_SNODAS!H163*0.15</f>
        <v>5.0381056311558786E-2</v>
      </c>
      <c r="I146" s="2">
        <f>[2]SnWS_SNODAS!I163*0.15</f>
        <v>-1.0951338688126826E-2</v>
      </c>
      <c r="J146" s="2">
        <f>[2]SnWS_SNODAS!J163*0.15</f>
        <v>0</v>
      </c>
      <c r="K146" s="2">
        <f>[2]SnWS_SNODAS!K163*0.15</f>
        <v>0</v>
      </c>
      <c r="L146" s="2">
        <f>[2]SnWS_SNODAS!L163*0.15</f>
        <v>0</v>
      </c>
      <c r="M146" s="2">
        <f>[2]SnWS_SNODAS!M163*0.15</f>
        <v>0</v>
      </c>
      <c r="N146" s="2">
        <f>[2]SnWS_SNODAS!N163*0.15</f>
        <v>0</v>
      </c>
      <c r="O146" s="2">
        <f>[2]SnWS_SNODAS!O163*0.15</f>
        <v>0</v>
      </c>
      <c r="Q146" s="2">
        <v>-0.2072192503357306</v>
      </c>
      <c r="R146" s="2">
        <v>-0.28820752398847083</v>
      </c>
      <c r="S146" s="2">
        <v>-8.0924123732387901E-2</v>
      </c>
      <c r="T146" s="2">
        <v>-0.11245335835734291</v>
      </c>
      <c r="U146" s="2">
        <v>-0.13487376258428133</v>
      </c>
      <c r="V146" s="2">
        <v>-3.8545348350407043E-3</v>
      </c>
      <c r="W146" s="2">
        <v>3.655697093263602E-3</v>
      </c>
      <c r="X146" s="2">
        <v>-2.2084551198299444E-3</v>
      </c>
      <c r="Y146" s="2">
        <v>0</v>
      </c>
      <c r="Z146" s="2">
        <v>0</v>
      </c>
      <c r="AA146" s="2">
        <v>0</v>
      </c>
      <c r="AB146" s="2">
        <v>0</v>
      </c>
      <c r="AC146" s="2">
        <v>0</v>
      </c>
      <c r="AD146" s="2">
        <v>0</v>
      </c>
    </row>
    <row r="147" spans="1:30">
      <c r="A147" s="1">
        <v>42262</v>
      </c>
      <c r="B147" s="2">
        <f>[2]SnWS_SNODAS!B164*0.15</f>
        <v>-0.24098992519345414</v>
      </c>
      <c r="C147" s="2">
        <f>[2]SnWS_SNODAS!C164*0.15</f>
        <v>-0.64209114020507141</v>
      </c>
      <c r="D147" s="2">
        <f>[2]SnWS_SNODAS!D164*0.15</f>
        <v>-0.45958460006591656</v>
      </c>
      <c r="E147" s="2">
        <f>[2]SnWS_SNODAS!E164*0.15</f>
        <v>-0.71774405929971419</v>
      </c>
      <c r="F147" s="2">
        <f>[2]SnWS_SNODAS!F164*0.15</f>
        <v>-0.14103184312017983</v>
      </c>
      <c r="G147" s="2">
        <f>[2]SnWS_SNODAS!G164*0.15</f>
        <v>-1.7106415762767845E-2</v>
      </c>
      <c r="H147" s="2">
        <f>[2]SnWS_SNODAS!H164*0.15</f>
        <v>8.6195551177244242E-2</v>
      </c>
      <c r="I147" s="2">
        <f>[2]SnWS_SNODAS!I164*0.15</f>
        <v>-1.1044982588495811E-2</v>
      </c>
      <c r="J147" s="2">
        <f>[2]SnWS_SNODAS!J164*0.15</f>
        <v>0</v>
      </c>
      <c r="K147" s="2">
        <f>[2]SnWS_SNODAS!K164*0.15</f>
        <v>0</v>
      </c>
      <c r="L147" s="2">
        <f>[2]SnWS_SNODAS!L164*0.15</f>
        <v>0</v>
      </c>
      <c r="M147" s="2">
        <f>[2]SnWS_SNODAS!M164*0.15</f>
        <v>0</v>
      </c>
      <c r="N147" s="2">
        <f>[2]SnWS_SNODAS!N164*0.15</f>
        <v>0</v>
      </c>
      <c r="O147" s="2">
        <f>[2]SnWS_SNODAS!O164*0.15</f>
        <v>0</v>
      </c>
      <c r="Q147" s="2">
        <v>-0.11736749900723438</v>
      </c>
      <c r="R147" s="2">
        <v>-0.20398967636774179</v>
      </c>
      <c r="S147" s="2">
        <v>-5.7072138689476283E-2</v>
      </c>
      <c r="T147" s="2">
        <v>-8.6110670831674369E-2</v>
      </c>
      <c r="U147" s="2">
        <v>-9.3517688492590831E-2</v>
      </c>
      <c r="V147" s="2">
        <v>-3.8551946868158136E-3</v>
      </c>
      <c r="W147" s="2">
        <v>1.264388179723035E-2</v>
      </c>
      <c r="X147" s="2">
        <v>-2.2275022891649963E-3</v>
      </c>
      <c r="Y147" s="2">
        <v>0</v>
      </c>
      <c r="Z147" s="2">
        <v>0</v>
      </c>
      <c r="AA147" s="2">
        <v>0</v>
      </c>
      <c r="AB147" s="2">
        <v>0</v>
      </c>
      <c r="AC147" s="2">
        <v>0</v>
      </c>
      <c r="AD147" s="2">
        <v>0</v>
      </c>
    </row>
    <row r="148" spans="1:30">
      <c r="A148" s="1">
        <v>42292</v>
      </c>
      <c r="B148" s="2">
        <f>[2]SnWS_SNODAS!B165*0.15</f>
        <v>-1.57764756268985E-2</v>
      </c>
      <c r="C148" s="2">
        <f>[2]SnWS_SNODAS!C165*0.15</f>
        <v>-0.53242107482436396</v>
      </c>
      <c r="D148" s="2">
        <f>[2]SnWS_SNODAS!D165*0.15</f>
        <v>-0.27078517544436853</v>
      </c>
      <c r="E148" s="2">
        <f>[2]SnWS_SNODAS!E165*0.15</f>
        <v>-0.59598659910733631</v>
      </c>
      <c r="F148" s="2">
        <f>[2]SnWS_SNODAS!F165*0.15</f>
        <v>-0.1022149987803298</v>
      </c>
      <c r="G148" s="2">
        <f>[2]SnWS_SNODAS!G165*0.15</f>
        <v>-1.5802745268632862E-2</v>
      </c>
      <c r="H148" s="2">
        <f>[2]SnWS_SNODAS!H165*0.15</f>
        <v>0.12063988987867702</v>
      </c>
      <c r="I148" s="2">
        <f>[2]SnWS_SNODAS!I165*0.15</f>
        <v>-1.1048635951364563E-2</v>
      </c>
      <c r="J148" s="2">
        <f>[2]SnWS_SNODAS!J165*0.15</f>
        <v>0</v>
      </c>
      <c r="K148" s="2">
        <f>[2]SnWS_SNODAS!K165*0.15</f>
        <v>0</v>
      </c>
      <c r="L148" s="2">
        <f>[2]SnWS_SNODAS!L165*0.15</f>
        <v>0</v>
      </c>
      <c r="M148" s="2">
        <f>[2]SnWS_SNODAS!M165*0.15</f>
        <v>0</v>
      </c>
      <c r="N148" s="2">
        <f>[2]SnWS_SNODAS!N165*0.15</f>
        <v>0</v>
      </c>
      <c r="O148" s="2">
        <f>[2]SnWS_SNODAS!O165*0.15</f>
        <v>0</v>
      </c>
      <c r="Q148" s="2">
        <v>-2.7515747678738205E-2</v>
      </c>
      <c r="R148" s="2">
        <v>-0.11977182874701278</v>
      </c>
      <c r="S148" s="2">
        <v>-3.3220153646564651E-2</v>
      </c>
      <c r="T148" s="2">
        <v>-5.9767983306005801E-2</v>
      </c>
      <c r="U148" s="2">
        <v>-5.2161614400900343E-2</v>
      </c>
      <c r="V148" s="2">
        <v>-3.8558545385909233E-3</v>
      </c>
      <c r="W148" s="2">
        <v>2.16320665011971E-2</v>
      </c>
      <c r="X148" s="2">
        <v>-2.2465494585000479E-3</v>
      </c>
      <c r="Y148" s="2">
        <v>0</v>
      </c>
      <c r="Z148" s="2">
        <v>0</v>
      </c>
      <c r="AA148" s="2">
        <v>0</v>
      </c>
      <c r="AB148" s="2">
        <v>0</v>
      </c>
      <c r="AC148" s="2">
        <v>0</v>
      </c>
      <c r="AD148" s="2">
        <v>0</v>
      </c>
    </row>
    <row r="149" spans="1:30">
      <c r="A149" s="1">
        <v>42323</v>
      </c>
      <c r="B149" s="2">
        <f>[2]SnWS_SNODAS!B166*0.15</f>
        <v>0.20943697393965713</v>
      </c>
      <c r="C149" s="2">
        <f>[2]SnWS_SNODAS!C166*0.15</f>
        <v>-0.42275100944365657</v>
      </c>
      <c r="D149" s="2">
        <f>[2]SnWS_SNODAS!D166*0.15</f>
        <v>-8.1985750822820475E-2</v>
      </c>
      <c r="E149" s="2">
        <f>[2]SnWS_SNODAS!E166*0.15</f>
        <v>-0.47422913891495844</v>
      </c>
      <c r="F149" s="2">
        <f>[2]SnWS_SNODAS!F166*0.15</f>
        <v>-6.3398154440479804E-2</v>
      </c>
      <c r="G149" s="2">
        <f>[2]SnWS_SNODAS!G166*0.15</f>
        <v>-1.4499074774497876E-2</v>
      </c>
      <c r="H149" s="2">
        <f>[2]SnWS_SNODAS!H166*0.15</f>
        <v>0.15508422858010981</v>
      </c>
      <c r="I149" s="2">
        <f>[2]SnWS_SNODAS!I166*0.15</f>
        <v>-1.1052289314233308E-2</v>
      </c>
      <c r="J149" s="2">
        <f>[2]SnWS_SNODAS!J166*0.15</f>
        <v>0</v>
      </c>
      <c r="K149" s="2">
        <f>[2]SnWS_SNODAS!K166*0.15</f>
        <v>0</v>
      </c>
      <c r="L149" s="2">
        <f>[2]SnWS_SNODAS!L166*0.15</f>
        <v>0</v>
      </c>
      <c r="M149" s="2">
        <f>[2]SnWS_SNODAS!M166*0.15</f>
        <v>0</v>
      </c>
      <c r="N149" s="2">
        <f>[2]SnWS_SNODAS!N166*0.15</f>
        <v>0</v>
      </c>
      <c r="O149" s="2">
        <f>[2]SnWS_SNODAS!O166*0.15</f>
        <v>0</v>
      </c>
      <c r="Q149" s="2">
        <v>-1.8013264341280168E-3</v>
      </c>
      <c r="R149" s="2">
        <v>-9.9314632771287908E-2</v>
      </c>
      <c r="S149" s="2">
        <v>-1.9573164836645288E-2</v>
      </c>
      <c r="T149" s="2">
        <v>-4.9628996080866107E-2</v>
      </c>
      <c r="U149" s="2">
        <v>-3.7804932803896435E-2</v>
      </c>
      <c r="V149" s="2">
        <v>-3.5620019945309216E-3</v>
      </c>
      <c r="W149" s="2">
        <v>3.0276389963402178E-2</v>
      </c>
      <c r="X149" s="2">
        <v>-2.247292552507552E-3</v>
      </c>
      <c r="Y149" s="2">
        <v>0</v>
      </c>
      <c r="Z149" s="2">
        <v>0</v>
      </c>
      <c r="AA149" s="2">
        <v>0</v>
      </c>
      <c r="AB149" s="2">
        <v>0</v>
      </c>
      <c r="AC149" s="2">
        <v>0</v>
      </c>
      <c r="AD149" s="2">
        <v>0</v>
      </c>
    </row>
    <row r="150" spans="1:30">
      <c r="A150" s="1">
        <v>42353</v>
      </c>
      <c r="B150" s="2">
        <f>[2]SnWS_SNODAS!B167*0.15</f>
        <v>0.11601411790676805</v>
      </c>
      <c r="C150" s="2">
        <f>[2]SnWS_SNODAS!C167*0.15</f>
        <v>-0.49573514625702214</v>
      </c>
      <c r="D150" s="2">
        <f>[2]SnWS_SNODAS!D167*0.15</f>
        <v>-3.7644299756909969E-3</v>
      </c>
      <c r="E150" s="2">
        <f>[2]SnWS_SNODAS!E167*0.15</f>
        <v>-0.39927031811733799</v>
      </c>
      <c r="F150" s="2">
        <f>[2]SnWS_SNODAS!F167*0.15</f>
        <v>-2.6542690227496113E-2</v>
      </c>
      <c r="G150" s="2">
        <f>[2]SnWS_SNODAS!G167*0.15</f>
        <v>-1.401583426642884E-2</v>
      </c>
      <c r="H150" s="2">
        <f>[2]SnWS_SNODAS!H167*0.15</f>
        <v>0.18325743171697215</v>
      </c>
      <c r="I150" s="2">
        <f>[2]SnWS_SNODAS!I167*0.15</f>
        <v>-1.0912760347981346E-2</v>
      </c>
      <c r="J150" s="2">
        <f>[2]SnWS_SNODAS!J167*0.15</f>
        <v>0</v>
      </c>
      <c r="K150" s="2">
        <f>[2]SnWS_SNODAS!K167*0.15</f>
        <v>0</v>
      </c>
      <c r="L150" s="2">
        <f>[2]SnWS_SNODAS!L167*0.15</f>
        <v>0</v>
      </c>
      <c r="M150" s="2">
        <f>[2]SnWS_SNODAS!M167*0.15</f>
        <v>0</v>
      </c>
      <c r="N150" s="2">
        <f>[2]SnWS_SNODAS!N167*0.15</f>
        <v>0</v>
      </c>
      <c r="O150" s="2">
        <f>[2]SnWS_SNODAS!O167*0.15</f>
        <v>0</v>
      </c>
      <c r="Q150" s="2">
        <v>2.391309481048217E-2</v>
      </c>
      <c r="R150" s="2">
        <v>-7.8857436795563021E-2</v>
      </c>
      <c r="S150" s="2">
        <v>-5.9261760267259322E-3</v>
      </c>
      <c r="T150" s="2">
        <v>-3.9490008855726413E-2</v>
      </c>
      <c r="U150" s="2">
        <v>-2.3448251206892538E-2</v>
      </c>
      <c r="V150" s="2">
        <v>-3.2681494504709194E-3</v>
      </c>
      <c r="W150" s="2">
        <v>3.892071342560726E-2</v>
      </c>
      <c r="X150" s="2">
        <v>-2.2480356465150548E-3</v>
      </c>
      <c r="Y150" s="2">
        <v>0</v>
      </c>
      <c r="Z150" s="2">
        <v>0</v>
      </c>
      <c r="AA150" s="2">
        <v>0</v>
      </c>
      <c r="AB150" s="2">
        <v>0</v>
      </c>
      <c r="AC150" s="2">
        <v>0</v>
      </c>
      <c r="AD150" s="2">
        <v>0</v>
      </c>
    </row>
    <row r="151" spans="1:30">
      <c r="A151" s="1">
        <v>42384</v>
      </c>
      <c r="B151" s="2">
        <f>[2]SnWS_SNODAS!B168*0.15</f>
        <v>2.2591261873878964E-2</v>
      </c>
      <c r="C151" s="2">
        <f>[2]SnWS_SNODAS!C168*0.15</f>
        <v>-0.56871928307038766</v>
      </c>
      <c r="D151" s="2">
        <f>[2]SnWS_SNODAS!D168*0.15</f>
        <v>7.4456890871438489E-2</v>
      </c>
      <c r="E151" s="2">
        <f>[2]SnWS_SNODAS!E168*0.15</f>
        <v>-0.32431149731971759</v>
      </c>
      <c r="F151" s="2">
        <f>[2]SnWS_SNODAS!F168*0.15</f>
        <v>1.0312773985487578E-2</v>
      </c>
      <c r="G151" s="2">
        <f>[2]SnWS_SNODAS!G168*0.15</f>
        <v>-1.3532593758359805E-2</v>
      </c>
      <c r="H151" s="2">
        <f>[2]SnWS_SNODAS!H168*0.15</f>
        <v>0.21143063485383448</v>
      </c>
      <c r="I151" s="2">
        <f>[2]SnWS_SNODAS!I168*0.15</f>
        <v>-1.0773231381729384E-2</v>
      </c>
      <c r="J151" s="2">
        <f>[2]SnWS_SNODAS!J168*0.15</f>
        <v>0</v>
      </c>
      <c r="K151" s="2">
        <f>[2]SnWS_SNODAS!K168*0.15</f>
        <v>0</v>
      </c>
      <c r="L151" s="2">
        <f>[2]SnWS_SNODAS!L168*0.15</f>
        <v>0</v>
      </c>
      <c r="M151" s="2">
        <f>[2]SnWS_SNODAS!M168*0.15</f>
        <v>0</v>
      </c>
      <c r="N151" s="2">
        <f>[2]SnWS_SNODAS!N168*0.15</f>
        <v>0</v>
      </c>
      <c r="O151" s="2">
        <f>[2]SnWS_SNODAS!O168*0.15</f>
        <v>0</v>
      </c>
      <c r="Q151" s="2">
        <v>1.3246259954358961E-2</v>
      </c>
      <c r="R151" s="2">
        <v>-9.2471459771907363E-2</v>
      </c>
      <c r="S151" s="2">
        <v>-2.7210429193287231E-4</v>
      </c>
      <c r="T151" s="2">
        <v>-3.3248037930266969E-2</v>
      </c>
      <c r="U151" s="2">
        <v>-9.816999779471031E-3</v>
      </c>
      <c r="V151" s="2">
        <v>-3.1592251069901263E-3</v>
      </c>
      <c r="W151" s="2">
        <v>4.5991201350849914E-2</v>
      </c>
      <c r="X151" s="2">
        <v>-2.2196554547794056E-3</v>
      </c>
      <c r="Y151" s="2">
        <v>0</v>
      </c>
      <c r="Z151" s="2">
        <v>0</v>
      </c>
      <c r="AA151" s="2">
        <v>0</v>
      </c>
      <c r="AB151" s="2">
        <v>0</v>
      </c>
      <c r="AC151" s="2">
        <v>0</v>
      </c>
      <c r="AD151" s="2">
        <v>0</v>
      </c>
    </row>
    <row r="152" spans="1:30">
      <c r="A152" s="1">
        <v>42415</v>
      </c>
      <c r="B152" s="2">
        <f>[2]SnWS_SNODAS!B169*0.15</f>
        <v>-0.24753131605116588</v>
      </c>
      <c r="C152" s="2">
        <f>[2]SnWS_SNODAS!C169*0.15</f>
        <v>-0.79296954840563605</v>
      </c>
      <c r="D152" s="2">
        <f>[2]SnWS_SNODAS!D169*0.15</f>
        <v>2.1029642544903026E-4</v>
      </c>
      <c r="E152" s="2">
        <f>[2]SnWS_SNODAS!E169*0.15</f>
        <v>-0.39706898786683986</v>
      </c>
      <c r="F152" s="2">
        <f>[2]SnWS_SNODAS!F169*0.15</f>
        <v>-1.7145201295599731E-2</v>
      </c>
      <c r="G152" s="2">
        <f>[2]SnWS_SNODAS!G169*0.15</f>
        <v>-1.1954560424256128E-2</v>
      </c>
      <c r="H152" s="2">
        <f>[2]SnWS_SNODAS!H169*0.15</f>
        <v>0.19127406849018005</v>
      </c>
      <c r="I152" s="2">
        <f>[2]SnWS_SNODAS!I169*0.15</f>
        <v>-1.0453625082469244E-2</v>
      </c>
      <c r="J152" s="2">
        <f>[2]SnWS_SNODAS!J169*0.15</f>
        <v>0</v>
      </c>
      <c r="K152" s="2">
        <f>[2]SnWS_SNODAS!K169*0.15</f>
        <v>0</v>
      </c>
      <c r="L152" s="2">
        <f>[2]SnWS_SNODAS!L169*0.15</f>
        <v>0</v>
      </c>
      <c r="M152" s="2">
        <f>[2]SnWS_SNODAS!M169*0.15</f>
        <v>0</v>
      </c>
      <c r="N152" s="2">
        <f>[2]SnWS_SNODAS!N169*0.15</f>
        <v>0</v>
      </c>
      <c r="O152" s="2">
        <f>[2]SnWS_SNODAS!O169*0.15</f>
        <v>0</v>
      </c>
      <c r="Q152" s="2">
        <v>2.5794250982357518E-3</v>
      </c>
      <c r="R152" s="2">
        <v>-0.10608548274825168</v>
      </c>
      <c r="S152" s="2">
        <v>5.3819674428601883E-3</v>
      </c>
      <c r="T152" s="2">
        <v>-2.7006067004807521E-2</v>
      </c>
      <c r="U152" s="2">
        <v>3.8142516479504787E-3</v>
      </c>
      <c r="V152" s="2">
        <v>-3.0503007635093336E-3</v>
      </c>
      <c r="W152" s="2">
        <v>5.3061689276092568E-2</v>
      </c>
      <c r="X152" s="2">
        <v>-2.1912752630437564E-3</v>
      </c>
      <c r="Y152" s="2">
        <v>0</v>
      </c>
      <c r="Z152" s="2">
        <v>0</v>
      </c>
      <c r="AA152" s="2">
        <v>0</v>
      </c>
      <c r="AB152" s="2">
        <v>0</v>
      </c>
      <c r="AC152" s="2">
        <v>0</v>
      </c>
      <c r="AD152" s="2">
        <v>0</v>
      </c>
    </row>
    <row r="153" spans="1:30">
      <c r="A153" s="1">
        <v>42444</v>
      </c>
      <c r="B153" s="2">
        <f>[2]SnWS_SNODAS!B170*0.15</f>
        <v>-0.51765389397621075</v>
      </c>
      <c r="C153" s="2">
        <f>[2]SnWS_SNODAS!C170*0.15</f>
        <v>-1.0172198137408843</v>
      </c>
      <c r="D153" s="2">
        <f>[2]SnWS_SNODAS!D170*0.15</f>
        <v>-7.4036298020540417E-2</v>
      </c>
      <c r="E153" s="2">
        <f>[2]SnWS_SNODAS!E170*0.15</f>
        <v>-0.46982647841396213</v>
      </c>
      <c r="F153" s="2">
        <f>[2]SnWS_SNODAS!F170*0.15</f>
        <v>-4.4603176576687109E-2</v>
      </c>
      <c r="G153" s="2">
        <f>[2]SnWS_SNODAS!G170*0.15</f>
        <v>-1.037652709015245E-2</v>
      </c>
      <c r="H153" s="2">
        <f>[2]SnWS_SNODAS!H170*0.15</f>
        <v>0.17111750212652568</v>
      </c>
      <c r="I153" s="2">
        <f>[2]SnWS_SNODAS!I170*0.15</f>
        <v>-1.0134018783209105E-2</v>
      </c>
      <c r="J153" s="2">
        <f>[2]SnWS_SNODAS!J170*0.15</f>
        <v>0</v>
      </c>
      <c r="K153" s="2">
        <f>[2]SnWS_SNODAS!K170*0.15</f>
        <v>0</v>
      </c>
      <c r="L153" s="2">
        <f>[2]SnWS_SNODAS!L170*0.15</f>
        <v>0</v>
      </c>
      <c r="M153" s="2">
        <f>[2]SnWS_SNODAS!M170*0.15</f>
        <v>0</v>
      </c>
      <c r="N153" s="2">
        <f>[2]SnWS_SNODAS!N170*0.15</f>
        <v>0</v>
      </c>
      <c r="O153" s="2">
        <f>[2]SnWS_SNODAS!O170*0.15</f>
        <v>0</v>
      </c>
      <c r="Q153" s="2">
        <v>-2.8262630604090015E-2</v>
      </c>
      <c r="R153" s="2">
        <v>-0.14791578174229691</v>
      </c>
      <c r="S153" s="2">
        <v>1.5200856520732253E-5</v>
      </c>
      <c r="T153" s="2">
        <v>-3.3064728757647488E-2</v>
      </c>
      <c r="U153" s="2">
        <v>-6.3412727155866292E-3</v>
      </c>
      <c r="V153" s="2">
        <v>-2.6946057378690281E-3</v>
      </c>
      <c r="W153" s="2">
        <v>4.8003096598638037E-2</v>
      </c>
      <c r="X153" s="2">
        <v>-2.1262673417742441E-3</v>
      </c>
      <c r="Y153" s="2">
        <v>0</v>
      </c>
      <c r="Z153" s="2">
        <v>0</v>
      </c>
      <c r="AA153" s="2">
        <v>0</v>
      </c>
      <c r="AB153" s="2">
        <v>0</v>
      </c>
      <c r="AC153" s="2">
        <v>0</v>
      </c>
      <c r="AD153" s="2">
        <v>0</v>
      </c>
    </row>
    <row r="154" spans="1:30">
      <c r="A154" s="1">
        <v>42475</v>
      </c>
      <c r="B154" s="2">
        <f>[2]SnWS_SNODAS!B171*0.15</f>
        <v>-0.81181164131470096</v>
      </c>
      <c r="C154" s="2">
        <f>[2]SnWS_SNODAS!C171*0.15</f>
        <v>-1.222232940437505</v>
      </c>
      <c r="D154" s="2">
        <f>[2]SnWS_SNODAS!D171*0.15</f>
        <v>-0.31993621201335315</v>
      </c>
      <c r="E154" s="2">
        <f>[2]SnWS_SNODAS!E171*0.15</f>
        <v>-0.57406647174278613</v>
      </c>
      <c r="F154" s="2">
        <f>[2]SnWS_SNODAS!F171*0.15</f>
        <v>-0.12995092202594227</v>
      </c>
      <c r="G154" s="2">
        <f>[2]SnWS_SNODAS!G171*0.15</f>
        <v>-1.2218052430013841E-2</v>
      </c>
      <c r="H154" s="2">
        <f>[2]SnWS_SNODAS!H171*0.15</f>
        <v>0.1207298807335646</v>
      </c>
      <c r="I154" s="2">
        <f>[2]SnWS_SNODAS!I171*0.15</f>
        <v>-1.001008962384615E-2</v>
      </c>
      <c r="J154" s="2">
        <f>[2]SnWS_SNODAS!J171*0.15</f>
        <v>0</v>
      </c>
      <c r="K154" s="2">
        <f>[2]SnWS_SNODAS!K171*0.15</f>
        <v>0</v>
      </c>
      <c r="L154" s="2">
        <f>[2]SnWS_SNODAS!L171*0.15</f>
        <v>0</v>
      </c>
      <c r="M154" s="2">
        <f>[2]SnWS_SNODAS!M171*0.15</f>
        <v>0</v>
      </c>
      <c r="N154" s="2">
        <f>[2]SnWS_SNODAS!N171*0.15</f>
        <v>0</v>
      </c>
      <c r="O154" s="2">
        <f>[2]SnWS_SNODAS!O171*0.15</f>
        <v>0</v>
      </c>
      <c r="Q154" s="2">
        <v>-5.9104686306415792E-2</v>
      </c>
      <c r="R154" s="2">
        <v>-0.18974608073634211</v>
      </c>
      <c r="S154" s="2">
        <v>-5.3515657298187228E-3</v>
      </c>
      <c r="T154" s="2">
        <v>-3.9123390510487459E-2</v>
      </c>
      <c r="U154" s="2">
        <v>-1.6496797079123764E-2</v>
      </c>
      <c r="V154" s="2">
        <v>-2.3389107122287226E-3</v>
      </c>
      <c r="W154" s="2">
        <v>4.2944503921183513E-2</v>
      </c>
      <c r="X154" s="2">
        <v>-2.0612594205047319E-3</v>
      </c>
      <c r="Y154" s="2">
        <v>0</v>
      </c>
      <c r="Z154" s="2">
        <v>0</v>
      </c>
      <c r="AA154" s="2">
        <v>0</v>
      </c>
      <c r="AB154" s="2">
        <v>0</v>
      </c>
      <c r="AC154" s="2">
        <v>0</v>
      </c>
      <c r="AD154" s="2">
        <v>0</v>
      </c>
    </row>
    <row r="155" spans="1:30">
      <c r="A155" s="1">
        <v>42505</v>
      </c>
      <c r="B155" s="2">
        <f>[2]SnWS_SNODAS!B172*0.15</f>
        <v>-1.1059693886531912</v>
      </c>
      <c r="C155" s="2">
        <f>[2]SnWS_SNODAS!C172*0.15</f>
        <v>-1.4272460671341258</v>
      </c>
      <c r="D155" s="2">
        <f>[2]SnWS_SNODAS!D172*0.15</f>
        <v>-0.56583612600616606</v>
      </c>
      <c r="E155" s="2">
        <f>[2]SnWS_SNODAS!E172*0.15</f>
        <v>-0.67830646507161019</v>
      </c>
      <c r="F155" s="2">
        <f>[2]SnWS_SNODAS!F172*0.15</f>
        <v>-0.21529866747519741</v>
      </c>
      <c r="G155" s="2">
        <f>[2]SnWS_SNODAS!G172*0.15</f>
        <v>-1.4059577769875231E-2</v>
      </c>
      <c r="H155" s="2">
        <f>[2]SnWS_SNODAS!H172*0.15</f>
        <v>7.0342259340603536E-2</v>
      </c>
      <c r="I155" s="2">
        <f>[2]SnWS_SNODAS!I172*0.15</f>
        <v>-9.886160464483193E-3</v>
      </c>
      <c r="J155" s="2">
        <f>[2]SnWS_SNODAS!J172*0.15</f>
        <v>0</v>
      </c>
      <c r="K155" s="2">
        <f>[2]SnWS_SNODAS!K172*0.15</f>
        <v>0</v>
      </c>
      <c r="L155" s="2">
        <f>[2]SnWS_SNODAS!L172*0.15</f>
        <v>0</v>
      </c>
      <c r="M155" s="2">
        <f>[2]SnWS_SNODAS!M172*0.15</f>
        <v>0</v>
      </c>
      <c r="N155" s="2">
        <f>[2]SnWS_SNODAS!N172*0.15</f>
        <v>0</v>
      </c>
      <c r="O155" s="2">
        <f>[2]SnWS_SNODAS!O172*0.15</f>
        <v>0</v>
      </c>
      <c r="Q155" s="2">
        <v>-9.2691029582029918E-2</v>
      </c>
      <c r="R155" s="2">
        <v>-0.22798799931156954</v>
      </c>
      <c r="S155" s="2">
        <v>-2.3125949212961204E-2</v>
      </c>
      <c r="T155" s="2">
        <v>-4.7803663234965287E-2</v>
      </c>
      <c r="U155" s="2">
        <v>-4.8063258167748923E-2</v>
      </c>
      <c r="V155" s="2">
        <v>-2.7539978899348396E-3</v>
      </c>
      <c r="W155" s="2">
        <v>3.0298974518299035E-2</v>
      </c>
      <c r="X155" s="2">
        <v>-2.036052229490307E-3</v>
      </c>
      <c r="Y155" s="2">
        <v>0</v>
      </c>
      <c r="Z155" s="2">
        <v>0</v>
      </c>
      <c r="AA155" s="2">
        <v>0</v>
      </c>
      <c r="AB155" s="2">
        <v>0</v>
      </c>
      <c r="AC155" s="2">
        <v>0</v>
      </c>
      <c r="AD155" s="2">
        <v>0</v>
      </c>
    </row>
    <row r="156" spans="1:30">
      <c r="A156" s="1">
        <v>42536</v>
      </c>
      <c r="B156" s="2">
        <f>[2]SnWS_SNODAS!B173*0.15</f>
        <v>-1.0210471765830496</v>
      </c>
      <c r="C156" s="2">
        <f>[2]SnWS_SNODAS!C173*0.15</f>
        <v>-1.4151650896821522</v>
      </c>
      <c r="D156" s="2">
        <f>[2]SnWS_SNODAS!D173*0.15</f>
        <v>-0.7179210440159296</v>
      </c>
      <c r="E156" s="2">
        <f>[2]SnWS_SNODAS!E173*0.15</f>
        <v>-0.71128338097207344</v>
      </c>
      <c r="F156" s="2">
        <f>[2]SnWS_SNODAS!F173*0.15</f>
        <v>-0.25456636228078872</v>
      </c>
      <c r="G156" s="2">
        <f>[2]SnWS_SNODAS!G173*0.15</f>
        <v>-1.5106047954387844E-2</v>
      </c>
      <c r="H156" s="2">
        <f>[2]SnWS_SNODAS!H173*0.15</f>
        <v>3.2770737987294872E-2</v>
      </c>
      <c r="I156" s="2">
        <f>[2]SnWS_SNODAS!I173*0.15</f>
        <v>-9.0012838100213231E-3</v>
      </c>
      <c r="J156" s="2">
        <f>[2]SnWS_SNODAS!J173*0.15</f>
        <v>0</v>
      </c>
      <c r="K156" s="2">
        <f>[2]SnWS_SNODAS!K173*0.15</f>
        <v>0</v>
      </c>
      <c r="L156" s="2">
        <f>[2]SnWS_SNODAS!L173*0.15</f>
        <v>0</v>
      </c>
      <c r="M156" s="2">
        <f>[2]SnWS_SNODAS!M173*0.15</f>
        <v>0</v>
      </c>
      <c r="N156" s="2">
        <f>[2]SnWS_SNODAS!N173*0.15</f>
        <v>0</v>
      </c>
      <c r="O156" s="2">
        <f>[2]SnWS_SNODAS!O173*0.15</f>
        <v>0</v>
      </c>
      <c r="Q156" s="2">
        <v>-0.12627737285764407</v>
      </c>
      <c r="R156" s="2">
        <v>-0.26622991788679706</v>
      </c>
      <c r="S156" s="2">
        <v>-4.09003326961037E-2</v>
      </c>
      <c r="T156" s="2">
        <v>-5.6483935959443121E-2</v>
      </c>
      <c r="U156" s="2">
        <v>-7.9629719256374076E-2</v>
      </c>
      <c r="V156" s="2">
        <v>-3.1690850676409565E-3</v>
      </c>
      <c r="W156" s="2">
        <v>1.7653445115414567E-2</v>
      </c>
      <c r="X156" s="2">
        <v>-2.0108450384758812E-3</v>
      </c>
      <c r="Y156" s="2">
        <v>0</v>
      </c>
      <c r="Z156" s="2">
        <v>0</v>
      </c>
      <c r="AA156" s="2">
        <v>0</v>
      </c>
      <c r="AB156" s="2">
        <v>0</v>
      </c>
      <c r="AC156" s="2">
        <v>0</v>
      </c>
      <c r="AD156" s="2">
        <v>0</v>
      </c>
    </row>
    <row r="157" spans="1:30">
      <c r="A157" s="1">
        <v>42566</v>
      </c>
      <c r="B157" s="2">
        <f>[2]SnWS_SNODAS!B174*0.15</f>
        <v>-0.93612496451290805</v>
      </c>
      <c r="C157" s="2">
        <f>[2]SnWS_SNODAS!C174*0.15</f>
        <v>-1.4030841122301787</v>
      </c>
      <c r="D157" s="2">
        <f>[2]SnWS_SNODAS!D174*0.15</f>
        <v>-0.87000596202569314</v>
      </c>
      <c r="E157" s="2">
        <f>[2]SnWS_SNODAS!E174*0.15</f>
        <v>-0.74426029687253692</v>
      </c>
      <c r="F157" s="2">
        <f>[2]SnWS_SNODAS!F174*0.15</f>
        <v>-0.29383405708638</v>
      </c>
      <c r="G157" s="2">
        <f>[2]SnWS_SNODAS!G174*0.15</f>
        <v>-1.6152518138900455E-2</v>
      </c>
      <c r="H157" s="2">
        <f>[2]SnWS_SNODAS!H174*0.15</f>
        <v>-4.8007833660137942E-3</v>
      </c>
      <c r="I157" s="2">
        <f>[2]SnWS_SNODAS!I174*0.15</f>
        <v>-8.116407155559455E-3</v>
      </c>
      <c r="J157" s="2">
        <f>[2]SnWS_SNODAS!J174*0.15</f>
        <v>0</v>
      </c>
      <c r="K157" s="2">
        <f>[2]SnWS_SNODAS!K174*0.15</f>
        <v>0</v>
      </c>
      <c r="L157" s="2">
        <f>[2]SnWS_SNODAS!L174*0.15</f>
        <v>0</v>
      </c>
      <c r="M157" s="2">
        <f>[2]SnWS_SNODAS!M174*0.15</f>
        <v>0</v>
      </c>
      <c r="N157" s="2">
        <f>[2]SnWS_SNODAS!N174*0.15</f>
        <v>0</v>
      </c>
      <c r="O157" s="2">
        <f>[2]SnWS_SNODAS!O174*0.15</f>
        <v>0</v>
      </c>
      <c r="Q157" s="2">
        <v>-0.11658112452789943</v>
      </c>
      <c r="R157" s="2">
        <v>-0.26397640483877055</v>
      </c>
      <c r="S157" s="2">
        <v>-5.1893486824603437E-2</v>
      </c>
      <c r="T157" s="2">
        <v>-5.9229989700306497E-2</v>
      </c>
      <c r="U157" s="2">
        <v>-9.4153151054085671E-2</v>
      </c>
      <c r="V157" s="2">
        <v>-3.4049636331108376E-3</v>
      </c>
      <c r="W157" s="2">
        <v>8.2243082589814557E-3</v>
      </c>
      <c r="X157" s="2">
        <v>-1.8308611269583371E-3</v>
      </c>
      <c r="Y157" s="2">
        <v>0</v>
      </c>
      <c r="Z157" s="2">
        <v>0</v>
      </c>
      <c r="AA157" s="2">
        <v>0</v>
      </c>
      <c r="AB157" s="2">
        <v>0</v>
      </c>
      <c r="AC157" s="2">
        <v>0</v>
      </c>
      <c r="AD157" s="2">
        <v>0</v>
      </c>
    </row>
    <row r="158" spans="1:30">
      <c r="A158" s="1">
        <v>42597</v>
      </c>
      <c r="B158" s="2">
        <f>[2]SnWS_SNODAS!B175*0.15</f>
        <v>-0.312962902060821</v>
      </c>
      <c r="C158" s="2">
        <f>[2]SnWS_SNODAS!C175*0.15</f>
        <v>-0.97340870447705763</v>
      </c>
      <c r="D158" s="2">
        <f>[2]SnWS_SNODAS!D175*0.15</f>
        <v>-0.4810062920767178</v>
      </c>
      <c r="E158" s="2">
        <f>[2]SnWS_SNODAS!E175*0.15</f>
        <v>0.1121634722373528</v>
      </c>
      <c r="F158" s="2">
        <f>[2]SnWS_SNODAS!F175*0.15</f>
        <v>-0.30661908711027797</v>
      </c>
      <c r="G158" s="2">
        <f>[2]SnWS_SNODAS!G175*0.15</f>
        <v>-1.6722354916225899E-2</v>
      </c>
      <c r="H158" s="2">
        <f>[2]SnWS_SNODAS!H175*0.15</f>
        <v>-2.6287640145719524E-2</v>
      </c>
      <c r="I158" s="2">
        <f>[2]SnWS_SNODAS!I175*0.15</f>
        <v>-2.7005179954107004E-3</v>
      </c>
      <c r="J158" s="2">
        <f>[2]SnWS_SNODAS!J175*0.15</f>
        <v>0</v>
      </c>
      <c r="K158" s="2">
        <f>[2]SnWS_SNODAS!K175*0.15</f>
        <v>0</v>
      </c>
      <c r="L158" s="2">
        <f>[2]SnWS_SNODAS!L175*0.15</f>
        <v>0</v>
      </c>
      <c r="M158" s="2">
        <f>[2]SnWS_SNODAS!M175*0.15</f>
        <v>0</v>
      </c>
      <c r="N158" s="2">
        <f>[2]SnWS_SNODAS!N175*0.15</f>
        <v>0</v>
      </c>
      <c r="O158" s="2">
        <f>[2]SnWS_SNODAS!O175*0.15</f>
        <v>0</v>
      </c>
      <c r="Q158" s="2">
        <v>-0.10688487619815482</v>
      </c>
      <c r="R158" s="2">
        <v>-0.26172289179074415</v>
      </c>
      <c r="S158" s="2">
        <v>-6.2886640953103173E-2</v>
      </c>
      <c r="T158" s="2">
        <v>-6.1976043441169894E-2</v>
      </c>
      <c r="U158" s="2">
        <v>-0.10867658285179724</v>
      </c>
      <c r="V158" s="2">
        <v>-3.6408421985807179E-3</v>
      </c>
      <c r="W158" s="2">
        <v>-1.2048285974516518E-3</v>
      </c>
      <c r="X158" s="2">
        <v>-1.6508772154407931E-3</v>
      </c>
      <c r="Y158" s="2">
        <v>0</v>
      </c>
      <c r="Z158" s="2">
        <v>0</v>
      </c>
      <c r="AA158" s="2">
        <v>0</v>
      </c>
      <c r="AB158" s="2">
        <v>0</v>
      </c>
      <c r="AC158" s="2">
        <v>0</v>
      </c>
      <c r="AD158" s="2">
        <v>0</v>
      </c>
    </row>
    <row r="159" spans="1:30">
      <c r="A159" s="1">
        <v>42628</v>
      </c>
      <c r="B159" s="2">
        <f>[2]SnWS_SNODAS!B176*0.15</f>
        <v>0.31019916039126594</v>
      </c>
      <c r="C159" s="2">
        <f>[2]SnWS_SNODAS!C176*0.15</f>
        <v>-0.54373329672393667</v>
      </c>
      <c r="D159" s="2">
        <f>[2]SnWS_SNODAS!D176*0.15</f>
        <v>-9.2006622127742521E-2</v>
      </c>
      <c r="E159" s="2">
        <f>[2]SnWS_SNODAS!E176*0.15</f>
        <v>0.96858724134724239</v>
      </c>
      <c r="F159" s="2">
        <f>[2]SnWS_SNODAS!F176*0.15</f>
        <v>-0.31940411713417599</v>
      </c>
      <c r="G159" s="2">
        <f>[2]SnWS_SNODAS!G176*0.15</f>
        <v>-1.7292191693551343E-2</v>
      </c>
      <c r="H159" s="2">
        <f>[2]SnWS_SNODAS!H176*0.15</f>
        <v>-4.777449692542525E-2</v>
      </c>
      <c r="I159" s="2">
        <f>[2]SnWS_SNODAS!I176*0.15</f>
        <v>2.7153711647380577E-3</v>
      </c>
      <c r="J159" s="2">
        <f>[2]SnWS_SNODAS!J176*0.15</f>
        <v>0</v>
      </c>
      <c r="K159" s="2">
        <f>[2]SnWS_SNODAS!K176*0.15</f>
        <v>0</v>
      </c>
      <c r="L159" s="2">
        <f>[2]SnWS_SNODAS!L176*0.15</f>
        <v>0</v>
      </c>
      <c r="M159" s="2">
        <f>[2]SnWS_SNODAS!M176*0.15</f>
        <v>0</v>
      </c>
      <c r="N159" s="2">
        <f>[2]SnWS_SNODAS!N176*0.15</f>
        <v>0</v>
      </c>
      <c r="O159" s="2">
        <f>[2]SnWS_SNODAS!O176*0.15</f>
        <v>0</v>
      </c>
      <c r="Q159" s="2">
        <v>-3.5733478231500415E-2</v>
      </c>
      <c r="R159" s="2">
        <v>-0.18157381928092345</v>
      </c>
      <c r="S159" s="2">
        <v>-3.4768577810181389E-2</v>
      </c>
      <c r="T159" s="2">
        <v>9.3400766601488428E-3</v>
      </c>
      <c r="U159" s="2">
        <v>-0.11340521570134608</v>
      </c>
      <c r="V159" s="2">
        <v>-3.7692856875369825E-3</v>
      </c>
      <c r="W159" s="2">
        <v>-6.5972776091705E-3</v>
      </c>
      <c r="X159" s="2">
        <v>-5.4928536026653649E-4</v>
      </c>
      <c r="Y159" s="2">
        <v>0</v>
      </c>
      <c r="Z159" s="2">
        <v>0</v>
      </c>
      <c r="AA159" s="2">
        <v>0</v>
      </c>
      <c r="AB159" s="2">
        <v>0</v>
      </c>
      <c r="AC159" s="2">
        <v>0</v>
      </c>
      <c r="AD159" s="2">
        <v>0</v>
      </c>
    </row>
    <row r="160" spans="1:30">
      <c r="A160" s="1">
        <v>42658</v>
      </c>
      <c r="B160" s="2">
        <f>[2]SnWS_SNODAS!B177*0.15</f>
        <v>1.1198604448534226</v>
      </c>
      <c r="C160" s="2">
        <f>[2]SnWS_SNODAS!C177*0.15</f>
        <v>0.25112150241448433</v>
      </c>
      <c r="D160" s="2">
        <f>[2]SnWS_SNODAS!D177*0.15</f>
        <v>1.7224259700722737</v>
      </c>
      <c r="E160" s="2">
        <f>[2]SnWS_SNODAS!E177*0.15</f>
        <v>2.5024530113646466</v>
      </c>
      <c r="F160" s="2">
        <f>[2]SnWS_SNODAS!F177*0.15</f>
        <v>-0.10576729983218604</v>
      </c>
      <c r="G160" s="2">
        <f>[2]SnWS_SNODAS!G177*0.15</f>
        <v>-1.7497024855052303E-2</v>
      </c>
      <c r="H160" s="2">
        <f>[2]SnWS_SNODAS!H177*0.15</f>
        <v>-5.1322366400902007E-2</v>
      </c>
      <c r="I160" s="2">
        <f>[2]SnWS_SNODAS!I177*0.15</f>
        <v>8.8653733234263996E-3</v>
      </c>
      <c r="J160" s="2">
        <f>[2]SnWS_SNODAS!J177*0.15</f>
        <v>0</v>
      </c>
      <c r="K160" s="2">
        <f>[2]SnWS_SNODAS!K177*0.15</f>
        <v>0</v>
      </c>
      <c r="L160" s="2">
        <f>[2]SnWS_SNODAS!L177*0.15</f>
        <v>0</v>
      </c>
      <c r="M160" s="2">
        <f>[2]SnWS_SNODAS!M177*0.15</f>
        <v>0</v>
      </c>
      <c r="N160" s="2">
        <f>[2]SnWS_SNODAS!N177*0.15</f>
        <v>0</v>
      </c>
      <c r="O160" s="2">
        <f>[2]SnWS_SNODAS!O177*0.15</f>
        <v>0</v>
      </c>
      <c r="Q160" s="2">
        <v>3.5417919735153958E-2</v>
      </c>
      <c r="R160" s="2">
        <v>-0.10142474677110279</v>
      </c>
      <c r="S160" s="2">
        <v>-6.6505146672596127E-3</v>
      </c>
      <c r="T160" s="2">
        <v>8.0656196761467569E-2</v>
      </c>
      <c r="U160" s="2">
        <v>-0.11813384855089491</v>
      </c>
      <c r="V160" s="2">
        <v>-3.8977291764932466E-3</v>
      </c>
      <c r="W160" s="2">
        <v>-1.1989726620889346E-2</v>
      </c>
      <c r="X160" s="2">
        <v>5.5230649490772084E-4</v>
      </c>
      <c r="Y160" s="2">
        <v>0</v>
      </c>
      <c r="Z160" s="2">
        <v>0</v>
      </c>
      <c r="AA160" s="2">
        <v>0</v>
      </c>
      <c r="AB160" s="2">
        <v>0</v>
      </c>
      <c r="AC160" s="2">
        <v>0</v>
      </c>
      <c r="AD160" s="2">
        <v>0</v>
      </c>
    </row>
    <row r="161" spans="1:30">
      <c r="A161" s="1">
        <v>42689</v>
      </c>
      <c r="B161" s="2">
        <f>[2]SnWS_SNODAS!B178*0.15</f>
        <v>1.9295217293155793</v>
      </c>
      <c r="C161" s="2">
        <f>[2]SnWS_SNODAS!C178*0.15</f>
        <v>1.0459763015529051</v>
      </c>
      <c r="D161" s="2">
        <f>[2]SnWS_SNODAS!D178*0.15</f>
        <v>3.5368585622722897</v>
      </c>
      <c r="E161" s="2">
        <f>[2]SnWS_SNODAS!E178*0.15</f>
        <v>4.036318781382052</v>
      </c>
      <c r="F161" s="2">
        <f>[2]SnWS_SNODAS!F178*0.15</f>
        <v>0.1078695174698039</v>
      </c>
      <c r="G161" s="2">
        <f>[2]SnWS_SNODAS!G178*0.15</f>
        <v>-1.7701858016553274E-2</v>
      </c>
      <c r="H161" s="2">
        <f>[2]SnWS_SNODAS!H178*0.15</f>
        <v>-5.4870235876378765E-2</v>
      </c>
      <c r="I161" s="2">
        <f>[2]SnWS_SNODAS!I178*0.15</f>
        <v>1.5015375482114738E-2</v>
      </c>
      <c r="J161" s="2">
        <f>[2]SnWS_SNODAS!J178*0.15</f>
        <v>0</v>
      </c>
      <c r="K161" s="2">
        <f>[2]SnWS_SNODAS!K178*0.15</f>
        <v>0</v>
      </c>
      <c r="L161" s="2">
        <f>[2]SnWS_SNODAS!L178*0.15</f>
        <v>0</v>
      </c>
      <c r="M161" s="2">
        <f>[2]SnWS_SNODAS!M178*0.15</f>
        <v>0</v>
      </c>
      <c r="N161" s="2">
        <f>[2]SnWS_SNODAS!N178*0.15</f>
        <v>0</v>
      </c>
      <c r="O161" s="2">
        <f>[2]SnWS_SNODAS!O178*0.15</f>
        <v>0</v>
      </c>
      <c r="Q161" s="2">
        <v>0.1278634258724741</v>
      </c>
      <c r="R161" s="2">
        <v>4.6842698331383416E-2</v>
      </c>
      <c r="S161" s="2">
        <v>0.12450211639473414</v>
      </c>
      <c r="T161" s="2">
        <v>0.20838426716235683</v>
      </c>
      <c r="U161" s="2">
        <v>-3.9118776214032834E-2</v>
      </c>
      <c r="V161" s="2">
        <v>-3.9438993904282087E-3</v>
      </c>
      <c r="W161" s="2">
        <v>-1.2880117683802372E-2</v>
      </c>
      <c r="X161" s="2">
        <v>1.8032169339849296E-3</v>
      </c>
      <c r="Y161" s="2">
        <v>0</v>
      </c>
      <c r="Z161" s="2">
        <v>0</v>
      </c>
      <c r="AA161" s="2">
        <v>0</v>
      </c>
      <c r="AB161" s="2">
        <v>0</v>
      </c>
      <c r="AC161" s="2">
        <v>0</v>
      </c>
      <c r="AD161" s="2">
        <v>0</v>
      </c>
    </row>
    <row r="162" spans="1:30">
      <c r="A162" s="1">
        <v>42719</v>
      </c>
      <c r="B162" s="2">
        <f>[2]SnWS_SNODAS!B179*0.15</f>
        <v>2.6102095480595922</v>
      </c>
      <c r="C162" s="2">
        <f>[2]SnWS_SNODAS!C179*0.15</f>
        <v>2.1574781286180067</v>
      </c>
      <c r="D162" s="2">
        <f>[2]SnWS_SNODAS!D179*0.15</f>
        <v>5.2600090035446865</v>
      </c>
      <c r="E162" s="2">
        <f>[2]SnWS_SNODAS!E179*0.15</f>
        <v>5.916129455877754</v>
      </c>
      <c r="F162" s="2">
        <f>[2]SnWS_SNODAS!F179*0.15</f>
        <v>0.2992083397491746</v>
      </c>
      <c r="G162" s="2">
        <f>[2]SnWS_SNODAS!G179*0.15</f>
        <v>-1.7398948668333344E-2</v>
      </c>
      <c r="H162" s="2">
        <f>[2]SnWS_SNODAS!H179*0.15</f>
        <v>-4.5566954893394657E-2</v>
      </c>
      <c r="I162" s="2">
        <f>[2]SnWS_SNODAS!I179*0.15</f>
        <v>2.2377001926100558E-2</v>
      </c>
      <c r="J162" s="2">
        <f>[2]SnWS_SNODAS!J179*0.15</f>
        <v>0</v>
      </c>
      <c r="K162" s="2">
        <f>[2]SnWS_SNODAS!K179*0.15</f>
        <v>0</v>
      </c>
      <c r="L162" s="2">
        <f>[2]SnWS_SNODAS!L179*0.15</f>
        <v>0</v>
      </c>
      <c r="M162" s="2">
        <f>[2]SnWS_SNODAS!M179*0.15</f>
        <v>0</v>
      </c>
      <c r="N162" s="2">
        <f>[2]SnWS_SNODAS!N179*0.15</f>
        <v>0</v>
      </c>
      <c r="O162" s="2">
        <f>[2]SnWS_SNODAS!O179*0.15</f>
        <v>0</v>
      </c>
      <c r="Q162" s="2">
        <v>0.22030893200979421</v>
      </c>
      <c r="R162" s="2">
        <v>0.19511014343386959</v>
      </c>
      <c r="S162" s="2">
        <v>0.25565474745672789</v>
      </c>
      <c r="T162" s="2">
        <v>0.33611233756324627</v>
      </c>
      <c r="U162" s="2">
        <v>3.9896296122829258E-2</v>
      </c>
      <c r="V162" s="2">
        <v>-3.9900696043631738E-3</v>
      </c>
      <c r="W162" s="2">
        <v>-1.3770508746715397E-2</v>
      </c>
      <c r="X162" s="2">
        <v>3.0541273730621378E-3</v>
      </c>
      <c r="Y162" s="2">
        <v>0</v>
      </c>
      <c r="Z162" s="2">
        <v>0</v>
      </c>
      <c r="AA162" s="2">
        <v>0</v>
      </c>
      <c r="AB162" s="2">
        <v>0</v>
      </c>
      <c r="AC162" s="2">
        <v>0</v>
      </c>
      <c r="AD162" s="2">
        <v>0</v>
      </c>
    </row>
    <row r="163" spans="1:30">
      <c r="A163" s="1">
        <v>42750</v>
      </c>
      <c r="B163" s="2">
        <f>[2]SnWS_SNODAS!B180*0.15</f>
        <v>3.2908973668036046</v>
      </c>
      <c r="C163" s="2">
        <f>[2]SnWS_SNODAS!C180*0.15</f>
        <v>3.2689799556831081</v>
      </c>
      <c r="D163" s="2">
        <f>[2]SnWS_SNODAS!D180*0.15</f>
        <v>6.9831594448170851</v>
      </c>
      <c r="E163" s="2">
        <f>[2]SnWS_SNODAS!E180*0.15</f>
        <v>7.7959401303734541</v>
      </c>
      <c r="F163" s="2">
        <f>[2]SnWS_SNODAS!F180*0.15</f>
        <v>0.49054716202854526</v>
      </c>
      <c r="G163" s="2">
        <f>[2]SnWS_SNODAS!G180*0.15</f>
        <v>-1.7096039320113426E-2</v>
      </c>
      <c r="H163" s="2">
        <f>[2]SnWS_SNODAS!H180*0.15</f>
        <v>-3.6263673910410556E-2</v>
      </c>
      <c r="I163" s="2">
        <f>[2]SnWS_SNODAS!I180*0.15</f>
        <v>2.9738628370086374E-2</v>
      </c>
      <c r="J163" s="2">
        <f>[2]SnWS_SNODAS!J180*0.15</f>
        <v>0</v>
      </c>
      <c r="K163" s="2">
        <f>[2]SnWS_SNODAS!K180*0.15</f>
        <v>0</v>
      </c>
      <c r="L163" s="2">
        <f>[2]SnWS_SNODAS!L180*0.15</f>
        <v>0</v>
      </c>
      <c r="M163" s="2">
        <f>[2]SnWS_SNODAS!M180*0.15</f>
        <v>0</v>
      </c>
      <c r="N163" s="2">
        <f>[2]SnWS_SNODAS!N180*0.15</f>
        <v>0</v>
      </c>
      <c r="O163" s="2">
        <f>[2]SnWS_SNODAS!O180*0.15</f>
        <v>0</v>
      </c>
      <c r="Q163" s="2">
        <v>0.29802850577834811</v>
      </c>
      <c r="R163" s="2">
        <v>0.40244302524363124</v>
      </c>
      <c r="S163" s="2">
        <v>0.38020923080322055</v>
      </c>
      <c r="T163" s="2">
        <v>0.4926479320498523</v>
      </c>
      <c r="U163" s="2">
        <v>0.11066429891461046</v>
      </c>
      <c r="V163" s="2">
        <v>-3.9217926256370087E-3</v>
      </c>
      <c r="W163" s="2">
        <v>-1.1435710834820789E-2</v>
      </c>
      <c r="X163" s="2">
        <v>4.5514821917688533E-3</v>
      </c>
      <c r="Y163" s="2">
        <v>0</v>
      </c>
      <c r="Z163" s="2">
        <v>0</v>
      </c>
      <c r="AA163" s="2">
        <v>0</v>
      </c>
      <c r="AB163" s="2">
        <v>0</v>
      </c>
      <c r="AC163" s="2">
        <v>0</v>
      </c>
      <c r="AD163" s="2">
        <v>0</v>
      </c>
    </row>
    <row r="164" spans="1:30">
      <c r="A164" s="1">
        <v>42781</v>
      </c>
      <c r="B164" s="2">
        <f>[2]SnWS_SNODAS!B181*0.15</f>
        <v>3.9838448047536357</v>
      </c>
      <c r="C164" s="2">
        <f>[2]SnWS_SNODAS!C181*0.15</f>
        <v>4.4319904446782949</v>
      </c>
      <c r="D164" s="2">
        <f>[2]SnWS_SNODAS!D181*0.15</f>
        <v>8.7471763125714137</v>
      </c>
      <c r="E164" s="2">
        <f>[2]SnWS_SNODAS!E181*0.15</f>
        <v>9.7460234247508932</v>
      </c>
      <c r="F164" s="2">
        <f>[2]SnWS_SNODAS!F181*0.15</f>
        <v>0.67913382210850792</v>
      </c>
      <c r="G164" s="2">
        <f>[2]SnWS_SNODAS!G181*0.15</f>
        <v>-1.6927585500766056E-2</v>
      </c>
      <c r="H164" s="2">
        <f>[2]SnWS_SNODAS!H181*0.15</f>
        <v>-2.9686311363865292E-2</v>
      </c>
      <c r="I164" s="2">
        <f>[2]SnWS_SNODAS!I181*0.15</f>
        <v>3.7176917763478055E-2</v>
      </c>
      <c r="J164" s="2">
        <f>[2]SnWS_SNODAS!J181*0.15</f>
        <v>0</v>
      </c>
      <c r="K164" s="2">
        <f>[2]SnWS_SNODAS!K181*0.15</f>
        <v>0</v>
      </c>
      <c r="L164" s="2">
        <f>[2]SnWS_SNODAS!L181*0.15</f>
        <v>0</v>
      </c>
      <c r="M164" s="2">
        <f>[2]SnWS_SNODAS!M181*0.15</f>
        <v>0</v>
      </c>
      <c r="N164" s="2">
        <f>[2]SnWS_SNODAS!N181*0.15</f>
        <v>0</v>
      </c>
      <c r="O164" s="2">
        <f>[2]SnWS_SNODAS!O181*0.15</f>
        <v>0</v>
      </c>
      <c r="Q164" s="2">
        <v>0.37574807954690198</v>
      </c>
      <c r="R164" s="2">
        <v>0.6097759070533928</v>
      </c>
      <c r="S164" s="2">
        <v>0.50476371414971333</v>
      </c>
      <c r="T164" s="2">
        <v>0.64918352653645828</v>
      </c>
      <c r="U164" s="2">
        <v>0.18143230170639166</v>
      </c>
      <c r="V164" s="2">
        <v>-3.8535156469108461E-3</v>
      </c>
      <c r="W164" s="2">
        <v>-9.1009129229261843E-3</v>
      </c>
      <c r="X164" s="2">
        <v>6.0488370104755679E-3</v>
      </c>
      <c r="Y164" s="2">
        <v>0</v>
      </c>
      <c r="Z164" s="2">
        <v>0</v>
      </c>
      <c r="AA164" s="2">
        <v>0</v>
      </c>
      <c r="AB164" s="2">
        <v>0</v>
      </c>
      <c r="AC164" s="2">
        <v>0</v>
      </c>
      <c r="AD164" s="2">
        <v>0</v>
      </c>
    </row>
    <row r="165" spans="1:30">
      <c r="A165" s="1">
        <v>42809</v>
      </c>
      <c r="B165" s="2">
        <f>[2]SnWS_SNODAS!B182*0.15</f>
        <v>4.6767922427036677</v>
      </c>
      <c r="C165" s="2">
        <f>[2]SnWS_SNODAS!C182*0.15</f>
        <v>5.5950009336734814</v>
      </c>
      <c r="D165" s="2">
        <f>[2]SnWS_SNODAS!D182*0.15</f>
        <v>10.511193180325742</v>
      </c>
      <c r="E165" s="2">
        <f>[2]SnWS_SNODAS!E182*0.15</f>
        <v>11.696106719128331</v>
      </c>
      <c r="F165" s="2">
        <f>[2]SnWS_SNODAS!F182*0.15</f>
        <v>0.86772048218847087</v>
      </c>
      <c r="G165" s="2">
        <f>[2]SnWS_SNODAS!G182*0.15</f>
        <v>-1.6759131681418692E-2</v>
      </c>
      <c r="H165" s="2">
        <f>[2]SnWS_SNODAS!H182*0.15</f>
        <v>-2.3108948817320021E-2</v>
      </c>
      <c r="I165" s="2">
        <f>[2]SnWS_SNODAS!I182*0.15</f>
        <v>4.4615207156869736E-2</v>
      </c>
      <c r="J165" s="2">
        <f>[2]SnWS_SNODAS!J182*0.15</f>
        <v>0</v>
      </c>
      <c r="K165" s="2">
        <f>[2]SnWS_SNODAS!K182*0.15</f>
        <v>0</v>
      </c>
      <c r="L165" s="2">
        <f>[2]SnWS_SNODAS!L182*0.15</f>
        <v>0</v>
      </c>
      <c r="M165" s="2">
        <f>[2]SnWS_SNODAS!M182*0.15</f>
        <v>0</v>
      </c>
      <c r="N165" s="2">
        <f>[2]SnWS_SNODAS!N182*0.15</f>
        <v>0</v>
      </c>
      <c r="O165" s="2">
        <f>[2]SnWS_SNODAS!O182*0.15</f>
        <v>0</v>
      </c>
      <c r="Q165" s="2">
        <v>0.45486743211716063</v>
      </c>
      <c r="R165" s="2">
        <v>0.82671690560762101</v>
      </c>
      <c r="S165" s="2">
        <v>0.63227214540159948</v>
      </c>
      <c r="T165" s="2">
        <v>0.81157086262585643</v>
      </c>
      <c r="U165" s="2">
        <v>0.25118239804358639</v>
      </c>
      <c r="V165" s="2">
        <v>-3.8155454822146719E-3</v>
      </c>
      <c r="W165" s="2">
        <v>-7.450225131432453E-3</v>
      </c>
      <c r="X165" s="2">
        <v>7.5617850730914354E-3</v>
      </c>
      <c r="Y165" s="2">
        <v>0</v>
      </c>
      <c r="Z165" s="2">
        <v>0</v>
      </c>
      <c r="AA165" s="2">
        <v>0</v>
      </c>
      <c r="AB165" s="2">
        <v>0</v>
      </c>
      <c r="AC165" s="2">
        <v>0</v>
      </c>
      <c r="AD165" s="2">
        <v>0</v>
      </c>
    </row>
    <row r="166" spans="1:30">
      <c r="A166" s="1">
        <v>42840</v>
      </c>
      <c r="B166" s="2">
        <f>[2]SnWS_SNODAS!B183*0.15</f>
        <v>5.3036385599739244</v>
      </c>
      <c r="C166" s="2">
        <f>[2]SnWS_SNODAS!C183*0.15</f>
        <v>6.7959441521008355</v>
      </c>
      <c r="D166" s="2">
        <f>[2]SnWS_SNODAS!D183*0.15</f>
        <v>12.308954040615683</v>
      </c>
      <c r="E166" s="2">
        <f>[2]SnWS_SNODAS!E183*0.15</f>
        <v>13.703564259391374</v>
      </c>
      <c r="F166" s="2">
        <f>[2]SnWS_SNODAS!F183*0.15</f>
        <v>1.0618082865626433</v>
      </c>
      <c r="G166" s="2">
        <f>[2]SnWS_SNODAS!G183*0.15</f>
        <v>-1.6530691703823333E-2</v>
      </c>
      <c r="H166" s="2">
        <f>[2]SnWS_SNODAS!H183*0.15</f>
        <v>-1.5731392207754807E-2</v>
      </c>
      <c r="I166" s="2">
        <f>[2]SnWS_SNODAS!I183*0.15</f>
        <v>5.2291837235692272E-2</v>
      </c>
      <c r="J166" s="2">
        <f>[2]SnWS_SNODAS!J183*0.15</f>
        <v>0</v>
      </c>
      <c r="K166" s="2">
        <f>[2]SnWS_SNODAS!K183*0.15</f>
        <v>0</v>
      </c>
      <c r="L166" s="2">
        <f>[2]SnWS_SNODAS!L183*0.15</f>
        <v>0</v>
      </c>
      <c r="M166" s="2">
        <f>[2]SnWS_SNODAS!M183*0.15</f>
        <v>0</v>
      </c>
      <c r="N166" s="2">
        <f>[2]SnWS_SNODAS!N183*0.15</f>
        <v>0</v>
      </c>
      <c r="O166" s="2">
        <f>[2]SnWS_SNODAS!O183*0.15</f>
        <v>0</v>
      </c>
      <c r="Q166" s="2">
        <v>0.53398678468741945</v>
      </c>
      <c r="R166" s="2">
        <v>1.0436579041618492</v>
      </c>
      <c r="S166" s="2">
        <v>0.75978057665348564</v>
      </c>
      <c r="T166" s="2">
        <v>0.97395819871525424</v>
      </c>
      <c r="U166" s="2">
        <v>0.32093249438078125</v>
      </c>
      <c r="V166" s="2">
        <v>-3.7775753175184989E-3</v>
      </c>
      <c r="W166" s="2">
        <v>-5.7995373399387191E-3</v>
      </c>
      <c r="X166" s="2">
        <v>9.0747331357073028E-3</v>
      </c>
      <c r="Y166" s="2">
        <v>0</v>
      </c>
      <c r="Z166" s="2">
        <v>0</v>
      </c>
      <c r="AA166" s="2">
        <v>0</v>
      </c>
      <c r="AB166" s="2">
        <v>0</v>
      </c>
      <c r="AC166" s="2">
        <v>0</v>
      </c>
      <c r="AD166" s="2">
        <v>0</v>
      </c>
    </row>
    <row r="167" spans="1:30">
      <c r="A167" s="1">
        <v>42870</v>
      </c>
      <c r="B167" s="2">
        <f>[2]SnWS_SNODAS!B184*0.15</f>
        <v>5.9304848772441821</v>
      </c>
      <c r="C167" s="2">
        <f>[2]SnWS_SNODAS!C184*0.15</f>
        <v>7.9968873705281895</v>
      </c>
      <c r="D167" s="2">
        <f>[2]SnWS_SNODAS!D184*0.15</f>
        <v>14.106714900905626</v>
      </c>
      <c r="E167" s="2">
        <f>[2]SnWS_SNODAS!E184*0.15</f>
        <v>15.711021799654418</v>
      </c>
      <c r="F167" s="2">
        <f>[2]SnWS_SNODAS!F184*0.15</f>
        <v>1.2558960909368158</v>
      </c>
      <c r="G167" s="2">
        <f>[2]SnWS_SNODAS!G184*0.15</f>
        <v>-1.6302251726227981E-2</v>
      </c>
      <c r="H167" s="2">
        <f>[2]SnWS_SNODAS!H184*0.15</f>
        <v>-8.353835598189599E-3</v>
      </c>
      <c r="I167" s="2">
        <f>[2]SnWS_SNODAS!I184*0.15</f>
        <v>5.9968467314514808E-2</v>
      </c>
      <c r="J167" s="2">
        <f>[2]SnWS_SNODAS!J184*0.15</f>
        <v>0</v>
      </c>
      <c r="K167" s="2">
        <f>[2]SnWS_SNODAS!K184*0.15</f>
        <v>0</v>
      </c>
      <c r="L167" s="2">
        <f>[2]SnWS_SNODAS!L184*0.15</f>
        <v>0</v>
      </c>
      <c r="M167" s="2">
        <f>[2]SnWS_SNODAS!M184*0.15</f>
        <v>0</v>
      </c>
      <c r="N167" s="2">
        <f>[2]SnWS_SNODAS!N184*0.15</f>
        <v>0</v>
      </c>
      <c r="O167" s="2">
        <f>[2]SnWS_SNODAS!O184*0.15</f>
        <v>0</v>
      </c>
      <c r="Q167" s="2">
        <v>0.60555884350070277</v>
      </c>
      <c r="R167" s="2">
        <v>1.2676746464679771</v>
      </c>
      <c r="S167" s="2">
        <v>0.88972812491782338</v>
      </c>
      <c r="T167" s="2">
        <v>1.1411232030080385</v>
      </c>
      <c r="U167" s="2">
        <v>0.39271722744319953</v>
      </c>
      <c r="V167" s="2">
        <v>-3.7260840328085945E-3</v>
      </c>
      <c r="W167" s="2">
        <v>-3.9480288454191844E-3</v>
      </c>
      <c r="X167" s="2">
        <v>1.0636159693739808E-2</v>
      </c>
      <c r="Y167" s="2">
        <v>0</v>
      </c>
      <c r="Z167" s="2">
        <v>0</v>
      </c>
      <c r="AA167" s="2">
        <v>0</v>
      </c>
      <c r="AB167" s="2">
        <v>0</v>
      </c>
      <c r="AC167" s="2">
        <v>0</v>
      </c>
      <c r="AD167" s="2">
        <v>0</v>
      </c>
    </row>
    <row r="168" spans="1:30">
      <c r="A168" s="1">
        <v>42901</v>
      </c>
      <c r="B168" s="2" t="e">
        <f>[2]SnWS_SNODAS!B185*0.15</f>
        <v>#REF!</v>
      </c>
      <c r="C168" s="2" t="e">
        <f>[2]SnWS_SNODAS!C185*0.15</f>
        <v>#REF!</v>
      </c>
      <c r="D168" s="2" t="e">
        <f>[2]SnWS_SNODAS!D185*0.15</f>
        <v>#REF!</v>
      </c>
      <c r="E168" s="2" t="e">
        <f>[2]SnWS_SNODAS!E185*0.15</f>
        <v>#REF!</v>
      </c>
      <c r="F168" s="2" t="e">
        <f>[2]SnWS_SNODAS!F185*0.15</f>
        <v>#REF!</v>
      </c>
      <c r="G168" s="2" t="e">
        <f>[2]SnWS_SNODAS!G185*0.15</f>
        <v>#REF!</v>
      </c>
      <c r="H168" s="2" t="e">
        <f>[2]SnWS_SNODAS!H185*0.15</f>
        <v>#REF!</v>
      </c>
      <c r="I168" s="2" t="e">
        <f>[2]SnWS_SNODAS!I185*0.15</f>
        <v>#REF!</v>
      </c>
      <c r="J168" s="2" t="e">
        <f>[2]SnWS_SNODAS!J185*0.15</f>
        <v>#REF!</v>
      </c>
      <c r="K168" s="2" t="e">
        <f>[2]SnWS_SNODAS!K185*0.15</f>
        <v>#REF!</v>
      </c>
      <c r="L168" s="2" t="e">
        <f>[2]SnWS_SNODAS!L185*0.15</f>
        <v>#REF!</v>
      </c>
      <c r="M168" s="2" t="e">
        <f>[2]SnWS_SNODAS!M185*0.15</f>
        <v>#REF!</v>
      </c>
      <c r="N168" s="2" t="e">
        <f>[2]SnWS_SNODAS!N185*0.15</f>
        <v>#REF!</v>
      </c>
      <c r="O168" s="2" t="e">
        <f>[2]SnWS_SNODAS!O185*0.15</f>
        <v>#REF!</v>
      </c>
      <c r="Q168" s="2">
        <v>0.6771309023139862</v>
      </c>
      <c r="R168" s="2">
        <v>1.4916913887741052</v>
      </c>
      <c r="S168" s="2">
        <v>1.0196756731821615</v>
      </c>
      <c r="T168" s="2">
        <v>1.3082882073008226</v>
      </c>
      <c r="U168" s="2">
        <v>0.46450196050561782</v>
      </c>
      <c r="V168" s="2">
        <v>-3.6745927480986915E-3</v>
      </c>
      <c r="W168" s="2">
        <v>-2.0965203508996528E-3</v>
      </c>
      <c r="X168" s="2">
        <v>1.2197586251772313E-2</v>
      </c>
      <c r="Y168" s="2">
        <v>0</v>
      </c>
      <c r="Z168" s="2">
        <v>0</v>
      </c>
      <c r="AA168" s="2">
        <v>0</v>
      </c>
      <c r="AB168" s="2">
        <v>0</v>
      </c>
      <c r="AC168" s="2">
        <v>0</v>
      </c>
      <c r="AD168" s="2">
        <v>0</v>
      </c>
    </row>
  </sheetData>
  <mergeCells count="2">
    <mergeCell ref="B2:O2"/>
    <mergeCell ref="Q2:AD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186"/>
  <sheetViews>
    <sheetView workbookViewId="0">
      <selection activeCell="A188" sqref="A188:XFD188"/>
    </sheetView>
  </sheetViews>
  <sheetFormatPr defaultColWidth="11.42578125" defaultRowHeight="15"/>
  <cols>
    <col min="1" max="2" width="11.42578125" customWidth="1"/>
    <col min="3" max="5" width="11.42578125" style="2" customWidth="1"/>
    <col min="6" max="6" width="15.7109375" style="6" customWidth="1"/>
    <col min="7" max="7" width="11.42578125" style="6" customWidth="1"/>
    <col min="8" max="13" width="11.42578125" style="2" customWidth="1"/>
    <col min="14" max="15" width="11.42578125" style="2"/>
    <col min="16" max="16" width="11.42578125" style="27"/>
  </cols>
  <sheetData>
    <row r="1" spans="1:30">
      <c r="A1" t="s">
        <v>300</v>
      </c>
    </row>
    <row r="2" spans="1:30">
      <c r="B2" s="317" t="s">
        <v>48</v>
      </c>
      <c r="C2" s="317"/>
      <c r="D2" s="317"/>
      <c r="E2" s="317"/>
      <c r="F2" s="317"/>
      <c r="G2" s="317"/>
      <c r="H2" s="317"/>
      <c r="I2" s="317"/>
      <c r="J2" s="317"/>
      <c r="K2" s="317"/>
      <c r="L2" s="317"/>
      <c r="M2" s="317"/>
      <c r="N2" s="317"/>
      <c r="O2" s="317"/>
      <c r="Q2" s="324" t="s">
        <v>47</v>
      </c>
      <c r="R2" s="324"/>
      <c r="S2" s="324"/>
      <c r="T2" s="324"/>
      <c r="U2" s="324"/>
      <c r="V2" s="324"/>
      <c r="W2" s="324"/>
      <c r="X2" s="324"/>
      <c r="Y2" s="324"/>
      <c r="Z2" s="324"/>
      <c r="AA2" s="324"/>
      <c r="AB2" s="324"/>
      <c r="AC2" s="324"/>
      <c r="AD2" s="324"/>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v>0</v>
      </c>
      <c r="C4" s="2">
        <v>-2.4590082992163972E-2</v>
      </c>
      <c r="D4" s="2">
        <v>-5.6357013937489775</v>
      </c>
      <c r="E4" s="2">
        <v>-1.3252371332952486</v>
      </c>
      <c r="F4" s="6">
        <v>5.2445043759756187</v>
      </c>
      <c r="G4" s="6">
        <v>27.097440730251158</v>
      </c>
      <c r="H4" s="2">
        <v>0.68925585027422476</v>
      </c>
      <c r="I4" s="2">
        <v>3.636854370596236</v>
      </c>
      <c r="J4" s="2">
        <v>0.47024563786751467</v>
      </c>
      <c r="K4" s="2">
        <v>-5.9115833354809322</v>
      </c>
      <c r="L4" s="2">
        <v>11.185995868572403</v>
      </c>
      <c r="M4" s="2">
        <v>1.0157054257131291</v>
      </c>
      <c r="N4" s="2">
        <v>0</v>
      </c>
      <c r="O4" s="2">
        <v>0</v>
      </c>
      <c r="Q4" s="2">
        <v>0</v>
      </c>
      <c r="R4" s="2">
        <v>-4.5868865408603141E-3</v>
      </c>
      <c r="S4" s="2">
        <v>-0.40736540384435732</v>
      </c>
      <c r="T4" s="2">
        <v>-0.11035514656376194</v>
      </c>
      <c r="U4" s="2">
        <v>1.9397166549852143</v>
      </c>
      <c r="V4" s="2">
        <v>6.1078715303615319</v>
      </c>
      <c r="W4" s="2">
        <v>0.17297909446407081</v>
      </c>
      <c r="X4" s="2">
        <v>0.73973617897927435</v>
      </c>
      <c r="Y4" s="2">
        <v>5.4491594270449722E-2</v>
      </c>
      <c r="Z4" s="2">
        <v>-1.3621056510781679</v>
      </c>
      <c r="AA4" s="2">
        <v>2.2703097214854551</v>
      </c>
      <c r="AB4" s="2">
        <v>0.14529970826454022</v>
      </c>
      <c r="AC4" s="2">
        <v>0</v>
      </c>
      <c r="AD4" s="2">
        <v>0</v>
      </c>
    </row>
    <row r="5" spans="1:30">
      <c r="A5" s="1">
        <v>37391</v>
      </c>
      <c r="B5">
        <v>0</v>
      </c>
      <c r="C5" s="2">
        <v>-4.1570685515497141E-2</v>
      </c>
      <c r="D5" s="2">
        <v>-5.7875232575949074</v>
      </c>
      <c r="E5" s="2">
        <v>-1.4730034840534698</v>
      </c>
      <c r="F5" s="6">
        <v>4.7449897919833104</v>
      </c>
      <c r="G5" s="6">
        <v>25.859215983407434</v>
      </c>
      <c r="H5" s="2">
        <v>0.60012136351201417</v>
      </c>
      <c r="I5" s="2">
        <v>3.1616172255092234</v>
      </c>
      <c r="J5" s="2">
        <v>0.44864232995900788</v>
      </c>
      <c r="K5" s="2">
        <v>-5.9432562995652196</v>
      </c>
      <c r="L5" s="2">
        <v>10.681089712569815</v>
      </c>
      <c r="M5" s="2">
        <v>0.96932061494248634</v>
      </c>
      <c r="N5" s="2">
        <v>0</v>
      </c>
      <c r="O5" s="2">
        <v>0</v>
      </c>
      <c r="Q5" s="2">
        <v>0</v>
      </c>
      <c r="R5" s="2">
        <v>-7.7543462519477427E-3</v>
      </c>
      <c r="S5" s="2">
        <v>-0.41833954362873266</v>
      </c>
      <c r="T5" s="2">
        <v>-0.12265994612410053</v>
      </c>
      <c r="U5" s="2">
        <v>1.7549676894935711</v>
      </c>
      <c r="V5" s="2">
        <v>5.8287707195239689</v>
      </c>
      <c r="W5" s="2">
        <v>0.15060945799379263</v>
      </c>
      <c r="X5" s="2">
        <v>0.64307294366857604</v>
      </c>
      <c r="Y5" s="2">
        <v>5.1988224553319869E-2</v>
      </c>
      <c r="Z5" s="2">
        <v>-1.3694035137517209</v>
      </c>
      <c r="AA5" s="2">
        <v>2.1678339680631695</v>
      </c>
      <c r="AB5" s="2">
        <v>0.13866422192936748</v>
      </c>
      <c r="AC5" s="2">
        <v>0</v>
      </c>
      <c r="AD5" s="2">
        <v>0</v>
      </c>
    </row>
    <row r="6" spans="1:30">
      <c r="A6" s="1">
        <v>37422</v>
      </c>
      <c r="B6">
        <v>0</v>
      </c>
      <c r="C6" s="2">
        <v>-5.8551288038830307E-2</v>
      </c>
      <c r="D6" s="2">
        <v>-5.939345121440839</v>
      </c>
      <c r="E6" s="2">
        <v>-1.620769834811691</v>
      </c>
      <c r="F6" s="6">
        <v>4.2454752079910021</v>
      </c>
      <c r="G6" s="6">
        <v>24.620991236563711</v>
      </c>
      <c r="H6" s="2">
        <v>0.51098687674980348</v>
      </c>
      <c r="I6" s="2">
        <v>2.6863800804222104</v>
      </c>
      <c r="J6" s="2">
        <v>0.42703902205050109</v>
      </c>
      <c r="K6" s="2">
        <v>-5.9749292636495062</v>
      </c>
      <c r="L6" s="2">
        <v>10.176183556567226</v>
      </c>
      <c r="M6" s="2">
        <v>0.92293580417184384</v>
      </c>
      <c r="N6" s="2">
        <v>0</v>
      </c>
      <c r="O6" s="2">
        <v>0</v>
      </c>
      <c r="Q6" s="2">
        <v>0</v>
      </c>
      <c r="R6" s="2">
        <v>-1.0921805963035172E-2</v>
      </c>
      <c r="S6" s="2">
        <v>-0.42931368341310816</v>
      </c>
      <c r="T6" s="2">
        <v>-0.13496474568443914</v>
      </c>
      <c r="U6" s="2">
        <v>1.5702187240019279</v>
      </c>
      <c r="V6" s="2">
        <v>5.5496699086864067</v>
      </c>
      <c r="W6" s="2">
        <v>0.12823982152351443</v>
      </c>
      <c r="X6" s="2">
        <v>0.5464097083578775</v>
      </c>
      <c r="Y6" s="2">
        <v>4.9484854836190015E-2</v>
      </c>
      <c r="Z6" s="2">
        <v>-1.3767013764252736</v>
      </c>
      <c r="AA6" s="2">
        <v>2.065358214640884</v>
      </c>
      <c r="AB6" s="2">
        <v>0.13202873559419478</v>
      </c>
      <c r="AC6" s="2">
        <v>0</v>
      </c>
      <c r="AD6" s="2">
        <v>0</v>
      </c>
    </row>
    <row r="7" spans="1:30">
      <c r="A7" s="1">
        <v>37452</v>
      </c>
      <c r="B7">
        <v>0</v>
      </c>
      <c r="C7" s="2">
        <v>-7.4162447156119221E-2</v>
      </c>
      <c r="D7" s="2">
        <v>-5.6893603728685882</v>
      </c>
      <c r="E7" s="2">
        <v>-1.6793287873914329</v>
      </c>
      <c r="F7" s="6">
        <v>3.8140393550757237</v>
      </c>
      <c r="G7" s="6">
        <v>23.392226268793348</v>
      </c>
      <c r="H7" s="2">
        <v>0.42814900132733263</v>
      </c>
      <c r="I7" s="2">
        <v>2.2742818025780229</v>
      </c>
      <c r="J7" s="2">
        <v>0.40633347649024903</v>
      </c>
      <c r="K7" s="2">
        <v>-5.9605201366866174</v>
      </c>
      <c r="L7" s="2">
        <v>9.6596935701655351</v>
      </c>
      <c r="M7" s="2">
        <v>0.89819684552373935</v>
      </c>
      <c r="N7" s="2">
        <v>0</v>
      </c>
      <c r="O7" s="2">
        <v>0</v>
      </c>
      <c r="Q7" s="2">
        <v>0</v>
      </c>
      <c r="R7" s="2">
        <v>-1.3833817917819543E-2</v>
      </c>
      <c r="S7" s="2">
        <v>-0.41124403583206015</v>
      </c>
      <c r="T7" s="2">
        <v>-0.13984106678365937</v>
      </c>
      <c r="U7" s="2">
        <v>1.4106491537502419</v>
      </c>
      <c r="V7" s="2">
        <v>5.2727013698910961</v>
      </c>
      <c r="W7" s="2">
        <v>0.10745041411811403</v>
      </c>
      <c r="X7" s="2">
        <v>0.46258891864436985</v>
      </c>
      <c r="Y7" s="2">
        <v>4.7085516922213563E-2</v>
      </c>
      <c r="Z7" s="2">
        <v>-1.3733813262543735</v>
      </c>
      <c r="AA7" s="2">
        <v>1.9605314070007971</v>
      </c>
      <c r="AB7" s="2">
        <v>0.12848975334270749</v>
      </c>
      <c r="AC7" s="2">
        <v>0</v>
      </c>
      <c r="AD7" s="2">
        <v>0</v>
      </c>
    </row>
    <row r="8" spans="1:30">
      <c r="A8" s="1">
        <v>37483</v>
      </c>
      <c r="B8">
        <v>0</v>
      </c>
      <c r="C8" s="2">
        <v>-8.9773606273408121E-2</v>
      </c>
      <c r="D8" s="2">
        <v>-5.4393756242963374</v>
      </c>
      <c r="E8" s="2">
        <v>-1.7378877399711752</v>
      </c>
      <c r="F8" s="6">
        <v>3.3826035021604457</v>
      </c>
      <c r="G8" s="6">
        <v>22.163461301022981</v>
      </c>
      <c r="H8" s="2">
        <v>0.34531112590486179</v>
      </c>
      <c r="I8" s="2">
        <v>1.862183524733835</v>
      </c>
      <c r="J8" s="2">
        <v>0.38562793092999698</v>
      </c>
      <c r="K8" s="2">
        <v>-5.9461110097237277</v>
      </c>
      <c r="L8" s="2">
        <v>9.1432035837638423</v>
      </c>
      <c r="M8" s="2">
        <v>0.87345788687563486</v>
      </c>
      <c r="N8" s="2">
        <v>0</v>
      </c>
      <c r="O8" s="2">
        <v>0</v>
      </c>
      <c r="Q8" s="2">
        <v>0</v>
      </c>
      <c r="R8" s="2">
        <v>-1.674582987260391E-2</v>
      </c>
      <c r="S8" s="2">
        <v>-0.39317438825101214</v>
      </c>
      <c r="T8" s="2">
        <v>-0.14471738788287969</v>
      </c>
      <c r="U8" s="2">
        <v>1.251079583498556</v>
      </c>
      <c r="V8" s="2">
        <v>4.9957328310957836</v>
      </c>
      <c r="W8" s="2">
        <v>8.6661006712713637E-2</v>
      </c>
      <c r="X8" s="2">
        <v>0.37876812893086204</v>
      </c>
      <c r="Y8" s="2">
        <v>4.4686179008237119E-2</v>
      </c>
      <c r="Z8" s="2">
        <v>-1.3700612760834734</v>
      </c>
      <c r="AA8" s="2">
        <v>1.8557045993607095</v>
      </c>
      <c r="AB8" s="2">
        <v>0.12495077109122019</v>
      </c>
      <c r="AC8" s="2">
        <v>0</v>
      </c>
      <c r="AD8" s="2">
        <v>0</v>
      </c>
    </row>
    <row r="9" spans="1:30">
      <c r="A9" s="1">
        <v>37514</v>
      </c>
      <c r="B9">
        <v>0</v>
      </c>
      <c r="C9" s="2">
        <v>-0.10113519551654737</v>
      </c>
      <c r="D9" s="2">
        <v>-4.7423350237160502</v>
      </c>
      <c r="E9" s="2">
        <v>-1.7274934141442717</v>
      </c>
      <c r="F9" s="6">
        <v>2.9876435240634001</v>
      </c>
      <c r="G9" s="6">
        <v>20.933788836954154</v>
      </c>
      <c r="H9" s="2">
        <v>0.23607289804165621</v>
      </c>
      <c r="I9" s="2">
        <v>1.4659269357146925</v>
      </c>
      <c r="J9" s="2">
        <v>0.36520467530893758</v>
      </c>
      <c r="K9" s="2">
        <v>-5.9088848547567521</v>
      </c>
      <c r="L9" s="2">
        <v>8.6615861206483657</v>
      </c>
      <c r="M9" s="2">
        <v>0.8525060093186444</v>
      </c>
      <c r="N9" s="2">
        <v>0</v>
      </c>
      <c r="O9" s="2">
        <v>0</v>
      </c>
      <c r="Q9" s="2">
        <v>0</v>
      </c>
      <c r="R9" s="2">
        <v>-1.8865152560483645E-2</v>
      </c>
      <c r="S9" s="2">
        <v>-0.34279020251926728</v>
      </c>
      <c r="T9" s="2">
        <v>-0.14385183158262177</v>
      </c>
      <c r="U9" s="2">
        <v>1.1050008708795169</v>
      </c>
      <c r="V9" s="2">
        <v>4.7185597390048137</v>
      </c>
      <c r="W9" s="2">
        <v>5.9246034857024246E-2</v>
      </c>
      <c r="X9" s="2">
        <v>0.29816953872436841</v>
      </c>
      <c r="Y9" s="2">
        <v>4.2319552570124375E-2</v>
      </c>
      <c r="Z9" s="2">
        <v>-1.3614838860390674</v>
      </c>
      <c r="AA9" s="2">
        <v>1.7579555190467921</v>
      </c>
      <c r="AB9" s="2">
        <v>0.12195354215106004</v>
      </c>
      <c r="AC9" s="2">
        <v>0</v>
      </c>
      <c r="AD9" s="2">
        <v>0</v>
      </c>
    </row>
    <row r="10" spans="1:30">
      <c r="A10" s="1">
        <v>37544</v>
      </c>
      <c r="B10">
        <v>0</v>
      </c>
      <c r="C10" s="2">
        <v>-0.11249678475968664</v>
      </c>
      <c r="D10" s="2">
        <v>-4.0452944231357648</v>
      </c>
      <c r="E10" s="2">
        <v>-1.7170990883173687</v>
      </c>
      <c r="F10" s="6">
        <v>2.5926835459663544</v>
      </c>
      <c r="G10" s="6">
        <v>19.704116372885331</v>
      </c>
      <c r="H10" s="2">
        <v>0.12683467017845057</v>
      </c>
      <c r="I10" s="2">
        <v>1.0696703466955497</v>
      </c>
      <c r="J10" s="2">
        <v>0.34478141968787818</v>
      </c>
      <c r="K10" s="2">
        <v>-5.8716586997897773</v>
      </c>
      <c r="L10" s="2">
        <v>8.1799686575328892</v>
      </c>
      <c r="M10" s="2">
        <v>0.83155413176165405</v>
      </c>
      <c r="N10" s="2">
        <v>0</v>
      </c>
      <c r="O10" s="2">
        <v>0</v>
      </c>
      <c r="Q10" s="2">
        <v>0</v>
      </c>
      <c r="R10" s="2">
        <v>-2.0984475248363384E-2</v>
      </c>
      <c r="S10" s="2">
        <v>-0.29240601678752248</v>
      </c>
      <c r="T10" s="2">
        <v>-0.14298627528236393</v>
      </c>
      <c r="U10" s="2">
        <v>0.95892215826047789</v>
      </c>
      <c r="V10" s="2">
        <v>4.4413866469138448</v>
      </c>
      <c r="W10" s="2">
        <v>3.1831063001334849E-2</v>
      </c>
      <c r="X10" s="2">
        <v>0.21757094851787481</v>
      </c>
      <c r="Y10" s="2">
        <v>3.9952926132011631E-2</v>
      </c>
      <c r="Z10" s="2">
        <v>-1.352906495994662</v>
      </c>
      <c r="AA10" s="2">
        <v>1.6602064387328752</v>
      </c>
      <c r="AB10" s="2">
        <v>0.11895631321089989</v>
      </c>
      <c r="AC10" s="2">
        <v>0</v>
      </c>
      <c r="AD10" s="2">
        <v>0</v>
      </c>
    </row>
    <row r="11" spans="1:30">
      <c r="A11" s="1">
        <v>37575</v>
      </c>
      <c r="B11">
        <v>0</v>
      </c>
      <c r="C11" s="2">
        <v>-0.11092647392111982</v>
      </c>
      <c r="D11" s="2">
        <v>-1.411461679887148</v>
      </c>
      <c r="E11" s="2">
        <v>-1.2478407797172424</v>
      </c>
      <c r="F11" s="6">
        <v>2.2587738962642527</v>
      </c>
      <c r="G11" s="6">
        <v>18.75272389075651</v>
      </c>
      <c r="H11" s="2">
        <v>2.5134143509897039E-2</v>
      </c>
      <c r="I11" s="2">
        <v>0.83540937764612755</v>
      </c>
      <c r="J11" s="2">
        <v>0.32857473008473426</v>
      </c>
      <c r="K11" s="2">
        <v>-5.6324424123271735</v>
      </c>
      <c r="L11" s="2">
        <v>7.536721379190106</v>
      </c>
      <c r="M11" s="2">
        <v>0.8751821348604053</v>
      </c>
      <c r="N11" s="2">
        <v>0</v>
      </c>
      <c r="O11" s="2">
        <v>0</v>
      </c>
      <c r="Q11" s="2">
        <v>0</v>
      </c>
      <c r="R11" s="2">
        <v>-2.0691558886402162E-2</v>
      </c>
      <c r="S11" s="2">
        <v>-0.10202468460728271</v>
      </c>
      <c r="T11" s="2">
        <v>-0.10391019740861421</v>
      </c>
      <c r="U11" s="2">
        <v>0.83542333695060766</v>
      </c>
      <c r="V11" s="2">
        <v>4.2269389758720806</v>
      </c>
      <c r="W11" s="2">
        <v>6.3077903259613098E-3</v>
      </c>
      <c r="X11" s="2">
        <v>0.16992226741322233</v>
      </c>
      <c r="Y11" s="2">
        <v>3.807491114748892E-2</v>
      </c>
      <c r="Z11" s="2">
        <v>-1.2977879535515411</v>
      </c>
      <c r="AA11" s="2">
        <v>1.5296529711204239</v>
      </c>
      <c r="AB11" s="2">
        <v>0.12519742993818556</v>
      </c>
      <c r="AC11" s="2">
        <v>0</v>
      </c>
      <c r="AD11" s="2">
        <v>0</v>
      </c>
    </row>
    <row r="12" spans="1:30">
      <c r="A12" s="1">
        <v>37605</v>
      </c>
      <c r="B12">
        <v>0</v>
      </c>
      <c r="C12" s="2">
        <v>-0.10935616308255297</v>
      </c>
      <c r="D12" s="2">
        <v>1.2223710633614686</v>
      </c>
      <c r="E12" s="2">
        <v>-0.77858247111711609</v>
      </c>
      <c r="F12" s="6">
        <v>1.9248642465621515</v>
      </c>
      <c r="G12" s="6">
        <v>17.801331408627686</v>
      </c>
      <c r="H12" s="2">
        <v>-7.6566383158656506E-2</v>
      </c>
      <c r="I12" s="2">
        <v>0.60114840859670549</v>
      </c>
      <c r="J12" s="2">
        <v>0.31236804048159039</v>
      </c>
      <c r="K12" s="2">
        <v>-5.3932261248645705</v>
      </c>
      <c r="L12" s="2">
        <v>6.8934741008473246</v>
      </c>
      <c r="M12" s="2">
        <v>0.91881013795915667</v>
      </c>
      <c r="N12" s="2">
        <v>0</v>
      </c>
      <c r="O12" s="2">
        <v>0</v>
      </c>
      <c r="Q12" s="2">
        <v>0</v>
      </c>
      <c r="R12" s="2">
        <v>-2.0398642524440937E-2</v>
      </c>
      <c r="S12" s="2">
        <v>8.8356647572957039E-2</v>
      </c>
      <c r="T12" s="2">
        <v>-6.4834119534864482E-2</v>
      </c>
      <c r="U12" s="2">
        <v>0.71192451564073767</v>
      </c>
      <c r="V12" s="2">
        <v>4.0124913048303146</v>
      </c>
      <c r="W12" s="2">
        <v>-1.9215482349412227E-2</v>
      </c>
      <c r="X12" s="2">
        <v>0.1222735863085699</v>
      </c>
      <c r="Y12" s="2">
        <v>3.6196896162966216E-2</v>
      </c>
      <c r="Z12" s="2">
        <v>-1.2426694111084202</v>
      </c>
      <c r="AA12" s="2">
        <v>1.399099503507973</v>
      </c>
      <c r="AB12" s="2">
        <v>0.13143854666547125</v>
      </c>
      <c r="AC12" s="2">
        <v>0</v>
      </c>
      <c r="AD12" s="2">
        <v>0</v>
      </c>
    </row>
    <row r="13" spans="1:30">
      <c r="A13" s="1">
        <v>37636</v>
      </c>
      <c r="B13">
        <v>0</v>
      </c>
      <c r="C13" s="2">
        <v>-0.10806240698732067</v>
      </c>
      <c r="D13" s="2">
        <v>5.1944529911906283</v>
      </c>
      <c r="E13" s="2">
        <v>-6.5271514015022014E-2</v>
      </c>
      <c r="F13" s="6">
        <v>1.3658021061996524</v>
      </c>
      <c r="G13" s="6">
        <v>17.218834550710742</v>
      </c>
      <c r="H13" s="2">
        <v>-1.7638693777491665E-2</v>
      </c>
      <c r="I13" s="2">
        <v>0.49134501443189477</v>
      </c>
      <c r="J13" s="2">
        <v>0.29792456152605196</v>
      </c>
      <c r="K13" s="2">
        <v>-5.2191984305927104</v>
      </c>
      <c r="L13" s="2">
        <v>6.3010301871548906</v>
      </c>
      <c r="M13" s="2">
        <v>0.93031151398433942</v>
      </c>
      <c r="N13" s="2">
        <v>0</v>
      </c>
      <c r="O13" s="2">
        <v>0</v>
      </c>
      <c r="Q13" s="2">
        <v>0</v>
      </c>
      <c r="R13" s="2">
        <v>-2.0157313024972874E-2</v>
      </c>
      <c r="S13" s="2">
        <v>0.37547064556223214</v>
      </c>
      <c r="T13" s="2">
        <v>-5.4352895150589125E-3</v>
      </c>
      <c r="U13" s="2">
        <v>0.50515146959268475</v>
      </c>
      <c r="V13" s="2">
        <v>3.8811941830684038</v>
      </c>
      <c r="W13" s="2">
        <v>-4.4266947838681953E-3</v>
      </c>
      <c r="X13" s="2">
        <v>9.9939575935447389E-2</v>
      </c>
      <c r="Y13" s="2">
        <v>3.4523200265077374E-2</v>
      </c>
      <c r="Z13" s="2">
        <v>-1.2025711679881581</v>
      </c>
      <c r="AA13" s="2">
        <v>1.2788570867849565</v>
      </c>
      <c r="AB13" s="2">
        <v>0.1330838530100017</v>
      </c>
      <c r="AC13" s="2">
        <v>0</v>
      </c>
      <c r="AD13" s="2">
        <v>0</v>
      </c>
    </row>
    <row r="14" spans="1:30">
      <c r="A14" s="1">
        <v>37667</v>
      </c>
      <c r="B14">
        <v>0</v>
      </c>
      <c r="C14" s="2">
        <v>-0.1067686508920884</v>
      </c>
      <c r="D14" s="2">
        <v>9.1665349190197887</v>
      </c>
      <c r="E14" s="2">
        <v>0.64803944308707206</v>
      </c>
      <c r="F14" s="6">
        <v>0.80673996583715302</v>
      </c>
      <c r="G14" s="6">
        <v>16.636337692793802</v>
      </c>
      <c r="H14" s="2">
        <v>4.1288995603673176E-2</v>
      </c>
      <c r="I14" s="2">
        <v>0.38154162026708394</v>
      </c>
      <c r="J14" s="2">
        <v>0.28348108257051347</v>
      </c>
      <c r="K14" s="2">
        <v>-5.0451707363208502</v>
      </c>
      <c r="L14" s="2">
        <v>5.7085862734624557</v>
      </c>
      <c r="M14" s="2">
        <v>0.94181289000952217</v>
      </c>
      <c r="N14" s="2">
        <v>0</v>
      </c>
      <c r="O14" s="2">
        <v>0</v>
      </c>
      <c r="Q14" s="2">
        <v>0</v>
      </c>
      <c r="R14" s="2">
        <v>-1.9915983525504815E-2</v>
      </c>
      <c r="S14" s="2">
        <v>0.66258464355150737</v>
      </c>
      <c r="T14" s="2">
        <v>5.3963540504746658E-2</v>
      </c>
      <c r="U14" s="2">
        <v>0.2983784235446319</v>
      </c>
      <c r="V14" s="2">
        <v>3.7498970613064939</v>
      </c>
      <c r="W14" s="2">
        <v>1.0362092781675838E-2</v>
      </c>
      <c r="X14" s="2">
        <v>7.7605565562324869E-2</v>
      </c>
      <c r="Y14" s="2">
        <v>3.2849504367188524E-2</v>
      </c>
      <c r="Z14" s="2">
        <v>-1.162472924867896</v>
      </c>
      <c r="AA14" s="2">
        <v>1.15861467006194</v>
      </c>
      <c r="AB14" s="2">
        <v>0.13472915935453217</v>
      </c>
      <c r="AC14" s="2">
        <v>0</v>
      </c>
      <c r="AD14" s="2">
        <v>0</v>
      </c>
    </row>
    <row r="15" spans="1:30">
      <c r="A15" s="1">
        <v>37695</v>
      </c>
      <c r="B15">
        <v>0</v>
      </c>
      <c r="C15" s="2">
        <v>-0.10144385957707058</v>
      </c>
      <c r="D15" s="2">
        <v>12.694420209407667</v>
      </c>
      <c r="E15" s="2">
        <v>1.6186268290709893</v>
      </c>
      <c r="F15" s="6">
        <v>-0.12450040704953506</v>
      </c>
      <c r="G15" s="6">
        <v>16.213735175615749</v>
      </c>
      <c r="H15" s="2">
        <v>5.1997882450389089E-2</v>
      </c>
      <c r="I15" s="2">
        <v>0.1481891477278558</v>
      </c>
      <c r="J15" s="2">
        <v>0.26790752906241661</v>
      </c>
      <c r="K15" s="2">
        <v>-5.0433385372833541</v>
      </c>
      <c r="L15" s="2">
        <v>5.205907706384596</v>
      </c>
      <c r="M15" s="2">
        <v>0.85022551901262033</v>
      </c>
      <c r="N15" s="2">
        <v>0</v>
      </c>
      <c r="O15" s="2">
        <v>0</v>
      </c>
      <c r="Q15" s="2">
        <v>0</v>
      </c>
      <c r="R15" s="2">
        <v>-1.8922728902349285E-2</v>
      </c>
      <c r="S15" s="2">
        <v>0.91759077599661432</v>
      </c>
      <c r="T15" s="2">
        <v>0.13478629331039943</v>
      </c>
      <c r="U15" s="2">
        <v>-4.604734705011989E-2</v>
      </c>
      <c r="V15" s="2">
        <v>3.6546407635244922</v>
      </c>
      <c r="W15" s="2">
        <v>1.3049648569161897E-2</v>
      </c>
      <c r="X15" s="2">
        <v>3.0141672647845869E-2</v>
      </c>
      <c r="Y15" s="2">
        <v>3.1044856560223769E-2</v>
      </c>
      <c r="Z15" s="2">
        <v>-1.1620507623910694</v>
      </c>
      <c r="AA15" s="2">
        <v>1.0565910280878175</v>
      </c>
      <c r="AB15" s="2">
        <v>0.12162731117131237</v>
      </c>
      <c r="AC15" s="2">
        <v>0</v>
      </c>
      <c r="AD15" s="2">
        <v>0</v>
      </c>
    </row>
    <row r="16" spans="1:30">
      <c r="A16" s="1">
        <v>37726</v>
      </c>
      <c r="B16">
        <v>0</v>
      </c>
      <c r="C16" s="2">
        <v>-9.611906826205277E-2</v>
      </c>
      <c r="D16" s="2">
        <v>16.222305499795546</v>
      </c>
      <c r="E16" s="2">
        <v>2.5892142150549065</v>
      </c>
      <c r="F16" s="6">
        <v>-1.0557407799362231</v>
      </c>
      <c r="G16" s="6">
        <v>15.791132658437693</v>
      </c>
      <c r="H16" s="2">
        <v>6.2706769297105003E-2</v>
      </c>
      <c r="I16" s="2">
        <v>-8.5163324811372301E-2</v>
      </c>
      <c r="J16" s="2">
        <v>0.2523339755543198</v>
      </c>
      <c r="K16" s="2">
        <v>-5.041506338245858</v>
      </c>
      <c r="L16" s="2">
        <v>4.7032291393067354</v>
      </c>
      <c r="M16" s="2">
        <v>0.75863814801571849</v>
      </c>
      <c r="N16" s="2">
        <v>0</v>
      </c>
      <c r="O16" s="2">
        <v>0</v>
      </c>
      <c r="Q16" s="2">
        <v>0</v>
      </c>
      <c r="R16" s="2">
        <v>-1.7929474279193749E-2</v>
      </c>
      <c r="S16" s="2">
        <v>1.1725969084417214</v>
      </c>
      <c r="T16" s="2">
        <v>0.21560904611605217</v>
      </c>
      <c r="U16" s="2">
        <v>-0.39047311764487164</v>
      </c>
      <c r="V16" s="2">
        <v>3.5593844657424896</v>
      </c>
      <c r="W16" s="2">
        <v>1.5737204356647955E-2</v>
      </c>
      <c r="X16" s="2">
        <v>-1.7322220266633125E-2</v>
      </c>
      <c r="Y16" s="2">
        <v>2.9240208753259021E-2</v>
      </c>
      <c r="Z16" s="2">
        <v>-1.1616285999142428</v>
      </c>
      <c r="AA16" s="2">
        <v>0.95456738611369496</v>
      </c>
      <c r="AB16" s="2">
        <v>0.10852546298809257</v>
      </c>
      <c r="AC16" s="2">
        <v>0</v>
      </c>
      <c r="AD16" s="2">
        <v>0</v>
      </c>
    </row>
    <row r="17" spans="1:30">
      <c r="A17" s="1">
        <v>37756</v>
      </c>
      <c r="B17">
        <v>0</v>
      </c>
      <c r="C17" s="2">
        <v>-9.8046181840427765E-2</v>
      </c>
      <c r="D17" s="2">
        <v>17.996422620838079</v>
      </c>
      <c r="E17" s="2">
        <v>3.3142581686990193</v>
      </c>
      <c r="F17" s="6">
        <v>-2.1111651962428724</v>
      </c>
      <c r="G17" s="6">
        <v>15.527494144136186</v>
      </c>
      <c r="H17" s="2">
        <v>4.1643810217566496E-2</v>
      </c>
      <c r="I17" s="2">
        <v>-0.32366117365964642</v>
      </c>
      <c r="J17" s="2">
        <v>0.23978194831941715</v>
      </c>
      <c r="K17" s="2">
        <v>-5.0860260191247777</v>
      </c>
      <c r="L17" s="2">
        <v>4.1701801341985023</v>
      </c>
      <c r="M17" s="2">
        <v>0.60905355713043119</v>
      </c>
      <c r="N17" s="2">
        <v>0</v>
      </c>
      <c r="O17" s="2">
        <v>0</v>
      </c>
      <c r="Q17" s="2">
        <v>0</v>
      </c>
      <c r="R17" s="2">
        <v>-1.8288946483422355E-2</v>
      </c>
      <c r="S17" s="2">
        <v>1.3008354163020388</v>
      </c>
      <c r="T17" s="2">
        <v>0.27598490622390476</v>
      </c>
      <c r="U17" s="2">
        <v>-0.78082922598680005</v>
      </c>
      <c r="V17" s="2">
        <v>3.4999592900648731</v>
      </c>
      <c r="W17" s="2">
        <v>1.0451138831251575E-2</v>
      </c>
      <c r="X17" s="2">
        <v>-6.5832682722372068E-2</v>
      </c>
      <c r="Y17" s="2">
        <v>2.7785692389305738E-2</v>
      </c>
      <c r="Z17" s="2">
        <v>-1.1718865131445975</v>
      </c>
      <c r="AA17" s="2">
        <v>0.84637976003692794</v>
      </c>
      <c r="AB17" s="2">
        <v>8.7126938508179569E-2</v>
      </c>
      <c r="AC17" s="2">
        <v>0</v>
      </c>
      <c r="AD17" s="2">
        <v>0</v>
      </c>
    </row>
    <row r="18" spans="1:30">
      <c r="A18" s="1">
        <v>37787</v>
      </c>
      <c r="B18">
        <v>0</v>
      </c>
      <c r="C18" s="2">
        <v>-9.9973295418802746E-2</v>
      </c>
      <c r="D18" s="2">
        <v>19.770539741880615</v>
      </c>
      <c r="E18" s="2">
        <v>4.0393021223431322</v>
      </c>
      <c r="F18" s="6">
        <v>-3.1665896125495214</v>
      </c>
      <c r="G18" s="6">
        <v>15.263855629834678</v>
      </c>
      <c r="H18" s="2">
        <v>2.0580851138027982E-2</v>
      </c>
      <c r="I18" s="2">
        <v>-0.5621590225079206</v>
      </c>
      <c r="J18" s="2">
        <v>0.22722992108451451</v>
      </c>
      <c r="K18" s="2">
        <v>-5.1305457000036983</v>
      </c>
      <c r="L18" s="2">
        <v>3.6371311290902697</v>
      </c>
      <c r="M18" s="2">
        <v>0.45946896624514388</v>
      </c>
      <c r="N18" s="2">
        <v>0</v>
      </c>
      <c r="O18" s="2">
        <v>0</v>
      </c>
      <c r="Q18" s="2">
        <v>0</v>
      </c>
      <c r="R18" s="2">
        <v>-1.864841868765095E-2</v>
      </c>
      <c r="S18" s="2">
        <v>1.4290739241623565</v>
      </c>
      <c r="T18" s="2">
        <v>0.33636076633175727</v>
      </c>
      <c r="U18" s="2">
        <v>-1.1711853343287282</v>
      </c>
      <c r="V18" s="2">
        <v>3.4405341143872556</v>
      </c>
      <c r="W18" s="2">
        <v>5.1650733058551919E-3</v>
      </c>
      <c r="X18" s="2">
        <v>-0.11434314517811105</v>
      </c>
      <c r="Y18" s="2">
        <v>2.6331176025352454E-2</v>
      </c>
      <c r="Z18" s="2">
        <v>-1.1821444263749521</v>
      </c>
      <c r="AA18" s="2">
        <v>0.73819213396016115</v>
      </c>
      <c r="AB18" s="2">
        <v>6.5728414028266555E-2</v>
      </c>
      <c r="AC18" s="2">
        <v>0</v>
      </c>
      <c r="AD18" s="2">
        <v>0</v>
      </c>
    </row>
    <row r="19" spans="1:30">
      <c r="A19" s="1">
        <v>37817</v>
      </c>
      <c r="B19">
        <v>0</v>
      </c>
      <c r="C19" s="2">
        <v>-0.1062068699716496</v>
      </c>
      <c r="D19" s="2">
        <v>20.558331473187469</v>
      </c>
      <c r="E19" s="2">
        <v>4.4652099712254616</v>
      </c>
      <c r="F19" s="6">
        <v>-3.9720391356396427</v>
      </c>
      <c r="G19" s="6">
        <v>14.769452922124104</v>
      </c>
      <c r="H19" s="2">
        <v>-4.5185444235483971E-3</v>
      </c>
      <c r="I19" s="2">
        <v>-0.67097963740196098</v>
      </c>
      <c r="J19" s="2">
        <v>0.21751776310644272</v>
      </c>
      <c r="K19" s="2">
        <v>-5.1247609109984706</v>
      </c>
      <c r="L19" s="2">
        <v>2.9787862537223599</v>
      </c>
      <c r="M19" s="2">
        <v>0.3235133409645975</v>
      </c>
      <c r="N19" s="2">
        <v>0</v>
      </c>
      <c r="O19" s="2">
        <v>0</v>
      </c>
      <c r="Q19" s="2">
        <v>0</v>
      </c>
      <c r="R19" s="2">
        <v>-1.9811192283291684E-2</v>
      </c>
      <c r="S19" s="2">
        <v>1.4860178738764098</v>
      </c>
      <c r="T19" s="2">
        <v>0.3718269647238866</v>
      </c>
      <c r="U19" s="2">
        <v>-1.4690864785902713</v>
      </c>
      <c r="V19" s="2">
        <v>3.3290937664584614</v>
      </c>
      <c r="W19" s="2">
        <v>-1.1339965012558235E-3</v>
      </c>
      <c r="X19" s="2">
        <v>-0.13647725824755885</v>
      </c>
      <c r="Y19" s="2">
        <v>2.5205740871011476E-2</v>
      </c>
      <c r="Z19" s="2">
        <v>-1.1808115357858906</v>
      </c>
      <c r="AA19" s="2">
        <v>0.60457445805549015</v>
      </c>
      <c r="AB19" s="2">
        <v>4.627955396500856E-2</v>
      </c>
      <c r="AC19" s="2">
        <v>0</v>
      </c>
      <c r="AD19" s="2">
        <v>0</v>
      </c>
    </row>
    <row r="20" spans="1:30">
      <c r="A20" s="1">
        <v>37848</v>
      </c>
      <c r="B20">
        <v>0</v>
      </c>
      <c r="C20" s="2">
        <v>-0.11244044452449647</v>
      </c>
      <c r="D20" s="2">
        <v>21.346123204494319</v>
      </c>
      <c r="E20" s="2">
        <v>4.8911178201077909</v>
      </c>
      <c r="F20" s="6">
        <v>-4.7774886587297631</v>
      </c>
      <c r="G20" s="6">
        <v>14.275050214413529</v>
      </c>
      <c r="H20" s="2">
        <v>-2.9617939985124776E-2</v>
      </c>
      <c r="I20" s="2">
        <v>-0.77980025229600136</v>
      </c>
      <c r="J20" s="2">
        <v>0.20780560512837093</v>
      </c>
      <c r="K20" s="2">
        <v>-5.1189761219932439</v>
      </c>
      <c r="L20" s="2">
        <v>2.3204413783544497</v>
      </c>
      <c r="M20" s="2">
        <v>0.187557715684051</v>
      </c>
      <c r="N20" s="2">
        <v>0</v>
      </c>
      <c r="O20" s="2">
        <v>0</v>
      </c>
      <c r="Q20" s="2">
        <v>0</v>
      </c>
      <c r="R20" s="2">
        <v>-2.0973965878932424E-2</v>
      </c>
      <c r="S20" s="2">
        <v>1.5429618235904627</v>
      </c>
      <c r="T20" s="2">
        <v>0.40729316311601593</v>
      </c>
      <c r="U20" s="2">
        <v>-1.7669876228518138</v>
      </c>
      <c r="V20" s="2">
        <v>3.2176534185296668</v>
      </c>
      <c r="W20" s="2">
        <v>-7.4330663083668393E-3</v>
      </c>
      <c r="X20" s="2">
        <v>-0.15861137131700667</v>
      </c>
      <c r="Y20" s="2">
        <v>2.4080305716670497E-2</v>
      </c>
      <c r="Z20" s="2">
        <v>-1.1794786451968291</v>
      </c>
      <c r="AA20" s="2">
        <v>0.4709567821508191</v>
      </c>
      <c r="AB20" s="2">
        <v>2.6830693901750545E-2</v>
      </c>
      <c r="AC20" s="2">
        <v>0</v>
      </c>
      <c r="AD20" s="2">
        <v>0</v>
      </c>
    </row>
    <row r="21" spans="1:30">
      <c r="A21" s="1">
        <v>37879</v>
      </c>
      <c r="B21">
        <v>0</v>
      </c>
      <c r="C21" s="2">
        <v>-0.11673561955539336</v>
      </c>
      <c r="D21" s="2">
        <v>20.641951008861778</v>
      </c>
      <c r="E21" s="2">
        <v>4.9304153119595133</v>
      </c>
      <c r="F21" s="6">
        <v>-5.1704521158726422</v>
      </c>
      <c r="G21" s="6">
        <v>13.450952529573069</v>
      </c>
      <c r="H21" s="2">
        <v>-5.0205003096774253E-2</v>
      </c>
      <c r="I21" s="2">
        <v>-0.92454342526714339</v>
      </c>
      <c r="J21" s="2">
        <v>0.19850518561601124</v>
      </c>
      <c r="K21" s="2">
        <v>-4.9042222254421723</v>
      </c>
      <c r="L21" s="2">
        <v>1.5259854537376902</v>
      </c>
      <c r="M21" s="2">
        <v>0.12991938990986718</v>
      </c>
      <c r="N21" s="2">
        <v>0</v>
      </c>
      <c r="O21" s="2">
        <v>0</v>
      </c>
      <c r="Q21" s="2">
        <v>0</v>
      </c>
      <c r="R21" s="2">
        <v>-2.1775162058145742E-2</v>
      </c>
      <c r="S21" s="2">
        <v>1.4920621447735558</v>
      </c>
      <c r="T21" s="2">
        <v>0.41056554385749255</v>
      </c>
      <c r="U21" s="2">
        <v>-1.9123279082203077</v>
      </c>
      <c r="V21" s="2">
        <v>3.0318985039758881</v>
      </c>
      <c r="W21" s="2">
        <v>-1.259969860218195E-2</v>
      </c>
      <c r="X21" s="2">
        <v>-0.18805213269933696</v>
      </c>
      <c r="Y21" s="2">
        <v>2.3002582403997766E-2</v>
      </c>
      <c r="Z21" s="2">
        <v>-1.1299965556308071</v>
      </c>
      <c r="AA21" s="2">
        <v>0.30971400769060164</v>
      </c>
      <c r="AB21" s="2">
        <v>1.8585358484776229E-2</v>
      </c>
      <c r="AC21" s="2">
        <v>0</v>
      </c>
      <c r="AD21" s="2">
        <v>0</v>
      </c>
    </row>
    <row r="22" spans="1:30">
      <c r="A22" s="1">
        <v>37909</v>
      </c>
      <c r="B22">
        <v>0</v>
      </c>
      <c r="C22" s="2">
        <v>-0.12103079458629021</v>
      </c>
      <c r="D22" s="2">
        <v>19.937778813229233</v>
      </c>
      <c r="E22" s="2">
        <v>4.9697128038112366</v>
      </c>
      <c r="F22" s="6">
        <v>-5.5634155730155213</v>
      </c>
      <c r="G22" s="6">
        <v>12.626854844732609</v>
      </c>
      <c r="H22" s="2">
        <v>-7.0792066208423737E-2</v>
      </c>
      <c r="I22" s="2">
        <v>-1.0692865982382855</v>
      </c>
      <c r="J22" s="2">
        <v>0.18920476610365156</v>
      </c>
      <c r="K22" s="2">
        <v>-4.6894683288911008</v>
      </c>
      <c r="L22" s="2">
        <v>0.7315295291209305</v>
      </c>
      <c r="M22" s="2">
        <v>7.2281064135683373E-2</v>
      </c>
      <c r="N22" s="2">
        <v>0</v>
      </c>
      <c r="O22" s="2">
        <v>0</v>
      </c>
      <c r="Q22" s="2">
        <v>0</v>
      </c>
      <c r="R22" s="2">
        <v>-2.2576358237359057E-2</v>
      </c>
      <c r="S22" s="2">
        <v>1.4411624659566484</v>
      </c>
      <c r="T22" s="2">
        <v>0.41383792459896929</v>
      </c>
      <c r="U22" s="2">
        <v>-2.0576681935888015</v>
      </c>
      <c r="V22" s="2">
        <v>2.846143589422109</v>
      </c>
      <c r="W22" s="2">
        <v>-1.7766330895997062E-2</v>
      </c>
      <c r="X22" s="2">
        <v>-0.21749289408166725</v>
      </c>
      <c r="Y22" s="2">
        <v>2.1924859091325036E-2</v>
      </c>
      <c r="Z22" s="2">
        <v>-1.0805144660647852</v>
      </c>
      <c r="AA22" s="2">
        <v>0.14847123323038405</v>
      </c>
      <c r="AB22" s="2">
        <v>1.0340023067801914E-2</v>
      </c>
      <c r="AC22" s="2">
        <v>0</v>
      </c>
      <c r="AD22" s="2">
        <v>0</v>
      </c>
    </row>
    <row r="23" spans="1:30">
      <c r="A23" s="1">
        <v>37940</v>
      </c>
      <c r="B23">
        <v>0</v>
      </c>
      <c r="C23" s="2">
        <v>-0.11257124305469313</v>
      </c>
      <c r="D23" s="2">
        <v>19.106032651963243</v>
      </c>
      <c r="E23" s="2">
        <v>4.7637389811157433</v>
      </c>
      <c r="F23" s="6">
        <v>-5.7188533955025695</v>
      </c>
      <c r="G23" s="6">
        <v>11.599335631514267</v>
      </c>
      <c r="H23" s="2">
        <v>-7.79295828702989E-2</v>
      </c>
      <c r="I23" s="2">
        <v>-1.2099688851484443</v>
      </c>
      <c r="J23" s="2">
        <v>0.18216442412375389</v>
      </c>
      <c r="K23" s="2">
        <v>-4.2975131628521464</v>
      </c>
      <c r="L23" s="2">
        <v>0.30473069866531022</v>
      </c>
      <c r="M23" s="2">
        <v>0.11745894640952602</v>
      </c>
      <c r="N23" s="2">
        <v>0</v>
      </c>
      <c r="O23" s="2">
        <v>0</v>
      </c>
      <c r="Q23" s="2">
        <v>0</v>
      </c>
      <c r="R23" s="2">
        <v>-2.0998364251964129E-2</v>
      </c>
      <c r="S23" s="2">
        <v>1.381041358181859</v>
      </c>
      <c r="T23" s="2">
        <v>0.39668607243547016</v>
      </c>
      <c r="U23" s="2">
        <v>-2.1151579603003938</v>
      </c>
      <c r="V23" s="2">
        <v>2.6145366486858417</v>
      </c>
      <c r="W23" s="2">
        <v>-1.9557597765044562E-2</v>
      </c>
      <c r="X23" s="2">
        <v>-0.24610767123919355</v>
      </c>
      <c r="Y23" s="2">
        <v>2.1109031303036478E-2</v>
      </c>
      <c r="Z23" s="2">
        <v>-0.99020290039225156</v>
      </c>
      <c r="AA23" s="2">
        <v>6.1848142601111364E-2</v>
      </c>
      <c r="AB23" s="2">
        <v>1.6802854660721924E-2</v>
      </c>
      <c r="AC23" s="2">
        <v>0</v>
      </c>
      <c r="AD23" s="2">
        <v>0</v>
      </c>
    </row>
    <row r="24" spans="1:30">
      <c r="A24" s="1">
        <v>37970</v>
      </c>
      <c r="B24">
        <v>0</v>
      </c>
      <c r="C24" s="2">
        <v>-0.10411169152309606</v>
      </c>
      <c r="D24" s="2">
        <v>18.27428649069725</v>
      </c>
      <c r="E24" s="2">
        <v>4.5577651584202501</v>
      </c>
      <c r="F24" s="6">
        <v>-5.8742912179896178</v>
      </c>
      <c r="G24" s="6">
        <v>10.571816418295922</v>
      </c>
      <c r="H24" s="2">
        <v>-8.5067099532174048E-2</v>
      </c>
      <c r="I24" s="2">
        <v>-1.3506511720586032</v>
      </c>
      <c r="J24" s="2">
        <v>0.17512408214385622</v>
      </c>
      <c r="K24" s="2">
        <v>-3.9055579968131915</v>
      </c>
      <c r="L24" s="2">
        <v>-0.12206813179031004</v>
      </c>
      <c r="M24" s="2">
        <v>0.16263682868336865</v>
      </c>
      <c r="N24" s="2">
        <v>0</v>
      </c>
      <c r="O24" s="2">
        <v>0</v>
      </c>
      <c r="Q24" s="2">
        <v>0</v>
      </c>
      <c r="R24" s="2">
        <v>-1.94203702665692E-2</v>
      </c>
      <c r="S24" s="2">
        <v>1.3209202504070692</v>
      </c>
      <c r="T24" s="2">
        <v>0.37953422027197103</v>
      </c>
      <c r="U24" s="2">
        <v>-2.1726477270119862</v>
      </c>
      <c r="V24" s="2">
        <v>2.3829297079495739</v>
      </c>
      <c r="W24" s="2">
        <v>-2.1348864634092059E-2</v>
      </c>
      <c r="X24" s="2">
        <v>-0.27472244839671989</v>
      </c>
      <c r="Y24" s="2">
        <v>2.0293203514747914E-2</v>
      </c>
      <c r="Z24" s="2">
        <v>-0.89989133471971783</v>
      </c>
      <c r="AA24" s="2">
        <v>-2.4774948028161325E-2</v>
      </c>
      <c r="AB24" s="2">
        <v>2.3265686253641935E-2</v>
      </c>
      <c r="AC24" s="2">
        <v>0</v>
      </c>
      <c r="AD24" s="2">
        <v>0</v>
      </c>
    </row>
    <row r="25" spans="1:30">
      <c r="A25" s="1">
        <v>38001</v>
      </c>
      <c r="B25">
        <v>0</v>
      </c>
      <c r="C25" s="2">
        <v>-9.0909616773008822E-2</v>
      </c>
      <c r="D25" s="2">
        <v>16.712436453529296</v>
      </c>
      <c r="E25" s="2">
        <v>4.1841211079823886</v>
      </c>
      <c r="F25" s="6">
        <v>-6.264044127534051</v>
      </c>
      <c r="G25" s="6">
        <v>9.6973362565547347</v>
      </c>
      <c r="H25" s="2">
        <v>-0.10969873500773335</v>
      </c>
      <c r="I25" s="2">
        <v>-1.5414029644993033</v>
      </c>
      <c r="J25" s="2">
        <v>0.16610451743238039</v>
      </c>
      <c r="K25" s="2">
        <v>-3.3603365621124803</v>
      </c>
      <c r="L25" s="2">
        <v>-0.29445595557538629</v>
      </c>
      <c r="M25" s="2">
        <v>0.3142807928625192</v>
      </c>
      <c r="N25" s="2">
        <v>0</v>
      </c>
      <c r="O25" s="2">
        <v>0</v>
      </c>
      <c r="Q25" s="2">
        <v>0</v>
      </c>
      <c r="R25" s="2">
        <v>-1.6957734455136427E-2</v>
      </c>
      <c r="S25" s="2">
        <v>1.2080250441704581</v>
      </c>
      <c r="T25" s="2">
        <v>0.3484201329039095</v>
      </c>
      <c r="U25" s="2">
        <v>-2.3168005688773614</v>
      </c>
      <c r="V25" s="2">
        <v>2.1858183815724637</v>
      </c>
      <c r="W25" s="2">
        <v>-2.7530543031215798E-2</v>
      </c>
      <c r="X25" s="2">
        <v>-0.31352136297915828</v>
      </c>
      <c r="Y25" s="2">
        <v>1.9248025375546807E-2</v>
      </c>
      <c r="Z25" s="2">
        <v>-0.77426522828602284</v>
      </c>
      <c r="AA25" s="2">
        <v>-5.9762780743580393E-2</v>
      </c>
      <c r="AB25" s="2">
        <v>4.4958810261361955E-2</v>
      </c>
      <c r="AC25" s="2">
        <v>0</v>
      </c>
      <c r="AD25" s="2">
        <v>0</v>
      </c>
    </row>
    <row r="26" spans="1:30">
      <c r="A26" s="1">
        <v>38032</v>
      </c>
      <c r="B26">
        <v>0</v>
      </c>
      <c r="C26" s="2">
        <v>-7.77075420229216E-2</v>
      </c>
      <c r="D26" s="2">
        <v>15.150586416361341</v>
      </c>
      <c r="E26" s="2">
        <v>3.8104770575445266</v>
      </c>
      <c r="F26" s="6">
        <v>-6.6537970370784842</v>
      </c>
      <c r="G26" s="6">
        <v>8.822856094813547</v>
      </c>
      <c r="H26" s="2">
        <v>-0.13433037048329266</v>
      </c>
      <c r="I26" s="2">
        <v>-1.7321547569400035</v>
      </c>
      <c r="J26" s="2">
        <v>0.15708495272090459</v>
      </c>
      <c r="K26" s="2">
        <v>-2.8151151274117692</v>
      </c>
      <c r="L26" s="2">
        <v>-0.46684377936046262</v>
      </c>
      <c r="M26" s="2">
        <v>0.4659247570416698</v>
      </c>
      <c r="N26" s="2">
        <v>0</v>
      </c>
      <c r="O26" s="2">
        <v>0</v>
      </c>
      <c r="Q26" s="2">
        <v>0</v>
      </c>
      <c r="R26" s="2">
        <v>-1.4495098643703656E-2</v>
      </c>
      <c r="S26" s="2">
        <v>1.0951298379338468</v>
      </c>
      <c r="T26" s="2">
        <v>0.31730604553584785</v>
      </c>
      <c r="U26" s="2">
        <v>-2.4609534107427367</v>
      </c>
      <c r="V26" s="2">
        <v>1.9887070551953527</v>
      </c>
      <c r="W26" s="2">
        <v>-3.3712221428339545E-2</v>
      </c>
      <c r="X26" s="2">
        <v>-0.35232027756159667</v>
      </c>
      <c r="Y26" s="2">
        <v>1.8202847236345705E-2</v>
      </c>
      <c r="Z26" s="2">
        <v>-0.64863912185232797</v>
      </c>
      <c r="AA26" s="2">
        <v>-9.4750613458999489E-2</v>
      </c>
      <c r="AB26" s="2">
        <v>6.6651934269081989E-2</v>
      </c>
      <c r="AC26" s="2">
        <v>0</v>
      </c>
      <c r="AD26" s="2">
        <v>0</v>
      </c>
    </row>
    <row r="27" spans="1:30">
      <c r="A27" s="1">
        <v>38061</v>
      </c>
      <c r="B27">
        <v>0</v>
      </c>
      <c r="C27" s="2">
        <v>-5.6668819086725358E-2</v>
      </c>
      <c r="D27" s="2">
        <v>12.587140525599354</v>
      </c>
      <c r="E27" s="2">
        <v>2.9550956984169265</v>
      </c>
      <c r="F27" s="6">
        <v>-7.628731760882097</v>
      </c>
      <c r="G27" s="6">
        <v>8.1273048509492885</v>
      </c>
      <c r="H27" s="2">
        <v>-0.18441259282799138</v>
      </c>
      <c r="I27" s="2">
        <v>-1.9410546210592343</v>
      </c>
      <c r="J27" s="2">
        <v>0.1498403278301105</v>
      </c>
      <c r="K27" s="2">
        <v>-2.1229150978552669</v>
      </c>
      <c r="L27" s="2">
        <v>-0.35837667993289635</v>
      </c>
      <c r="M27" s="2">
        <v>0.67465907212469622</v>
      </c>
      <c r="N27" s="2">
        <v>0</v>
      </c>
      <c r="O27" s="2">
        <v>0</v>
      </c>
      <c r="Q27" s="2">
        <v>0</v>
      </c>
      <c r="R27" s="2">
        <v>-1.0570661499523229E-2</v>
      </c>
      <c r="S27" s="2">
        <v>0.90983627861189809</v>
      </c>
      <c r="T27" s="2">
        <v>0.2460767289985743</v>
      </c>
      <c r="U27" s="2">
        <v>-2.8215398428845697</v>
      </c>
      <c r="V27" s="2">
        <v>1.8319270226233733</v>
      </c>
      <c r="W27" s="2">
        <v>-4.6281106359076861E-2</v>
      </c>
      <c r="X27" s="2">
        <v>-0.39481050992344824</v>
      </c>
      <c r="Y27" s="2">
        <v>1.7363347348625373E-2</v>
      </c>
      <c r="Z27" s="2">
        <v>-0.4891472364421256</v>
      </c>
      <c r="AA27" s="2">
        <v>-7.2736130959180648E-2</v>
      </c>
      <c r="AB27" s="2">
        <v>9.6512004244654157E-2</v>
      </c>
      <c r="AC27" s="2">
        <v>0</v>
      </c>
      <c r="AD27" s="2">
        <v>0</v>
      </c>
    </row>
    <row r="28" spans="1:30">
      <c r="A28" s="1">
        <v>38092</v>
      </c>
      <c r="B28">
        <v>0</v>
      </c>
      <c r="C28" s="2">
        <v>-3.5630096150529117E-2</v>
      </c>
      <c r="D28" s="2">
        <v>10.023694634837366</v>
      </c>
      <c r="E28" s="2">
        <v>2.0997143392893269</v>
      </c>
      <c r="F28" s="6">
        <v>-8.6036664846857107</v>
      </c>
      <c r="G28" s="6">
        <v>7.4317536070850316</v>
      </c>
      <c r="H28" s="2">
        <v>-0.23449481517269005</v>
      </c>
      <c r="I28" s="2">
        <v>-2.1499544851784651</v>
      </c>
      <c r="J28" s="2">
        <v>0.14259570293931645</v>
      </c>
      <c r="K28" s="2">
        <v>-1.4307150682987644</v>
      </c>
      <c r="L28" s="2">
        <v>-0.24990958050532999</v>
      </c>
      <c r="M28" s="2">
        <v>0.88339338720772276</v>
      </c>
      <c r="N28" s="2">
        <v>0</v>
      </c>
      <c r="O28" s="2">
        <v>0</v>
      </c>
      <c r="Q28" s="2">
        <v>0</v>
      </c>
      <c r="R28" s="2">
        <v>-6.6462243553427978E-3</v>
      </c>
      <c r="S28" s="2">
        <v>0.72454271928994929</v>
      </c>
      <c r="T28" s="2">
        <v>0.17484741246130084</v>
      </c>
      <c r="U28" s="2">
        <v>-3.1821262750264028</v>
      </c>
      <c r="V28" s="2">
        <v>1.6751469900513944</v>
      </c>
      <c r="W28" s="2">
        <v>-5.8849991289814156E-2</v>
      </c>
      <c r="X28" s="2">
        <v>-0.4373007422852998</v>
      </c>
      <c r="Y28" s="2">
        <v>1.6523847460905048E-2</v>
      </c>
      <c r="Z28" s="2">
        <v>-0.32965535103192317</v>
      </c>
      <c r="AA28" s="2">
        <v>-5.0721648459361779E-2</v>
      </c>
      <c r="AB28" s="2">
        <v>0.12637207422022637</v>
      </c>
      <c r="AC28" s="2">
        <v>0</v>
      </c>
      <c r="AD28" s="2">
        <v>0</v>
      </c>
    </row>
    <row r="29" spans="1:30">
      <c r="A29" s="1">
        <v>38122</v>
      </c>
      <c r="B29">
        <v>0</v>
      </c>
      <c r="C29" s="2">
        <v>-2.7215504488245144E-2</v>
      </c>
      <c r="D29" s="2">
        <v>7.0230664878419251</v>
      </c>
      <c r="E29" s="2">
        <v>0.73575996019319478</v>
      </c>
      <c r="F29" s="6">
        <v>-9.7458495546990864</v>
      </c>
      <c r="G29" s="6">
        <v>7.1733039266196306</v>
      </c>
      <c r="H29" s="2">
        <v>-0.28147542925100216</v>
      </c>
      <c r="I29" s="2">
        <v>-2.1897615734391729</v>
      </c>
      <c r="J29" s="2">
        <v>0.14120859056788873</v>
      </c>
      <c r="K29" s="2">
        <v>-0.78004525913352807</v>
      </c>
      <c r="L29" s="2">
        <v>-0.10233809500111166</v>
      </c>
      <c r="M29" s="2">
        <v>1.0325083653651526</v>
      </c>
      <c r="N29" s="2">
        <v>0</v>
      </c>
      <c r="O29" s="2">
        <v>0</v>
      </c>
      <c r="Q29" s="2">
        <v>0</v>
      </c>
      <c r="R29" s="2">
        <v>-5.0766169142103194E-3</v>
      </c>
      <c r="S29" s="2">
        <v>0.50764831494067786</v>
      </c>
      <c r="T29" s="2">
        <v>6.1268203405207715E-2</v>
      </c>
      <c r="U29" s="2">
        <v>-3.6045706787523399</v>
      </c>
      <c r="V29" s="2">
        <v>1.6168913982757711</v>
      </c>
      <c r="W29" s="2">
        <v>-7.0640481101977751E-2</v>
      </c>
      <c r="X29" s="2">
        <v>-0.44539750403752776</v>
      </c>
      <c r="Y29" s="2">
        <v>1.6363110266416379E-2</v>
      </c>
      <c r="Z29" s="2">
        <v>-0.1797325682927336</v>
      </c>
      <c r="AA29" s="2">
        <v>-2.0770539761425622E-2</v>
      </c>
      <c r="AB29" s="2">
        <v>0.14770341919058116</v>
      </c>
      <c r="AC29" s="2">
        <v>0</v>
      </c>
      <c r="AD29" s="2">
        <v>0</v>
      </c>
    </row>
    <row r="30" spans="1:30">
      <c r="A30" s="1">
        <v>38153</v>
      </c>
      <c r="B30">
        <v>0</v>
      </c>
      <c r="C30" s="2">
        <v>-1.8800912825961174E-2</v>
      </c>
      <c r="D30" s="2">
        <v>4.0224383408464828</v>
      </c>
      <c r="E30" s="2">
        <v>-0.62819441890293715</v>
      </c>
      <c r="F30" s="6">
        <v>-10.888032624712462</v>
      </c>
      <c r="G30" s="6">
        <v>6.9148542461542286</v>
      </c>
      <c r="H30" s="2">
        <v>-0.32845604332931433</v>
      </c>
      <c r="I30" s="2">
        <v>-2.2295686616998807</v>
      </c>
      <c r="J30" s="2">
        <v>0.13982147819646104</v>
      </c>
      <c r="K30" s="2">
        <v>-0.12937544996829187</v>
      </c>
      <c r="L30" s="2">
        <v>4.523339050310668E-2</v>
      </c>
      <c r="M30" s="2">
        <v>1.1816233435225822</v>
      </c>
      <c r="N30" s="2">
        <v>0</v>
      </c>
      <c r="O30" s="2">
        <v>0</v>
      </c>
      <c r="Q30" s="2">
        <v>0</v>
      </c>
      <c r="R30" s="2">
        <v>-3.5070094730778414E-3</v>
      </c>
      <c r="S30" s="2">
        <v>0.29075391059140632</v>
      </c>
      <c r="T30" s="2">
        <v>-5.2311005650885381E-2</v>
      </c>
      <c r="U30" s="2">
        <v>-4.0270150824782771</v>
      </c>
      <c r="V30" s="2">
        <v>1.5586358065001478</v>
      </c>
      <c r="W30" s="2">
        <v>-8.243097091414138E-2</v>
      </c>
      <c r="X30" s="2">
        <v>-0.45349426578975571</v>
      </c>
      <c r="Y30" s="2">
        <v>1.6202373071927706E-2</v>
      </c>
      <c r="Z30" s="2">
        <v>-2.9809785553544032E-2</v>
      </c>
      <c r="AA30" s="2">
        <v>9.1805689365105306E-3</v>
      </c>
      <c r="AB30" s="2">
        <v>0.16903476416093596</v>
      </c>
      <c r="AC30" s="2">
        <v>0</v>
      </c>
      <c r="AD30" s="2">
        <v>0</v>
      </c>
    </row>
    <row r="31" spans="1:30">
      <c r="A31" s="1">
        <v>38183</v>
      </c>
      <c r="B31">
        <v>0</v>
      </c>
      <c r="C31" s="2">
        <v>-2.4596253163887683E-2</v>
      </c>
      <c r="D31" s="2">
        <v>1.696620505533053</v>
      </c>
      <c r="E31" s="2">
        <v>-1.7890891926972841</v>
      </c>
      <c r="F31" s="6">
        <v>-11.858683688900669</v>
      </c>
      <c r="G31" s="6">
        <v>7.4403238957641706</v>
      </c>
      <c r="H31" s="2">
        <v>-0.3370294017091906</v>
      </c>
      <c r="I31" s="2">
        <v>-2.1876999358669789</v>
      </c>
      <c r="J31" s="2">
        <v>0.15638799579323662</v>
      </c>
      <c r="K31" s="2">
        <v>0.54759873630084133</v>
      </c>
      <c r="L31" s="2">
        <v>8.5728088156951682E-2</v>
      </c>
      <c r="M31" s="2">
        <v>1.2518699443184513</v>
      </c>
      <c r="N31" s="2">
        <v>0</v>
      </c>
      <c r="O31" s="2">
        <v>0</v>
      </c>
      <c r="Q31" s="2">
        <v>0</v>
      </c>
      <c r="R31" s="2">
        <v>-4.588037487672625E-3</v>
      </c>
      <c r="S31" s="2">
        <v>0.12263682000144566</v>
      </c>
      <c r="T31" s="2">
        <v>-0.14898103525428821</v>
      </c>
      <c r="U31" s="2">
        <v>-4.386017173125734</v>
      </c>
      <c r="V31" s="2">
        <v>1.677078767400827</v>
      </c>
      <c r="W31" s="2">
        <v>-8.4582583799947014E-2</v>
      </c>
      <c r="X31" s="2">
        <v>-0.44497816695534348</v>
      </c>
      <c r="Y31" s="2">
        <v>1.8122084564524465E-2</v>
      </c>
      <c r="Z31" s="2">
        <v>0.12617386762728575</v>
      </c>
      <c r="AA31" s="2">
        <v>1.7399372772334915E-2</v>
      </c>
      <c r="AB31" s="2">
        <v>0.17908375114458741</v>
      </c>
      <c r="AC31" s="2">
        <v>0</v>
      </c>
      <c r="AD31" s="2">
        <v>0</v>
      </c>
    </row>
    <row r="32" spans="1:30">
      <c r="A32" s="1">
        <v>38214</v>
      </c>
      <c r="B32">
        <v>0</v>
      </c>
      <c r="C32" s="2">
        <v>-3.0391593501814185E-2</v>
      </c>
      <c r="D32" s="2">
        <v>-0.62919732978037746</v>
      </c>
      <c r="E32" s="2">
        <v>-2.9499839664916312</v>
      </c>
      <c r="F32" s="6">
        <v>-12.829334753088876</v>
      </c>
      <c r="G32" s="6">
        <v>7.9657935453741127</v>
      </c>
      <c r="H32" s="2">
        <v>-0.34560276008906687</v>
      </c>
      <c r="I32" s="2">
        <v>-2.1458312100340771</v>
      </c>
      <c r="J32" s="2">
        <v>0.17295451339001217</v>
      </c>
      <c r="K32" s="2">
        <v>1.2245729225699744</v>
      </c>
      <c r="L32" s="2">
        <v>0.12622278581079668</v>
      </c>
      <c r="M32" s="2">
        <v>1.3221165451143206</v>
      </c>
      <c r="N32" s="2">
        <v>0</v>
      </c>
      <c r="O32" s="2">
        <v>0</v>
      </c>
      <c r="Q32" s="2">
        <v>0</v>
      </c>
      <c r="R32" s="2">
        <v>-5.6690655022674074E-3</v>
      </c>
      <c r="S32" s="2">
        <v>-4.5480270588515018E-2</v>
      </c>
      <c r="T32" s="2">
        <v>-0.24565106485769111</v>
      </c>
      <c r="U32" s="2">
        <v>-4.7450192637731927</v>
      </c>
      <c r="V32" s="2">
        <v>1.7955217283015064</v>
      </c>
      <c r="W32" s="2">
        <v>-8.6734196685752663E-2</v>
      </c>
      <c r="X32" s="2">
        <v>-0.43646206812093125</v>
      </c>
      <c r="Y32" s="2">
        <v>2.0041796057121218E-2</v>
      </c>
      <c r="Z32" s="2">
        <v>0.28215752080811546</v>
      </c>
      <c r="AA32" s="2">
        <v>2.5618176608159293E-2</v>
      </c>
      <c r="AB32" s="2">
        <v>0.18913273812823891</v>
      </c>
      <c r="AC32" s="2">
        <v>0</v>
      </c>
      <c r="AD32" s="2">
        <v>0</v>
      </c>
    </row>
    <row r="33" spans="1:30">
      <c r="A33" s="1">
        <v>38245</v>
      </c>
      <c r="B33">
        <v>0</v>
      </c>
      <c r="C33" s="2">
        <v>-4.1764987639485829E-2</v>
      </c>
      <c r="D33" s="2">
        <v>-1.194518601043403</v>
      </c>
      <c r="E33" s="2">
        <v>-2.4031615636272177</v>
      </c>
      <c r="F33" s="6">
        <v>-13.291892127082292</v>
      </c>
      <c r="G33" s="6">
        <v>8.4297524406420443</v>
      </c>
      <c r="H33" s="2">
        <v>-0.34337652492492071</v>
      </c>
      <c r="I33" s="2">
        <v>-2.0699051787019234</v>
      </c>
      <c r="J33" s="2">
        <v>0.19949244231606841</v>
      </c>
      <c r="K33" s="2">
        <v>1.8757608594524158</v>
      </c>
      <c r="L33" s="2">
        <v>0.26736041220142259</v>
      </c>
      <c r="M33" s="2">
        <v>1.3136369441467053</v>
      </c>
      <c r="N33" s="2">
        <v>0</v>
      </c>
      <c r="O33" s="2">
        <v>0</v>
      </c>
      <c r="Q33" s="2">
        <v>0</v>
      </c>
      <c r="R33" s="2">
        <v>-7.79059020434385E-3</v>
      </c>
      <c r="S33" s="2">
        <v>-8.6343388039220301E-2</v>
      </c>
      <c r="T33" s="2">
        <v>-0.20011606972636567</v>
      </c>
      <c r="U33" s="2">
        <v>-4.9160993464462752</v>
      </c>
      <c r="V33" s="2">
        <v>1.9000999191304793</v>
      </c>
      <c r="W33" s="2">
        <v>-8.6175489577782732E-2</v>
      </c>
      <c r="X33" s="2">
        <v>-0.4210187133479712</v>
      </c>
      <c r="Y33" s="2">
        <v>2.3116984723143691E-2</v>
      </c>
      <c r="Z33" s="2">
        <v>0.43219968690900945</v>
      </c>
      <c r="AA33" s="2">
        <v>5.4263469260400723E-2</v>
      </c>
      <c r="AB33" s="2">
        <v>0.18791970577101863</v>
      </c>
      <c r="AC33" s="2">
        <v>0</v>
      </c>
      <c r="AD33" s="2">
        <v>0</v>
      </c>
    </row>
    <row r="34" spans="1:30">
      <c r="A34" s="1">
        <v>38275</v>
      </c>
      <c r="B34">
        <v>0</v>
      </c>
      <c r="C34" s="2">
        <v>-5.3138381777157476E-2</v>
      </c>
      <c r="D34" s="2">
        <v>-1.7598398723064284</v>
      </c>
      <c r="E34" s="2">
        <v>-1.8563391607628041</v>
      </c>
      <c r="F34" s="6">
        <v>-13.754449501075708</v>
      </c>
      <c r="G34" s="6">
        <v>8.8937113359099769</v>
      </c>
      <c r="H34" s="2">
        <v>-0.34115028976077455</v>
      </c>
      <c r="I34" s="2">
        <v>-1.9939791473697699</v>
      </c>
      <c r="J34" s="2">
        <v>0.22603037124212469</v>
      </c>
      <c r="K34" s="2">
        <v>2.5269487963348571</v>
      </c>
      <c r="L34" s="2">
        <v>0.40849803859204847</v>
      </c>
      <c r="M34" s="2">
        <v>1.3051573431790897</v>
      </c>
      <c r="N34" s="2">
        <v>0</v>
      </c>
      <c r="O34" s="2">
        <v>0</v>
      </c>
      <c r="Q34" s="2">
        <v>0</v>
      </c>
      <c r="R34" s="2">
        <v>-9.9121149064202926E-3</v>
      </c>
      <c r="S34" s="2">
        <v>-0.12720650548992557</v>
      </c>
      <c r="T34" s="2">
        <v>-0.15458107459504022</v>
      </c>
      <c r="U34" s="2">
        <v>-5.0871794291193577</v>
      </c>
      <c r="V34" s="2">
        <v>2.0046781099594524</v>
      </c>
      <c r="W34" s="2">
        <v>-8.5616782469812774E-2</v>
      </c>
      <c r="X34" s="2">
        <v>-0.4055753585750112</v>
      </c>
      <c r="Y34" s="2">
        <v>2.6192173389166167E-2</v>
      </c>
      <c r="Z34" s="2">
        <v>0.58224185300990339</v>
      </c>
      <c r="AA34" s="2">
        <v>8.2908761912642154E-2</v>
      </c>
      <c r="AB34" s="2">
        <v>0.18670667341379832</v>
      </c>
      <c r="AC34" s="2">
        <v>0</v>
      </c>
      <c r="AD34" s="2">
        <v>0</v>
      </c>
    </row>
    <row r="35" spans="1:30">
      <c r="A35" s="1">
        <v>38306</v>
      </c>
      <c r="B35">
        <v>0</v>
      </c>
      <c r="C35" s="2">
        <v>-5.8214531456048893E-2</v>
      </c>
      <c r="D35" s="2">
        <v>-0.58290799474652766</v>
      </c>
      <c r="E35" s="2">
        <v>0.17829743368516621</v>
      </c>
      <c r="F35" s="6">
        <v>-13.456038128840341</v>
      </c>
      <c r="G35" s="6">
        <v>9.570533819780433</v>
      </c>
      <c r="H35" s="2">
        <v>-0.34881748110973393</v>
      </c>
      <c r="I35" s="2">
        <v>-1.9673586983961973</v>
      </c>
      <c r="J35" s="2">
        <v>0.25566977250402034</v>
      </c>
      <c r="K35" s="2">
        <v>2.9549682565765876</v>
      </c>
      <c r="L35" s="2">
        <v>0.42837580140968068</v>
      </c>
      <c r="M35" s="2">
        <v>1.1731732057190001</v>
      </c>
      <c r="N35" s="2">
        <v>0</v>
      </c>
      <c r="O35" s="2">
        <v>0</v>
      </c>
      <c r="Q35" s="2">
        <v>0</v>
      </c>
      <c r="R35" s="2">
        <v>-1.0858989410622624E-2</v>
      </c>
      <c r="S35" s="2">
        <v>-4.2134338584263256E-2</v>
      </c>
      <c r="T35" s="2">
        <v>1.484718389783116E-2</v>
      </c>
      <c r="U35" s="2">
        <v>-4.9768098942185013</v>
      </c>
      <c r="V35" s="2">
        <v>2.1572366051137886</v>
      </c>
      <c r="W35" s="2">
        <v>-8.7540979146704362E-2</v>
      </c>
      <c r="X35" s="2">
        <v>-0.40016075925378652</v>
      </c>
      <c r="Y35" s="2">
        <v>2.9626757567993371E-2</v>
      </c>
      <c r="Z35" s="2">
        <v>0.68086310090258118</v>
      </c>
      <c r="AA35" s="2">
        <v>8.6943152654108791E-2</v>
      </c>
      <c r="AB35" s="2">
        <v>0.1678259465977201</v>
      </c>
      <c r="AC35" s="2">
        <v>0</v>
      </c>
      <c r="AD35" s="2">
        <v>0</v>
      </c>
    </row>
    <row r="36" spans="1:30">
      <c r="A36" s="1">
        <v>38336</v>
      </c>
      <c r="B36">
        <v>0</v>
      </c>
      <c r="C36" s="2">
        <v>-6.329068113494031E-2</v>
      </c>
      <c r="D36" s="2">
        <v>0.59402388281337304</v>
      </c>
      <c r="E36" s="2">
        <v>2.2129340281331364</v>
      </c>
      <c r="F36" s="6">
        <v>-13.157626756604971</v>
      </c>
      <c r="G36" s="6">
        <v>10.247356303650889</v>
      </c>
      <c r="H36" s="2">
        <v>-0.35648467245869331</v>
      </c>
      <c r="I36" s="2">
        <v>-1.9407382494226246</v>
      </c>
      <c r="J36" s="2">
        <v>0.28530917376591597</v>
      </c>
      <c r="K36" s="2">
        <v>3.382987716818318</v>
      </c>
      <c r="L36" s="2">
        <v>0.44825356422731288</v>
      </c>
      <c r="M36" s="2">
        <v>1.0411890682589102</v>
      </c>
      <c r="N36" s="2">
        <v>0</v>
      </c>
      <c r="O36" s="2">
        <v>0</v>
      </c>
      <c r="Q36" s="2">
        <v>0</v>
      </c>
      <c r="R36" s="2">
        <v>-1.1805863914824957E-2</v>
      </c>
      <c r="S36" s="2">
        <v>4.2937828321399044E-2</v>
      </c>
      <c r="T36" s="2">
        <v>0.18427544239070254</v>
      </c>
      <c r="U36" s="2">
        <v>-4.866440359317644</v>
      </c>
      <c r="V36" s="2">
        <v>2.3097951002681252</v>
      </c>
      <c r="W36" s="2">
        <v>-8.9465175823595963E-2</v>
      </c>
      <c r="X36" s="2">
        <v>-0.39474615993256185</v>
      </c>
      <c r="Y36" s="2">
        <v>3.3061341746820572E-2</v>
      </c>
      <c r="Z36" s="2">
        <v>0.77948434879525907</v>
      </c>
      <c r="AA36" s="2">
        <v>9.0977543395575428E-2</v>
      </c>
      <c r="AB36" s="2">
        <v>0.14894521978164188</v>
      </c>
      <c r="AC36" s="2">
        <v>0</v>
      </c>
      <c r="AD36" s="2">
        <v>0</v>
      </c>
    </row>
    <row r="37" spans="1:30">
      <c r="A37" s="1">
        <v>38367</v>
      </c>
      <c r="B37">
        <v>0</v>
      </c>
      <c r="C37" s="2">
        <v>-5.2401431030222517E-2</v>
      </c>
      <c r="D37" s="2">
        <v>4.7156786405880471</v>
      </c>
      <c r="E37" s="2">
        <v>5.3367340622384605</v>
      </c>
      <c r="F37" s="6">
        <v>-12.267342000674242</v>
      </c>
      <c r="G37" s="6">
        <v>11.231151651977504</v>
      </c>
      <c r="H37" s="2">
        <v>-0.38730036480088148</v>
      </c>
      <c r="I37" s="2">
        <v>-1.9424007590180123</v>
      </c>
      <c r="J37" s="2">
        <v>0.30448078061769901</v>
      </c>
      <c r="K37" s="2">
        <v>3.6243812474931838</v>
      </c>
      <c r="L37" s="2">
        <v>0.33192417009269726</v>
      </c>
      <c r="M37" s="2">
        <v>0.83905860378418173</v>
      </c>
      <c r="N37" s="2">
        <v>0</v>
      </c>
      <c r="O37" s="2">
        <v>0</v>
      </c>
      <c r="Q37" s="2">
        <v>0</v>
      </c>
      <c r="R37" s="2">
        <v>-9.7746485357915261E-3</v>
      </c>
      <c r="S37" s="2">
        <v>0.34086339917762581</v>
      </c>
      <c r="T37" s="2">
        <v>0.44440051883072107</v>
      </c>
      <c r="U37" s="2">
        <v>-4.5371623103433736</v>
      </c>
      <c r="V37" s="2">
        <v>2.5315465069623371</v>
      </c>
      <c r="W37" s="2">
        <v>-9.7198836052253212E-2</v>
      </c>
      <c r="X37" s="2">
        <v>-0.39508431438426367</v>
      </c>
      <c r="Y37" s="2">
        <v>3.5282928377198347E-2</v>
      </c>
      <c r="Z37" s="2">
        <v>0.835104556378647</v>
      </c>
      <c r="AA37" s="2">
        <v>6.7367329562013828E-2</v>
      </c>
      <c r="AB37" s="2">
        <v>0.12002985044713854</v>
      </c>
      <c r="AC37" s="2">
        <v>0</v>
      </c>
      <c r="AD37" s="2">
        <v>0</v>
      </c>
    </row>
    <row r="38" spans="1:30">
      <c r="A38" s="1">
        <v>38398</v>
      </c>
      <c r="B38">
        <v>0</v>
      </c>
      <c r="C38" s="2">
        <v>-4.1512180925504738E-2</v>
      </c>
      <c r="D38" s="2">
        <v>8.8373333983627198</v>
      </c>
      <c r="E38" s="2">
        <v>8.4605340963437854</v>
      </c>
      <c r="F38" s="6">
        <v>-11.377057244743513</v>
      </c>
      <c r="G38" s="6">
        <v>12.21494700030412</v>
      </c>
      <c r="H38" s="2">
        <v>-0.41811605714306965</v>
      </c>
      <c r="I38" s="2">
        <v>-1.9440632686134001</v>
      </c>
      <c r="J38" s="2">
        <v>0.32365238746948211</v>
      </c>
      <c r="K38" s="2">
        <v>3.8657747781680492</v>
      </c>
      <c r="L38" s="2">
        <v>0.2155947759580816</v>
      </c>
      <c r="M38" s="2">
        <v>0.63692813930945325</v>
      </c>
      <c r="N38" s="2">
        <v>0</v>
      </c>
      <c r="O38" s="2">
        <v>0</v>
      </c>
      <c r="Q38" s="2">
        <v>0</v>
      </c>
      <c r="R38" s="2">
        <v>-7.7434331567581005E-3</v>
      </c>
      <c r="S38" s="2">
        <v>0.63878897003385249</v>
      </c>
      <c r="T38" s="2">
        <v>0.70452559527073977</v>
      </c>
      <c r="U38" s="2">
        <v>-4.2078842613691014</v>
      </c>
      <c r="V38" s="2">
        <v>2.7532979136565499</v>
      </c>
      <c r="W38" s="2">
        <v>-0.10493249628091048</v>
      </c>
      <c r="X38" s="2">
        <v>-0.39542246883596555</v>
      </c>
      <c r="Y38" s="2">
        <v>3.7504515007576116E-2</v>
      </c>
      <c r="Z38" s="2">
        <v>0.8907247639620347</v>
      </c>
      <c r="AA38" s="2">
        <v>4.3757115728452242E-2</v>
      </c>
      <c r="AB38" s="2">
        <v>9.1114481112635204E-2</v>
      </c>
      <c r="AC38" s="2">
        <v>0</v>
      </c>
      <c r="AD38" s="2">
        <v>0</v>
      </c>
    </row>
    <row r="39" spans="1:30">
      <c r="A39" s="1">
        <v>38426</v>
      </c>
      <c r="B39">
        <v>0</v>
      </c>
      <c r="C39" s="2">
        <v>-2.1489409827457121E-2</v>
      </c>
      <c r="D39" s="2">
        <v>14.215714343440132</v>
      </c>
      <c r="E39" s="2">
        <v>11.989311833041464</v>
      </c>
      <c r="F39" s="6">
        <v>-10.075429684528803</v>
      </c>
      <c r="G39" s="6">
        <v>13.316221169611913</v>
      </c>
      <c r="H39" s="2">
        <v>-0.46646517904929424</v>
      </c>
      <c r="I39" s="2">
        <v>-1.9200830862268483</v>
      </c>
      <c r="J39" s="2">
        <v>0.32823027656869819</v>
      </c>
      <c r="K39" s="2">
        <v>3.6466275078940411</v>
      </c>
      <c r="L39" s="2">
        <v>0.13972281943921405</v>
      </c>
      <c r="M39" s="2">
        <v>0.28426517308240917</v>
      </c>
      <c r="N39" s="2">
        <v>0</v>
      </c>
      <c r="O39" s="2">
        <v>0</v>
      </c>
      <c r="Q39" s="2">
        <v>0</v>
      </c>
      <c r="R39" s="2">
        <v>-4.0085055727548859E-3</v>
      </c>
      <c r="S39" s="2">
        <v>1.027554479886883</v>
      </c>
      <c r="T39" s="2">
        <v>0.99837397496102875</v>
      </c>
      <c r="U39" s="2">
        <v>-3.7264681968307696</v>
      </c>
      <c r="V39" s="2">
        <v>3.0015295165152036</v>
      </c>
      <c r="W39" s="2">
        <v>-0.11706643366010613</v>
      </c>
      <c r="X39" s="2">
        <v>-0.3905448997385409</v>
      </c>
      <c r="Y39" s="2">
        <v>3.8034996218504181E-2</v>
      </c>
      <c r="Z39" s="2">
        <v>0.84023038397638961</v>
      </c>
      <c r="AA39" s="2">
        <v>2.8358143433382884E-2</v>
      </c>
      <c r="AB39" s="2">
        <v>4.0664985804957872E-2</v>
      </c>
      <c r="AC39" s="2">
        <v>0</v>
      </c>
      <c r="AD39" s="2">
        <v>0</v>
      </c>
    </row>
    <row r="40" spans="1:30">
      <c r="A40" s="1">
        <v>38457</v>
      </c>
      <c r="B40">
        <v>0</v>
      </c>
      <c r="C40" s="2">
        <v>-1.4666387294095008E-3</v>
      </c>
      <c r="D40" s="2">
        <v>19.59409528851754</v>
      </c>
      <c r="E40" s="2">
        <v>15.518089569739145</v>
      </c>
      <c r="F40" s="6">
        <v>-8.7738021243140949</v>
      </c>
      <c r="G40" s="6">
        <v>14.417495338919704</v>
      </c>
      <c r="H40" s="2">
        <v>-0.51481430095551872</v>
      </c>
      <c r="I40" s="2">
        <v>-1.8961029038402966</v>
      </c>
      <c r="J40" s="2">
        <v>0.33280816566791432</v>
      </c>
      <c r="K40" s="2">
        <v>3.4274802376200331</v>
      </c>
      <c r="L40" s="2">
        <v>6.3850862920346488E-2</v>
      </c>
      <c r="M40" s="2">
        <v>-6.8397793144634844E-2</v>
      </c>
      <c r="N40" s="2">
        <v>0</v>
      </c>
      <c r="O40" s="2">
        <v>0</v>
      </c>
      <c r="Q40" s="2">
        <v>0</v>
      </c>
      <c r="R40" s="2">
        <v>-2.7357798875167185E-4</v>
      </c>
      <c r="S40" s="2">
        <v>1.4163199897399132</v>
      </c>
      <c r="T40" s="2">
        <v>1.2922223546513179</v>
      </c>
      <c r="U40" s="2">
        <v>-3.2450521322924382</v>
      </c>
      <c r="V40" s="2">
        <v>3.2497611193738569</v>
      </c>
      <c r="W40" s="2">
        <v>-0.12920037103930174</v>
      </c>
      <c r="X40" s="2">
        <v>-0.3856673306411163</v>
      </c>
      <c r="Y40" s="2">
        <v>3.8565477429432241E-2</v>
      </c>
      <c r="Z40" s="2">
        <v>0.78973600399074462</v>
      </c>
      <c r="AA40" s="2">
        <v>1.2959171138313522E-2</v>
      </c>
      <c r="AB40" s="2">
        <v>-9.7845095027194462E-3</v>
      </c>
      <c r="AC40" s="2">
        <v>0</v>
      </c>
      <c r="AD40" s="2">
        <v>0</v>
      </c>
    </row>
    <row r="41" spans="1:30">
      <c r="A41" s="1">
        <v>38487</v>
      </c>
      <c r="B41">
        <v>0</v>
      </c>
      <c r="C41" s="2">
        <v>2.0950784076070234E-2</v>
      </c>
      <c r="D41" s="2">
        <v>24.631582861522798</v>
      </c>
      <c r="E41" s="2">
        <v>18.067647232842166</v>
      </c>
      <c r="F41" s="6">
        <v>-7.4547160511142296</v>
      </c>
      <c r="G41" s="6">
        <v>15.248805220444007</v>
      </c>
      <c r="H41" s="2">
        <v>-0.52796158751543321</v>
      </c>
      <c r="I41" s="2">
        <v>-1.849530548358723</v>
      </c>
      <c r="J41" s="2">
        <v>0.32591290287463676</v>
      </c>
      <c r="K41" s="2">
        <v>2.818838147208548</v>
      </c>
      <c r="L41" s="2">
        <v>-0.27628217645229902</v>
      </c>
      <c r="M41" s="2">
        <v>-0.47952408428193738</v>
      </c>
      <c r="N41" s="2">
        <v>0</v>
      </c>
      <c r="O41" s="2">
        <v>0</v>
      </c>
      <c r="Q41" s="2">
        <v>0</v>
      </c>
      <c r="R41" s="2">
        <v>3.908033556845685E-3</v>
      </c>
      <c r="S41" s="2">
        <v>1.7804447039794522</v>
      </c>
      <c r="T41" s="2">
        <v>1.5045291203732327</v>
      </c>
      <c r="U41" s="2">
        <v>-2.7571789145169556</v>
      </c>
      <c r="V41" s="2">
        <v>3.4371416919089608</v>
      </c>
      <c r="W41" s="2">
        <v>-0.13249987981081068</v>
      </c>
      <c r="X41" s="2">
        <v>-0.37619451353616423</v>
      </c>
      <c r="Y41" s="2">
        <v>3.7766461272210033E-2</v>
      </c>
      <c r="Z41" s="2">
        <v>0.64949695401276319</v>
      </c>
      <c r="AA41" s="2">
        <v>-5.6074230532758604E-2</v>
      </c>
      <c r="AB41" s="2">
        <v>-6.8597358828783983E-2</v>
      </c>
      <c r="AC41" s="2">
        <v>0</v>
      </c>
      <c r="AD41" s="2">
        <v>0</v>
      </c>
    </row>
    <row r="42" spans="1:30">
      <c r="A42" s="1">
        <v>38518</v>
      </c>
      <c r="B42">
        <v>0</v>
      </c>
      <c r="C42" s="2">
        <v>4.3368206881549964E-2</v>
      </c>
      <c r="D42" s="2">
        <v>29.669070434528056</v>
      </c>
      <c r="E42" s="2">
        <v>20.617204895945189</v>
      </c>
      <c r="F42" s="6">
        <v>-6.1356299779143662</v>
      </c>
      <c r="G42" s="6">
        <v>16.08011510196831</v>
      </c>
      <c r="H42" s="2">
        <v>-0.54110887407534769</v>
      </c>
      <c r="I42" s="2">
        <v>-1.8029581928771494</v>
      </c>
      <c r="J42" s="2">
        <v>0.31901764008135919</v>
      </c>
      <c r="K42" s="2">
        <v>2.2101960567970629</v>
      </c>
      <c r="L42" s="2">
        <v>-0.61641521582494463</v>
      </c>
      <c r="M42" s="2">
        <v>-0.89065037541923997</v>
      </c>
      <c r="N42" s="2">
        <v>0</v>
      </c>
      <c r="O42" s="2">
        <v>0</v>
      </c>
      <c r="Q42" s="2">
        <v>0</v>
      </c>
      <c r="R42" s="2">
        <v>8.0896451024430396E-3</v>
      </c>
      <c r="S42" s="2">
        <v>2.1445694182189912</v>
      </c>
      <c r="T42" s="2">
        <v>1.7168358860951478</v>
      </c>
      <c r="U42" s="2">
        <v>-2.269305696741474</v>
      </c>
      <c r="V42" s="2">
        <v>3.6245222644440647</v>
      </c>
      <c r="W42" s="2">
        <v>-0.13579938858231963</v>
      </c>
      <c r="X42" s="2">
        <v>-0.36672169643121216</v>
      </c>
      <c r="Y42" s="2">
        <v>3.6967445114987819E-2</v>
      </c>
      <c r="Z42" s="2">
        <v>0.50925790403478166</v>
      </c>
      <c r="AA42" s="2">
        <v>-0.12510763220383075</v>
      </c>
      <c r="AB42" s="2">
        <v>-0.12741020815484852</v>
      </c>
      <c r="AC42" s="2">
        <v>0</v>
      </c>
      <c r="AD42" s="2">
        <v>0</v>
      </c>
    </row>
    <row r="43" spans="1:30">
      <c r="A43" s="1">
        <v>38548</v>
      </c>
      <c r="B43">
        <v>0</v>
      </c>
      <c r="C43" s="2">
        <v>6.2667806277763152E-2</v>
      </c>
      <c r="D43" s="2">
        <v>32.863641723156732</v>
      </c>
      <c r="E43" s="2">
        <v>22.647888448580083</v>
      </c>
      <c r="F43" s="6">
        <v>-4.9086476133070427</v>
      </c>
      <c r="G43" s="6">
        <v>17.694248945548761</v>
      </c>
      <c r="H43" s="2">
        <v>-0.53158704078527108</v>
      </c>
      <c r="I43" s="2">
        <v>-1.8530682154866729</v>
      </c>
      <c r="J43" s="2">
        <v>0.30324340853259818</v>
      </c>
      <c r="K43" s="2">
        <v>1.5083297199739962</v>
      </c>
      <c r="L43" s="2">
        <v>-0.8343040238070546</v>
      </c>
      <c r="M43" s="2">
        <v>-1.257905086485088</v>
      </c>
      <c r="N43" s="2">
        <v>0</v>
      </c>
      <c r="O43" s="2">
        <v>0</v>
      </c>
      <c r="Q43" s="2">
        <v>0</v>
      </c>
      <c r="R43" s="2">
        <v>1.1689676576216272E-2</v>
      </c>
      <c r="S43" s="2">
        <v>2.3754826146749379</v>
      </c>
      <c r="T43" s="2">
        <v>1.8859349668901606</v>
      </c>
      <c r="U43" s="2">
        <v>-1.8154976803149028</v>
      </c>
      <c r="V43" s="2">
        <v>3.9883544893224725</v>
      </c>
      <c r="W43" s="2">
        <v>-0.13340974169067554</v>
      </c>
      <c r="X43" s="2">
        <v>-0.37691407502998925</v>
      </c>
      <c r="Y43" s="2">
        <v>3.5139542937348944E-2</v>
      </c>
      <c r="Z43" s="2">
        <v>0.34753877576836839</v>
      </c>
      <c r="AA43" s="2">
        <v>-0.1693303446718798</v>
      </c>
      <c r="AB43" s="2">
        <v>-0.1799470963369513</v>
      </c>
      <c r="AC43" s="2">
        <v>0</v>
      </c>
      <c r="AD43" s="2">
        <v>0</v>
      </c>
    </row>
    <row r="44" spans="1:30">
      <c r="A44" s="1">
        <v>38579</v>
      </c>
      <c r="B44">
        <v>0</v>
      </c>
      <c r="C44" s="2">
        <v>8.1967405673976326E-2</v>
      </c>
      <c r="D44" s="2">
        <v>36.058213011785412</v>
      </c>
      <c r="E44" s="2">
        <v>24.678572001214981</v>
      </c>
      <c r="F44" s="6">
        <v>-3.6816652486997197</v>
      </c>
      <c r="G44" s="6">
        <v>19.308382789129212</v>
      </c>
      <c r="H44" s="2">
        <v>-0.52206520749519447</v>
      </c>
      <c r="I44" s="2">
        <v>-1.9031782380961964</v>
      </c>
      <c r="J44" s="2">
        <v>0.28746917698383717</v>
      </c>
      <c r="K44" s="2">
        <v>0.8064633831509298</v>
      </c>
      <c r="L44" s="2">
        <v>-1.0521928317891645</v>
      </c>
      <c r="M44" s="2">
        <v>-1.6251597975509362</v>
      </c>
      <c r="N44" s="2">
        <v>0</v>
      </c>
      <c r="O44" s="2">
        <v>0</v>
      </c>
      <c r="Q44" s="2">
        <v>0</v>
      </c>
      <c r="R44" s="2">
        <v>1.5289708049989499E-2</v>
      </c>
      <c r="S44" s="2">
        <v>2.6063958111308847</v>
      </c>
      <c r="T44" s="2">
        <v>2.0550340476851736</v>
      </c>
      <c r="U44" s="2">
        <v>-1.3616896638883322</v>
      </c>
      <c r="V44" s="2">
        <v>4.3521867142008803</v>
      </c>
      <c r="W44" s="2">
        <v>-0.13102009479903146</v>
      </c>
      <c r="X44" s="2">
        <v>-0.38710645362876633</v>
      </c>
      <c r="Y44" s="2">
        <v>3.3311640759710069E-2</v>
      </c>
      <c r="Z44" s="2">
        <v>0.18581964750195518</v>
      </c>
      <c r="AA44" s="2">
        <v>-0.21355305713992881</v>
      </c>
      <c r="AB44" s="2">
        <v>-0.23248398451905405</v>
      </c>
      <c r="AC44" s="2">
        <v>0</v>
      </c>
      <c r="AD44" s="2">
        <v>0</v>
      </c>
    </row>
    <row r="45" spans="1:30">
      <c r="A45" s="1">
        <v>38610</v>
      </c>
      <c r="B45">
        <v>0</v>
      </c>
      <c r="C45" s="2">
        <v>8.9509317684647233E-2</v>
      </c>
      <c r="D45" s="2">
        <v>36.604173961550892</v>
      </c>
      <c r="E45" s="2">
        <v>25.705054529337566</v>
      </c>
      <c r="F45" s="6">
        <v>-2.9418080617019675</v>
      </c>
      <c r="G45" s="6">
        <v>17.910448093048831</v>
      </c>
      <c r="H45" s="2">
        <v>-0.50837039877227852</v>
      </c>
      <c r="I45" s="2">
        <v>-1.9561328323139031</v>
      </c>
      <c r="J45" s="2">
        <v>0.26827092903311678</v>
      </c>
      <c r="K45" s="2">
        <v>0.13188154315929834</v>
      </c>
      <c r="L45" s="2">
        <v>-1.1075958535870549</v>
      </c>
      <c r="M45" s="2">
        <v>-1.922959188596632</v>
      </c>
      <c r="N45" s="2">
        <v>0</v>
      </c>
      <c r="O45" s="2">
        <v>0</v>
      </c>
      <c r="Q45" s="2">
        <v>0</v>
      </c>
      <c r="R45" s="2">
        <v>1.6696531064987984E-2</v>
      </c>
      <c r="S45" s="2">
        <v>2.645859506462783</v>
      </c>
      <c r="T45" s="2">
        <v>2.140511300766998</v>
      </c>
      <c r="U45" s="2">
        <v>-1.0880483042769045</v>
      </c>
      <c r="V45" s="2">
        <v>4.0370866419655789</v>
      </c>
      <c r="W45" s="2">
        <v>-0.12758317712788486</v>
      </c>
      <c r="X45" s="2">
        <v>-0.39787741809264787</v>
      </c>
      <c r="Y45" s="2">
        <v>3.1086966985428538E-2</v>
      </c>
      <c r="Z45" s="2">
        <v>3.0387222003963408E-2</v>
      </c>
      <c r="AA45" s="2">
        <v>-0.22479765444402866</v>
      </c>
      <c r="AB45" s="2">
        <v>-0.275085080806314</v>
      </c>
      <c r="AC45" s="2">
        <v>0</v>
      </c>
      <c r="AD45" s="2">
        <v>0</v>
      </c>
    </row>
    <row r="46" spans="1:30">
      <c r="A46" s="1">
        <v>38640</v>
      </c>
      <c r="B46">
        <v>0</v>
      </c>
      <c r="C46" s="2">
        <v>9.7051229695318125E-2</v>
      </c>
      <c r="D46" s="2">
        <v>37.150134911316371</v>
      </c>
      <c r="E46" s="2">
        <v>26.731537057460155</v>
      </c>
      <c r="F46" s="6">
        <v>-2.2019508747042149</v>
      </c>
      <c r="G46" s="6">
        <v>16.512513396968448</v>
      </c>
      <c r="H46" s="2">
        <v>-0.49467559004936273</v>
      </c>
      <c r="I46" s="2">
        <v>-2.0090874265316097</v>
      </c>
      <c r="J46" s="2">
        <v>0.24907268108239644</v>
      </c>
      <c r="K46" s="2">
        <v>-0.54270029683233301</v>
      </c>
      <c r="L46" s="2">
        <v>-1.1629988753849456</v>
      </c>
      <c r="M46" s="2">
        <v>-2.2207585796423275</v>
      </c>
      <c r="N46" s="2">
        <v>0</v>
      </c>
      <c r="O46" s="2">
        <v>0</v>
      </c>
      <c r="Q46" s="2">
        <v>0</v>
      </c>
      <c r="R46" s="2">
        <v>1.8103354079986471E-2</v>
      </c>
      <c r="S46" s="2">
        <v>2.6853232017946809</v>
      </c>
      <c r="T46" s="2">
        <v>2.225988553848822</v>
      </c>
      <c r="U46" s="2">
        <v>-0.81440694466547681</v>
      </c>
      <c r="V46" s="2">
        <v>3.7219865697302756</v>
      </c>
      <c r="W46" s="2">
        <v>-0.12414625945673831</v>
      </c>
      <c r="X46" s="2">
        <v>-0.40864838255652941</v>
      </c>
      <c r="Y46" s="2">
        <v>2.8862293211147017E-2</v>
      </c>
      <c r="Z46" s="2">
        <v>-0.12504520349402834</v>
      </c>
      <c r="AA46" s="2">
        <v>-0.23604225174812854</v>
      </c>
      <c r="AB46" s="2">
        <v>-0.31768617709357383</v>
      </c>
      <c r="AC46" s="2">
        <v>0</v>
      </c>
      <c r="AD46" s="2">
        <v>0</v>
      </c>
    </row>
    <row r="47" spans="1:30">
      <c r="A47" s="1">
        <v>38671</v>
      </c>
      <c r="B47">
        <v>0</v>
      </c>
      <c r="C47" s="2">
        <v>0.10387225248230357</v>
      </c>
      <c r="D47" s="2">
        <v>36.050148632375318</v>
      </c>
      <c r="E47" s="2">
        <v>25.865817224856215</v>
      </c>
      <c r="F47" s="6">
        <v>-1.9306377810904667</v>
      </c>
      <c r="G47" s="6">
        <v>15.327703017742182</v>
      </c>
      <c r="H47" s="2">
        <v>-0.49800900387844865</v>
      </c>
      <c r="I47" s="2">
        <v>-2.1029786785839333</v>
      </c>
      <c r="J47" s="2">
        <v>0.22900691476774601</v>
      </c>
      <c r="K47" s="2">
        <v>-0.93813856834912723</v>
      </c>
      <c r="L47" s="2">
        <v>-1.1771044187450126</v>
      </c>
      <c r="M47" s="2">
        <v>-2.3288925095266038</v>
      </c>
      <c r="N47" s="2">
        <v>0</v>
      </c>
      <c r="O47" s="2">
        <v>0</v>
      </c>
      <c r="Q47" s="2">
        <v>0</v>
      </c>
      <c r="R47" s="2">
        <v>1.9375706744534014E-2</v>
      </c>
      <c r="S47" s="2">
        <v>2.6058128935939848</v>
      </c>
      <c r="T47" s="2">
        <v>2.1538983319482266</v>
      </c>
      <c r="U47" s="2">
        <v>-0.71405989780077672</v>
      </c>
      <c r="V47" s="2">
        <v>3.454925571011159</v>
      </c>
      <c r="W47" s="2">
        <v>-0.12498282965835486</v>
      </c>
      <c r="X47" s="2">
        <v>-0.42774586322397201</v>
      </c>
      <c r="Y47" s="2">
        <v>2.6537092276371639E-2</v>
      </c>
      <c r="Z47" s="2">
        <v>-0.21615932194902743</v>
      </c>
      <c r="AA47" s="2">
        <v>-0.23890511282848775</v>
      </c>
      <c r="AB47" s="2">
        <v>-0.33315506016530921</v>
      </c>
      <c r="AC47" s="2">
        <v>0</v>
      </c>
      <c r="AD47" s="2">
        <v>0</v>
      </c>
    </row>
    <row r="48" spans="1:30">
      <c r="A48" s="1">
        <v>38701</v>
      </c>
      <c r="B48">
        <v>0</v>
      </c>
      <c r="C48" s="2">
        <v>0.11069327526928902</v>
      </c>
      <c r="D48" s="2">
        <v>34.950162353434273</v>
      </c>
      <c r="E48" s="2">
        <v>25.000097392252275</v>
      </c>
      <c r="F48" s="6">
        <v>-1.6593246874767187</v>
      </c>
      <c r="G48" s="6">
        <v>14.142892638515921</v>
      </c>
      <c r="H48" s="2">
        <v>-0.50134241770753452</v>
      </c>
      <c r="I48" s="2">
        <v>-2.1968699306362569</v>
      </c>
      <c r="J48" s="2">
        <v>0.20894114845309555</v>
      </c>
      <c r="K48" s="2">
        <v>-1.3335768398659216</v>
      </c>
      <c r="L48" s="2">
        <v>-1.1912099621050796</v>
      </c>
      <c r="M48" s="2">
        <v>-2.4370264394108805</v>
      </c>
      <c r="N48" s="2">
        <v>0</v>
      </c>
      <c r="O48" s="2">
        <v>0</v>
      </c>
      <c r="Q48" s="2">
        <v>0</v>
      </c>
      <c r="R48" s="2">
        <v>2.0648059409081557E-2</v>
      </c>
      <c r="S48" s="2">
        <v>2.5263025853932897</v>
      </c>
      <c r="T48" s="2">
        <v>2.0818081100476316</v>
      </c>
      <c r="U48" s="2">
        <v>-0.61371285093607664</v>
      </c>
      <c r="V48" s="2">
        <v>3.1878645722920425</v>
      </c>
      <c r="W48" s="2">
        <v>-0.1258193998599714</v>
      </c>
      <c r="X48" s="2">
        <v>-0.44684334389141461</v>
      </c>
      <c r="Y48" s="2">
        <v>2.4211891341596257E-2</v>
      </c>
      <c r="Z48" s="2">
        <v>-0.3072734404040266</v>
      </c>
      <c r="AA48" s="2">
        <v>-0.24176797390884691</v>
      </c>
      <c r="AB48" s="2">
        <v>-0.34862394323704465</v>
      </c>
      <c r="AC48" s="2">
        <v>0</v>
      </c>
      <c r="AD48" s="2">
        <v>0</v>
      </c>
    </row>
    <row r="49" spans="1:30">
      <c r="A49" s="1">
        <v>38732</v>
      </c>
      <c r="B49">
        <v>0</v>
      </c>
      <c r="C49" s="2">
        <v>0.11490719263734134</v>
      </c>
      <c r="D49" s="2">
        <v>34.223644179085419</v>
      </c>
      <c r="E49" s="2">
        <v>24.770013173562624</v>
      </c>
      <c r="F49" s="6">
        <v>-1.5592109539425933</v>
      </c>
      <c r="G49" s="6">
        <v>13.282208717109228</v>
      </c>
      <c r="H49" s="2">
        <v>-0.5168847663865157</v>
      </c>
      <c r="I49" s="2">
        <v>-2.3053438772855164</v>
      </c>
      <c r="J49" s="2">
        <v>0.19218692599703974</v>
      </c>
      <c r="K49" s="2">
        <v>-1.4752064444988686</v>
      </c>
      <c r="L49" s="2">
        <v>-1.322058543975106</v>
      </c>
      <c r="M49" s="2">
        <v>-2.3978831908321157</v>
      </c>
      <c r="N49" s="2">
        <v>0</v>
      </c>
      <c r="O49" s="2">
        <v>0</v>
      </c>
      <c r="Q49" s="2">
        <v>0</v>
      </c>
      <c r="R49" s="2">
        <v>2.1434098271413828E-2</v>
      </c>
      <c r="S49" s="2">
        <v>2.4737876721968308</v>
      </c>
      <c r="T49" s="2">
        <v>2.0626485369889065</v>
      </c>
      <c r="U49" s="2">
        <v>-0.57668508579234568</v>
      </c>
      <c r="V49" s="2">
        <v>2.9938629736712881</v>
      </c>
      <c r="W49" s="2">
        <v>-0.12971998539619189</v>
      </c>
      <c r="X49" s="2">
        <v>-0.46890694463987403</v>
      </c>
      <c r="Y49" s="2">
        <v>2.2270428797610965E-2</v>
      </c>
      <c r="Z49" s="2">
        <v>-0.3399067424963178</v>
      </c>
      <c r="AA49" s="2">
        <v>-0.2683250020851875</v>
      </c>
      <c r="AB49" s="2">
        <v>-0.34302438409810665</v>
      </c>
      <c r="AC49" s="2">
        <v>0</v>
      </c>
      <c r="AD49" s="2">
        <v>0</v>
      </c>
    </row>
    <row r="50" spans="1:30">
      <c r="A50" s="1">
        <v>38763</v>
      </c>
      <c r="B50">
        <v>0</v>
      </c>
      <c r="C50" s="2">
        <v>0.11912111000539367</v>
      </c>
      <c r="D50" s="2">
        <v>33.497126004736572</v>
      </c>
      <c r="E50" s="2">
        <v>24.53992895487297</v>
      </c>
      <c r="F50" s="6">
        <v>-1.4590972204084682</v>
      </c>
      <c r="G50" s="6">
        <v>12.421524795702535</v>
      </c>
      <c r="H50" s="2">
        <v>-0.532427115065497</v>
      </c>
      <c r="I50" s="2">
        <v>-2.4138178239347758</v>
      </c>
      <c r="J50" s="2">
        <v>0.17543270354098392</v>
      </c>
      <c r="K50" s="2">
        <v>-1.6168360491318159</v>
      </c>
      <c r="L50" s="2">
        <v>-1.4529071258451325</v>
      </c>
      <c r="M50" s="2">
        <v>-2.3587399422533504</v>
      </c>
      <c r="N50" s="2">
        <v>0</v>
      </c>
      <c r="O50" s="2">
        <v>0</v>
      </c>
      <c r="Q50" s="2">
        <v>0</v>
      </c>
      <c r="R50" s="2">
        <v>2.2220137133746102E-2</v>
      </c>
      <c r="S50" s="2">
        <v>2.4212727590003733</v>
      </c>
      <c r="T50" s="2">
        <v>2.0434889639301819</v>
      </c>
      <c r="U50" s="2">
        <v>-0.53965732064861471</v>
      </c>
      <c r="V50" s="2">
        <v>2.7998613750505341</v>
      </c>
      <c r="W50" s="2">
        <v>-0.13362057093241245</v>
      </c>
      <c r="X50" s="2">
        <v>-0.49097054538833335</v>
      </c>
      <c r="Y50" s="2">
        <v>2.0328966253625676E-2</v>
      </c>
      <c r="Z50" s="2">
        <v>-0.37254004458860907</v>
      </c>
      <c r="AA50" s="2">
        <v>-0.29488203026152809</v>
      </c>
      <c r="AB50" s="2">
        <v>-0.33742482495916853</v>
      </c>
      <c r="AC50" s="2">
        <v>0</v>
      </c>
      <c r="AD50" s="2">
        <v>0</v>
      </c>
    </row>
    <row r="51" spans="1:30">
      <c r="A51" s="1">
        <v>38791</v>
      </c>
      <c r="B51">
        <v>0</v>
      </c>
      <c r="C51" s="2">
        <v>0.11251453816981458</v>
      </c>
      <c r="D51" s="2">
        <v>33.837176686370405</v>
      </c>
      <c r="E51" s="2">
        <v>25.269539600990299</v>
      </c>
      <c r="F51" s="6">
        <v>-1.6235077458307259</v>
      </c>
      <c r="G51" s="6">
        <v>11.800340694964722</v>
      </c>
      <c r="H51" s="2">
        <v>-0.56998190080463973</v>
      </c>
      <c r="I51" s="2">
        <v>-2.5238416794726284</v>
      </c>
      <c r="J51" s="2">
        <v>0.15726919500347672</v>
      </c>
      <c r="K51" s="2">
        <v>-1.7073594738590929</v>
      </c>
      <c r="L51" s="2">
        <v>-1.5846974546486248</v>
      </c>
      <c r="M51" s="2">
        <v>-2.3248079905206716</v>
      </c>
      <c r="N51" s="2">
        <v>0</v>
      </c>
      <c r="O51" s="2">
        <v>0</v>
      </c>
      <c r="Q51" s="2">
        <v>0</v>
      </c>
      <c r="R51" s="2">
        <v>2.0987786862968191E-2</v>
      </c>
      <c r="S51" s="2">
        <v>2.4458526424209119</v>
      </c>
      <c r="T51" s="2">
        <v>2.1042451016536643</v>
      </c>
      <c r="U51" s="2">
        <v>-0.6004657043497148</v>
      </c>
      <c r="V51" s="2">
        <v>2.659843994007828</v>
      </c>
      <c r="W51" s="2">
        <v>-0.14304550773543639</v>
      </c>
      <c r="X51" s="2">
        <v>-0.51334939760473253</v>
      </c>
      <c r="Y51" s="2">
        <v>1.822419704780788E-2</v>
      </c>
      <c r="Z51" s="2">
        <v>-0.3933978184502952</v>
      </c>
      <c r="AA51" s="2">
        <v>-0.32163019539548482</v>
      </c>
      <c r="AB51" s="2">
        <v>-0.33257075746795361</v>
      </c>
      <c r="AC51" s="2">
        <v>0</v>
      </c>
      <c r="AD51" s="2">
        <v>0</v>
      </c>
    </row>
    <row r="52" spans="1:30">
      <c r="A52" s="1">
        <v>38822</v>
      </c>
      <c r="B52">
        <v>0</v>
      </c>
      <c r="C52" s="2">
        <v>0.10590796633423548</v>
      </c>
      <c r="D52" s="2">
        <v>34.177227368004232</v>
      </c>
      <c r="E52" s="2">
        <v>25.999150247107629</v>
      </c>
      <c r="F52" s="6">
        <v>-1.7879182712529835</v>
      </c>
      <c r="G52" s="6">
        <v>11.179156594226908</v>
      </c>
      <c r="H52" s="2">
        <v>-0.60753668654378246</v>
      </c>
      <c r="I52" s="2">
        <v>-2.6338655350104809</v>
      </c>
      <c r="J52" s="2">
        <v>0.13910568646596952</v>
      </c>
      <c r="K52" s="2">
        <v>-1.79788289858637</v>
      </c>
      <c r="L52" s="2">
        <v>-1.7164877834521171</v>
      </c>
      <c r="M52" s="2">
        <v>-2.2908760387879927</v>
      </c>
      <c r="N52" s="2">
        <v>0</v>
      </c>
      <c r="O52" s="2">
        <v>0</v>
      </c>
      <c r="Q52" s="2">
        <v>0</v>
      </c>
      <c r="R52" s="2">
        <v>1.9755436592190277E-2</v>
      </c>
      <c r="S52" s="2">
        <v>2.4704325258414497</v>
      </c>
      <c r="T52" s="2">
        <v>2.1650012393771463</v>
      </c>
      <c r="U52" s="2">
        <v>-0.66127408805081467</v>
      </c>
      <c r="V52" s="2">
        <v>2.5198266129651219</v>
      </c>
      <c r="W52" s="2">
        <v>-0.15247044453846037</v>
      </c>
      <c r="X52" s="2">
        <v>-0.53572824982113176</v>
      </c>
      <c r="Y52" s="2">
        <v>1.611942784199008E-2</v>
      </c>
      <c r="Z52" s="2">
        <v>-0.41425559231198122</v>
      </c>
      <c r="AA52" s="2">
        <v>-0.34837836052944166</v>
      </c>
      <c r="AB52" s="2">
        <v>-0.3277166899767387</v>
      </c>
      <c r="AC52" s="2">
        <v>0</v>
      </c>
      <c r="AD52" s="2">
        <v>0</v>
      </c>
    </row>
    <row r="53" spans="1:30">
      <c r="A53" s="1">
        <v>38852</v>
      </c>
      <c r="B53">
        <v>0</v>
      </c>
      <c r="C53" s="2">
        <v>9.7328287064629024E-2</v>
      </c>
      <c r="D53" s="2">
        <v>34.849809141404712</v>
      </c>
      <c r="E53" s="2">
        <v>27.058520089592175</v>
      </c>
      <c r="F53" s="6">
        <v>-1.902222844242236</v>
      </c>
      <c r="G53" s="6">
        <v>10.678387725425518</v>
      </c>
      <c r="H53" s="2">
        <v>-0.63662539072953628</v>
      </c>
      <c r="I53" s="2">
        <v>-2.7689475267673727</v>
      </c>
      <c r="J53" s="2">
        <v>0.11716152096603387</v>
      </c>
      <c r="K53" s="2">
        <v>-1.9098148563786936</v>
      </c>
      <c r="L53" s="2">
        <v>-1.7169432088561878</v>
      </c>
      <c r="M53" s="2">
        <v>-2.2812977966098247</v>
      </c>
      <c r="N53" s="2">
        <v>0</v>
      </c>
      <c r="O53" s="2">
        <v>0</v>
      </c>
      <c r="Q53" s="2">
        <v>0</v>
      </c>
      <c r="R53" s="2">
        <v>1.815503469931351E-2</v>
      </c>
      <c r="S53" s="2">
        <v>2.519048754168157</v>
      </c>
      <c r="T53" s="2">
        <v>2.2532170849005198</v>
      </c>
      <c r="U53" s="2">
        <v>-0.70355043450290067</v>
      </c>
      <c r="V53" s="2">
        <v>2.4069513068618131</v>
      </c>
      <c r="W53" s="2">
        <v>-0.15977069118443807</v>
      </c>
      <c r="X53" s="2">
        <v>-0.56320392694448362</v>
      </c>
      <c r="Y53" s="2">
        <v>1.3576559888023039E-2</v>
      </c>
      <c r="Z53" s="2">
        <v>-0.44004617050278394</v>
      </c>
      <c r="AA53" s="2">
        <v>-0.34847079366945188</v>
      </c>
      <c r="AB53" s="2">
        <v>-0.32634649369842522</v>
      </c>
      <c r="AC53" s="2">
        <v>0</v>
      </c>
      <c r="AD53" s="2">
        <v>0</v>
      </c>
    </row>
    <row r="54" spans="1:30">
      <c r="A54" s="1">
        <v>38883</v>
      </c>
      <c r="B54">
        <v>0</v>
      </c>
      <c r="C54" s="2">
        <v>8.8748607795022569E-2</v>
      </c>
      <c r="D54" s="2">
        <v>35.522390914805193</v>
      </c>
      <c r="E54" s="2">
        <v>28.117889932076721</v>
      </c>
      <c r="F54" s="6">
        <v>-2.0165274172314884</v>
      </c>
      <c r="G54" s="6">
        <v>10.177618856624127</v>
      </c>
      <c r="H54" s="2">
        <v>-0.6657140949152901</v>
      </c>
      <c r="I54" s="2">
        <v>-2.9040295185242639</v>
      </c>
      <c r="J54" s="2">
        <v>9.5217355466098247E-2</v>
      </c>
      <c r="K54" s="2">
        <v>-2.0217468141710171</v>
      </c>
      <c r="L54" s="2">
        <v>-1.7173986342602585</v>
      </c>
      <c r="M54" s="2">
        <v>-2.2717195544316571</v>
      </c>
      <c r="N54" s="2">
        <v>0</v>
      </c>
      <c r="O54" s="2">
        <v>0</v>
      </c>
      <c r="Q54" s="2">
        <v>0</v>
      </c>
      <c r="R54" s="2">
        <v>1.655463280643674E-2</v>
      </c>
      <c r="S54" s="2">
        <v>2.5676649824948634</v>
      </c>
      <c r="T54" s="2">
        <v>2.3414329304238923</v>
      </c>
      <c r="U54" s="2">
        <v>-0.74582678095498656</v>
      </c>
      <c r="V54" s="2">
        <v>2.2940760007585044</v>
      </c>
      <c r="W54" s="2">
        <v>-0.16707093783041577</v>
      </c>
      <c r="X54" s="2">
        <v>-0.59067960406783526</v>
      </c>
      <c r="Y54" s="2">
        <v>1.1033691934055997E-2</v>
      </c>
      <c r="Z54" s="2">
        <v>-0.46583674869358654</v>
      </c>
      <c r="AA54" s="2">
        <v>-0.34856322680946206</v>
      </c>
      <c r="AB54" s="2">
        <v>-0.3249762974201118</v>
      </c>
      <c r="AC54" s="2">
        <v>0</v>
      </c>
      <c r="AD54" s="2">
        <v>0</v>
      </c>
    </row>
    <row r="55" spans="1:30">
      <c r="A55" s="1">
        <v>38913</v>
      </c>
      <c r="B55">
        <v>0</v>
      </c>
      <c r="C55" s="2">
        <v>8.4899101728315787E-2</v>
      </c>
      <c r="D55" s="2">
        <v>36.121709105534059</v>
      </c>
      <c r="E55" s="2">
        <v>28.62409204922745</v>
      </c>
      <c r="F55" s="6">
        <v>-1.8715314656114328</v>
      </c>
      <c r="G55" s="6">
        <v>9.665525082368184</v>
      </c>
      <c r="H55" s="2">
        <v>-0.66859538373043925</v>
      </c>
      <c r="I55" s="2">
        <v>-2.9669609559277932</v>
      </c>
      <c r="J55" s="2">
        <v>6.9236588772307497E-2</v>
      </c>
      <c r="K55" s="2">
        <v>-1.9885467644684625</v>
      </c>
      <c r="L55" s="2">
        <v>-1.5490818890099551</v>
      </c>
      <c r="M55" s="2">
        <v>-2.1911569515133569</v>
      </c>
      <c r="N55" s="2">
        <v>0</v>
      </c>
      <c r="O55" s="2">
        <v>0</v>
      </c>
      <c r="Q55" s="2">
        <v>0</v>
      </c>
      <c r="R55" s="2">
        <v>1.5836569041789657E-2</v>
      </c>
      <c r="S55" s="2">
        <v>2.6109854992753183</v>
      </c>
      <c r="T55" s="2">
        <v>2.3835853931232682</v>
      </c>
      <c r="U55" s="2">
        <v>-0.69219901327664768</v>
      </c>
      <c r="V55" s="2">
        <v>2.1786480156661181</v>
      </c>
      <c r="W55" s="2">
        <v>-0.16779404047790969</v>
      </c>
      <c r="X55" s="2">
        <v>-0.60347985843571306</v>
      </c>
      <c r="Y55" s="2">
        <v>8.0230666703462201E-3</v>
      </c>
      <c r="Z55" s="2">
        <v>-0.45818702564147185</v>
      </c>
      <c r="AA55" s="2">
        <v>-0.31440166019346044</v>
      </c>
      <c r="AB55" s="2">
        <v>-0.31345157538484025</v>
      </c>
      <c r="AC55" s="2">
        <v>0</v>
      </c>
      <c r="AD55" s="2">
        <v>0</v>
      </c>
    </row>
    <row r="56" spans="1:30">
      <c r="A56" s="1">
        <v>38944</v>
      </c>
      <c r="B56">
        <v>0</v>
      </c>
      <c r="C56" s="2">
        <v>8.1049595661608992E-2</v>
      </c>
      <c r="D56" s="2">
        <v>36.721027296262918</v>
      </c>
      <c r="E56" s="2">
        <v>29.130294166378178</v>
      </c>
      <c r="F56" s="6">
        <v>-1.7265355139913776</v>
      </c>
      <c r="G56" s="6">
        <v>9.1534313081122409</v>
      </c>
      <c r="H56" s="2">
        <v>-0.67147667254558829</v>
      </c>
      <c r="I56" s="2">
        <v>-3.0298923933313224</v>
      </c>
      <c r="J56" s="2">
        <v>4.3255822078516755E-2</v>
      </c>
      <c r="K56" s="2">
        <v>-1.9553467147659076</v>
      </c>
      <c r="L56" s="2">
        <v>-1.3807651437596518</v>
      </c>
      <c r="M56" s="2">
        <v>-2.1105943485950567</v>
      </c>
      <c r="N56" s="2">
        <v>0</v>
      </c>
      <c r="O56" s="2">
        <v>0</v>
      </c>
      <c r="Q56" s="2">
        <v>0</v>
      </c>
      <c r="R56" s="2">
        <v>1.5118505277142572E-2</v>
      </c>
      <c r="S56" s="2">
        <v>2.6543060160557723</v>
      </c>
      <c r="T56" s="2">
        <v>2.4257378558226437</v>
      </c>
      <c r="U56" s="2">
        <v>-0.63857124559830891</v>
      </c>
      <c r="V56" s="2">
        <v>2.0632200305737314</v>
      </c>
      <c r="W56" s="2">
        <v>-0.16851714312540356</v>
      </c>
      <c r="X56" s="2">
        <v>-0.61628011280359096</v>
      </c>
      <c r="Y56" s="2">
        <v>5.0124414066364436E-3</v>
      </c>
      <c r="Z56" s="2">
        <v>-0.45053730258935704</v>
      </c>
      <c r="AA56" s="2">
        <v>-0.28024009357745894</v>
      </c>
      <c r="AB56" s="2">
        <v>-0.30192685334956865</v>
      </c>
      <c r="AC56" s="2">
        <v>0</v>
      </c>
      <c r="AD56" s="2">
        <v>0</v>
      </c>
    </row>
    <row r="57" spans="1:30">
      <c r="A57" s="1">
        <v>38975</v>
      </c>
      <c r="B57">
        <v>0</v>
      </c>
      <c r="C57" s="2">
        <v>8.8876156083283184E-2</v>
      </c>
      <c r="D57" s="2">
        <v>35.644085119446849</v>
      </c>
      <c r="E57" s="2">
        <v>27.796440398576085</v>
      </c>
      <c r="F57" s="6">
        <v>-1.400080313878538</v>
      </c>
      <c r="G57" s="6">
        <v>8.5382310178660621</v>
      </c>
      <c r="H57" s="2">
        <v>-0.67952615407371786</v>
      </c>
      <c r="I57" s="2">
        <v>-3.009659685236763</v>
      </c>
      <c r="J57" s="2">
        <v>1.9125776810158916E-2</v>
      </c>
      <c r="K57" s="2">
        <v>-1.7052104653996984</v>
      </c>
      <c r="L57" s="2">
        <v>-1.2244027353980667</v>
      </c>
      <c r="M57" s="2">
        <v>-1.974591177732522</v>
      </c>
      <c r="N57" s="2">
        <v>0</v>
      </c>
      <c r="O57" s="2">
        <v>0</v>
      </c>
      <c r="Q57" s="2">
        <v>0</v>
      </c>
      <c r="R57" s="2">
        <v>1.6578424898839143E-2</v>
      </c>
      <c r="S57" s="2">
        <v>2.5764614046889767</v>
      </c>
      <c r="T57" s="2">
        <v>2.3146651848702278</v>
      </c>
      <c r="U57" s="2">
        <v>-0.51782950465017441</v>
      </c>
      <c r="V57" s="2">
        <v>1.924551424351082</v>
      </c>
      <c r="W57" s="2">
        <v>-0.1705372812571106</v>
      </c>
      <c r="X57" s="2">
        <v>-0.61216477997715757</v>
      </c>
      <c r="Y57" s="2">
        <v>2.2162758909844049E-3</v>
      </c>
      <c r="Z57" s="2">
        <v>-0.39290265896414067</v>
      </c>
      <c r="AA57" s="2">
        <v>-0.2485047791763916</v>
      </c>
      <c r="AB57" s="2">
        <v>-0.28247119174817048</v>
      </c>
      <c r="AC57" s="2">
        <v>0</v>
      </c>
      <c r="AD57" s="2">
        <v>0</v>
      </c>
    </row>
    <row r="58" spans="1:30">
      <c r="A58" s="1">
        <v>39005</v>
      </c>
      <c r="B58">
        <v>0</v>
      </c>
      <c r="C58" s="2">
        <v>9.6702716504957376E-2</v>
      </c>
      <c r="D58" s="2">
        <v>34.567142942630781</v>
      </c>
      <c r="E58" s="2">
        <v>26.462586630773991</v>
      </c>
      <c r="F58" s="6">
        <v>-1.0736251137656982</v>
      </c>
      <c r="G58" s="6">
        <v>7.9230307276198833</v>
      </c>
      <c r="H58" s="2">
        <v>-0.68757563560184753</v>
      </c>
      <c r="I58" s="2">
        <v>-2.9894269771422035</v>
      </c>
      <c r="J58" s="2">
        <v>-5.004268458198919E-3</v>
      </c>
      <c r="K58" s="2">
        <v>-1.4550742160334893</v>
      </c>
      <c r="L58" s="2">
        <v>-1.0680403270364818</v>
      </c>
      <c r="M58" s="2">
        <v>-1.8385880068699871</v>
      </c>
      <c r="N58" s="2">
        <v>0</v>
      </c>
      <c r="O58" s="2">
        <v>0</v>
      </c>
      <c r="Q58" s="2">
        <v>0</v>
      </c>
      <c r="R58" s="2">
        <v>1.803834452053572E-2</v>
      </c>
      <c r="S58" s="2">
        <v>2.4986167933221806</v>
      </c>
      <c r="T58" s="2">
        <v>2.2035925139178114</v>
      </c>
      <c r="U58" s="2">
        <v>-0.3970877637020398</v>
      </c>
      <c r="V58" s="2">
        <v>1.7858828181284321</v>
      </c>
      <c r="W58" s="2">
        <v>-0.17255741938881763</v>
      </c>
      <c r="X58" s="2">
        <v>-0.60804944715072418</v>
      </c>
      <c r="Y58" s="2">
        <v>-5.798896246676325E-4</v>
      </c>
      <c r="Z58" s="2">
        <v>-0.33526801533892436</v>
      </c>
      <c r="AA58" s="2">
        <v>-0.21676946477532433</v>
      </c>
      <c r="AB58" s="2">
        <v>-0.26301553014677226</v>
      </c>
      <c r="AC58" s="2">
        <v>0</v>
      </c>
      <c r="AD58" s="2">
        <v>0</v>
      </c>
    </row>
    <row r="59" spans="1:30">
      <c r="A59" s="1">
        <v>39036</v>
      </c>
      <c r="B59">
        <v>0</v>
      </c>
      <c r="C59" s="2">
        <v>0.10002029578551214</v>
      </c>
      <c r="D59" s="2">
        <v>31.750223033079944</v>
      </c>
      <c r="E59" s="2">
        <v>23.853292115394304</v>
      </c>
      <c r="F59" s="6">
        <v>-0.52188910122929988</v>
      </c>
      <c r="G59" s="6">
        <v>7.2222273195058451</v>
      </c>
      <c r="H59" s="2">
        <v>-0.6756704822371048</v>
      </c>
      <c r="I59" s="2">
        <v>-2.8958107900850267</v>
      </c>
      <c r="J59" s="2">
        <v>-1.6581973915969064E-2</v>
      </c>
      <c r="K59" s="2">
        <v>-0.8363162895100672</v>
      </c>
      <c r="L59" s="2">
        <v>-1.1719171187663224</v>
      </c>
      <c r="M59" s="2">
        <v>-1.5059185133063695</v>
      </c>
      <c r="N59" s="2">
        <v>0</v>
      </c>
      <c r="O59" s="2">
        <v>0</v>
      </c>
      <c r="Q59" s="2">
        <v>0</v>
      </c>
      <c r="R59" s="2">
        <v>1.8657185854054723E-2</v>
      </c>
      <c r="S59" s="2">
        <v>2.2950013715001174</v>
      </c>
      <c r="T59" s="2">
        <v>1.9863113410331144</v>
      </c>
      <c r="U59" s="2">
        <v>-0.19302433731336516</v>
      </c>
      <c r="V59" s="2">
        <v>1.6279189267258956</v>
      </c>
      <c r="W59" s="2">
        <v>-0.169569642574635</v>
      </c>
      <c r="X59" s="2">
        <v>-0.58900791470329439</v>
      </c>
      <c r="Y59" s="2">
        <v>-1.921502555408579E-3</v>
      </c>
      <c r="Z59" s="2">
        <v>-0.1926981452148831</v>
      </c>
      <c r="AA59" s="2">
        <v>-0.23785229842481279</v>
      </c>
      <c r="AB59" s="2">
        <v>-0.21542616108401608</v>
      </c>
      <c r="AC59" s="2">
        <v>0</v>
      </c>
      <c r="AD59" s="2">
        <v>0</v>
      </c>
    </row>
    <row r="60" spans="1:30">
      <c r="A60" s="1">
        <v>39066</v>
      </c>
      <c r="B60">
        <v>0</v>
      </c>
      <c r="C60" s="2">
        <v>0.1033378750660669</v>
      </c>
      <c r="D60" s="2">
        <v>28.933303123529107</v>
      </c>
      <c r="E60" s="2">
        <v>21.24399760001462</v>
      </c>
      <c r="F60" s="6">
        <v>2.9846911307098489E-2</v>
      </c>
      <c r="G60" s="6">
        <v>6.5214239113918069</v>
      </c>
      <c r="H60" s="2">
        <v>-0.66376532887236206</v>
      </c>
      <c r="I60" s="2">
        <v>-2.8021946030278504</v>
      </c>
      <c r="J60" s="2">
        <v>-2.8159679373739213E-2</v>
      </c>
      <c r="K60" s="2">
        <v>-0.21755836298664533</v>
      </c>
      <c r="L60" s="2">
        <v>-1.2757939104961633</v>
      </c>
      <c r="M60" s="2">
        <v>-1.1732490197427519</v>
      </c>
      <c r="N60" s="2">
        <v>0</v>
      </c>
      <c r="O60" s="2">
        <v>0</v>
      </c>
      <c r="Q60" s="2">
        <v>0</v>
      </c>
      <c r="R60" s="2">
        <v>1.9276027187573722E-2</v>
      </c>
      <c r="S60" s="2">
        <v>2.0913859496780542</v>
      </c>
      <c r="T60" s="2">
        <v>1.7690301681484175</v>
      </c>
      <c r="U60" s="2">
        <v>1.1039089075309526E-2</v>
      </c>
      <c r="V60" s="2">
        <v>1.4699550353233588</v>
      </c>
      <c r="W60" s="2">
        <v>-0.16658186576045234</v>
      </c>
      <c r="X60" s="2">
        <v>-0.56996638225586482</v>
      </c>
      <c r="Y60" s="2">
        <v>-3.263115486149526E-3</v>
      </c>
      <c r="Z60" s="2">
        <v>-5.012827509084191E-2</v>
      </c>
      <c r="AA60" s="2">
        <v>-0.2589351320743013</v>
      </c>
      <c r="AB60" s="2">
        <v>-0.16783679202125987</v>
      </c>
      <c r="AC60" s="2">
        <v>0</v>
      </c>
      <c r="AD60" s="2">
        <v>0</v>
      </c>
    </row>
    <row r="61" spans="1:30">
      <c r="A61" s="1">
        <v>39097</v>
      </c>
      <c r="B61">
        <v>0</v>
      </c>
      <c r="C61" s="2">
        <v>0.1019849236538935</v>
      </c>
      <c r="D61" s="2">
        <v>24.744571032597037</v>
      </c>
      <c r="E61" s="2">
        <v>18.162489415292285</v>
      </c>
      <c r="F61" s="6">
        <v>0.28496399917920445</v>
      </c>
      <c r="G61" s="6">
        <v>5.7596537288508438</v>
      </c>
      <c r="H61" s="2">
        <v>-0.64703405589804142</v>
      </c>
      <c r="I61" s="2">
        <v>-2.6490033739929091</v>
      </c>
      <c r="J61" s="2">
        <v>-2.2383960239370899E-2</v>
      </c>
      <c r="K61" s="2">
        <v>0.49639409605922835</v>
      </c>
      <c r="L61" s="2">
        <v>-1.7688401981682389</v>
      </c>
      <c r="M61" s="2">
        <v>-0.79762012305118535</v>
      </c>
      <c r="N61" s="2">
        <v>0</v>
      </c>
      <c r="O61" s="2">
        <v>0</v>
      </c>
      <c r="Q61" s="2">
        <v>0</v>
      </c>
      <c r="R61" s="2">
        <v>1.9023655748855371E-2</v>
      </c>
      <c r="S61" s="2">
        <v>1.7886118279492116</v>
      </c>
      <c r="T61" s="2">
        <v>1.512426818590219</v>
      </c>
      <c r="U61" s="2">
        <v>0.10539592984442302</v>
      </c>
      <c r="V61" s="2">
        <v>1.2982489890978954</v>
      </c>
      <c r="W61" s="2">
        <v>-0.16238290183845197</v>
      </c>
      <c r="X61" s="2">
        <v>-0.53880728627015761</v>
      </c>
      <c r="Y61" s="2">
        <v>-2.5938309285780605E-3</v>
      </c>
      <c r="Z61" s="2">
        <v>0.11437565285529497</v>
      </c>
      <c r="AA61" s="2">
        <v>-0.35900380662022574</v>
      </c>
      <c r="AB61" s="2">
        <v>-0.1141019514628412</v>
      </c>
      <c r="AC61" s="2">
        <v>0</v>
      </c>
      <c r="AD61" s="2">
        <v>0</v>
      </c>
    </row>
    <row r="62" spans="1:30">
      <c r="A62" s="1">
        <v>39128</v>
      </c>
      <c r="B62">
        <v>0</v>
      </c>
      <c r="C62" s="2">
        <v>0.10063197224172012</v>
      </c>
      <c r="D62" s="2">
        <v>20.555838941664966</v>
      </c>
      <c r="E62" s="2">
        <v>15.080981230569954</v>
      </c>
      <c r="F62" s="6">
        <v>0.54008108705131042</v>
      </c>
      <c r="G62" s="6">
        <v>4.9978835463098799</v>
      </c>
      <c r="H62" s="2">
        <v>-0.63030278292372066</v>
      </c>
      <c r="I62" s="2">
        <v>-2.4958121449579682</v>
      </c>
      <c r="J62" s="2">
        <v>-1.6608241105002579E-2</v>
      </c>
      <c r="K62" s="2">
        <v>1.210346555105102</v>
      </c>
      <c r="L62" s="2">
        <v>-2.2618864858403147</v>
      </c>
      <c r="M62" s="2">
        <v>-0.42199122635961883</v>
      </c>
      <c r="N62" s="2">
        <v>0</v>
      </c>
      <c r="O62" s="2">
        <v>0</v>
      </c>
      <c r="Q62" s="2">
        <v>0</v>
      </c>
      <c r="R62" s="2">
        <v>1.8771284310137019E-2</v>
      </c>
      <c r="S62" s="2">
        <v>1.4858377062203687</v>
      </c>
      <c r="T62" s="2">
        <v>1.2558234690320211</v>
      </c>
      <c r="U62" s="2">
        <v>0.19975277061353652</v>
      </c>
      <c r="V62" s="2">
        <v>1.1265429428724321</v>
      </c>
      <c r="W62" s="2">
        <v>-0.15818393791645152</v>
      </c>
      <c r="X62" s="2">
        <v>-0.50764819028445074</v>
      </c>
      <c r="Y62" s="2">
        <v>-1.9245463710065936E-3</v>
      </c>
      <c r="Z62" s="2">
        <v>0.27887958080143183</v>
      </c>
      <c r="AA62" s="2">
        <v>-0.45907248116615024</v>
      </c>
      <c r="AB62" s="2">
        <v>-6.0367110904422552E-2</v>
      </c>
      <c r="AC62" s="2">
        <v>0</v>
      </c>
      <c r="AD62" s="2">
        <v>0</v>
      </c>
    </row>
    <row r="63" spans="1:30">
      <c r="A63" s="1">
        <v>39156</v>
      </c>
      <c r="B63">
        <v>0</v>
      </c>
      <c r="C63" s="2">
        <v>6.9024981745055558E-2</v>
      </c>
      <c r="D63" s="2">
        <v>15.541291411452564</v>
      </c>
      <c r="E63" s="2">
        <v>11.851326912323296</v>
      </c>
      <c r="F63" s="6">
        <v>0.27063112288238378</v>
      </c>
      <c r="G63" s="6">
        <v>4.1567447973874687</v>
      </c>
      <c r="H63" s="2">
        <v>-0.60655702845693993</v>
      </c>
      <c r="I63" s="2">
        <v>-2.2530361588589116</v>
      </c>
      <c r="J63" s="2">
        <v>2.5096771611717184E-3</v>
      </c>
      <c r="K63" s="2">
        <v>1.8828465447439855</v>
      </c>
      <c r="L63" s="2">
        <v>-2.792370655584258</v>
      </c>
      <c r="M63" s="2">
        <v>-9.1694780598589071E-2</v>
      </c>
      <c r="N63" s="2">
        <v>0</v>
      </c>
      <c r="O63" s="2">
        <v>0</v>
      </c>
      <c r="Q63" s="2">
        <v>0</v>
      </c>
      <c r="R63" s="2">
        <v>1.2875505944832192E-2</v>
      </c>
      <c r="S63" s="2">
        <v>1.1233711670940256</v>
      </c>
      <c r="T63" s="2">
        <v>0.98688369464298542</v>
      </c>
      <c r="U63" s="2">
        <v>0.10009481521590982</v>
      </c>
      <c r="V63" s="2">
        <v>0.93694690431032501</v>
      </c>
      <c r="W63" s="2">
        <v>-0.15222458464669592</v>
      </c>
      <c r="X63" s="2">
        <v>-0.45826755471190261</v>
      </c>
      <c r="Y63" s="2">
        <v>2.9081887975941753E-4</v>
      </c>
      <c r="Z63" s="2">
        <v>0.4338323209140959</v>
      </c>
      <c r="AA63" s="2">
        <v>-0.56673954825738093</v>
      </c>
      <c r="AB63" s="2">
        <v>-1.3117213448969961E-2</v>
      </c>
      <c r="AC63" s="2">
        <v>0</v>
      </c>
      <c r="AD63" s="2">
        <v>0</v>
      </c>
    </row>
    <row r="64" spans="1:30">
      <c r="A64" s="1">
        <v>39187</v>
      </c>
      <c r="B64">
        <v>0</v>
      </c>
      <c r="C64" s="2">
        <v>3.7417991248391014E-2</v>
      </c>
      <c r="D64" s="2">
        <v>10.52674388124016</v>
      </c>
      <c r="E64" s="2">
        <v>8.6216725940766388</v>
      </c>
      <c r="F64" s="6">
        <v>1.1811587134572116E-3</v>
      </c>
      <c r="G64" s="6">
        <v>3.315606048465058</v>
      </c>
      <c r="H64" s="2">
        <v>-0.5828112739901592</v>
      </c>
      <c r="I64" s="2">
        <v>-2.0102601727598555</v>
      </c>
      <c r="J64" s="2">
        <v>2.1627595427346019E-2</v>
      </c>
      <c r="K64" s="2">
        <v>2.5553465343828692</v>
      </c>
      <c r="L64" s="2">
        <v>-3.3228548253282018</v>
      </c>
      <c r="M64" s="2">
        <v>0.23860166516244066</v>
      </c>
      <c r="N64" s="2">
        <v>0</v>
      </c>
      <c r="O64" s="2">
        <v>0</v>
      </c>
      <c r="Q64" s="2">
        <v>0</v>
      </c>
      <c r="R64" s="2">
        <v>6.9797275795273686E-3</v>
      </c>
      <c r="S64" s="2">
        <v>0.76090462796768243</v>
      </c>
      <c r="T64" s="2">
        <v>0.71794392025394982</v>
      </c>
      <c r="U64" s="2">
        <v>4.3685981828314388E-4</v>
      </c>
      <c r="V64" s="2">
        <v>0.74735086574821785</v>
      </c>
      <c r="W64" s="2">
        <v>-0.14626523137694028</v>
      </c>
      <c r="X64" s="2">
        <v>-0.4088869191393546</v>
      </c>
      <c r="Y64" s="2">
        <v>2.5061841305254293E-3</v>
      </c>
      <c r="Z64" s="2">
        <v>0.58878506102675998</v>
      </c>
      <c r="AA64" s="2">
        <v>-0.67440661534861179</v>
      </c>
      <c r="AB64" s="2">
        <v>3.4132684006482623E-2</v>
      </c>
      <c r="AC64" s="2">
        <v>0</v>
      </c>
      <c r="AD64" s="2">
        <v>0</v>
      </c>
    </row>
    <row r="65" spans="1:30">
      <c r="A65" s="1">
        <v>39217</v>
      </c>
      <c r="B65">
        <v>0</v>
      </c>
      <c r="C65" s="2">
        <v>3.8860456404801701E-3</v>
      </c>
      <c r="D65" s="2">
        <v>5.9294929695204086</v>
      </c>
      <c r="E65" s="2">
        <v>6.089522516942325</v>
      </c>
      <c r="F65" s="6">
        <v>-0.40077165255067532</v>
      </c>
      <c r="G65" s="6">
        <v>2.5961418936283223</v>
      </c>
      <c r="H65" s="2">
        <v>-0.54697510725475418</v>
      </c>
      <c r="I65" s="2">
        <v>-1.6738961005068713</v>
      </c>
      <c r="J65" s="2">
        <v>4.6125098920261627E-2</v>
      </c>
      <c r="K65" s="2">
        <v>3.0304008253106112</v>
      </c>
      <c r="L65" s="2">
        <v>-3.397626998156432</v>
      </c>
      <c r="M65" s="2">
        <v>0.45872186516620783</v>
      </c>
      <c r="N65" s="2">
        <v>0</v>
      </c>
      <c r="O65" s="2">
        <v>0</v>
      </c>
      <c r="Q65" s="2">
        <v>0</v>
      </c>
      <c r="R65" s="2">
        <v>7.2487963750132798E-4</v>
      </c>
      <c r="S65" s="2">
        <v>0.42860154031584369</v>
      </c>
      <c r="T65" s="2">
        <v>0.50708671903082125</v>
      </c>
      <c r="U65" s="2">
        <v>-0.14822820109743512</v>
      </c>
      <c r="V65" s="2">
        <v>0.58518076739139824</v>
      </c>
      <c r="W65" s="2">
        <v>-0.13727160779218936</v>
      </c>
      <c r="X65" s="2">
        <v>-0.34047046684309762</v>
      </c>
      <c r="Y65" s="2">
        <v>5.3449303377809971E-3</v>
      </c>
      <c r="Z65" s="2">
        <v>0.69824374536229383</v>
      </c>
      <c r="AA65" s="2">
        <v>-0.68958237554582935</v>
      </c>
      <c r="AB65" s="2">
        <v>6.5621538977621532E-2</v>
      </c>
      <c r="AC65" s="2">
        <v>0</v>
      </c>
      <c r="AD65" s="2">
        <v>0</v>
      </c>
    </row>
    <row r="66" spans="1:30">
      <c r="A66" s="1">
        <v>39248</v>
      </c>
      <c r="B66">
        <v>0</v>
      </c>
      <c r="C66" s="2">
        <v>-2.964589996743067E-2</v>
      </c>
      <c r="D66" s="2">
        <v>1.3322420578006595</v>
      </c>
      <c r="E66" s="2">
        <v>3.5573724398080118</v>
      </c>
      <c r="F66" s="6">
        <v>-0.80272446381480778</v>
      </c>
      <c r="G66" s="6">
        <v>1.8766777387915863</v>
      </c>
      <c r="H66" s="2">
        <v>-0.51113894051934905</v>
      </c>
      <c r="I66" s="2">
        <v>-1.3375320282538874</v>
      </c>
      <c r="J66" s="2">
        <v>7.0622602413177221E-2</v>
      </c>
      <c r="K66" s="2">
        <v>3.5054551162383532</v>
      </c>
      <c r="L66" s="2">
        <v>-3.4723991709846622</v>
      </c>
      <c r="M66" s="2">
        <v>0.67884206516997503</v>
      </c>
      <c r="N66" s="2">
        <v>0</v>
      </c>
      <c r="O66" s="2">
        <v>0</v>
      </c>
      <c r="Q66" s="2">
        <v>0</v>
      </c>
      <c r="R66" s="2">
        <v>-5.5299683045247124E-3</v>
      </c>
      <c r="S66" s="2">
        <v>9.6298452664005066E-2</v>
      </c>
      <c r="T66" s="2">
        <v>0.29622951780769274</v>
      </c>
      <c r="U66" s="2">
        <v>-0.29689326201315336</v>
      </c>
      <c r="V66" s="2">
        <v>0.42301066903457868</v>
      </c>
      <c r="W66" s="2">
        <v>-0.12827798420743844</v>
      </c>
      <c r="X66" s="2">
        <v>-0.27205401454684069</v>
      </c>
      <c r="Y66" s="2">
        <v>8.1836765450365619E-3</v>
      </c>
      <c r="Z66" s="2">
        <v>0.80770242969782768</v>
      </c>
      <c r="AA66" s="2">
        <v>-0.70475813574304691</v>
      </c>
      <c r="AB66" s="2">
        <v>9.7110393948760435E-2</v>
      </c>
      <c r="AC66" s="2">
        <v>0</v>
      </c>
      <c r="AD66" s="2">
        <v>0</v>
      </c>
    </row>
    <row r="67" spans="1:30">
      <c r="A67" s="1">
        <v>39278</v>
      </c>
      <c r="B67">
        <v>0</v>
      </c>
      <c r="C67" s="2">
        <v>-4.6362711152397512E-2</v>
      </c>
      <c r="D67" s="2">
        <v>-2.6056240115668925</v>
      </c>
      <c r="E67" s="2">
        <v>1.4091483116501866</v>
      </c>
      <c r="F67" s="6">
        <v>-1.3051702060393706</v>
      </c>
      <c r="G67" s="6">
        <v>1.5409628601429299</v>
      </c>
      <c r="H67" s="2">
        <v>-0.51646725324917764</v>
      </c>
      <c r="I67" s="2">
        <v>-1.0318033187095532</v>
      </c>
      <c r="J67" s="2">
        <v>9.0138951493216726E-2</v>
      </c>
      <c r="K67" s="2">
        <v>3.652232495504613</v>
      </c>
      <c r="L67" s="2">
        <v>-3.3846633070049528</v>
      </c>
      <c r="M67" s="2">
        <v>0.72941322798510699</v>
      </c>
      <c r="N67" s="2">
        <v>0</v>
      </c>
      <c r="O67" s="2">
        <v>0</v>
      </c>
      <c r="Q67" s="2">
        <v>0</v>
      </c>
      <c r="R67" s="2">
        <v>-8.6482219621013164E-3</v>
      </c>
      <c r="S67" s="2">
        <v>-0.18834232042808968</v>
      </c>
      <c r="T67" s="2">
        <v>0.11734259820773434</v>
      </c>
      <c r="U67" s="2">
        <v>-0.48272633689510347</v>
      </c>
      <c r="V67" s="2">
        <v>0.34733919252765694</v>
      </c>
      <c r="W67" s="2">
        <v>-0.12961520421167985</v>
      </c>
      <c r="X67" s="2">
        <v>-0.20986879502552311</v>
      </c>
      <c r="Y67" s="2">
        <v>1.0445211560082461E-2</v>
      </c>
      <c r="Z67" s="2">
        <v>0.84152184598670443</v>
      </c>
      <c r="AA67" s="2">
        <v>-0.68695126478972512</v>
      </c>
      <c r="AB67" s="2">
        <v>0.1043447505029535</v>
      </c>
      <c r="AC67" s="2">
        <v>0</v>
      </c>
      <c r="AD67" s="2">
        <v>0</v>
      </c>
    </row>
    <row r="68" spans="1:30">
      <c r="A68" s="1">
        <v>39309</v>
      </c>
      <c r="B68">
        <v>0</v>
      </c>
      <c r="C68" s="2">
        <v>-6.3079522337364372E-2</v>
      </c>
      <c r="D68" s="2">
        <v>-6.5434900809344434</v>
      </c>
      <c r="E68" s="2">
        <v>-0.73907581650763876</v>
      </c>
      <c r="F68" s="6">
        <v>-1.8076159482639338</v>
      </c>
      <c r="G68" s="6">
        <v>1.2052479814942738</v>
      </c>
      <c r="H68" s="2">
        <v>-0.52179556597900623</v>
      </c>
      <c r="I68" s="2">
        <v>-0.72607460916521893</v>
      </c>
      <c r="J68" s="2">
        <v>0.10965530057325625</v>
      </c>
      <c r="K68" s="2">
        <v>3.7990098747708734</v>
      </c>
      <c r="L68" s="2">
        <v>-3.2969274430252438</v>
      </c>
      <c r="M68" s="2">
        <v>0.77998439080023907</v>
      </c>
      <c r="N68" s="2">
        <v>0</v>
      </c>
      <c r="O68" s="2">
        <v>0</v>
      </c>
      <c r="Q68" s="2">
        <v>0</v>
      </c>
      <c r="R68" s="2">
        <v>-1.1766475619677925E-2</v>
      </c>
      <c r="S68" s="2">
        <v>-0.47298309352018436</v>
      </c>
      <c r="T68" s="2">
        <v>-6.1544321392224093E-2</v>
      </c>
      <c r="U68" s="2">
        <v>-0.66855941177705369</v>
      </c>
      <c r="V68" s="2">
        <v>0.27166771602073525</v>
      </c>
      <c r="W68" s="2">
        <v>-0.13095242421592129</v>
      </c>
      <c r="X68" s="2">
        <v>-0.14768357550420552</v>
      </c>
      <c r="Y68" s="2">
        <v>1.270674657512836E-2</v>
      </c>
      <c r="Z68" s="2">
        <v>0.87534126227558118</v>
      </c>
      <c r="AA68" s="2">
        <v>-0.66914439383640345</v>
      </c>
      <c r="AB68" s="2">
        <v>0.11157910705714659</v>
      </c>
      <c r="AC68" s="2">
        <v>0</v>
      </c>
      <c r="AD68" s="2">
        <v>0</v>
      </c>
    </row>
    <row r="69" spans="1:30">
      <c r="A69" s="1">
        <v>39340</v>
      </c>
      <c r="B69">
        <v>0</v>
      </c>
      <c r="C69" s="2">
        <v>-6.8305566900192516E-2</v>
      </c>
      <c r="D69" s="2">
        <v>-9.4050821020188504</v>
      </c>
      <c r="E69" s="2">
        <v>-2.1339863791302358</v>
      </c>
      <c r="F69" s="6">
        <v>-2.0912317357374861</v>
      </c>
      <c r="G69" s="6">
        <v>1.1275565963966863</v>
      </c>
      <c r="H69" s="2">
        <v>-0.53900945009061019</v>
      </c>
      <c r="I69" s="2">
        <v>-0.68423889646478564</v>
      </c>
      <c r="J69" s="2">
        <v>0.12690835937027162</v>
      </c>
      <c r="K69" s="2">
        <v>3.8481518344521271</v>
      </c>
      <c r="L69" s="2">
        <v>-2.8960220429998698</v>
      </c>
      <c r="M69" s="2">
        <v>0.8097995912158914</v>
      </c>
      <c r="N69" s="2">
        <v>0</v>
      </c>
      <c r="O69" s="2">
        <v>0</v>
      </c>
      <c r="Q69" s="2">
        <v>0</v>
      </c>
      <c r="R69" s="2">
        <v>-1.274131061616051E-2</v>
      </c>
      <c r="S69" s="2">
        <v>-0.67982754958022851</v>
      </c>
      <c r="T69" s="2">
        <v>-0.17770131376293297</v>
      </c>
      <c r="U69" s="2">
        <v>-0.77345669608465939</v>
      </c>
      <c r="V69" s="2">
        <v>0.25415576705419862</v>
      </c>
      <c r="W69" s="2">
        <v>-0.13527250664198998</v>
      </c>
      <c r="X69" s="2">
        <v>-0.13917419154093741</v>
      </c>
      <c r="Y69" s="2">
        <v>1.4706013775467704E-2</v>
      </c>
      <c r="Z69" s="2">
        <v>0.88666420863161788</v>
      </c>
      <c r="AA69" s="2">
        <v>-0.58777663384725354</v>
      </c>
      <c r="AB69" s="2">
        <v>0.11584426092220691</v>
      </c>
      <c r="AC69" s="2">
        <v>0</v>
      </c>
      <c r="AD69" s="2">
        <v>0</v>
      </c>
    </row>
    <row r="70" spans="1:30">
      <c r="A70" s="1">
        <v>39370</v>
      </c>
      <c r="B70">
        <v>0</v>
      </c>
      <c r="C70" s="2">
        <v>-7.3531611463020674E-2</v>
      </c>
      <c r="D70" s="2">
        <v>-12.266674123103256</v>
      </c>
      <c r="E70" s="2">
        <v>-3.5288969417528335</v>
      </c>
      <c r="F70" s="6">
        <v>-2.3748475232110384</v>
      </c>
      <c r="G70" s="6">
        <v>1.0498652112990987</v>
      </c>
      <c r="H70" s="2">
        <v>-0.55622333420221426</v>
      </c>
      <c r="I70" s="2">
        <v>-0.64240318376435235</v>
      </c>
      <c r="J70" s="2">
        <v>0.14416141816728698</v>
      </c>
      <c r="K70" s="2">
        <v>3.8972937941333807</v>
      </c>
      <c r="L70" s="2">
        <v>-2.4951166429744962</v>
      </c>
      <c r="M70" s="2">
        <v>0.83961479163154373</v>
      </c>
      <c r="N70" s="2">
        <v>0</v>
      </c>
      <c r="O70" s="2">
        <v>0</v>
      </c>
      <c r="Q70" s="2">
        <v>0</v>
      </c>
      <c r="R70" s="2">
        <v>-1.3716145612643098E-2</v>
      </c>
      <c r="S70" s="2">
        <v>-0.8866720056402726</v>
      </c>
      <c r="T70" s="2">
        <v>-0.29385830613364194</v>
      </c>
      <c r="U70" s="2">
        <v>-0.87835398039226498</v>
      </c>
      <c r="V70" s="2">
        <v>0.23664381808766202</v>
      </c>
      <c r="W70" s="2">
        <v>-0.13959258906805869</v>
      </c>
      <c r="X70" s="2">
        <v>-0.13066480757766927</v>
      </c>
      <c r="Y70" s="2">
        <v>1.6705280975807046E-2</v>
      </c>
      <c r="Z70" s="2">
        <v>0.89798715498765458</v>
      </c>
      <c r="AA70" s="2">
        <v>-0.50640887385810374</v>
      </c>
      <c r="AB70" s="2">
        <v>0.12010941478726722</v>
      </c>
      <c r="AC70" s="2">
        <v>0</v>
      </c>
      <c r="AD70" s="2">
        <v>0</v>
      </c>
    </row>
    <row r="71" spans="1:30">
      <c r="A71" s="1">
        <v>39401</v>
      </c>
      <c r="B71">
        <v>0</v>
      </c>
      <c r="C71" s="2">
        <v>-7.1583835847241595E-2</v>
      </c>
      <c r="D71" s="2">
        <v>-14.677875032816374</v>
      </c>
      <c r="E71" s="2">
        <v>-4.0944559528979454</v>
      </c>
      <c r="F71" s="6">
        <v>-2.3724223280198777</v>
      </c>
      <c r="G71" s="6">
        <v>1.2515402251557399</v>
      </c>
      <c r="H71" s="2">
        <v>-0.57782487289454809</v>
      </c>
      <c r="I71" s="2">
        <v>-0.59195383231941423</v>
      </c>
      <c r="J71" s="2">
        <v>0.13637162019658927</v>
      </c>
      <c r="K71" s="2">
        <v>3.735463379928901</v>
      </c>
      <c r="L71" s="2">
        <v>-2.1061200301669261</v>
      </c>
      <c r="M71" s="2">
        <v>0.78538936357551514</v>
      </c>
      <c r="N71" s="2">
        <v>0</v>
      </c>
      <c r="O71" s="2">
        <v>0</v>
      </c>
      <c r="Q71" s="2">
        <v>0</v>
      </c>
      <c r="R71" s="2">
        <v>-1.3352819235929363E-2</v>
      </c>
      <c r="S71" s="2">
        <v>-1.0609608409970659</v>
      </c>
      <c r="T71" s="2">
        <v>-0.34095353610971774</v>
      </c>
      <c r="U71" s="2">
        <v>-0.8774570049744479</v>
      </c>
      <c r="V71" s="2">
        <v>0.28210217291100437</v>
      </c>
      <c r="W71" s="2">
        <v>-0.14501381922598025</v>
      </c>
      <c r="X71" s="2">
        <v>-0.12040340949376885</v>
      </c>
      <c r="Y71" s="2">
        <v>1.5802606976760569E-2</v>
      </c>
      <c r="Z71" s="2">
        <v>0.86069932375955782</v>
      </c>
      <c r="AA71" s="2">
        <v>-0.4274581213226793</v>
      </c>
      <c r="AB71" s="2">
        <v>0.11235230462756816</v>
      </c>
      <c r="AC71" s="2">
        <v>0</v>
      </c>
      <c r="AD71" s="2">
        <v>0</v>
      </c>
    </row>
    <row r="72" spans="1:30">
      <c r="A72" s="1">
        <v>39431</v>
      </c>
      <c r="B72">
        <v>0</v>
      </c>
      <c r="C72" s="2">
        <v>-6.9636060231462502E-2</v>
      </c>
      <c r="D72" s="2">
        <v>-17.089075942529494</v>
      </c>
      <c r="E72" s="2">
        <v>-4.6600149640430573</v>
      </c>
      <c r="F72" s="6">
        <v>-2.369997132828717</v>
      </c>
      <c r="G72" s="6">
        <v>1.4532152390123809</v>
      </c>
      <c r="H72" s="2">
        <v>-0.59942641158688204</v>
      </c>
      <c r="I72" s="2">
        <v>-0.54150448087447622</v>
      </c>
      <c r="J72" s="2">
        <v>0.12858182222589154</v>
      </c>
      <c r="K72" s="2">
        <v>3.5736329657244212</v>
      </c>
      <c r="L72" s="2">
        <v>-1.7171234173593557</v>
      </c>
      <c r="M72" s="2">
        <v>0.73116393551948655</v>
      </c>
      <c r="N72" s="2">
        <v>0</v>
      </c>
      <c r="O72" s="2">
        <v>0</v>
      </c>
      <c r="Q72" s="2">
        <v>0</v>
      </c>
      <c r="R72" s="2">
        <v>-1.2989492859215626E-2</v>
      </c>
      <c r="S72" s="2">
        <v>-1.2352496763538594</v>
      </c>
      <c r="T72" s="2">
        <v>-0.38804876608579342</v>
      </c>
      <c r="U72" s="2">
        <v>-0.8765600295566307</v>
      </c>
      <c r="V72" s="2">
        <v>0.32756052773434668</v>
      </c>
      <c r="W72" s="2">
        <v>-0.15043504938390184</v>
      </c>
      <c r="X72" s="2">
        <v>-0.11014201140986846</v>
      </c>
      <c r="Y72" s="2">
        <v>1.4899932977714086E-2</v>
      </c>
      <c r="Z72" s="2">
        <v>0.82341149253146106</v>
      </c>
      <c r="AA72" s="2">
        <v>-0.34850736878725486</v>
      </c>
      <c r="AB72" s="2">
        <v>0.10459519446786911</v>
      </c>
      <c r="AC72" s="2">
        <v>0</v>
      </c>
      <c r="AD72" s="2">
        <v>0</v>
      </c>
    </row>
    <row r="73" spans="1:30">
      <c r="A73" s="1">
        <v>39462</v>
      </c>
      <c r="B73">
        <v>0</v>
      </c>
      <c r="C73" s="2">
        <v>-6.3648193712029871E-2</v>
      </c>
      <c r="D73" s="2">
        <v>-19.766140205544243</v>
      </c>
      <c r="E73" s="2">
        <v>-5.4064759405939391</v>
      </c>
      <c r="F73" s="6">
        <v>-2.09133869834353</v>
      </c>
      <c r="G73" s="6">
        <v>1.7725664102105256</v>
      </c>
      <c r="H73" s="2">
        <v>-0.54250048762610992</v>
      </c>
      <c r="I73" s="2">
        <v>-0.45989773516676186</v>
      </c>
      <c r="J73" s="2">
        <v>0.12187078469005401</v>
      </c>
      <c r="K73" s="2">
        <v>3.4042381856368493</v>
      </c>
      <c r="L73" s="2">
        <v>-1.3798383596230537</v>
      </c>
      <c r="M73" s="2">
        <v>0.72978961415759469</v>
      </c>
      <c r="N73" s="2">
        <v>0</v>
      </c>
      <c r="O73" s="2">
        <v>0</v>
      </c>
      <c r="Q73" s="2">
        <v>0</v>
      </c>
      <c r="R73" s="2">
        <v>-1.187255216587978E-2</v>
      </c>
      <c r="S73" s="2">
        <v>-1.4287559124773546</v>
      </c>
      <c r="T73" s="2">
        <v>-0.45020806452513845</v>
      </c>
      <c r="U73" s="2">
        <v>-0.77349625695324287</v>
      </c>
      <c r="V73" s="2">
        <v>0.39954355912709327</v>
      </c>
      <c r="W73" s="2">
        <v>-0.13614863487708667</v>
      </c>
      <c r="X73" s="2">
        <v>-9.3543199332919366E-2</v>
      </c>
      <c r="Y73" s="2">
        <v>1.4122264659098768E-2</v>
      </c>
      <c r="Z73" s="2">
        <v>0.78438073306714329</v>
      </c>
      <c r="AA73" s="2">
        <v>-0.28005199346909498</v>
      </c>
      <c r="AB73" s="2">
        <v>0.1043985936740864</v>
      </c>
      <c r="AC73" s="2">
        <v>0</v>
      </c>
      <c r="AD73" s="2">
        <v>0</v>
      </c>
    </row>
    <row r="74" spans="1:30">
      <c r="A74" s="1">
        <v>39493</v>
      </c>
      <c r="B74">
        <v>0</v>
      </c>
      <c r="C74" s="2">
        <v>-5.7660327192597227E-2</v>
      </c>
      <c r="D74" s="2">
        <v>-22.443204468558989</v>
      </c>
      <c r="E74" s="2">
        <v>-6.1529369171448209</v>
      </c>
      <c r="F74" s="6">
        <v>-1.8126802638583428</v>
      </c>
      <c r="G74" s="6">
        <v>2.0919175814086706</v>
      </c>
      <c r="H74" s="2">
        <v>-0.48557456366533785</v>
      </c>
      <c r="I74" s="2">
        <v>-0.37829098945904749</v>
      </c>
      <c r="J74" s="2">
        <v>0.11515974715421649</v>
      </c>
      <c r="K74" s="2">
        <v>3.2348434055492779</v>
      </c>
      <c r="L74" s="2">
        <v>-1.0425533018867517</v>
      </c>
      <c r="M74" s="2">
        <v>0.72841529279570294</v>
      </c>
      <c r="N74" s="2">
        <v>0</v>
      </c>
      <c r="O74" s="2">
        <v>0</v>
      </c>
      <c r="Q74" s="2">
        <v>0</v>
      </c>
      <c r="R74" s="2">
        <v>-1.0755611472543931E-2</v>
      </c>
      <c r="S74" s="2">
        <v>-1.6222621486008493</v>
      </c>
      <c r="T74" s="2">
        <v>-0.51236736296448349</v>
      </c>
      <c r="U74" s="2">
        <v>-0.67043248434985503</v>
      </c>
      <c r="V74" s="2">
        <v>0.47152659051983992</v>
      </c>
      <c r="W74" s="2">
        <v>-0.12186222037027152</v>
      </c>
      <c r="X74" s="2">
        <v>-7.6944387255970248E-2</v>
      </c>
      <c r="Y74" s="2">
        <v>1.3344596340483452E-2</v>
      </c>
      <c r="Z74" s="2">
        <v>0.74534997360282573</v>
      </c>
      <c r="AA74" s="2">
        <v>-0.21159661815093511</v>
      </c>
      <c r="AB74" s="2">
        <v>0.10420199288030368</v>
      </c>
      <c r="AC74" s="2">
        <v>0</v>
      </c>
      <c r="AD74" s="2">
        <v>0</v>
      </c>
    </row>
    <row r="75" spans="1:30">
      <c r="A75" s="1">
        <v>39522</v>
      </c>
      <c r="B75">
        <v>0</v>
      </c>
      <c r="C75" s="2">
        <v>-4.7008743020135871E-2</v>
      </c>
      <c r="D75" s="2">
        <v>-24.408261072788097</v>
      </c>
      <c r="E75" s="2">
        <v>-7.0257110723725846</v>
      </c>
      <c r="F75" s="6">
        <v>-1.1315766648985086</v>
      </c>
      <c r="G75" s="6">
        <v>2.2032927100364725</v>
      </c>
      <c r="H75" s="2">
        <v>-0.37324566656927677</v>
      </c>
      <c r="I75" s="2">
        <v>9.3288904845408388E-2</v>
      </c>
      <c r="J75" s="2">
        <v>0.12541363649049495</v>
      </c>
      <c r="K75" s="2">
        <v>3.0883378292184398</v>
      </c>
      <c r="L75" s="2">
        <v>-0.81147431988265151</v>
      </c>
      <c r="M75" s="2">
        <v>0.74203676829050791</v>
      </c>
      <c r="N75" s="2">
        <v>0</v>
      </c>
      <c r="O75" s="2">
        <v>0</v>
      </c>
      <c r="Q75" s="2">
        <v>0</v>
      </c>
      <c r="R75" s="2">
        <v>-8.7687288705180257E-3</v>
      </c>
      <c r="S75" s="2">
        <v>-1.7643023351243419</v>
      </c>
      <c r="T75" s="2">
        <v>-0.58504501241860973</v>
      </c>
      <c r="U75" s="2">
        <v>-0.41852155054936768</v>
      </c>
      <c r="V75" s="2">
        <v>0.49663099001306099</v>
      </c>
      <c r="W75" s="2">
        <v>-9.3671598710558537E-2</v>
      </c>
      <c r="X75" s="2">
        <v>1.8974963245556066E-2</v>
      </c>
      <c r="Y75" s="2">
        <v>1.4532806782882064E-2</v>
      </c>
      <c r="Z75" s="2">
        <v>0.71159318424370832</v>
      </c>
      <c r="AA75" s="2">
        <v>-0.16469682796338292</v>
      </c>
      <c r="AB75" s="2">
        <v>0.10615058581426202</v>
      </c>
      <c r="AC75" s="2">
        <v>0</v>
      </c>
      <c r="AD75" s="2">
        <v>0</v>
      </c>
    </row>
    <row r="76" spans="1:30">
      <c r="A76" s="1">
        <v>39553</v>
      </c>
      <c r="B76">
        <v>0</v>
      </c>
      <c r="C76" s="2">
        <v>-3.6357158847674514E-2</v>
      </c>
      <c r="D76" s="2">
        <v>-26.373317677017202</v>
      </c>
      <c r="E76" s="2">
        <v>-7.8984852276003492</v>
      </c>
      <c r="F76" s="6">
        <v>-0.45047306593867437</v>
      </c>
      <c r="G76" s="6">
        <v>2.3146678386642741</v>
      </c>
      <c r="H76" s="2">
        <v>-0.26091676947321568</v>
      </c>
      <c r="I76" s="2">
        <v>0.56486879914986432</v>
      </c>
      <c r="J76" s="2">
        <v>0.13566752582677338</v>
      </c>
      <c r="K76" s="2">
        <v>2.9418322528876022</v>
      </c>
      <c r="L76" s="2">
        <v>-0.58039533787855124</v>
      </c>
      <c r="M76" s="2">
        <v>0.75565824378531299</v>
      </c>
      <c r="N76" s="2">
        <v>0</v>
      </c>
      <c r="O76" s="2">
        <v>0</v>
      </c>
      <c r="Q76" s="2">
        <v>0</v>
      </c>
      <c r="R76" s="2">
        <v>-6.7818462684921177E-3</v>
      </c>
      <c r="S76" s="2">
        <v>-1.9063425216478345</v>
      </c>
      <c r="T76" s="2">
        <v>-0.65772266187273631</v>
      </c>
      <c r="U76" s="2">
        <v>-0.16661061674888028</v>
      </c>
      <c r="V76" s="2">
        <v>0.52173538950628207</v>
      </c>
      <c r="W76" s="2">
        <v>-6.5480977050845574E-2</v>
      </c>
      <c r="X76" s="2">
        <v>0.11489431374708239</v>
      </c>
      <c r="Y76" s="2">
        <v>1.5721017225280673E-2</v>
      </c>
      <c r="Z76" s="2">
        <v>0.67783639488459113</v>
      </c>
      <c r="AA76" s="2">
        <v>-0.11779703777583075</v>
      </c>
      <c r="AB76" s="2">
        <v>0.10809917874822038</v>
      </c>
      <c r="AC76" s="2">
        <v>0</v>
      </c>
      <c r="AD76" s="2">
        <v>0</v>
      </c>
    </row>
    <row r="77" spans="1:30">
      <c r="A77" s="1">
        <v>39583</v>
      </c>
      <c r="B77">
        <v>0</v>
      </c>
      <c r="C77" s="2">
        <v>-2.9247103652864041E-2</v>
      </c>
      <c r="D77" s="2">
        <v>-27.048075324076709</v>
      </c>
      <c r="E77" s="2">
        <v>-8.8643288419043476</v>
      </c>
      <c r="F77" s="6">
        <v>0.52469767560237546</v>
      </c>
      <c r="G77" s="6">
        <v>2.1910085323646618</v>
      </c>
      <c r="H77" s="2">
        <v>-0.14554966404201647</v>
      </c>
      <c r="I77" s="2">
        <v>1.0780173728067628</v>
      </c>
      <c r="J77" s="2">
        <v>0.13575235114942116</v>
      </c>
      <c r="K77" s="2">
        <v>3.1325341272177445</v>
      </c>
      <c r="L77" s="2">
        <v>-0.39657272499574325</v>
      </c>
      <c r="M77" s="2">
        <v>0.75251094701830745</v>
      </c>
      <c r="N77" s="2">
        <v>0</v>
      </c>
      <c r="O77" s="2">
        <v>0</v>
      </c>
      <c r="Q77" s="2">
        <v>0</v>
      </c>
      <c r="R77" s="2">
        <v>-5.4555792327833407E-3</v>
      </c>
      <c r="S77" s="2">
        <v>-1.9551160286502367</v>
      </c>
      <c r="T77" s="2">
        <v>-0.73815039132305882</v>
      </c>
      <c r="U77" s="2">
        <v>0.19406310820526776</v>
      </c>
      <c r="V77" s="2">
        <v>0.49386208722912417</v>
      </c>
      <c r="W77" s="2">
        <v>-3.6527871436304656E-2</v>
      </c>
      <c r="X77" s="2">
        <v>0.21926873362889554</v>
      </c>
      <c r="Y77" s="2">
        <v>1.5730846698843774E-2</v>
      </c>
      <c r="Z77" s="2">
        <v>0.72177658585462212</v>
      </c>
      <c r="AA77" s="2">
        <v>-8.048840026513604E-2</v>
      </c>
      <c r="AB77" s="2">
        <v>0.10764894850380993</v>
      </c>
      <c r="AC77" s="2">
        <v>0</v>
      </c>
      <c r="AD77" s="2">
        <v>0</v>
      </c>
    </row>
    <row r="78" spans="1:30">
      <c r="A78" s="1">
        <v>39614</v>
      </c>
      <c r="B78">
        <v>0</v>
      </c>
      <c r="C78" s="2">
        <v>-2.213704845805357E-2</v>
      </c>
      <c r="D78" s="2">
        <v>-27.722832971136217</v>
      </c>
      <c r="E78" s="2">
        <v>-9.830172456208345</v>
      </c>
      <c r="F78" s="6">
        <v>1.4998684171434253</v>
      </c>
      <c r="G78" s="6">
        <v>2.0673492260650495</v>
      </c>
      <c r="H78" s="2">
        <v>-3.0182558610817284E-2</v>
      </c>
      <c r="I78" s="2">
        <v>1.5911659464636616</v>
      </c>
      <c r="J78" s="2">
        <v>0.13583717647206894</v>
      </c>
      <c r="K78" s="2">
        <v>3.3232360015478863</v>
      </c>
      <c r="L78" s="2">
        <v>-0.21275011211293524</v>
      </c>
      <c r="M78" s="2">
        <v>0.7493636502513018</v>
      </c>
      <c r="N78" s="2">
        <v>0</v>
      </c>
      <c r="O78" s="2">
        <v>0</v>
      </c>
      <c r="Q78" s="2">
        <v>0</v>
      </c>
      <c r="R78" s="2">
        <v>-4.1293121970745646E-3</v>
      </c>
      <c r="S78" s="2">
        <v>-2.0038895356526392</v>
      </c>
      <c r="T78" s="2">
        <v>-0.81857812077338132</v>
      </c>
      <c r="U78" s="2">
        <v>0.5547368331594158</v>
      </c>
      <c r="V78" s="2">
        <v>0.46598878495196638</v>
      </c>
      <c r="W78" s="2">
        <v>-7.5747658217637593E-3</v>
      </c>
      <c r="X78" s="2">
        <v>0.32364315351070877</v>
      </c>
      <c r="Y78" s="2">
        <v>1.5740676172406876E-2</v>
      </c>
      <c r="Z78" s="2">
        <v>0.76571677682465311</v>
      </c>
      <c r="AA78" s="2">
        <v>-4.3179762754441332E-2</v>
      </c>
      <c r="AB78" s="2">
        <v>0.10719871825939947</v>
      </c>
      <c r="AC78" s="2">
        <v>0</v>
      </c>
      <c r="AD78" s="2">
        <v>0</v>
      </c>
    </row>
    <row r="79" spans="1:30">
      <c r="A79" s="1">
        <v>39644</v>
      </c>
      <c r="B79">
        <v>0</v>
      </c>
      <c r="C79" s="2">
        <v>-1.668232557861039E-2</v>
      </c>
      <c r="D79" s="2">
        <v>-27.49922214038806</v>
      </c>
      <c r="E79" s="2">
        <v>-10.60407369202745</v>
      </c>
      <c r="F79" s="6">
        <v>2.2913930457409308</v>
      </c>
      <c r="G79" s="6">
        <v>1.8146356327671913</v>
      </c>
      <c r="H79" s="2">
        <v>6.6555855576967055E-2</v>
      </c>
      <c r="I79" s="2">
        <v>2.0567228943853215</v>
      </c>
      <c r="J79" s="2">
        <v>0.14453142677161171</v>
      </c>
      <c r="K79" s="2">
        <v>3.6228295774101458</v>
      </c>
      <c r="L79" s="2">
        <v>-0.12357541645333645</v>
      </c>
      <c r="M79" s="2">
        <v>0.72273174473689561</v>
      </c>
      <c r="N79" s="2">
        <v>0</v>
      </c>
      <c r="O79" s="2">
        <v>0</v>
      </c>
      <c r="Q79" s="2">
        <v>0</v>
      </c>
      <c r="R79" s="2">
        <v>-3.1118209194805103E-3</v>
      </c>
      <c r="S79" s="2">
        <v>-1.9877262739736701</v>
      </c>
      <c r="T79" s="2">
        <v>-0.88302242448250978</v>
      </c>
      <c r="U79" s="2">
        <v>0.84748775771860341</v>
      </c>
      <c r="V79" s="2">
        <v>0.40902613016825601</v>
      </c>
      <c r="W79" s="2">
        <v>1.6703190294873535E-2</v>
      </c>
      <c r="X79" s="2">
        <v>0.41833743671797435</v>
      </c>
      <c r="Y79" s="2">
        <v>1.6748157202867594E-2</v>
      </c>
      <c r="Z79" s="2">
        <v>0.83474703141980389</v>
      </c>
      <c r="AA79" s="2">
        <v>-2.5080866523369164E-2</v>
      </c>
      <c r="AB79" s="2">
        <v>0.10338894427984713</v>
      </c>
      <c r="AC79" s="2">
        <v>0</v>
      </c>
      <c r="AD79" s="2">
        <v>0</v>
      </c>
    </row>
    <row r="80" spans="1:30">
      <c r="A80" s="1">
        <v>39675</v>
      </c>
      <c r="B80">
        <v>0</v>
      </c>
      <c r="C80" s="2">
        <v>-1.122760269916721E-2</v>
      </c>
      <c r="D80" s="2">
        <v>-27.275611309639899</v>
      </c>
      <c r="E80" s="2">
        <v>-11.377974927846553</v>
      </c>
      <c r="F80" s="6">
        <v>3.0829176743384368</v>
      </c>
      <c r="G80" s="6">
        <v>1.5619220394693334</v>
      </c>
      <c r="H80" s="2">
        <v>0.16329426976475137</v>
      </c>
      <c r="I80" s="2">
        <v>2.5222798423069817</v>
      </c>
      <c r="J80" s="2">
        <v>0.15322567707115448</v>
      </c>
      <c r="K80" s="2">
        <v>3.9224231532724052</v>
      </c>
      <c r="L80" s="2">
        <v>-3.4400720793737682E-2</v>
      </c>
      <c r="M80" s="2">
        <v>0.6960998392224893</v>
      </c>
      <c r="N80" s="2">
        <v>0</v>
      </c>
      <c r="O80" s="2">
        <v>0</v>
      </c>
      <c r="Q80" s="2">
        <v>0</v>
      </c>
      <c r="R80" s="2">
        <v>-2.0943296418864566E-3</v>
      </c>
      <c r="S80" s="2">
        <v>-1.9715630122947008</v>
      </c>
      <c r="T80" s="2">
        <v>-0.94746672819163824</v>
      </c>
      <c r="U80" s="2">
        <v>1.1402386822777912</v>
      </c>
      <c r="V80" s="2">
        <v>0.35206347538454563</v>
      </c>
      <c r="W80" s="2">
        <v>4.0981146411510821E-2</v>
      </c>
      <c r="X80" s="2">
        <v>0.5130317199252401</v>
      </c>
      <c r="Y80" s="2">
        <v>1.7755638233328309E-2</v>
      </c>
      <c r="Z80" s="2">
        <v>0.90377728601495466</v>
      </c>
      <c r="AA80" s="2">
        <v>-6.9819702922969996E-3</v>
      </c>
      <c r="AB80" s="2">
        <v>9.9579170300294756E-2</v>
      </c>
      <c r="AC80" s="2">
        <v>0</v>
      </c>
      <c r="AD80" s="2">
        <v>0</v>
      </c>
    </row>
    <row r="81" spans="1:30">
      <c r="A81" s="1">
        <v>39706</v>
      </c>
      <c r="B81">
        <v>0</v>
      </c>
      <c r="C81" s="2">
        <v>-1.507688314025123E-2</v>
      </c>
      <c r="D81" s="2">
        <v>-26.978137254485613</v>
      </c>
      <c r="E81" s="2">
        <v>-11.618671995784382</v>
      </c>
      <c r="F81" s="6">
        <v>3.8451324928252224</v>
      </c>
      <c r="G81" s="6">
        <v>1.2300572705981856</v>
      </c>
      <c r="H81" s="2">
        <v>0.1668314476492197</v>
      </c>
      <c r="I81" s="2">
        <v>2.6626890447479443</v>
      </c>
      <c r="J81" s="2">
        <v>0.12838867200448939</v>
      </c>
      <c r="K81" s="2">
        <v>4.313462797338194</v>
      </c>
      <c r="L81" s="2">
        <v>-0.1739069064385694</v>
      </c>
      <c r="M81" s="2">
        <v>0.64362322690863027</v>
      </c>
      <c r="N81" s="2">
        <v>0</v>
      </c>
      <c r="O81" s="2">
        <v>0</v>
      </c>
      <c r="Q81" s="2">
        <v>0</v>
      </c>
      <c r="R81" s="2">
        <v>-2.8123513196836227E-3</v>
      </c>
      <c r="S81" s="2">
        <v>-1.9500606951659836</v>
      </c>
      <c r="T81" s="2">
        <v>-0.96751005443295701</v>
      </c>
      <c r="U81" s="2">
        <v>1.4221491683988583</v>
      </c>
      <c r="V81" s="2">
        <v>0.27725982902191337</v>
      </c>
      <c r="W81" s="2">
        <v>4.1868854259286423E-2</v>
      </c>
      <c r="X81" s="2">
        <v>0.54159095170173188</v>
      </c>
      <c r="Y81" s="2">
        <v>1.4877550923208225E-2</v>
      </c>
      <c r="Z81" s="2">
        <v>0.99387790352308525</v>
      </c>
      <c r="AA81" s="2">
        <v>-3.5296145730772048E-2</v>
      </c>
      <c r="AB81" s="2">
        <v>9.2072233478960291E-2</v>
      </c>
      <c r="AC81" s="2">
        <v>0</v>
      </c>
      <c r="AD81" s="2">
        <v>0</v>
      </c>
    </row>
    <row r="82" spans="1:30">
      <c r="A82" s="1">
        <v>39736</v>
      </c>
      <c r="B82">
        <v>0</v>
      </c>
      <c r="C82" s="2">
        <v>-1.8926163581335257E-2</v>
      </c>
      <c r="D82" s="2">
        <v>-26.680663199331324</v>
      </c>
      <c r="E82" s="2">
        <v>-11.859369063722211</v>
      </c>
      <c r="F82" s="6">
        <v>4.607347311312008</v>
      </c>
      <c r="G82" s="6">
        <v>0.89819250172703768</v>
      </c>
      <c r="H82" s="2">
        <v>0.17036862553368798</v>
      </c>
      <c r="I82" s="2">
        <v>2.803098247188907</v>
      </c>
      <c r="J82" s="2">
        <v>0.10355166693782428</v>
      </c>
      <c r="K82" s="2">
        <v>4.7045024414039824</v>
      </c>
      <c r="L82" s="2">
        <v>-0.31341309208340107</v>
      </c>
      <c r="M82" s="2">
        <v>0.59114661459477114</v>
      </c>
      <c r="N82" s="2">
        <v>0</v>
      </c>
      <c r="O82" s="2">
        <v>0</v>
      </c>
      <c r="Q82" s="2">
        <v>0</v>
      </c>
      <c r="R82" s="2">
        <v>-3.5303729974807906E-3</v>
      </c>
      <c r="S82" s="2">
        <v>-1.9285583780372662</v>
      </c>
      <c r="T82" s="2">
        <v>-0.98755338067427589</v>
      </c>
      <c r="U82" s="2">
        <v>1.7040596545199254</v>
      </c>
      <c r="V82" s="2">
        <v>0.2024561826592812</v>
      </c>
      <c r="W82" s="2">
        <v>4.2756562107062003E-2</v>
      </c>
      <c r="X82" s="2">
        <v>0.57015018347822355</v>
      </c>
      <c r="Y82" s="2">
        <v>1.1999463613088138E-2</v>
      </c>
      <c r="Z82" s="2">
        <v>1.0839785210312158</v>
      </c>
      <c r="AA82" s="2">
        <v>-6.3610321169247072E-2</v>
      </c>
      <c r="AB82" s="2">
        <v>8.4565296657625785E-2</v>
      </c>
      <c r="AC82" s="2">
        <v>0</v>
      </c>
      <c r="AD82" s="2">
        <v>0</v>
      </c>
    </row>
    <row r="83" spans="1:30">
      <c r="A83" s="1">
        <v>39767</v>
      </c>
      <c r="B83">
        <v>0</v>
      </c>
      <c r="C83" s="2">
        <v>-2.9421218362805413E-2</v>
      </c>
      <c r="D83" s="2">
        <v>-25.818076223300508</v>
      </c>
      <c r="E83" s="2">
        <v>-11.318457327139072</v>
      </c>
      <c r="F83" s="6">
        <v>4.6920315728252389</v>
      </c>
      <c r="G83" s="6">
        <v>0.46223005419175262</v>
      </c>
      <c r="H83" s="2">
        <v>0.17458104810766312</v>
      </c>
      <c r="I83" s="2">
        <v>2.9271807753857138</v>
      </c>
      <c r="J83" s="2">
        <v>7.8639025889421052E-2</v>
      </c>
      <c r="K83" s="2">
        <v>5.0674659411439036</v>
      </c>
      <c r="L83" s="2">
        <v>-0.31683594151994232</v>
      </c>
      <c r="M83" s="2">
        <v>0.56085353130893867</v>
      </c>
      <c r="N83" s="2">
        <v>0</v>
      </c>
      <c r="O83" s="2">
        <v>0</v>
      </c>
      <c r="Q83" s="2">
        <v>0</v>
      </c>
      <c r="R83" s="2">
        <v>-5.4880575460875452E-3</v>
      </c>
      <c r="S83" s="2">
        <v>-1.8662080036488304</v>
      </c>
      <c r="T83" s="2">
        <v>-0.94251057854552467</v>
      </c>
      <c r="U83" s="2">
        <v>1.7353807214304242</v>
      </c>
      <c r="V83" s="2">
        <v>0.1041885031350378</v>
      </c>
      <c r="W83" s="2">
        <v>4.3813732738339675E-2</v>
      </c>
      <c r="X83" s="2">
        <v>0.59538856971345422</v>
      </c>
      <c r="Y83" s="2">
        <v>9.1126116810402221E-3</v>
      </c>
      <c r="Z83" s="2">
        <v>1.1676100298967902</v>
      </c>
      <c r="AA83" s="2">
        <v>-6.4305022690887489E-2</v>
      </c>
      <c r="AB83" s="2">
        <v>8.0231780214337606E-2</v>
      </c>
      <c r="AC83" s="2">
        <v>0</v>
      </c>
      <c r="AD83" s="2">
        <v>0</v>
      </c>
    </row>
    <row r="84" spans="1:30">
      <c r="A84" s="1">
        <v>39797</v>
      </c>
      <c r="B84">
        <v>0</v>
      </c>
      <c r="C84" s="2">
        <v>-3.991627314427558E-2</v>
      </c>
      <c r="D84" s="2">
        <v>-24.955489247269693</v>
      </c>
      <c r="E84" s="2">
        <v>-10.777545590555933</v>
      </c>
      <c r="F84" s="6">
        <v>4.7767158343384688</v>
      </c>
      <c r="G84" s="6">
        <v>2.6267606656467567E-2</v>
      </c>
      <c r="H84" s="2">
        <v>0.1787934706816382</v>
      </c>
      <c r="I84" s="2">
        <v>3.051263303582521</v>
      </c>
      <c r="J84" s="2">
        <v>5.3726384841017834E-2</v>
      </c>
      <c r="K84" s="2">
        <v>5.4304294408838256</v>
      </c>
      <c r="L84" s="2">
        <v>-0.32025879095648346</v>
      </c>
      <c r="M84" s="2">
        <v>0.5305604480231062</v>
      </c>
      <c r="N84" s="2">
        <v>0</v>
      </c>
      <c r="O84" s="2">
        <v>0</v>
      </c>
      <c r="Q84" s="2">
        <v>0</v>
      </c>
      <c r="R84" s="2">
        <v>-7.445742094694301E-3</v>
      </c>
      <c r="S84" s="2">
        <v>-1.8038576292603952</v>
      </c>
      <c r="T84" s="2">
        <v>-0.89746777641677367</v>
      </c>
      <c r="U84" s="2">
        <v>1.7667017883409231</v>
      </c>
      <c r="V84" s="2">
        <v>5.9208236107944155E-3</v>
      </c>
      <c r="W84" s="2">
        <v>4.4870903369617327E-2</v>
      </c>
      <c r="X84" s="2">
        <v>0.62062695594868467</v>
      </c>
      <c r="Y84" s="2">
        <v>6.2257597489923048E-3</v>
      </c>
      <c r="Z84" s="2">
        <v>1.251241538762365</v>
      </c>
      <c r="AA84" s="2">
        <v>-6.4999724212527879E-2</v>
      </c>
      <c r="AB84" s="2">
        <v>7.5898263771049412E-2</v>
      </c>
      <c r="AC84" s="2">
        <v>0</v>
      </c>
      <c r="AD84" s="2">
        <v>0</v>
      </c>
    </row>
    <row r="85" spans="1:30">
      <c r="A85" s="1">
        <v>39828</v>
      </c>
      <c r="B85">
        <v>0</v>
      </c>
      <c r="C85" s="2">
        <v>-4.4409827332534749E-2</v>
      </c>
      <c r="D85" s="2">
        <v>-23.526376018338635</v>
      </c>
      <c r="E85" s="2">
        <v>-9.4063677851885146</v>
      </c>
      <c r="F85" s="6">
        <v>5.0486298721165292</v>
      </c>
      <c r="G85" s="6">
        <v>-0.59873686407961235</v>
      </c>
      <c r="H85" s="2">
        <v>0.17493640657802934</v>
      </c>
      <c r="I85" s="2">
        <v>3.126086856496705</v>
      </c>
      <c r="J85" s="2">
        <v>4.5100681141225972E-2</v>
      </c>
      <c r="K85" s="2">
        <v>5.6338397779505636</v>
      </c>
      <c r="L85" s="2">
        <v>-5.5151837839392898E-2</v>
      </c>
      <c r="M85" s="2">
        <v>0.54611697984587182</v>
      </c>
      <c r="N85" s="2">
        <v>0</v>
      </c>
      <c r="O85" s="2">
        <v>0</v>
      </c>
      <c r="Q85" s="2">
        <v>0</v>
      </c>
      <c r="R85" s="2">
        <v>-8.2839427316470371E-3</v>
      </c>
      <c r="S85" s="2">
        <v>-1.7005570377335715</v>
      </c>
      <c r="T85" s="2">
        <v>-0.78328705820821798</v>
      </c>
      <c r="U85" s="2">
        <v>1.8672710986114032</v>
      </c>
      <c r="V85" s="2">
        <v>-0.13495768411100093</v>
      </c>
      <c r="W85" s="2">
        <v>4.3902915276855137E-2</v>
      </c>
      <c r="X85" s="2">
        <v>0.63584606661142973</v>
      </c>
      <c r="Y85" s="2">
        <v>5.226221829964124E-3</v>
      </c>
      <c r="Z85" s="2">
        <v>1.2981099247569232</v>
      </c>
      <c r="AA85" s="2">
        <v>-1.1193617007883181E-2</v>
      </c>
      <c r="AB85" s="2">
        <v>7.8123672317891496E-2</v>
      </c>
      <c r="AC85" s="2">
        <v>0</v>
      </c>
      <c r="AD85" s="2">
        <v>0</v>
      </c>
    </row>
    <row r="86" spans="1:30">
      <c r="A86" s="1">
        <v>39859</v>
      </c>
      <c r="B86">
        <v>0</v>
      </c>
      <c r="C86" s="2">
        <v>-4.8903381520793932E-2</v>
      </c>
      <c r="D86" s="2">
        <v>-22.097262789407576</v>
      </c>
      <c r="E86" s="2">
        <v>-8.0351899798210962</v>
      </c>
      <c r="F86" s="6">
        <v>5.3205439098945906</v>
      </c>
      <c r="G86" s="6">
        <v>-1.2237413348156922</v>
      </c>
      <c r="H86" s="2">
        <v>0.17107934247442053</v>
      </c>
      <c r="I86" s="2">
        <v>3.2009104094108891</v>
      </c>
      <c r="J86" s="2">
        <v>3.6474977441434103E-2</v>
      </c>
      <c r="K86" s="2">
        <v>5.8372501150173006</v>
      </c>
      <c r="L86" s="2">
        <v>0.20995511527769761</v>
      </c>
      <c r="M86" s="2">
        <v>0.56167351166863744</v>
      </c>
      <c r="N86" s="2">
        <v>0</v>
      </c>
      <c r="O86" s="2">
        <v>0</v>
      </c>
      <c r="Q86" s="2">
        <v>0</v>
      </c>
      <c r="R86" s="2">
        <v>-9.1221433685997749E-3</v>
      </c>
      <c r="S86" s="2">
        <v>-1.5972564462067478</v>
      </c>
      <c r="T86" s="2">
        <v>-0.66910633999966229</v>
      </c>
      <c r="U86" s="2">
        <v>1.9678404088818835</v>
      </c>
      <c r="V86" s="2">
        <v>-0.27583619183279628</v>
      </c>
      <c r="W86" s="2">
        <v>4.2934927184092947E-2</v>
      </c>
      <c r="X86" s="2">
        <v>0.65106517727417479</v>
      </c>
      <c r="Y86" s="2">
        <v>4.2266839109359423E-3</v>
      </c>
      <c r="Z86" s="2">
        <v>1.3449783107514812</v>
      </c>
      <c r="AA86" s="2">
        <v>4.2612490196761506E-2</v>
      </c>
      <c r="AB86" s="2">
        <v>8.0349080864733594E-2</v>
      </c>
      <c r="AC86" s="2">
        <v>0</v>
      </c>
      <c r="AD86" s="2">
        <v>0</v>
      </c>
    </row>
    <row r="87" spans="1:30">
      <c r="A87" s="1">
        <v>39887</v>
      </c>
      <c r="B87">
        <v>0</v>
      </c>
      <c r="C87" s="2">
        <v>-5.4316563052157971E-2</v>
      </c>
      <c r="D87" s="2">
        <v>-20.495486059258599</v>
      </c>
      <c r="E87" s="2">
        <v>-6.0913342018710486</v>
      </c>
      <c r="F87" s="6">
        <v>5.9153828616502446</v>
      </c>
      <c r="G87" s="6">
        <v>-2.0013750550717755</v>
      </c>
      <c r="H87" s="2">
        <v>0.17803363271439887</v>
      </c>
      <c r="I87" s="2">
        <v>3.1842230969280125</v>
      </c>
      <c r="J87" s="2">
        <v>3.5234269514399896E-2</v>
      </c>
      <c r="K87" s="2">
        <v>5.8937231603951927</v>
      </c>
      <c r="L87" s="2">
        <v>0.51107216017977275</v>
      </c>
      <c r="M87" s="2">
        <v>0.55364113147725347</v>
      </c>
      <c r="N87" s="2">
        <v>0</v>
      </c>
      <c r="O87" s="2">
        <v>0</v>
      </c>
      <c r="Q87" s="2">
        <v>0</v>
      </c>
      <c r="R87" s="2">
        <v>-1.0131885772371235E-2</v>
      </c>
      <c r="S87" s="2">
        <v>-1.4814752188213893</v>
      </c>
      <c r="T87" s="2">
        <v>-0.50723758165820587</v>
      </c>
      <c r="U87" s="2">
        <v>2.1878457590613745</v>
      </c>
      <c r="V87" s="2">
        <v>-0.45111794291339846</v>
      </c>
      <c r="W87" s="2">
        <v>4.4680210634169111E-2</v>
      </c>
      <c r="X87" s="2">
        <v>0.64767097791515782</v>
      </c>
      <c r="Y87" s="2">
        <v>4.0829119170591455E-3</v>
      </c>
      <c r="Z87" s="2">
        <v>1.3579904345561375</v>
      </c>
      <c r="AA87" s="2">
        <v>0.10372720563008668</v>
      </c>
      <c r="AB87" s="2">
        <v>7.9200024781215544E-2</v>
      </c>
      <c r="AC87" s="2">
        <v>0</v>
      </c>
      <c r="AD87" s="2">
        <v>0</v>
      </c>
    </row>
    <row r="88" spans="1:30">
      <c r="A88" s="1">
        <v>39918</v>
      </c>
      <c r="B88">
        <v>0</v>
      </c>
      <c r="C88" s="2">
        <v>-5.972974458352201E-2</v>
      </c>
      <c r="D88" s="2">
        <v>-18.893709329109619</v>
      </c>
      <c r="E88" s="2">
        <v>-4.1474784239210001</v>
      </c>
      <c r="F88" s="6">
        <v>6.5102218134058978</v>
      </c>
      <c r="G88" s="6">
        <v>-2.7790087753278589</v>
      </c>
      <c r="H88" s="2">
        <v>0.18498792295437722</v>
      </c>
      <c r="I88" s="2">
        <v>3.1675357844451364</v>
      </c>
      <c r="J88" s="2">
        <v>3.3993561587365696E-2</v>
      </c>
      <c r="K88" s="2">
        <v>5.9501962057730848</v>
      </c>
      <c r="L88" s="2">
        <v>0.81218920508184789</v>
      </c>
      <c r="M88" s="2">
        <v>0.5456087512858695</v>
      </c>
      <c r="N88" s="2">
        <v>0</v>
      </c>
      <c r="O88" s="2">
        <v>0</v>
      </c>
      <c r="Q88" s="2">
        <v>0</v>
      </c>
      <c r="R88" s="2">
        <v>-1.1141628176142693E-2</v>
      </c>
      <c r="S88" s="2">
        <v>-1.3656939914360304</v>
      </c>
      <c r="T88" s="2">
        <v>-0.34536882331674951</v>
      </c>
      <c r="U88" s="2">
        <v>2.4078511092408652</v>
      </c>
      <c r="V88" s="2">
        <v>-0.62639969399400064</v>
      </c>
      <c r="W88" s="2">
        <v>4.6425494084245275E-2</v>
      </c>
      <c r="X88" s="2">
        <v>0.64427677855614074</v>
      </c>
      <c r="Y88" s="2">
        <v>3.9391399231823495E-3</v>
      </c>
      <c r="Z88" s="2">
        <v>1.3710025583607939</v>
      </c>
      <c r="AA88" s="2">
        <v>0.16484192106341183</v>
      </c>
      <c r="AB88" s="2">
        <v>7.8050968697697481E-2</v>
      </c>
      <c r="AC88" s="2">
        <v>0</v>
      </c>
      <c r="AD88" s="2">
        <v>0</v>
      </c>
    </row>
    <row r="89" spans="1:30">
      <c r="A89" s="1">
        <v>39948</v>
      </c>
      <c r="B89">
        <v>0</v>
      </c>
      <c r="C89" s="2">
        <v>-5.8961717025607624E-2</v>
      </c>
      <c r="D89" s="2">
        <v>-17.286005906898431</v>
      </c>
      <c r="E89" s="2">
        <v>-2.3548313356075665</v>
      </c>
      <c r="F89" s="6">
        <v>7.080996712816872</v>
      </c>
      <c r="G89" s="6">
        <v>-3.601078565772152</v>
      </c>
      <c r="H89" s="2">
        <v>0.20308569130499887</v>
      </c>
      <c r="I89" s="2">
        <v>3.1434083335079297</v>
      </c>
      <c r="J89" s="2">
        <v>3.965094997200292E-2</v>
      </c>
      <c r="K89" s="2">
        <v>6.0144273099505234</v>
      </c>
      <c r="L89" s="2">
        <v>1.0850706136655148</v>
      </c>
      <c r="M89" s="2">
        <v>0.58135305084365918</v>
      </c>
      <c r="N89" s="2">
        <v>0</v>
      </c>
      <c r="O89" s="2">
        <v>0</v>
      </c>
      <c r="Q89" s="2">
        <v>0</v>
      </c>
      <c r="R89" s="2">
        <v>-1.0998364923654691E-2</v>
      </c>
      <c r="S89" s="2">
        <v>-1.2494843649683391</v>
      </c>
      <c r="T89" s="2">
        <v>-0.19609151497871327</v>
      </c>
      <c r="U89" s="2">
        <v>2.6189562012123098</v>
      </c>
      <c r="V89" s="2">
        <v>-0.81169751303930615</v>
      </c>
      <c r="W89" s="2">
        <v>5.0967400518359039E-2</v>
      </c>
      <c r="X89" s="2">
        <v>0.63936925503551278</v>
      </c>
      <c r="Y89" s="2">
        <v>4.5947124318057265E-3</v>
      </c>
      <c r="Z89" s="2">
        <v>1.3858022397676297</v>
      </c>
      <c r="AA89" s="2">
        <v>0.22022593174955288</v>
      </c>
      <c r="AB89" s="2">
        <v>8.3164297982337973E-2</v>
      </c>
      <c r="AC89" s="2">
        <v>0</v>
      </c>
      <c r="AD89" s="2">
        <v>0</v>
      </c>
    </row>
    <row r="90" spans="1:30">
      <c r="A90" s="1">
        <v>39979</v>
      </c>
      <c r="B90">
        <v>0</v>
      </c>
      <c r="C90" s="2">
        <v>-5.8193689467693252E-2</v>
      </c>
      <c r="D90" s="2">
        <v>-15.678302484687242</v>
      </c>
      <c r="E90" s="2">
        <v>-0.56218424729413341</v>
      </c>
      <c r="F90" s="6">
        <v>7.6517716122278472</v>
      </c>
      <c r="G90" s="6">
        <v>-4.4231483562164451</v>
      </c>
      <c r="H90" s="2">
        <v>0.22118345965562053</v>
      </c>
      <c r="I90" s="2">
        <v>3.1192808825707226</v>
      </c>
      <c r="J90" s="2">
        <v>4.5308338356640138E-2</v>
      </c>
      <c r="K90" s="2">
        <v>6.078658414127962</v>
      </c>
      <c r="L90" s="2">
        <v>1.3579520222491817</v>
      </c>
      <c r="M90" s="2">
        <v>0.61709735040144897</v>
      </c>
      <c r="N90" s="2">
        <v>0</v>
      </c>
      <c r="O90" s="2">
        <v>0</v>
      </c>
      <c r="Q90" s="2">
        <v>0</v>
      </c>
      <c r="R90" s="2">
        <v>-1.0855101671166692E-2</v>
      </c>
      <c r="S90" s="2">
        <v>-1.1332747385006479</v>
      </c>
      <c r="T90" s="2">
        <v>-4.6814206640677071E-2</v>
      </c>
      <c r="U90" s="2">
        <v>2.8300612931837543</v>
      </c>
      <c r="V90" s="2">
        <v>-0.99699533208461155</v>
      </c>
      <c r="W90" s="2">
        <v>5.5509306952472803E-2</v>
      </c>
      <c r="X90" s="2">
        <v>0.63446173151488494</v>
      </c>
      <c r="Y90" s="2">
        <v>5.2502849404291027E-3</v>
      </c>
      <c r="Z90" s="2">
        <v>1.400601921174466</v>
      </c>
      <c r="AA90" s="2">
        <v>0.27560994243569392</v>
      </c>
      <c r="AB90" s="2">
        <v>8.8277627266978478E-2</v>
      </c>
      <c r="AC90" s="2">
        <v>0</v>
      </c>
      <c r="AD90" s="2">
        <v>0</v>
      </c>
    </row>
    <row r="91" spans="1:30">
      <c r="A91" s="1">
        <v>40009</v>
      </c>
      <c r="B91">
        <v>0</v>
      </c>
      <c r="C91" s="2">
        <v>-5.8029282042806968E-2</v>
      </c>
      <c r="D91" s="2">
        <v>-15.615514648974189</v>
      </c>
      <c r="E91" s="2">
        <v>0.54926212836849619</v>
      </c>
      <c r="F91" s="6">
        <v>8.0278519620559869</v>
      </c>
      <c r="G91" s="6">
        <v>-5.1055300610683254</v>
      </c>
      <c r="H91" s="2">
        <v>0.23449893606583327</v>
      </c>
      <c r="I91" s="2">
        <v>3.0901258415754977</v>
      </c>
      <c r="J91" s="2">
        <v>5.3414920513657961E-2</v>
      </c>
      <c r="K91" s="2">
        <v>6.2133584034310223</v>
      </c>
      <c r="L91" s="2">
        <v>1.4921488676852437</v>
      </c>
      <c r="M91" s="2">
        <v>0.67632644004061682</v>
      </c>
      <c r="N91" s="2">
        <v>0</v>
      </c>
      <c r="O91" s="2">
        <v>0</v>
      </c>
      <c r="Q91" s="2">
        <v>0</v>
      </c>
      <c r="R91" s="2">
        <v>-1.0824434096572955E-2</v>
      </c>
      <c r="S91" s="2">
        <v>-1.1287362453718013</v>
      </c>
      <c r="T91" s="2">
        <v>4.5738155953501412E-2</v>
      </c>
      <c r="U91" s="2">
        <v>2.969157243130141</v>
      </c>
      <c r="V91" s="2">
        <v>-1.1508068978850448</v>
      </c>
      <c r="W91" s="2">
        <v>5.885102548976185E-2</v>
      </c>
      <c r="X91" s="2">
        <v>0.62853159617645615</v>
      </c>
      <c r="Y91" s="2">
        <v>6.1896675742021704E-3</v>
      </c>
      <c r="Z91" s="2">
        <v>1.4316385498097519</v>
      </c>
      <c r="AA91" s="2">
        <v>0.30284653418539703</v>
      </c>
      <c r="AB91" s="2">
        <v>9.6750526227130346E-2</v>
      </c>
      <c r="AC91" s="2">
        <v>0</v>
      </c>
      <c r="AD91" s="2">
        <v>0</v>
      </c>
    </row>
    <row r="92" spans="1:30">
      <c r="A92" s="1">
        <v>40040</v>
      </c>
      <c r="B92">
        <v>0</v>
      </c>
      <c r="C92" s="2">
        <v>-5.7864874617920684E-2</v>
      </c>
      <c r="D92" s="2">
        <v>-15.552726813261136</v>
      </c>
      <c r="E92" s="2">
        <v>1.6607085040311258</v>
      </c>
      <c r="F92" s="6">
        <v>8.4039323118841285</v>
      </c>
      <c r="G92" s="6">
        <v>-5.7879117659202057</v>
      </c>
      <c r="H92" s="2">
        <v>0.24781441247604596</v>
      </c>
      <c r="I92" s="2">
        <v>3.0609708005802729</v>
      </c>
      <c r="J92" s="2">
        <v>6.1521502670675784E-2</v>
      </c>
      <c r="K92" s="2">
        <v>6.3480583927340835</v>
      </c>
      <c r="L92" s="2">
        <v>1.6263457131213059</v>
      </c>
      <c r="M92" s="2">
        <v>0.73555552967978466</v>
      </c>
      <c r="N92" s="2">
        <v>0</v>
      </c>
      <c r="O92" s="2">
        <v>0</v>
      </c>
      <c r="Q92" s="2">
        <v>0</v>
      </c>
      <c r="R92" s="2">
        <v>-1.0793766521979215E-2</v>
      </c>
      <c r="S92" s="2">
        <v>-1.1241977522429547</v>
      </c>
      <c r="T92" s="2">
        <v>0.1382905185476799</v>
      </c>
      <c r="U92" s="2">
        <v>3.108253193076528</v>
      </c>
      <c r="V92" s="2">
        <v>-1.3046184636854781</v>
      </c>
      <c r="W92" s="2">
        <v>6.219274402705087E-2</v>
      </c>
      <c r="X92" s="2">
        <v>0.62260146083802748</v>
      </c>
      <c r="Y92" s="2">
        <v>7.1290502079752391E-3</v>
      </c>
      <c r="Z92" s="2">
        <v>1.4626751784450382</v>
      </c>
      <c r="AA92" s="2">
        <v>0.33008312593510025</v>
      </c>
      <c r="AB92" s="2">
        <v>0.10522342518728223</v>
      </c>
      <c r="AC92" s="2">
        <v>0</v>
      </c>
      <c r="AD92" s="2">
        <v>0</v>
      </c>
    </row>
    <row r="93" spans="1:30">
      <c r="A93" s="1">
        <v>40071</v>
      </c>
      <c r="B93">
        <v>0</v>
      </c>
      <c r="C93" s="2">
        <v>-5.7079800908985595E-2</v>
      </c>
      <c r="D93" s="2">
        <v>-16.659218370883789</v>
      </c>
      <c r="E93" s="2">
        <v>1.8983105369588478</v>
      </c>
      <c r="F93" s="6">
        <v>8.365045410920029</v>
      </c>
      <c r="G93" s="6">
        <v>-6.2344172729983391</v>
      </c>
      <c r="H93" s="2">
        <v>0.24822649658291407</v>
      </c>
      <c r="I93" s="2">
        <v>3.0273889024817988</v>
      </c>
      <c r="J93" s="2">
        <v>7.3355289283877897E-2</v>
      </c>
      <c r="K93" s="2">
        <v>6.4498272772470839</v>
      </c>
      <c r="L93" s="2">
        <v>1.9100487945848919</v>
      </c>
      <c r="M93" s="2">
        <v>0.83568351028072929</v>
      </c>
      <c r="N93" s="2">
        <v>0</v>
      </c>
      <c r="O93" s="2">
        <v>0</v>
      </c>
      <c r="Q93" s="2">
        <v>0</v>
      </c>
      <c r="R93" s="2">
        <v>-1.0647323582756718E-2</v>
      </c>
      <c r="S93" s="2">
        <v>-1.2041782815025928</v>
      </c>
      <c r="T93" s="2">
        <v>0.15807611503363717</v>
      </c>
      <c r="U93" s="2">
        <v>3.0938706005466492</v>
      </c>
      <c r="V93" s="2">
        <v>-1.4052625910029175</v>
      </c>
      <c r="W93" s="2">
        <v>6.2296162714931026E-2</v>
      </c>
      <c r="X93" s="2">
        <v>0.61577090276479785</v>
      </c>
      <c r="Y93" s="2">
        <v>8.5003375669264851E-3</v>
      </c>
      <c r="Z93" s="2">
        <v>1.4861240524323323</v>
      </c>
      <c r="AA93" s="2">
        <v>0.38766350334894961</v>
      </c>
      <c r="AB93" s="2">
        <v>0.11954703319618916</v>
      </c>
      <c r="AC93" s="2">
        <v>0</v>
      </c>
      <c r="AD93" s="2">
        <v>0</v>
      </c>
    </row>
    <row r="94" spans="1:30">
      <c r="A94" s="1">
        <v>40101</v>
      </c>
      <c r="B94">
        <v>0</v>
      </c>
      <c r="C94" s="2">
        <v>-5.6294727200050521E-2</v>
      </c>
      <c r="D94" s="2">
        <v>-17.765709928506439</v>
      </c>
      <c r="E94" s="2">
        <v>2.1359125698865697</v>
      </c>
      <c r="F94" s="6">
        <v>8.3261585099559312</v>
      </c>
      <c r="G94" s="6">
        <v>-6.6809227800764726</v>
      </c>
      <c r="H94" s="2">
        <v>0.24863858068978217</v>
      </c>
      <c r="I94" s="2">
        <v>2.9938070043833243</v>
      </c>
      <c r="J94" s="2">
        <v>8.518907589708001E-2</v>
      </c>
      <c r="K94" s="2">
        <v>6.5515961617600853</v>
      </c>
      <c r="L94" s="2">
        <v>2.1937518760484775</v>
      </c>
      <c r="M94" s="2">
        <v>0.93581149088167404</v>
      </c>
      <c r="N94" s="2">
        <v>0</v>
      </c>
      <c r="O94" s="2">
        <v>0</v>
      </c>
      <c r="Q94" s="2">
        <v>0</v>
      </c>
      <c r="R94" s="2">
        <v>-1.0500880643534223E-2</v>
      </c>
      <c r="S94" s="2">
        <v>-1.284158810762231</v>
      </c>
      <c r="T94" s="2">
        <v>0.17786171151959443</v>
      </c>
      <c r="U94" s="2">
        <v>3.0794880080167704</v>
      </c>
      <c r="V94" s="2">
        <v>-1.5059067183203572</v>
      </c>
      <c r="W94" s="2">
        <v>6.2399581402811183E-2</v>
      </c>
      <c r="X94" s="2">
        <v>0.6089403446915681</v>
      </c>
      <c r="Y94" s="2">
        <v>9.8716249258777346E-3</v>
      </c>
      <c r="Z94" s="2">
        <v>1.5095729264196265</v>
      </c>
      <c r="AA94" s="2">
        <v>0.44524388076279897</v>
      </c>
      <c r="AB94" s="2">
        <v>0.13387064120509612</v>
      </c>
      <c r="AC94" s="2">
        <v>0</v>
      </c>
      <c r="AD94" s="2">
        <v>0</v>
      </c>
    </row>
    <row r="95" spans="1:30">
      <c r="A95" s="1">
        <v>40132</v>
      </c>
      <c r="B95">
        <v>0</v>
      </c>
      <c r="C95" s="2">
        <v>-5.7058181352999005E-2</v>
      </c>
      <c r="D95" s="2">
        <v>-18.266909631196341</v>
      </c>
      <c r="E95" s="2">
        <v>1.6366871500557396</v>
      </c>
      <c r="F95" s="6">
        <v>8.1062492871445073</v>
      </c>
      <c r="G95" s="6">
        <v>-6.7830754415122625</v>
      </c>
      <c r="H95" s="2">
        <v>0.23397215946984712</v>
      </c>
      <c r="I95" s="2">
        <v>2.9737385525511972</v>
      </c>
      <c r="J95" s="2">
        <v>0.10310760166720527</v>
      </c>
      <c r="K95" s="2">
        <v>6.6549770817313822</v>
      </c>
      <c r="L95" s="2">
        <v>2.2435587578824596</v>
      </c>
      <c r="M95" s="2">
        <v>0.98959545801343551</v>
      </c>
      <c r="N95" s="2">
        <v>0</v>
      </c>
      <c r="O95" s="2">
        <v>0</v>
      </c>
      <c r="Q95" s="2">
        <v>0</v>
      </c>
      <c r="R95" s="2">
        <v>-1.0643290800500315E-2</v>
      </c>
      <c r="S95" s="2">
        <v>-1.3203870288717652</v>
      </c>
      <c r="T95" s="2">
        <v>0.13629021235944155</v>
      </c>
      <c r="U95" s="2">
        <v>2.9981530425954057</v>
      </c>
      <c r="V95" s="2">
        <v>-1.5289323368186301</v>
      </c>
      <c r="W95" s="2">
        <v>5.871882300135018E-2</v>
      </c>
      <c r="X95" s="2">
        <v>0.60485842158891356</v>
      </c>
      <c r="Y95" s="2">
        <v>1.1948005773594079E-2</v>
      </c>
      <c r="Z95" s="2">
        <v>1.5333932343329728</v>
      </c>
      <c r="AA95" s="2">
        <v>0.45535268549982399</v>
      </c>
      <c r="AB95" s="2">
        <v>0.14156459905519597</v>
      </c>
      <c r="AC95" s="2">
        <v>0</v>
      </c>
      <c r="AD95" s="2">
        <v>0</v>
      </c>
    </row>
    <row r="96" spans="1:30">
      <c r="A96" s="1">
        <v>40162</v>
      </c>
      <c r="B96">
        <v>0</v>
      </c>
      <c r="C96" s="2">
        <v>-5.7821635505947502E-2</v>
      </c>
      <c r="D96" s="2">
        <v>-18.768109333886244</v>
      </c>
      <c r="E96" s="2">
        <v>1.1374617302249095</v>
      </c>
      <c r="F96" s="6">
        <v>7.8863400643330843</v>
      </c>
      <c r="G96" s="6">
        <v>-6.8852281029480524</v>
      </c>
      <c r="H96" s="2">
        <v>0.21930573824991206</v>
      </c>
      <c r="I96" s="2">
        <v>2.9536701007190702</v>
      </c>
      <c r="J96" s="2">
        <v>0.12102612743733052</v>
      </c>
      <c r="K96" s="2">
        <v>6.7583580017026792</v>
      </c>
      <c r="L96" s="2">
        <v>2.2933656397164417</v>
      </c>
      <c r="M96" s="2">
        <v>1.0433794251451971</v>
      </c>
      <c r="N96" s="2">
        <v>0</v>
      </c>
      <c r="O96" s="2">
        <v>0</v>
      </c>
      <c r="Q96" s="2">
        <v>0</v>
      </c>
      <c r="R96" s="2">
        <v>-1.078570095746641E-2</v>
      </c>
      <c r="S96" s="2">
        <v>-1.3566152469812993</v>
      </c>
      <c r="T96" s="2">
        <v>9.4718713199288651E-2</v>
      </c>
      <c r="U96" s="2">
        <v>2.9168180771740411</v>
      </c>
      <c r="V96" s="2">
        <v>-1.5519579553169027</v>
      </c>
      <c r="W96" s="2">
        <v>5.5038064599889178E-2</v>
      </c>
      <c r="X96" s="2">
        <v>0.60077649848625891</v>
      </c>
      <c r="Y96" s="2">
        <v>1.4024386621310423E-2</v>
      </c>
      <c r="Z96" s="2">
        <v>1.5572135422463194</v>
      </c>
      <c r="AA96" s="2">
        <v>0.46546149023684896</v>
      </c>
      <c r="AB96" s="2">
        <v>0.14925855690529588</v>
      </c>
      <c r="AC96" s="2">
        <v>0</v>
      </c>
      <c r="AD96" s="2">
        <v>0</v>
      </c>
    </row>
    <row r="97" spans="1:30">
      <c r="A97" s="1">
        <v>40193</v>
      </c>
      <c r="B97">
        <v>0</v>
      </c>
      <c r="C97" s="2">
        <v>-5.3672970398390821E-2</v>
      </c>
      <c r="D97" s="2">
        <v>-17.351535168985865</v>
      </c>
      <c r="E97" s="2">
        <v>1.3390323009757157</v>
      </c>
      <c r="F97" s="6">
        <v>7.7158786563791635</v>
      </c>
      <c r="G97" s="6">
        <v>-6.6840325561227232</v>
      </c>
      <c r="H97" s="2">
        <v>0.22067811263831516</v>
      </c>
      <c r="I97" s="2">
        <v>2.9198803460385321</v>
      </c>
      <c r="J97" s="2">
        <v>0.13196776361037743</v>
      </c>
      <c r="K97" s="2">
        <v>6.7368719752228978</v>
      </c>
      <c r="L97" s="2">
        <v>2.6836075714695031</v>
      </c>
      <c r="M97" s="2">
        <v>1.0529186479800763</v>
      </c>
      <c r="N97" s="2">
        <v>0</v>
      </c>
      <c r="O97" s="2">
        <v>0</v>
      </c>
      <c r="Q97" s="2">
        <v>0</v>
      </c>
      <c r="R97" s="2">
        <v>-1.0011833860293431E-2</v>
      </c>
      <c r="S97" s="2">
        <v>-1.2542210166198051</v>
      </c>
      <c r="T97" s="2">
        <v>0.1115038977668498</v>
      </c>
      <c r="U97" s="2">
        <v>2.8537717322124285</v>
      </c>
      <c r="V97" s="2">
        <v>-1.5066076742802863</v>
      </c>
      <c r="W97" s="2">
        <v>5.5382482538274762E-2</v>
      </c>
      <c r="X97" s="2">
        <v>0.59390366238423742</v>
      </c>
      <c r="Y97" s="2">
        <v>1.5292292479406925E-2</v>
      </c>
      <c r="Z97" s="2">
        <v>1.5522628824270335</v>
      </c>
      <c r="AA97" s="2">
        <v>0.54466499270545032</v>
      </c>
      <c r="AB97" s="2">
        <v>0.15062317134949385</v>
      </c>
      <c r="AC97" s="2">
        <v>0</v>
      </c>
      <c r="AD97" s="2">
        <v>0</v>
      </c>
    </row>
    <row r="98" spans="1:30">
      <c r="A98" s="1">
        <v>40224</v>
      </c>
      <c r="B98">
        <v>0</v>
      </c>
      <c r="C98" s="2">
        <v>-4.9524305290834139E-2</v>
      </c>
      <c r="D98" s="2">
        <v>-15.934961004085489</v>
      </c>
      <c r="E98" s="2">
        <v>1.5406028717265217</v>
      </c>
      <c r="F98" s="6">
        <v>7.5454172484252418</v>
      </c>
      <c r="G98" s="6">
        <v>-6.4828370092973939</v>
      </c>
      <c r="H98" s="2">
        <v>0.22205048702671831</v>
      </c>
      <c r="I98" s="2">
        <v>2.8860905913579935</v>
      </c>
      <c r="J98" s="2">
        <v>0.14290939978342432</v>
      </c>
      <c r="K98" s="2">
        <v>6.7153859487431165</v>
      </c>
      <c r="L98" s="2">
        <v>3.0738495032225646</v>
      </c>
      <c r="M98" s="2">
        <v>1.0624578708149557</v>
      </c>
      <c r="N98" s="2">
        <v>0</v>
      </c>
      <c r="O98" s="2">
        <v>0</v>
      </c>
      <c r="Q98" s="2">
        <v>0</v>
      </c>
      <c r="R98" s="2">
        <v>-9.2379667631204559E-3</v>
      </c>
      <c r="S98" s="2">
        <v>-1.1518267862583114</v>
      </c>
      <c r="T98" s="2">
        <v>0.12828908233441091</v>
      </c>
      <c r="U98" s="2">
        <v>2.7907253872508146</v>
      </c>
      <c r="V98" s="2">
        <v>-1.4612573932436697</v>
      </c>
      <c r="W98" s="2">
        <v>5.572690047666036E-2</v>
      </c>
      <c r="X98" s="2">
        <v>0.58703082628221581</v>
      </c>
      <c r="Y98" s="2">
        <v>1.6560198337503423E-2</v>
      </c>
      <c r="Z98" s="2">
        <v>1.5473122226077476</v>
      </c>
      <c r="AA98" s="2">
        <v>0.62386849517405174</v>
      </c>
      <c r="AB98" s="2">
        <v>0.15198778579369185</v>
      </c>
      <c r="AC98" s="2">
        <v>0</v>
      </c>
      <c r="AD98" s="2">
        <v>0</v>
      </c>
    </row>
    <row r="99" spans="1:30">
      <c r="A99" s="1">
        <v>40252</v>
      </c>
      <c r="B99">
        <v>0</v>
      </c>
      <c r="C99" s="2">
        <v>-3.5160075680861574E-2</v>
      </c>
      <c r="D99" s="2">
        <v>-12.061250018773967</v>
      </c>
      <c r="E99" s="2">
        <v>3.2591886333393694</v>
      </c>
      <c r="F99" s="6">
        <v>7.5394461406717204</v>
      </c>
      <c r="G99" s="6">
        <v>-6.4853701346639268</v>
      </c>
      <c r="H99" s="2">
        <v>0.25312100500297674</v>
      </c>
      <c r="I99" s="2">
        <v>2.8559183654619984</v>
      </c>
      <c r="J99" s="2">
        <v>0.14739353931960839</v>
      </c>
      <c r="K99" s="2">
        <v>6.4454647355812744</v>
      </c>
      <c r="L99" s="2">
        <v>2.5635436028232208</v>
      </c>
      <c r="M99" s="2">
        <v>0.71143967920553364</v>
      </c>
      <c r="N99" s="2">
        <v>0</v>
      </c>
      <c r="O99" s="2">
        <v>0</v>
      </c>
      <c r="Q99" s="2">
        <v>0</v>
      </c>
      <c r="R99" s="2">
        <v>-6.5585495570538331E-3</v>
      </c>
      <c r="S99" s="2">
        <v>-0.87182333510703858</v>
      </c>
      <c r="T99" s="2">
        <v>0.27139915587543595</v>
      </c>
      <c r="U99" s="2">
        <v>2.7885169312504203</v>
      </c>
      <c r="V99" s="2">
        <v>-1.4618283698337875</v>
      </c>
      <c r="W99" s="2">
        <v>6.3524513020572049E-2</v>
      </c>
      <c r="X99" s="2">
        <v>0.58089379553497045</v>
      </c>
      <c r="Y99" s="2">
        <v>1.7079815942816899E-2</v>
      </c>
      <c r="Z99" s="2">
        <v>1.4851188661194881</v>
      </c>
      <c r="AA99" s="2">
        <v>0.52029680962900082</v>
      </c>
      <c r="AB99" s="2">
        <v>0.10177358042938919</v>
      </c>
      <c r="AC99" s="2">
        <v>0</v>
      </c>
      <c r="AD99" s="2">
        <v>0</v>
      </c>
    </row>
    <row r="100" spans="1:30">
      <c r="A100" s="1">
        <v>40283</v>
      </c>
      <c r="B100">
        <v>0</v>
      </c>
      <c r="C100" s="2">
        <v>-2.079584607088902E-2</v>
      </c>
      <c r="D100" s="2">
        <v>-8.1875390334624463</v>
      </c>
      <c r="E100" s="2">
        <v>4.9777743949522169</v>
      </c>
      <c r="F100" s="6">
        <v>7.5334750329181999</v>
      </c>
      <c r="G100" s="6">
        <v>-6.4879032600304587</v>
      </c>
      <c r="H100" s="2">
        <v>0.28419152297923517</v>
      </c>
      <c r="I100" s="2">
        <v>2.8257461395660037</v>
      </c>
      <c r="J100" s="2">
        <v>0.15187767885579245</v>
      </c>
      <c r="K100" s="2">
        <v>6.1755435224194315</v>
      </c>
      <c r="L100" s="2">
        <v>2.0532377024238775</v>
      </c>
      <c r="M100" s="2">
        <v>0.36042148759611176</v>
      </c>
      <c r="N100" s="2">
        <v>0</v>
      </c>
      <c r="O100" s="2">
        <v>0</v>
      </c>
      <c r="Q100" s="2">
        <v>0</v>
      </c>
      <c r="R100" s="2">
        <v>-3.8791323509872124E-3</v>
      </c>
      <c r="S100" s="2">
        <v>-0.5918198839557659</v>
      </c>
      <c r="T100" s="2">
        <v>0.41450922941646101</v>
      </c>
      <c r="U100" s="2">
        <v>2.7863084752500265</v>
      </c>
      <c r="V100" s="2">
        <v>-1.4623993464239056</v>
      </c>
      <c r="W100" s="2">
        <v>7.1322125564483752E-2</v>
      </c>
      <c r="X100" s="2">
        <v>0.57475676478772519</v>
      </c>
      <c r="Y100" s="2">
        <v>1.7599433548130376E-2</v>
      </c>
      <c r="Z100" s="2">
        <v>1.4229255096312283</v>
      </c>
      <c r="AA100" s="2">
        <v>0.41672512408395018</v>
      </c>
      <c r="AB100" s="2">
        <v>5.1559375065086573E-2</v>
      </c>
      <c r="AC100" s="2">
        <v>0</v>
      </c>
      <c r="AD100" s="2">
        <v>0</v>
      </c>
    </row>
    <row r="101" spans="1:30">
      <c r="A101" s="1">
        <v>40313</v>
      </c>
      <c r="B101">
        <v>0</v>
      </c>
      <c r="C101" s="2">
        <v>-1.6067477221792525E-3</v>
      </c>
      <c r="D101" s="2">
        <v>-3.9109248431985058</v>
      </c>
      <c r="E101" s="2">
        <v>6.9444810362821636</v>
      </c>
      <c r="F101" s="6">
        <v>7.6433720235564948</v>
      </c>
      <c r="G101" s="6">
        <v>-6.7735282871809721</v>
      </c>
      <c r="H101" s="2">
        <v>0.32547980565623919</v>
      </c>
      <c r="I101" s="2">
        <v>2.8011381332996237</v>
      </c>
      <c r="J101" s="2">
        <v>0.13915298841456622</v>
      </c>
      <c r="K101" s="2">
        <v>5.9990746347713388</v>
      </c>
      <c r="L101" s="2">
        <v>1.3020489469029359</v>
      </c>
      <c r="M101" s="2">
        <v>3.8216178574448534E-2</v>
      </c>
      <c r="N101" s="2">
        <v>0</v>
      </c>
      <c r="O101" s="2">
        <v>0</v>
      </c>
      <c r="Q101" s="2">
        <v>0</v>
      </c>
      <c r="R101" s="2">
        <v>-2.9971307960898467E-4</v>
      </c>
      <c r="S101" s="2">
        <v>-0.28269338044091757</v>
      </c>
      <c r="T101" s="2">
        <v>0.57828082485328836</v>
      </c>
      <c r="U101" s="2">
        <v>2.8269546465165343</v>
      </c>
      <c r="V101" s="2">
        <v>-1.5267803700437399</v>
      </c>
      <c r="W101" s="2">
        <v>8.1684039426518057E-2</v>
      </c>
      <c r="X101" s="2">
        <v>0.56975149631314337</v>
      </c>
      <c r="Y101" s="2">
        <v>1.6124909144491519E-2</v>
      </c>
      <c r="Z101" s="2">
        <v>1.3822647838215685</v>
      </c>
      <c r="AA101" s="2">
        <v>0.26426385426341986</v>
      </c>
      <c r="AB101" s="2">
        <v>5.4669389936105863E-3</v>
      </c>
      <c r="AC101" s="2">
        <v>0</v>
      </c>
      <c r="AD101" s="2">
        <v>0</v>
      </c>
    </row>
    <row r="102" spans="1:30">
      <c r="A102" s="1">
        <v>40344</v>
      </c>
      <c r="B102">
        <v>0</v>
      </c>
      <c r="C102" s="2">
        <v>1.7582350626530515E-2</v>
      </c>
      <c r="D102" s="2">
        <v>0.36568934706543477</v>
      </c>
      <c r="E102" s="2">
        <v>8.9111876776121104</v>
      </c>
      <c r="F102" s="6">
        <v>7.7532690141947898</v>
      </c>
      <c r="G102" s="6">
        <v>-7.0591533143314855</v>
      </c>
      <c r="H102" s="2">
        <v>0.3667680883332432</v>
      </c>
      <c r="I102" s="2">
        <v>2.7765301270332436</v>
      </c>
      <c r="J102" s="2">
        <v>0.12642829797333996</v>
      </c>
      <c r="K102" s="2">
        <v>5.8226057471232453</v>
      </c>
      <c r="L102" s="2">
        <v>0.55086019138199405</v>
      </c>
      <c r="M102" s="2">
        <v>-0.28398913044721474</v>
      </c>
      <c r="N102" s="2">
        <v>0</v>
      </c>
      <c r="O102" s="2">
        <v>0</v>
      </c>
      <c r="Q102" s="2">
        <v>0</v>
      </c>
      <c r="R102" s="2">
        <v>3.2797061917692431E-3</v>
      </c>
      <c r="S102" s="2">
        <v>2.6433123073930823E-2</v>
      </c>
      <c r="T102" s="2">
        <v>0.74205242029011564</v>
      </c>
      <c r="U102" s="2">
        <v>2.8676008177830421</v>
      </c>
      <c r="V102" s="2">
        <v>-1.5911613936635742</v>
      </c>
      <c r="W102" s="2">
        <v>9.2045953288552376E-2</v>
      </c>
      <c r="X102" s="2">
        <v>0.56474622783856177</v>
      </c>
      <c r="Y102" s="2">
        <v>1.4650384740852661E-2</v>
      </c>
      <c r="Z102" s="2">
        <v>1.3416040580119082</v>
      </c>
      <c r="AA102" s="2">
        <v>0.1118025844428895</v>
      </c>
      <c r="AB102" s="2">
        <v>-4.0625497077865405E-2</v>
      </c>
      <c r="AC102" s="2">
        <v>0</v>
      </c>
      <c r="AD102" s="2">
        <v>0</v>
      </c>
    </row>
    <row r="103" spans="1:30">
      <c r="A103" s="1">
        <v>40374</v>
      </c>
      <c r="B103">
        <v>0</v>
      </c>
      <c r="C103" s="2">
        <v>3.0144240787674772E-2</v>
      </c>
      <c r="D103" s="2">
        <v>4.0990304352745159</v>
      </c>
      <c r="E103" s="2">
        <v>11.430583245520538</v>
      </c>
      <c r="F103" s="6">
        <v>7.8334177931152809</v>
      </c>
      <c r="G103" s="6">
        <v>-7.505360770391488</v>
      </c>
      <c r="H103" s="2">
        <v>0.39526379875196366</v>
      </c>
      <c r="I103" s="2">
        <v>2.7540501354366391</v>
      </c>
      <c r="J103" s="2">
        <v>0.10033045139257145</v>
      </c>
      <c r="K103" s="2">
        <v>5.4463488470298635</v>
      </c>
      <c r="L103" s="2">
        <v>3.1215810695824769E-2</v>
      </c>
      <c r="M103" s="2">
        <v>-0.59995462596828186</v>
      </c>
      <c r="N103" s="2">
        <v>0</v>
      </c>
      <c r="O103" s="2">
        <v>0</v>
      </c>
      <c r="Q103" s="2">
        <v>0</v>
      </c>
      <c r="R103" s="2">
        <v>5.6229258110881255E-3</v>
      </c>
      <c r="S103" s="2">
        <v>0.29629021695294783</v>
      </c>
      <c r="T103" s="2">
        <v>0.95184752802098616</v>
      </c>
      <c r="U103" s="2">
        <v>2.8972444047082382</v>
      </c>
      <c r="V103" s="2">
        <v>-1.691738339089323</v>
      </c>
      <c r="W103" s="2">
        <v>9.9197379253786563E-2</v>
      </c>
      <c r="X103" s="2">
        <v>0.56017379754781227</v>
      </c>
      <c r="Y103" s="2">
        <v>1.1626192376919788E-2</v>
      </c>
      <c r="Z103" s="2">
        <v>1.2549095768906919</v>
      </c>
      <c r="AA103" s="2">
        <v>6.335560938824595E-3</v>
      </c>
      <c r="AB103" s="2">
        <v>-8.5825309108640613E-2</v>
      </c>
      <c r="AC103" s="2">
        <v>0</v>
      </c>
      <c r="AD103" s="2">
        <v>0</v>
      </c>
    </row>
    <row r="104" spans="1:30">
      <c r="A104" s="1">
        <v>40405</v>
      </c>
      <c r="B104">
        <v>0</v>
      </c>
      <c r="C104" s="2">
        <v>4.2706130948819032E-2</v>
      </c>
      <c r="D104" s="2">
        <v>7.8323715234835962</v>
      </c>
      <c r="E104" s="2">
        <v>13.949978813428965</v>
      </c>
      <c r="F104" s="6">
        <v>7.913566572035772</v>
      </c>
      <c r="G104" s="6">
        <v>-7.9515682264514895</v>
      </c>
      <c r="H104" s="2">
        <v>0.42375950917068411</v>
      </c>
      <c r="I104" s="2">
        <v>2.7315701438400346</v>
      </c>
      <c r="J104" s="2">
        <v>7.4232604811802938E-2</v>
      </c>
      <c r="K104" s="2">
        <v>5.0700919469364818</v>
      </c>
      <c r="L104" s="2">
        <v>-0.48842856999034456</v>
      </c>
      <c r="M104" s="2">
        <v>-0.91592012148934898</v>
      </c>
      <c r="N104" s="2">
        <v>0</v>
      </c>
      <c r="O104" s="2">
        <v>0</v>
      </c>
      <c r="Q104" s="2">
        <v>0</v>
      </c>
      <c r="R104" s="2">
        <v>7.9661454304070095E-3</v>
      </c>
      <c r="S104" s="2">
        <v>0.56614731083196479</v>
      </c>
      <c r="T104" s="2">
        <v>1.1616426357518568</v>
      </c>
      <c r="U104" s="2">
        <v>2.9268879916334343</v>
      </c>
      <c r="V104" s="2">
        <v>-1.7923152845150716</v>
      </c>
      <c r="W104" s="2">
        <v>0.10634880521902074</v>
      </c>
      <c r="X104" s="2">
        <v>0.55560136725706299</v>
      </c>
      <c r="Y104" s="2">
        <v>8.6020000129869122E-3</v>
      </c>
      <c r="Z104" s="2">
        <v>1.1682150957694757</v>
      </c>
      <c r="AA104" s="2">
        <v>-9.913146256524033E-2</v>
      </c>
      <c r="AB104" s="2">
        <v>-0.13102512113941583</v>
      </c>
      <c r="AC104" s="2">
        <v>0</v>
      </c>
      <c r="AD104" s="2">
        <v>0</v>
      </c>
    </row>
    <row r="105" spans="1:30">
      <c r="A105" s="1">
        <v>40436</v>
      </c>
      <c r="B105">
        <v>0</v>
      </c>
      <c r="C105" s="2">
        <v>4.4981006901004428E-2</v>
      </c>
      <c r="D105" s="2">
        <v>10.029299809210487</v>
      </c>
      <c r="E105" s="2">
        <v>15.304255721445337</v>
      </c>
      <c r="F105" s="6">
        <v>7.9153946601398273</v>
      </c>
      <c r="G105" s="6">
        <v>-8.8521750843560163</v>
      </c>
      <c r="H105" s="2">
        <v>0.42828048770331778</v>
      </c>
      <c r="I105" s="2">
        <v>2.7327143145866364</v>
      </c>
      <c r="J105" s="2">
        <v>4.7476970210994035E-2</v>
      </c>
      <c r="K105" s="2">
        <v>4.6854710665255199</v>
      </c>
      <c r="L105" s="2">
        <v>-0.85720636759899682</v>
      </c>
      <c r="M105" s="2">
        <v>-1.2043363693390881</v>
      </c>
      <c r="N105" s="2">
        <v>0</v>
      </c>
      <c r="O105" s="2">
        <v>0</v>
      </c>
      <c r="Q105" s="2">
        <v>0</v>
      </c>
      <c r="R105" s="2">
        <v>8.3904871412719597E-3</v>
      </c>
      <c r="S105" s="2">
        <v>0.72494787810916161</v>
      </c>
      <c r="T105" s="2">
        <v>1.274415982436196</v>
      </c>
      <c r="U105" s="2">
        <v>2.927564122815336</v>
      </c>
      <c r="V105" s="2">
        <v>-1.9953156727141834</v>
      </c>
      <c r="W105" s="2">
        <v>0.10748341259646314</v>
      </c>
      <c r="X105" s="2">
        <v>0.55583409158692176</v>
      </c>
      <c r="Y105" s="2">
        <v>5.5015838310797779E-3</v>
      </c>
      <c r="Z105" s="2">
        <v>1.0795934448513447</v>
      </c>
      <c r="AA105" s="2">
        <v>-0.17397860436789239</v>
      </c>
      <c r="AB105" s="2">
        <v>-0.17228393064306455</v>
      </c>
      <c r="AC105" s="2">
        <v>0</v>
      </c>
      <c r="AD105" s="2">
        <v>0</v>
      </c>
    </row>
    <row r="106" spans="1:30">
      <c r="A106" s="1">
        <v>40466</v>
      </c>
      <c r="B106">
        <v>0</v>
      </c>
      <c r="C106" s="2">
        <v>4.7255882853189816E-2</v>
      </c>
      <c r="D106" s="2">
        <v>12.226228094937376</v>
      </c>
      <c r="E106" s="2">
        <v>16.658532629461707</v>
      </c>
      <c r="F106" s="6">
        <v>7.9172227482438817</v>
      </c>
      <c r="G106" s="6">
        <v>-9.7527819422605422</v>
      </c>
      <c r="H106" s="2">
        <v>0.4328014662359515</v>
      </c>
      <c r="I106" s="2">
        <v>2.7338584853332377</v>
      </c>
      <c r="J106" s="2">
        <v>2.0721335610185118E-2</v>
      </c>
      <c r="K106" s="2">
        <v>4.3008501861145572</v>
      </c>
      <c r="L106" s="2">
        <v>-1.2259841652076491</v>
      </c>
      <c r="M106" s="2">
        <v>-1.492752617188827</v>
      </c>
      <c r="N106" s="2">
        <v>0</v>
      </c>
      <c r="O106" s="2">
        <v>0</v>
      </c>
      <c r="Q106" s="2">
        <v>0</v>
      </c>
      <c r="R106" s="2">
        <v>8.8148288521369082E-3</v>
      </c>
      <c r="S106" s="2">
        <v>0.88374844538635822</v>
      </c>
      <c r="T106" s="2">
        <v>1.3871893291205351</v>
      </c>
      <c r="U106" s="2">
        <v>2.9282402539972372</v>
      </c>
      <c r="V106" s="2">
        <v>-2.198316060913295</v>
      </c>
      <c r="W106" s="2">
        <v>0.10861801997390556</v>
      </c>
      <c r="X106" s="2">
        <v>0.55606681591678042</v>
      </c>
      <c r="Y106" s="2">
        <v>2.401167649172641E-3</v>
      </c>
      <c r="Z106" s="2">
        <v>0.99097179393321344</v>
      </c>
      <c r="AA106" s="2">
        <v>-0.24882574617054443</v>
      </c>
      <c r="AB106" s="2">
        <v>-0.21354274014671326</v>
      </c>
      <c r="AC106" s="2">
        <v>0</v>
      </c>
      <c r="AD106" s="2">
        <v>0</v>
      </c>
    </row>
    <row r="107" spans="1:30">
      <c r="A107" s="1">
        <v>40497</v>
      </c>
      <c r="B107">
        <v>0</v>
      </c>
      <c r="C107" s="2">
        <v>5.1732858024007719E-2</v>
      </c>
      <c r="D107" s="2">
        <v>13.066125340080628</v>
      </c>
      <c r="E107" s="2">
        <v>16.955077912705761</v>
      </c>
      <c r="F107" s="6">
        <v>7.6746762486540598</v>
      </c>
      <c r="G107" s="6">
        <v>-10.109157809132361</v>
      </c>
      <c r="H107" s="2">
        <v>0.4345779955452434</v>
      </c>
      <c r="I107" s="2">
        <v>2.6798125935574477</v>
      </c>
      <c r="J107" s="2">
        <v>-5.9467414119114739E-3</v>
      </c>
      <c r="K107" s="2">
        <v>3.6486466746441004</v>
      </c>
      <c r="L107" s="2">
        <v>-1.4115119542165451</v>
      </c>
      <c r="M107" s="2">
        <v>-1.8574153501509201</v>
      </c>
      <c r="N107" s="2">
        <v>0</v>
      </c>
      <c r="O107" s="2">
        <v>0</v>
      </c>
      <c r="Q107" s="2">
        <v>0</v>
      </c>
      <c r="R107" s="2">
        <v>9.6499369386502561E-3</v>
      </c>
      <c r="S107" s="2">
        <v>0.94445873795704793</v>
      </c>
      <c r="T107" s="2">
        <v>1.4118832479468342</v>
      </c>
      <c r="U107" s="2">
        <v>2.8385327332984445</v>
      </c>
      <c r="V107" s="2">
        <v>-2.2786446068096704</v>
      </c>
      <c r="W107" s="2">
        <v>0.10906386665201201</v>
      </c>
      <c r="X107" s="2">
        <v>0.5450738815295848</v>
      </c>
      <c r="Y107" s="2">
        <v>-6.8910244807088956E-4</v>
      </c>
      <c r="Z107" s="2">
        <v>0.84069562624477101</v>
      </c>
      <c r="AA107" s="2">
        <v>-0.28648046622779</v>
      </c>
      <c r="AB107" s="2">
        <v>-0.26570883808513956</v>
      </c>
      <c r="AC107" s="2">
        <v>0</v>
      </c>
      <c r="AD107" s="2">
        <v>0</v>
      </c>
    </row>
    <row r="108" spans="1:30">
      <c r="A108" s="1">
        <v>40527</v>
      </c>
      <c r="B108">
        <v>0</v>
      </c>
      <c r="C108" s="2">
        <v>5.6209833194825615E-2</v>
      </c>
      <c r="D108" s="2">
        <v>13.90602258522388</v>
      </c>
      <c r="E108" s="2">
        <v>17.251623195949811</v>
      </c>
      <c r="F108" s="6">
        <v>7.432129749064238</v>
      </c>
      <c r="G108" s="6">
        <v>-10.465533676004178</v>
      </c>
      <c r="H108" s="2">
        <v>0.43635452485453524</v>
      </c>
      <c r="I108" s="2">
        <v>2.6257667017816577</v>
      </c>
      <c r="J108" s="2">
        <v>-3.2614818434008062E-2</v>
      </c>
      <c r="K108" s="2">
        <v>2.9964431631736437</v>
      </c>
      <c r="L108" s="2">
        <v>-1.5970397432254411</v>
      </c>
      <c r="M108" s="2">
        <v>-2.2220780831130131</v>
      </c>
      <c r="N108" s="2">
        <v>0</v>
      </c>
      <c r="O108" s="2">
        <v>0</v>
      </c>
      <c r="Q108" s="2">
        <v>0</v>
      </c>
      <c r="R108" s="2">
        <v>1.04850450251636E-2</v>
      </c>
      <c r="S108" s="2">
        <v>1.0051690305277377</v>
      </c>
      <c r="T108" s="2">
        <v>1.4365771667731326</v>
      </c>
      <c r="U108" s="2">
        <v>2.7488252125996517</v>
      </c>
      <c r="V108" s="2">
        <v>-2.3589731527060454</v>
      </c>
      <c r="W108" s="2">
        <v>0.10950971333011843</v>
      </c>
      <c r="X108" s="2">
        <v>0.53408094714238907</v>
      </c>
      <c r="Y108" s="2">
        <v>-3.7793725453144199E-3</v>
      </c>
      <c r="Z108" s="2">
        <v>0.6904194585563288</v>
      </c>
      <c r="AA108" s="2">
        <v>-0.32413518628503551</v>
      </c>
      <c r="AB108" s="2">
        <v>-0.31787493602356587</v>
      </c>
      <c r="AC108" s="2">
        <v>0</v>
      </c>
      <c r="AD108" s="2">
        <v>0</v>
      </c>
    </row>
    <row r="109" spans="1:30">
      <c r="A109" s="1">
        <v>40558</v>
      </c>
      <c r="B109">
        <v>0</v>
      </c>
      <c r="C109" s="2">
        <v>5.9174578102052067E-2</v>
      </c>
      <c r="D109" s="2">
        <v>15.582707127192821</v>
      </c>
      <c r="E109" s="2">
        <v>17.229901998857056</v>
      </c>
      <c r="F109" s="6">
        <v>7.7747269211598384</v>
      </c>
      <c r="G109" s="6">
        <v>-10.536672580087171</v>
      </c>
      <c r="H109" s="2">
        <v>0.46029545401284899</v>
      </c>
      <c r="I109" s="2">
        <v>2.5336655049632988</v>
      </c>
      <c r="J109" s="2">
        <v>-6.0762931440773611E-2</v>
      </c>
      <c r="K109" s="2">
        <v>2.2748876930326123</v>
      </c>
      <c r="L109" s="2">
        <v>-1.6086221126750655</v>
      </c>
      <c r="M109" s="2">
        <v>-2.6625775595383723</v>
      </c>
      <c r="N109" s="2">
        <v>0</v>
      </c>
      <c r="O109" s="2">
        <v>0</v>
      </c>
      <c r="Q109" s="2">
        <v>0</v>
      </c>
      <c r="R109" s="2">
        <v>1.1038070751688179E-2</v>
      </c>
      <c r="S109" s="2">
        <v>1.1263648192748785</v>
      </c>
      <c r="T109" s="2">
        <v>1.4347683992488247</v>
      </c>
      <c r="U109" s="2">
        <v>2.8755371748794145</v>
      </c>
      <c r="V109" s="2">
        <v>-2.3750081462419685</v>
      </c>
      <c r="W109" s="2">
        <v>0.11551804861633465</v>
      </c>
      <c r="X109" s="2">
        <v>0.51534756370953494</v>
      </c>
      <c r="Y109" s="2">
        <v>-7.0411477324254053E-3</v>
      </c>
      <c r="Z109" s="2">
        <v>0.52416369801472329</v>
      </c>
      <c r="AA109" s="2">
        <v>-0.32648594398853131</v>
      </c>
      <c r="AB109" s="2">
        <v>-0.38088970762464275</v>
      </c>
      <c r="AC109" s="2">
        <v>0</v>
      </c>
      <c r="AD109" s="2">
        <v>0</v>
      </c>
    </row>
    <row r="110" spans="1:30">
      <c r="A110" s="1">
        <v>40589</v>
      </c>
      <c r="B110">
        <v>0</v>
      </c>
      <c r="C110" s="2">
        <v>6.2139323009278519E-2</v>
      </c>
      <c r="D110" s="2">
        <v>17.259391669161761</v>
      </c>
      <c r="E110" s="2">
        <v>17.2081808017643</v>
      </c>
      <c r="F110" s="6">
        <v>8.1173240932554389</v>
      </c>
      <c r="G110" s="6">
        <v>-10.607811484170163</v>
      </c>
      <c r="H110" s="2">
        <v>0.48423638317116274</v>
      </c>
      <c r="I110" s="2">
        <v>2.4415643081449403</v>
      </c>
      <c r="J110" s="2">
        <v>-8.8911044447539181E-2</v>
      </c>
      <c r="K110" s="2">
        <v>1.5533322228915805</v>
      </c>
      <c r="L110" s="2">
        <v>-1.6202044821246899</v>
      </c>
      <c r="M110" s="2">
        <v>-3.1030770359637314</v>
      </c>
      <c r="N110" s="2">
        <v>0</v>
      </c>
      <c r="O110" s="2">
        <v>0</v>
      </c>
      <c r="Q110" s="2">
        <v>0</v>
      </c>
      <c r="R110" s="2">
        <v>1.159109647821276E-2</v>
      </c>
      <c r="S110" s="2">
        <v>1.2475606080220194</v>
      </c>
      <c r="T110" s="2">
        <v>1.4329596317245168</v>
      </c>
      <c r="U110" s="2">
        <v>3.0022491371591764</v>
      </c>
      <c r="V110" s="2">
        <v>-2.3910431397778913</v>
      </c>
      <c r="W110" s="2">
        <v>0.12152638390255086</v>
      </c>
      <c r="X110" s="2">
        <v>0.49661418027668081</v>
      </c>
      <c r="Y110" s="2">
        <v>-1.0302922919536392E-2</v>
      </c>
      <c r="Z110" s="2">
        <v>0.35790793747311772</v>
      </c>
      <c r="AA110" s="2">
        <v>-0.328836701692027</v>
      </c>
      <c r="AB110" s="2">
        <v>-0.44390447922571968</v>
      </c>
      <c r="AC110" s="2">
        <v>0</v>
      </c>
      <c r="AD110" s="2">
        <v>0</v>
      </c>
    </row>
    <row r="111" spans="1:30">
      <c r="A111" s="1">
        <v>40617</v>
      </c>
      <c r="B111">
        <v>0</v>
      </c>
      <c r="C111" s="2">
        <v>7.4254611608925422E-2</v>
      </c>
      <c r="D111" s="2">
        <v>20.376262908912658</v>
      </c>
      <c r="E111" s="2">
        <v>17.555807326787743</v>
      </c>
      <c r="F111" s="6">
        <v>8.758894888405397</v>
      </c>
      <c r="G111" s="6">
        <v>-9.9668371440397117</v>
      </c>
      <c r="H111" s="2">
        <v>0.52618671095764824</v>
      </c>
      <c r="I111" s="2">
        <v>2.4298468962918651</v>
      </c>
      <c r="J111" s="2">
        <v>-0.12097551167985186</v>
      </c>
      <c r="K111" s="2">
        <v>0.91391618313691703</v>
      </c>
      <c r="L111" s="2">
        <v>-1.3694683100279885</v>
      </c>
      <c r="M111" s="2">
        <v>-3.447976092322067</v>
      </c>
      <c r="N111" s="2">
        <v>0</v>
      </c>
      <c r="O111" s="2">
        <v>0</v>
      </c>
      <c r="Q111" s="2">
        <v>0</v>
      </c>
      <c r="R111" s="2">
        <v>1.3851009721859294E-2</v>
      </c>
      <c r="S111" s="2">
        <v>1.4728574118449336</v>
      </c>
      <c r="T111" s="2">
        <v>1.4619071877162688</v>
      </c>
      <c r="U111" s="2">
        <v>3.2395385867409545</v>
      </c>
      <c r="V111" s="2">
        <v>-2.2465649596151271</v>
      </c>
      <c r="W111" s="2">
        <v>0.13205444791548618</v>
      </c>
      <c r="X111" s="2">
        <v>0.49423085870576539</v>
      </c>
      <c r="Y111" s="2">
        <v>-1.4018521317949555E-2</v>
      </c>
      <c r="Z111" s="2">
        <v>0.21057816950512645</v>
      </c>
      <c r="AA111" s="2">
        <v>-0.27794728820328052</v>
      </c>
      <c r="AB111" s="2">
        <v>-0.49324332393494863</v>
      </c>
      <c r="AC111" s="2">
        <v>0</v>
      </c>
      <c r="AD111" s="2">
        <v>0</v>
      </c>
    </row>
    <row r="112" spans="1:30">
      <c r="A112" s="1">
        <v>40648</v>
      </c>
      <c r="B112">
        <v>0</v>
      </c>
      <c r="C112" s="2">
        <v>8.6369900208572326E-2</v>
      </c>
      <c r="D112" s="2">
        <v>23.493134148663554</v>
      </c>
      <c r="E112" s="2">
        <v>17.903433851811187</v>
      </c>
      <c r="F112" s="6">
        <v>9.4004656835553551</v>
      </c>
      <c r="G112" s="6">
        <v>-9.3258628039092599</v>
      </c>
      <c r="H112" s="2">
        <v>0.56813703874413379</v>
      </c>
      <c r="I112" s="2">
        <v>2.4181294844387895</v>
      </c>
      <c r="J112" s="2">
        <v>-0.15303997891216453</v>
      </c>
      <c r="K112" s="2">
        <v>0.27450014338225354</v>
      </c>
      <c r="L112" s="2">
        <v>-1.1187321379312871</v>
      </c>
      <c r="M112" s="2">
        <v>-3.7928751486804027</v>
      </c>
      <c r="N112" s="2">
        <v>0</v>
      </c>
      <c r="O112" s="2">
        <v>0</v>
      </c>
      <c r="Q112" s="2">
        <v>0</v>
      </c>
      <c r="R112" s="2">
        <v>1.6110922965505828E-2</v>
      </c>
      <c r="S112" s="2">
        <v>1.6981542156678477</v>
      </c>
      <c r="T112" s="2">
        <v>1.4908547437080211</v>
      </c>
      <c r="U112" s="2">
        <v>3.4768280363227326</v>
      </c>
      <c r="V112" s="2">
        <v>-2.102086779452363</v>
      </c>
      <c r="W112" s="2">
        <v>0.14258251192842153</v>
      </c>
      <c r="X112" s="2">
        <v>0.49184753713484974</v>
      </c>
      <c r="Y112" s="2">
        <v>-1.7734119716362715E-2</v>
      </c>
      <c r="Z112" s="2">
        <v>6.3248401537135179E-2</v>
      </c>
      <c r="AA112" s="2">
        <v>-0.22705787471453401</v>
      </c>
      <c r="AB112" s="2">
        <v>-0.54258216864417763</v>
      </c>
      <c r="AC112" s="2">
        <v>0</v>
      </c>
      <c r="AD112" s="2">
        <v>0</v>
      </c>
    </row>
    <row r="113" spans="1:30">
      <c r="A113" s="1">
        <v>40678</v>
      </c>
      <c r="B113">
        <v>0</v>
      </c>
      <c r="C113" s="2">
        <v>9.4224190836372776E-2</v>
      </c>
      <c r="D113" s="2">
        <v>27.33518283216905</v>
      </c>
      <c r="E113" s="2">
        <v>19.197390812964308</v>
      </c>
      <c r="F113" s="6">
        <v>10.22274397309344</v>
      </c>
      <c r="G113" s="6">
        <v>-7.5526933767555624</v>
      </c>
      <c r="H113" s="2">
        <v>0.59596318876657473</v>
      </c>
      <c r="I113" s="2">
        <v>2.3454153493468128</v>
      </c>
      <c r="J113" s="2">
        <v>-0.1886728026963764</v>
      </c>
      <c r="K113" s="2">
        <v>-0.31621524725439643</v>
      </c>
      <c r="L113" s="2">
        <v>-0.91749064127244584</v>
      </c>
      <c r="M113" s="2">
        <v>-3.9898936980654893</v>
      </c>
      <c r="N113" s="2">
        <v>0</v>
      </c>
      <c r="O113" s="2">
        <v>0</v>
      </c>
      <c r="Q113" s="2">
        <v>0</v>
      </c>
      <c r="R113" s="2">
        <v>1.7576015213471959E-2</v>
      </c>
      <c r="S113" s="2">
        <v>1.9758690206576752</v>
      </c>
      <c r="T113" s="2">
        <v>1.5986051277771638</v>
      </c>
      <c r="U113" s="2">
        <v>3.7809534176564199</v>
      </c>
      <c r="V113" s="2">
        <v>-1.7024072978942106</v>
      </c>
      <c r="W113" s="2">
        <v>0.1495659016688034</v>
      </c>
      <c r="X113" s="2">
        <v>0.47705748205714171</v>
      </c>
      <c r="Y113" s="2">
        <v>-2.1863215703653401E-2</v>
      </c>
      <c r="Z113" s="2">
        <v>-7.2860103765627238E-2</v>
      </c>
      <c r="AA113" s="2">
        <v>-0.1862139005526556</v>
      </c>
      <c r="AB113" s="2">
        <v>-0.57076626318936241</v>
      </c>
      <c r="AC113" s="2">
        <v>0</v>
      </c>
      <c r="AD113" s="2">
        <v>0</v>
      </c>
    </row>
    <row r="114" spans="1:30">
      <c r="A114" s="1">
        <v>40709</v>
      </c>
      <c r="B114">
        <v>0</v>
      </c>
      <c r="C114" s="2">
        <v>0.10207848146417323</v>
      </c>
      <c r="D114" s="2">
        <v>31.177231515674549</v>
      </c>
      <c r="E114" s="2">
        <v>20.491347774117425</v>
      </c>
      <c r="F114" s="6">
        <v>11.045022262631525</v>
      </c>
      <c r="G114" s="6">
        <v>-5.7795239496018649</v>
      </c>
      <c r="H114" s="2">
        <v>0.62378933878901566</v>
      </c>
      <c r="I114" s="2">
        <v>2.2727012142548357</v>
      </c>
      <c r="J114" s="2">
        <v>-0.2243056264805883</v>
      </c>
      <c r="K114" s="2">
        <v>-0.90693063789104655</v>
      </c>
      <c r="L114" s="2">
        <v>-0.71624914461360456</v>
      </c>
      <c r="M114" s="2">
        <v>-4.186912247450576</v>
      </c>
      <c r="N114" s="2">
        <v>0</v>
      </c>
      <c r="O114" s="2">
        <v>0</v>
      </c>
      <c r="Q114" s="2">
        <v>0</v>
      </c>
      <c r="R114" s="2">
        <v>1.9041107461438087E-2</v>
      </c>
      <c r="S114" s="2">
        <v>2.2535838256475036</v>
      </c>
      <c r="T114" s="2">
        <v>1.7063555118463063</v>
      </c>
      <c r="U114" s="2">
        <v>4.0850787989901081</v>
      </c>
      <c r="V114" s="2">
        <v>-1.3027278163360587</v>
      </c>
      <c r="W114" s="2">
        <v>0.1565492914091853</v>
      </c>
      <c r="X114" s="2">
        <v>0.46226742697943357</v>
      </c>
      <c r="Y114" s="2">
        <v>-2.5992311690944091E-2</v>
      </c>
      <c r="Z114" s="2">
        <v>-0.20896860906838971</v>
      </c>
      <c r="AA114" s="2">
        <v>-0.14536992639077717</v>
      </c>
      <c r="AB114" s="2">
        <v>-0.59895035773454719</v>
      </c>
      <c r="AC114" s="2">
        <v>0</v>
      </c>
      <c r="AD114" s="2">
        <v>0</v>
      </c>
    </row>
    <row r="115" spans="1:30">
      <c r="A115" s="1">
        <v>40739</v>
      </c>
      <c r="B115">
        <v>0</v>
      </c>
      <c r="C115" s="2">
        <v>0.1028142100520771</v>
      </c>
      <c r="D115" s="2">
        <v>33.798445440165054</v>
      </c>
      <c r="E115" s="2">
        <v>21.268079817226237</v>
      </c>
      <c r="F115" s="6">
        <v>11.835640199635849</v>
      </c>
      <c r="G115" s="6">
        <v>-3.8164987680974516</v>
      </c>
      <c r="H115" s="2">
        <v>0.62268734177953045</v>
      </c>
      <c r="I115" s="2">
        <v>2.2369868421537564</v>
      </c>
      <c r="J115" s="2">
        <v>-0.2551722718087519</v>
      </c>
      <c r="K115" s="2">
        <v>-1.494678230475708</v>
      </c>
      <c r="L115" s="2">
        <v>-0.5219416969238786</v>
      </c>
      <c r="M115" s="2">
        <v>-4.2466517345465755</v>
      </c>
      <c r="N115" s="2">
        <v>0</v>
      </c>
      <c r="O115" s="2">
        <v>0</v>
      </c>
      <c r="Q115" s="2">
        <v>0</v>
      </c>
      <c r="R115" s="2">
        <v>1.9178345857854148E-2</v>
      </c>
      <c r="S115" s="2">
        <v>2.4430530317514507</v>
      </c>
      <c r="T115" s="2">
        <v>1.771035542540063</v>
      </c>
      <c r="U115" s="2">
        <v>4.3774943773167161</v>
      </c>
      <c r="V115" s="2">
        <v>-0.86025408832423789</v>
      </c>
      <c r="W115" s="2">
        <v>0.15627272872969986</v>
      </c>
      <c r="X115" s="2">
        <v>0.45500312369407403</v>
      </c>
      <c r="Y115" s="2">
        <v>-2.9569107684926363E-2</v>
      </c>
      <c r="Z115" s="2">
        <v>-0.34439329511859929</v>
      </c>
      <c r="AA115" s="2">
        <v>-0.1059332868076704</v>
      </c>
      <c r="AB115" s="2">
        <v>-0.60749627058209121</v>
      </c>
      <c r="AC115" s="2">
        <v>0</v>
      </c>
      <c r="AD115" s="2">
        <v>0</v>
      </c>
    </row>
    <row r="116" spans="1:30">
      <c r="A116" s="1">
        <v>40770</v>
      </c>
      <c r="B116">
        <v>0</v>
      </c>
      <c r="C116" s="2">
        <v>0.10354993863998097</v>
      </c>
      <c r="D116" s="2">
        <v>36.419659364655558</v>
      </c>
      <c r="E116" s="2">
        <v>22.044811860335045</v>
      </c>
      <c r="F116" s="6">
        <v>12.626258136640173</v>
      </c>
      <c r="G116" s="6">
        <v>-1.853473586593039</v>
      </c>
      <c r="H116" s="2">
        <v>0.62158534477004523</v>
      </c>
      <c r="I116" s="2">
        <v>2.2012724700526776</v>
      </c>
      <c r="J116" s="2">
        <v>-0.28603891713691554</v>
      </c>
      <c r="K116" s="2">
        <v>-2.0824258230603694</v>
      </c>
      <c r="L116" s="2">
        <v>-0.32763424923415263</v>
      </c>
      <c r="M116" s="2">
        <v>-4.3063912216425759</v>
      </c>
      <c r="N116" s="2">
        <v>0</v>
      </c>
      <c r="O116" s="2">
        <v>0</v>
      </c>
      <c r="Q116" s="2">
        <v>0</v>
      </c>
      <c r="R116" s="2">
        <v>1.9315584254270209E-2</v>
      </c>
      <c r="S116" s="2">
        <v>2.6325222378553974</v>
      </c>
      <c r="T116" s="2">
        <v>1.8357155732338197</v>
      </c>
      <c r="U116" s="2">
        <v>4.6699099556433241</v>
      </c>
      <c r="V116" s="2">
        <v>-0.41778036031241733</v>
      </c>
      <c r="W116" s="2">
        <v>0.15599616605021441</v>
      </c>
      <c r="X116" s="2">
        <v>0.4477388204087146</v>
      </c>
      <c r="Y116" s="2">
        <v>-3.3145903678908635E-2</v>
      </c>
      <c r="Z116" s="2">
        <v>-0.47981798116880886</v>
      </c>
      <c r="AA116" s="2">
        <v>-6.6496647224563624E-2</v>
      </c>
      <c r="AB116" s="2">
        <v>-0.61604218342963535</v>
      </c>
      <c r="AC116" s="2">
        <v>0</v>
      </c>
      <c r="AD116" s="2">
        <v>0</v>
      </c>
    </row>
    <row r="117" spans="1:30">
      <c r="A117" s="1">
        <v>40801</v>
      </c>
      <c r="B117">
        <v>0</v>
      </c>
      <c r="C117" s="2">
        <v>0.10776940553004688</v>
      </c>
      <c r="D117" s="2">
        <v>36.218208900483532</v>
      </c>
      <c r="E117" s="2">
        <v>22.786134154271302</v>
      </c>
      <c r="F117" s="6">
        <v>13.011884777809875</v>
      </c>
      <c r="G117" s="6">
        <v>1.1859593956100159E-2</v>
      </c>
      <c r="H117" s="2">
        <v>0.60395518498285061</v>
      </c>
      <c r="I117" s="2">
        <v>2.1343681170348736</v>
      </c>
      <c r="J117" s="2">
        <v>-0.30577139968274586</v>
      </c>
      <c r="K117" s="2">
        <v>-2.51605435120468</v>
      </c>
      <c r="L117" s="2">
        <v>-0.46574261724383248</v>
      </c>
      <c r="M117" s="2">
        <v>-4.1867194929482983</v>
      </c>
      <c r="N117" s="2">
        <v>0</v>
      </c>
      <c r="O117" s="2">
        <v>0</v>
      </c>
      <c r="Q117" s="2">
        <v>0</v>
      </c>
      <c r="R117" s="2">
        <v>2.0102658291141762E-2</v>
      </c>
      <c r="S117" s="2">
        <v>2.6179607939536509</v>
      </c>
      <c r="T117" s="2">
        <v>1.8974469632944797</v>
      </c>
      <c r="U117" s="2">
        <v>4.8125366682664268</v>
      </c>
      <c r="V117" s="2">
        <v>2.6731999160808004E-3</v>
      </c>
      <c r="W117" s="2">
        <v>0.15157161299922109</v>
      </c>
      <c r="X117" s="2">
        <v>0.43413047500489332</v>
      </c>
      <c r="Y117" s="2">
        <v>-3.5432484023836905E-2</v>
      </c>
      <c r="Z117" s="2">
        <v>-0.57973163122412397</v>
      </c>
      <c r="AA117" s="2">
        <v>-9.4527121595808242E-2</v>
      </c>
      <c r="AB117" s="2">
        <v>-0.59892278362473284</v>
      </c>
      <c r="AC117" s="2">
        <v>0</v>
      </c>
      <c r="AD117" s="2">
        <v>0</v>
      </c>
    </row>
    <row r="118" spans="1:30">
      <c r="A118" s="1">
        <v>40831</v>
      </c>
      <c r="B118">
        <v>0</v>
      </c>
      <c r="C118" s="2">
        <v>0.11198887242011281</v>
      </c>
      <c r="D118" s="2">
        <v>36.016758436311505</v>
      </c>
      <c r="E118" s="2">
        <v>23.527456448207563</v>
      </c>
      <c r="F118" s="6">
        <v>13.39751141897958</v>
      </c>
      <c r="G118" s="6">
        <v>1.8771927745052392</v>
      </c>
      <c r="H118" s="2">
        <v>0.58632502519565588</v>
      </c>
      <c r="I118" s="2">
        <v>2.0674637640170697</v>
      </c>
      <c r="J118" s="2">
        <v>-0.32550388222857618</v>
      </c>
      <c r="K118" s="2">
        <v>-2.9496828793489902</v>
      </c>
      <c r="L118" s="2">
        <v>-0.60385098525351244</v>
      </c>
      <c r="M118" s="2">
        <v>-4.0670477642540215</v>
      </c>
      <c r="N118" s="2">
        <v>0</v>
      </c>
      <c r="O118" s="2">
        <v>0</v>
      </c>
      <c r="Q118" s="2">
        <v>0</v>
      </c>
      <c r="R118" s="2">
        <v>2.0889732328013322E-2</v>
      </c>
      <c r="S118" s="2">
        <v>2.6033993500519044</v>
      </c>
      <c r="T118" s="2">
        <v>1.9591783533551401</v>
      </c>
      <c r="U118" s="2">
        <v>4.9551633808895303</v>
      </c>
      <c r="V118" s="2">
        <v>0.4231267601445789</v>
      </c>
      <c r="W118" s="2">
        <v>0.14714705994822777</v>
      </c>
      <c r="X118" s="2">
        <v>0.42052212960107199</v>
      </c>
      <c r="Y118" s="2">
        <v>-3.7719064368765182E-2</v>
      </c>
      <c r="Z118" s="2">
        <v>-0.6796452812794388</v>
      </c>
      <c r="AA118" s="2">
        <v>-0.12255759596705287</v>
      </c>
      <c r="AB118" s="2">
        <v>-0.58180338381983043</v>
      </c>
      <c r="AC118" s="2">
        <v>0</v>
      </c>
      <c r="AD118" s="2">
        <v>0</v>
      </c>
    </row>
    <row r="119" spans="1:30">
      <c r="A119" s="1">
        <v>40862</v>
      </c>
      <c r="B119">
        <v>0</v>
      </c>
      <c r="C119" s="2">
        <v>0.11068196604445707</v>
      </c>
      <c r="D119" s="2">
        <v>32.373513709564627</v>
      </c>
      <c r="E119" s="2">
        <v>21.89535969119197</v>
      </c>
      <c r="F119" s="6">
        <v>13.417908582691608</v>
      </c>
      <c r="G119" s="6">
        <v>2.4729343800446353</v>
      </c>
      <c r="H119" s="2">
        <v>0.56591117775803923</v>
      </c>
      <c r="I119" s="2">
        <v>2.041189824665917</v>
      </c>
      <c r="J119" s="2">
        <v>-0.33614893525802692</v>
      </c>
      <c r="K119" s="2">
        <v>-3.0190435944343221</v>
      </c>
      <c r="L119" s="2">
        <v>-0.91736444263552352</v>
      </c>
      <c r="M119" s="2">
        <v>-3.8114445024278698</v>
      </c>
      <c r="N119" s="2">
        <v>0</v>
      </c>
      <c r="O119" s="2">
        <v>0</v>
      </c>
      <c r="Q119" s="2">
        <v>0</v>
      </c>
      <c r="R119" s="2">
        <v>2.0645949854136755E-2</v>
      </c>
      <c r="S119" s="2">
        <v>2.3400546914684601</v>
      </c>
      <c r="T119" s="2">
        <v>1.8232703922049376</v>
      </c>
      <c r="U119" s="2">
        <v>4.9627074146685697</v>
      </c>
      <c r="V119" s="2">
        <v>0.55740930099958097</v>
      </c>
      <c r="W119" s="2">
        <v>0.14202389872604632</v>
      </c>
      <c r="X119" s="2">
        <v>0.41517801033704749</v>
      </c>
      <c r="Y119" s="2">
        <v>-3.8952602468764905E-2</v>
      </c>
      <c r="Z119" s="2">
        <v>-0.6956268917243954</v>
      </c>
      <c r="AA119" s="2">
        <v>-0.18618828727730585</v>
      </c>
      <c r="AB119" s="2">
        <v>-0.54523857040581403</v>
      </c>
      <c r="AC119" s="2">
        <v>0</v>
      </c>
      <c r="AD119" s="2">
        <v>0</v>
      </c>
    </row>
    <row r="120" spans="1:30">
      <c r="A120" s="1">
        <v>40892</v>
      </c>
      <c r="B120">
        <v>0</v>
      </c>
      <c r="C120" s="2">
        <v>0.10937505966880134</v>
      </c>
      <c r="D120" s="2">
        <v>28.730268982817748</v>
      </c>
      <c r="E120" s="2">
        <v>20.263262934176375</v>
      </c>
      <c r="F120" s="6">
        <v>13.438305746403636</v>
      </c>
      <c r="G120" s="6">
        <v>3.0686759855840315</v>
      </c>
      <c r="H120" s="2">
        <v>0.54549733032042258</v>
      </c>
      <c r="I120" s="2">
        <v>2.0149158853147648</v>
      </c>
      <c r="J120" s="2">
        <v>-0.34679398828747771</v>
      </c>
      <c r="K120" s="2">
        <v>-3.0884043095196536</v>
      </c>
      <c r="L120" s="2">
        <v>-1.2308779000175345</v>
      </c>
      <c r="M120" s="2">
        <v>-3.5558412406017181</v>
      </c>
      <c r="N120" s="2">
        <v>0</v>
      </c>
      <c r="O120" s="2">
        <v>0</v>
      </c>
      <c r="Q120" s="2">
        <v>0</v>
      </c>
      <c r="R120" s="2">
        <v>2.040216738026019E-2</v>
      </c>
      <c r="S120" s="2">
        <v>2.076710032885015</v>
      </c>
      <c r="T120" s="2">
        <v>1.687362431054735</v>
      </c>
      <c r="U120" s="2">
        <v>4.970251448447609</v>
      </c>
      <c r="V120" s="2">
        <v>0.69169184185458299</v>
      </c>
      <c r="W120" s="2">
        <v>0.13690073750386486</v>
      </c>
      <c r="X120" s="2">
        <v>0.40983389107302315</v>
      </c>
      <c r="Y120" s="2">
        <v>-4.0186140568764621E-2</v>
      </c>
      <c r="Z120" s="2">
        <v>-0.7116085021693519</v>
      </c>
      <c r="AA120" s="2">
        <v>-0.2498189785875588</v>
      </c>
      <c r="AB120" s="2">
        <v>-0.50867375699179762</v>
      </c>
      <c r="AC120" s="2">
        <v>0</v>
      </c>
      <c r="AD120" s="2">
        <v>0</v>
      </c>
    </row>
    <row r="121" spans="1:30">
      <c r="A121" s="1">
        <v>40923</v>
      </c>
      <c r="B121">
        <v>0</v>
      </c>
      <c r="C121" s="2">
        <v>0.1098355811674933</v>
      </c>
      <c r="D121" s="2">
        <v>25.836225084179571</v>
      </c>
      <c r="E121" s="2">
        <v>17.984198550624878</v>
      </c>
      <c r="F121" s="6">
        <v>12.307035595348328</v>
      </c>
      <c r="G121" s="6">
        <v>3.5611964530791411</v>
      </c>
      <c r="H121" s="2">
        <v>0.50198549569021322</v>
      </c>
      <c r="I121" s="2">
        <v>1.9480578468182244</v>
      </c>
      <c r="J121" s="2">
        <v>-0.35251169795488907</v>
      </c>
      <c r="K121" s="2">
        <v>-2.8545027731088402</v>
      </c>
      <c r="L121" s="2">
        <v>-1.6314715550330667</v>
      </c>
      <c r="M121" s="2">
        <v>-3.0771962046299919</v>
      </c>
      <c r="N121" s="2">
        <v>0</v>
      </c>
      <c r="O121" s="2">
        <v>0</v>
      </c>
      <c r="Q121" s="2">
        <v>0</v>
      </c>
      <c r="R121" s="2">
        <v>2.0488070297497194E-2</v>
      </c>
      <c r="S121" s="2">
        <v>1.8675198577597518</v>
      </c>
      <c r="T121" s="2">
        <v>1.4975801817076348</v>
      </c>
      <c r="U121" s="2">
        <v>4.5518432641887463</v>
      </c>
      <c r="V121" s="2">
        <v>0.80270792530985069</v>
      </c>
      <c r="W121" s="2">
        <v>0.12598078992589437</v>
      </c>
      <c r="X121" s="2">
        <v>0.39623496604282682</v>
      </c>
      <c r="Y121" s="2">
        <v>-4.084870304731459E-2</v>
      </c>
      <c r="Z121" s="2">
        <v>-0.65771454746032709</v>
      </c>
      <c r="AA121" s="2">
        <v>-0.33112346680951121</v>
      </c>
      <c r="AB121" s="2">
        <v>-0.44020214866093421</v>
      </c>
      <c r="AC121" s="2">
        <v>0</v>
      </c>
      <c r="AD121" s="2">
        <v>0</v>
      </c>
    </row>
    <row r="122" spans="1:30">
      <c r="A122" s="1">
        <v>40954</v>
      </c>
      <c r="B122">
        <v>0</v>
      </c>
      <c r="C122" s="2">
        <v>0.11029610266618525</v>
      </c>
      <c r="D122" s="2">
        <v>22.942181185541397</v>
      </c>
      <c r="E122" s="2">
        <v>15.705134167073384</v>
      </c>
      <c r="F122" s="6">
        <v>11.175765444293022</v>
      </c>
      <c r="G122" s="6">
        <v>4.0537169205742511</v>
      </c>
      <c r="H122" s="2">
        <v>0.45847366106000376</v>
      </c>
      <c r="I122" s="2">
        <v>1.8811998083216837</v>
      </c>
      <c r="J122" s="2">
        <v>-0.35822940762230043</v>
      </c>
      <c r="K122" s="2">
        <v>-2.6206012366980262</v>
      </c>
      <c r="L122" s="2">
        <v>-2.0320652100485992</v>
      </c>
      <c r="M122" s="2">
        <v>-2.5985511686582656</v>
      </c>
      <c r="N122" s="2">
        <v>0</v>
      </c>
      <c r="O122" s="2">
        <v>0</v>
      </c>
      <c r="Q122" s="2">
        <v>0</v>
      </c>
      <c r="R122" s="2">
        <v>2.0573973214734198E-2</v>
      </c>
      <c r="S122" s="2">
        <v>1.6583296826344889</v>
      </c>
      <c r="T122" s="2">
        <v>1.3077979323605347</v>
      </c>
      <c r="U122" s="2">
        <v>4.1334350799298836</v>
      </c>
      <c r="V122" s="2">
        <v>0.9137240087651185</v>
      </c>
      <c r="W122" s="2">
        <v>0.11506084234792384</v>
      </c>
      <c r="X122" s="2">
        <v>0.38263604101263043</v>
      </c>
      <c r="Y122" s="2">
        <v>-4.1511265525864552E-2</v>
      </c>
      <c r="Z122" s="2">
        <v>-0.60382059275130229</v>
      </c>
      <c r="AA122" s="2">
        <v>-0.41242795503146368</v>
      </c>
      <c r="AB122" s="2">
        <v>-0.37173054033007086</v>
      </c>
      <c r="AC122" s="2">
        <v>0</v>
      </c>
      <c r="AD122" s="2">
        <v>0</v>
      </c>
    </row>
    <row r="123" spans="1:30">
      <c r="A123" s="1">
        <v>40983</v>
      </c>
      <c r="B123">
        <v>0</v>
      </c>
      <c r="C123" s="2">
        <v>9.8172329109292758E-2</v>
      </c>
      <c r="D123" s="2">
        <v>20.365231029416403</v>
      </c>
      <c r="E123" s="2">
        <v>13.552102610495918</v>
      </c>
      <c r="F123" s="6">
        <v>9.676045193807095</v>
      </c>
      <c r="G123" s="6">
        <v>4.5004729943322461</v>
      </c>
      <c r="H123" s="2">
        <v>0.35916424930899266</v>
      </c>
      <c r="I123" s="2">
        <v>1.6252537442769075</v>
      </c>
      <c r="J123" s="2">
        <v>-0.36494817312926814</v>
      </c>
      <c r="K123" s="2">
        <v>-2.2428677729318593</v>
      </c>
      <c r="L123" s="2">
        <v>-2.4785308970962099</v>
      </c>
      <c r="M123" s="2">
        <v>-2.0771114883072737</v>
      </c>
      <c r="N123" s="2">
        <v>0</v>
      </c>
      <c r="O123" s="2">
        <v>0</v>
      </c>
      <c r="Q123" s="2">
        <v>0</v>
      </c>
      <c r="R123" s="2">
        <v>1.8312477238072812E-2</v>
      </c>
      <c r="S123" s="2">
        <v>1.4720599944993058</v>
      </c>
      <c r="T123" s="2">
        <v>1.1285106885812162</v>
      </c>
      <c r="U123" s="2">
        <v>3.5787530472459106</v>
      </c>
      <c r="V123" s="2">
        <v>1.0144246148144656</v>
      </c>
      <c r="W123" s="2">
        <v>9.0137655827831342E-2</v>
      </c>
      <c r="X123" s="2">
        <v>0.330576611585923</v>
      </c>
      <c r="Y123" s="2">
        <v>-4.2289829354046467E-2</v>
      </c>
      <c r="Z123" s="2">
        <v>-0.51678589216454851</v>
      </c>
      <c r="AA123" s="2">
        <v>-0.50304263087464673</v>
      </c>
      <c r="AB123" s="2">
        <v>-0.29713702973682043</v>
      </c>
      <c r="AC123" s="2">
        <v>0</v>
      </c>
      <c r="AD123" s="2">
        <v>0</v>
      </c>
    </row>
    <row r="124" spans="1:30">
      <c r="A124" s="1">
        <v>41014</v>
      </c>
      <c r="B124">
        <v>0</v>
      </c>
      <c r="C124" s="2">
        <v>8.6048555552400263E-2</v>
      </c>
      <c r="D124" s="2">
        <v>17.788280873291406</v>
      </c>
      <c r="E124" s="2">
        <v>11.399071053918453</v>
      </c>
      <c r="F124" s="6">
        <v>8.176324943321168</v>
      </c>
      <c r="G124" s="6">
        <v>4.947229068090242</v>
      </c>
      <c r="H124" s="2">
        <v>0.2598548375579815</v>
      </c>
      <c r="I124" s="2">
        <v>1.3693076802321316</v>
      </c>
      <c r="J124" s="2">
        <v>-0.37166693863623584</v>
      </c>
      <c r="K124" s="2">
        <v>-1.8651343091656929</v>
      </c>
      <c r="L124" s="2">
        <v>-2.9249965841438206</v>
      </c>
      <c r="M124" s="2">
        <v>-1.5556718079562812</v>
      </c>
      <c r="N124" s="2">
        <v>0</v>
      </c>
      <c r="O124" s="2">
        <v>0</v>
      </c>
      <c r="Q124" s="2">
        <v>0</v>
      </c>
      <c r="R124" s="2">
        <v>1.605098126141143E-2</v>
      </c>
      <c r="S124" s="2">
        <v>1.2857903063641227</v>
      </c>
      <c r="T124" s="2">
        <v>0.94922344480189735</v>
      </c>
      <c r="U124" s="2">
        <v>3.0240710145619372</v>
      </c>
      <c r="V124" s="2">
        <v>1.1151252208638127</v>
      </c>
      <c r="W124" s="2">
        <v>6.5214469307738832E-2</v>
      </c>
      <c r="X124" s="2">
        <v>0.27851718215921556</v>
      </c>
      <c r="Y124" s="2">
        <v>-4.3068393182228368E-2</v>
      </c>
      <c r="Z124" s="2">
        <v>-0.42975119157779479</v>
      </c>
      <c r="AA124" s="2">
        <v>-0.59365730671782979</v>
      </c>
      <c r="AB124" s="2">
        <v>-0.22254351914356987</v>
      </c>
      <c r="AC124" s="2">
        <v>0</v>
      </c>
      <c r="AD124" s="2">
        <v>0</v>
      </c>
    </row>
    <row r="125" spans="1:30">
      <c r="A125" s="1">
        <v>41044</v>
      </c>
      <c r="B125">
        <v>0</v>
      </c>
      <c r="C125" s="2">
        <v>6.6301995250244328E-2</v>
      </c>
      <c r="D125" s="2">
        <v>16.301230990387584</v>
      </c>
      <c r="E125" s="2">
        <v>9.6949683971021798</v>
      </c>
      <c r="F125" s="6">
        <v>6.7359021034398383</v>
      </c>
      <c r="G125" s="6">
        <v>4.3083018645063964</v>
      </c>
      <c r="H125" s="2">
        <v>0.14342884721430998</v>
      </c>
      <c r="I125" s="2">
        <v>0.92120392074677038</v>
      </c>
      <c r="J125" s="2">
        <v>-0.37578009490530934</v>
      </c>
      <c r="K125" s="2">
        <v>-1.5528082854522198</v>
      </c>
      <c r="L125" s="2">
        <v>-2.9571879133142125</v>
      </c>
      <c r="M125" s="2">
        <v>-0.99960086520831293</v>
      </c>
      <c r="N125" s="2">
        <v>0</v>
      </c>
      <c r="O125" s="2">
        <v>0</v>
      </c>
      <c r="Q125" s="2">
        <v>0</v>
      </c>
      <c r="R125" s="2">
        <v>1.2367576382009075E-2</v>
      </c>
      <c r="S125" s="2">
        <v>1.1783018796781857</v>
      </c>
      <c r="T125" s="2">
        <v>0.8073194083634927</v>
      </c>
      <c r="U125" s="2">
        <v>2.4913205442719484</v>
      </c>
      <c r="V125" s="2">
        <v>0.97110847346719975</v>
      </c>
      <c r="W125" s="2">
        <v>3.5995620641139307E-2</v>
      </c>
      <c r="X125" s="2">
        <v>0.18737287747989309</v>
      </c>
      <c r="Y125" s="2">
        <v>-4.3545021617532341E-2</v>
      </c>
      <c r="Z125" s="2">
        <v>-0.35778721547590231</v>
      </c>
      <c r="AA125" s="2">
        <v>-0.60019085888625257</v>
      </c>
      <c r="AB125" s="2">
        <v>-0.14299590257064479</v>
      </c>
      <c r="AC125" s="2">
        <v>0</v>
      </c>
      <c r="AD125" s="2">
        <v>0</v>
      </c>
    </row>
    <row r="126" spans="1:30">
      <c r="A126" s="1">
        <v>41075</v>
      </c>
      <c r="B126">
        <v>0</v>
      </c>
      <c r="C126" s="2">
        <v>4.6555434948088392E-2</v>
      </c>
      <c r="D126" s="2">
        <v>14.814181107483764</v>
      </c>
      <c r="E126" s="2">
        <v>7.9908657402859058</v>
      </c>
      <c r="F126" s="6">
        <v>5.2954792635585068</v>
      </c>
      <c r="G126" s="6">
        <v>3.6693746609225517</v>
      </c>
      <c r="H126" s="2">
        <v>2.7002856870638463E-2</v>
      </c>
      <c r="I126" s="2">
        <v>0.47310016126140919</v>
      </c>
      <c r="J126" s="2">
        <v>-0.37989325117438283</v>
      </c>
      <c r="K126" s="2">
        <v>-1.2404822617387468</v>
      </c>
      <c r="L126" s="2">
        <v>-2.9893792424846044</v>
      </c>
      <c r="M126" s="2">
        <v>-0.44352992246034473</v>
      </c>
      <c r="N126" s="2">
        <v>0</v>
      </c>
      <c r="O126" s="2">
        <v>0</v>
      </c>
      <c r="Q126" s="2">
        <v>0</v>
      </c>
      <c r="R126" s="2">
        <v>8.6841715026067193E-3</v>
      </c>
      <c r="S126" s="2">
        <v>1.0708134529922488</v>
      </c>
      <c r="T126" s="2">
        <v>0.66541537192508793</v>
      </c>
      <c r="U126" s="2">
        <v>1.9585700739819585</v>
      </c>
      <c r="V126" s="2">
        <v>0.82709172607058679</v>
      </c>
      <c r="W126" s="2">
        <v>6.7767719745397813E-3</v>
      </c>
      <c r="X126" s="2">
        <v>9.6228572800570622E-2</v>
      </c>
      <c r="Y126" s="2">
        <v>-4.4021650052836307E-2</v>
      </c>
      <c r="Z126" s="2">
        <v>-0.28582323937400983</v>
      </c>
      <c r="AA126" s="2">
        <v>-0.60672441105467534</v>
      </c>
      <c r="AB126" s="2">
        <v>-6.3448285997719692E-2</v>
      </c>
      <c r="AC126" s="2">
        <v>0</v>
      </c>
      <c r="AD126" s="2">
        <v>0</v>
      </c>
    </row>
    <row r="127" spans="1:30">
      <c r="A127" s="1">
        <v>41105</v>
      </c>
      <c r="B127">
        <v>0</v>
      </c>
      <c r="C127" s="2">
        <v>3.4736623817066506E-2</v>
      </c>
      <c r="D127" s="2">
        <v>12.870993203988496</v>
      </c>
      <c r="E127" s="2">
        <v>6.7528519150976338</v>
      </c>
      <c r="F127" s="6">
        <v>3.8708779672387168</v>
      </c>
      <c r="G127" s="6">
        <v>3.0719588777795535</v>
      </c>
      <c r="H127" s="2">
        <v>-0.10940107656794092</v>
      </c>
      <c r="I127" s="2">
        <v>-7.3250663105868502E-2</v>
      </c>
      <c r="J127" s="2">
        <v>-0.3801821685166169</v>
      </c>
      <c r="K127" s="2">
        <v>-1.3717280313116105</v>
      </c>
      <c r="L127" s="2">
        <v>-2.8808479755887393</v>
      </c>
      <c r="M127" s="2">
        <v>-0.1018617752928386</v>
      </c>
      <c r="N127" s="2">
        <v>0</v>
      </c>
      <c r="O127" s="2">
        <v>0</v>
      </c>
      <c r="Q127" s="2">
        <v>0</v>
      </c>
      <c r="R127" s="2">
        <v>6.4795613870926834E-3</v>
      </c>
      <c r="S127" s="2">
        <v>0.93035400176390037</v>
      </c>
      <c r="T127" s="2">
        <v>0.56232348467401017</v>
      </c>
      <c r="U127" s="2">
        <v>1.4316713123290101</v>
      </c>
      <c r="V127" s="2">
        <v>0.69243181888702243</v>
      </c>
      <c r="W127" s="2">
        <v>-2.745584118087329E-2</v>
      </c>
      <c r="X127" s="2">
        <v>-1.4899184875733653E-2</v>
      </c>
      <c r="Y127" s="2">
        <v>-4.4055129505537048E-2</v>
      </c>
      <c r="Z127" s="2">
        <v>-0.31606397087860211</v>
      </c>
      <c r="AA127" s="2">
        <v>-0.58469690512549044</v>
      </c>
      <c r="AB127" s="2">
        <v>-1.4571632540966439E-2</v>
      </c>
      <c r="AC127" s="2">
        <v>0</v>
      </c>
      <c r="AD127" s="2">
        <v>0</v>
      </c>
    </row>
    <row r="128" spans="1:30">
      <c r="A128" s="1">
        <v>41136</v>
      </c>
      <c r="B128">
        <v>0</v>
      </c>
      <c r="C128" s="2">
        <v>2.2917812686044616E-2</v>
      </c>
      <c r="D128" s="2">
        <v>10.927805300493228</v>
      </c>
      <c r="E128" s="2">
        <v>5.5148380899093619</v>
      </c>
      <c r="F128" s="6">
        <v>2.4462766709189272</v>
      </c>
      <c r="G128" s="6">
        <v>2.4745430946365552</v>
      </c>
      <c r="H128" s="2">
        <v>-0.24580501000652027</v>
      </c>
      <c r="I128" s="2">
        <v>-0.61960148747314625</v>
      </c>
      <c r="J128" s="2">
        <v>-0.38047108585885098</v>
      </c>
      <c r="K128" s="2">
        <v>-1.5029738008844742</v>
      </c>
      <c r="L128" s="2">
        <v>-2.7723167086928742</v>
      </c>
      <c r="M128" s="2">
        <v>0.23980637187466747</v>
      </c>
      <c r="N128" s="2">
        <v>0</v>
      </c>
      <c r="O128" s="2">
        <v>0</v>
      </c>
      <c r="Q128" s="2">
        <v>0</v>
      </c>
      <c r="R128" s="2">
        <v>4.2749512715786466E-3</v>
      </c>
      <c r="S128" s="2">
        <v>0.78989455053555191</v>
      </c>
      <c r="T128" s="2">
        <v>0.45923159742293235</v>
      </c>
      <c r="U128" s="2">
        <v>0.90477255067606166</v>
      </c>
      <c r="V128" s="2">
        <v>0.55777191170345808</v>
      </c>
      <c r="W128" s="2">
        <v>-6.1688454336286357E-2</v>
      </c>
      <c r="X128" s="2">
        <v>-0.12602694255203795</v>
      </c>
      <c r="Y128" s="2">
        <v>-4.4088608958237789E-2</v>
      </c>
      <c r="Z128" s="2">
        <v>-0.34630470238319433</v>
      </c>
      <c r="AA128" s="2">
        <v>-0.56266939919630576</v>
      </c>
      <c r="AB128" s="2">
        <v>3.4305020915786806E-2</v>
      </c>
      <c r="AC128" s="2">
        <v>0</v>
      </c>
      <c r="AD128" s="2">
        <v>0</v>
      </c>
    </row>
    <row r="129" spans="1:30">
      <c r="A129" s="1">
        <v>41167</v>
      </c>
      <c r="B129">
        <v>0</v>
      </c>
      <c r="C129" s="2">
        <v>1.2660401432315695E-2</v>
      </c>
      <c r="D129" s="2">
        <v>10.305949392568397</v>
      </c>
      <c r="E129" s="2">
        <v>5.1119361564317289</v>
      </c>
      <c r="F129" s="6">
        <v>1.671901952526593</v>
      </c>
      <c r="G129" s="6">
        <v>2.0669614607368705</v>
      </c>
      <c r="H129" s="2">
        <v>-0.24604641182951253</v>
      </c>
      <c r="I129" s="2">
        <v>-0.75916493544903818</v>
      </c>
      <c r="J129" s="2">
        <v>-0.38008971320652163</v>
      </c>
      <c r="K129" s="2">
        <v>-1.9922215010839068</v>
      </c>
      <c r="L129" s="2">
        <v>-2.3830655450620624</v>
      </c>
      <c r="M129" s="2">
        <v>0.37105764287825038</v>
      </c>
      <c r="N129" s="2">
        <v>0</v>
      </c>
      <c r="O129" s="2">
        <v>0</v>
      </c>
      <c r="Q129" s="2">
        <v>0</v>
      </c>
      <c r="R129" s="2">
        <v>2.361595320775576E-3</v>
      </c>
      <c r="S129" s="2">
        <v>0.74494493994302147</v>
      </c>
      <c r="T129" s="2">
        <v>0.42568114761838294</v>
      </c>
      <c r="U129" s="2">
        <v>0.61836464045562811</v>
      </c>
      <c r="V129" s="2">
        <v>0.46590138109593354</v>
      </c>
      <c r="W129" s="2">
        <v>-6.1749037744793608E-2</v>
      </c>
      <c r="X129" s="2">
        <v>-0.15441414787033436</v>
      </c>
      <c r="Y129" s="2">
        <v>-4.4044415876658513E-2</v>
      </c>
      <c r="Z129" s="2">
        <v>-0.45903373272924619</v>
      </c>
      <c r="AA129" s="2">
        <v>-0.48366698302579619</v>
      </c>
      <c r="AB129" s="2">
        <v>5.3080908986662352E-2</v>
      </c>
      <c r="AC129" s="2">
        <v>0</v>
      </c>
      <c r="AD129" s="2">
        <v>0</v>
      </c>
    </row>
    <row r="130" spans="1:30">
      <c r="A130" s="1">
        <v>41197</v>
      </c>
      <c r="B130">
        <v>0</v>
      </c>
      <c r="C130" s="2">
        <v>2.4029901785867745E-3</v>
      </c>
      <c r="D130" s="2">
        <v>9.6840934846435669</v>
      </c>
      <c r="E130" s="2">
        <v>4.7090342229540969</v>
      </c>
      <c r="F130" s="6">
        <v>0.8975272341342585</v>
      </c>
      <c r="G130" s="6">
        <v>1.6593798268371855</v>
      </c>
      <c r="H130" s="2">
        <v>-0.24628781365250479</v>
      </c>
      <c r="I130" s="2">
        <v>-0.89872838342493011</v>
      </c>
      <c r="J130" s="2">
        <v>-0.37970834055419228</v>
      </c>
      <c r="K130" s="2">
        <v>-2.4814692012833395</v>
      </c>
      <c r="L130" s="2">
        <v>-1.9938143814312503</v>
      </c>
      <c r="M130" s="2">
        <v>0.5023089138818333</v>
      </c>
      <c r="N130" s="2">
        <v>0</v>
      </c>
      <c r="O130" s="2">
        <v>0</v>
      </c>
      <c r="Q130" s="2">
        <v>0</v>
      </c>
      <c r="R130" s="2">
        <v>4.4823936997250539E-4</v>
      </c>
      <c r="S130" s="2">
        <v>0.69999532935049091</v>
      </c>
      <c r="T130" s="2">
        <v>0.39213069781383353</v>
      </c>
      <c r="U130" s="2">
        <v>0.3319567302351944</v>
      </c>
      <c r="V130" s="2">
        <v>0.37403085048840895</v>
      </c>
      <c r="W130" s="2">
        <v>-6.1809621153300867E-2</v>
      </c>
      <c r="X130" s="2">
        <v>-0.18280135318863078</v>
      </c>
      <c r="Y130" s="2">
        <v>-4.4000222795079244E-2</v>
      </c>
      <c r="Z130" s="2">
        <v>-0.57176276307529805</v>
      </c>
      <c r="AA130" s="2">
        <v>-0.40466456685528657</v>
      </c>
      <c r="AB130" s="2">
        <v>7.1856797057537891E-2</v>
      </c>
      <c r="AC130" s="2">
        <v>0</v>
      </c>
      <c r="AD130" s="2">
        <v>0</v>
      </c>
    </row>
    <row r="131" spans="1:30">
      <c r="A131" s="1">
        <v>41228</v>
      </c>
      <c r="B131">
        <v>0</v>
      </c>
      <c r="C131" s="2">
        <v>-3.7635458679289718E-3</v>
      </c>
      <c r="D131" s="2">
        <v>9.6060524374495362</v>
      </c>
      <c r="E131" s="2">
        <v>4.7286484974064109</v>
      </c>
      <c r="F131" s="6">
        <v>0.33146313135355049</v>
      </c>
      <c r="G131" s="6">
        <v>1.3369561937760588</v>
      </c>
      <c r="H131" s="2">
        <v>-0.25077312599242768</v>
      </c>
      <c r="I131" s="2">
        <v>-1.0190300164878681</v>
      </c>
      <c r="J131" s="2">
        <v>-0.38226718302057028</v>
      </c>
      <c r="K131" s="2">
        <v>-3.2073491065286648</v>
      </c>
      <c r="L131" s="2">
        <v>-1.6590814175458215</v>
      </c>
      <c r="M131" s="2">
        <v>0.4974937736951891</v>
      </c>
      <c r="N131" s="2">
        <v>0</v>
      </c>
      <c r="O131" s="2">
        <v>0</v>
      </c>
      <c r="Q131" s="2">
        <v>0</v>
      </c>
      <c r="R131" s="2">
        <v>-7.0202926492826277E-4</v>
      </c>
      <c r="S131" s="2">
        <v>0.69435428833616475</v>
      </c>
      <c r="T131" s="2">
        <v>0.39376401767602665</v>
      </c>
      <c r="U131" s="2">
        <v>0.12259395937303012</v>
      </c>
      <c r="V131" s="2">
        <v>0.30135527390189876</v>
      </c>
      <c r="W131" s="2">
        <v>-6.2935277564689612E-2</v>
      </c>
      <c r="X131" s="2">
        <v>-0.20727070535363235</v>
      </c>
      <c r="Y131" s="2">
        <v>-4.4296738901240661E-2</v>
      </c>
      <c r="Z131" s="2">
        <v>-0.73901492968258919</v>
      </c>
      <c r="AA131" s="2">
        <v>-0.33672716450509993</v>
      </c>
      <c r="AB131" s="2">
        <v>7.1167976808417882E-2</v>
      </c>
      <c r="AC131" s="2">
        <v>0</v>
      </c>
      <c r="AD131" s="2">
        <v>0</v>
      </c>
    </row>
    <row r="132" spans="1:30">
      <c r="A132" s="1">
        <v>41258</v>
      </c>
      <c r="B132">
        <v>0</v>
      </c>
      <c r="C132" s="2">
        <v>-9.9300819144447182E-3</v>
      </c>
      <c r="D132" s="2">
        <v>9.5280113902555073</v>
      </c>
      <c r="E132" s="2">
        <v>4.7482627718587249</v>
      </c>
      <c r="F132" s="6">
        <v>-0.23460097142715747</v>
      </c>
      <c r="G132" s="6">
        <v>1.014532560714932</v>
      </c>
      <c r="H132" s="2">
        <v>-0.25525843833235057</v>
      </c>
      <c r="I132" s="2">
        <v>-1.1393316495508059</v>
      </c>
      <c r="J132" s="2">
        <v>-0.38482602548694828</v>
      </c>
      <c r="K132" s="2">
        <v>-3.9332290117739905</v>
      </c>
      <c r="L132" s="2">
        <v>-1.3243484536603927</v>
      </c>
      <c r="M132" s="2">
        <v>0.49267863350854491</v>
      </c>
      <c r="N132" s="2">
        <v>0</v>
      </c>
      <c r="O132" s="2">
        <v>0</v>
      </c>
      <c r="Q132" s="2">
        <v>0</v>
      </c>
      <c r="R132" s="2">
        <v>-1.8522978998290311E-3</v>
      </c>
      <c r="S132" s="2">
        <v>0.68871324732183881</v>
      </c>
      <c r="T132" s="2">
        <v>0.39539733753821976</v>
      </c>
      <c r="U132" s="2">
        <v>-8.6768811489134179E-2</v>
      </c>
      <c r="V132" s="2">
        <v>0.22867969731538854</v>
      </c>
      <c r="W132" s="2">
        <v>-6.4060933976078357E-2</v>
      </c>
      <c r="X132" s="2">
        <v>-0.23174005751863391</v>
      </c>
      <c r="Y132" s="2">
        <v>-4.4593255007402077E-2</v>
      </c>
      <c r="Z132" s="2">
        <v>-0.90626709628988045</v>
      </c>
      <c r="AA132" s="2">
        <v>-0.26878976215491324</v>
      </c>
      <c r="AB132" s="2">
        <v>7.0479156559297873E-2</v>
      </c>
      <c r="AC132" s="2">
        <v>0</v>
      </c>
      <c r="AD132" s="2">
        <v>0</v>
      </c>
    </row>
    <row r="133" spans="1:30">
      <c r="A133" s="1">
        <v>41289</v>
      </c>
      <c r="B133">
        <v>0</v>
      </c>
      <c r="C133" s="2">
        <v>-2.0929874638481758E-2</v>
      </c>
      <c r="D133" s="2">
        <v>8.5339043251765521</v>
      </c>
      <c r="E133" s="2">
        <v>3.9579712354320682</v>
      </c>
      <c r="F133" s="6">
        <v>-0.92212262874870077</v>
      </c>
      <c r="G133" s="6">
        <v>0.67925202665688111</v>
      </c>
      <c r="H133" s="2">
        <v>-0.23716365447973514</v>
      </c>
      <c r="I133" s="2">
        <v>-1.1840441189842306</v>
      </c>
      <c r="J133" s="2">
        <v>-0.39214595855839496</v>
      </c>
      <c r="K133" s="2">
        <v>-4.6786091053421881</v>
      </c>
      <c r="L133" s="2">
        <v>-1.2261866972729047</v>
      </c>
      <c r="M133" s="2">
        <v>0.36831003828521647</v>
      </c>
      <c r="N133" s="2">
        <v>0</v>
      </c>
      <c r="O133" s="2">
        <v>0</v>
      </c>
      <c r="Q133" s="2">
        <v>0</v>
      </c>
      <c r="R133" s="2">
        <v>-3.9041332358145564E-3</v>
      </c>
      <c r="S133" s="2">
        <v>0.61685620633673666</v>
      </c>
      <c r="T133" s="2">
        <v>0.32958818071689916</v>
      </c>
      <c r="U133" s="2">
        <v>-0.34105350910110821</v>
      </c>
      <c r="V133" s="2">
        <v>0.1531061238165676</v>
      </c>
      <c r="W133" s="2">
        <v>-5.9519776546506725E-2</v>
      </c>
      <c r="X133" s="2">
        <v>-0.24083457380139248</v>
      </c>
      <c r="Y133" s="2">
        <v>-4.5441481531788244E-2</v>
      </c>
      <c r="Z133" s="2">
        <v>-1.0780123597892097</v>
      </c>
      <c r="AA133" s="2">
        <v>-0.24886685207850875</v>
      </c>
      <c r="AB133" s="2">
        <v>5.2687855906815066E-2</v>
      </c>
      <c r="AC133" s="2">
        <v>0</v>
      </c>
      <c r="AD133" s="2">
        <v>0</v>
      </c>
    </row>
    <row r="134" spans="1:30">
      <c r="A134" s="1">
        <v>41320</v>
      </c>
      <c r="B134">
        <v>0</v>
      </c>
      <c r="C134" s="2">
        <v>-3.1929667362518802E-2</v>
      </c>
      <c r="D134" s="2">
        <v>7.5397972600975951</v>
      </c>
      <c r="E134" s="2">
        <v>3.1676796990054119</v>
      </c>
      <c r="F134" s="6">
        <v>-1.6096442860702442</v>
      </c>
      <c r="G134" s="6">
        <v>0.34397149259883031</v>
      </c>
      <c r="H134" s="2">
        <v>-0.21906887062711966</v>
      </c>
      <c r="I134" s="2">
        <v>-1.2287565884176554</v>
      </c>
      <c r="J134" s="2">
        <v>-0.39946589162984159</v>
      </c>
      <c r="K134" s="2">
        <v>-5.4239891989103857</v>
      </c>
      <c r="L134" s="2">
        <v>-1.1280249408854166</v>
      </c>
      <c r="M134" s="2">
        <v>0.243941443061888</v>
      </c>
      <c r="N134" s="2">
        <v>0</v>
      </c>
      <c r="O134" s="2">
        <v>0</v>
      </c>
      <c r="Q134" s="2">
        <v>0</v>
      </c>
      <c r="R134" s="2">
        <v>-5.955968571800082E-3</v>
      </c>
      <c r="S134" s="2">
        <v>0.54499916535163451</v>
      </c>
      <c r="T134" s="2">
        <v>0.26377902389557861</v>
      </c>
      <c r="U134" s="2">
        <v>-0.59533820671308224</v>
      </c>
      <c r="V134" s="2">
        <v>7.7532550317746737E-2</v>
      </c>
      <c r="W134" s="2">
        <v>-5.4978619116935086E-2</v>
      </c>
      <c r="X134" s="2">
        <v>-0.24992909008415112</v>
      </c>
      <c r="Y134" s="2">
        <v>-4.6289708056174411E-2</v>
      </c>
      <c r="Z134" s="2">
        <v>-1.2497576232885388</v>
      </c>
      <c r="AA134" s="2">
        <v>-0.22894394200210416</v>
      </c>
      <c r="AB134" s="2">
        <v>3.4896555254332259E-2</v>
      </c>
      <c r="AC134" s="2">
        <v>0</v>
      </c>
      <c r="AD134" s="2">
        <v>0</v>
      </c>
    </row>
    <row r="135" spans="1:30">
      <c r="A135" s="1">
        <v>41348</v>
      </c>
      <c r="B135">
        <v>0</v>
      </c>
      <c r="C135" s="2">
        <v>-4.1608351181160325E-2</v>
      </c>
      <c r="D135" s="2">
        <v>5.2364898619501812</v>
      </c>
      <c r="E135" s="2">
        <v>1.3820311143476063</v>
      </c>
      <c r="F135" s="6">
        <v>-2.5516978977145048</v>
      </c>
      <c r="G135" s="6">
        <v>-6.0425982748567406E-2</v>
      </c>
      <c r="H135" s="2">
        <v>-0.23071624651720513</v>
      </c>
      <c r="I135" s="2">
        <v>-1.3382693629190014</v>
      </c>
      <c r="J135" s="2">
        <v>-0.39082020500099657</v>
      </c>
      <c r="K135" s="2">
        <v>-5.9118195328164553</v>
      </c>
      <c r="L135" s="2">
        <v>-1.1821569479682943</v>
      </c>
      <c r="M135" s="2">
        <v>0.13857760789772172</v>
      </c>
      <c r="N135" s="2">
        <v>0</v>
      </c>
      <c r="O135" s="2">
        <v>0</v>
      </c>
      <c r="Q135" s="2">
        <v>0</v>
      </c>
      <c r="R135" s="2">
        <v>-7.7613721792265597E-3</v>
      </c>
      <c r="S135" s="2">
        <v>0.37850919669134492</v>
      </c>
      <c r="T135" s="2">
        <v>0.11508449495395386</v>
      </c>
      <c r="U135" s="2">
        <v>-0.94376332935499363</v>
      </c>
      <c r="V135" s="2">
        <v>-1.3620258215458087E-2</v>
      </c>
      <c r="W135" s="2">
        <v>-5.7901702807190383E-2</v>
      </c>
      <c r="X135" s="2">
        <v>-0.27220398841772492</v>
      </c>
      <c r="Y135" s="2">
        <v>-4.5287854535310479E-2</v>
      </c>
      <c r="Z135" s="2">
        <v>-1.3621600740148379</v>
      </c>
      <c r="AA135" s="2">
        <v>-0.239930574159645</v>
      </c>
      <c r="AB135" s="2">
        <v>1.9823942542592784E-2</v>
      </c>
      <c r="AC135" s="2">
        <v>0</v>
      </c>
      <c r="AD135" s="2">
        <v>0</v>
      </c>
    </row>
    <row r="136" spans="1:30">
      <c r="A136" s="1">
        <v>41379</v>
      </c>
      <c r="B136">
        <v>0</v>
      </c>
      <c r="C136" s="2">
        <v>-5.1287034999801834E-2</v>
      </c>
      <c r="D136" s="2">
        <v>2.9331824638027673</v>
      </c>
      <c r="E136" s="2">
        <v>-0.40361747031019929</v>
      </c>
      <c r="F136" s="6">
        <v>-3.4937515093587654</v>
      </c>
      <c r="G136" s="6">
        <v>-0.46482345809596515</v>
      </c>
      <c r="H136" s="2">
        <v>-0.24236362240729059</v>
      </c>
      <c r="I136" s="2">
        <v>-1.4477821374203477</v>
      </c>
      <c r="J136" s="2">
        <v>-0.38217451837215149</v>
      </c>
      <c r="K136" s="2">
        <v>-6.399649866722525</v>
      </c>
      <c r="L136" s="2">
        <v>-1.236288955051172</v>
      </c>
      <c r="M136" s="2">
        <v>3.3213772733555469E-2</v>
      </c>
      <c r="N136" s="2">
        <v>0</v>
      </c>
      <c r="O136" s="2">
        <v>0</v>
      </c>
      <c r="Q136" s="2">
        <v>0</v>
      </c>
      <c r="R136" s="2">
        <v>-9.5667757866530357E-3</v>
      </c>
      <c r="S136" s="2">
        <v>0.21201922803105541</v>
      </c>
      <c r="T136" s="2">
        <v>-3.3610033987670915E-2</v>
      </c>
      <c r="U136" s="2">
        <v>-1.2921884519969047</v>
      </c>
      <c r="V136" s="2">
        <v>-0.10477306674866292</v>
      </c>
      <c r="W136" s="2">
        <v>-6.0824786497445681E-2</v>
      </c>
      <c r="X136" s="2">
        <v>-0.29447888675129874</v>
      </c>
      <c r="Y136" s="2">
        <v>-4.428600101444654E-2</v>
      </c>
      <c r="Z136" s="2">
        <v>-1.4745625247411371</v>
      </c>
      <c r="AA136" s="2">
        <v>-0.25091720631718584</v>
      </c>
      <c r="AB136" s="2">
        <v>4.7513298308533101E-3</v>
      </c>
      <c r="AC136" s="2">
        <v>0</v>
      </c>
      <c r="AD136" s="2">
        <v>0</v>
      </c>
    </row>
    <row r="137" spans="1:30">
      <c r="A137" s="1">
        <v>41409</v>
      </c>
      <c r="B137">
        <v>0</v>
      </c>
      <c r="C137" s="2">
        <v>-4.735041695770581E-2</v>
      </c>
      <c r="D137" s="2">
        <v>-1.3264236114748837</v>
      </c>
      <c r="E137" s="2">
        <v>-2.5737020707584506</v>
      </c>
      <c r="F137" s="6">
        <v>-4.5283591764178581</v>
      </c>
      <c r="G137" s="6">
        <v>-0.90844717358499016</v>
      </c>
      <c r="H137" s="2">
        <v>-0.24182170723944774</v>
      </c>
      <c r="I137" s="2">
        <v>-1.5887389294211691</v>
      </c>
      <c r="J137" s="2">
        <v>-0.36978469152617677</v>
      </c>
      <c r="K137" s="2">
        <v>-6.4572850479448265</v>
      </c>
      <c r="L137" s="2">
        <v>-1.4078545565754526</v>
      </c>
      <c r="M137" s="2">
        <v>-1.0307864172433567E-3</v>
      </c>
      <c r="N137" s="2">
        <v>0</v>
      </c>
      <c r="O137" s="2">
        <v>0</v>
      </c>
      <c r="Q137" s="2">
        <v>0</v>
      </c>
      <c r="R137" s="2">
        <v>-8.8324626767886938E-3</v>
      </c>
      <c r="S137" s="2">
        <v>-9.5877877908239026E-2</v>
      </c>
      <c r="T137" s="2">
        <v>-0.21431731883619767</v>
      </c>
      <c r="U137" s="2">
        <v>-1.6748453399123797</v>
      </c>
      <c r="V137" s="2">
        <v>-0.20476762671475113</v>
      </c>
      <c r="W137" s="2">
        <v>-6.0688784757347999E-2</v>
      </c>
      <c r="X137" s="2">
        <v>-0.32314949824426575</v>
      </c>
      <c r="Y137" s="2">
        <v>-4.2850280269361836E-2</v>
      </c>
      <c r="Z137" s="2">
        <v>-1.4878424197521112</v>
      </c>
      <c r="AA137" s="2">
        <v>-0.28573816080255388</v>
      </c>
      <c r="AB137" s="2">
        <v>-1.4745708934591389E-4</v>
      </c>
      <c r="AC137" s="2">
        <v>0</v>
      </c>
      <c r="AD137" s="2">
        <v>0</v>
      </c>
    </row>
    <row r="138" spans="1:30">
      <c r="A138" s="1">
        <v>41440</v>
      </c>
      <c r="B138">
        <v>0</v>
      </c>
      <c r="C138" s="2">
        <v>-4.34137989156098E-2</v>
      </c>
      <c r="D138" s="2">
        <v>-5.5860296867525356</v>
      </c>
      <c r="E138" s="2">
        <v>-4.7437866712067018</v>
      </c>
      <c r="F138" s="6">
        <v>-5.5629668434769517</v>
      </c>
      <c r="G138" s="6">
        <v>-1.3520708890740152</v>
      </c>
      <c r="H138" s="2">
        <v>-0.24127979207160488</v>
      </c>
      <c r="I138" s="2">
        <v>-1.7296957214219904</v>
      </c>
      <c r="J138" s="2">
        <v>-0.3573948646802021</v>
      </c>
      <c r="K138" s="2">
        <v>-6.5149202291671271</v>
      </c>
      <c r="L138" s="2">
        <v>-1.5794201580997331</v>
      </c>
      <c r="M138" s="2">
        <v>-3.5275345568042182E-2</v>
      </c>
      <c r="N138" s="2">
        <v>0</v>
      </c>
      <c r="O138" s="2">
        <v>0</v>
      </c>
      <c r="Q138" s="2">
        <v>0</v>
      </c>
      <c r="R138" s="2">
        <v>-8.0981495669243588E-3</v>
      </c>
      <c r="S138" s="2">
        <v>-0.40377498384753352</v>
      </c>
      <c r="T138" s="2">
        <v>-0.39502460368472447</v>
      </c>
      <c r="U138" s="2">
        <v>-2.0575022278278547</v>
      </c>
      <c r="V138" s="2">
        <v>-0.30476218668083932</v>
      </c>
      <c r="W138" s="2">
        <v>-6.0552783017250311E-2</v>
      </c>
      <c r="X138" s="2">
        <v>-0.35182010973723282</v>
      </c>
      <c r="Y138" s="2">
        <v>-4.1414559524277139E-2</v>
      </c>
      <c r="Z138" s="2">
        <v>-1.5011223147630852</v>
      </c>
      <c r="AA138" s="2">
        <v>-0.32055911528792186</v>
      </c>
      <c r="AB138" s="2">
        <v>-5.0462440095451382E-3</v>
      </c>
      <c r="AC138" s="2">
        <v>0</v>
      </c>
      <c r="AD138" s="2">
        <v>0</v>
      </c>
    </row>
    <row r="139" spans="1:30">
      <c r="A139" s="1">
        <v>41470</v>
      </c>
      <c r="B139">
        <v>0</v>
      </c>
      <c r="C139" s="2">
        <v>-3.0501053974358486E-2</v>
      </c>
      <c r="D139" s="2">
        <v>-8.8091211742834528</v>
      </c>
      <c r="E139" s="2">
        <v>-6.6311479682400671</v>
      </c>
      <c r="F139" s="6">
        <v>-6.4565708988591224</v>
      </c>
      <c r="G139" s="6">
        <v>-1.8122165812656583</v>
      </c>
      <c r="H139" s="2">
        <v>-0.23316347463118337</v>
      </c>
      <c r="I139" s="2">
        <v>-1.798671169789392</v>
      </c>
      <c r="J139" s="2">
        <v>-0.33863990941524713</v>
      </c>
      <c r="K139" s="2">
        <v>-6.0976911187672043</v>
      </c>
      <c r="L139" s="2">
        <v>-1.6918909252098577</v>
      </c>
      <c r="M139" s="2">
        <v>6.8589304356602376E-2</v>
      </c>
      <c r="N139" s="2">
        <v>0</v>
      </c>
      <c r="O139" s="2">
        <v>0</v>
      </c>
      <c r="Q139" s="2">
        <v>0</v>
      </c>
      <c r="R139" s="2">
        <v>-5.6894836020529851E-3</v>
      </c>
      <c r="S139" s="2">
        <v>-0.63674970584073076</v>
      </c>
      <c r="T139" s="2">
        <v>-0.55218895361128684</v>
      </c>
      <c r="U139" s="2">
        <v>-2.3880079429393382</v>
      </c>
      <c r="V139" s="2">
        <v>-0.40848086628360447</v>
      </c>
      <c r="W139" s="2">
        <v>-5.8515871410814935E-2</v>
      </c>
      <c r="X139" s="2">
        <v>-0.3658497159351623</v>
      </c>
      <c r="Y139" s="2">
        <v>-3.9241254063129422E-2</v>
      </c>
      <c r="Z139" s="2">
        <v>-1.4049873037485077</v>
      </c>
      <c r="AA139" s="2">
        <v>-0.34338618218059269</v>
      </c>
      <c r="AB139" s="2">
        <v>9.8119057561250386E-3</v>
      </c>
      <c r="AC139" s="2">
        <v>0</v>
      </c>
      <c r="AD139" s="2">
        <v>0</v>
      </c>
    </row>
    <row r="140" spans="1:30">
      <c r="A140" s="1">
        <v>41501</v>
      </c>
      <c r="B140">
        <v>0</v>
      </c>
      <c r="C140" s="2">
        <v>-1.758830903310717E-2</v>
      </c>
      <c r="D140" s="2">
        <v>-12.032212661814372</v>
      </c>
      <c r="E140" s="2">
        <v>-8.5185092652734316</v>
      </c>
      <c r="F140" s="6">
        <v>-7.350174954241294</v>
      </c>
      <c r="G140" s="6">
        <v>-2.272362273457301</v>
      </c>
      <c r="H140" s="2">
        <v>-0.22504715719076185</v>
      </c>
      <c r="I140" s="2">
        <v>-1.8676466181567937</v>
      </c>
      <c r="J140" s="2">
        <v>-0.31988495415029222</v>
      </c>
      <c r="K140" s="2">
        <v>-5.6804620083672814</v>
      </c>
      <c r="L140" s="2">
        <v>-1.8043616923199821</v>
      </c>
      <c r="M140" s="2">
        <v>0.17245395428124694</v>
      </c>
      <c r="N140" s="2">
        <v>0</v>
      </c>
      <c r="O140" s="2">
        <v>0</v>
      </c>
      <c r="Q140" s="2">
        <v>0</v>
      </c>
      <c r="R140" s="2">
        <v>-3.2808176371816127E-3</v>
      </c>
      <c r="S140" s="2">
        <v>-0.86972442783392823</v>
      </c>
      <c r="T140" s="2">
        <v>-0.7093533035378492</v>
      </c>
      <c r="U140" s="2">
        <v>-2.718513658050822</v>
      </c>
      <c r="V140" s="2">
        <v>-0.51219954588636951</v>
      </c>
      <c r="W140" s="2">
        <v>-5.6478959804379544E-2</v>
      </c>
      <c r="X140" s="2">
        <v>-0.37987932213309183</v>
      </c>
      <c r="Y140" s="2">
        <v>-3.7067948601981711E-2</v>
      </c>
      <c r="Z140" s="2">
        <v>-1.3088522927339306</v>
      </c>
      <c r="AA140" s="2">
        <v>-0.36621324907326352</v>
      </c>
      <c r="AB140" s="2">
        <v>2.4670055521795214E-2</v>
      </c>
      <c r="AC140" s="2">
        <v>0</v>
      </c>
      <c r="AD140" s="2">
        <v>0</v>
      </c>
    </row>
    <row r="141" spans="1:30">
      <c r="A141" s="1">
        <v>41532</v>
      </c>
      <c r="B141">
        <v>0</v>
      </c>
      <c r="C141" s="2">
        <v>-4.4635340881849263E-3</v>
      </c>
      <c r="D141" s="2">
        <v>-15.108623788130595</v>
      </c>
      <c r="E141" s="2">
        <v>-10.090138346297847</v>
      </c>
      <c r="F141" s="6">
        <v>-8.1058655465605547</v>
      </c>
      <c r="G141" s="6">
        <v>-2.8033152744521628</v>
      </c>
      <c r="H141" s="2">
        <v>-0.19979826738148132</v>
      </c>
      <c r="I141" s="2">
        <v>-1.9633916378894041</v>
      </c>
      <c r="J141" s="2">
        <v>-0.30815903888844426</v>
      </c>
      <c r="K141" s="2">
        <v>-5.1874330129019572</v>
      </c>
      <c r="L141" s="2">
        <v>-1.8351738596231744</v>
      </c>
      <c r="M141" s="2">
        <v>0.27967395302136466</v>
      </c>
      <c r="N141" s="2">
        <v>0</v>
      </c>
      <c r="O141" s="2">
        <v>0</v>
      </c>
      <c r="Q141" s="2">
        <v>0</v>
      </c>
      <c r="R141" s="2">
        <v>-8.3260086760548698E-4</v>
      </c>
      <c r="S141" s="2">
        <v>-1.0920966532774437</v>
      </c>
      <c r="T141" s="2">
        <v>-0.84022600037291428</v>
      </c>
      <c r="U141" s="2">
        <v>-2.9980111134542469</v>
      </c>
      <c r="V141" s="2">
        <v>-0.63187847612261527</v>
      </c>
      <c r="W141" s="2">
        <v>-5.0142372173393457E-2</v>
      </c>
      <c r="X141" s="2">
        <v>-0.39935385914670474</v>
      </c>
      <c r="Y141" s="2">
        <v>-3.5709161267354031E-2</v>
      </c>
      <c r="Z141" s="2">
        <v>-1.1952520028017786</v>
      </c>
      <c r="AA141" s="2">
        <v>-0.37246688654911947</v>
      </c>
      <c r="AB141" s="2">
        <v>4.0008198001565277E-2</v>
      </c>
      <c r="AC141" s="2">
        <v>0</v>
      </c>
      <c r="AD141" s="2">
        <v>0</v>
      </c>
    </row>
    <row r="142" spans="1:30">
      <c r="A142" s="1">
        <v>41562</v>
      </c>
      <c r="B142">
        <v>0</v>
      </c>
      <c r="C142" s="2">
        <v>8.6612408567373171E-3</v>
      </c>
      <c r="D142" s="2">
        <v>-18.185034914446817</v>
      </c>
      <c r="E142" s="2">
        <v>-11.661767427322264</v>
      </c>
      <c r="F142" s="6">
        <v>-8.8615561388798127</v>
      </c>
      <c r="G142" s="6">
        <v>-3.3342682754470245</v>
      </c>
      <c r="H142" s="2">
        <v>-0.17454937757220079</v>
      </c>
      <c r="I142" s="2">
        <v>-2.0591366576220143</v>
      </c>
      <c r="J142" s="2">
        <v>-0.2964331236265963</v>
      </c>
      <c r="K142" s="2">
        <v>-4.694404017436633</v>
      </c>
      <c r="L142" s="2">
        <v>-1.8659860269263671</v>
      </c>
      <c r="M142" s="2">
        <v>0.38689395176148234</v>
      </c>
      <c r="N142" s="2">
        <v>0</v>
      </c>
      <c r="O142" s="2">
        <v>0</v>
      </c>
      <c r="Q142" s="2">
        <v>0</v>
      </c>
      <c r="R142" s="2">
        <v>1.6156159019706387E-3</v>
      </c>
      <c r="S142" s="2">
        <v>-1.3144688787209591</v>
      </c>
      <c r="T142" s="2">
        <v>-0.97109869720797959</v>
      </c>
      <c r="U142" s="2">
        <v>-3.2775085688576708</v>
      </c>
      <c r="V142" s="2">
        <v>-0.75155740635886115</v>
      </c>
      <c r="W142" s="2">
        <v>-4.3805784542407369E-2</v>
      </c>
      <c r="X142" s="2">
        <v>-0.4188283961603177</v>
      </c>
      <c r="Y142" s="2">
        <v>-3.4350373932726351E-2</v>
      </c>
      <c r="Z142" s="2">
        <v>-1.0816517128696268</v>
      </c>
      <c r="AA142" s="2">
        <v>-0.37872052402497547</v>
      </c>
      <c r="AB142" s="2">
        <v>5.5346340481335334E-2</v>
      </c>
      <c r="AC142" s="2">
        <v>0</v>
      </c>
      <c r="AD142" s="2">
        <v>0</v>
      </c>
    </row>
    <row r="143" spans="1:30">
      <c r="A143" s="1">
        <v>41593</v>
      </c>
      <c r="B143">
        <v>0</v>
      </c>
      <c r="C143" s="2">
        <v>8.9846961330272406E-3</v>
      </c>
      <c r="D143" s="2">
        <v>-21.415977758986362</v>
      </c>
      <c r="E143" s="2">
        <v>-13.491117896090328</v>
      </c>
      <c r="F143" s="6">
        <v>-8.7554853559118442</v>
      </c>
      <c r="G143" s="6">
        <v>-4.097815325190572</v>
      </c>
      <c r="H143" s="2">
        <v>-0.14910876795696854</v>
      </c>
      <c r="I143" s="2">
        <v>-2.1664706922071657</v>
      </c>
      <c r="J143" s="2">
        <v>-0.29812594564670203</v>
      </c>
      <c r="K143" s="2">
        <v>-4.3280562382813628</v>
      </c>
      <c r="L143" s="2">
        <v>-1.7951846357386698</v>
      </c>
      <c r="M143" s="2">
        <v>0.43354816332766954</v>
      </c>
      <c r="N143" s="2">
        <v>0</v>
      </c>
      <c r="O143" s="2">
        <v>0</v>
      </c>
      <c r="Q143" s="2">
        <v>0</v>
      </c>
      <c r="R143" s="2">
        <v>1.6759513084781033E-3</v>
      </c>
      <c r="S143" s="2">
        <v>-1.5480111203528111</v>
      </c>
      <c r="T143" s="2">
        <v>-1.1234323694432338</v>
      </c>
      <c r="U143" s="2">
        <v>-3.2382775472814869</v>
      </c>
      <c r="V143" s="2">
        <v>-0.92366396555925567</v>
      </c>
      <c r="W143" s="2">
        <v>-3.7421081950320609E-2</v>
      </c>
      <c r="X143" s="2">
        <v>-0.44066013879493748</v>
      </c>
      <c r="Y143" s="2">
        <v>-3.4546536455594183E-2</v>
      </c>
      <c r="Z143" s="2">
        <v>-0.99724042203112362</v>
      </c>
      <c r="AA143" s="2">
        <v>-0.3643506736695204</v>
      </c>
      <c r="AB143" s="2">
        <v>6.2020365408513113E-2</v>
      </c>
      <c r="AC143" s="2">
        <v>0</v>
      </c>
      <c r="AD143" s="2">
        <v>0</v>
      </c>
    </row>
    <row r="144" spans="1:30">
      <c r="A144" s="1">
        <v>41623</v>
      </c>
      <c r="B144">
        <v>0</v>
      </c>
      <c r="C144" s="2">
        <v>9.3081514093171641E-3</v>
      </c>
      <c r="D144" s="2">
        <v>-24.646920603525903</v>
      </c>
      <c r="E144" s="2">
        <v>-15.320468364858394</v>
      </c>
      <c r="F144" s="6">
        <v>-8.6494145729438756</v>
      </c>
      <c r="G144" s="6">
        <v>-4.861362374934119</v>
      </c>
      <c r="H144" s="2">
        <v>-0.12366815834173621</v>
      </c>
      <c r="I144" s="2">
        <v>-2.2738047267923167</v>
      </c>
      <c r="J144" s="2">
        <v>-0.29981876766680776</v>
      </c>
      <c r="K144" s="2">
        <v>-3.9617084591260925</v>
      </c>
      <c r="L144" s="2">
        <v>-1.7243832445509726</v>
      </c>
      <c r="M144" s="2">
        <v>0.48020237489385686</v>
      </c>
      <c r="N144" s="2">
        <v>0</v>
      </c>
      <c r="O144" s="2">
        <v>0</v>
      </c>
      <c r="Q144" s="2">
        <v>0</v>
      </c>
      <c r="R144" s="2">
        <v>1.7362867149855678E-3</v>
      </c>
      <c r="S144" s="2">
        <v>-1.7815533619846629</v>
      </c>
      <c r="T144" s="2">
        <v>-1.2757660416784882</v>
      </c>
      <c r="U144" s="2">
        <v>-3.1990465257053029</v>
      </c>
      <c r="V144" s="2">
        <v>-1.0957705247596501</v>
      </c>
      <c r="W144" s="2">
        <v>-3.1036379358233827E-2</v>
      </c>
      <c r="X144" s="2">
        <v>-0.46249188142955722</v>
      </c>
      <c r="Y144" s="2">
        <v>-3.4742698978462015E-2</v>
      </c>
      <c r="Z144" s="2">
        <v>-0.91282913119262032</v>
      </c>
      <c r="AA144" s="2">
        <v>-0.34998082331406538</v>
      </c>
      <c r="AB144" s="2">
        <v>6.86943903356909E-2</v>
      </c>
      <c r="AC144" s="2">
        <v>0</v>
      </c>
      <c r="AD144" s="2">
        <v>0</v>
      </c>
    </row>
    <row r="145" spans="1:30">
      <c r="A145" s="1">
        <v>41654</v>
      </c>
      <c r="B145">
        <v>0</v>
      </c>
      <c r="C145" s="2">
        <v>-2.9729637206294159E-3</v>
      </c>
      <c r="D145" s="2">
        <v>-28.463272773158312</v>
      </c>
      <c r="E145" s="2">
        <v>-17.610504025635308</v>
      </c>
      <c r="F145" s="6">
        <v>-8.3794584084825203</v>
      </c>
      <c r="G145" s="6">
        <v>-5.9229227532529158</v>
      </c>
      <c r="H145" s="2">
        <v>-9.8671690334752968E-2</v>
      </c>
      <c r="I145" s="2">
        <v>-2.3917455287381557</v>
      </c>
      <c r="J145" s="2">
        <v>-0.30577697400535275</v>
      </c>
      <c r="K145" s="2">
        <v>-3.8312675158984133</v>
      </c>
      <c r="L145" s="2">
        <v>-1.5948383494400538</v>
      </c>
      <c r="M145" s="2">
        <v>0.47785008380015881</v>
      </c>
      <c r="N145" s="2">
        <v>0</v>
      </c>
      <c r="O145" s="2">
        <v>0</v>
      </c>
      <c r="Q145" s="2">
        <v>0</v>
      </c>
      <c r="R145" s="2">
        <v>-5.5455881466388748E-4</v>
      </c>
      <c r="S145" s="2">
        <v>-2.0574107458622022</v>
      </c>
      <c r="T145" s="2">
        <v>-1.4664618912227032</v>
      </c>
      <c r="U145" s="2">
        <v>-3.0992013485861194</v>
      </c>
      <c r="V145" s="2">
        <v>-1.3350504802742202</v>
      </c>
      <c r="W145" s="2">
        <v>-2.4763140764861278E-2</v>
      </c>
      <c r="X145" s="2">
        <v>-0.48648104054534086</v>
      </c>
      <c r="Y145" s="2">
        <v>-3.5433129970766267E-2</v>
      </c>
      <c r="Z145" s="2">
        <v>-0.88277384214070109</v>
      </c>
      <c r="AA145" s="2">
        <v>-0.32368839140235328</v>
      </c>
      <c r="AB145" s="2">
        <v>6.835788803786412E-2</v>
      </c>
      <c r="AC145" s="2">
        <v>0</v>
      </c>
      <c r="AD145" s="2">
        <v>0</v>
      </c>
    </row>
    <row r="146" spans="1:30">
      <c r="A146" s="1">
        <v>41685</v>
      </c>
      <c r="B146">
        <v>0</v>
      </c>
      <c r="C146" s="2">
        <v>-1.5254078850575999E-2</v>
      </c>
      <c r="D146" s="2">
        <v>-32.279624942790718</v>
      </c>
      <c r="E146" s="2">
        <v>-19.90053968641222</v>
      </c>
      <c r="F146" s="6">
        <v>-8.1095022440211633</v>
      </c>
      <c r="G146" s="6">
        <v>-6.9844831315717126</v>
      </c>
      <c r="H146" s="2">
        <v>-7.3675222327769727E-2</v>
      </c>
      <c r="I146" s="2">
        <v>-2.5096863306839947</v>
      </c>
      <c r="J146" s="2">
        <v>-0.3117351803438978</v>
      </c>
      <c r="K146" s="2">
        <v>-3.7008265726707341</v>
      </c>
      <c r="L146" s="2">
        <v>-1.4652934543291352</v>
      </c>
      <c r="M146" s="2">
        <v>0.47549779270646075</v>
      </c>
      <c r="N146" s="2">
        <v>0</v>
      </c>
      <c r="O146" s="2">
        <v>0</v>
      </c>
      <c r="Q146" s="2">
        <v>0</v>
      </c>
      <c r="R146" s="2">
        <v>-2.8454043443133432E-3</v>
      </c>
      <c r="S146" s="2">
        <v>-2.3332681297397411</v>
      </c>
      <c r="T146" s="2">
        <v>-1.6571577407669182</v>
      </c>
      <c r="U146" s="2">
        <v>-2.9993561714669355</v>
      </c>
      <c r="V146" s="2">
        <v>-1.5743304357887902</v>
      </c>
      <c r="W146" s="2">
        <v>-1.8489902171488728E-2</v>
      </c>
      <c r="X146" s="2">
        <v>-0.5104701996611245</v>
      </c>
      <c r="Y146" s="2">
        <v>-3.6123560963070532E-2</v>
      </c>
      <c r="Z146" s="2">
        <v>-0.85271855308878186</v>
      </c>
      <c r="AA146" s="2">
        <v>-0.29739595949064124</v>
      </c>
      <c r="AB146" s="2">
        <v>6.8021385740037327E-2</v>
      </c>
      <c r="AC146" s="2">
        <v>0</v>
      </c>
      <c r="AD146" s="2">
        <v>0</v>
      </c>
    </row>
    <row r="147" spans="1:30">
      <c r="A147" s="1">
        <v>41713</v>
      </c>
      <c r="B147">
        <v>0</v>
      </c>
      <c r="C147" s="2">
        <v>-2.9442176455186545E-2</v>
      </c>
      <c r="D147" s="2">
        <v>-35.327490249478636</v>
      </c>
      <c r="E147" s="2">
        <v>-22.393367594488922</v>
      </c>
      <c r="F147" s="6">
        <v>-7.6033008327023373</v>
      </c>
      <c r="G147" s="6">
        <v>-8.2445275490908472</v>
      </c>
      <c r="H147" s="2">
        <v>-3.0662293273677907E-2</v>
      </c>
      <c r="I147" s="2">
        <v>-2.5768407884288047</v>
      </c>
      <c r="J147" s="2">
        <v>-0.31700380031007414</v>
      </c>
      <c r="K147" s="2">
        <v>-3.5906462942830277</v>
      </c>
      <c r="L147" s="2">
        <v>-1.2661641633144898</v>
      </c>
      <c r="M147" s="2">
        <v>0.50637938310042563</v>
      </c>
      <c r="N147" s="2">
        <v>0</v>
      </c>
      <c r="O147" s="2">
        <v>0</v>
      </c>
      <c r="Q147" s="2">
        <v>0</v>
      </c>
      <c r="R147" s="2">
        <v>-5.4919669428917664E-3</v>
      </c>
      <c r="S147" s="2">
        <v>-2.5535769777030639</v>
      </c>
      <c r="T147" s="2">
        <v>-1.8647405063282814</v>
      </c>
      <c r="U147" s="2">
        <v>-2.812134036080788</v>
      </c>
      <c r="V147" s="2">
        <v>-1.8583494876752733</v>
      </c>
      <c r="W147" s="2">
        <v>-7.6951624314285753E-3</v>
      </c>
      <c r="X147" s="2">
        <v>-0.52412941636641885</v>
      </c>
      <c r="Y147" s="2">
        <v>-3.6734083376131078E-2</v>
      </c>
      <c r="Z147" s="2">
        <v>-0.82733158460463518</v>
      </c>
      <c r="AA147" s="2">
        <v>-0.25698067858630885</v>
      </c>
      <c r="AB147" s="2">
        <v>7.2439089890665179E-2</v>
      </c>
      <c r="AC147" s="2">
        <v>0</v>
      </c>
      <c r="AD147" s="2">
        <v>0</v>
      </c>
    </row>
    <row r="148" spans="1:30">
      <c r="A148" s="1">
        <v>41744</v>
      </c>
      <c r="B148">
        <v>0</v>
      </c>
      <c r="C148" s="2">
        <v>-4.3630274059797094E-2</v>
      </c>
      <c r="D148" s="2">
        <v>-38.375355556166546</v>
      </c>
      <c r="E148" s="2">
        <v>-24.886195502565624</v>
      </c>
      <c r="F148" s="6">
        <v>-7.0970994213835121</v>
      </c>
      <c r="G148" s="6">
        <v>-9.5045719666099799</v>
      </c>
      <c r="H148" s="2">
        <v>1.2350635780413916E-2</v>
      </c>
      <c r="I148" s="2">
        <v>-2.6439952461736151</v>
      </c>
      <c r="J148" s="2">
        <v>-0.32227242027625042</v>
      </c>
      <c r="K148" s="2">
        <v>-3.4804660158953209</v>
      </c>
      <c r="L148" s="2">
        <v>-1.0670348722998444</v>
      </c>
      <c r="M148" s="2">
        <v>0.5372609734943905</v>
      </c>
      <c r="N148" s="2">
        <v>0</v>
      </c>
      <c r="O148" s="2">
        <v>0</v>
      </c>
      <c r="Q148" s="2">
        <v>0</v>
      </c>
      <c r="R148" s="2">
        <v>-8.1385295414701918E-3</v>
      </c>
      <c r="S148" s="2">
        <v>-2.7738858256663863</v>
      </c>
      <c r="T148" s="2">
        <v>-2.0723232718896445</v>
      </c>
      <c r="U148" s="2">
        <v>-2.6249119006946415</v>
      </c>
      <c r="V148" s="2">
        <v>-2.142368539561756</v>
      </c>
      <c r="W148" s="2">
        <v>3.0995773086315783E-3</v>
      </c>
      <c r="X148" s="2">
        <v>-0.53778863307171321</v>
      </c>
      <c r="Y148" s="2">
        <v>-3.7344605789191618E-2</v>
      </c>
      <c r="Z148" s="2">
        <v>-0.80194461612048862</v>
      </c>
      <c r="AA148" s="2">
        <v>-0.21656539768197638</v>
      </c>
      <c r="AB148" s="2">
        <v>7.6856794041293044E-2</v>
      </c>
      <c r="AC148" s="2">
        <v>0</v>
      </c>
      <c r="AD148" s="2">
        <v>0</v>
      </c>
    </row>
    <row r="149" spans="1:30">
      <c r="A149" s="1">
        <v>41774</v>
      </c>
      <c r="B149">
        <v>0</v>
      </c>
      <c r="C149" s="2">
        <v>-4.2791060203078213E-2</v>
      </c>
      <c r="D149" s="2">
        <v>-39.070711330816053</v>
      </c>
      <c r="E149" s="2">
        <v>-26.529646572510742</v>
      </c>
      <c r="F149" s="6">
        <v>-6.427525441560662</v>
      </c>
      <c r="G149" s="6">
        <v>-10.756870923022211</v>
      </c>
      <c r="H149" s="2">
        <v>5.777852890818061E-2</v>
      </c>
      <c r="I149" s="2">
        <v>-2.5526182247732332</v>
      </c>
      <c r="J149" s="2">
        <v>-0.32758471189483873</v>
      </c>
      <c r="K149" s="2">
        <v>-3.1853698806489024</v>
      </c>
      <c r="L149" s="2">
        <v>-0.85703766160908212</v>
      </c>
      <c r="M149" s="2">
        <v>0.70516790636064308</v>
      </c>
      <c r="N149" s="2">
        <v>0</v>
      </c>
      <c r="O149" s="2">
        <v>0</v>
      </c>
      <c r="Q149" s="2">
        <v>0</v>
      </c>
      <c r="R149" s="2">
        <v>-7.9819876239209907E-3</v>
      </c>
      <c r="S149" s="2">
        <v>-2.8241482271253768</v>
      </c>
      <c r="T149" s="2">
        <v>-2.2091767293861144</v>
      </c>
      <c r="U149" s="2">
        <v>-2.3772652772393017</v>
      </c>
      <c r="V149" s="2">
        <v>-2.4246417335328987</v>
      </c>
      <c r="W149" s="2">
        <v>1.4500388507441547E-2</v>
      </c>
      <c r="X149" s="2">
        <v>-0.51920254691887568</v>
      </c>
      <c r="Y149" s="2">
        <v>-3.7960188829662012E-2</v>
      </c>
      <c r="Z149" s="2">
        <v>-0.73395063030995555</v>
      </c>
      <c r="AA149" s="2">
        <v>-0.1739443638001793</v>
      </c>
      <c r="AB149" s="2">
        <v>0.10087638450860907</v>
      </c>
      <c r="AC149" s="2">
        <v>0</v>
      </c>
      <c r="AD149" s="2">
        <v>0</v>
      </c>
    </row>
    <row r="150" spans="1:30">
      <c r="A150" s="1">
        <v>41805</v>
      </c>
      <c r="B150">
        <v>0</v>
      </c>
      <c r="C150" s="2">
        <v>-4.1951846346359317E-2</v>
      </c>
      <c r="D150" s="2">
        <v>-39.766067105465559</v>
      </c>
      <c r="E150" s="2">
        <v>-28.173097642455858</v>
      </c>
      <c r="F150" s="6">
        <v>-5.7579514617378118</v>
      </c>
      <c r="G150" s="6">
        <v>-12.009169879434442</v>
      </c>
      <c r="H150" s="2">
        <v>0.10320642203594729</v>
      </c>
      <c r="I150" s="2">
        <v>-2.4612412033728512</v>
      </c>
      <c r="J150" s="2">
        <v>-0.3328970035134271</v>
      </c>
      <c r="K150" s="2">
        <v>-2.8902737454024838</v>
      </c>
      <c r="L150" s="2">
        <v>-0.64704045091831963</v>
      </c>
      <c r="M150" s="2">
        <v>0.87307483922689577</v>
      </c>
      <c r="N150" s="2">
        <v>0</v>
      </c>
      <c r="O150" s="2">
        <v>0</v>
      </c>
      <c r="Q150" s="2">
        <v>0</v>
      </c>
      <c r="R150" s="2">
        <v>-7.8254457063717895E-3</v>
      </c>
      <c r="S150" s="2">
        <v>-2.8744106285843669</v>
      </c>
      <c r="T150" s="2">
        <v>-2.3460301868825844</v>
      </c>
      <c r="U150" s="2">
        <v>-2.1296186537839614</v>
      </c>
      <c r="V150" s="2">
        <v>-2.7069149275040405</v>
      </c>
      <c r="W150" s="2">
        <v>2.5901199706251508E-2</v>
      </c>
      <c r="X150" s="2">
        <v>-0.50061646076603794</v>
      </c>
      <c r="Y150" s="2">
        <v>-3.8575771870132419E-2</v>
      </c>
      <c r="Z150" s="2">
        <v>-0.66595664449942249</v>
      </c>
      <c r="AA150" s="2">
        <v>-0.13132332991838216</v>
      </c>
      <c r="AB150" s="2">
        <v>0.12489597497592511</v>
      </c>
      <c r="AC150" s="2">
        <v>0</v>
      </c>
      <c r="AD150" s="2">
        <v>0</v>
      </c>
    </row>
    <row r="151" spans="1:30">
      <c r="A151" s="1">
        <v>41835</v>
      </c>
      <c r="B151">
        <v>0</v>
      </c>
      <c r="C151" s="2">
        <v>-3.2642040738204467E-2</v>
      </c>
      <c r="D151" s="2">
        <v>-39.162529740222531</v>
      </c>
      <c r="E151" s="2">
        <v>-29.25379363064485</v>
      </c>
      <c r="F151" s="6">
        <v>-5.1178623546275421</v>
      </c>
      <c r="G151" s="6">
        <v>-12.935592531099569</v>
      </c>
      <c r="H151" s="2">
        <v>0.13850446746226541</v>
      </c>
      <c r="I151" s="2">
        <v>-2.3835951426858593</v>
      </c>
      <c r="J151" s="2">
        <v>-0.33824858030781502</v>
      </c>
      <c r="K151" s="2">
        <v>-2.5675692039745588</v>
      </c>
      <c r="L151" s="2">
        <v>-0.50422548130532452</v>
      </c>
      <c r="M151" s="2">
        <v>1.0006460297457174</v>
      </c>
      <c r="N151" s="2">
        <v>0</v>
      </c>
      <c r="O151" s="2">
        <v>0</v>
      </c>
      <c r="Q151" s="2">
        <v>0</v>
      </c>
      <c r="R151" s="2">
        <v>-6.0888504270602316E-3</v>
      </c>
      <c r="S151" s="2">
        <v>-2.830785137212505</v>
      </c>
      <c r="T151" s="2">
        <v>-2.4360219032110582</v>
      </c>
      <c r="U151" s="2">
        <v>-1.8928772168954786</v>
      </c>
      <c r="V151" s="2">
        <v>-2.9157342988799675</v>
      </c>
      <c r="W151" s="2">
        <v>3.4759773676667438E-2</v>
      </c>
      <c r="X151" s="2">
        <v>-0.48482325202230375</v>
      </c>
      <c r="Y151" s="2">
        <v>-3.9195907237489294E-2</v>
      </c>
      <c r="Z151" s="2">
        <v>-0.59160132299539003</v>
      </c>
      <c r="AA151" s="2">
        <v>-0.10233760368572867</v>
      </c>
      <c r="AB151" s="2">
        <v>0.14314541649321411</v>
      </c>
      <c r="AC151" s="2">
        <v>0</v>
      </c>
      <c r="AD151" s="2">
        <v>0</v>
      </c>
    </row>
    <row r="152" spans="1:30">
      <c r="A152" s="1">
        <v>41866</v>
      </c>
      <c r="B152">
        <v>0</v>
      </c>
      <c r="C152" s="2">
        <v>-2.3332235130049627E-2</v>
      </c>
      <c r="D152" s="2">
        <v>-38.558992374979503</v>
      </c>
      <c r="E152" s="2">
        <v>-30.334489618833846</v>
      </c>
      <c r="F152" s="6">
        <v>-4.4777732475172725</v>
      </c>
      <c r="G152" s="6">
        <v>-13.862015182764697</v>
      </c>
      <c r="H152" s="2">
        <v>0.17380251288858356</v>
      </c>
      <c r="I152" s="2">
        <v>-2.3059490819988668</v>
      </c>
      <c r="J152" s="2">
        <v>-0.34360015710220287</v>
      </c>
      <c r="K152" s="2">
        <v>-2.2448646625466337</v>
      </c>
      <c r="L152" s="2">
        <v>-0.36141051169232929</v>
      </c>
      <c r="M152" s="2">
        <v>1.1282172202645389</v>
      </c>
      <c r="N152" s="2">
        <v>0</v>
      </c>
      <c r="O152" s="2">
        <v>0</v>
      </c>
      <c r="Q152" s="2">
        <v>0</v>
      </c>
      <c r="R152" s="2">
        <v>-4.3522551477486763E-3</v>
      </c>
      <c r="S152" s="2">
        <v>-2.7871596458406431</v>
      </c>
      <c r="T152" s="2">
        <v>-2.526013619539532</v>
      </c>
      <c r="U152" s="2">
        <v>-1.6561357800069958</v>
      </c>
      <c r="V152" s="2">
        <v>-3.1245536702558936</v>
      </c>
      <c r="W152" s="2">
        <v>4.3618347647083368E-2</v>
      </c>
      <c r="X152" s="2">
        <v>-0.46903004327856951</v>
      </c>
      <c r="Y152" s="2">
        <v>-3.9816042604846162E-2</v>
      </c>
      <c r="Z152" s="2">
        <v>-0.51724600149135747</v>
      </c>
      <c r="AA152" s="2">
        <v>-7.3351877453075157E-2</v>
      </c>
      <c r="AB152" s="2">
        <v>0.16139485801050307</v>
      </c>
      <c r="AC152" s="2">
        <v>0</v>
      </c>
      <c r="AD152" s="2">
        <v>0</v>
      </c>
    </row>
    <row r="153" spans="1:30">
      <c r="A153" s="1">
        <v>41897</v>
      </c>
      <c r="B153">
        <v>0</v>
      </c>
      <c r="C153" s="2">
        <v>-1.0734114705748924E-2</v>
      </c>
      <c r="D153" s="2">
        <v>-36.00667554644405</v>
      </c>
      <c r="E153" s="2">
        <v>-31.000986850938723</v>
      </c>
      <c r="F153" s="6">
        <v>-4.0349971596270864</v>
      </c>
      <c r="G153" s="6">
        <v>-14.434815891636545</v>
      </c>
      <c r="H153" s="2">
        <v>0.21096979313226011</v>
      </c>
      <c r="I153" s="2">
        <v>-2.2384828226437232</v>
      </c>
      <c r="J153" s="2">
        <v>-0.35249747429490585</v>
      </c>
      <c r="K153" s="2">
        <v>-1.9747144528385274</v>
      </c>
      <c r="L153" s="2">
        <v>-0.33507989712097253</v>
      </c>
      <c r="M153" s="2">
        <v>1.1919697781351906</v>
      </c>
      <c r="N153" s="2">
        <v>0</v>
      </c>
      <c r="O153" s="2">
        <v>0</v>
      </c>
      <c r="Q153" s="2">
        <v>0</v>
      </c>
      <c r="R153" s="2">
        <v>-2.0022773525221697E-3</v>
      </c>
      <c r="S153" s="2">
        <v>-2.6026705285236149</v>
      </c>
      <c r="T153" s="2">
        <v>-2.5815141770513694</v>
      </c>
      <c r="U153" s="2">
        <v>-1.4923719444681953</v>
      </c>
      <c r="V153" s="2">
        <v>-3.2536652412384437</v>
      </c>
      <c r="W153" s="2">
        <v>5.2946034133437653E-2</v>
      </c>
      <c r="X153" s="2">
        <v>-0.45530740612573328</v>
      </c>
      <c r="Y153" s="2">
        <v>-4.0847054823819395E-2</v>
      </c>
      <c r="Z153" s="2">
        <v>-0.45499988122188362</v>
      </c>
      <c r="AA153" s="2">
        <v>-6.8007815919672587E-2</v>
      </c>
      <c r="AB153" s="2">
        <v>0.1705148526715734</v>
      </c>
      <c r="AC153" s="2">
        <v>0</v>
      </c>
      <c r="AD153" s="2">
        <v>0</v>
      </c>
    </row>
    <row r="154" spans="1:30">
      <c r="A154" s="1">
        <v>41927</v>
      </c>
      <c r="B154">
        <v>0</v>
      </c>
      <c r="C154" s="2">
        <v>1.8640057185517825E-3</v>
      </c>
      <c r="D154" s="2">
        <v>-33.454358717908597</v>
      </c>
      <c r="E154" s="2">
        <v>-31.667484083043597</v>
      </c>
      <c r="F154" s="6">
        <v>-3.5922210717369008</v>
      </c>
      <c r="G154" s="6">
        <v>-15.007616600508394</v>
      </c>
      <c r="H154" s="2">
        <v>0.2481370733759366</v>
      </c>
      <c r="I154" s="2">
        <v>-2.1710165632885801</v>
      </c>
      <c r="J154" s="2">
        <v>-0.36139479148760878</v>
      </c>
      <c r="K154" s="2">
        <v>-1.7045642431304213</v>
      </c>
      <c r="L154" s="2">
        <v>-0.30874928254961576</v>
      </c>
      <c r="M154" s="2">
        <v>1.2557223360058425</v>
      </c>
      <c r="N154" s="2">
        <v>0</v>
      </c>
      <c r="O154" s="2">
        <v>0</v>
      </c>
      <c r="Q154" s="2">
        <v>0</v>
      </c>
      <c r="R154" s="2">
        <v>3.4770044270433814E-4</v>
      </c>
      <c r="S154" s="2">
        <v>-2.4181814112065871</v>
      </c>
      <c r="T154" s="2">
        <v>-2.637014734563206</v>
      </c>
      <c r="U154" s="2">
        <v>-1.3286081089293948</v>
      </c>
      <c r="V154" s="2">
        <v>-3.3827768122209938</v>
      </c>
      <c r="W154" s="2">
        <v>6.2273720619791924E-2</v>
      </c>
      <c r="X154" s="2">
        <v>-0.44158476897289717</v>
      </c>
      <c r="Y154" s="2">
        <v>-4.1878067042792615E-2</v>
      </c>
      <c r="Z154" s="2">
        <v>-0.39275376095240977</v>
      </c>
      <c r="AA154" s="2">
        <v>-6.2663754386270004E-2</v>
      </c>
      <c r="AB154" s="2">
        <v>0.17963484733264376</v>
      </c>
      <c r="AC154" s="2">
        <v>0</v>
      </c>
      <c r="AD154" s="2">
        <v>0</v>
      </c>
    </row>
    <row r="155" spans="1:30">
      <c r="A155" s="1">
        <v>41958</v>
      </c>
      <c r="B155">
        <v>0</v>
      </c>
      <c r="C155" s="2">
        <v>8.0813908208298875E-3</v>
      </c>
      <c r="D155" s="2">
        <v>-32.014881467758748</v>
      </c>
      <c r="E155" s="2">
        <v>-32.19793030038737</v>
      </c>
      <c r="F155" s="6">
        <v>-3.3935620116895149</v>
      </c>
      <c r="G155" s="6">
        <v>-15.358181418339559</v>
      </c>
      <c r="H155" s="2">
        <v>0.26994073402120627</v>
      </c>
      <c r="I155" s="2">
        <v>-2.1264664090679979</v>
      </c>
      <c r="J155" s="2">
        <v>-0.37196623444018062</v>
      </c>
      <c r="K155" s="2">
        <v>-1.5232670708737155</v>
      </c>
      <c r="L155" s="2">
        <v>-0.19643399839222039</v>
      </c>
      <c r="M155" s="2">
        <v>1.2358873201913281</v>
      </c>
      <c r="N155" s="2">
        <v>0</v>
      </c>
      <c r="O155" s="2">
        <v>0</v>
      </c>
      <c r="Q155" s="2">
        <v>0</v>
      </c>
      <c r="R155" s="2">
        <v>1.507454155372682E-3</v>
      </c>
      <c r="S155" s="2">
        <v>-2.3141316771340059</v>
      </c>
      <c r="T155" s="2">
        <v>-2.6811860519738571</v>
      </c>
      <c r="U155" s="2">
        <v>-1.2551326649574488</v>
      </c>
      <c r="V155" s="2">
        <v>-3.4617955244194096</v>
      </c>
      <c r="W155" s="2">
        <v>6.7745676313632028E-2</v>
      </c>
      <c r="X155" s="2">
        <v>-0.43252326760443077</v>
      </c>
      <c r="Y155" s="2">
        <v>-4.3103075280693688E-2</v>
      </c>
      <c r="Z155" s="2">
        <v>-0.35098053560122539</v>
      </c>
      <c r="AA155" s="2">
        <v>-3.9868244313685047E-2</v>
      </c>
      <c r="AB155" s="2">
        <v>0.17679738881533005</v>
      </c>
      <c r="AC155" s="2">
        <v>0</v>
      </c>
      <c r="AD155" s="2">
        <v>0</v>
      </c>
    </row>
    <row r="156" spans="1:30">
      <c r="A156" s="1">
        <v>41988</v>
      </c>
      <c r="B156">
        <v>0</v>
      </c>
      <c r="C156" s="2">
        <v>1.4298775923107993E-2</v>
      </c>
      <c r="D156" s="2">
        <v>-30.575404217608909</v>
      </c>
      <c r="E156" s="2">
        <v>-32.728376517731142</v>
      </c>
      <c r="F156" s="6">
        <v>-3.194902951642129</v>
      </c>
      <c r="G156" s="6">
        <v>-15.708746236170724</v>
      </c>
      <c r="H156" s="2">
        <v>0.29174439466647595</v>
      </c>
      <c r="I156" s="2">
        <v>-2.0819162548474162</v>
      </c>
      <c r="J156" s="2">
        <v>-0.38253767739275246</v>
      </c>
      <c r="K156" s="2">
        <v>-1.3419698986170097</v>
      </c>
      <c r="L156" s="2">
        <v>-8.4118714234825004E-2</v>
      </c>
      <c r="M156" s="2">
        <v>1.2160523043768137</v>
      </c>
      <c r="N156" s="2">
        <v>0</v>
      </c>
      <c r="O156" s="2">
        <v>0</v>
      </c>
      <c r="Q156" s="2">
        <v>0</v>
      </c>
      <c r="R156" s="2">
        <v>2.6672078680410262E-3</v>
      </c>
      <c r="S156" s="2">
        <v>-2.2100819430614247</v>
      </c>
      <c r="T156" s="2">
        <v>-2.7253573693845077</v>
      </c>
      <c r="U156" s="2">
        <v>-1.181657220985503</v>
      </c>
      <c r="V156" s="2">
        <v>-3.5408142366178259</v>
      </c>
      <c r="W156" s="2">
        <v>7.3217632007472125E-2</v>
      </c>
      <c r="X156" s="2">
        <v>-0.42346176623596443</v>
      </c>
      <c r="Y156" s="2">
        <v>-4.4328083518594762E-2</v>
      </c>
      <c r="Z156" s="2">
        <v>-0.30920731025004106</v>
      </c>
      <c r="AA156" s="2">
        <v>-1.7072734241100083E-2</v>
      </c>
      <c r="AB156" s="2">
        <v>0.17395993029801632</v>
      </c>
      <c r="AC156" s="2">
        <v>0</v>
      </c>
      <c r="AD156" s="2">
        <v>0</v>
      </c>
    </row>
    <row r="157" spans="1:30">
      <c r="A157" s="1">
        <v>42019</v>
      </c>
      <c r="B157">
        <v>0</v>
      </c>
      <c r="C157" s="2">
        <v>9.4979029869183881E-3</v>
      </c>
      <c r="D157" s="2">
        <v>-31.680986899521013</v>
      </c>
      <c r="E157" s="2">
        <v>-34.161420970236456</v>
      </c>
      <c r="F157" s="6">
        <v>-3.1452596507793866</v>
      </c>
      <c r="G157" s="6">
        <v>-15.981559487893866</v>
      </c>
      <c r="H157" s="2">
        <v>0.31029821975834154</v>
      </c>
      <c r="I157" s="2">
        <v>-1.992004954968341</v>
      </c>
      <c r="J157" s="2">
        <v>-0.38765182705265594</v>
      </c>
      <c r="K157" s="2">
        <v>-1.0709115261079403</v>
      </c>
      <c r="L157" s="2">
        <v>0.2196409743674835</v>
      </c>
      <c r="M157" s="2">
        <v>1.1958594657223123</v>
      </c>
      <c r="N157" s="2">
        <v>0</v>
      </c>
      <c r="O157" s="2">
        <v>0</v>
      </c>
      <c r="Q157" s="2">
        <v>0</v>
      </c>
      <c r="R157" s="2">
        <v>1.7716818357618345E-3</v>
      </c>
      <c r="S157" s="2">
        <v>-2.2899967760580773</v>
      </c>
      <c r="T157" s="2">
        <v>-2.8446898470335298</v>
      </c>
      <c r="U157" s="2">
        <v>-1.1632962986583115</v>
      </c>
      <c r="V157" s="2">
        <v>-3.6023074348092288</v>
      </c>
      <c r="W157" s="2">
        <v>7.7873992721652185E-2</v>
      </c>
      <c r="X157" s="2">
        <v>-0.40517380784056056</v>
      </c>
      <c r="Y157" s="2">
        <v>-4.4920706067034716E-2</v>
      </c>
      <c r="Z157" s="2">
        <v>-0.24675193746510884</v>
      </c>
      <c r="AA157" s="2">
        <v>4.4578332157624447E-2</v>
      </c>
      <c r="AB157" s="2">
        <v>0.17107128414997394</v>
      </c>
      <c r="AC157" s="2">
        <v>0</v>
      </c>
      <c r="AD157" s="2">
        <v>0</v>
      </c>
    </row>
    <row r="158" spans="1:30">
      <c r="A158" s="1">
        <v>42050</v>
      </c>
      <c r="B158">
        <v>0</v>
      </c>
      <c r="C158" s="2">
        <v>4.6970300507287836E-3</v>
      </c>
      <c r="D158" s="2">
        <v>-32.786569581433113</v>
      </c>
      <c r="E158" s="2">
        <v>-35.59446542274177</v>
      </c>
      <c r="F158" s="6">
        <v>-3.0956163499166438</v>
      </c>
      <c r="G158" s="6">
        <v>-16.254372739617008</v>
      </c>
      <c r="H158" s="2">
        <v>0.32885204485020719</v>
      </c>
      <c r="I158" s="2">
        <v>-1.902093655089266</v>
      </c>
      <c r="J158" s="2">
        <v>-0.39276597671255942</v>
      </c>
      <c r="K158" s="2">
        <v>-0.79985315359887099</v>
      </c>
      <c r="L158" s="2">
        <v>0.52340066296979204</v>
      </c>
      <c r="M158" s="2">
        <v>1.1756666270678109</v>
      </c>
      <c r="N158" s="2">
        <v>0</v>
      </c>
      <c r="O158" s="2">
        <v>0</v>
      </c>
      <c r="Q158" s="2">
        <v>0</v>
      </c>
      <c r="R158" s="2">
        <v>8.7615580348264282E-4</v>
      </c>
      <c r="S158" s="2">
        <v>-2.3699116090547299</v>
      </c>
      <c r="T158" s="2">
        <v>-2.9640223246825528</v>
      </c>
      <c r="U158" s="2">
        <v>-1.1449353763311201</v>
      </c>
      <c r="V158" s="2">
        <v>-3.6638006330006316</v>
      </c>
      <c r="W158" s="2">
        <v>8.2530353435832246E-2</v>
      </c>
      <c r="X158" s="2">
        <v>-0.38688584944515669</v>
      </c>
      <c r="Y158" s="2">
        <v>-4.551332861547467E-2</v>
      </c>
      <c r="Z158" s="2">
        <v>-0.18429656468017666</v>
      </c>
      <c r="AA158" s="2">
        <v>0.106229398556349</v>
      </c>
      <c r="AB158" s="2">
        <v>0.16818263800193153</v>
      </c>
      <c r="AC158" s="2">
        <v>0</v>
      </c>
      <c r="AD158" s="2">
        <v>0</v>
      </c>
    </row>
    <row r="159" spans="1:30">
      <c r="A159" s="1">
        <v>42078</v>
      </c>
      <c r="B159">
        <v>0</v>
      </c>
      <c r="C159" s="2">
        <v>-3.7656049568601732E-3</v>
      </c>
      <c r="D159" s="2">
        <v>-35.488038667272654</v>
      </c>
      <c r="E159" s="2">
        <v>-37.422830068164266</v>
      </c>
      <c r="F159" s="6">
        <v>-2.898336670495389</v>
      </c>
      <c r="G159" s="6">
        <v>-16.45596202965007</v>
      </c>
      <c r="H159" s="2">
        <v>0.36410147825164152</v>
      </c>
      <c r="I159" s="2">
        <v>-1.6899944491930698</v>
      </c>
      <c r="J159" s="2">
        <v>-0.38535721508766596</v>
      </c>
      <c r="K159" s="2">
        <v>-0.37319788276250265</v>
      </c>
      <c r="L159" s="2">
        <v>0.89471613509851322</v>
      </c>
      <c r="M159" s="2">
        <v>1.2428949891107692</v>
      </c>
      <c r="N159" s="2">
        <v>0</v>
      </c>
      <c r="O159" s="2">
        <v>0</v>
      </c>
      <c r="Q159" s="2">
        <v>0</v>
      </c>
      <c r="R159" s="2">
        <v>-7.0241335502295552E-4</v>
      </c>
      <c r="S159" s="2">
        <v>-2.5651818989864692</v>
      </c>
      <c r="T159" s="2">
        <v>-3.116273905436175</v>
      </c>
      <c r="U159" s="2">
        <v>-1.0719701059394131</v>
      </c>
      <c r="V159" s="2">
        <v>-3.7092396653312445</v>
      </c>
      <c r="W159" s="2">
        <v>9.1376727489423201E-2</v>
      </c>
      <c r="X159" s="2">
        <v>-0.34374487096587036</v>
      </c>
      <c r="Y159" s="2">
        <v>-4.4654808727143641E-2</v>
      </c>
      <c r="Z159" s="2">
        <v>-8.5989643760956511E-2</v>
      </c>
      <c r="AA159" s="2">
        <v>0.18159158677959425</v>
      </c>
      <c r="AB159" s="2">
        <v>0.17779985687726288</v>
      </c>
      <c r="AC159" s="2">
        <v>0</v>
      </c>
      <c r="AD159" s="2">
        <v>0</v>
      </c>
    </row>
    <row r="160" spans="1:30">
      <c r="A160" s="1">
        <v>42109</v>
      </c>
      <c r="B160">
        <v>0</v>
      </c>
      <c r="C160" s="2">
        <v>-1.222823996444913E-2</v>
      </c>
      <c r="D160" s="2">
        <v>-38.189507753112188</v>
      </c>
      <c r="E160" s="2">
        <v>-39.251194713586756</v>
      </c>
      <c r="F160" s="6">
        <v>-2.7010569910741338</v>
      </c>
      <c r="G160" s="6">
        <v>-16.657551319683137</v>
      </c>
      <c r="H160" s="2">
        <v>0.39935091165307585</v>
      </c>
      <c r="I160" s="2">
        <v>-1.4778952432968737</v>
      </c>
      <c r="J160" s="2">
        <v>-0.37794845346277245</v>
      </c>
      <c r="K160" s="2">
        <v>5.3457388073865707E-2</v>
      </c>
      <c r="L160" s="2">
        <v>1.2660316072272346</v>
      </c>
      <c r="M160" s="2">
        <v>1.3101233511537276</v>
      </c>
      <c r="N160" s="2">
        <v>0</v>
      </c>
      <c r="O160" s="2">
        <v>0</v>
      </c>
      <c r="Q160" s="2">
        <v>0</v>
      </c>
      <c r="R160" s="2">
        <v>-2.2809825135285539E-3</v>
      </c>
      <c r="S160" s="2">
        <v>-2.7604521889182081</v>
      </c>
      <c r="T160" s="2">
        <v>-3.2685254861897959</v>
      </c>
      <c r="U160" s="2">
        <v>-0.99900483554770581</v>
      </c>
      <c r="V160" s="2">
        <v>-3.7546786976618574</v>
      </c>
      <c r="W160" s="2">
        <v>0.10022310154301418</v>
      </c>
      <c r="X160" s="2">
        <v>-0.30060389248658415</v>
      </c>
      <c r="Y160" s="2">
        <v>-4.3796288838812605E-2</v>
      </c>
      <c r="Z160" s="2">
        <v>1.2317277158263619E-2</v>
      </c>
      <c r="AA160" s="2">
        <v>0.2569537750028395</v>
      </c>
      <c r="AB160" s="2">
        <v>0.18741707575259417</v>
      </c>
      <c r="AC160" s="2">
        <v>0</v>
      </c>
      <c r="AD160" s="2">
        <v>0</v>
      </c>
    </row>
    <row r="161" spans="1:30">
      <c r="A161" s="1">
        <v>42139</v>
      </c>
      <c r="B161">
        <v>0</v>
      </c>
      <c r="C161" s="2">
        <v>-1.6565036480659514E-2</v>
      </c>
      <c r="D161" s="2">
        <v>-40.565581628392188</v>
      </c>
      <c r="E161" s="2">
        <v>-40.211593344747342</v>
      </c>
      <c r="F161" s="6">
        <v>-2.4725701680421799</v>
      </c>
      <c r="G161" s="6">
        <v>-16.749941245353661</v>
      </c>
      <c r="H161" s="2">
        <v>0.42440681288921223</v>
      </c>
      <c r="I161" s="2">
        <v>-1.2663034682217837</v>
      </c>
      <c r="J161" s="2">
        <v>-0.35971501095471736</v>
      </c>
      <c r="K161" s="2">
        <v>0.36626693532837268</v>
      </c>
      <c r="L161" s="2">
        <v>1.4308458216632578</v>
      </c>
      <c r="M161" s="2">
        <v>1.355365608123283</v>
      </c>
      <c r="N161" s="2">
        <v>0</v>
      </c>
      <c r="O161" s="2">
        <v>0</v>
      </c>
      <c r="Q161" s="2">
        <v>0</v>
      </c>
      <c r="R161" s="2">
        <v>-3.0899425148833413E-3</v>
      </c>
      <c r="S161" s="2">
        <v>-2.9322019368450722</v>
      </c>
      <c r="T161" s="2">
        <v>-3.3484998010038005</v>
      </c>
      <c r="U161" s="2">
        <v>-0.91449738464157648</v>
      </c>
      <c r="V161" s="2">
        <v>-3.7755037564676965</v>
      </c>
      <c r="W161" s="2">
        <v>0.10651125579674113</v>
      </c>
      <c r="X161" s="2">
        <v>-0.2575661254363108</v>
      </c>
      <c r="Y161" s="2">
        <v>-4.1683415754421693E-2</v>
      </c>
      <c r="Z161" s="2">
        <v>8.4392663369816337E-2</v>
      </c>
      <c r="AA161" s="2">
        <v>0.29040446796477482</v>
      </c>
      <c r="AB161" s="2">
        <v>0.19388911633886</v>
      </c>
      <c r="AC161" s="2">
        <v>0</v>
      </c>
      <c r="AD161" s="2">
        <v>0</v>
      </c>
    </row>
    <row r="162" spans="1:30">
      <c r="A162" s="1">
        <v>42170</v>
      </c>
      <c r="B162">
        <v>0</v>
      </c>
      <c r="C162" s="2">
        <v>-2.0901832996869898E-2</v>
      </c>
      <c r="D162" s="2">
        <v>-42.941655503672187</v>
      </c>
      <c r="E162" s="2">
        <v>-41.171991975907929</v>
      </c>
      <c r="F162" s="6">
        <v>-2.244083345010226</v>
      </c>
      <c r="G162" s="6">
        <v>-16.842331171024185</v>
      </c>
      <c r="H162" s="2">
        <v>0.44946271412534861</v>
      </c>
      <c r="I162" s="2">
        <v>-1.054711693146694</v>
      </c>
      <c r="J162" s="2">
        <v>-0.34148156844666228</v>
      </c>
      <c r="K162" s="2">
        <v>0.67907648258287956</v>
      </c>
      <c r="L162" s="2">
        <v>1.595660036099281</v>
      </c>
      <c r="M162" s="2">
        <v>1.4006078650928386</v>
      </c>
      <c r="N162" s="2">
        <v>0</v>
      </c>
      <c r="O162" s="2">
        <v>0</v>
      </c>
      <c r="Q162" s="2">
        <v>0</v>
      </c>
      <c r="R162" s="2">
        <v>-3.8989025162381292E-3</v>
      </c>
      <c r="S162" s="2">
        <v>-3.1039516847719368</v>
      </c>
      <c r="T162" s="2">
        <v>-3.4284741158178051</v>
      </c>
      <c r="U162" s="2">
        <v>-0.82998993373544705</v>
      </c>
      <c r="V162" s="2">
        <v>-3.7963288152735353</v>
      </c>
      <c r="W162" s="2">
        <v>0.1127994100504681</v>
      </c>
      <c r="X162" s="2">
        <v>-0.21452835838603754</v>
      </c>
      <c r="Y162" s="2">
        <v>-3.9570542670030781E-2</v>
      </c>
      <c r="Z162" s="2">
        <v>0.15646804958136903</v>
      </c>
      <c r="AA162" s="2">
        <v>0.32385516092671002</v>
      </c>
      <c r="AB162" s="2">
        <v>0.20036115692512582</v>
      </c>
      <c r="AC162" s="2">
        <v>0</v>
      </c>
      <c r="AD162" s="2">
        <v>0</v>
      </c>
    </row>
    <row r="163" spans="1:30">
      <c r="A163" s="1">
        <v>42200</v>
      </c>
      <c r="B163">
        <v>0</v>
      </c>
      <c r="C163" s="2">
        <v>-2.6901496960109492E-2</v>
      </c>
      <c r="D163" s="2">
        <v>-43.595919139206465</v>
      </c>
      <c r="E163" s="2">
        <v>-41.673076448930985</v>
      </c>
      <c r="F163" s="6">
        <v>-2.0118372411588781</v>
      </c>
      <c r="G163" s="6">
        <v>-16.87046272348713</v>
      </c>
      <c r="H163" s="2">
        <v>0.47408638510368689</v>
      </c>
      <c r="I163" s="2">
        <v>-0.91145277057967955</v>
      </c>
      <c r="J163" s="2">
        <v>-0.31867335418112253</v>
      </c>
      <c r="K163" s="2">
        <v>0.89282700210647292</v>
      </c>
      <c r="L163" s="2">
        <v>1.3177490260257412</v>
      </c>
      <c r="M163" s="2">
        <v>1.4170228783918593</v>
      </c>
      <c r="N163" s="2">
        <v>0</v>
      </c>
      <c r="O163" s="2">
        <v>0</v>
      </c>
      <c r="Q163" s="2">
        <v>0</v>
      </c>
      <c r="R163" s="2">
        <v>-5.0180438339570638E-3</v>
      </c>
      <c r="S163" s="2">
        <v>-3.1512438231392608</v>
      </c>
      <c r="T163" s="2">
        <v>-3.4702004220553806</v>
      </c>
      <c r="U163" s="2">
        <v>-0.74409208650329917</v>
      </c>
      <c r="V163" s="2">
        <v>-3.802669779724893</v>
      </c>
      <c r="W163" s="2">
        <v>0.11897908963754678</v>
      </c>
      <c r="X163" s="2">
        <v>-0.18538949353590684</v>
      </c>
      <c r="Y163" s="2">
        <v>-3.6927549609154293E-2</v>
      </c>
      <c r="Z163" s="2">
        <v>0.20571894803635873</v>
      </c>
      <c r="AA163" s="2">
        <v>0.2674503423221844</v>
      </c>
      <c r="AB163" s="2">
        <v>0.2027093738225906</v>
      </c>
      <c r="AC163" s="2">
        <v>0</v>
      </c>
      <c r="AD163" s="2">
        <v>0</v>
      </c>
    </row>
    <row r="164" spans="1:30">
      <c r="A164" s="1">
        <v>42231</v>
      </c>
      <c r="B164">
        <v>0</v>
      </c>
      <c r="C164" s="2">
        <v>-3.290116092334909E-2</v>
      </c>
      <c r="D164" s="2">
        <v>-44.25018277474075</v>
      </c>
      <c r="E164" s="2">
        <v>-42.174160921954041</v>
      </c>
      <c r="F164" s="6">
        <v>-1.7795911373075304</v>
      </c>
      <c r="G164" s="6">
        <v>-16.898594275950074</v>
      </c>
      <c r="H164" s="2">
        <v>0.49871005608202523</v>
      </c>
      <c r="I164" s="2">
        <v>-0.7681938480126651</v>
      </c>
      <c r="J164" s="2">
        <v>-0.29586513991558283</v>
      </c>
      <c r="K164" s="2">
        <v>1.1065775216300662</v>
      </c>
      <c r="L164" s="2">
        <v>1.0398380159522014</v>
      </c>
      <c r="M164" s="2">
        <v>1.4334378916908801</v>
      </c>
      <c r="N164" s="2">
        <v>0</v>
      </c>
      <c r="O164" s="2">
        <v>0</v>
      </c>
      <c r="Q164" s="2">
        <v>0</v>
      </c>
      <c r="R164" s="2">
        <v>-6.1371851516759989E-3</v>
      </c>
      <c r="S164" s="2">
        <v>-3.1985359615065856</v>
      </c>
      <c r="T164" s="2">
        <v>-3.5119267282929569</v>
      </c>
      <c r="U164" s="2">
        <v>-0.65819423927115117</v>
      </c>
      <c r="V164" s="2">
        <v>-3.8090107441762502</v>
      </c>
      <c r="W164" s="2">
        <v>0.12515876922462546</v>
      </c>
      <c r="X164" s="2">
        <v>-0.15625062868577608</v>
      </c>
      <c r="Y164" s="2">
        <v>-3.4284556548277827E-2</v>
      </c>
      <c r="Z164" s="2">
        <v>0.25496984649134841</v>
      </c>
      <c r="AA164" s="2">
        <v>0.21104552371765878</v>
      </c>
      <c r="AB164" s="2">
        <v>0.20505759072005547</v>
      </c>
      <c r="AC164" s="2">
        <v>0</v>
      </c>
      <c r="AD164" s="2">
        <v>0</v>
      </c>
    </row>
    <row r="165" spans="1:30">
      <c r="A165" s="1">
        <v>42262</v>
      </c>
      <c r="B165">
        <v>0</v>
      </c>
      <c r="C165" s="2">
        <v>-3.1589102849645084E-2</v>
      </c>
      <c r="D165" s="2">
        <v>-41.346468283473833</v>
      </c>
      <c r="E165" s="2">
        <v>-41.317985309265914</v>
      </c>
      <c r="F165" s="6">
        <v>-1.5553085883540707</v>
      </c>
      <c r="G165" s="6">
        <v>-17.003469540220625</v>
      </c>
      <c r="H165" s="2">
        <v>0.51199974378181656</v>
      </c>
      <c r="I165" s="2">
        <v>-0.61191717579468952</v>
      </c>
      <c r="J165" s="2">
        <v>-0.2715492669634898</v>
      </c>
      <c r="K165" s="2">
        <v>1.2626572083298302</v>
      </c>
      <c r="L165" s="2">
        <v>0.69999781785955106</v>
      </c>
      <c r="M165" s="2">
        <v>1.496571045767374</v>
      </c>
      <c r="N165" s="2">
        <v>0</v>
      </c>
      <c r="O165" s="2">
        <v>0</v>
      </c>
      <c r="Q165" s="2">
        <v>0</v>
      </c>
      <c r="R165" s="2">
        <v>-5.8924417109556962E-3</v>
      </c>
      <c r="S165" s="2">
        <v>-2.9886467669343388</v>
      </c>
      <c r="T165" s="2">
        <v>-3.4406312726731909</v>
      </c>
      <c r="U165" s="2">
        <v>-0.57524176856287146</v>
      </c>
      <c r="V165" s="2">
        <v>-3.8326500482438894</v>
      </c>
      <c r="W165" s="2">
        <v>0.1284940156982036</v>
      </c>
      <c r="X165" s="2">
        <v>-0.12446395355663983</v>
      </c>
      <c r="Y165" s="2">
        <v>-3.1466857506462234E-2</v>
      </c>
      <c r="Z165" s="2">
        <v>0.29093263534290115</v>
      </c>
      <c r="AA165" s="2">
        <v>0.14207155711277447</v>
      </c>
      <c r="AB165" s="2">
        <v>0.21408897781016012</v>
      </c>
      <c r="AC165" s="2">
        <v>0</v>
      </c>
      <c r="AD165" s="2">
        <v>0</v>
      </c>
    </row>
    <row r="166" spans="1:30">
      <c r="A166" s="1">
        <v>42292</v>
      </c>
      <c r="B166">
        <v>0</v>
      </c>
      <c r="C166" s="2">
        <v>-3.0277044775941075E-2</v>
      </c>
      <c r="D166" s="2">
        <v>-38.442753792206922</v>
      </c>
      <c r="E166" s="2">
        <v>-40.461809696577795</v>
      </c>
      <c r="F166" s="6">
        <v>-1.3310260394006113</v>
      </c>
      <c r="G166" s="6">
        <v>-17.108344804491178</v>
      </c>
      <c r="H166" s="2">
        <v>0.52528943148160789</v>
      </c>
      <c r="I166" s="2">
        <v>-0.45564050357671398</v>
      </c>
      <c r="J166" s="2">
        <v>-0.24723339401139674</v>
      </c>
      <c r="K166" s="2">
        <v>1.4187368950295942</v>
      </c>
      <c r="L166" s="2">
        <v>0.36015761976690086</v>
      </c>
      <c r="M166" s="2">
        <v>1.5597041998438677</v>
      </c>
      <c r="N166" s="2">
        <v>0</v>
      </c>
      <c r="O166" s="2">
        <v>0</v>
      </c>
      <c r="Q166" s="2">
        <v>0</v>
      </c>
      <c r="R166" s="2">
        <v>-5.6476982702353927E-3</v>
      </c>
      <c r="S166" s="2">
        <v>-2.7787575723620925</v>
      </c>
      <c r="T166" s="2">
        <v>-3.3693358170534258</v>
      </c>
      <c r="U166" s="2">
        <v>-0.49228929785459186</v>
      </c>
      <c r="V166" s="2">
        <v>-3.8562893523115296</v>
      </c>
      <c r="W166" s="2">
        <v>0.13182926217178173</v>
      </c>
      <c r="X166" s="2">
        <v>-9.2677278427503618E-2</v>
      </c>
      <c r="Y166" s="2">
        <v>-2.8649158464646642E-2</v>
      </c>
      <c r="Z166" s="2">
        <v>0.32689542419445383</v>
      </c>
      <c r="AA166" s="2">
        <v>7.3097590507890192E-2</v>
      </c>
      <c r="AB166" s="2">
        <v>0.22312036490026479</v>
      </c>
      <c r="AC166" s="2">
        <v>0</v>
      </c>
      <c r="AD166" s="2">
        <v>0</v>
      </c>
    </row>
    <row r="167" spans="1:30">
      <c r="A167" s="1">
        <v>42323</v>
      </c>
      <c r="B167">
        <v>0</v>
      </c>
      <c r="C167" s="2">
        <v>-2.302014254789388E-2</v>
      </c>
      <c r="D167" s="2">
        <v>-33.655882006231039</v>
      </c>
      <c r="E167" s="2">
        <v>-37.909874368736091</v>
      </c>
      <c r="F167" s="6">
        <v>-1.2897310609325634</v>
      </c>
      <c r="G167" s="6">
        <v>-17.418566752920167</v>
      </c>
      <c r="H167" s="2">
        <v>0.51642115095071328</v>
      </c>
      <c r="I167" s="2">
        <v>-0.32148818850631017</v>
      </c>
      <c r="J167" s="2">
        <v>-0.22447345341351235</v>
      </c>
      <c r="K167" s="2">
        <v>1.4549689684397762</v>
      </c>
      <c r="L167" s="2">
        <v>7.7622770529061358E-2</v>
      </c>
      <c r="M167" s="2">
        <v>1.6036172460111457</v>
      </c>
      <c r="N167" s="2">
        <v>0</v>
      </c>
      <c r="O167" s="2">
        <v>0</v>
      </c>
      <c r="Q167" s="2">
        <v>0</v>
      </c>
      <c r="R167" s="2">
        <v>-4.2940392700288365E-3</v>
      </c>
      <c r="S167" s="2">
        <v>-2.4327481190563978</v>
      </c>
      <c r="T167" s="2">
        <v>-3.1568310584333914</v>
      </c>
      <c r="U167" s="2">
        <v>-0.4770160610033351</v>
      </c>
      <c r="V167" s="2">
        <v>-3.9262146203752173</v>
      </c>
      <c r="W167" s="2">
        <v>0.12960363414834575</v>
      </c>
      <c r="X167" s="2">
        <v>-6.539069754218349E-2</v>
      </c>
      <c r="Y167" s="2">
        <v>-2.6011759308104399E-2</v>
      </c>
      <c r="Z167" s="2">
        <v>0.33524376492511415</v>
      </c>
      <c r="AA167" s="2">
        <v>1.5754317506578294E-2</v>
      </c>
      <c r="AB167" s="2">
        <v>0.22940225789363242</v>
      </c>
      <c r="AC167" s="2">
        <v>0</v>
      </c>
      <c r="AD167" s="2">
        <v>0</v>
      </c>
    </row>
    <row r="168" spans="1:30">
      <c r="A168" s="1">
        <v>42353</v>
      </c>
      <c r="B168">
        <v>0</v>
      </c>
      <c r="C168" s="2">
        <v>-1.5763240319846685E-2</v>
      </c>
      <c r="D168" s="2">
        <v>-28.869010220255156</v>
      </c>
      <c r="E168" s="2">
        <v>-35.357939040894379</v>
      </c>
      <c r="F168" s="6">
        <v>-1.2484360824645153</v>
      </c>
      <c r="G168" s="6">
        <v>-17.728788701349156</v>
      </c>
      <c r="H168" s="2">
        <v>0.50755287041981856</v>
      </c>
      <c r="I168" s="2">
        <v>-0.18733587343590641</v>
      </c>
      <c r="J168" s="2">
        <v>-0.20171351281562797</v>
      </c>
      <c r="K168" s="2">
        <v>1.4912010418499579</v>
      </c>
      <c r="L168" s="2">
        <v>-0.20491207870877817</v>
      </c>
      <c r="M168" s="2">
        <v>1.6475302921784238</v>
      </c>
      <c r="N168" s="2">
        <v>0</v>
      </c>
      <c r="O168" s="2">
        <v>0</v>
      </c>
      <c r="Q168" s="2">
        <v>0</v>
      </c>
      <c r="R168" s="2">
        <v>-2.9403802698222815E-3</v>
      </c>
      <c r="S168" s="2">
        <v>-2.086738665750703</v>
      </c>
      <c r="T168" s="2">
        <v>-2.9443262998133566</v>
      </c>
      <c r="U168" s="2">
        <v>-0.46174282415207824</v>
      </c>
      <c r="V168" s="2">
        <v>-3.996139888438905</v>
      </c>
      <c r="W168" s="2">
        <v>0.12737800612490977</v>
      </c>
      <c r="X168" s="2">
        <v>-3.8104116656863363E-2</v>
      </c>
      <c r="Y168" s="2">
        <v>-2.3374360151562152E-2</v>
      </c>
      <c r="Z168" s="2">
        <v>0.34359210565577436</v>
      </c>
      <c r="AA168" s="2">
        <v>-4.1588955494733612E-2</v>
      </c>
      <c r="AB168" s="2">
        <v>0.23568415088700004</v>
      </c>
      <c r="AC168" s="2">
        <v>0</v>
      </c>
      <c r="AD168" s="2">
        <v>0</v>
      </c>
    </row>
    <row r="169" spans="1:30">
      <c r="A169" s="1">
        <v>42384</v>
      </c>
      <c r="B169">
        <v>0</v>
      </c>
      <c r="C169" s="2">
        <v>-5.2793331597970374E-3</v>
      </c>
      <c r="D169" s="2">
        <v>-23.593029291375782</v>
      </c>
      <c r="E169" s="2">
        <v>-32.185470323701828</v>
      </c>
      <c r="F169" s="6">
        <v>-1.2395589628175763</v>
      </c>
      <c r="G169" s="6">
        <v>-18.103384875465874</v>
      </c>
      <c r="H169" s="2">
        <v>0.47961091488340962</v>
      </c>
      <c r="I169" s="2">
        <v>1.5418244742189061E-2</v>
      </c>
      <c r="J169" s="2">
        <v>-0.17157496358697685</v>
      </c>
      <c r="K169" s="2">
        <v>1.642797410740324</v>
      </c>
      <c r="L169" s="2">
        <v>-0.18862301997374606</v>
      </c>
      <c r="M169" s="2">
        <v>1.7002562077665286</v>
      </c>
      <c r="N169" s="2">
        <v>0</v>
      </c>
      <c r="O169" s="2">
        <v>0</v>
      </c>
      <c r="Q169" s="2">
        <v>0</v>
      </c>
      <c r="R169" s="2">
        <v>-9.8477513162958052E-4</v>
      </c>
      <c r="S169" s="2">
        <v>-1.7053749362685156</v>
      </c>
      <c r="T169" s="2">
        <v>-2.680148484795299</v>
      </c>
      <c r="U169" s="2">
        <v>-0.45845955931082027</v>
      </c>
      <c r="V169" s="2">
        <v>-4.0805753644695102</v>
      </c>
      <c r="W169" s="2">
        <v>0.1203655532537149</v>
      </c>
      <c r="X169" s="2">
        <v>3.1360709805612549E-3</v>
      </c>
      <c r="Y169" s="2">
        <v>-1.9881935205495291E-2</v>
      </c>
      <c r="Z169" s="2">
        <v>0.37852187980091029</v>
      </c>
      <c r="AA169" s="2">
        <v>-3.8282928133871498E-2</v>
      </c>
      <c r="AB169" s="2">
        <v>0.2432267512896252</v>
      </c>
      <c r="AC169" s="2">
        <v>0</v>
      </c>
      <c r="AD169" s="2">
        <v>0</v>
      </c>
    </row>
    <row r="170" spans="1:30">
      <c r="A170" s="1">
        <v>42415</v>
      </c>
      <c r="B170">
        <v>0</v>
      </c>
      <c r="C170" s="2">
        <v>5.2045740002526122E-3</v>
      </c>
      <c r="D170" s="2">
        <v>-18.317048362496408</v>
      </c>
      <c r="E170" s="2">
        <v>-29.013001606509274</v>
      </c>
      <c r="F170" s="6">
        <v>-1.2306818431706374</v>
      </c>
      <c r="G170" s="6">
        <v>-18.477981049582596</v>
      </c>
      <c r="H170" s="2">
        <v>0.45166895934700069</v>
      </c>
      <c r="I170" s="2">
        <v>0.21817236292028452</v>
      </c>
      <c r="J170" s="2">
        <v>-0.14143641435832574</v>
      </c>
      <c r="K170" s="2">
        <v>1.7943937796306899</v>
      </c>
      <c r="L170" s="2">
        <v>-0.172333961238714</v>
      </c>
      <c r="M170" s="2">
        <v>1.7529821233546337</v>
      </c>
      <c r="N170" s="2">
        <v>0</v>
      </c>
      <c r="O170" s="2">
        <v>0</v>
      </c>
      <c r="Q170" s="2">
        <v>0</v>
      </c>
      <c r="R170" s="2">
        <v>9.7083000656312071E-4</v>
      </c>
      <c r="S170" s="2">
        <v>-1.3240112067863277</v>
      </c>
      <c r="T170" s="2">
        <v>-2.4159706697772401</v>
      </c>
      <c r="U170" s="2">
        <v>-0.45517629446956248</v>
      </c>
      <c r="V170" s="2">
        <v>-4.1650108405001154</v>
      </c>
      <c r="W170" s="2">
        <v>0.11335310038252003</v>
      </c>
      <c r="X170" s="2">
        <v>4.4376258617985866E-2</v>
      </c>
      <c r="Y170" s="2">
        <v>-1.638951025942843E-2</v>
      </c>
      <c r="Z170" s="2">
        <v>0.4134516539460461</v>
      </c>
      <c r="AA170" s="2">
        <v>-3.4976900773009391E-2</v>
      </c>
      <c r="AB170" s="2">
        <v>0.2507693516922504</v>
      </c>
      <c r="AC170" s="2">
        <v>0</v>
      </c>
      <c r="AD170" s="2">
        <v>0</v>
      </c>
    </row>
    <row r="171" spans="1:30">
      <c r="A171" s="1">
        <v>42444</v>
      </c>
      <c r="B171">
        <v>0</v>
      </c>
      <c r="C171" s="2">
        <v>1.6857905128970528E-2</v>
      </c>
      <c r="D171" s="2">
        <v>-14.789896367817349</v>
      </c>
      <c r="E171" s="2">
        <v>-25.479990145990683</v>
      </c>
      <c r="F171" s="6">
        <v>-1.1111561813107473</v>
      </c>
      <c r="G171" s="6">
        <v>-18.707356383548035</v>
      </c>
      <c r="H171" s="2">
        <v>0.3936741941315654</v>
      </c>
      <c r="I171" s="2">
        <v>0.43075113191954445</v>
      </c>
      <c r="J171" s="2">
        <v>-0.10428200684715049</v>
      </c>
      <c r="K171" s="2">
        <v>1.8675239090223743</v>
      </c>
      <c r="L171" s="2">
        <v>-0.17639725438660295</v>
      </c>
      <c r="M171" s="2">
        <v>1.7324852725342865</v>
      </c>
      <c r="N171" s="2">
        <v>0</v>
      </c>
      <c r="O171" s="2">
        <v>0</v>
      </c>
      <c r="Q171" s="2">
        <v>0</v>
      </c>
      <c r="R171" s="2">
        <v>3.1445724753273881E-3</v>
      </c>
      <c r="S171" s="2">
        <v>-1.0690580791549413</v>
      </c>
      <c r="T171" s="2">
        <v>-2.1217697394369361</v>
      </c>
      <c r="U171" s="2">
        <v>-0.41096889175104906</v>
      </c>
      <c r="V171" s="2">
        <v>-4.2167129582772604</v>
      </c>
      <c r="W171" s="2">
        <v>9.87984441302283E-2</v>
      </c>
      <c r="X171" s="2">
        <v>8.7614780232435338E-2</v>
      </c>
      <c r="Y171" s="2">
        <v>-1.208409467144095E-2</v>
      </c>
      <c r="Z171" s="2">
        <v>0.43030178644957229</v>
      </c>
      <c r="AA171" s="2">
        <v>-3.5801586750304933E-2</v>
      </c>
      <c r="AB171" s="2">
        <v>0.24783721569184727</v>
      </c>
      <c r="AC171" s="2">
        <v>0</v>
      </c>
      <c r="AD171" s="2">
        <v>0</v>
      </c>
    </row>
    <row r="172" spans="1:30">
      <c r="A172" s="1">
        <v>42475</v>
      </c>
      <c r="B172">
        <v>0</v>
      </c>
      <c r="C172" s="2">
        <v>2.8511236257688446E-2</v>
      </c>
      <c r="D172" s="2">
        <v>-11.262744373138291</v>
      </c>
      <c r="E172" s="2">
        <v>-21.946978685472097</v>
      </c>
      <c r="F172" s="6">
        <v>-0.99163051945085745</v>
      </c>
      <c r="G172" s="6">
        <v>-18.936731717513478</v>
      </c>
      <c r="H172" s="2">
        <v>0.33567942891613012</v>
      </c>
      <c r="I172" s="2">
        <v>0.64332990091880426</v>
      </c>
      <c r="J172" s="2">
        <v>-6.7127599335975216E-2</v>
      </c>
      <c r="K172" s="2">
        <v>1.9406540384140587</v>
      </c>
      <c r="L172" s="2">
        <v>-0.18046054753449189</v>
      </c>
      <c r="M172" s="2">
        <v>1.7119884217139396</v>
      </c>
      <c r="N172" s="2">
        <v>0</v>
      </c>
      <c r="O172" s="2">
        <v>0</v>
      </c>
      <c r="Q172" s="2">
        <v>0</v>
      </c>
      <c r="R172" s="2">
        <v>5.3183149440916566E-3</v>
      </c>
      <c r="S172" s="2">
        <v>-0.81410495152355511</v>
      </c>
      <c r="T172" s="2">
        <v>-1.8275688090966324</v>
      </c>
      <c r="U172" s="2">
        <v>-0.36676148903253575</v>
      </c>
      <c r="V172" s="2">
        <v>-4.2684150760544082</v>
      </c>
      <c r="W172" s="2">
        <v>8.4243787877936599E-2</v>
      </c>
      <c r="X172" s="2">
        <v>0.13085330184688479</v>
      </c>
      <c r="Y172" s="2">
        <v>-7.7786790834534717E-3</v>
      </c>
      <c r="Z172" s="2">
        <v>0.44715191895309853</v>
      </c>
      <c r="AA172" s="2">
        <v>-3.6626272727600474E-2</v>
      </c>
      <c r="AB172" s="2">
        <v>0.24490507969144421</v>
      </c>
      <c r="AC172" s="2">
        <v>0</v>
      </c>
      <c r="AD172" s="2">
        <v>0</v>
      </c>
    </row>
    <row r="173" spans="1:30">
      <c r="A173" s="1">
        <v>42505</v>
      </c>
      <c r="B173">
        <v>0</v>
      </c>
      <c r="C173" s="2">
        <v>3.8109035435845359E-2</v>
      </c>
      <c r="D173" s="2">
        <v>-8.6254600886203665</v>
      </c>
      <c r="E173" s="2">
        <v>-18.804564709593773</v>
      </c>
      <c r="F173" s="6">
        <v>-0.87937866758546246</v>
      </c>
      <c r="G173" s="6">
        <v>-18.972326365666046</v>
      </c>
      <c r="H173" s="2">
        <v>0.27294128793735523</v>
      </c>
      <c r="I173" s="2">
        <v>0.82835488166489279</v>
      </c>
      <c r="J173" s="2">
        <v>-2.2001215850595009E-2</v>
      </c>
      <c r="K173" s="2">
        <v>1.9903210106444362</v>
      </c>
      <c r="L173" s="2">
        <v>-0.20375259673444143</v>
      </c>
      <c r="M173" s="2">
        <v>1.6013292978652807</v>
      </c>
      <c r="N173" s="2">
        <v>0</v>
      </c>
      <c r="O173" s="2">
        <v>0</v>
      </c>
      <c r="Q173" s="2">
        <v>0</v>
      </c>
      <c r="R173" s="2">
        <v>7.1086308159899782E-3</v>
      </c>
      <c r="S173" s="2">
        <v>-0.62347413158574594</v>
      </c>
      <c r="T173" s="2">
        <v>-1.5658937124972927</v>
      </c>
      <c r="U173" s="2">
        <v>-0.32524435585715639</v>
      </c>
      <c r="V173" s="2">
        <v>-4.2764382521265896</v>
      </c>
      <c r="W173" s="2">
        <v>6.8498710327198342E-2</v>
      </c>
      <c r="X173" s="2">
        <v>0.1684873829306392</v>
      </c>
      <c r="Y173" s="2">
        <v>-2.549478891551099E-3</v>
      </c>
      <c r="Z173" s="2">
        <v>0.45859583502561646</v>
      </c>
      <c r="AA173" s="2">
        <v>-4.1353627033222234E-2</v>
      </c>
      <c r="AB173" s="2">
        <v>0.22907496004752201</v>
      </c>
      <c r="AC173" s="2">
        <v>0</v>
      </c>
      <c r="AD173" s="2">
        <v>0</v>
      </c>
    </row>
    <row r="174" spans="1:30">
      <c r="A174" s="1">
        <v>42536</v>
      </c>
      <c r="B174">
        <v>0</v>
      </c>
      <c r="C174" s="2">
        <v>4.7706834614002283E-2</v>
      </c>
      <c r="D174" s="2">
        <v>-5.9881758041024433</v>
      </c>
      <c r="E174" s="2">
        <v>-15.662150733715448</v>
      </c>
      <c r="F174" s="6">
        <v>-0.76712681572006736</v>
      </c>
      <c r="G174" s="6">
        <v>-19.007921013818617</v>
      </c>
      <c r="H174" s="2">
        <v>0.21020314695858028</v>
      </c>
      <c r="I174" s="2">
        <v>1.0133798624109813</v>
      </c>
      <c r="J174" s="2">
        <v>2.3125167634785199E-2</v>
      </c>
      <c r="K174" s="2">
        <v>2.039987982874814</v>
      </c>
      <c r="L174" s="2">
        <v>-0.22704464593439103</v>
      </c>
      <c r="M174" s="2">
        <v>1.4906701740166217</v>
      </c>
      <c r="N174" s="2">
        <v>0</v>
      </c>
      <c r="O174" s="2">
        <v>0</v>
      </c>
      <c r="Q174" s="2">
        <v>0</v>
      </c>
      <c r="R174" s="2">
        <v>8.8989466878883015E-3</v>
      </c>
      <c r="S174" s="2">
        <v>-0.43284331164793693</v>
      </c>
      <c r="T174" s="2">
        <v>-1.3042186158979527</v>
      </c>
      <c r="U174" s="2">
        <v>-0.28372722268177697</v>
      </c>
      <c r="V174" s="2">
        <v>-4.284461428198771</v>
      </c>
      <c r="W174" s="2">
        <v>5.2753632776460099E-2</v>
      </c>
      <c r="X174" s="2">
        <v>0.2061214640143936</v>
      </c>
      <c r="Y174" s="2">
        <v>2.6797213003512737E-3</v>
      </c>
      <c r="Z174" s="2">
        <v>0.47003975109813445</v>
      </c>
      <c r="AA174" s="2">
        <v>-4.6080981338844001E-2</v>
      </c>
      <c r="AB174" s="2">
        <v>0.21324484040359978</v>
      </c>
      <c r="AC174" s="2">
        <v>0</v>
      </c>
      <c r="AD174" s="2">
        <v>0</v>
      </c>
    </row>
    <row r="175" spans="1:30">
      <c r="A175" s="1">
        <v>42566</v>
      </c>
      <c r="B175">
        <v>0</v>
      </c>
      <c r="C175" s="2">
        <v>5.0598782355743346E-2</v>
      </c>
      <c r="D175" s="2">
        <v>-5.003247584540313</v>
      </c>
      <c r="E175" s="2">
        <v>-13.358444014105565</v>
      </c>
      <c r="F175" s="6">
        <v>-0.73625631606578523</v>
      </c>
      <c r="G175" s="6">
        <v>-18.804531065208305</v>
      </c>
      <c r="H175" s="2">
        <v>0.15245462845417501</v>
      </c>
      <c r="I175" s="2">
        <v>1.1925880346112172</v>
      </c>
      <c r="J175" s="2">
        <v>6.9843574967318675E-2</v>
      </c>
      <c r="K175" s="2">
        <v>2.0375004656709828</v>
      </c>
      <c r="L175" s="2">
        <v>-0.31508699240051696</v>
      </c>
      <c r="M175" s="2">
        <v>1.3491441576671541</v>
      </c>
      <c r="N175" s="2">
        <v>0</v>
      </c>
      <c r="O175" s="2">
        <v>0</v>
      </c>
      <c r="Q175" s="2">
        <v>0</v>
      </c>
      <c r="R175" s="2">
        <v>9.4383932679462275E-3</v>
      </c>
      <c r="S175" s="2">
        <v>-0.36164974515332743</v>
      </c>
      <c r="T175" s="2">
        <v>-1.1123843499425987</v>
      </c>
      <c r="U175" s="2">
        <v>-0.27230955229114306</v>
      </c>
      <c r="V175" s="2">
        <v>-4.2386165202222132</v>
      </c>
      <c r="W175" s="2">
        <v>3.8260775830002029E-2</v>
      </c>
      <c r="X175" s="2">
        <v>0.24257240623992157</v>
      </c>
      <c r="Y175" s="2">
        <v>8.0934036236379198E-3</v>
      </c>
      <c r="Z175" s="2">
        <v>0.4694665947966481</v>
      </c>
      <c r="AA175" s="2">
        <v>-6.3950055977608916E-2</v>
      </c>
      <c r="AB175" s="2">
        <v>0.19299911918675938</v>
      </c>
      <c r="AC175" s="2">
        <v>0</v>
      </c>
      <c r="AD175" s="2">
        <v>0</v>
      </c>
    </row>
    <row r="176" spans="1:30">
      <c r="A176" s="1">
        <v>42597</v>
      </c>
      <c r="B176">
        <v>0</v>
      </c>
      <c r="C176" s="2">
        <v>5.3490730097484424E-2</v>
      </c>
      <c r="D176" s="2">
        <v>-4.018319364978181</v>
      </c>
      <c r="E176" s="2">
        <v>-11.054737294495682</v>
      </c>
      <c r="F176" s="6">
        <v>-0.70538581641150311</v>
      </c>
      <c r="G176" s="6">
        <v>-18.601141116597997</v>
      </c>
      <c r="H176" s="2">
        <v>9.4706109949769732E-2</v>
      </c>
      <c r="I176" s="2">
        <v>1.3717962068114531</v>
      </c>
      <c r="J176" s="2">
        <v>0.11656198229985214</v>
      </c>
      <c r="K176" s="2">
        <v>2.0350129484671515</v>
      </c>
      <c r="L176" s="2">
        <v>-0.40312933886664282</v>
      </c>
      <c r="M176" s="2">
        <v>1.2076181413176865</v>
      </c>
      <c r="N176" s="2">
        <v>0</v>
      </c>
      <c r="O176" s="2">
        <v>0</v>
      </c>
      <c r="Q176" s="2">
        <v>0</v>
      </c>
      <c r="R176" s="2">
        <v>9.9778398480041587E-3</v>
      </c>
      <c r="S176" s="2">
        <v>-0.29045617865871781</v>
      </c>
      <c r="T176" s="2">
        <v>-0.92055008398724436</v>
      </c>
      <c r="U176" s="2">
        <v>-0.26089188190050927</v>
      </c>
      <c r="V176" s="2">
        <v>-4.1927716122456546</v>
      </c>
      <c r="W176" s="2">
        <v>2.3767918883543959E-2</v>
      </c>
      <c r="X176" s="2">
        <v>0.27902334846544957</v>
      </c>
      <c r="Y176" s="2">
        <v>1.3507085946924565E-2</v>
      </c>
      <c r="Z176" s="2">
        <v>0.46889343849516174</v>
      </c>
      <c r="AA176" s="2">
        <v>-8.1819130616373817E-2</v>
      </c>
      <c r="AB176" s="2">
        <v>0.17275339796991901</v>
      </c>
      <c r="AC176" s="2">
        <v>0</v>
      </c>
      <c r="AD176" s="2">
        <v>0</v>
      </c>
    </row>
    <row r="177" spans="1:30">
      <c r="A177" s="1">
        <v>42628</v>
      </c>
      <c r="B177">
        <v>0</v>
      </c>
      <c r="C177" s="2">
        <v>5.3380335311998289E-2</v>
      </c>
      <c r="D177" s="2">
        <v>-2.614347139134082</v>
      </c>
      <c r="E177" s="2">
        <v>-8.4861395393117593</v>
      </c>
      <c r="F177" s="6">
        <v>-0.78901943167698863</v>
      </c>
      <c r="G177" s="6">
        <v>-18.188568156194574</v>
      </c>
      <c r="H177" s="2">
        <v>0.1022994904971265</v>
      </c>
      <c r="I177" s="2">
        <v>1.5134654606753795</v>
      </c>
      <c r="J177" s="2">
        <v>0.15678845058838406</v>
      </c>
      <c r="K177" s="2">
        <v>1.8574646329484625</v>
      </c>
      <c r="L177" s="2">
        <v>-0.6609387318495995</v>
      </c>
      <c r="M177" s="2">
        <v>1.0728159767167387</v>
      </c>
      <c r="N177" s="2">
        <v>0</v>
      </c>
      <c r="O177" s="2">
        <v>0</v>
      </c>
      <c r="Q177" s="2">
        <v>0</v>
      </c>
      <c r="R177" s="2">
        <v>9.9572474670882889E-3</v>
      </c>
      <c r="S177" s="2">
        <v>-0.18897285425802884</v>
      </c>
      <c r="T177" s="2">
        <v>-0.7066578117175687</v>
      </c>
      <c r="U177" s="2">
        <v>-0.29182435994175598</v>
      </c>
      <c r="V177" s="2">
        <v>-4.0997760166788817</v>
      </c>
      <c r="W177" s="2">
        <v>2.5673591632611351E-2</v>
      </c>
      <c r="X177" s="2">
        <v>0.30783887470137217</v>
      </c>
      <c r="Y177" s="2">
        <v>1.8168488865731355E-2</v>
      </c>
      <c r="Z177" s="2">
        <v>0.42798399847155405</v>
      </c>
      <c r="AA177" s="2">
        <v>-0.13414412501619472</v>
      </c>
      <c r="AB177" s="2">
        <v>0.15346954391725962</v>
      </c>
      <c r="AC177" s="2">
        <v>0</v>
      </c>
      <c r="AD177" s="2">
        <v>0</v>
      </c>
    </row>
    <row r="178" spans="1:30">
      <c r="A178" s="1">
        <v>42658</v>
      </c>
      <c r="B178">
        <v>0</v>
      </c>
      <c r="C178" s="2">
        <v>5.3269940526512141E-2</v>
      </c>
      <c r="D178" s="2">
        <v>-1.2103749132899821</v>
      </c>
      <c r="E178" s="2">
        <v>-5.9175417841278364</v>
      </c>
      <c r="F178" s="6">
        <v>-0.87265304694247414</v>
      </c>
      <c r="G178" s="6">
        <v>-17.775995195791154</v>
      </c>
      <c r="H178" s="2">
        <v>0.10989287104448327</v>
      </c>
      <c r="I178" s="2">
        <v>1.6551347145393058</v>
      </c>
      <c r="J178" s="2">
        <v>0.197014918876916</v>
      </c>
      <c r="K178" s="2">
        <v>1.6799163174297735</v>
      </c>
      <c r="L178" s="2">
        <v>-0.9187481248325563</v>
      </c>
      <c r="M178" s="2">
        <v>0.93801381211579093</v>
      </c>
      <c r="N178" s="2">
        <v>0</v>
      </c>
      <c r="O178" s="2">
        <v>0</v>
      </c>
      <c r="Q178" s="2">
        <v>0</v>
      </c>
      <c r="R178" s="2">
        <v>9.9366550861724155E-3</v>
      </c>
      <c r="S178" s="2">
        <v>-8.7489529857339765E-2</v>
      </c>
      <c r="T178" s="2">
        <v>-0.4927655394478932</v>
      </c>
      <c r="U178" s="2">
        <v>-0.32275683798300264</v>
      </c>
      <c r="V178" s="2">
        <v>-4.0067804211121096</v>
      </c>
      <c r="W178" s="2">
        <v>2.757926438167874E-2</v>
      </c>
      <c r="X178" s="2">
        <v>0.33665440093729482</v>
      </c>
      <c r="Y178" s="2">
        <v>2.2829891784538148E-2</v>
      </c>
      <c r="Z178" s="2">
        <v>0.38707455844794636</v>
      </c>
      <c r="AA178" s="2">
        <v>-0.18646911941601563</v>
      </c>
      <c r="AB178" s="2">
        <v>0.13418568986460025</v>
      </c>
      <c r="AC178" s="2">
        <v>0</v>
      </c>
      <c r="AD178" s="2">
        <v>0</v>
      </c>
    </row>
    <row r="179" spans="1:30">
      <c r="A179" s="1">
        <v>42689</v>
      </c>
      <c r="B179">
        <v>0</v>
      </c>
      <c r="C179" s="2">
        <v>5.5249014229823437E-2</v>
      </c>
      <c r="D179" s="2">
        <v>2.0778092384808637</v>
      </c>
      <c r="E179" s="2">
        <v>-2.5331135783445498</v>
      </c>
      <c r="F179" s="6">
        <v>-0.79932121065726114</v>
      </c>
      <c r="G179" s="6">
        <v>-17.102241266938055</v>
      </c>
      <c r="H179" s="2">
        <v>0.12973925083686164</v>
      </c>
      <c r="I179" s="2">
        <v>1.8387246618367283</v>
      </c>
      <c r="J179" s="2">
        <v>0.2288992329598083</v>
      </c>
      <c r="K179" s="2">
        <v>1.3104503829860474</v>
      </c>
      <c r="L179" s="2">
        <v>-1.1792350760762431</v>
      </c>
      <c r="M179" s="2">
        <v>0.76550194312895381</v>
      </c>
      <c r="N179" s="2">
        <v>0</v>
      </c>
      <c r="O179" s="2">
        <v>0</v>
      </c>
      <c r="Q179" s="2">
        <v>0</v>
      </c>
      <c r="R179" s="2">
        <v>1.0305819620345885E-2</v>
      </c>
      <c r="S179" s="2">
        <v>0.15019028518511227</v>
      </c>
      <c r="T179" s="2">
        <v>-0.21093743389590733</v>
      </c>
      <c r="U179" s="2">
        <v>-0.29563454501006264</v>
      </c>
      <c r="V179" s="2">
        <v>-3.8549135905329051</v>
      </c>
      <c r="W179" s="2">
        <v>3.2560011086272982E-2</v>
      </c>
      <c r="X179" s="2">
        <v>0.37399659621759052</v>
      </c>
      <c r="Y179" s="2">
        <v>2.6524614216149624E-2</v>
      </c>
      <c r="Z179" s="2">
        <v>0.30194480409496416</v>
      </c>
      <c r="AA179" s="2">
        <v>-0.2393375510404343</v>
      </c>
      <c r="AB179" s="2">
        <v>0.10950734947042622</v>
      </c>
      <c r="AC179" s="2">
        <v>0</v>
      </c>
      <c r="AD179" s="2">
        <v>0</v>
      </c>
    </row>
    <row r="180" spans="1:30">
      <c r="A180" s="1">
        <v>42719</v>
      </c>
      <c r="B180">
        <v>0</v>
      </c>
      <c r="C180" s="2">
        <v>5.7228087933134733E-2</v>
      </c>
      <c r="D180" s="2">
        <v>5.3659933902517096</v>
      </c>
      <c r="E180" s="2">
        <v>0.85131462743873665</v>
      </c>
      <c r="F180" s="6">
        <v>-0.72598937437204825</v>
      </c>
      <c r="G180" s="6">
        <v>-16.428487338084953</v>
      </c>
      <c r="H180" s="2">
        <v>0.14958563062924002</v>
      </c>
      <c r="I180" s="2">
        <v>2.0223146091341508</v>
      </c>
      <c r="J180" s="2">
        <v>0.26078354704270057</v>
      </c>
      <c r="K180" s="2">
        <v>0.94098444854232133</v>
      </c>
      <c r="L180" s="2">
        <v>-1.4397220273199298</v>
      </c>
      <c r="M180" s="2">
        <v>0.59299007414211669</v>
      </c>
      <c r="N180" s="2">
        <v>0</v>
      </c>
      <c r="O180" s="2">
        <v>0</v>
      </c>
      <c r="Q180" s="2">
        <v>0</v>
      </c>
      <c r="R180" s="2">
        <v>1.0674984154519354E-2</v>
      </c>
      <c r="S180" s="2">
        <v>0.3878701002275643</v>
      </c>
      <c r="T180" s="2">
        <v>7.0890671656078486E-2</v>
      </c>
      <c r="U180" s="2">
        <v>-0.26851225203712265</v>
      </c>
      <c r="V180" s="2">
        <v>-3.7030467599537005</v>
      </c>
      <c r="W180" s="2">
        <v>3.754075779086722E-2</v>
      </c>
      <c r="X180" s="2">
        <v>0.41133879149788627</v>
      </c>
      <c r="Y180" s="2">
        <v>3.0219336647761098E-2</v>
      </c>
      <c r="Z180" s="2">
        <v>0.21681504974198187</v>
      </c>
      <c r="AA180" s="2">
        <v>-0.29220598266485298</v>
      </c>
      <c r="AB180" s="2">
        <v>8.482900907625221E-2</v>
      </c>
      <c r="AC180" s="2">
        <v>0</v>
      </c>
      <c r="AD180" s="2">
        <v>0</v>
      </c>
    </row>
    <row r="181" spans="1:30">
      <c r="A181" s="1">
        <v>42750</v>
      </c>
      <c r="B181">
        <v>0</v>
      </c>
      <c r="C181" s="2">
        <v>6.2489231828499595E-2</v>
      </c>
      <c r="D181" s="2">
        <v>7.5772987028777035</v>
      </c>
      <c r="E181" s="2">
        <v>4.4258496767386397</v>
      </c>
      <c r="F181" s="6">
        <v>6.9229911799870286E-3</v>
      </c>
      <c r="G181" s="6">
        <v>-15.59651204718025</v>
      </c>
      <c r="H181" s="2">
        <v>0.15327357303475861</v>
      </c>
      <c r="I181" s="2">
        <v>2.1598845004517875</v>
      </c>
      <c r="J181" s="2">
        <v>0.27111811223445964</v>
      </c>
      <c r="K181" s="2">
        <v>0.51285369675558701</v>
      </c>
      <c r="L181" s="2">
        <v>-1.8000354596337773</v>
      </c>
      <c r="M181" s="2">
        <v>0.52748901592413511</v>
      </c>
      <c r="N181" s="2">
        <v>0</v>
      </c>
      <c r="O181" s="2">
        <v>0</v>
      </c>
      <c r="Q181" s="2">
        <v>0</v>
      </c>
      <c r="R181" s="2">
        <v>1.1656366369897343E-2</v>
      </c>
      <c r="S181" s="2">
        <v>0.54770988214010907</v>
      </c>
      <c r="T181" s="2">
        <v>0.36854935428138003</v>
      </c>
      <c r="U181" s="2">
        <v>2.5605167488564626E-3</v>
      </c>
      <c r="V181" s="2">
        <v>-3.5155162014826167</v>
      </c>
      <c r="W181" s="2">
        <v>3.8466302256668194E-2</v>
      </c>
      <c r="X181" s="2">
        <v>0.4393205073918936</v>
      </c>
      <c r="Y181" s="2">
        <v>3.1416895727616946E-2</v>
      </c>
      <c r="Z181" s="2">
        <v>0.11816815883054507</v>
      </c>
      <c r="AA181" s="2">
        <v>-0.3653351968872714</v>
      </c>
      <c r="AB181" s="2">
        <v>7.54588861949953E-2</v>
      </c>
      <c r="AC181" s="2">
        <v>0</v>
      </c>
      <c r="AD181" s="2">
        <v>0</v>
      </c>
    </row>
    <row r="182" spans="1:30">
      <c r="A182" s="1">
        <v>42781</v>
      </c>
      <c r="B182">
        <v>0</v>
      </c>
      <c r="C182" s="2">
        <v>6.7750375723864456E-2</v>
      </c>
      <c r="D182" s="2">
        <v>9.7886040155036973</v>
      </c>
      <c r="E182" s="2">
        <v>8.0003847260385434</v>
      </c>
      <c r="F182" s="6">
        <v>0.73983535673202239</v>
      </c>
      <c r="G182" s="6">
        <v>-14.764536756275543</v>
      </c>
      <c r="H182" s="2">
        <v>0.1569615154402772</v>
      </c>
      <c r="I182" s="2">
        <v>2.2974543917694237</v>
      </c>
      <c r="J182" s="2">
        <v>0.28145267742621871</v>
      </c>
      <c r="K182" s="2">
        <v>8.4722944968852687E-2</v>
      </c>
      <c r="L182" s="2">
        <v>-2.160348891947625</v>
      </c>
      <c r="M182" s="2">
        <v>0.46198795770615364</v>
      </c>
      <c r="N182" s="2">
        <v>0</v>
      </c>
      <c r="O182" s="2">
        <v>0</v>
      </c>
      <c r="Q182" s="2">
        <v>0</v>
      </c>
      <c r="R182" s="2">
        <v>1.2637748585275332E-2</v>
      </c>
      <c r="S182" s="2">
        <v>0.70754966405265363</v>
      </c>
      <c r="T182" s="2">
        <v>0.66620803690668162</v>
      </c>
      <c r="U182" s="2">
        <v>0.27363328553483557</v>
      </c>
      <c r="V182" s="2">
        <v>-3.3279856430115324</v>
      </c>
      <c r="W182" s="2">
        <v>3.9391846722469169E-2</v>
      </c>
      <c r="X182" s="2">
        <v>0.46730222328590076</v>
      </c>
      <c r="Y182" s="2">
        <v>3.2614454807472798E-2</v>
      </c>
      <c r="Z182" s="2">
        <v>1.9521267919108253E-2</v>
      </c>
      <c r="AA182" s="2">
        <v>-0.43846441110968998</v>
      </c>
      <c r="AB182" s="2">
        <v>6.6088763313738391E-2</v>
      </c>
      <c r="AC182" s="2">
        <v>0</v>
      </c>
      <c r="AD182" s="2">
        <v>0</v>
      </c>
    </row>
    <row r="183" spans="1:30">
      <c r="A183" s="1">
        <v>42809</v>
      </c>
      <c r="B183">
        <v>0</v>
      </c>
      <c r="C183" s="2">
        <v>7.2994755070858827E-2</v>
      </c>
      <c r="D183" s="2">
        <v>12.301520610309359</v>
      </c>
      <c r="E183" s="2">
        <v>11.699585894470589</v>
      </c>
      <c r="F183" s="6">
        <v>1.4857709334161455</v>
      </c>
      <c r="G183" s="6">
        <v>-13.939719234827647</v>
      </c>
      <c r="H183" s="2">
        <v>0.15008183926940655</v>
      </c>
      <c r="I183" s="2">
        <v>2.4282958994484476</v>
      </c>
      <c r="J183" s="2">
        <v>0.28966866418754988</v>
      </c>
      <c r="K183" s="2">
        <v>-0.3150542663464127</v>
      </c>
      <c r="L183" s="2">
        <v>-2.5331363161035139</v>
      </c>
      <c r="M183" s="2">
        <v>0.42480559377899896</v>
      </c>
      <c r="N183" s="2">
        <v>0</v>
      </c>
      <c r="O183" s="2">
        <v>0</v>
      </c>
      <c r="Q183" s="2">
        <v>0</v>
      </c>
      <c r="R183" s="2">
        <v>1.361600364238758E-2</v>
      </c>
      <c r="S183" s="2">
        <v>0.88919081427499136</v>
      </c>
      <c r="T183" s="2">
        <v>0.97424791660435484</v>
      </c>
      <c r="U183" s="2">
        <v>0.54952278012049538</v>
      </c>
      <c r="V183" s="2">
        <v>-3.1420684744070906</v>
      </c>
      <c r="W183" s="2">
        <v>3.7665288792246607E-2</v>
      </c>
      <c r="X183" s="2">
        <v>0.4939153859478142</v>
      </c>
      <c r="Y183" s="2">
        <v>3.3566515137389091E-2</v>
      </c>
      <c r="Z183" s="2">
        <v>-7.2592598671675987E-2</v>
      </c>
      <c r="AA183" s="2">
        <v>-0.51412534671636911</v>
      </c>
      <c r="AB183" s="2">
        <v>6.0769714606867135E-2</v>
      </c>
      <c r="AC183" s="2">
        <v>0</v>
      </c>
      <c r="AD183" s="2">
        <v>0</v>
      </c>
    </row>
    <row r="184" spans="1:30">
      <c r="A184" s="1">
        <v>42840</v>
      </c>
      <c r="B184">
        <v>0</v>
      </c>
      <c r="C184" s="2">
        <v>7.8239134417853212E-2</v>
      </c>
      <c r="D184" s="2">
        <v>14.814437205115018</v>
      </c>
      <c r="E184" s="2">
        <v>15.398787062902633</v>
      </c>
      <c r="F184" s="6">
        <v>2.2317065101002687</v>
      </c>
      <c r="G184" s="6">
        <v>-13.114901713379751</v>
      </c>
      <c r="H184" s="2">
        <v>0.14320216309853592</v>
      </c>
      <c r="I184" s="2">
        <v>2.5591374071274715</v>
      </c>
      <c r="J184" s="2">
        <v>0.29788465094888106</v>
      </c>
      <c r="K184" s="2">
        <v>-0.71483147766167809</v>
      </c>
      <c r="L184" s="2">
        <v>-2.9059237402594027</v>
      </c>
      <c r="M184" s="2">
        <v>0.38762322985184439</v>
      </c>
      <c r="N184" s="2">
        <v>0</v>
      </c>
      <c r="O184" s="2">
        <v>0</v>
      </c>
      <c r="Q184" s="2">
        <v>0</v>
      </c>
      <c r="R184" s="2">
        <v>1.459425869949983E-2</v>
      </c>
      <c r="S184" s="2">
        <v>1.070831964497329</v>
      </c>
      <c r="T184" s="2">
        <v>1.282287796302028</v>
      </c>
      <c r="U184" s="2">
        <v>0.82541227470615497</v>
      </c>
      <c r="V184" s="2">
        <v>-2.9561513058026492</v>
      </c>
      <c r="W184" s="2">
        <v>3.5938730862024065E-2</v>
      </c>
      <c r="X184" s="2">
        <v>0.52052854860972764</v>
      </c>
      <c r="Y184" s="2">
        <v>3.4518575467305385E-2</v>
      </c>
      <c r="Z184" s="2">
        <v>-0.16470646526246022</v>
      </c>
      <c r="AA184" s="2">
        <v>-0.58978628232304831</v>
      </c>
      <c r="AB184" s="2">
        <v>5.5450665899995893E-2</v>
      </c>
      <c r="AC184" s="2">
        <v>0</v>
      </c>
      <c r="AD184" s="2">
        <v>0</v>
      </c>
    </row>
    <row r="185" spans="1:30">
      <c r="A185" s="1">
        <v>42870</v>
      </c>
      <c r="B185">
        <v>0</v>
      </c>
      <c r="C185" s="2">
        <v>8.5074470858302415E-2</v>
      </c>
      <c r="D185" s="2">
        <v>17.159747333659407</v>
      </c>
      <c r="E185" s="2">
        <v>19.079779662960341</v>
      </c>
      <c r="F185" s="6">
        <v>3.0593116762185697</v>
      </c>
      <c r="G185" s="6">
        <v>-12.269941064964803</v>
      </c>
      <c r="H185" s="2">
        <v>0.12976960004823396</v>
      </c>
      <c r="I185" s="2">
        <v>2.6952076825735851</v>
      </c>
      <c r="J185" s="2">
        <v>0.30439906417670498</v>
      </c>
      <c r="K185" s="2">
        <v>-1.1237388776152781</v>
      </c>
      <c r="L185" s="2">
        <v>-3.2887780812175116</v>
      </c>
      <c r="M185" s="2">
        <v>0.36092718390859879</v>
      </c>
      <c r="N185" s="2">
        <v>0</v>
      </c>
      <c r="O185" s="2">
        <v>0</v>
      </c>
      <c r="Q185" s="2">
        <v>0</v>
      </c>
      <c r="R185" s="2">
        <v>1.586928134708258E-2</v>
      </c>
      <c r="S185" s="2">
        <v>1.240358016518903</v>
      </c>
      <c r="T185" s="2">
        <v>1.5888114120940335</v>
      </c>
      <c r="U185" s="2">
        <v>1.1315078386311714</v>
      </c>
      <c r="V185" s="2">
        <v>-2.765693795807326</v>
      </c>
      <c r="W185" s="2">
        <v>3.2567627676105035E-2</v>
      </c>
      <c r="X185" s="2">
        <v>0.54820524263546722</v>
      </c>
      <c r="Y185" s="2">
        <v>3.5273459157732397E-2</v>
      </c>
      <c r="Z185" s="2">
        <v>-0.25892404600796903</v>
      </c>
      <c r="AA185" s="2">
        <v>-0.66749039936390608</v>
      </c>
      <c r="AB185" s="2">
        <v>5.1631716439676782E-2</v>
      </c>
      <c r="AC185" s="2">
        <v>0</v>
      </c>
      <c r="AD185" s="2">
        <v>0</v>
      </c>
    </row>
    <row r="186" spans="1:30">
      <c r="A186" s="1">
        <v>42901</v>
      </c>
      <c r="B186">
        <v>0</v>
      </c>
      <c r="C186" s="2">
        <v>9.1909807298751631E-2</v>
      </c>
      <c r="D186" s="2">
        <v>19.505057462203798</v>
      </c>
      <c r="E186" s="2">
        <v>22.760772263018051</v>
      </c>
      <c r="F186" s="6">
        <v>3.8869168423368712</v>
      </c>
      <c r="G186" s="6">
        <v>-11.424980416549856</v>
      </c>
      <c r="H186" s="2">
        <v>0.11633703699793201</v>
      </c>
      <c r="I186" s="2">
        <v>2.8312779580196992</v>
      </c>
      <c r="J186" s="2">
        <v>0.3109134774045289</v>
      </c>
      <c r="K186" s="2">
        <v>-1.5326462775688781</v>
      </c>
      <c r="L186" s="2">
        <v>-3.6716324221756205</v>
      </c>
      <c r="M186" s="2">
        <v>0.3342311379653532</v>
      </c>
      <c r="N186" s="2">
        <v>0</v>
      </c>
      <c r="O186" s="2">
        <v>0</v>
      </c>
      <c r="Q186" s="2">
        <v>0</v>
      </c>
      <c r="R186" s="2">
        <v>1.7144303994665336E-2</v>
      </c>
      <c r="S186" s="2">
        <v>1.4098840685404772</v>
      </c>
      <c r="T186" s="2">
        <v>1.895335027886039</v>
      </c>
      <c r="U186" s="2">
        <v>1.4376034025561881</v>
      </c>
      <c r="V186" s="2">
        <v>-2.5752362858120033</v>
      </c>
      <c r="W186" s="2">
        <v>2.9196524490186004E-2</v>
      </c>
      <c r="X186" s="2">
        <v>0.57588193666120679</v>
      </c>
      <c r="Y186" s="2">
        <v>3.6028342848159402E-2</v>
      </c>
      <c r="Z186" s="2">
        <v>-0.35314162675347788</v>
      </c>
      <c r="AA186" s="2">
        <v>-0.74519451640476386</v>
      </c>
      <c r="AB186" s="2">
        <v>4.7812766979357671E-2</v>
      </c>
      <c r="AC186" s="2">
        <v>0</v>
      </c>
      <c r="AD186" s="2">
        <v>0</v>
      </c>
    </row>
  </sheetData>
  <mergeCells count="2">
    <mergeCell ref="B2:O2"/>
    <mergeCell ref="Q2:AD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6"/>
  <sheetViews>
    <sheetView workbookViewId="0">
      <selection activeCell="Q2" sqref="Q2:AD2"/>
    </sheetView>
  </sheetViews>
  <sheetFormatPr defaultColWidth="11.42578125" defaultRowHeight="15"/>
  <cols>
    <col min="1" max="1" width="10.85546875" customWidth="1"/>
    <col min="2" max="2" width="11.42578125" customWidth="1"/>
    <col min="3" max="13" width="11.42578125" style="2" customWidth="1"/>
    <col min="16" max="16" width="11.42578125" style="27"/>
  </cols>
  <sheetData>
    <row r="1" spans="1:30">
      <c r="A1" t="s">
        <v>483</v>
      </c>
    </row>
    <row r="2" spans="1:30">
      <c r="B2" s="317" t="s">
        <v>482</v>
      </c>
      <c r="C2" s="317"/>
      <c r="D2" s="317"/>
      <c r="E2" s="317"/>
      <c r="F2" s="317"/>
      <c r="G2" s="317"/>
      <c r="H2" s="317"/>
      <c r="I2" s="317"/>
      <c r="J2" s="317"/>
      <c r="K2" s="317"/>
      <c r="L2" s="317"/>
      <c r="M2" s="317"/>
      <c r="N2" s="317"/>
      <c r="O2" s="317"/>
      <c r="Q2" s="324" t="s">
        <v>493</v>
      </c>
      <c r="R2" s="324"/>
      <c r="S2" s="324"/>
      <c r="T2" s="324"/>
      <c r="U2" s="324"/>
      <c r="V2" s="324"/>
      <c r="W2" s="324"/>
      <c r="X2" s="324"/>
      <c r="Y2" s="324"/>
      <c r="Z2" s="324"/>
      <c r="AA2" s="324"/>
      <c r="AB2" s="324"/>
      <c r="AC2" s="324"/>
      <c r="AD2" s="324"/>
    </row>
    <row r="3" spans="1:30" s="8" customFormat="1" ht="45">
      <c r="A3" s="324"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324"/>
      <c r="B4" s="2">
        <f>[2]SWS_Insitu!B3*0.15</f>
        <v>0</v>
      </c>
      <c r="C4" s="2">
        <f>[2]SWS_Insitu!C3*0.15</f>
        <v>-6.2356028273245706E-3</v>
      </c>
      <c r="D4" s="2">
        <f>[2]SWS_Insitu!D3*0.15</f>
        <v>-0.86812848863923608</v>
      </c>
      <c r="E4" s="2">
        <f>[2]SWS_Insitu!E3*0.15</f>
        <v>-0.22095052260802048</v>
      </c>
      <c r="F4" s="2">
        <f>[2]SWS_Insitu!F3*0.15</f>
        <v>0.71174846879749654</v>
      </c>
      <c r="G4" s="2">
        <f>[2]SWS_Insitu!G3*0.15</f>
        <v>3.8788823975111151</v>
      </c>
      <c r="H4" s="2">
        <f>[2]SWS_Insitu!H3*0.15</f>
        <v>9.001820452680212E-2</v>
      </c>
      <c r="I4" s="2">
        <f>[2]SWS_Insitu!I3*0.15</f>
        <v>0.47424258382638351</v>
      </c>
      <c r="J4" s="2">
        <f>[2]SWS_Insitu!J3*0.15</f>
        <v>6.7296349493851174E-2</v>
      </c>
      <c r="K4" s="2">
        <f>[2]SWS_Insitu!K3*0.15</f>
        <v>-0.89148844493478296</v>
      </c>
      <c r="L4" s="2">
        <f>[2]SWS_Insitu!L3*0.15</f>
        <v>1.6021634568854721</v>
      </c>
      <c r="M4" s="2">
        <f>[2]SWS_Insitu!M3*0.15</f>
        <v>0.14539809224137296</v>
      </c>
      <c r="N4" s="2">
        <f>[2]SWS_Insitu!N3*0.15</f>
        <v>0</v>
      </c>
      <c r="O4" s="2">
        <f>[2]SWS_Insitu!O3*0.15</f>
        <v>0</v>
      </c>
      <c r="Q4" s="2">
        <v>0</v>
      </c>
      <c r="R4" s="2">
        <v>-6.8803298112904714E-4</v>
      </c>
      <c r="S4" s="2">
        <v>-6.1104810576653602E-2</v>
      </c>
      <c r="T4" s="2">
        <v>-1.6553271984564289E-2</v>
      </c>
      <c r="U4" s="2">
        <v>0.29095749824778211</v>
      </c>
      <c r="V4" s="2">
        <v>0.91618072955422958</v>
      </c>
      <c r="W4" s="2">
        <v>2.5946864169610621E-2</v>
      </c>
      <c r="X4" s="2">
        <v>0.11096042684689114</v>
      </c>
      <c r="Y4" s="2">
        <v>8.173739140567458E-3</v>
      </c>
      <c r="Z4" s="2">
        <v>-0.2043158476617252</v>
      </c>
      <c r="AA4" s="2">
        <v>0.3405464582228182</v>
      </c>
      <c r="AB4" s="2">
        <v>2.179495623968104E-2</v>
      </c>
      <c r="AC4" s="2">
        <v>0</v>
      </c>
      <c r="AD4" s="2">
        <v>0</v>
      </c>
    </row>
    <row r="5" spans="1:30">
      <c r="A5" s="1">
        <v>37361</v>
      </c>
      <c r="B5" s="2">
        <f>[2]SWS_Insitu!B4*0.15</f>
        <v>0</v>
      </c>
      <c r="C5" s="2">
        <f>[2]SWS_Insitu!C4*0.15</f>
        <v>-8.782693205824546E-3</v>
      </c>
      <c r="D5" s="2">
        <f>[2]SWS_Insitu!D4*0.15</f>
        <v>-0.89090176821612588</v>
      </c>
      <c r="E5" s="2">
        <f>[2]SWS_Insitu!E4*0.15</f>
        <v>-0.24311547522175364</v>
      </c>
      <c r="F5" s="2">
        <f>[2]SWS_Insitu!F4*0.15</f>
        <v>0.63682128119865034</v>
      </c>
      <c r="G5" s="2">
        <f>[2]SWS_Insitu!G4*0.15</f>
        <v>3.6931486854845565</v>
      </c>
      <c r="H5" s="2">
        <f>[2]SWS_Insitu!H4*0.15</f>
        <v>7.6648031512470516E-2</v>
      </c>
      <c r="I5" s="2">
        <f>[2]SWS_Insitu!I4*0.15</f>
        <v>0.40295701206333157</v>
      </c>
      <c r="J5" s="2">
        <f>[2]SWS_Insitu!J4*0.15</f>
        <v>6.4055853307575156E-2</v>
      </c>
      <c r="K5" s="2">
        <f>[2]SWS_Insitu!K4*0.15</f>
        <v>-0.89623938954742588</v>
      </c>
      <c r="L5" s="2">
        <f>[2]SWS_Insitu!L4*0.15</f>
        <v>1.5264275334850839</v>
      </c>
      <c r="M5" s="2">
        <f>[2]SWS_Insitu!M4*0.15</f>
        <v>0.13844037062577658</v>
      </c>
      <c r="N5" s="2">
        <f>[2]SWS_Insitu!N4*0.15</f>
        <v>0</v>
      </c>
      <c r="O5" s="2">
        <f>[2]SWS_Insitu!O4*0.15</f>
        <v>0</v>
      </c>
      <c r="Q5" s="2">
        <v>0</v>
      </c>
      <c r="R5" s="2">
        <v>-1.1631519377921615E-3</v>
      </c>
      <c r="S5" s="2">
        <v>-6.2750931544309899E-2</v>
      </c>
      <c r="T5" s="2">
        <v>-1.839899191861508E-2</v>
      </c>
      <c r="U5" s="2">
        <v>0.2632451534240357</v>
      </c>
      <c r="V5" s="2">
        <v>0.87431560792859531</v>
      </c>
      <c r="W5" s="2">
        <v>2.2591418699068892E-2</v>
      </c>
      <c r="X5" s="2">
        <v>9.6460941550286394E-2</v>
      </c>
      <c r="Y5" s="2">
        <v>7.7982336829979801E-3</v>
      </c>
      <c r="Z5" s="2">
        <v>-0.20541052706275811</v>
      </c>
      <c r="AA5" s="2">
        <v>0.32517509520947541</v>
      </c>
      <c r="AB5" s="2">
        <v>2.0799633289405126E-2</v>
      </c>
      <c r="AC5" s="2">
        <v>0</v>
      </c>
      <c r="AD5" s="2">
        <v>0</v>
      </c>
    </row>
    <row r="6" spans="1:30">
      <c r="A6" s="1">
        <v>37391</v>
      </c>
      <c r="B6" s="2">
        <f>[2]SWS_Insitu!B5*0.15</f>
        <v>0</v>
      </c>
      <c r="C6" s="2">
        <f>[2]SWS_Insitu!C5*0.15</f>
        <v>-1.1124367073417882E-2</v>
      </c>
      <c r="D6" s="2">
        <f>[2]SWS_Insitu!D5*0.15</f>
        <v>-0.85340405593028823</v>
      </c>
      <c r="E6" s="2">
        <f>[2]SWS_Insitu!E5*0.15</f>
        <v>-0.25189931810871491</v>
      </c>
      <c r="F6" s="2">
        <f>[2]SWS_Insitu!F5*0.15</f>
        <v>0.57210590326135857</v>
      </c>
      <c r="G6" s="2">
        <f>[2]SWS_Insitu!G5*0.15</f>
        <v>3.5088339403190019</v>
      </c>
      <c r="H6" s="2">
        <f>[2]SWS_Insitu!H5*0.15</f>
        <v>6.4222350199099887E-2</v>
      </c>
      <c r="I6" s="2">
        <f>[2]SWS_Insitu!I5*0.15</f>
        <v>0.34114227038670342</v>
      </c>
      <c r="J6" s="2">
        <f>[2]SWS_Insitu!J5*0.15</f>
        <v>6.0950021473537355E-2</v>
      </c>
      <c r="K6" s="2">
        <f>[2]SWS_Insitu!K5*0.15</f>
        <v>-0.89407802050299257</v>
      </c>
      <c r="L6" s="2">
        <f>[2]SWS_Insitu!L5*0.15</f>
        <v>1.4489540355248303</v>
      </c>
      <c r="M6" s="2">
        <f>[2]SWS_Insitu!M5*0.15</f>
        <v>0.1347295268285609</v>
      </c>
      <c r="N6" s="2">
        <f>[2]SWS_Insitu!N5*0.15</f>
        <v>0</v>
      </c>
      <c r="O6" s="2">
        <f>[2]SWS_Insitu!O5*0.15</f>
        <v>0</v>
      </c>
      <c r="Q6" s="2">
        <v>0</v>
      </c>
      <c r="R6" s="2">
        <v>-1.6382708944552757E-3</v>
      </c>
      <c r="S6" s="2">
        <v>-6.439705251196623E-2</v>
      </c>
      <c r="T6" s="2">
        <v>-2.0244711852665871E-2</v>
      </c>
      <c r="U6" s="2">
        <v>0.23553280860028922</v>
      </c>
      <c r="V6" s="2">
        <v>0.83245048630296092</v>
      </c>
      <c r="W6" s="2">
        <v>1.9235973228527162E-2</v>
      </c>
      <c r="X6" s="2">
        <v>8.1961456253681633E-2</v>
      </c>
      <c r="Y6" s="2">
        <v>7.4227282254285014E-3</v>
      </c>
      <c r="Z6" s="2">
        <v>-0.20650520646379103</v>
      </c>
      <c r="AA6" s="2">
        <v>0.30980373219613255</v>
      </c>
      <c r="AB6" s="2">
        <v>1.9804310339129216E-2</v>
      </c>
      <c r="AC6" s="2">
        <v>0</v>
      </c>
      <c r="AD6" s="2">
        <v>0</v>
      </c>
    </row>
    <row r="7" spans="1:30">
      <c r="A7" s="1">
        <v>37422</v>
      </c>
      <c r="B7" s="2">
        <f>[2]SWS_Insitu!B6*0.15</f>
        <v>0</v>
      </c>
      <c r="C7" s="2">
        <f>[2]SWS_Insitu!C6*0.15</f>
        <v>-1.3466040941011217E-2</v>
      </c>
      <c r="D7" s="2">
        <f>[2]SWS_Insitu!D6*0.15</f>
        <v>-0.81590634364445058</v>
      </c>
      <c r="E7" s="2">
        <f>[2]SWS_Insitu!E6*0.15</f>
        <v>-0.26068316099567629</v>
      </c>
      <c r="F7" s="2">
        <f>[2]SWS_Insitu!F6*0.15</f>
        <v>0.50739052532406681</v>
      </c>
      <c r="G7" s="2">
        <f>[2]SWS_Insitu!G6*0.15</f>
        <v>3.3245191951534472</v>
      </c>
      <c r="H7" s="2">
        <f>[2]SWS_Insitu!H6*0.15</f>
        <v>5.1796668885729265E-2</v>
      </c>
      <c r="I7" s="2">
        <f>[2]SWS_Insitu!I6*0.15</f>
        <v>0.27932752871007521</v>
      </c>
      <c r="J7" s="2">
        <f>[2]SWS_Insitu!J6*0.15</f>
        <v>5.7844189639499541E-2</v>
      </c>
      <c r="K7" s="2">
        <f>[2]SWS_Insitu!K6*0.15</f>
        <v>-0.89191665145855914</v>
      </c>
      <c r="L7" s="2">
        <f>[2]SWS_Insitu!L6*0.15</f>
        <v>1.3714805375645762</v>
      </c>
      <c r="M7" s="2">
        <f>[2]SWS_Insitu!M6*0.15</f>
        <v>0.13101868303134523</v>
      </c>
      <c r="N7" s="2">
        <f>[2]SWS_Insitu!N6*0.15</f>
        <v>0</v>
      </c>
      <c r="O7" s="2">
        <f>[2]SWS_Insitu!O6*0.15</f>
        <v>0</v>
      </c>
      <c r="Q7" s="2">
        <v>0</v>
      </c>
      <c r="R7" s="2">
        <v>-2.0750726876729315E-3</v>
      </c>
      <c r="S7" s="2">
        <v>-6.1686605374809023E-2</v>
      </c>
      <c r="T7" s="2">
        <v>-2.0976160017548907E-2</v>
      </c>
      <c r="U7" s="2">
        <v>0.21159737306253629</v>
      </c>
      <c r="V7" s="2">
        <v>0.79090520548366428</v>
      </c>
      <c r="W7" s="2">
        <v>1.6117562117717102E-2</v>
      </c>
      <c r="X7" s="2">
        <v>6.9388337796655472E-2</v>
      </c>
      <c r="Y7" s="2">
        <v>7.062827538332035E-3</v>
      </c>
      <c r="Z7" s="2">
        <v>-0.206007198938156</v>
      </c>
      <c r="AA7" s="2">
        <v>0.29407971105011954</v>
      </c>
      <c r="AB7" s="2">
        <v>1.9273463001406123E-2</v>
      </c>
      <c r="AC7" s="2">
        <v>0</v>
      </c>
      <c r="AD7" s="2">
        <v>0</v>
      </c>
    </row>
    <row r="8" spans="1:30">
      <c r="A8" s="1">
        <v>37452</v>
      </c>
      <c r="B8" s="2">
        <f>[2]SWS_Insitu!B7*0.15</f>
        <v>0</v>
      </c>
      <c r="C8" s="2">
        <f>[2]SWS_Insitu!C7*0.15</f>
        <v>-1.5170279327482106E-2</v>
      </c>
      <c r="D8" s="2">
        <f>[2]SWS_Insitu!D7*0.15</f>
        <v>-0.71135025355740755</v>
      </c>
      <c r="E8" s="2">
        <f>[2]SWS_Insitu!E7*0.15</f>
        <v>-0.25912401212164077</v>
      </c>
      <c r="F8" s="2">
        <f>[2]SWS_Insitu!F7*0.15</f>
        <v>0.44814652860950999</v>
      </c>
      <c r="G8" s="2">
        <f>[2]SWS_Insitu!G7*0.15</f>
        <v>3.140068325543123</v>
      </c>
      <c r="H8" s="2">
        <f>[2]SWS_Insitu!H7*0.15</f>
        <v>3.5410934706248433E-2</v>
      </c>
      <c r="I8" s="2">
        <f>[2]SWS_Insitu!I7*0.15</f>
        <v>0.21988904035720386</v>
      </c>
      <c r="J8" s="2">
        <f>[2]SWS_Insitu!J7*0.15</f>
        <v>5.4780701296340634E-2</v>
      </c>
      <c r="K8" s="2">
        <f>[2]SWS_Insitu!K7*0.15</f>
        <v>-0.88633272821351283</v>
      </c>
      <c r="L8" s="2">
        <f>[2]SWS_Insitu!L7*0.15</f>
        <v>1.2992379180972549</v>
      </c>
      <c r="M8" s="2">
        <f>[2]SWS_Insitu!M7*0.15</f>
        <v>0.12787590139779664</v>
      </c>
      <c r="N8" s="2">
        <f>[2]SWS_Insitu!N7*0.15</f>
        <v>0</v>
      </c>
      <c r="O8" s="2">
        <f>[2]SWS_Insitu!O7*0.15</f>
        <v>0</v>
      </c>
      <c r="Q8" s="2">
        <v>0</v>
      </c>
      <c r="R8" s="2">
        <v>-2.5118744808905863E-3</v>
      </c>
      <c r="S8" s="2">
        <v>-5.8976158237651816E-2</v>
      </c>
      <c r="T8" s="2">
        <v>-2.1707608182431955E-2</v>
      </c>
      <c r="U8" s="2">
        <v>0.18766193752478336</v>
      </c>
      <c r="V8" s="2">
        <v>0.74935992466436752</v>
      </c>
      <c r="W8" s="2">
        <v>1.2999151006907045E-2</v>
      </c>
      <c r="X8" s="2">
        <v>5.6815219339629297E-2</v>
      </c>
      <c r="Y8" s="2">
        <v>6.702926851235567E-3</v>
      </c>
      <c r="Z8" s="2">
        <v>-0.20550919141252097</v>
      </c>
      <c r="AA8" s="2">
        <v>0.27835568990410636</v>
      </c>
      <c r="AB8" s="2">
        <v>1.8742615663683026E-2</v>
      </c>
      <c r="AC8" s="2">
        <v>0</v>
      </c>
      <c r="AD8" s="2">
        <v>0</v>
      </c>
    </row>
    <row r="9" spans="1:30">
      <c r="A9" s="1">
        <v>37483</v>
      </c>
      <c r="B9" s="2">
        <f>[2]SWS_Insitu!B8*0.15</f>
        <v>0</v>
      </c>
      <c r="C9" s="2">
        <f>[2]SWS_Insitu!C8*0.15</f>
        <v>-1.6874517713952996E-2</v>
      </c>
      <c r="D9" s="2">
        <f>[2]SWS_Insitu!D8*0.15</f>
        <v>-0.60679416347036474</v>
      </c>
      <c r="E9" s="2">
        <f>[2]SWS_Insitu!E8*0.15</f>
        <v>-0.2575648632476053</v>
      </c>
      <c r="F9" s="2">
        <f>[2]SWS_Insitu!F8*0.15</f>
        <v>0.38890253189495316</v>
      </c>
      <c r="G9" s="2">
        <f>[2]SWS_Insitu!G8*0.15</f>
        <v>2.9556174559327997</v>
      </c>
      <c r="H9" s="2">
        <f>[2]SWS_Insitu!H8*0.15</f>
        <v>1.9025200526767583E-2</v>
      </c>
      <c r="I9" s="2">
        <f>[2]SWS_Insitu!I8*0.15</f>
        <v>0.16045055200433245</v>
      </c>
      <c r="J9" s="2">
        <f>[2]SWS_Insitu!J8*0.15</f>
        <v>5.1717212953181727E-2</v>
      </c>
      <c r="K9" s="2">
        <f>[2]SWS_Insitu!K8*0.15</f>
        <v>-0.88074880496846653</v>
      </c>
      <c r="L9" s="2">
        <f>[2]SWS_Insitu!L8*0.15</f>
        <v>1.2269952986299333</v>
      </c>
      <c r="M9" s="2">
        <f>[2]SWS_Insitu!M8*0.15</f>
        <v>0.1247331197642481</v>
      </c>
      <c r="N9" s="2">
        <f>[2]SWS_Insitu!N8*0.15</f>
        <v>0</v>
      </c>
      <c r="O9" s="2">
        <f>[2]SWS_Insitu!O8*0.15</f>
        <v>0</v>
      </c>
      <c r="Q9" s="2">
        <v>0</v>
      </c>
      <c r="R9" s="2">
        <v>-2.8297728840725469E-3</v>
      </c>
      <c r="S9" s="2">
        <v>-5.1418530377890091E-2</v>
      </c>
      <c r="T9" s="2">
        <v>-2.1577774737393269E-2</v>
      </c>
      <c r="U9" s="2">
        <v>0.16575013063192753</v>
      </c>
      <c r="V9" s="2">
        <v>0.70778396085072204</v>
      </c>
      <c r="W9" s="2">
        <v>8.8869052285536383E-3</v>
      </c>
      <c r="X9" s="2">
        <v>4.4725430808655257E-2</v>
      </c>
      <c r="Y9" s="2">
        <v>6.3479328855186555E-3</v>
      </c>
      <c r="Z9" s="2">
        <v>-0.20422258290586012</v>
      </c>
      <c r="AA9" s="2">
        <v>0.26369332785701882</v>
      </c>
      <c r="AB9" s="2">
        <v>1.8293031322659005E-2</v>
      </c>
      <c r="AC9" s="2">
        <v>0</v>
      </c>
      <c r="AD9" s="2">
        <v>0</v>
      </c>
    </row>
    <row r="10" spans="1:30">
      <c r="A10" s="1">
        <v>37514</v>
      </c>
      <c r="B10" s="2">
        <f>[2]SWS_Insitu!B9*0.15</f>
        <v>0</v>
      </c>
      <c r="C10" s="2">
        <f>[2]SWS_Insitu!C9*0.15</f>
        <v>-1.6638971088167972E-2</v>
      </c>
      <c r="D10" s="2">
        <f>[2]SWS_Insitu!D9*0.15</f>
        <v>-0.2117192519830722</v>
      </c>
      <c r="E10" s="2">
        <f>[2]SWS_Insitu!E9*0.15</f>
        <v>-0.18717611695758635</v>
      </c>
      <c r="F10" s="2">
        <f>[2]SWS_Insitu!F9*0.15</f>
        <v>0.3388160844396379</v>
      </c>
      <c r="G10" s="2">
        <f>[2]SWS_Insitu!G9*0.15</f>
        <v>2.8129085836134764</v>
      </c>
      <c r="H10" s="2">
        <f>[2]SWS_Insitu!H9*0.15</f>
        <v>3.7701215264845556E-3</v>
      </c>
      <c r="I10" s="2">
        <f>[2]SWS_Insitu!I9*0.15</f>
        <v>0.12531140664691912</v>
      </c>
      <c r="J10" s="2">
        <f>[2]SWS_Insitu!J9*0.15</f>
        <v>4.9286209512710136E-2</v>
      </c>
      <c r="K10" s="2">
        <f>[2]SWS_Insitu!K9*0.15</f>
        <v>-0.84486636184907604</v>
      </c>
      <c r="L10" s="2">
        <f>[2]SWS_Insitu!L9*0.15</f>
        <v>1.1305082068785159</v>
      </c>
      <c r="M10" s="2">
        <f>[2]SWS_Insitu!M9*0.15</f>
        <v>0.1312773202290608</v>
      </c>
      <c r="N10" s="2">
        <f>[2]SWS_Insitu!N9*0.15</f>
        <v>0</v>
      </c>
      <c r="O10" s="2">
        <f>[2]SWS_Insitu!O9*0.15</f>
        <v>0</v>
      </c>
      <c r="Q10" s="2">
        <v>0</v>
      </c>
      <c r="R10" s="2">
        <v>-3.1476712872545078E-3</v>
      </c>
      <c r="S10" s="2">
        <v>-4.3860902518128374E-2</v>
      </c>
      <c r="T10" s="2">
        <v>-2.144794129235459E-2</v>
      </c>
      <c r="U10" s="2">
        <v>0.14383832373907168</v>
      </c>
      <c r="V10" s="2">
        <v>0.66620799703707667</v>
      </c>
      <c r="W10" s="2">
        <v>4.7746594502002257E-3</v>
      </c>
      <c r="X10" s="2">
        <v>3.2635642277681218E-2</v>
      </c>
      <c r="Y10" s="2">
        <v>5.9929389198017449E-3</v>
      </c>
      <c r="Z10" s="2">
        <v>-0.20293597439919928</v>
      </c>
      <c r="AA10" s="2">
        <v>0.24903096580993123</v>
      </c>
      <c r="AB10" s="2">
        <v>1.7843446981634984E-2</v>
      </c>
      <c r="AC10" s="2">
        <v>0</v>
      </c>
      <c r="AD10" s="2">
        <v>0</v>
      </c>
    </row>
    <row r="11" spans="1:30">
      <c r="A11" s="1">
        <v>37544</v>
      </c>
      <c r="B11" s="2">
        <f>[2]SWS_Insitu!B10*0.15</f>
        <v>0</v>
      </c>
      <c r="C11" s="2">
        <f>[2]SWS_Insitu!C10*0.15</f>
        <v>-1.6403424462382944E-2</v>
      </c>
      <c r="D11" s="2">
        <f>[2]SWS_Insitu!D10*0.15</f>
        <v>0.18335565950422028</v>
      </c>
      <c r="E11" s="2">
        <f>[2]SWS_Insitu!E10*0.15</f>
        <v>-0.11678737066756741</v>
      </c>
      <c r="F11" s="2">
        <f>[2]SWS_Insitu!F10*0.15</f>
        <v>0.28872963698432269</v>
      </c>
      <c r="G11" s="2">
        <f>[2]SWS_Insitu!G10*0.15</f>
        <v>2.6701997112941527</v>
      </c>
      <c r="H11" s="2">
        <f>[2]SWS_Insitu!H10*0.15</f>
        <v>-1.1484957473798475E-2</v>
      </c>
      <c r="I11" s="2">
        <f>[2]SWS_Insitu!I10*0.15</f>
        <v>9.0172261289505826E-2</v>
      </c>
      <c r="J11" s="2">
        <f>[2]SWS_Insitu!J10*0.15</f>
        <v>4.6855206072238559E-2</v>
      </c>
      <c r="K11" s="2">
        <f>[2]SWS_Insitu!K10*0.15</f>
        <v>-0.80898391872968556</v>
      </c>
      <c r="L11" s="2">
        <f>[2]SWS_Insitu!L10*0.15</f>
        <v>1.0340211151270986</v>
      </c>
      <c r="M11" s="2">
        <f>[2]SWS_Insitu!M10*0.15</f>
        <v>0.13782152069387349</v>
      </c>
      <c r="N11" s="2">
        <f>[2]SWS_Insitu!N10*0.15</f>
        <v>0</v>
      </c>
      <c r="O11" s="2">
        <f>[2]SWS_Insitu!O10*0.15</f>
        <v>0</v>
      </c>
      <c r="Q11" s="2">
        <v>0</v>
      </c>
      <c r="R11" s="2">
        <v>-3.1037338329603244E-3</v>
      </c>
      <c r="S11" s="2">
        <v>-1.5303702691092408E-2</v>
      </c>
      <c r="T11" s="2">
        <v>-1.558652961129213E-2</v>
      </c>
      <c r="U11" s="2">
        <v>0.12531350054259113</v>
      </c>
      <c r="V11" s="2">
        <v>0.63404084638081193</v>
      </c>
      <c r="W11" s="2">
        <v>9.4616854889419653E-4</v>
      </c>
      <c r="X11" s="2">
        <v>2.5488340111983344E-2</v>
      </c>
      <c r="Y11" s="2">
        <v>5.7112366721233376E-3</v>
      </c>
      <c r="Z11" s="2">
        <v>-0.19466819303273114</v>
      </c>
      <c r="AA11" s="2">
        <v>0.22944794566806359</v>
      </c>
      <c r="AB11" s="2">
        <v>1.8779614490727833E-2</v>
      </c>
      <c r="AC11" s="2">
        <v>0</v>
      </c>
      <c r="AD11" s="2">
        <v>0</v>
      </c>
    </row>
    <row r="12" spans="1:30">
      <c r="A12" s="1">
        <v>37575</v>
      </c>
      <c r="B12" s="2">
        <f>[2]SWS_Insitu!B11*0.15</f>
        <v>0</v>
      </c>
      <c r="C12" s="2">
        <f>[2]SWS_Insitu!C11*0.15</f>
        <v>-1.62093610480981E-2</v>
      </c>
      <c r="D12" s="2">
        <f>[2]SWS_Insitu!D11*0.15</f>
        <v>0.77916794867859418</v>
      </c>
      <c r="E12" s="2">
        <f>[2]SWS_Insitu!E11*0.15</f>
        <v>-9.7907271022533021E-3</v>
      </c>
      <c r="F12" s="2">
        <f>[2]SWS_Insitu!F11*0.15</f>
        <v>0.20487031592994784</v>
      </c>
      <c r="G12" s="2">
        <f>[2]SWS_Insitu!G11*0.15</f>
        <v>2.5828251826066113</v>
      </c>
      <c r="H12" s="2">
        <f>[2]SWS_Insitu!H11*0.15</f>
        <v>-2.6458040666237498E-3</v>
      </c>
      <c r="I12" s="2">
        <f>[2]SWS_Insitu!I11*0.15</f>
        <v>7.3701752164784209E-2</v>
      </c>
      <c r="J12" s="2">
        <f>[2]SWS_Insitu!J11*0.15</f>
        <v>4.4688684228907795E-2</v>
      </c>
      <c r="K12" s="2">
        <f>[2]SWS_Insitu!K11*0.15</f>
        <v>-0.78287976458890651</v>
      </c>
      <c r="L12" s="2">
        <f>[2]SWS_Insitu!L11*0.15</f>
        <v>0.94515452807323352</v>
      </c>
      <c r="M12" s="2">
        <f>[2]SWS_Insitu!M11*0.15</f>
        <v>0.1395467270976509</v>
      </c>
      <c r="N12" s="2">
        <f>[2]SWS_Insitu!N11*0.15</f>
        <v>0</v>
      </c>
      <c r="O12" s="2">
        <f>[2]SWS_Insitu!O11*0.15</f>
        <v>0</v>
      </c>
      <c r="Q12" s="2">
        <v>0</v>
      </c>
      <c r="R12" s="2">
        <v>-3.0597963786661402E-3</v>
      </c>
      <c r="S12" s="2">
        <v>1.3253497135943555E-2</v>
      </c>
      <c r="T12" s="2">
        <v>-9.7251179302296729E-3</v>
      </c>
      <c r="U12" s="2">
        <v>0.10678867734611062</v>
      </c>
      <c r="V12" s="2">
        <v>0.60187369572454708</v>
      </c>
      <c r="W12" s="2">
        <v>-2.8823223524118342E-3</v>
      </c>
      <c r="X12" s="2">
        <v>1.8341037946285482E-2</v>
      </c>
      <c r="Y12" s="2">
        <v>5.4295344244449312E-3</v>
      </c>
      <c r="Z12" s="2">
        <v>-0.18640041166626303</v>
      </c>
      <c r="AA12" s="2">
        <v>0.20986492552619593</v>
      </c>
      <c r="AB12" s="2">
        <v>1.9715781999820683E-2</v>
      </c>
      <c r="AC12" s="2">
        <v>0</v>
      </c>
      <c r="AD12" s="2">
        <v>0</v>
      </c>
    </row>
    <row r="13" spans="1:30">
      <c r="A13" s="1">
        <v>37605</v>
      </c>
      <c r="B13" s="2">
        <f>[2]SWS_Insitu!B12*0.15</f>
        <v>0</v>
      </c>
      <c r="C13" s="2">
        <f>[2]SWS_Insitu!C12*0.15</f>
        <v>-1.601529763381326E-2</v>
      </c>
      <c r="D13" s="2">
        <f>[2]SWS_Insitu!D12*0.15</f>
        <v>1.3749802378529683</v>
      </c>
      <c r="E13" s="2">
        <f>[2]SWS_Insitu!E12*0.15</f>
        <v>9.7205916463060801E-2</v>
      </c>
      <c r="F13" s="2">
        <f>[2]SWS_Insitu!F12*0.15</f>
        <v>0.12101099487557294</v>
      </c>
      <c r="G13" s="2">
        <f>[2]SWS_Insitu!G12*0.15</f>
        <v>2.4954506539190704</v>
      </c>
      <c r="H13" s="2">
        <f>[2]SWS_Insitu!H12*0.15</f>
        <v>6.1933493405509762E-3</v>
      </c>
      <c r="I13" s="2">
        <f>[2]SWS_Insitu!I12*0.15</f>
        <v>5.7231243040062586E-2</v>
      </c>
      <c r="J13" s="2">
        <f>[2]SWS_Insitu!J12*0.15</f>
        <v>4.2522162385577017E-2</v>
      </c>
      <c r="K13" s="2">
        <f>[2]SWS_Insitu!K12*0.15</f>
        <v>-0.75677561044812747</v>
      </c>
      <c r="L13" s="2">
        <f>[2]SWS_Insitu!L12*0.15</f>
        <v>0.85628794101936834</v>
      </c>
      <c r="M13" s="2">
        <f>[2]SWS_Insitu!M12*0.15</f>
        <v>0.14127193350142833</v>
      </c>
      <c r="N13" s="2">
        <f>[2]SWS_Insitu!N12*0.15</f>
        <v>0</v>
      </c>
      <c r="O13" s="2">
        <f>[2]SWS_Insitu!O12*0.15</f>
        <v>0</v>
      </c>
      <c r="Q13" s="2">
        <v>0</v>
      </c>
      <c r="R13" s="2">
        <v>-3.0235969537459307E-3</v>
      </c>
      <c r="S13" s="2">
        <v>5.6320596834334817E-2</v>
      </c>
      <c r="T13" s="2">
        <v>-8.1529342725883695E-4</v>
      </c>
      <c r="U13" s="2">
        <v>7.5772720438902708E-2</v>
      </c>
      <c r="V13" s="2">
        <v>0.58217912746026057</v>
      </c>
      <c r="W13" s="2">
        <v>-6.6400421758022927E-4</v>
      </c>
      <c r="X13" s="2">
        <v>1.4990936390317108E-2</v>
      </c>
      <c r="Y13" s="2">
        <v>5.1784800397616064E-3</v>
      </c>
      <c r="Z13" s="2">
        <v>-0.18038567519822368</v>
      </c>
      <c r="AA13" s="2">
        <v>0.19182856301774345</v>
      </c>
      <c r="AB13" s="2">
        <v>1.9962577951500252E-2</v>
      </c>
      <c r="AC13" s="2">
        <v>0</v>
      </c>
      <c r="AD13" s="2">
        <v>0</v>
      </c>
    </row>
    <row r="14" spans="1:30">
      <c r="A14" s="1">
        <v>37636</v>
      </c>
      <c r="B14" s="2">
        <f>[2]SWS_Insitu!B13*0.15</f>
        <v>0</v>
      </c>
      <c r="C14" s="2">
        <f>[2]SWS_Insitu!C13*0.15</f>
        <v>-1.5216578936560587E-2</v>
      </c>
      <c r="D14" s="2">
        <f>[2]SWS_Insitu!D13*0.15</f>
        <v>1.90416303141115</v>
      </c>
      <c r="E14" s="2">
        <f>[2]SWS_Insitu!E13*0.15</f>
        <v>0.2427940243606484</v>
      </c>
      <c r="F14" s="2">
        <f>[2]SWS_Insitu!F13*0.15</f>
        <v>-1.8675061057430258E-2</v>
      </c>
      <c r="G14" s="2">
        <f>[2]SWS_Insitu!G13*0.15</f>
        <v>2.4320602763423622</v>
      </c>
      <c r="H14" s="2">
        <f>[2]SWS_Insitu!H13*0.15</f>
        <v>7.7996823675583627E-3</v>
      </c>
      <c r="I14" s="2">
        <f>[2]SWS_Insitu!I13*0.15</f>
        <v>2.2228372159178368E-2</v>
      </c>
      <c r="J14" s="2">
        <f>[2]SWS_Insitu!J13*0.15</f>
        <v>4.0186129359362492E-2</v>
      </c>
      <c r="K14" s="2">
        <f>[2]SWS_Insitu!K13*0.15</f>
        <v>-0.75650078059250314</v>
      </c>
      <c r="L14" s="2">
        <f>[2]SWS_Insitu!L13*0.15</f>
        <v>0.7808861559576894</v>
      </c>
      <c r="M14" s="2">
        <f>[2]SWS_Insitu!M13*0.15</f>
        <v>0.12753382785189304</v>
      </c>
      <c r="N14" s="2">
        <f>[2]SWS_Insitu!N13*0.15</f>
        <v>0</v>
      </c>
      <c r="O14" s="2">
        <f>[2]SWS_Insitu!O13*0.15</f>
        <v>0</v>
      </c>
      <c r="Q14" s="2">
        <v>0</v>
      </c>
      <c r="R14" s="2">
        <v>-2.9873975288257225E-3</v>
      </c>
      <c r="S14" s="2">
        <v>9.9387696532726111E-2</v>
      </c>
      <c r="T14" s="2">
        <v>8.0945310757119977E-3</v>
      </c>
      <c r="U14" s="2">
        <v>4.4756763531694783E-2</v>
      </c>
      <c r="V14" s="2">
        <v>0.56248455919597407</v>
      </c>
      <c r="W14" s="2">
        <v>1.5543139172513756E-3</v>
      </c>
      <c r="X14" s="2">
        <v>1.164083483434873E-2</v>
      </c>
      <c r="Y14" s="2">
        <v>4.927425655078279E-3</v>
      </c>
      <c r="Z14" s="2">
        <v>-0.17437093873018439</v>
      </c>
      <c r="AA14" s="2">
        <v>0.17379220050929098</v>
      </c>
      <c r="AB14" s="2">
        <v>2.0209373903179829E-2</v>
      </c>
      <c r="AC14" s="2">
        <v>0</v>
      </c>
      <c r="AD14" s="2">
        <v>0</v>
      </c>
    </row>
    <row r="15" spans="1:30">
      <c r="A15" s="1">
        <v>37667</v>
      </c>
      <c r="B15" s="2">
        <f>[2]SWS_Insitu!B14*0.15</f>
        <v>0</v>
      </c>
      <c r="C15" s="2">
        <f>[2]SWS_Insitu!C14*0.15</f>
        <v>-1.4417860239307915E-2</v>
      </c>
      <c r="D15" s="2">
        <f>[2]SWS_Insitu!D14*0.15</f>
        <v>2.4333458249693316</v>
      </c>
      <c r="E15" s="2">
        <f>[2]SWS_Insitu!E14*0.15</f>
        <v>0.38838213225823598</v>
      </c>
      <c r="F15" s="2">
        <f>[2]SWS_Insitu!F14*0.15</f>
        <v>-0.15836111699043345</v>
      </c>
      <c r="G15" s="2">
        <f>[2]SWS_Insitu!G14*0.15</f>
        <v>2.368669898765654</v>
      </c>
      <c r="H15" s="2">
        <f>[2]SWS_Insitu!H14*0.15</f>
        <v>9.4060153945657501E-3</v>
      </c>
      <c r="I15" s="2">
        <f>[2]SWS_Insitu!I14*0.15</f>
        <v>-1.2774498721705845E-2</v>
      </c>
      <c r="J15" s="2">
        <f>[2]SWS_Insitu!J14*0.15</f>
        <v>3.7850096333147967E-2</v>
      </c>
      <c r="K15" s="2">
        <f>[2]SWS_Insitu!K14*0.15</f>
        <v>-0.7562259507368787</v>
      </c>
      <c r="L15" s="2">
        <f>[2]SWS_Insitu!L14*0.15</f>
        <v>0.70548437089601024</v>
      </c>
      <c r="M15" s="2">
        <f>[2]SWS_Insitu!M14*0.15</f>
        <v>0.11379572220235777</v>
      </c>
      <c r="N15" s="2">
        <f>[2]SWS_Insitu!N14*0.15</f>
        <v>0</v>
      </c>
      <c r="O15" s="2">
        <f>[2]SWS_Insitu!O14*0.15</f>
        <v>0</v>
      </c>
      <c r="Q15" s="2">
        <v>0</v>
      </c>
      <c r="R15" s="2">
        <v>-2.8384093353523926E-3</v>
      </c>
      <c r="S15" s="2">
        <v>0.13763861639949215</v>
      </c>
      <c r="T15" s="2">
        <v>2.021794399655991E-2</v>
      </c>
      <c r="U15" s="2">
        <v>-6.9071020575179826E-3</v>
      </c>
      <c r="V15" s="2">
        <v>0.54819611452867378</v>
      </c>
      <c r="W15" s="2">
        <v>1.9574472853742843E-3</v>
      </c>
      <c r="X15" s="2">
        <v>4.5212508971768798E-3</v>
      </c>
      <c r="Y15" s="2">
        <v>4.6567284840335656E-3</v>
      </c>
      <c r="Z15" s="2">
        <v>-0.17430761435866041</v>
      </c>
      <c r="AA15" s="2">
        <v>0.15848865421317263</v>
      </c>
      <c r="AB15" s="2">
        <v>1.8244096675696854E-2</v>
      </c>
      <c r="AC15" s="2">
        <v>0</v>
      </c>
      <c r="AD15" s="2">
        <v>0</v>
      </c>
    </row>
    <row r="16" spans="1:30">
      <c r="A16" s="1">
        <v>37695</v>
      </c>
      <c r="B16" s="2">
        <f>[2]SWS_Insitu!B15*0.15</f>
        <v>0</v>
      </c>
      <c r="C16" s="2">
        <f>[2]SWS_Insitu!C15*0.15</f>
        <v>-1.4706927276064164E-2</v>
      </c>
      <c r="D16" s="2">
        <f>[2]SWS_Insitu!D15*0.15</f>
        <v>2.6994633931257117</v>
      </c>
      <c r="E16" s="2">
        <f>[2]SWS_Insitu!E15*0.15</f>
        <v>0.49713872530485287</v>
      </c>
      <c r="F16" s="2">
        <f>[2]SWS_Insitu!F15*0.15</f>
        <v>-0.31667477943643085</v>
      </c>
      <c r="G16" s="2">
        <f>[2]SWS_Insitu!G15*0.15</f>
        <v>2.3291241216204277</v>
      </c>
      <c r="H16" s="2">
        <f>[2]SWS_Insitu!H15*0.15</f>
        <v>6.2465715326349746E-3</v>
      </c>
      <c r="I16" s="2">
        <f>[2]SWS_Insitu!I15*0.15</f>
        <v>-4.8549176048946964E-2</v>
      </c>
      <c r="J16" s="2">
        <f>[2]SWS_Insitu!J15*0.15</f>
        <v>3.596729224791257E-2</v>
      </c>
      <c r="K16" s="2">
        <f>[2]SWS_Insitu!K15*0.15</f>
        <v>-0.76290390286871668</v>
      </c>
      <c r="L16" s="2">
        <f>[2]SWS_Insitu!L15*0.15</f>
        <v>0.62552702012977535</v>
      </c>
      <c r="M16" s="2">
        <f>[2]SWS_Insitu!M15*0.15</f>
        <v>9.1358033569564678E-2</v>
      </c>
      <c r="N16" s="2">
        <f>[2]SWS_Insitu!N15*0.15</f>
        <v>0</v>
      </c>
      <c r="O16" s="2">
        <f>[2]SWS_Insitu!O15*0.15</f>
        <v>0</v>
      </c>
      <c r="Q16" s="2">
        <v>0</v>
      </c>
      <c r="R16" s="2">
        <v>-2.6894211418790628E-3</v>
      </c>
      <c r="S16" s="2">
        <v>0.1758895362662582</v>
      </c>
      <c r="T16" s="2">
        <v>3.2341356917407825E-2</v>
      </c>
      <c r="U16" s="2">
        <v>-5.857096764673074E-2</v>
      </c>
      <c r="V16" s="2">
        <v>0.5339076698613735</v>
      </c>
      <c r="W16" s="2">
        <v>2.3605806534971931E-3</v>
      </c>
      <c r="X16" s="2">
        <v>-2.5983330399949687E-3</v>
      </c>
      <c r="Y16" s="2">
        <v>4.386031312988853E-3</v>
      </c>
      <c r="Z16" s="2">
        <v>-0.17424428998713642</v>
      </c>
      <c r="AA16" s="2">
        <v>0.14318510791705422</v>
      </c>
      <c r="AB16" s="2">
        <v>1.6278819448213886E-2</v>
      </c>
      <c r="AC16" s="2">
        <v>0</v>
      </c>
      <c r="AD16" s="2">
        <v>0</v>
      </c>
    </row>
    <row r="17" spans="1:30">
      <c r="A17" s="1">
        <v>37726</v>
      </c>
      <c r="B17" s="2">
        <f>[2]SWS_Insitu!B16*0.15</f>
        <v>0</v>
      </c>
      <c r="C17" s="2">
        <f>[2]SWS_Insitu!C16*0.15</f>
        <v>-1.4995994312820411E-2</v>
      </c>
      <c r="D17" s="2">
        <f>[2]SWS_Insitu!D16*0.15</f>
        <v>2.9655809612820923</v>
      </c>
      <c r="E17" s="2">
        <f>[2]SWS_Insitu!E16*0.15</f>
        <v>0.60589531835146981</v>
      </c>
      <c r="F17" s="2">
        <f>[2]SWS_Insitu!F16*0.15</f>
        <v>-0.47498844188242817</v>
      </c>
      <c r="G17" s="2">
        <f>[2]SWS_Insitu!G16*0.15</f>
        <v>2.2895783444752018</v>
      </c>
      <c r="H17" s="2">
        <f>[2]SWS_Insitu!H16*0.15</f>
        <v>3.0871276707041973E-3</v>
      </c>
      <c r="I17" s="2">
        <f>[2]SWS_Insitu!I16*0.15</f>
        <v>-8.4323853376188085E-2</v>
      </c>
      <c r="J17" s="2">
        <f>[2]SWS_Insitu!J16*0.15</f>
        <v>3.4084488162677173E-2</v>
      </c>
      <c r="K17" s="2">
        <f>[2]SWS_Insitu!K16*0.15</f>
        <v>-0.76958185500055476</v>
      </c>
      <c r="L17" s="2">
        <f>[2]SWS_Insitu!L16*0.15</f>
        <v>0.54556966936354045</v>
      </c>
      <c r="M17" s="2">
        <f>[2]SWS_Insitu!M16*0.15</f>
        <v>6.8920344936771585E-2</v>
      </c>
      <c r="N17" s="2">
        <f>[2]SWS_Insitu!N16*0.15</f>
        <v>0</v>
      </c>
      <c r="O17" s="2">
        <f>[2]SWS_Insitu!O16*0.15</f>
        <v>0</v>
      </c>
      <c r="Q17" s="2">
        <v>0</v>
      </c>
      <c r="R17" s="2">
        <v>-2.7433419725133527E-3</v>
      </c>
      <c r="S17" s="2">
        <v>0.19512531244530582</v>
      </c>
      <c r="T17" s="2">
        <v>4.1397735933585707E-2</v>
      </c>
      <c r="U17" s="2">
        <v>-0.11712438389802</v>
      </c>
      <c r="V17" s="2">
        <v>0.52499389350973091</v>
      </c>
      <c r="W17" s="2">
        <v>1.5676708246877362E-3</v>
      </c>
      <c r="X17" s="2">
        <v>-9.8749024083558123E-3</v>
      </c>
      <c r="Y17" s="2">
        <v>4.1678538583958605E-3</v>
      </c>
      <c r="Z17" s="2">
        <v>-0.1757829769716896</v>
      </c>
      <c r="AA17" s="2">
        <v>0.12695696400553921</v>
      </c>
      <c r="AB17" s="2">
        <v>1.3069040776226934E-2</v>
      </c>
      <c r="AC17" s="2">
        <v>0</v>
      </c>
      <c r="AD17" s="2">
        <v>0</v>
      </c>
    </row>
    <row r="18" spans="1:30">
      <c r="A18" s="1">
        <v>37756</v>
      </c>
      <c r="B18" s="2">
        <f>[2]SWS_Insitu!B17*0.15</f>
        <v>0</v>
      </c>
      <c r="C18" s="2">
        <f>[2]SWS_Insitu!C17*0.15</f>
        <v>-1.5931030495747438E-2</v>
      </c>
      <c r="D18" s="2">
        <f>[2]SWS_Insitu!D17*0.15</f>
        <v>3.0837497209781204</v>
      </c>
      <c r="E18" s="2">
        <f>[2]SWS_Insitu!E17*0.15</f>
        <v>0.66978149568381917</v>
      </c>
      <c r="F18" s="2">
        <f>[2]SWS_Insitu!F17*0.15</f>
        <v>-0.59580587034594634</v>
      </c>
      <c r="G18" s="2">
        <f>[2]SWS_Insitu!G17*0.15</f>
        <v>2.2154179383186157</v>
      </c>
      <c r="H18" s="2">
        <f>[2]SWS_Insitu!H17*0.15</f>
        <v>-6.7778166353225954E-4</v>
      </c>
      <c r="I18" s="2">
        <f>[2]SWS_Insitu!I17*0.15</f>
        <v>-0.10064694561029415</v>
      </c>
      <c r="J18" s="2">
        <f>[2]SWS_Insitu!J17*0.15</f>
        <v>3.2627664465966405E-2</v>
      </c>
      <c r="K18" s="2">
        <f>[2]SWS_Insitu!K17*0.15</f>
        <v>-0.76871413664977062</v>
      </c>
      <c r="L18" s="2">
        <f>[2]SWS_Insitu!L17*0.15</f>
        <v>0.44681793805835396</v>
      </c>
      <c r="M18" s="2">
        <f>[2]SWS_Insitu!M17*0.15</f>
        <v>4.8527001144689622E-2</v>
      </c>
      <c r="N18" s="2">
        <f>[2]SWS_Insitu!N17*0.15</f>
        <v>0</v>
      </c>
      <c r="O18" s="2">
        <f>[2]SWS_Insitu!O17*0.15</f>
        <v>0</v>
      </c>
      <c r="Q18" s="2">
        <v>0</v>
      </c>
      <c r="R18" s="2">
        <v>-2.7972628031476422E-3</v>
      </c>
      <c r="S18" s="2">
        <v>0.21436108862435346</v>
      </c>
      <c r="T18" s="2">
        <v>5.0454114949763589E-2</v>
      </c>
      <c r="U18" s="2">
        <v>-0.17567780014930923</v>
      </c>
      <c r="V18" s="2">
        <v>0.51608011715808833</v>
      </c>
      <c r="W18" s="2">
        <v>7.7476099587827881E-4</v>
      </c>
      <c r="X18" s="2">
        <v>-1.7151471776716654E-2</v>
      </c>
      <c r="Y18" s="2">
        <v>3.9496764038028679E-3</v>
      </c>
      <c r="Z18" s="2">
        <v>-0.1773216639562428</v>
      </c>
      <c r="AA18" s="2">
        <v>0.11072882009402416</v>
      </c>
      <c r="AB18" s="2">
        <v>9.8592621042399853E-3</v>
      </c>
      <c r="AC18" s="2">
        <v>0</v>
      </c>
      <c r="AD18" s="2">
        <v>0</v>
      </c>
    </row>
    <row r="19" spans="1:30">
      <c r="A19" s="1">
        <v>37787</v>
      </c>
      <c r="B19" s="2">
        <f>[2]SWS_Insitu!B18*0.15</f>
        <v>0</v>
      </c>
      <c r="C19" s="2">
        <f>[2]SWS_Insitu!C18*0.15</f>
        <v>-1.686606667867447E-2</v>
      </c>
      <c r="D19" s="2">
        <f>[2]SWS_Insitu!D18*0.15</f>
        <v>3.2019184806741476</v>
      </c>
      <c r="E19" s="2">
        <f>[2]SWS_Insitu!E18*0.15</f>
        <v>0.73366767301616864</v>
      </c>
      <c r="F19" s="2">
        <f>[2]SWS_Insitu!F18*0.15</f>
        <v>-0.7166232988094644</v>
      </c>
      <c r="G19" s="2">
        <f>[2]SWS_Insitu!G18*0.15</f>
        <v>2.1412575321620291</v>
      </c>
      <c r="H19" s="2">
        <f>[2]SWS_Insitu!H18*0.15</f>
        <v>-4.4426909977687166E-3</v>
      </c>
      <c r="I19" s="2">
        <f>[2]SWS_Insitu!I18*0.15</f>
        <v>-0.1169700378444002</v>
      </c>
      <c r="J19" s="2">
        <f>[2]SWS_Insitu!J18*0.15</f>
        <v>3.1170840769255637E-2</v>
      </c>
      <c r="K19" s="2">
        <f>[2]SWS_Insitu!K18*0.15</f>
        <v>-0.76784641829898659</v>
      </c>
      <c r="L19" s="2">
        <f>[2]SWS_Insitu!L18*0.15</f>
        <v>0.34806620675316746</v>
      </c>
      <c r="M19" s="2">
        <f>[2]SWS_Insitu!M18*0.15</f>
        <v>2.8133657352607647E-2</v>
      </c>
      <c r="N19" s="2">
        <f>[2]SWS_Insitu!N18*0.15</f>
        <v>0</v>
      </c>
      <c r="O19" s="2">
        <f>[2]SWS_Insitu!O18*0.15</f>
        <v>0</v>
      </c>
      <c r="Q19" s="2">
        <v>0</v>
      </c>
      <c r="R19" s="2">
        <v>-2.9716788424937524E-3</v>
      </c>
      <c r="S19" s="2">
        <v>0.22290268108146147</v>
      </c>
      <c r="T19" s="2">
        <v>5.5774044708582986E-2</v>
      </c>
      <c r="U19" s="2">
        <v>-0.22036297178854067</v>
      </c>
      <c r="V19" s="2">
        <v>0.49936406496876923</v>
      </c>
      <c r="W19" s="2">
        <v>-1.7009947518837348E-4</v>
      </c>
      <c r="X19" s="2">
        <v>-2.0471588737133829E-2</v>
      </c>
      <c r="Y19" s="2">
        <v>3.7808611306517207E-3</v>
      </c>
      <c r="Z19" s="2">
        <v>-0.17712173036788359</v>
      </c>
      <c r="AA19" s="2">
        <v>9.0686168708323509E-2</v>
      </c>
      <c r="AB19" s="2">
        <v>6.941933094751284E-3</v>
      </c>
      <c r="AC19" s="2">
        <v>0</v>
      </c>
      <c r="AD19" s="2">
        <v>0</v>
      </c>
    </row>
    <row r="20" spans="1:30">
      <c r="A20" s="1">
        <v>37817</v>
      </c>
      <c r="B20" s="2">
        <f>[2]SWS_Insitu!B19*0.15</f>
        <v>0</v>
      </c>
      <c r="C20" s="2">
        <f>[2]SWS_Insitu!C19*0.15</f>
        <v>-1.7510342933309001E-2</v>
      </c>
      <c r="D20" s="2">
        <f>[2]SWS_Insitu!D19*0.15</f>
        <v>3.0962926513292666</v>
      </c>
      <c r="E20" s="2">
        <f>[2]SWS_Insitu!E19*0.15</f>
        <v>0.73956229679392693</v>
      </c>
      <c r="F20" s="2">
        <f>[2]SWS_Insitu!F19*0.15</f>
        <v>-0.77556781738089631</v>
      </c>
      <c r="G20" s="2">
        <f>[2]SWS_Insitu!G19*0.15</f>
        <v>2.0176428794359604</v>
      </c>
      <c r="H20" s="2">
        <f>[2]SWS_Insitu!H19*0.15</f>
        <v>-7.5307504645161375E-3</v>
      </c>
      <c r="I20" s="2">
        <f>[2]SWS_Insitu!I19*0.15</f>
        <v>-0.13868151379007151</v>
      </c>
      <c r="J20" s="2">
        <f>[2]SWS_Insitu!J19*0.15</f>
        <v>2.9775777842401686E-2</v>
      </c>
      <c r="K20" s="2">
        <f>[2]SWS_Insitu!K19*0.15</f>
        <v>-0.73563333381632579</v>
      </c>
      <c r="L20" s="2">
        <f>[2]SWS_Insitu!L19*0.15</f>
        <v>0.22889781806065351</v>
      </c>
      <c r="M20" s="2">
        <f>[2]SWS_Insitu!M19*0.15</f>
        <v>1.9487908486480077E-2</v>
      </c>
      <c r="N20" s="2">
        <f>[2]SWS_Insitu!N19*0.15</f>
        <v>0</v>
      </c>
      <c r="O20" s="2">
        <f>[2]SWS_Insitu!O19*0.15</f>
        <v>0</v>
      </c>
      <c r="Q20" s="2">
        <v>0</v>
      </c>
      <c r="R20" s="2">
        <v>-3.1460948818398636E-3</v>
      </c>
      <c r="S20" s="2">
        <v>0.23144427353856942</v>
      </c>
      <c r="T20" s="2">
        <v>6.1093974467402397E-2</v>
      </c>
      <c r="U20" s="2">
        <v>-0.26504814342777211</v>
      </c>
      <c r="V20" s="2">
        <v>0.48264801277944996</v>
      </c>
      <c r="W20" s="2">
        <v>-1.1149599462550259E-3</v>
      </c>
      <c r="X20" s="2">
        <v>-2.3791705697551003E-2</v>
      </c>
      <c r="Y20" s="2">
        <v>3.6120458575005739E-3</v>
      </c>
      <c r="Z20" s="2">
        <v>-0.17692179677952438</v>
      </c>
      <c r="AA20" s="2">
        <v>7.0643517322622862E-2</v>
      </c>
      <c r="AB20" s="2">
        <v>4.0246040852625819E-3</v>
      </c>
      <c r="AC20" s="2">
        <v>0</v>
      </c>
      <c r="AD20" s="2">
        <v>0</v>
      </c>
    </row>
    <row r="21" spans="1:30">
      <c r="A21" s="1">
        <v>37848</v>
      </c>
      <c r="B21" s="2">
        <f>[2]SWS_Insitu!B20*0.15</f>
        <v>0</v>
      </c>
      <c r="C21" s="2">
        <f>[2]SWS_Insitu!C20*0.15</f>
        <v>-1.8154619187943529E-2</v>
      </c>
      <c r="D21" s="2">
        <f>[2]SWS_Insitu!D20*0.15</f>
        <v>2.990666821984385</v>
      </c>
      <c r="E21" s="2">
        <f>[2]SWS_Insitu!E20*0.15</f>
        <v>0.74545692057168544</v>
      </c>
      <c r="F21" s="2">
        <f>[2]SWS_Insitu!F20*0.15</f>
        <v>-0.83451233595232821</v>
      </c>
      <c r="G21" s="2">
        <f>[2]SWS_Insitu!G20*0.15</f>
        <v>1.8940282267098913</v>
      </c>
      <c r="H21" s="2">
        <f>[2]SWS_Insitu!H20*0.15</f>
        <v>-1.0618809931263561E-2</v>
      </c>
      <c r="I21" s="2">
        <f>[2]SWS_Insitu!I20*0.15</f>
        <v>-0.16039298973574281</v>
      </c>
      <c r="J21" s="2">
        <f>[2]SWS_Insitu!J20*0.15</f>
        <v>2.8380714915547733E-2</v>
      </c>
      <c r="K21" s="2">
        <f>[2]SWS_Insitu!K20*0.15</f>
        <v>-0.70342024933366509</v>
      </c>
      <c r="L21" s="2">
        <f>[2]SWS_Insitu!L20*0.15</f>
        <v>0.10972942936813958</v>
      </c>
      <c r="M21" s="2">
        <f>[2]SWS_Insitu!M20*0.15</f>
        <v>1.0842159620352506E-2</v>
      </c>
      <c r="N21" s="2">
        <f>[2]SWS_Insitu!N20*0.15</f>
        <v>0</v>
      </c>
      <c r="O21" s="2">
        <f>[2]SWS_Insitu!O20*0.15</f>
        <v>0</v>
      </c>
      <c r="Q21" s="2">
        <v>0</v>
      </c>
      <c r="R21" s="2">
        <v>-3.2662743087218614E-3</v>
      </c>
      <c r="S21" s="2">
        <v>0.22380932171603338</v>
      </c>
      <c r="T21" s="2">
        <v>6.1584831578623878E-2</v>
      </c>
      <c r="U21" s="2">
        <v>-0.28684918623304617</v>
      </c>
      <c r="V21" s="2">
        <v>0.4547847755963832</v>
      </c>
      <c r="W21" s="2">
        <v>-1.8899547903272922E-3</v>
      </c>
      <c r="X21" s="2">
        <v>-2.8207819904900545E-2</v>
      </c>
      <c r="Y21" s="2">
        <v>3.4503873605996648E-3</v>
      </c>
      <c r="Z21" s="2">
        <v>-0.16949948334462109</v>
      </c>
      <c r="AA21" s="2">
        <v>4.6457101153590231E-2</v>
      </c>
      <c r="AB21" s="2">
        <v>2.787803772716434E-3</v>
      </c>
      <c r="AC21" s="2">
        <v>0</v>
      </c>
      <c r="AD21" s="2">
        <v>0</v>
      </c>
    </row>
    <row r="22" spans="1:30">
      <c r="A22" s="1">
        <v>37879</v>
      </c>
      <c r="B22" s="2">
        <f>[2]SWS_Insitu!B21*0.15</f>
        <v>0</v>
      </c>
      <c r="C22" s="2">
        <f>[2]SWS_Insitu!C21*0.15</f>
        <v>-1.6885686458203968E-2</v>
      </c>
      <c r="D22" s="2">
        <f>[2]SWS_Insitu!D21*0.15</f>
        <v>2.8659048977944863</v>
      </c>
      <c r="E22" s="2">
        <f>[2]SWS_Insitu!E21*0.15</f>
        <v>0.71456084716736146</v>
      </c>
      <c r="F22" s="2">
        <f>[2]SWS_Insitu!F21*0.15</f>
        <v>-0.85782800932538539</v>
      </c>
      <c r="G22" s="2">
        <f>[2]SWS_Insitu!G21*0.15</f>
        <v>1.7399003447271399</v>
      </c>
      <c r="H22" s="2">
        <f>[2]SWS_Insitu!H21*0.15</f>
        <v>-1.1689437430544835E-2</v>
      </c>
      <c r="I22" s="2">
        <f>[2]SWS_Insitu!I21*0.15</f>
        <v>-0.18149533277226662</v>
      </c>
      <c r="J22" s="2">
        <f>[2]SWS_Insitu!J21*0.15</f>
        <v>2.7324663618563082E-2</v>
      </c>
      <c r="K22" s="2">
        <f>[2]SWS_Insitu!K21*0.15</f>
        <v>-0.64462697442782191</v>
      </c>
      <c r="L22" s="2">
        <f>[2]SWS_Insitu!L21*0.15</f>
        <v>4.5709604799796529E-2</v>
      </c>
      <c r="M22" s="2">
        <f>[2]SWS_Insitu!M21*0.15</f>
        <v>1.7618841961428901E-2</v>
      </c>
      <c r="N22" s="2">
        <f>[2]SWS_Insitu!N21*0.15</f>
        <v>0</v>
      </c>
      <c r="O22" s="2">
        <f>[2]SWS_Insitu!O21*0.15</f>
        <v>0</v>
      </c>
      <c r="Q22" s="2">
        <v>0</v>
      </c>
      <c r="R22" s="2">
        <v>-3.386453735603858E-3</v>
      </c>
      <c r="S22" s="2">
        <v>0.21617436989349728</v>
      </c>
      <c r="T22" s="2">
        <v>6.2075688689845386E-2</v>
      </c>
      <c r="U22" s="2">
        <v>-0.30865022903832023</v>
      </c>
      <c r="V22" s="2">
        <v>0.42692153841331631</v>
      </c>
      <c r="W22" s="2">
        <v>-2.6649496343995596E-3</v>
      </c>
      <c r="X22" s="2">
        <v>-3.2623934112250084E-2</v>
      </c>
      <c r="Y22" s="2">
        <v>3.2887288636987552E-3</v>
      </c>
      <c r="Z22" s="2">
        <v>-0.16207716990971777</v>
      </c>
      <c r="AA22" s="2">
        <v>2.2270684984557605E-2</v>
      </c>
      <c r="AB22" s="2">
        <v>1.5510034601702871E-3</v>
      </c>
      <c r="AC22" s="2">
        <v>0</v>
      </c>
      <c r="AD22" s="2">
        <v>0</v>
      </c>
    </row>
    <row r="23" spans="1:30">
      <c r="A23" s="1">
        <v>37909</v>
      </c>
      <c r="B23" s="2">
        <f>[2]SWS_Insitu!B22*0.15</f>
        <v>0</v>
      </c>
      <c r="C23" s="2">
        <f>[2]SWS_Insitu!C22*0.15</f>
        <v>-1.5616753728464407E-2</v>
      </c>
      <c r="D23" s="2">
        <f>[2]SWS_Insitu!D22*0.15</f>
        <v>2.7411429736045876</v>
      </c>
      <c r="E23" s="2">
        <f>[2]SWS_Insitu!E22*0.15</f>
        <v>0.68366477376303747</v>
      </c>
      <c r="F23" s="2">
        <f>[2]SWS_Insitu!F22*0.15</f>
        <v>-0.88114368269844268</v>
      </c>
      <c r="G23" s="2">
        <f>[2]SWS_Insitu!G22*0.15</f>
        <v>1.5857724627443883</v>
      </c>
      <c r="H23" s="2">
        <f>[2]SWS_Insitu!H22*0.15</f>
        <v>-1.2760064929826107E-2</v>
      </c>
      <c r="I23" s="2">
        <f>[2]SWS_Insitu!I22*0.15</f>
        <v>-0.20259767580879048</v>
      </c>
      <c r="J23" s="2">
        <f>[2]SWS_Insitu!J22*0.15</f>
        <v>2.6268612321578431E-2</v>
      </c>
      <c r="K23" s="2">
        <f>[2]SWS_Insitu!K22*0.15</f>
        <v>-0.58583369952197872</v>
      </c>
      <c r="L23" s="2">
        <f>[2]SWS_Insitu!L22*0.15</f>
        <v>-1.8310219768546503E-2</v>
      </c>
      <c r="M23" s="2">
        <f>[2]SWS_Insitu!M22*0.15</f>
        <v>2.4395524302505297E-2</v>
      </c>
      <c r="N23" s="2">
        <f>[2]SWS_Insitu!N22*0.15</f>
        <v>0</v>
      </c>
      <c r="O23" s="2">
        <f>[2]SWS_Insitu!O22*0.15</f>
        <v>0</v>
      </c>
      <c r="Q23" s="2">
        <v>0</v>
      </c>
      <c r="R23" s="2">
        <v>-3.149754637794619E-3</v>
      </c>
      <c r="S23" s="2">
        <v>0.20715620372727886</v>
      </c>
      <c r="T23" s="2">
        <v>5.9502910865320523E-2</v>
      </c>
      <c r="U23" s="2">
        <v>-0.31727369404505906</v>
      </c>
      <c r="V23" s="2">
        <v>0.39218049730287624</v>
      </c>
      <c r="W23" s="2">
        <v>-2.9336396647566842E-3</v>
      </c>
      <c r="X23" s="2">
        <v>-3.6916150685879029E-2</v>
      </c>
      <c r="Y23" s="2">
        <v>3.1663546954554711E-3</v>
      </c>
      <c r="Z23" s="2">
        <v>-0.14853043505883773</v>
      </c>
      <c r="AA23" s="2">
        <v>9.2772213901667032E-3</v>
      </c>
      <c r="AB23" s="2">
        <v>2.5204281991082884E-3</v>
      </c>
      <c r="AC23" s="2">
        <v>0</v>
      </c>
      <c r="AD23" s="2">
        <v>0</v>
      </c>
    </row>
    <row r="24" spans="1:30">
      <c r="A24" s="1">
        <v>37940</v>
      </c>
      <c r="B24" s="2">
        <f>[2]SWS_Insitu!B23*0.15</f>
        <v>0</v>
      </c>
      <c r="C24" s="2">
        <f>[2]SWS_Insitu!C23*0.15</f>
        <v>-1.3636442515951324E-2</v>
      </c>
      <c r="D24" s="2">
        <f>[2]SWS_Insitu!D23*0.15</f>
        <v>2.5068654680293943</v>
      </c>
      <c r="E24" s="2">
        <f>[2]SWS_Insitu!E23*0.15</f>
        <v>0.62761816619735822</v>
      </c>
      <c r="F24" s="2">
        <f>[2]SWS_Insitu!F23*0.15</f>
        <v>-0.93960661913010757</v>
      </c>
      <c r="G24" s="2">
        <f>[2]SWS_Insitu!G23*0.15</f>
        <v>1.4546004384832101</v>
      </c>
      <c r="H24" s="2">
        <f>[2]SWS_Insitu!H23*0.15</f>
        <v>-1.6454810251160003E-2</v>
      </c>
      <c r="I24" s="2">
        <f>[2]SWS_Insitu!I23*0.15</f>
        <v>-0.23121044467489549</v>
      </c>
      <c r="J24" s="2">
        <f>[2]SWS_Insitu!J23*0.15</f>
        <v>2.4915677614857058E-2</v>
      </c>
      <c r="K24" s="2">
        <f>[2]SWS_Insitu!K23*0.15</f>
        <v>-0.50405048431687205</v>
      </c>
      <c r="L24" s="2">
        <f>[2]SWS_Insitu!L23*0.15</f>
        <v>-4.416839333630794E-2</v>
      </c>
      <c r="M24" s="2">
        <f>[2]SWS_Insitu!M23*0.15</f>
        <v>4.7142118929377877E-2</v>
      </c>
      <c r="N24" s="2">
        <f>[2]SWS_Insitu!N23*0.15</f>
        <v>0</v>
      </c>
      <c r="O24" s="2">
        <f>[2]SWS_Insitu!O23*0.15</f>
        <v>0</v>
      </c>
      <c r="Q24" s="2">
        <v>0</v>
      </c>
      <c r="R24" s="2">
        <v>-2.9130555399853797E-3</v>
      </c>
      <c r="S24" s="2">
        <v>0.19813803756106038</v>
      </c>
      <c r="T24" s="2">
        <v>5.6930133040795652E-2</v>
      </c>
      <c r="U24" s="2">
        <v>-0.32589715905179795</v>
      </c>
      <c r="V24" s="2">
        <v>0.35743945619243611</v>
      </c>
      <c r="W24" s="2">
        <v>-3.2023296951138084E-3</v>
      </c>
      <c r="X24" s="2">
        <v>-4.120836725950798E-2</v>
      </c>
      <c r="Y24" s="2">
        <v>3.0439805272121871E-3</v>
      </c>
      <c r="Z24" s="2">
        <v>-0.13498370020795766</v>
      </c>
      <c r="AA24" s="2">
        <v>-3.7162422042241981E-3</v>
      </c>
      <c r="AB24" s="2">
        <v>3.4898529380462898E-3</v>
      </c>
      <c r="AC24" s="2">
        <v>0</v>
      </c>
      <c r="AD24" s="2">
        <v>0</v>
      </c>
    </row>
    <row r="25" spans="1:30">
      <c r="A25" s="1">
        <v>37970</v>
      </c>
      <c r="B25" s="2">
        <f>[2]SWS_Insitu!B24*0.15</f>
        <v>0</v>
      </c>
      <c r="C25" s="2">
        <f>[2]SWS_Insitu!C24*0.15</f>
        <v>-1.165613130343824E-2</v>
      </c>
      <c r="D25" s="2">
        <f>[2]SWS_Insitu!D24*0.15</f>
        <v>2.2725879624542009</v>
      </c>
      <c r="E25" s="2">
        <f>[2]SWS_Insitu!E24*0.15</f>
        <v>0.57157155863167897</v>
      </c>
      <c r="F25" s="2">
        <f>[2]SWS_Insitu!F24*0.15</f>
        <v>-0.99806955556177257</v>
      </c>
      <c r="G25" s="2">
        <f>[2]SWS_Insitu!G24*0.15</f>
        <v>1.3234284142220321</v>
      </c>
      <c r="H25" s="2">
        <f>[2]SWS_Insitu!H24*0.15</f>
        <v>-2.0149555572493899E-2</v>
      </c>
      <c r="I25" s="2">
        <f>[2]SWS_Insitu!I24*0.15</f>
        <v>-0.25982321354100052</v>
      </c>
      <c r="J25" s="2">
        <f>[2]SWS_Insitu!J24*0.15</f>
        <v>2.3562742908135686E-2</v>
      </c>
      <c r="K25" s="2">
        <f>[2]SWS_Insitu!K24*0.15</f>
        <v>-0.42226726911176538</v>
      </c>
      <c r="L25" s="2">
        <f>[2]SWS_Insitu!L24*0.15</f>
        <v>-7.0026566904069387E-2</v>
      </c>
      <c r="M25" s="2">
        <f>[2]SWS_Insitu!M24*0.15</f>
        <v>6.9888713556250467E-2</v>
      </c>
      <c r="N25" s="2">
        <f>[2]SWS_Insitu!N24*0.15</f>
        <v>0</v>
      </c>
      <c r="O25" s="2">
        <f>[2]SWS_Insitu!O24*0.15</f>
        <v>0</v>
      </c>
      <c r="Q25" s="2">
        <v>0</v>
      </c>
      <c r="R25" s="2">
        <v>-2.5436601682704641E-3</v>
      </c>
      <c r="S25" s="2">
        <v>0.1812037566255687</v>
      </c>
      <c r="T25" s="2">
        <v>5.2263019935586415E-2</v>
      </c>
      <c r="U25" s="2">
        <v>-0.34752008533160417</v>
      </c>
      <c r="V25" s="2">
        <v>0.32787275723586945</v>
      </c>
      <c r="W25" s="2">
        <v>-4.1295814546823701E-3</v>
      </c>
      <c r="X25" s="2">
        <v>-4.7028204446873743E-2</v>
      </c>
      <c r="Y25" s="2">
        <v>2.8872038063320208E-3</v>
      </c>
      <c r="Z25" s="2">
        <v>-0.11613978424290343</v>
      </c>
      <c r="AA25" s="2">
        <v>-8.9644171115370579E-3</v>
      </c>
      <c r="AB25" s="2">
        <v>6.7438215392042929E-3</v>
      </c>
      <c r="AC25" s="2">
        <v>0</v>
      </c>
      <c r="AD25" s="2">
        <v>0</v>
      </c>
    </row>
    <row r="26" spans="1:30">
      <c r="A26" s="1">
        <v>38001</v>
      </c>
      <c r="B26" s="2">
        <f>[2]SWS_Insitu!B25*0.15</f>
        <v>0</v>
      </c>
      <c r="C26" s="2">
        <f>[2]SWS_Insitu!C25*0.15</f>
        <v>-8.5003228630088027E-3</v>
      </c>
      <c r="D26" s="2">
        <f>[2]SWS_Insitu!D25*0.15</f>
        <v>1.8880710788399031</v>
      </c>
      <c r="E26" s="2">
        <f>[2]SWS_Insitu!E25*0.15</f>
        <v>0.44326435476253895</v>
      </c>
      <c r="F26" s="2">
        <f>[2]SWS_Insitu!F25*0.15</f>
        <v>-1.1443097641323146</v>
      </c>
      <c r="G26" s="2">
        <f>[2]SWS_Insitu!G25*0.15</f>
        <v>1.2190957276423933</v>
      </c>
      <c r="H26" s="2">
        <f>[2]SWS_Insitu!H25*0.15</f>
        <v>-2.7661888924198706E-2</v>
      </c>
      <c r="I26" s="2">
        <f>[2]SWS_Insitu!I25*0.15</f>
        <v>-0.29115819315888514</v>
      </c>
      <c r="J26" s="2">
        <f>[2]SWS_Insitu!J25*0.15</f>
        <v>2.2476049174516576E-2</v>
      </c>
      <c r="K26" s="2">
        <f>[2]SWS_Insitu!K25*0.15</f>
        <v>-0.31843726467829003</v>
      </c>
      <c r="L26" s="2">
        <f>[2]SWS_Insitu!L25*0.15</f>
        <v>-5.3756501989934452E-2</v>
      </c>
      <c r="M26" s="2">
        <f>[2]SWS_Insitu!M25*0.15</f>
        <v>0.10119886081870443</v>
      </c>
      <c r="N26" s="2">
        <f>[2]SWS_Insitu!N25*0.15</f>
        <v>0</v>
      </c>
      <c r="O26" s="2">
        <f>[2]SWS_Insitu!O25*0.15</f>
        <v>0</v>
      </c>
      <c r="Q26" s="2">
        <v>0</v>
      </c>
      <c r="R26" s="2">
        <v>-2.1742647965555489E-3</v>
      </c>
      <c r="S26" s="2">
        <v>0.16426947569007699</v>
      </c>
      <c r="T26" s="2">
        <v>4.759590683037717E-2</v>
      </c>
      <c r="U26" s="2">
        <v>-0.3691430116114105</v>
      </c>
      <c r="V26" s="2">
        <v>0.2983060582793029</v>
      </c>
      <c r="W26" s="2">
        <v>-5.0568332142509314E-3</v>
      </c>
      <c r="X26" s="2">
        <v>-5.28480416342395E-2</v>
      </c>
      <c r="Y26" s="2">
        <v>2.7304270854518549E-3</v>
      </c>
      <c r="Z26" s="2">
        <v>-9.7295868277849182E-2</v>
      </c>
      <c r="AA26" s="2">
        <v>-1.4212592018849921E-2</v>
      </c>
      <c r="AB26" s="2">
        <v>9.9977901403622976E-3</v>
      </c>
      <c r="AC26" s="2">
        <v>0</v>
      </c>
      <c r="AD26" s="2">
        <v>0</v>
      </c>
    </row>
    <row r="27" spans="1:30">
      <c r="A27" s="1">
        <v>38032</v>
      </c>
      <c r="B27" s="2">
        <f>[2]SWS_Insitu!B26*0.15</f>
        <v>0</v>
      </c>
      <c r="C27" s="2">
        <f>[2]SWS_Insitu!C26*0.15</f>
        <v>-5.3445144225793672E-3</v>
      </c>
      <c r="D27" s="2">
        <f>[2]SWS_Insitu!D26*0.15</f>
        <v>1.5035541952256049</v>
      </c>
      <c r="E27" s="2">
        <f>[2]SWS_Insitu!E26*0.15</f>
        <v>0.31495715089339904</v>
      </c>
      <c r="F27" s="2">
        <f>[2]SWS_Insitu!F26*0.15</f>
        <v>-1.2905499727028567</v>
      </c>
      <c r="G27" s="2">
        <f>[2]SWS_Insitu!G26*0.15</f>
        <v>1.1147630410627547</v>
      </c>
      <c r="H27" s="2">
        <f>[2]SWS_Insitu!H26*0.15</f>
        <v>-3.5174222275903506E-2</v>
      </c>
      <c r="I27" s="2">
        <f>[2]SWS_Insitu!I26*0.15</f>
        <v>-0.32249317277676975</v>
      </c>
      <c r="J27" s="2">
        <f>[2]SWS_Insitu!J26*0.15</f>
        <v>2.1389355440897467E-2</v>
      </c>
      <c r="K27" s="2">
        <f>[2]SWS_Insitu!K26*0.15</f>
        <v>-0.21460726024481466</v>
      </c>
      <c r="L27" s="2">
        <f>[2]SWS_Insitu!L26*0.15</f>
        <v>-3.7486437075799496E-2</v>
      </c>
      <c r="M27" s="2">
        <f>[2]SWS_Insitu!M26*0.15</f>
        <v>0.1325090080811584</v>
      </c>
      <c r="N27" s="2">
        <f>[2]SWS_Insitu!N26*0.15</f>
        <v>0</v>
      </c>
      <c r="O27" s="2">
        <f>[2]SWS_Insitu!O26*0.15</f>
        <v>0</v>
      </c>
      <c r="Q27" s="2">
        <v>0</v>
      </c>
      <c r="R27" s="2">
        <v>-1.5855992249284841E-3</v>
      </c>
      <c r="S27" s="2">
        <v>0.13647544179178472</v>
      </c>
      <c r="T27" s="2">
        <v>3.6911509349786147E-2</v>
      </c>
      <c r="U27" s="2">
        <v>-0.42323097643268542</v>
      </c>
      <c r="V27" s="2">
        <v>0.27478905339350601</v>
      </c>
      <c r="W27" s="2">
        <v>-6.9421659538615281E-3</v>
      </c>
      <c r="X27" s="2">
        <v>-5.9221576488517239E-2</v>
      </c>
      <c r="Y27" s="2">
        <v>2.6045021022938061E-3</v>
      </c>
      <c r="Z27" s="2">
        <v>-7.3372085466318834E-2</v>
      </c>
      <c r="AA27" s="2">
        <v>-1.0910419643877095E-2</v>
      </c>
      <c r="AB27" s="2">
        <v>1.4476800636698125E-2</v>
      </c>
      <c r="AC27" s="2">
        <v>0</v>
      </c>
      <c r="AD27" s="2">
        <v>0</v>
      </c>
    </row>
    <row r="28" spans="1:30">
      <c r="A28" s="1">
        <v>38061</v>
      </c>
      <c r="B28" s="2">
        <f>[2]SWS_Insitu!B27*0.15</f>
        <v>0</v>
      </c>
      <c r="C28" s="2">
        <f>[2]SWS_Insitu!C27*0.15</f>
        <v>-4.0823256732367714E-3</v>
      </c>
      <c r="D28" s="2">
        <f>[2]SWS_Insitu!D27*0.15</f>
        <v>1.0534599731762888</v>
      </c>
      <c r="E28" s="2">
        <f>[2]SWS_Insitu!E27*0.15</f>
        <v>0.11036399402897921</v>
      </c>
      <c r="F28" s="2">
        <f>[2]SWS_Insitu!F27*0.15</f>
        <v>-1.461877433204863</v>
      </c>
      <c r="G28" s="2">
        <f>[2]SWS_Insitu!G27*0.15</f>
        <v>1.0759955889929445</v>
      </c>
      <c r="H28" s="2">
        <f>[2]SWS_Insitu!H27*0.15</f>
        <v>-4.2221314387650324E-2</v>
      </c>
      <c r="I28" s="2">
        <f>[2]SWS_Insitu!I27*0.15</f>
        <v>-0.32846423601587593</v>
      </c>
      <c r="J28" s="2">
        <f>[2]SWS_Insitu!J27*0.15</f>
        <v>2.1181288585183308E-2</v>
      </c>
      <c r="K28" s="2">
        <f>[2]SWS_Insitu!K27*0.15</f>
        <v>-0.1170067888700292</v>
      </c>
      <c r="L28" s="2">
        <f>[2]SWS_Insitu!L27*0.15</f>
        <v>-1.5350714250166748E-2</v>
      </c>
      <c r="M28" s="2">
        <f>[2]SWS_Insitu!M27*0.15</f>
        <v>0.15487625480477288</v>
      </c>
      <c r="N28" s="2">
        <f>[2]SWS_Insitu!N27*0.15</f>
        <v>0</v>
      </c>
      <c r="O28" s="2">
        <f>[2]SWS_Insitu!O27*0.15</f>
        <v>0</v>
      </c>
      <c r="Q28" s="2">
        <v>0</v>
      </c>
      <c r="R28" s="2">
        <v>-9.9693365330141967E-4</v>
      </c>
      <c r="S28" s="2">
        <v>0.10868140789349238</v>
      </c>
      <c r="T28" s="2">
        <v>2.6227111869195123E-2</v>
      </c>
      <c r="U28" s="2">
        <v>-0.4773189412539604</v>
      </c>
      <c r="V28" s="2">
        <v>0.25127204850770918</v>
      </c>
      <c r="W28" s="2">
        <v>-8.8274986934721231E-3</v>
      </c>
      <c r="X28" s="2">
        <v>-6.5595111342794971E-2</v>
      </c>
      <c r="Y28" s="2">
        <v>2.4785771191357573E-3</v>
      </c>
      <c r="Z28" s="2">
        <v>-4.944830265478848E-2</v>
      </c>
      <c r="AA28" s="2">
        <v>-7.6082472689042654E-3</v>
      </c>
      <c r="AB28" s="2">
        <v>1.8955811133033951E-2</v>
      </c>
      <c r="AC28" s="2">
        <v>0</v>
      </c>
      <c r="AD28" s="2">
        <v>0</v>
      </c>
    </row>
    <row r="29" spans="1:30">
      <c r="A29" s="1">
        <v>38092</v>
      </c>
      <c r="B29" s="2">
        <f>[2]SWS_Insitu!B28*0.15</f>
        <v>0</v>
      </c>
      <c r="C29" s="2">
        <f>[2]SWS_Insitu!C28*0.15</f>
        <v>-2.820136923894176E-3</v>
      </c>
      <c r="D29" s="2">
        <f>[2]SWS_Insitu!D28*0.15</f>
        <v>0.60336575112697244</v>
      </c>
      <c r="E29" s="2">
        <f>[2]SWS_Insitu!E28*0.15</f>
        <v>-9.4229162835440569E-2</v>
      </c>
      <c r="F29" s="2">
        <f>[2]SWS_Insitu!F28*0.15</f>
        <v>-1.6332048937068693</v>
      </c>
      <c r="G29" s="2">
        <f>[2]SWS_Insitu!G28*0.15</f>
        <v>1.0372281369231342</v>
      </c>
      <c r="H29" s="2">
        <f>[2]SWS_Insitu!H28*0.15</f>
        <v>-4.9268406499397149E-2</v>
      </c>
      <c r="I29" s="2">
        <f>[2]SWS_Insitu!I28*0.15</f>
        <v>-0.33443529925498211</v>
      </c>
      <c r="J29" s="2">
        <f>[2]SWS_Insitu!J28*0.15</f>
        <v>2.0973221729469155E-2</v>
      </c>
      <c r="K29" s="2">
        <f>[2]SWS_Insitu!K28*0.15</f>
        <v>-1.9406317495243779E-2</v>
      </c>
      <c r="L29" s="2">
        <f>[2]SWS_Insitu!L28*0.15</f>
        <v>6.7850085754660016E-3</v>
      </c>
      <c r="M29" s="2">
        <f>[2]SWS_Insitu!M28*0.15</f>
        <v>0.17724350152838733</v>
      </c>
      <c r="N29" s="2">
        <f>[2]SWS_Insitu!N28*0.15</f>
        <v>0</v>
      </c>
      <c r="O29" s="2">
        <f>[2]SWS_Insitu!O28*0.15</f>
        <v>0</v>
      </c>
      <c r="Q29" s="2">
        <v>0</v>
      </c>
      <c r="R29" s="2">
        <v>-7.6149253713154791E-4</v>
      </c>
      <c r="S29" s="2">
        <v>7.6147247241101682E-2</v>
      </c>
      <c r="T29" s="2">
        <v>9.1902305107811576E-3</v>
      </c>
      <c r="U29" s="2">
        <v>-0.54068560181285097</v>
      </c>
      <c r="V29" s="2">
        <v>0.24253370974136565</v>
      </c>
      <c r="W29" s="2">
        <v>-1.0596072165296663E-2</v>
      </c>
      <c r="X29" s="2">
        <v>-6.6809625605629155E-2</v>
      </c>
      <c r="Y29" s="2">
        <v>2.4544665399624565E-3</v>
      </c>
      <c r="Z29" s="2">
        <v>-2.6959885243910037E-2</v>
      </c>
      <c r="AA29" s="2">
        <v>-3.1155809642138431E-3</v>
      </c>
      <c r="AB29" s="2">
        <v>2.2155512878587174E-2</v>
      </c>
      <c r="AC29" s="2">
        <v>0</v>
      </c>
      <c r="AD29" s="2">
        <v>0</v>
      </c>
    </row>
    <row r="30" spans="1:30">
      <c r="A30" s="1">
        <v>38122</v>
      </c>
      <c r="B30" s="2">
        <f>[2]SWS_Insitu!B29*0.15</f>
        <v>0</v>
      </c>
      <c r="C30" s="2">
        <f>[2]SWS_Insitu!C29*0.15</f>
        <v>-3.6894379745831523E-3</v>
      </c>
      <c r="D30" s="2">
        <f>[2]SWS_Insitu!D29*0.15</f>
        <v>0.25449307582995795</v>
      </c>
      <c r="E30" s="2">
        <f>[2]SWS_Insitu!E29*0.15</f>
        <v>-0.26836337890459261</v>
      </c>
      <c r="F30" s="2">
        <f>[2]SWS_Insitu!F29*0.15</f>
        <v>-1.7788025533351004</v>
      </c>
      <c r="G30" s="2">
        <f>[2]SWS_Insitu!G29*0.15</f>
        <v>1.1160485843646255</v>
      </c>
      <c r="H30" s="2">
        <f>[2]SWS_Insitu!H29*0.15</f>
        <v>-5.0554410256378586E-2</v>
      </c>
      <c r="I30" s="2">
        <f>[2]SWS_Insitu!I29*0.15</f>
        <v>-0.32815499038004681</v>
      </c>
      <c r="J30" s="2">
        <f>[2]SWS_Insitu!J29*0.15</f>
        <v>2.345819936898549E-2</v>
      </c>
      <c r="K30" s="2">
        <f>[2]SWS_Insitu!K29*0.15</f>
        <v>8.2139810445126193E-2</v>
      </c>
      <c r="L30" s="2">
        <f>[2]SWS_Insitu!L29*0.15</f>
        <v>1.2859213223542752E-2</v>
      </c>
      <c r="M30" s="2">
        <f>[2]SWS_Insitu!M29*0.15</f>
        <v>0.18778049164776769</v>
      </c>
      <c r="N30" s="2">
        <f>[2]SWS_Insitu!N29*0.15</f>
        <v>0</v>
      </c>
      <c r="O30" s="2">
        <f>[2]SWS_Insitu!O29*0.15</f>
        <v>0</v>
      </c>
      <c r="Q30" s="2">
        <v>0</v>
      </c>
      <c r="R30" s="2">
        <v>-5.2605142096167614E-4</v>
      </c>
      <c r="S30" s="2">
        <v>4.3613086588710943E-2</v>
      </c>
      <c r="T30" s="2">
        <v>-7.8466508476328061E-3</v>
      </c>
      <c r="U30" s="2">
        <v>-0.60405226237174159</v>
      </c>
      <c r="V30" s="2">
        <v>0.23379537097502215</v>
      </c>
      <c r="W30" s="2">
        <v>-1.2364645637121205E-2</v>
      </c>
      <c r="X30" s="2">
        <v>-6.8024139868463354E-2</v>
      </c>
      <c r="Y30" s="2">
        <v>2.4303559607891561E-3</v>
      </c>
      <c r="Z30" s="2">
        <v>-4.4714678330316044E-3</v>
      </c>
      <c r="AA30" s="2">
        <v>1.3770853404765796E-3</v>
      </c>
      <c r="AB30" s="2">
        <v>2.5355214624140393E-2</v>
      </c>
      <c r="AC30" s="2">
        <v>0</v>
      </c>
      <c r="AD30" s="2">
        <v>0</v>
      </c>
    </row>
    <row r="31" spans="1:30">
      <c r="A31" s="1">
        <v>38153</v>
      </c>
      <c r="B31" s="2">
        <f>[2]SWS_Insitu!B30*0.15</f>
        <v>0</v>
      </c>
      <c r="C31" s="2">
        <f>[2]SWS_Insitu!C30*0.15</f>
        <v>-4.5587390252721273E-3</v>
      </c>
      <c r="D31" s="2">
        <f>[2]SWS_Insitu!D30*0.15</f>
        <v>-9.437959946705661E-2</v>
      </c>
      <c r="E31" s="2">
        <f>[2]SWS_Insitu!E30*0.15</f>
        <v>-0.44249759497374469</v>
      </c>
      <c r="F31" s="2">
        <f>[2]SWS_Insitu!F30*0.15</f>
        <v>-1.9244002129633313</v>
      </c>
      <c r="G31" s="2">
        <f>[2]SWS_Insitu!G30*0.15</f>
        <v>1.1948690318061168</v>
      </c>
      <c r="H31" s="2">
        <f>[2]SWS_Insitu!H30*0.15</f>
        <v>-5.184041401336003E-2</v>
      </c>
      <c r="I31" s="2">
        <f>[2]SWS_Insitu!I30*0.15</f>
        <v>-0.32187468150511156</v>
      </c>
      <c r="J31" s="2">
        <f>[2]SWS_Insitu!J30*0.15</f>
        <v>2.5943177008501826E-2</v>
      </c>
      <c r="K31" s="2">
        <f>[2]SWS_Insitu!K30*0.15</f>
        <v>0.18368593838549616</v>
      </c>
      <c r="L31" s="2">
        <f>[2]SWS_Insitu!L30*0.15</f>
        <v>1.8933417871619503E-2</v>
      </c>
      <c r="M31" s="2">
        <f>[2]SWS_Insitu!M30*0.15</f>
        <v>0.19831748176714808</v>
      </c>
      <c r="N31" s="2">
        <f>[2]SWS_Insitu!N30*0.15</f>
        <v>0</v>
      </c>
      <c r="O31" s="2">
        <f>[2]SWS_Insitu!O30*0.15</f>
        <v>0</v>
      </c>
      <c r="Q31" s="2">
        <v>0</v>
      </c>
      <c r="R31" s="2">
        <v>-6.8820562315089373E-4</v>
      </c>
      <c r="S31" s="2">
        <v>1.8395523000216848E-2</v>
      </c>
      <c r="T31" s="2">
        <v>-2.2347155288143235E-2</v>
      </c>
      <c r="U31" s="2">
        <v>-0.65790257596886015</v>
      </c>
      <c r="V31" s="2">
        <v>0.25156181511012404</v>
      </c>
      <c r="W31" s="2">
        <v>-1.2687387569992051E-2</v>
      </c>
      <c r="X31" s="2">
        <v>-6.6746725043301508E-2</v>
      </c>
      <c r="Y31" s="2">
        <v>2.7183126846786693E-3</v>
      </c>
      <c r="Z31" s="2">
        <v>1.8926080144092861E-2</v>
      </c>
      <c r="AA31" s="2">
        <v>2.6099059158502368E-3</v>
      </c>
      <c r="AB31" s="2">
        <v>2.6862562671688111E-2</v>
      </c>
      <c r="AC31" s="2">
        <v>0</v>
      </c>
      <c r="AD31" s="2">
        <v>0</v>
      </c>
    </row>
    <row r="32" spans="1:30">
      <c r="A32" s="1">
        <v>38183</v>
      </c>
      <c r="B32" s="2">
        <f>[2]SWS_Insitu!B31*0.15</f>
        <v>0</v>
      </c>
      <c r="C32" s="2">
        <f>[2]SWS_Insitu!C31*0.15</f>
        <v>-6.2647481459228741E-3</v>
      </c>
      <c r="D32" s="2">
        <f>[2]SWS_Insitu!D31*0.15</f>
        <v>-0.17917779015651045</v>
      </c>
      <c r="E32" s="2">
        <f>[2]SWS_Insitu!E31*0.15</f>
        <v>-0.36047423454408262</v>
      </c>
      <c r="F32" s="2">
        <f>[2]SWS_Insitu!F31*0.15</f>
        <v>-1.9937838190623438</v>
      </c>
      <c r="G32" s="2">
        <f>[2]SWS_Insitu!G31*0.15</f>
        <v>1.2644628660963066</v>
      </c>
      <c r="H32" s="2">
        <f>[2]SWS_Insitu!H31*0.15</f>
        <v>-5.1506478738738107E-2</v>
      </c>
      <c r="I32" s="2">
        <f>[2]SWS_Insitu!I31*0.15</f>
        <v>-0.31048577680528849</v>
      </c>
      <c r="J32" s="2">
        <f>[2]SWS_Insitu!J31*0.15</f>
        <v>2.9923866347410261E-2</v>
      </c>
      <c r="K32" s="2">
        <f>[2]SWS_Insitu!K31*0.15</f>
        <v>0.28136412891786233</v>
      </c>
      <c r="L32" s="2">
        <f>[2]SWS_Insitu!L31*0.15</f>
        <v>4.0104061830213387E-2</v>
      </c>
      <c r="M32" s="2">
        <f>[2]SWS_Insitu!M31*0.15</f>
        <v>0.1970455416220058</v>
      </c>
      <c r="N32" s="2">
        <f>[2]SWS_Insitu!N31*0.15</f>
        <v>0</v>
      </c>
      <c r="O32" s="2">
        <f>[2]SWS_Insitu!O31*0.15</f>
        <v>0</v>
      </c>
      <c r="Q32" s="2">
        <v>0</v>
      </c>
      <c r="R32" s="2">
        <v>-8.50359825340111E-4</v>
      </c>
      <c r="S32" s="2">
        <v>-6.822040588277253E-3</v>
      </c>
      <c r="T32" s="2">
        <v>-3.684765972865367E-2</v>
      </c>
      <c r="U32" s="2">
        <v>-0.71175288956597871</v>
      </c>
      <c r="V32" s="2">
        <v>0.26932825924522591</v>
      </c>
      <c r="W32" s="2">
        <v>-1.3010129502862899E-2</v>
      </c>
      <c r="X32" s="2">
        <v>-6.546931021813969E-2</v>
      </c>
      <c r="Y32" s="2">
        <v>3.0062694085681825E-3</v>
      </c>
      <c r="Z32" s="2">
        <v>4.2323628121217323E-2</v>
      </c>
      <c r="AA32" s="2">
        <v>3.8427264912238943E-3</v>
      </c>
      <c r="AB32" s="2">
        <v>2.8369910719235832E-2</v>
      </c>
      <c r="AC32" s="2">
        <v>0</v>
      </c>
      <c r="AD32" s="2">
        <v>0</v>
      </c>
    </row>
    <row r="33" spans="1:30">
      <c r="A33" s="1">
        <v>38214</v>
      </c>
      <c r="B33" s="2">
        <f>[2]SWS_Insitu!B32*0.15</f>
        <v>0</v>
      </c>
      <c r="C33" s="2">
        <f>[2]SWS_Insitu!C32*0.15</f>
        <v>-7.970757266573621E-3</v>
      </c>
      <c r="D33" s="2">
        <f>[2]SWS_Insitu!D32*0.15</f>
        <v>-0.26397598084596424</v>
      </c>
      <c r="E33" s="2">
        <f>[2]SWS_Insitu!E32*0.15</f>
        <v>-0.2784508741144206</v>
      </c>
      <c r="F33" s="2">
        <f>[2]SWS_Insitu!F32*0.15</f>
        <v>-2.0631674251613563</v>
      </c>
      <c r="G33" s="2">
        <f>[2]SWS_Insitu!G32*0.15</f>
        <v>1.3340567003864965</v>
      </c>
      <c r="H33" s="2">
        <f>[2]SWS_Insitu!H32*0.15</f>
        <v>-5.1172543464116184E-2</v>
      </c>
      <c r="I33" s="2">
        <f>[2]SWS_Insitu!I32*0.15</f>
        <v>-0.29909687210546548</v>
      </c>
      <c r="J33" s="2">
        <f>[2]SWS_Insitu!J32*0.15</f>
        <v>3.3904555686318699E-2</v>
      </c>
      <c r="K33" s="2">
        <f>[2]SWS_Insitu!K32*0.15</f>
        <v>0.37904231945022854</v>
      </c>
      <c r="L33" s="2">
        <f>[2]SWS_Insitu!L32*0.15</f>
        <v>6.1274705788807268E-2</v>
      </c>
      <c r="M33" s="2">
        <f>[2]SWS_Insitu!M32*0.15</f>
        <v>0.19577360147686346</v>
      </c>
      <c r="N33" s="2">
        <f>[2]SWS_Insitu!N32*0.15</f>
        <v>0</v>
      </c>
      <c r="O33" s="2">
        <f>[2]SWS_Insitu!O32*0.15</f>
        <v>0</v>
      </c>
      <c r="Q33" s="2">
        <v>0</v>
      </c>
      <c r="R33" s="2">
        <v>-1.1685885306515775E-3</v>
      </c>
      <c r="S33" s="2">
        <v>-1.2951508205883044E-2</v>
      </c>
      <c r="T33" s="2">
        <v>-3.0017410458954848E-2</v>
      </c>
      <c r="U33" s="2">
        <v>-0.73741490196694126</v>
      </c>
      <c r="V33" s="2">
        <v>0.28501498786957186</v>
      </c>
      <c r="W33" s="2">
        <v>-1.2926323436667409E-2</v>
      </c>
      <c r="X33" s="2">
        <v>-6.3152807002195679E-2</v>
      </c>
      <c r="Y33" s="2">
        <v>3.4675477084715532E-3</v>
      </c>
      <c r="Z33" s="2">
        <v>6.4829953036351404E-2</v>
      </c>
      <c r="AA33" s="2">
        <v>8.1395203890601078E-3</v>
      </c>
      <c r="AB33" s="2">
        <v>2.8187955865652793E-2</v>
      </c>
      <c r="AC33" s="2">
        <v>0</v>
      </c>
      <c r="AD33" s="2">
        <v>0</v>
      </c>
    </row>
    <row r="34" spans="1:30">
      <c r="A34" s="1">
        <v>38245</v>
      </c>
      <c r="B34" s="2">
        <f>[2]SWS_Insitu!B33*0.15</f>
        <v>0</v>
      </c>
      <c r="C34" s="2">
        <f>[2]SWS_Insitu!C33*0.15</f>
        <v>-8.7321797184073333E-3</v>
      </c>
      <c r="D34" s="2">
        <f>[2]SWS_Insitu!D33*0.15</f>
        <v>-8.7436199211979149E-2</v>
      </c>
      <c r="E34" s="2">
        <f>[2]SWS_Insitu!E33*0.15</f>
        <v>2.674461505277493E-2</v>
      </c>
      <c r="F34" s="2">
        <f>[2]SWS_Insitu!F33*0.15</f>
        <v>-2.0184057193260512</v>
      </c>
      <c r="G34" s="2">
        <f>[2]SWS_Insitu!G33*0.15</f>
        <v>1.4355800729670649</v>
      </c>
      <c r="H34" s="2">
        <f>[2]SWS_Insitu!H33*0.15</f>
        <v>-5.2322622166460088E-2</v>
      </c>
      <c r="I34" s="2">
        <f>[2]SWS_Insitu!I33*0.15</f>
        <v>-0.2951038047594296</v>
      </c>
      <c r="J34" s="2">
        <f>[2]SWS_Insitu!J33*0.15</f>
        <v>3.8350465875603049E-2</v>
      </c>
      <c r="K34" s="2">
        <f>[2]SWS_Insitu!K33*0.15</f>
        <v>0.44324523848648811</v>
      </c>
      <c r="L34" s="2">
        <f>[2]SWS_Insitu!L33*0.15</f>
        <v>6.4256370211452099E-2</v>
      </c>
      <c r="M34" s="2">
        <f>[2]SWS_Insitu!M33*0.15</f>
        <v>0.17597598085785002</v>
      </c>
      <c r="N34" s="2">
        <f>[2]SWS_Insitu!N33*0.15</f>
        <v>0</v>
      </c>
      <c r="O34" s="2">
        <f>[2]SWS_Insitu!O33*0.15</f>
        <v>0</v>
      </c>
      <c r="Q34" s="2">
        <v>0</v>
      </c>
      <c r="R34" s="2">
        <v>-1.4868172359630439E-3</v>
      </c>
      <c r="S34" s="2">
        <v>-1.9080975823488833E-2</v>
      </c>
      <c r="T34" s="2">
        <v>-2.3187161189256032E-2</v>
      </c>
      <c r="U34" s="2">
        <v>-0.7630769143679037</v>
      </c>
      <c r="V34" s="2">
        <v>0.30070171649391786</v>
      </c>
      <c r="W34" s="2">
        <v>-1.2842517370471918E-2</v>
      </c>
      <c r="X34" s="2">
        <v>-6.0836303786251676E-2</v>
      </c>
      <c r="Y34" s="2">
        <v>3.9288260083749247E-3</v>
      </c>
      <c r="Z34" s="2">
        <v>8.7336277951485505E-2</v>
      </c>
      <c r="AA34" s="2">
        <v>1.2436314286896321E-2</v>
      </c>
      <c r="AB34" s="2">
        <v>2.8006001012069747E-2</v>
      </c>
      <c r="AC34" s="2">
        <v>0</v>
      </c>
      <c r="AD34" s="2">
        <v>0</v>
      </c>
    </row>
    <row r="35" spans="1:30">
      <c r="A35" s="1">
        <v>38275</v>
      </c>
      <c r="B35" s="2">
        <f>[2]SWS_Insitu!B34*0.15</f>
        <v>0</v>
      </c>
      <c r="C35" s="2">
        <f>[2]SWS_Insitu!C34*0.15</f>
        <v>-9.4936021702410455E-3</v>
      </c>
      <c r="D35" s="2">
        <f>[2]SWS_Insitu!D34*0.15</f>
        <v>8.9103582422005959E-2</v>
      </c>
      <c r="E35" s="2">
        <f>[2]SWS_Insitu!E34*0.15</f>
        <v>0.33194010421997044</v>
      </c>
      <c r="F35" s="2">
        <f>[2]SWS_Insitu!F34*0.15</f>
        <v>-1.9736440134907456</v>
      </c>
      <c r="G35" s="2">
        <f>[2]SWS_Insitu!G34*0.15</f>
        <v>1.5371034455476333</v>
      </c>
      <c r="H35" s="2">
        <f>[2]SWS_Insitu!H34*0.15</f>
        <v>-5.3472700868803992E-2</v>
      </c>
      <c r="I35" s="2">
        <f>[2]SWS_Insitu!I34*0.15</f>
        <v>-0.29111073741339366</v>
      </c>
      <c r="J35" s="2">
        <f>[2]SWS_Insitu!J34*0.15</f>
        <v>4.2796376064887391E-2</v>
      </c>
      <c r="K35" s="2">
        <f>[2]SWS_Insitu!K34*0.15</f>
        <v>0.50744815752274763</v>
      </c>
      <c r="L35" s="2">
        <f>[2]SWS_Insitu!L34*0.15</f>
        <v>6.723803463409693E-2</v>
      </c>
      <c r="M35" s="2">
        <f>[2]SWS_Insitu!M34*0.15</f>
        <v>0.15617836023883652</v>
      </c>
      <c r="N35" s="2">
        <f>[2]SWS_Insitu!N34*0.15</f>
        <v>0</v>
      </c>
      <c r="O35" s="2">
        <f>[2]SWS_Insitu!O34*0.15</f>
        <v>0</v>
      </c>
      <c r="Q35" s="2">
        <v>0</v>
      </c>
      <c r="R35" s="2">
        <v>-1.6288484115933933E-3</v>
      </c>
      <c r="S35" s="2">
        <v>-6.3201507876394884E-3</v>
      </c>
      <c r="T35" s="2">
        <v>2.2270775846746737E-3</v>
      </c>
      <c r="U35" s="2">
        <v>-0.7465214841327753</v>
      </c>
      <c r="V35" s="2">
        <v>0.32358549076706827</v>
      </c>
      <c r="W35" s="2">
        <v>-1.3131146872005655E-2</v>
      </c>
      <c r="X35" s="2">
        <v>-6.0024113888067977E-2</v>
      </c>
      <c r="Y35" s="2">
        <v>4.4440136351990055E-3</v>
      </c>
      <c r="Z35" s="2">
        <v>0.10212946513538719</v>
      </c>
      <c r="AA35" s="2">
        <v>1.3041472898116318E-2</v>
      </c>
      <c r="AB35" s="2">
        <v>2.5173891989658019E-2</v>
      </c>
      <c r="AC35" s="2">
        <v>0</v>
      </c>
      <c r="AD35" s="2">
        <v>0</v>
      </c>
    </row>
    <row r="36" spans="1:30">
      <c r="A36" s="1">
        <v>38306</v>
      </c>
      <c r="B36" s="2">
        <f>[2]SWS_Insitu!B35*0.15</f>
        <v>0</v>
      </c>
      <c r="C36" s="2">
        <f>[2]SWS_Insitu!C35*0.15</f>
        <v>-7.8602146545333779E-3</v>
      </c>
      <c r="D36" s="2">
        <f>[2]SWS_Insitu!D35*0.15</f>
        <v>0.70735179608820709</v>
      </c>
      <c r="E36" s="2">
        <f>[2]SWS_Insitu!E35*0.15</f>
        <v>0.80051010933576905</v>
      </c>
      <c r="F36" s="2">
        <f>[2]SWS_Insitu!F35*0.15</f>
        <v>-1.8401013001011362</v>
      </c>
      <c r="G36" s="2">
        <f>[2]SWS_Insitu!G35*0.15</f>
        <v>1.6846727477966255</v>
      </c>
      <c r="H36" s="2">
        <f>[2]SWS_Insitu!H35*0.15</f>
        <v>-5.8095054720132218E-2</v>
      </c>
      <c r="I36" s="2">
        <f>[2]SWS_Insitu!I35*0.15</f>
        <v>-0.29136011385270183</v>
      </c>
      <c r="J36" s="2">
        <f>[2]SWS_Insitu!J35*0.15</f>
        <v>4.5672117092654847E-2</v>
      </c>
      <c r="K36" s="2">
        <f>[2]SWS_Insitu!K35*0.15</f>
        <v>0.54365718712397759</v>
      </c>
      <c r="L36" s="2">
        <f>[2]SWS_Insitu!L35*0.15</f>
        <v>4.9788625513904589E-2</v>
      </c>
      <c r="M36" s="2">
        <f>[2]SWS_Insitu!M35*0.15</f>
        <v>0.12585879056762725</v>
      </c>
      <c r="N36" s="2">
        <f>[2]SWS_Insitu!N35*0.15</f>
        <v>0</v>
      </c>
      <c r="O36" s="2">
        <f>[2]SWS_Insitu!O35*0.15</f>
        <v>0</v>
      </c>
      <c r="Q36" s="2">
        <v>0</v>
      </c>
      <c r="R36" s="2">
        <v>-1.7708795872237431E-3</v>
      </c>
      <c r="S36" s="2">
        <v>6.4406742482098567E-3</v>
      </c>
      <c r="T36" s="2">
        <v>2.7641316358605377E-2</v>
      </c>
      <c r="U36" s="2">
        <v>-0.72996605389764668</v>
      </c>
      <c r="V36" s="2">
        <v>0.34646926504021874</v>
      </c>
      <c r="W36" s="2">
        <v>-1.3419776373539393E-2</v>
      </c>
      <c r="X36" s="2">
        <v>-5.9211923989884271E-2</v>
      </c>
      <c r="Y36" s="2">
        <v>4.9592012620230863E-3</v>
      </c>
      <c r="Z36" s="2">
        <v>0.11692265231928885</v>
      </c>
      <c r="AA36" s="2">
        <v>1.3646631509336314E-2</v>
      </c>
      <c r="AB36" s="2">
        <v>2.2341782967246277E-2</v>
      </c>
      <c r="AC36" s="2">
        <v>0</v>
      </c>
      <c r="AD36" s="2">
        <v>0</v>
      </c>
    </row>
    <row r="37" spans="1:30">
      <c r="A37" s="1">
        <v>38336</v>
      </c>
      <c r="B37" s="2">
        <f>[2]SWS_Insitu!B36*0.15</f>
        <v>0</v>
      </c>
      <c r="C37" s="2">
        <f>[2]SWS_Insitu!C36*0.15</f>
        <v>-6.2268271388257104E-3</v>
      </c>
      <c r="D37" s="2">
        <f>[2]SWS_Insitu!D36*0.15</f>
        <v>1.3256000097544078</v>
      </c>
      <c r="E37" s="2">
        <f>[2]SWS_Insitu!E36*0.15</f>
        <v>1.2690801144515678</v>
      </c>
      <c r="F37" s="2">
        <f>[2]SWS_Insitu!F36*0.15</f>
        <v>-1.7065585867115269</v>
      </c>
      <c r="G37" s="2">
        <f>[2]SWS_Insitu!G36*0.15</f>
        <v>1.8322420500456178</v>
      </c>
      <c r="H37" s="2">
        <f>[2]SWS_Insitu!H36*0.15</f>
        <v>-6.2717408571460451E-2</v>
      </c>
      <c r="I37" s="2">
        <f>[2]SWS_Insitu!I36*0.15</f>
        <v>-0.29160949029201</v>
      </c>
      <c r="J37" s="2">
        <f>[2]SWS_Insitu!J36*0.15</f>
        <v>4.8547858120422317E-2</v>
      </c>
      <c r="K37" s="2">
        <f>[2]SWS_Insitu!K36*0.15</f>
        <v>0.57986621672520733</v>
      </c>
      <c r="L37" s="2">
        <f>[2]SWS_Insitu!L36*0.15</f>
        <v>3.233921639371224E-2</v>
      </c>
      <c r="M37" s="2">
        <f>[2]SWS_Insitu!M36*0.15</f>
        <v>9.553922089641799E-2</v>
      </c>
      <c r="N37" s="2">
        <f>[2]SWS_Insitu!N36*0.15</f>
        <v>0</v>
      </c>
      <c r="O37" s="2">
        <f>[2]SWS_Insitu!O36*0.15</f>
        <v>0</v>
      </c>
      <c r="Q37" s="2">
        <v>0</v>
      </c>
      <c r="R37" s="2">
        <v>-1.4661972803687289E-3</v>
      </c>
      <c r="S37" s="2">
        <v>5.1129509876643872E-2</v>
      </c>
      <c r="T37" s="2">
        <v>6.6660077824608158E-2</v>
      </c>
      <c r="U37" s="2">
        <v>-0.68057434655150595</v>
      </c>
      <c r="V37" s="2">
        <v>0.37973197604435049</v>
      </c>
      <c r="W37" s="2">
        <v>-1.4579825407837982E-2</v>
      </c>
      <c r="X37" s="2">
        <v>-5.9262647157639549E-2</v>
      </c>
      <c r="Y37" s="2">
        <v>5.2924392565797508E-3</v>
      </c>
      <c r="Z37" s="2">
        <v>0.12526568345679703</v>
      </c>
      <c r="AA37" s="2">
        <v>1.0105099434302075E-2</v>
      </c>
      <c r="AB37" s="2">
        <v>1.8004477567070781E-2</v>
      </c>
      <c r="AC37" s="2">
        <v>0</v>
      </c>
      <c r="AD37" s="2">
        <v>0</v>
      </c>
    </row>
    <row r="38" spans="1:30">
      <c r="A38" s="1">
        <v>38367</v>
      </c>
      <c r="B38" s="2">
        <f>[2]SWS_Insitu!B37*0.15</f>
        <v>0</v>
      </c>
      <c r="C38" s="2">
        <f>[2]SWS_Insitu!C37*0.15</f>
        <v>-3.223411474118568E-3</v>
      </c>
      <c r="D38" s="2">
        <f>[2]SWS_Insitu!D37*0.15</f>
        <v>2.1323571515160196</v>
      </c>
      <c r="E38" s="2">
        <f>[2]SWS_Insitu!E37*0.15</f>
        <v>1.7983967749562195</v>
      </c>
      <c r="F38" s="2">
        <f>[2]SWS_Insitu!F37*0.15</f>
        <v>-1.5113144526793205</v>
      </c>
      <c r="G38" s="2">
        <f>[2]SWS_Insitu!G37*0.15</f>
        <v>1.9974331754417869</v>
      </c>
      <c r="H38" s="2">
        <f>[2]SWS_Insitu!H37*0.15</f>
        <v>-6.9969776857394139E-2</v>
      </c>
      <c r="I38" s="2">
        <f>[2]SWS_Insitu!I37*0.15</f>
        <v>-0.28801246293402721</v>
      </c>
      <c r="J38" s="2">
        <f>[2]SWS_Insitu!J37*0.15</f>
        <v>4.9234541485304727E-2</v>
      </c>
      <c r="K38" s="2">
        <f>[2]SWS_Insitu!K37*0.15</f>
        <v>0.54699412618410614</v>
      </c>
      <c r="L38" s="2">
        <f>[2]SWS_Insitu!L37*0.15</f>
        <v>2.0958422915882107E-2</v>
      </c>
      <c r="M38" s="2">
        <f>[2]SWS_Insitu!M37*0.15</f>
        <v>4.2639775962361376E-2</v>
      </c>
      <c r="N38" s="2">
        <f>[2]SWS_Insitu!N37*0.15</f>
        <v>0</v>
      </c>
      <c r="O38" s="2">
        <f>[2]SWS_Insitu!O37*0.15</f>
        <v>0</v>
      </c>
      <c r="Q38" s="2">
        <v>0</v>
      </c>
      <c r="R38" s="2">
        <v>-1.1615149735137149E-3</v>
      </c>
      <c r="S38" s="2">
        <v>9.5818345505077854E-2</v>
      </c>
      <c r="T38" s="2">
        <v>0.10567883929061095</v>
      </c>
      <c r="U38" s="2">
        <v>-0.63118263920536521</v>
      </c>
      <c r="V38" s="2">
        <v>0.41299468704848241</v>
      </c>
      <c r="W38" s="2">
        <v>-1.5739874442136571E-2</v>
      </c>
      <c r="X38" s="2">
        <v>-5.9313370325394833E-2</v>
      </c>
      <c r="Y38" s="2">
        <v>5.625677251136418E-3</v>
      </c>
      <c r="Z38" s="2">
        <v>0.13360871459430521</v>
      </c>
      <c r="AA38" s="2">
        <v>6.5635673592678353E-3</v>
      </c>
      <c r="AB38" s="2">
        <v>1.3667172166895282E-2</v>
      </c>
      <c r="AC38" s="2">
        <v>0</v>
      </c>
      <c r="AD38" s="2">
        <v>0</v>
      </c>
    </row>
    <row r="39" spans="1:30">
      <c r="A39" s="1">
        <v>38398</v>
      </c>
      <c r="B39" s="2">
        <f>[2]SWS_Insitu!B38*0.15</f>
        <v>0</v>
      </c>
      <c r="C39" s="2">
        <f>[2]SWS_Insitu!C38*0.15</f>
        <v>-2.199958094114251E-4</v>
      </c>
      <c r="D39" s="2">
        <f>[2]SWS_Insitu!D38*0.15</f>
        <v>2.9391142932776311</v>
      </c>
      <c r="E39" s="2">
        <f>[2]SWS_Insitu!E38*0.15</f>
        <v>2.3277134354608715</v>
      </c>
      <c r="F39" s="2">
        <f>[2]SWS_Insitu!F38*0.15</f>
        <v>-1.3160703186471141</v>
      </c>
      <c r="G39" s="2">
        <f>[2]SWS_Insitu!G38*0.15</f>
        <v>2.1626243008379555</v>
      </c>
      <c r="H39" s="2">
        <f>[2]SWS_Insitu!H38*0.15</f>
        <v>-7.72221451433278E-2</v>
      </c>
      <c r="I39" s="2">
        <f>[2]SWS_Insitu!I38*0.15</f>
        <v>-0.28441543557604448</v>
      </c>
      <c r="J39" s="2">
        <f>[2]SWS_Insitu!J38*0.15</f>
        <v>4.992122485018715E-2</v>
      </c>
      <c r="K39" s="2">
        <f>[2]SWS_Insitu!K38*0.15</f>
        <v>0.51412203564300496</v>
      </c>
      <c r="L39" s="2">
        <f>[2]SWS_Insitu!L38*0.15</f>
        <v>9.5776294380519721E-3</v>
      </c>
      <c r="M39" s="2">
        <f>[2]SWS_Insitu!M38*0.15</f>
        <v>-1.0259668971695226E-2</v>
      </c>
      <c r="N39" s="2">
        <f>[2]SWS_Insitu!N38*0.15</f>
        <v>0</v>
      </c>
      <c r="O39" s="2">
        <f>[2]SWS_Insitu!O38*0.15</f>
        <v>0</v>
      </c>
      <c r="Q39" s="2">
        <v>0</v>
      </c>
      <c r="R39" s="2">
        <v>-6.0127583591323291E-4</v>
      </c>
      <c r="S39" s="2">
        <v>0.15413317198303242</v>
      </c>
      <c r="T39" s="2">
        <v>0.14975609624415431</v>
      </c>
      <c r="U39" s="2">
        <v>-0.55897022952461539</v>
      </c>
      <c r="V39" s="2">
        <v>0.45022942747728051</v>
      </c>
      <c r="W39" s="2">
        <v>-1.7559965049015917E-2</v>
      </c>
      <c r="X39" s="2">
        <v>-5.8581734960781132E-2</v>
      </c>
      <c r="Y39" s="2">
        <v>5.705249432775626E-3</v>
      </c>
      <c r="Z39" s="2">
        <v>0.12603455759645843</v>
      </c>
      <c r="AA39" s="2">
        <v>4.2537215150074328E-3</v>
      </c>
      <c r="AB39" s="2">
        <v>6.099747870743682E-3</v>
      </c>
      <c r="AC39" s="2">
        <v>0</v>
      </c>
      <c r="AD39" s="2">
        <v>0</v>
      </c>
    </row>
    <row r="40" spans="1:30">
      <c r="A40" s="1">
        <v>38426</v>
      </c>
      <c r="B40" s="2">
        <f>[2]SWS_Insitu!B39*0.15</f>
        <v>0</v>
      </c>
      <c r="C40" s="2">
        <f>[2]SWS_Insitu!C39*0.15</f>
        <v>3.1426176114105349E-3</v>
      </c>
      <c r="D40" s="2">
        <f>[2]SWS_Insitu!D39*0.15</f>
        <v>3.6947374292284194</v>
      </c>
      <c r="E40" s="2">
        <f>[2]SWS_Insitu!E39*0.15</f>
        <v>2.7101470849263247</v>
      </c>
      <c r="F40" s="2">
        <f>[2]SWS_Insitu!F39*0.15</f>
        <v>-1.1182074076671344</v>
      </c>
      <c r="G40" s="2">
        <f>[2]SWS_Insitu!G39*0.15</f>
        <v>2.2873207830666011</v>
      </c>
      <c r="H40" s="2">
        <f>[2]SWS_Insitu!H39*0.15</f>
        <v>-7.9194238127314978E-2</v>
      </c>
      <c r="I40" s="2">
        <f>[2]SWS_Insitu!I39*0.15</f>
        <v>-0.27742958225380843</v>
      </c>
      <c r="J40" s="2">
        <f>[2]SWS_Insitu!J39*0.15</f>
        <v>4.8886935431195509E-2</v>
      </c>
      <c r="K40" s="2">
        <f>[2]SWS_Insitu!K39*0.15</f>
        <v>0.42282572208128216</v>
      </c>
      <c r="L40" s="2">
        <f>[2]SWS_Insitu!L39*0.15</f>
        <v>-4.1442326467844855E-2</v>
      </c>
      <c r="M40" s="2">
        <f>[2]SWS_Insitu!M39*0.15</f>
        <v>-7.1928612642290599E-2</v>
      </c>
      <c r="N40" s="2">
        <f>[2]SWS_Insitu!N39*0.15</f>
        <v>0</v>
      </c>
      <c r="O40" s="2">
        <f>[2]SWS_Insitu!O39*0.15</f>
        <v>0</v>
      </c>
      <c r="Q40" s="2">
        <v>0</v>
      </c>
      <c r="R40" s="2">
        <v>-4.1036698312750769E-5</v>
      </c>
      <c r="S40" s="2">
        <v>0.212447998460987</v>
      </c>
      <c r="T40" s="2">
        <v>0.19383335319769768</v>
      </c>
      <c r="U40" s="2">
        <v>-0.48675781984386568</v>
      </c>
      <c r="V40" s="2">
        <v>0.48746416790607849</v>
      </c>
      <c r="W40" s="2">
        <v>-1.9380055655895262E-2</v>
      </c>
      <c r="X40" s="2">
        <v>-5.7850099596167444E-2</v>
      </c>
      <c r="Y40" s="2">
        <v>5.7848216144148357E-3</v>
      </c>
      <c r="Z40" s="2">
        <v>0.1184604005986117</v>
      </c>
      <c r="AA40" s="2">
        <v>1.9438756707470281E-3</v>
      </c>
      <c r="AB40" s="2">
        <v>-1.467676425407917E-3</v>
      </c>
      <c r="AC40" s="2">
        <v>0</v>
      </c>
      <c r="AD40" s="2">
        <v>0</v>
      </c>
    </row>
    <row r="41" spans="1:30">
      <c r="A41" s="1">
        <v>38457</v>
      </c>
      <c r="B41" s="2">
        <f>[2]SWS_Insitu!B40*0.15</f>
        <v>0</v>
      </c>
      <c r="C41" s="2">
        <f>[2]SWS_Insitu!C40*0.15</f>
        <v>6.5052310322324947E-3</v>
      </c>
      <c r="D41" s="2">
        <f>[2]SWS_Insitu!D40*0.15</f>
        <v>4.4503605651792082</v>
      </c>
      <c r="E41" s="2">
        <f>[2]SWS_Insitu!E40*0.15</f>
        <v>3.0925807343917784</v>
      </c>
      <c r="F41" s="2">
        <f>[2]SWS_Insitu!F40*0.15</f>
        <v>-0.9203444966871549</v>
      </c>
      <c r="G41" s="2">
        <f>[2]SWS_Insitu!G40*0.15</f>
        <v>2.4120172652952463</v>
      </c>
      <c r="H41" s="2">
        <f>[2]SWS_Insitu!H40*0.15</f>
        <v>-8.1166331111302156E-2</v>
      </c>
      <c r="I41" s="2">
        <f>[2]SWS_Insitu!I40*0.15</f>
        <v>-0.27044372893157242</v>
      </c>
      <c r="J41" s="2">
        <f>[2]SWS_Insitu!J40*0.15</f>
        <v>4.7852646012203875E-2</v>
      </c>
      <c r="K41" s="2">
        <f>[2]SWS_Insitu!K40*0.15</f>
        <v>0.33152940851955942</v>
      </c>
      <c r="L41" s="2">
        <f>[2]SWS_Insitu!L40*0.15</f>
        <v>-9.2462282373741697E-2</v>
      </c>
      <c r="M41" s="2">
        <f>[2]SWS_Insitu!M40*0.15</f>
        <v>-0.133597556312886</v>
      </c>
      <c r="N41" s="2">
        <f>[2]SWS_Insitu!N40*0.15</f>
        <v>0</v>
      </c>
      <c r="O41" s="2">
        <f>[2]SWS_Insitu!O40*0.15</f>
        <v>0</v>
      </c>
      <c r="Q41" s="2">
        <v>0</v>
      </c>
      <c r="R41" s="2">
        <v>5.8620503352685275E-4</v>
      </c>
      <c r="S41" s="2">
        <v>0.26706670559691781</v>
      </c>
      <c r="T41" s="2">
        <v>0.2256793680559849</v>
      </c>
      <c r="U41" s="2">
        <v>-0.41357683717754329</v>
      </c>
      <c r="V41" s="2">
        <v>0.51557125378634416</v>
      </c>
      <c r="W41" s="2">
        <v>-1.9874981971621603E-2</v>
      </c>
      <c r="X41" s="2">
        <v>-5.6429177030424625E-2</v>
      </c>
      <c r="Y41" s="2">
        <v>5.664969190831504E-3</v>
      </c>
      <c r="Z41" s="2">
        <v>9.7424543101914451E-2</v>
      </c>
      <c r="AA41" s="2">
        <v>-8.411134579913793E-3</v>
      </c>
      <c r="AB41" s="2">
        <v>-1.0289603824317596E-2</v>
      </c>
      <c r="AC41" s="2">
        <v>0</v>
      </c>
      <c r="AD41" s="2">
        <v>0</v>
      </c>
    </row>
    <row r="42" spans="1:30">
      <c r="A42" s="1">
        <v>38487</v>
      </c>
      <c r="B42" s="2">
        <f>[2]SWS_Insitu!B41*0.15</f>
        <v>0</v>
      </c>
      <c r="C42" s="2">
        <f>[2]SWS_Insitu!C41*0.15</f>
        <v>9.4001709416644732E-3</v>
      </c>
      <c r="D42" s="2">
        <f>[2]SWS_Insitu!D41*0.15</f>
        <v>4.9295462584735095</v>
      </c>
      <c r="E42" s="2">
        <f>[2]SWS_Insitu!E41*0.15</f>
        <v>3.3971832672870126</v>
      </c>
      <c r="F42" s="2">
        <f>[2]SWS_Insitu!F41*0.15</f>
        <v>-0.73629714199605634</v>
      </c>
      <c r="G42" s="2">
        <f>[2]SWS_Insitu!G41*0.15</f>
        <v>2.654137341832314</v>
      </c>
      <c r="H42" s="2">
        <f>[2]SWS_Insitu!H41*0.15</f>
        <v>-7.9738056117790654E-2</v>
      </c>
      <c r="I42" s="2">
        <f>[2]SWS_Insitu!I41*0.15</f>
        <v>-0.27796023232300093</v>
      </c>
      <c r="J42" s="2">
        <f>[2]SWS_Insitu!J41*0.15</f>
        <v>4.5486511279889723E-2</v>
      </c>
      <c r="K42" s="2">
        <f>[2]SWS_Insitu!K41*0.15</f>
        <v>0.22624945799609941</v>
      </c>
      <c r="L42" s="2">
        <f>[2]SWS_Insitu!L41*0.15</f>
        <v>-0.12514560357105819</v>
      </c>
      <c r="M42" s="2">
        <f>[2]SWS_Insitu!M41*0.15</f>
        <v>-0.18868576297276321</v>
      </c>
      <c r="N42" s="2">
        <f>[2]SWS_Insitu!N41*0.15</f>
        <v>0</v>
      </c>
      <c r="O42" s="2">
        <f>[2]SWS_Insitu!O41*0.15</f>
        <v>0</v>
      </c>
      <c r="Q42" s="2">
        <v>0</v>
      </c>
      <c r="R42" s="2">
        <v>1.2134467653664562E-3</v>
      </c>
      <c r="S42" s="2">
        <v>0.32168541273284873</v>
      </c>
      <c r="T42" s="2">
        <v>0.25752538291427213</v>
      </c>
      <c r="U42" s="2">
        <v>-0.34039585451122106</v>
      </c>
      <c r="V42" s="2">
        <v>0.54367833966660961</v>
      </c>
      <c r="W42" s="2">
        <v>-2.0369908287347943E-2</v>
      </c>
      <c r="X42" s="2">
        <v>-5.5008254464681827E-2</v>
      </c>
      <c r="Y42" s="2">
        <v>5.5451167672481722E-3</v>
      </c>
      <c r="Z42" s="2">
        <v>7.6388685605217249E-2</v>
      </c>
      <c r="AA42" s="2">
        <v>-1.8766144830574615E-2</v>
      </c>
      <c r="AB42" s="2">
        <v>-1.9111531223227281E-2</v>
      </c>
      <c r="AC42" s="2">
        <v>0</v>
      </c>
      <c r="AD42" s="2">
        <v>0</v>
      </c>
    </row>
    <row r="43" spans="1:30">
      <c r="A43" s="1">
        <v>38518</v>
      </c>
      <c r="B43" s="2">
        <f>[2]SWS_Insitu!B42*0.15</f>
        <v>0</v>
      </c>
      <c r="C43" s="2">
        <f>[2]SWS_Insitu!C42*0.15</f>
        <v>1.2295110851096448E-2</v>
      </c>
      <c r="D43" s="2">
        <f>[2]SWS_Insitu!D42*0.15</f>
        <v>5.4087319517678116</v>
      </c>
      <c r="E43" s="2">
        <f>[2]SWS_Insitu!E42*0.15</f>
        <v>3.7017858001822468</v>
      </c>
      <c r="F43" s="2">
        <f>[2]SWS_Insitu!F42*0.15</f>
        <v>-0.55224978730495788</v>
      </c>
      <c r="G43" s="2">
        <f>[2]SWS_Insitu!G42*0.15</f>
        <v>2.8962574183693817</v>
      </c>
      <c r="H43" s="2">
        <f>[2]SWS_Insitu!H42*0.15</f>
        <v>-7.8309781124279165E-2</v>
      </c>
      <c r="I43" s="2">
        <f>[2]SWS_Insitu!I42*0.15</f>
        <v>-0.28547673571442944</v>
      </c>
      <c r="J43" s="2">
        <f>[2]SWS_Insitu!J42*0.15</f>
        <v>4.3120376547575577E-2</v>
      </c>
      <c r="K43" s="2">
        <f>[2]SWS_Insitu!K42*0.15</f>
        <v>0.12096950747263946</v>
      </c>
      <c r="L43" s="2">
        <f>[2]SWS_Insitu!L42*0.15</f>
        <v>-0.15782892476837465</v>
      </c>
      <c r="M43" s="2">
        <f>[2]SWS_Insitu!M42*0.15</f>
        <v>-0.24377396963264042</v>
      </c>
      <c r="N43" s="2">
        <f>[2]SWS_Insitu!N42*0.15</f>
        <v>0</v>
      </c>
      <c r="O43" s="2">
        <f>[2]SWS_Insitu!O42*0.15</f>
        <v>0</v>
      </c>
      <c r="Q43" s="2">
        <v>0</v>
      </c>
      <c r="R43" s="2">
        <v>1.7534514864324406E-3</v>
      </c>
      <c r="S43" s="2">
        <v>0.35632239220124068</v>
      </c>
      <c r="T43" s="2">
        <v>0.28289024503352411</v>
      </c>
      <c r="U43" s="2">
        <v>-0.27232465204723538</v>
      </c>
      <c r="V43" s="2">
        <v>0.59825317339837081</v>
      </c>
      <c r="W43" s="2">
        <v>-2.0011461253601329E-2</v>
      </c>
      <c r="X43" s="2">
        <v>-5.6537111254498389E-2</v>
      </c>
      <c r="Y43" s="2">
        <v>5.2709314406023415E-3</v>
      </c>
      <c r="Z43" s="2">
        <v>5.2130816365255253E-2</v>
      </c>
      <c r="AA43" s="2">
        <v>-2.539955170078197E-2</v>
      </c>
      <c r="AB43" s="2">
        <v>-2.6992064450542697E-2</v>
      </c>
      <c r="AC43" s="2">
        <v>0</v>
      </c>
      <c r="AD43" s="2">
        <v>0</v>
      </c>
    </row>
    <row r="44" spans="1:30">
      <c r="A44" s="1">
        <v>38548</v>
      </c>
      <c r="B44" s="2">
        <f>[2]SWS_Insitu!B43*0.15</f>
        <v>0</v>
      </c>
      <c r="C44" s="2">
        <f>[2]SWS_Insitu!C43*0.15</f>
        <v>1.3426397652697085E-2</v>
      </c>
      <c r="D44" s="2">
        <f>[2]SWS_Insitu!D43*0.15</f>
        <v>5.4906260942326339</v>
      </c>
      <c r="E44" s="2">
        <f>[2]SWS_Insitu!E43*0.15</f>
        <v>3.8557581794006346</v>
      </c>
      <c r="F44" s="2">
        <f>[2]SWS_Insitu!F43*0.15</f>
        <v>-0.44127120925529512</v>
      </c>
      <c r="G44" s="2">
        <f>[2]SWS_Insitu!G43*0.15</f>
        <v>2.6865672139573245</v>
      </c>
      <c r="H44" s="2">
        <f>[2]SWS_Insitu!H43*0.15</f>
        <v>-7.625555981584177E-2</v>
      </c>
      <c r="I44" s="2">
        <f>[2]SWS_Insitu!I43*0.15</f>
        <v>-0.29341992484708546</v>
      </c>
      <c r="J44" s="2">
        <f>[2]SWS_Insitu!J43*0.15</f>
        <v>4.0240639354967515E-2</v>
      </c>
      <c r="K44" s="2">
        <f>[2]SWS_Insitu!K43*0.15</f>
        <v>1.9782231473894751E-2</v>
      </c>
      <c r="L44" s="2">
        <f>[2]SWS_Insitu!L43*0.15</f>
        <v>-0.16613937803805823</v>
      </c>
      <c r="M44" s="2">
        <f>[2]SWS_Insitu!M43*0.15</f>
        <v>-0.2884438782894948</v>
      </c>
      <c r="N44" s="2">
        <f>[2]SWS_Insitu!N43*0.15</f>
        <v>0</v>
      </c>
      <c r="O44" s="2">
        <f>[2]SWS_Insitu!O43*0.15</f>
        <v>0</v>
      </c>
      <c r="Q44" s="2">
        <v>0</v>
      </c>
      <c r="R44" s="2">
        <v>2.2934562074984248E-3</v>
      </c>
      <c r="S44" s="2">
        <v>0.39095937166963274</v>
      </c>
      <c r="T44" s="2">
        <v>0.30825510715277604</v>
      </c>
      <c r="U44" s="2">
        <v>-0.20425344958324979</v>
      </c>
      <c r="V44" s="2">
        <v>0.652828007130132</v>
      </c>
      <c r="W44" s="2">
        <v>-1.9653014219854721E-2</v>
      </c>
      <c r="X44" s="2">
        <v>-5.8065968044314943E-2</v>
      </c>
      <c r="Y44" s="2">
        <v>4.9967461139565099E-3</v>
      </c>
      <c r="Z44" s="2">
        <v>2.7872947125293274E-2</v>
      </c>
      <c r="AA44" s="2">
        <v>-3.2032958570989319E-2</v>
      </c>
      <c r="AB44" s="2">
        <v>-3.4872597677858108E-2</v>
      </c>
      <c r="AC44" s="2">
        <v>0</v>
      </c>
      <c r="AD44" s="2">
        <v>0</v>
      </c>
    </row>
    <row r="45" spans="1:30">
      <c r="A45" s="1">
        <v>38579</v>
      </c>
      <c r="B45" s="2">
        <f>[2]SWS_Insitu!B44*0.15</f>
        <v>0</v>
      </c>
      <c r="C45" s="2">
        <f>[2]SWS_Insitu!C44*0.15</f>
        <v>1.4557684454297719E-2</v>
      </c>
      <c r="D45" s="2">
        <f>[2]SWS_Insitu!D44*0.15</f>
        <v>5.5725202366974553</v>
      </c>
      <c r="E45" s="2">
        <f>[2]SWS_Insitu!E44*0.15</f>
        <v>4.0097305586190233</v>
      </c>
      <c r="F45" s="2">
        <f>[2]SWS_Insitu!F44*0.15</f>
        <v>-0.33029263120563224</v>
      </c>
      <c r="G45" s="2">
        <f>[2]SWS_Insitu!G44*0.15</f>
        <v>2.4768770095452672</v>
      </c>
      <c r="H45" s="2">
        <f>[2]SWS_Insitu!H44*0.15</f>
        <v>-7.4201338507404402E-2</v>
      </c>
      <c r="I45" s="2">
        <f>[2]SWS_Insitu!I44*0.15</f>
        <v>-0.30136311397974141</v>
      </c>
      <c r="J45" s="2">
        <f>[2]SWS_Insitu!J44*0.15</f>
        <v>3.7360902162359468E-2</v>
      </c>
      <c r="K45" s="2">
        <f>[2]SWS_Insitu!K44*0.15</f>
        <v>-8.1405044524849951E-2</v>
      </c>
      <c r="L45" s="2">
        <f>[2]SWS_Insitu!L44*0.15</f>
        <v>-0.17444983130774183</v>
      </c>
      <c r="M45" s="2">
        <f>[2]SWS_Insitu!M44*0.15</f>
        <v>-0.33311378694634913</v>
      </c>
      <c r="N45" s="2">
        <f>[2]SWS_Insitu!N44*0.15</f>
        <v>0</v>
      </c>
      <c r="O45" s="2">
        <f>[2]SWS_Insitu!O44*0.15</f>
        <v>0</v>
      </c>
      <c r="Q45" s="2">
        <v>0</v>
      </c>
      <c r="R45" s="2">
        <v>2.5044796597481979E-3</v>
      </c>
      <c r="S45" s="2">
        <v>0.39687892596941748</v>
      </c>
      <c r="T45" s="2">
        <v>0.32107669511504966</v>
      </c>
      <c r="U45" s="2">
        <v>-0.16320724564153566</v>
      </c>
      <c r="V45" s="2">
        <v>0.60556299629483668</v>
      </c>
      <c r="W45" s="2">
        <v>-1.9137476569182729E-2</v>
      </c>
      <c r="X45" s="2">
        <v>-5.9681612713897179E-2</v>
      </c>
      <c r="Y45" s="2">
        <v>4.6630450478142805E-3</v>
      </c>
      <c r="Z45" s="2">
        <v>4.5580833005945112E-3</v>
      </c>
      <c r="AA45" s="2">
        <v>-3.3719648166604298E-2</v>
      </c>
      <c r="AB45" s="2">
        <v>-4.1262762120947101E-2</v>
      </c>
      <c r="AC45" s="2">
        <v>0</v>
      </c>
      <c r="AD45" s="2">
        <v>0</v>
      </c>
    </row>
    <row r="46" spans="1:30">
      <c r="A46" s="1">
        <v>38610</v>
      </c>
      <c r="B46" s="2">
        <f>[2]SWS_Insitu!B45*0.15</f>
        <v>0</v>
      </c>
      <c r="C46" s="2">
        <f>[2]SWS_Insitu!C45*0.15</f>
        <v>1.5580837872345535E-2</v>
      </c>
      <c r="D46" s="2">
        <f>[2]SWS_Insitu!D45*0.15</f>
        <v>5.4075222948562978</v>
      </c>
      <c r="E46" s="2">
        <f>[2]SWS_Insitu!E45*0.15</f>
        <v>3.879872583728432</v>
      </c>
      <c r="F46" s="2">
        <f>[2]SWS_Insitu!F45*0.15</f>
        <v>-0.28959566716356999</v>
      </c>
      <c r="G46" s="2">
        <f>[2]SWS_Insitu!G45*0.15</f>
        <v>2.2991554526613274</v>
      </c>
      <c r="H46" s="2">
        <f>[2]SWS_Insitu!H45*0.15</f>
        <v>-7.4701350581767301E-2</v>
      </c>
      <c r="I46" s="2">
        <f>[2]SWS_Insitu!I45*0.15</f>
        <v>-0.31544680178758999</v>
      </c>
      <c r="J46" s="2">
        <f>[2]SWS_Insitu!J45*0.15</f>
        <v>3.4351037215161903E-2</v>
      </c>
      <c r="K46" s="2">
        <f>[2]SWS_Insitu!K45*0.15</f>
        <v>-0.14072078525236908</v>
      </c>
      <c r="L46" s="2">
        <f>[2]SWS_Insitu!L45*0.15</f>
        <v>-0.17656566281175187</v>
      </c>
      <c r="M46" s="2">
        <f>[2]SWS_Insitu!M45*0.15</f>
        <v>-0.34933387642899055</v>
      </c>
      <c r="N46" s="2">
        <f>[2]SWS_Insitu!N45*0.15</f>
        <v>0</v>
      </c>
      <c r="O46" s="2">
        <f>[2]SWS_Insitu!O45*0.15</f>
        <v>0</v>
      </c>
      <c r="Q46" s="2">
        <v>0</v>
      </c>
      <c r="R46" s="2">
        <v>2.7155031119979705E-3</v>
      </c>
      <c r="S46" s="2">
        <v>0.40279848026920212</v>
      </c>
      <c r="T46" s="2">
        <v>0.33389828307732328</v>
      </c>
      <c r="U46" s="2">
        <v>-0.12216104169982152</v>
      </c>
      <c r="V46" s="2">
        <v>0.55829798545954146</v>
      </c>
      <c r="W46" s="2">
        <v>-1.8621938918510744E-2</v>
      </c>
      <c r="X46" s="2">
        <v>-6.1297257383479402E-2</v>
      </c>
      <c r="Y46" s="2">
        <v>4.3293439816720529E-3</v>
      </c>
      <c r="Z46" s="2">
        <v>-1.875678052410425E-2</v>
      </c>
      <c r="AA46" s="2">
        <v>-3.5406337762219284E-2</v>
      </c>
      <c r="AB46" s="2">
        <v>-4.765292656403608E-2</v>
      </c>
      <c r="AC46" s="2">
        <v>0</v>
      </c>
      <c r="AD46" s="2">
        <v>0</v>
      </c>
    </row>
    <row r="47" spans="1:30">
      <c r="A47" s="1">
        <v>38640</v>
      </c>
      <c r="B47" s="2">
        <f>[2]SWS_Insitu!B46*0.15</f>
        <v>0</v>
      </c>
      <c r="C47" s="2">
        <f>[2]SWS_Insitu!C46*0.15</f>
        <v>1.660399129039335E-2</v>
      </c>
      <c r="D47" s="2">
        <f>[2]SWS_Insitu!D46*0.15</f>
        <v>5.2425243530151411</v>
      </c>
      <c r="E47" s="2">
        <f>[2]SWS_Insitu!E46*0.15</f>
        <v>3.7500146088378412</v>
      </c>
      <c r="F47" s="2">
        <f>[2]SWS_Insitu!F46*0.15</f>
        <v>-0.2488987031215078</v>
      </c>
      <c r="G47" s="2">
        <f>[2]SWS_Insitu!G46*0.15</f>
        <v>2.1214338957773879</v>
      </c>
      <c r="H47" s="2">
        <f>[2]SWS_Insitu!H46*0.15</f>
        <v>-7.5201362656130172E-2</v>
      </c>
      <c r="I47" s="2">
        <f>[2]SWS_Insitu!I46*0.15</f>
        <v>-0.32953048959543851</v>
      </c>
      <c r="J47" s="2">
        <f>[2]SWS_Insitu!J46*0.15</f>
        <v>3.1341172267964332E-2</v>
      </c>
      <c r="K47" s="2">
        <f>[2]SWS_Insitu!K46*0.15</f>
        <v>-0.20003652597988822</v>
      </c>
      <c r="L47" s="2">
        <f>[2]SWS_Insitu!L46*0.15</f>
        <v>-0.17868149431576194</v>
      </c>
      <c r="M47" s="2">
        <f>[2]SWS_Insitu!M46*0.15</f>
        <v>-0.36555396591163208</v>
      </c>
      <c r="N47" s="2">
        <f>[2]SWS_Insitu!N46*0.15</f>
        <v>0</v>
      </c>
      <c r="O47" s="2">
        <f>[2]SWS_Insitu!O46*0.15</f>
        <v>0</v>
      </c>
      <c r="Q47" s="2">
        <v>0</v>
      </c>
      <c r="R47" s="2">
        <v>2.9063560116801015E-3</v>
      </c>
      <c r="S47" s="2">
        <v>0.3908719340390977</v>
      </c>
      <c r="T47" s="2">
        <v>0.32308474979223395</v>
      </c>
      <c r="U47" s="2">
        <v>-0.10710898467011651</v>
      </c>
      <c r="V47" s="2">
        <v>0.51823883565167383</v>
      </c>
      <c r="W47" s="2">
        <v>-1.8747424448753231E-2</v>
      </c>
      <c r="X47" s="2">
        <v>-6.4161879483595807E-2</v>
      </c>
      <c r="Y47" s="2">
        <v>3.9805638414557457E-3</v>
      </c>
      <c r="Z47" s="2">
        <v>-3.242389829235412E-2</v>
      </c>
      <c r="AA47" s="2">
        <v>-3.5835766924273156E-2</v>
      </c>
      <c r="AB47" s="2">
        <v>-4.9973259024796386E-2</v>
      </c>
      <c r="AC47" s="2">
        <v>0</v>
      </c>
      <c r="AD47" s="2">
        <v>0</v>
      </c>
    </row>
    <row r="48" spans="1:30">
      <c r="A48" s="1">
        <v>38671</v>
      </c>
      <c r="B48" s="2">
        <f>[2]SWS_Insitu!B47*0.15</f>
        <v>0</v>
      </c>
      <c r="C48" s="2">
        <f>[2]SWS_Insitu!C47*0.15</f>
        <v>1.7236078895601199E-2</v>
      </c>
      <c r="D48" s="2">
        <f>[2]SWS_Insitu!D47*0.15</f>
        <v>5.1335466268628123</v>
      </c>
      <c r="E48" s="2">
        <f>[2]SWS_Insitu!E47*0.15</f>
        <v>3.7155019760343935</v>
      </c>
      <c r="F48" s="2">
        <f>[2]SWS_Insitu!F47*0.15</f>
        <v>-0.23388164309138898</v>
      </c>
      <c r="G48" s="2">
        <f>[2]SWS_Insitu!G47*0.15</f>
        <v>1.992331307566384</v>
      </c>
      <c r="H48" s="2">
        <f>[2]SWS_Insitu!H47*0.15</f>
        <v>-7.7532714957977353E-2</v>
      </c>
      <c r="I48" s="2">
        <f>[2]SWS_Insitu!I47*0.15</f>
        <v>-0.34580158159282742</v>
      </c>
      <c r="J48" s="2">
        <f>[2]SWS_Insitu!J47*0.15</f>
        <v>2.8828038899555958E-2</v>
      </c>
      <c r="K48" s="2">
        <f>[2]SWS_Insitu!K47*0.15</f>
        <v>-0.2212809666748303</v>
      </c>
      <c r="L48" s="2">
        <f>[2]SWS_Insitu!L47*0.15</f>
        <v>-0.19830878159626589</v>
      </c>
      <c r="M48" s="2">
        <f>[2]SWS_Insitu!M47*0.15</f>
        <v>-0.35968247862481734</v>
      </c>
      <c r="N48" s="2">
        <f>[2]SWS_Insitu!N47*0.15</f>
        <v>0</v>
      </c>
      <c r="O48" s="2">
        <f>[2]SWS_Insitu!O47*0.15</f>
        <v>0</v>
      </c>
      <c r="Q48" s="2">
        <v>0</v>
      </c>
      <c r="R48" s="2">
        <v>3.0972089113622332E-3</v>
      </c>
      <c r="S48" s="2">
        <v>0.37894538780899345</v>
      </c>
      <c r="T48" s="2">
        <v>0.31227121650714473</v>
      </c>
      <c r="U48" s="2">
        <v>-9.2056927640411498E-2</v>
      </c>
      <c r="V48" s="2">
        <v>0.47817968584380632</v>
      </c>
      <c r="W48" s="2">
        <v>-1.8872909978995708E-2</v>
      </c>
      <c r="X48" s="2">
        <v>-6.7026501583712192E-2</v>
      </c>
      <c r="Y48" s="2">
        <v>3.6317837012394389E-3</v>
      </c>
      <c r="Z48" s="2">
        <v>-4.6091016060603986E-2</v>
      </c>
      <c r="AA48" s="2">
        <v>-3.6265196086327042E-2</v>
      </c>
      <c r="AB48" s="2">
        <v>-5.2293591485556699E-2</v>
      </c>
      <c r="AC48" s="2">
        <v>0</v>
      </c>
      <c r="AD48" s="2">
        <v>0</v>
      </c>
    </row>
    <row r="49" spans="1:30">
      <c r="A49" s="1">
        <v>38701</v>
      </c>
      <c r="B49" s="2">
        <f>[2]SWS_Insitu!B48*0.15</f>
        <v>0</v>
      </c>
      <c r="C49" s="2">
        <f>[2]SWS_Insitu!C48*0.15</f>
        <v>1.7868166500809052E-2</v>
      </c>
      <c r="D49" s="2">
        <f>[2]SWS_Insitu!D48*0.15</f>
        <v>5.0245689007104852</v>
      </c>
      <c r="E49" s="2">
        <f>[2]SWS_Insitu!E48*0.15</f>
        <v>3.6809893432309453</v>
      </c>
      <c r="F49" s="2">
        <f>[2]SWS_Insitu!F48*0.15</f>
        <v>-0.21886458306127024</v>
      </c>
      <c r="G49" s="2">
        <f>[2]SWS_Insitu!G48*0.15</f>
        <v>1.86322871935538</v>
      </c>
      <c r="H49" s="2">
        <f>[2]SWS_Insitu!H48*0.15</f>
        <v>-7.9864067259824548E-2</v>
      </c>
      <c r="I49" s="2">
        <f>[2]SWS_Insitu!I48*0.15</f>
        <v>-0.36207267359021639</v>
      </c>
      <c r="J49" s="2">
        <f>[2]SWS_Insitu!J48*0.15</f>
        <v>2.6314905531147587E-2</v>
      </c>
      <c r="K49" s="2">
        <f>[2]SWS_Insitu!K48*0.15</f>
        <v>-0.24252540736977238</v>
      </c>
      <c r="L49" s="2">
        <f>[2]SWS_Insitu!L48*0.15</f>
        <v>-0.21793606887676986</v>
      </c>
      <c r="M49" s="2">
        <f>[2]SWS_Insitu!M48*0.15</f>
        <v>-0.35381099133800253</v>
      </c>
      <c r="N49" s="2">
        <f>[2]SWS_Insitu!N48*0.15</f>
        <v>0</v>
      </c>
      <c r="O49" s="2">
        <f>[2]SWS_Insitu!O48*0.15</f>
        <v>0</v>
      </c>
      <c r="Q49" s="2">
        <v>0</v>
      </c>
      <c r="R49" s="2">
        <v>3.215114740712074E-3</v>
      </c>
      <c r="S49" s="2">
        <v>0.37106815082952466</v>
      </c>
      <c r="T49" s="2">
        <v>0.30939728054833598</v>
      </c>
      <c r="U49" s="2">
        <v>-8.6502762868851862E-2</v>
      </c>
      <c r="V49" s="2">
        <v>0.44907944605069322</v>
      </c>
      <c r="W49" s="2">
        <v>-1.9457997809428786E-2</v>
      </c>
      <c r="X49" s="2">
        <v>-7.0336041695981094E-2</v>
      </c>
      <c r="Y49" s="2">
        <v>3.3405643196416446E-3</v>
      </c>
      <c r="Z49" s="2">
        <v>-5.0986011374447672E-2</v>
      </c>
      <c r="AA49" s="2">
        <v>-4.0248750312778123E-2</v>
      </c>
      <c r="AB49" s="2">
        <v>-5.1453657614715993E-2</v>
      </c>
      <c r="AC49" s="2">
        <v>0</v>
      </c>
      <c r="AD49" s="2">
        <v>0</v>
      </c>
    </row>
    <row r="50" spans="1:30">
      <c r="A50" s="1">
        <v>38732</v>
      </c>
      <c r="B50" s="2">
        <f>[2]SWS_Insitu!B49*0.15</f>
        <v>0</v>
      </c>
      <c r="C50" s="2">
        <f>[2]SWS_Insitu!C49*0.15</f>
        <v>1.6877180725472184E-2</v>
      </c>
      <c r="D50" s="2">
        <f>[2]SWS_Insitu!D49*0.15</f>
        <v>5.0755765029555606</v>
      </c>
      <c r="E50" s="2">
        <f>[2]SWS_Insitu!E49*0.15</f>
        <v>3.7904309401485445</v>
      </c>
      <c r="F50" s="2">
        <f>[2]SWS_Insitu!F49*0.15</f>
        <v>-0.24352616187460888</v>
      </c>
      <c r="G50" s="2">
        <f>[2]SWS_Insitu!G49*0.15</f>
        <v>1.7700511042447082</v>
      </c>
      <c r="H50" s="2">
        <f>[2]SWS_Insitu!H49*0.15</f>
        <v>-8.5497285120695959E-2</v>
      </c>
      <c r="I50" s="2">
        <f>[2]SWS_Insitu!I49*0.15</f>
        <v>-0.37857625192089422</v>
      </c>
      <c r="J50" s="2">
        <f>[2]SWS_Insitu!J49*0.15</f>
        <v>2.3590379250521508E-2</v>
      </c>
      <c r="K50" s="2">
        <f>[2]SWS_Insitu!K49*0.15</f>
        <v>-0.25610392107886393</v>
      </c>
      <c r="L50" s="2">
        <f>[2]SWS_Insitu!L49*0.15</f>
        <v>-0.23770461819729372</v>
      </c>
      <c r="M50" s="2">
        <f>[2]SWS_Insitu!M49*0.15</f>
        <v>-0.34872119857810074</v>
      </c>
      <c r="N50" s="2">
        <f>[2]SWS_Insitu!N49*0.15</f>
        <v>0</v>
      </c>
      <c r="O50" s="2">
        <f>[2]SWS_Insitu!O49*0.15</f>
        <v>0</v>
      </c>
      <c r="Q50" s="2">
        <v>0</v>
      </c>
      <c r="R50" s="2">
        <v>3.3330205700619155E-3</v>
      </c>
      <c r="S50" s="2">
        <v>0.36319091385005597</v>
      </c>
      <c r="T50" s="2">
        <v>0.30652334458952729</v>
      </c>
      <c r="U50" s="2">
        <v>-8.0948598097292226E-2</v>
      </c>
      <c r="V50" s="2">
        <v>0.41997920625758006</v>
      </c>
      <c r="W50" s="2">
        <v>-2.0043085639861867E-2</v>
      </c>
      <c r="X50" s="2">
        <v>-7.364558180825001E-2</v>
      </c>
      <c r="Y50" s="2">
        <v>3.0493449380438512E-3</v>
      </c>
      <c r="Z50" s="2">
        <v>-5.5881006688291358E-2</v>
      </c>
      <c r="AA50" s="2">
        <v>-4.423230453922921E-2</v>
      </c>
      <c r="AB50" s="2">
        <v>-5.0613723743875273E-2</v>
      </c>
      <c r="AC50" s="2">
        <v>0</v>
      </c>
      <c r="AD50" s="2">
        <v>0</v>
      </c>
    </row>
    <row r="51" spans="1:30">
      <c r="A51" s="1">
        <v>38763</v>
      </c>
      <c r="B51" s="2">
        <f>[2]SWS_Insitu!B50*0.15</f>
        <v>0</v>
      </c>
      <c r="C51" s="2">
        <f>[2]SWS_Insitu!C50*0.15</f>
        <v>1.588619495013532E-2</v>
      </c>
      <c r="D51" s="2">
        <f>[2]SWS_Insitu!D50*0.15</f>
        <v>5.1265841052006342</v>
      </c>
      <c r="E51" s="2">
        <f>[2]SWS_Insitu!E50*0.15</f>
        <v>3.8998725370661442</v>
      </c>
      <c r="F51" s="2">
        <f>[2]SWS_Insitu!F50*0.15</f>
        <v>-0.26818774068794754</v>
      </c>
      <c r="G51" s="2">
        <f>[2]SWS_Insitu!G50*0.15</f>
        <v>1.6768734891340362</v>
      </c>
      <c r="H51" s="2">
        <f>[2]SWS_Insitu!H50*0.15</f>
        <v>-9.1130502981567371E-2</v>
      </c>
      <c r="I51" s="2">
        <f>[2]SWS_Insitu!I50*0.15</f>
        <v>-0.39507983025157212</v>
      </c>
      <c r="J51" s="2">
        <f>[2]SWS_Insitu!J50*0.15</f>
        <v>2.0865852969895429E-2</v>
      </c>
      <c r="K51" s="2">
        <f>[2]SWS_Insitu!K50*0.15</f>
        <v>-0.26968243478795551</v>
      </c>
      <c r="L51" s="2">
        <f>[2]SWS_Insitu!L50*0.15</f>
        <v>-0.25747316751781757</v>
      </c>
      <c r="M51" s="2">
        <f>[2]SWS_Insitu!M50*0.15</f>
        <v>-0.3436314058181989</v>
      </c>
      <c r="N51" s="2">
        <f>[2]SWS_Insitu!N50*0.15</f>
        <v>0</v>
      </c>
      <c r="O51" s="2">
        <f>[2]SWS_Insitu!O50*0.15</f>
        <v>0</v>
      </c>
      <c r="Q51" s="2">
        <v>0</v>
      </c>
      <c r="R51" s="2">
        <v>3.1481680294452282E-3</v>
      </c>
      <c r="S51" s="2">
        <v>0.36687789636313672</v>
      </c>
      <c r="T51" s="2">
        <v>0.31563676524804957</v>
      </c>
      <c r="U51" s="2">
        <v>-9.0069855652457217E-2</v>
      </c>
      <c r="V51" s="2">
        <v>0.39897659910117422</v>
      </c>
      <c r="W51" s="2">
        <v>-2.1456826160315461E-2</v>
      </c>
      <c r="X51" s="2">
        <v>-7.7002409640709882E-2</v>
      </c>
      <c r="Y51" s="2">
        <v>2.7336295571711816E-3</v>
      </c>
      <c r="Z51" s="2">
        <v>-5.900967276754427E-2</v>
      </c>
      <c r="AA51" s="2">
        <v>-4.8244529309322728E-2</v>
      </c>
      <c r="AB51" s="2">
        <v>-4.9885613620193038E-2</v>
      </c>
      <c r="AC51" s="2">
        <v>0</v>
      </c>
      <c r="AD51" s="2">
        <v>0</v>
      </c>
    </row>
    <row r="52" spans="1:30">
      <c r="A52" s="1">
        <v>38791</v>
      </c>
      <c r="B52" s="2">
        <f>[2]SWS_Insitu!B51*0.15</f>
        <v>0</v>
      </c>
      <c r="C52" s="2">
        <f>[2]SWS_Insitu!C51*0.15</f>
        <v>1.4599243059694353E-2</v>
      </c>
      <c r="D52" s="2">
        <f>[2]SWS_Insitu!D51*0.15</f>
        <v>5.227471371210707</v>
      </c>
      <c r="E52" s="2">
        <f>[2]SWS_Insitu!E51*0.15</f>
        <v>4.0587780134388263</v>
      </c>
      <c r="F52" s="2">
        <f>[2]SWS_Insitu!F51*0.15</f>
        <v>-0.28533342663633537</v>
      </c>
      <c r="G52" s="2">
        <f>[2]SWS_Insitu!G51*0.15</f>
        <v>1.6017581588138277</v>
      </c>
      <c r="H52" s="2">
        <f>[2]SWS_Insitu!H51*0.15</f>
        <v>-9.5493808609430436E-2</v>
      </c>
      <c r="I52" s="2">
        <f>[2]SWS_Insitu!I51*0.15</f>
        <v>-0.41534212901510587</v>
      </c>
      <c r="J52" s="2">
        <f>[2]SWS_Insitu!J51*0.15</f>
        <v>1.7574228144905078E-2</v>
      </c>
      <c r="K52" s="2">
        <f>[2]SWS_Insitu!K51*0.15</f>
        <v>-0.28647222845680403</v>
      </c>
      <c r="L52" s="2">
        <f>[2]SWS_Insitu!L51*0.15</f>
        <v>-0.25754148132842813</v>
      </c>
      <c r="M52" s="2">
        <f>[2]SWS_Insitu!M51*0.15</f>
        <v>-0.3421946694914737</v>
      </c>
      <c r="N52" s="2">
        <f>[2]SWS_Insitu!N51*0.15</f>
        <v>0</v>
      </c>
      <c r="O52" s="2">
        <f>[2]SWS_Insitu!O51*0.15</f>
        <v>0</v>
      </c>
      <c r="Q52" s="2">
        <v>0</v>
      </c>
      <c r="R52" s="2">
        <v>2.9633154888285417E-3</v>
      </c>
      <c r="S52" s="2">
        <v>0.37056487887621747</v>
      </c>
      <c r="T52" s="2">
        <v>0.32475018590657195</v>
      </c>
      <c r="U52" s="2">
        <v>-9.9191113207622209E-2</v>
      </c>
      <c r="V52" s="2">
        <v>0.37797399194476827</v>
      </c>
      <c r="W52" s="2">
        <v>-2.2870566680769054E-2</v>
      </c>
      <c r="X52" s="2">
        <v>-8.0359237473169753E-2</v>
      </c>
      <c r="Y52" s="2">
        <v>2.417914176298512E-3</v>
      </c>
      <c r="Z52" s="2">
        <v>-6.2138338846797189E-2</v>
      </c>
      <c r="AA52" s="2">
        <v>-5.2256754079416254E-2</v>
      </c>
      <c r="AB52" s="2">
        <v>-4.9157503496510803E-2</v>
      </c>
      <c r="AC52" s="2">
        <v>0</v>
      </c>
      <c r="AD52" s="2">
        <v>0</v>
      </c>
    </row>
    <row r="53" spans="1:30">
      <c r="A53" s="1">
        <v>38822</v>
      </c>
      <c r="B53" s="2">
        <f>[2]SWS_Insitu!B52*0.15</f>
        <v>0</v>
      </c>
      <c r="C53" s="2">
        <f>[2]SWS_Insitu!C52*0.15</f>
        <v>1.3312291169253384E-2</v>
      </c>
      <c r="D53" s="2">
        <f>[2]SWS_Insitu!D52*0.15</f>
        <v>5.328358637220779</v>
      </c>
      <c r="E53" s="2">
        <f>[2]SWS_Insitu!E52*0.15</f>
        <v>4.2176834898115079</v>
      </c>
      <c r="F53" s="2">
        <f>[2]SWS_Insitu!F52*0.15</f>
        <v>-0.30247911258472326</v>
      </c>
      <c r="G53" s="2">
        <f>[2]SWS_Insitu!G52*0.15</f>
        <v>1.5266428284936191</v>
      </c>
      <c r="H53" s="2">
        <f>[2]SWS_Insitu!H52*0.15</f>
        <v>-9.9857114237293515E-2</v>
      </c>
      <c r="I53" s="2">
        <f>[2]SWS_Insitu!I52*0.15</f>
        <v>-0.43560442777863956</v>
      </c>
      <c r="J53" s="2">
        <f>[2]SWS_Insitu!J52*0.15</f>
        <v>1.4282603319914737E-2</v>
      </c>
      <c r="K53" s="2">
        <f>[2]SWS_Insitu!K52*0.15</f>
        <v>-0.30326202212565256</v>
      </c>
      <c r="L53" s="2">
        <f>[2]SWS_Insitu!L52*0.15</f>
        <v>-0.25760979513903876</v>
      </c>
      <c r="M53" s="2">
        <f>[2]SWS_Insitu!M52*0.15</f>
        <v>-0.34075793316474856</v>
      </c>
      <c r="N53" s="2">
        <f>[2]SWS_Insitu!N52*0.15</f>
        <v>0</v>
      </c>
      <c r="O53" s="2">
        <f>[2]SWS_Insitu!O52*0.15</f>
        <v>0</v>
      </c>
      <c r="Q53" s="2">
        <v>0</v>
      </c>
      <c r="R53" s="2">
        <v>2.7232552048970264E-3</v>
      </c>
      <c r="S53" s="2">
        <v>0.37785731312522353</v>
      </c>
      <c r="T53" s="2">
        <v>0.33798256273507793</v>
      </c>
      <c r="U53" s="2">
        <v>-0.10553256517543509</v>
      </c>
      <c r="V53" s="2">
        <v>0.36104269602927197</v>
      </c>
      <c r="W53" s="2">
        <v>-2.3965603677665707E-2</v>
      </c>
      <c r="X53" s="2">
        <v>-8.4480589041672521E-2</v>
      </c>
      <c r="Y53" s="2">
        <v>2.0364839832034557E-3</v>
      </c>
      <c r="Z53" s="2">
        <v>-6.6006925575417583E-2</v>
      </c>
      <c r="AA53" s="2">
        <v>-5.2270619050417771E-2</v>
      </c>
      <c r="AB53" s="2">
        <v>-4.8951974054763786E-2</v>
      </c>
      <c r="AC53" s="2">
        <v>0</v>
      </c>
      <c r="AD53" s="2">
        <v>0</v>
      </c>
    </row>
    <row r="54" spans="1:30">
      <c r="A54" s="1">
        <v>38852</v>
      </c>
      <c r="B54" s="2">
        <f>[2]SWS_Insitu!B53*0.15</f>
        <v>0</v>
      </c>
      <c r="C54" s="2">
        <f>[2]SWS_Insitu!C53*0.15</f>
        <v>1.2734865259247368E-2</v>
      </c>
      <c r="D54" s="2">
        <f>[2]SWS_Insitu!D53*0.15</f>
        <v>5.4182563658301088</v>
      </c>
      <c r="E54" s="2">
        <f>[2]SWS_Insitu!E53*0.15</f>
        <v>4.2936138073841175</v>
      </c>
      <c r="F54" s="2">
        <f>[2]SWS_Insitu!F53*0.15</f>
        <v>-0.28072971984171491</v>
      </c>
      <c r="G54" s="2">
        <f>[2]SWS_Insitu!G53*0.15</f>
        <v>1.4498287623552275</v>
      </c>
      <c r="H54" s="2">
        <f>[2]SWS_Insitu!H53*0.15</f>
        <v>-0.10028930755956589</v>
      </c>
      <c r="I54" s="2">
        <f>[2]SWS_Insitu!I53*0.15</f>
        <v>-0.44504414338916898</v>
      </c>
      <c r="J54" s="2">
        <f>[2]SWS_Insitu!J53*0.15</f>
        <v>1.0385488315846124E-2</v>
      </c>
      <c r="K54" s="2">
        <f>[2]SWS_Insitu!K53*0.15</f>
        <v>-0.29828201467026938</v>
      </c>
      <c r="L54" s="2">
        <f>[2]SWS_Insitu!L53*0.15</f>
        <v>-0.23236228335149325</v>
      </c>
      <c r="M54" s="2">
        <f>[2]SWS_Insitu!M53*0.15</f>
        <v>-0.3286735427270035</v>
      </c>
      <c r="N54" s="2">
        <f>[2]SWS_Insitu!N53*0.15</f>
        <v>0</v>
      </c>
      <c r="O54" s="2">
        <f>[2]SWS_Insitu!O53*0.15</f>
        <v>0</v>
      </c>
      <c r="Q54" s="2">
        <v>0</v>
      </c>
      <c r="R54" s="2">
        <v>2.4831949209655107E-3</v>
      </c>
      <c r="S54" s="2">
        <v>0.38514974737422952</v>
      </c>
      <c r="T54" s="2">
        <v>0.35121493956358385</v>
      </c>
      <c r="U54" s="2">
        <v>-0.11187401714324799</v>
      </c>
      <c r="V54" s="2">
        <v>0.34411140011377572</v>
      </c>
      <c r="W54" s="2">
        <v>-2.5060640674562366E-2</v>
      </c>
      <c r="X54" s="2">
        <v>-8.8601940610175275E-2</v>
      </c>
      <c r="Y54" s="2">
        <v>1.6550537901083998E-3</v>
      </c>
      <c r="Z54" s="2">
        <v>-6.9875512304037976E-2</v>
      </c>
      <c r="AA54" s="2">
        <v>-5.2284484021419303E-2</v>
      </c>
      <c r="AB54" s="2">
        <v>-4.8746444613016776E-2</v>
      </c>
      <c r="AC54" s="2">
        <v>0</v>
      </c>
      <c r="AD54" s="2">
        <v>0</v>
      </c>
    </row>
    <row r="55" spans="1:30">
      <c r="A55" s="1">
        <v>38883</v>
      </c>
      <c r="B55" s="2">
        <f>[2]SWS_Insitu!B54*0.15</f>
        <v>0</v>
      </c>
      <c r="C55" s="2">
        <f>[2]SWS_Insitu!C54*0.15</f>
        <v>1.2157439349241348E-2</v>
      </c>
      <c r="D55" s="2">
        <f>[2]SWS_Insitu!D54*0.15</f>
        <v>5.5081540944394378</v>
      </c>
      <c r="E55" s="2">
        <f>[2]SWS_Insitu!E54*0.15</f>
        <v>4.3695441249567262</v>
      </c>
      <c r="F55" s="2">
        <f>[2]SWS_Insitu!F54*0.15</f>
        <v>-0.25898032709870661</v>
      </c>
      <c r="G55" s="2">
        <f>[2]SWS_Insitu!G54*0.15</f>
        <v>1.3730146962168361</v>
      </c>
      <c r="H55" s="2">
        <f>[2]SWS_Insitu!H54*0.15</f>
        <v>-0.10072150088183825</v>
      </c>
      <c r="I55" s="2">
        <f>[2]SWS_Insitu!I54*0.15</f>
        <v>-0.45448385899969834</v>
      </c>
      <c r="J55" s="2">
        <f>[2]SWS_Insitu!J54*0.15</f>
        <v>6.4883733117775131E-3</v>
      </c>
      <c r="K55" s="2">
        <f>[2]SWS_Insitu!K54*0.15</f>
        <v>-0.29330200721488614</v>
      </c>
      <c r="L55" s="2">
        <f>[2]SWS_Insitu!L54*0.15</f>
        <v>-0.20711477156394775</v>
      </c>
      <c r="M55" s="2">
        <f>[2]SWS_Insitu!M54*0.15</f>
        <v>-0.31658915228925849</v>
      </c>
      <c r="N55" s="2">
        <f>[2]SWS_Insitu!N54*0.15</f>
        <v>0</v>
      </c>
      <c r="O55" s="2">
        <f>[2]SWS_Insitu!O54*0.15</f>
        <v>0</v>
      </c>
      <c r="Q55" s="2">
        <v>0</v>
      </c>
      <c r="R55" s="2">
        <v>2.3754853562684484E-3</v>
      </c>
      <c r="S55" s="2">
        <v>0.39164782489129774</v>
      </c>
      <c r="T55" s="2">
        <v>0.35753780896849019</v>
      </c>
      <c r="U55" s="2">
        <v>-0.10382985199149715</v>
      </c>
      <c r="V55" s="2">
        <v>0.32679720234991766</v>
      </c>
      <c r="W55" s="2">
        <v>-2.5169106071686452E-2</v>
      </c>
      <c r="X55" s="2">
        <v>-9.0521978765356961E-2</v>
      </c>
      <c r="Y55" s="2">
        <v>1.203460000551933E-3</v>
      </c>
      <c r="Z55" s="2">
        <v>-6.8728053846220771E-2</v>
      </c>
      <c r="AA55" s="2">
        <v>-4.7160249029019066E-2</v>
      </c>
      <c r="AB55" s="2">
        <v>-4.701773630772603E-2</v>
      </c>
      <c r="AC55" s="2">
        <v>0</v>
      </c>
      <c r="AD55" s="2">
        <v>0</v>
      </c>
    </row>
    <row r="56" spans="1:30">
      <c r="A56" s="1">
        <v>38913</v>
      </c>
      <c r="B56" s="2">
        <f>[2]SWS_Insitu!B55*0.15</f>
        <v>0</v>
      </c>
      <c r="C56" s="2">
        <f>[2]SWS_Insitu!C55*0.15</f>
        <v>1.3331423412492478E-2</v>
      </c>
      <c r="D56" s="2">
        <f>[2]SWS_Insitu!D55*0.15</f>
        <v>5.3466127679170272</v>
      </c>
      <c r="E56" s="2">
        <f>[2]SWS_Insitu!E55*0.15</f>
        <v>4.1694660597864122</v>
      </c>
      <c r="F56" s="2">
        <f>[2]SWS_Insitu!F55*0.15</f>
        <v>-0.2100120470817807</v>
      </c>
      <c r="G56" s="2">
        <f>[2]SWS_Insitu!G55*0.15</f>
        <v>1.2807346526799093</v>
      </c>
      <c r="H56" s="2">
        <f>[2]SWS_Insitu!H55*0.15</f>
        <v>-0.10192892311105768</v>
      </c>
      <c r="I56" s="2">
        <f>[2]SWS_Insitu!I55*0.15</f>
        <v>-0.45144895278551445</v>
      </c>
      <c r="J56" s="2">
        <f>[2]SWS_Insitu!J55*0.15</f>
        <v>2.8688665215238374E-3</v>
      </c>
      <c r="K56" s="2">
        <f>[2]SWS_Insitu!K55*0.15</f>
        <v>-0.25578156980995476</v>
      </c>
      <c r="L56" s="2">
        <f>[2]SWS_Insitu!L55*0.15</f>
        <v>-0.18366041030971</v>
      </c>
      <c r="M56" s="2">
        <f>[2]SWS_Insitu!M55*0.15</f>
        <v>-0.2961886766598783</v>
      </c>
      <c r="N56" s="2">
        <f>[2]SWS_Insitu!N55*0.15</f>
        <v>0</v>
      </c>
      <c r="O56" s="2">
        <f>[2]SWS_Insitu!O55*0.15</f>
        <v>0</v>
      </c>
      <c r="Q56" s="2">
        <v>0</v>
      </c>
      <c r="R56" s="2">
        <v>2.2677757915713853E-3</v>
      </c>
      <c r="S56" s="2">
        <v>0.39814590240836584</v>
      </c>
      <c r="T56" s="2">
        <v>0.36386067837339647</v>
      </c>
      <c r="U56" s="2">
        <v>-9.5785686839746323E-2</v>
      </c>
      <c r="V56" s="2">
        <v>0.30948300458605971</v>
      </c>
      <c r="W56" s="2">
        <v>-2.5277571468810534E-2</v>
      </c>
      <c r="X56" s="2">
        <v>-9.2442016920538647E-2</v>
      </c>
      <c r="Y56" s="2">
        <v>7.5186621099546634E-4</v>
      </c>
      <c r="Z56" s="2">
        <v>-6.7580595388403553E-2</v>
      </c>
      <c r="AA56" s="2">
        <v>-4.2036014036618836E-2</v>
      </c>
      <c r="AB56" s="2">
        <v>-4.5289028002435297E-2</v>
      </c>
      <c r="AC56" s="2">
        <v>0</v>
      </c>
      <c r="AD56" s="2">
        <v>0</v>
      </c>
    </row>
    <row r="57" spans="1:30">
      <c r="A57" s="1">
        <v>38944</v>
      </c>
      <c r="B57" s="2">
        <f>[2]SWS_Insitu!B56*0.15</f>
        <v>0</v>
      </c>
      <c r="C57" s="2">
        <f>[2]SWS_Insitu!C56*0.15</f>
        <v>1.4505407475743606E-2</v>
      </c>
      <c r="D57" s="2">
        <f>[2]SWS_Insitu!D56*0.15</f>
        <v>5.1850714413946166</v>
      </c>
      <c r="E57" s="2">
        <f>[2]SWS_Insitu!E56*0.15</f>
        <v>3.9693879946160986</v>
      </c>
      <c r="F57" s="2">
        <f>[2]SWS_Insitu!F56*0.15</f>
        <v>-0.16104376706485474</v>
      </c>
      <c r="G57" s="2">
        <f>[2]SWS_Insitu!G56*0.15</f>
        <v>1.1884546091429824</v>
      </c>
      <c r="H57" s="2">
        <f>[2]SWS_Insitu!H56*0.15</f>
        <v>-0.10313634534027713</v>
      </c>
      <c r="I57" s="2">
        <f>[2]SWS_Insitu!I56*0.15</f>
        <v>-0.44841404657133049</v>
      </c>
      <c r="J57" s="2">
        <f>[2]SWS_Insitu!J56*0.15</f>
        <v>-7.5064026872983787E-4</v>
      </c>
      <c r="K57" s="2">
        <f>[2]SWS_Insitu!K56*0.15</f>
        <v>-0.2182611324050234</v>
      </c>
      <c r="L57" s="2">
        <f>[2]SWS_Insitu!L56*0.15</f>
        <v>-0.16020604905547225</v>
      </c>
      <c r="M57" s="2">
        <f>[2]SWS_Insitu!M56*0.15</f>
        <v>-0.27578820103049806</v>
      </c>
      <c r="N57" s="2">
        <f>[2]SWS_Insitu!N56*0.15</f>
        <v>0</v>
      </c>
      <c r="O57" s="2">
        <f>[2]SWS_Insitu!O56*0.15</f>
        <v>0</v>
      </c>
      <c r="Q57" s="2">
        <v>0</v>
      </c>
      <c r="R57" s="2">
        <v>2.4867637348258715E-3</v>
      </c>
      <c r="S57" s="2">
        <v>0.38646921070334644</v>
      </c>
      <c r="T57" s="2">
        <v>0.34719977773053406</v>
      </c>
      <c r="U57" s="2">
        <v>-7.7674425697526167E-2</v>
      </c>
      <c r="V57" s="2">
        <v>0.28868271365266229</v>
      </c>
      <c r="W57" s="2">
        <v>-2.5580592188566592E-2</v>
      </c>
      <c r="X57" s="2">
        <v>-9.182471699657363E-2</v>
      </c>
      <c r="Y57" s="2">
        <v>3.3244138364766073E-4</v>
      </c>
      <c r="Z57" s="2">
        <v>-5.8935398844621102E-2</v>
      </c>
      <c r="AA57" s="2">
        <v>-3.7275716876458739E-2</v>
      </c>
      <c r="AB57" s="2">
        <v>-4.2370678762225569E-2</v>
      </c>
      <c r="AC57" s="2">
        <v>0</v>
      </c>
      <c r="AD57" s="2">
        <v>0</v>
      </c>
    </row>
    <row r="58" spans="1:30">
      <c r="A58" s="1">
        <v>38975</v>
      </c>
      <c r="B58" s="2">
        <f>[2]SWS_Insitu!B57*0.15</f>
        <v>0</v>
      </c>
      <c r="C58" s="2">
        <f>[2]SWS_Insitu!C57*0.15</f>
        <v>1.5003044367826819E-2</v>
      </c>
      <c r="D58" s="2">
        <f>[2]SWS_Insitu!D57*0.15</f>
        <v>4.7625334549619911</v>
      </c>
      <c r="E58" s="2">
        <f>[2]SWS_Insitu!E57*0.15</f>
        <v>3.5779938173091455</v>
      </c>
      <c r="F58" s="2">
        <f>[2]SWS_Insitu!F57*0.15</f>
        <v>-7.8283365184394979E-2</v>
      </c>
      <c r="G58" s="2">
        <f>[2]SWS_Insitu!G57*0.15</f>
        <v>1.0833340979258768</v>
      </c>
      <c r="H58" s="2">
        <f>[2]SWS_Insitu!H57*0.15</f>
        <v>-0.10135057233556571</v>
      </c>
      <c r="I58" s="2">
        <f>[2]SWS_Insitu!I57*0.15</f>
        <v>-0.43437161851275402</v>
      </c>
      <c r="J58" s="2">
        <f>[2]SWS_Insitu!J57*0.15</f>
        <v>-2.4872960873953596E-3</v>
      </c>
      <c r="K58" s="2">
        <f>[2]SWS_Insitu!K57*0.15</f>
        <v>-0.12544744342651007</v>
      </c>
      <c r="L58" s="2">
        <f>[2]SWS_Insitu!L57*0.15</f>
        <v>-0.17578756781494836</v>
      </c>
      <c r="M58" s="2">
        <f>[2]SWS_Insitu!M57*0.15</f>
        <v>-0.22588777699595541</v>
      </c>
      <c r="N58" s="2">
        <f>[2]SWS_Insitu!N57*0.15</f>
        <v>0</v>
      </c>
      <c r="O58" s="2">
        <f>[2]SWS_Insitu!O57*0.15</f>
        <v>0</v>
      </c>
      <c r="Q58" s="2">
        <v>0</v>
      </c>
      <c r="R58" s="2">
        <v>2.7057516780803577E-3</v>
      </c>
      <c r="S58" s="2">
        <v>0.37479251899832705</v>
      </c>
      <c r="T58" s="2">
        <v>0.33053887708767177</v>
      </c>
      <c r="U58" s="2">
        <v>-5.9563164555305977E-2</v>
      </c>
      <c r="V58" s="2">
        <v>0.26788242271926482</v>
      </c>
      <c r="W58" s="2">
        <v>-2.588361290832265E-2</v>
      </c>
      <c r="X58" s="2">
        <v>-9.1207417072608613E-2</v>
      </c>
      <c r="Y58" s="2">
        <v>-8.698344370014488E-5</v>
      </c>
      <c r="Z58" s="2">
        <v>-5.0290202300838652E-2</v>
      </c>
      <c r="AA58" s="2">
        <v>-3.2515419716298649E-2</v>
      </c>
      <c r="AB58" s="2">
        <v>-3.9452329522015835E-2</v>
      </c>
      <c r="AC58" s="2">
        <v>0</v>
      </c>
      <c r="AD58" s="2">
        <v>0</v>
      </c>
    </row>
    <row r="59" spans="1:30">
      <c r="A59" s="1">
        <v>39005</v>
      </c>
      <c r="B59" s="2">
        <f>[2]SWS_Insitu!B58*0.15</f>
        <v>0</v>
      </c>
      <c r="C59" s="2">
        <f>[2]SWS_Insitu!C58*0.15</f>
        <v>1.5500681259910033E-2</v>
      </c>
      <c r="D59" s="2">
        <f>[2]SWS_Insitu!D58*0.15</f>
        <v>4.3399954685293656</v>
      </c>
      <c r="E59" s="2">
        <f>[2]SWS_Insitu!E58*0.15</f>
        <v>3.1865996400021928</v>
      </c>
      <c r="F59" s="2">
        <f>[2]SWS_Insitu!F58*0.15</f>
        <v>4.4770366960647729E-3</v>
      </c>
      <c r="G59" s="2">
        <f>[2]SWS_Insitu!G58*0.15</f>
        <v>0.97821358670877101</v>
      </c>
      <c r="H59" s="2">
        <f>[2]SWS_Insitu!H58*0.15</f>
        <v>-9.9564799330854312E-2</v>
      </c>
      <c r="I59" s="2">
        <f>[2]SWS_Insitu!I58*0.15</f>
        <v>-0.42032919045417755</v>
      </c>
      <c r="J59" s="2">
        <f>[2]SWS_Insitu!J58*0.15</f>
        <v>-4.2239519060608818E-3</v>
      </c>
      <c r="K59" s="2">
        <f>[2]SWS_Insitu!K58*0.15</f>
        <v>-3.26337544479968E-2</v>
      </c>
      <c r="L59" s="2">
        <f>[2]SWS_Insitu!L58*0.15</f>
        <v>-0.1913690865744245</v>
      </c>
      <c r="M59" s="2">
        <f>[2]SWS_Insitu!M58*0.15</f>
        <v>-0.17598735296141277</v>
      </c>
      <c r="N59" s="2">
        <f>[2]SWS_Insitu!N58*0.15</f>
        <v>0</v>
      </c>
      <c r="O59" s="2">
        <f>[2]SWS_Insitu!O58*0.15</f>
        <v>0</v>
      </c>
      <c r="Q59" s="2">
        <v>0</v>
      </c>
      <c r="R59" s="2">
        <v>2.7985778781082081E-3</v>
      </c>
      <c r="S59" s="2">
        <v>0.34425020572501758</v>
      </c>
      <c r="T59" s="2">
        <v>0.29794670115496719</v>
      </c>
      <c r="U59" s="2">
        <v>-2.8953650597004773E-2</v>
      </c>
      <c r="V59" s="2">
        <v>0.24418783900888433</v>
      </c>
      <c r="W59" s="2">
        <v>-2.543544638619525E-2</v>
      </c>
      <c r="X59" s="2">
        <v>-8.8351187205494161E-2</v>
      </c>
      <c r="Y59" s="2">
        <v>-2.8822538331128687E-4</v>
      </c>
      <c r="Z59" s="2">
        <v>-2.8904721782232464E-2</v>
      </c>
      <c r="AA59" s="2">
        <v>-3.5677844763721919E-2</v>
      </c>
      <c r="AB59" s="2">
        <v>-3.2313924162602405E-2</v>
      </c>
      <c r="AC59" s="2">
        <v>0</v>
      </c>
      <c r="AD59" s="2">
        <v>0</v>
      </c>
    </row>
    <row r="60" spans="1:30">
      <c r="A60" s="1">
        <v>39036</v>
      </c>
      <c r="B60" s="2">
        <f>[2]SWS_Insitu!B59*0.15</f>
        <v>0</v>
      </c>
      <c r="C60" s="2">
        <f>[2]SWS_Insitu!C59*0.15</f>
        <v>1.5297738548084024E-2</v>
      </c>
      <c r="D60" s="2">
        <f>[2]SWS_Insitu!D59*0.15</f>
        <v>3.7116856548895552</v>
      </c>
      <c r="E60" s="2">
        <f>[2]SWS_Insitu!E59*0.15</f>
        <v>2.7243734122938426</v>
      </c>
      <c r="F60" s="2">
        <f>[2]SWS_Insitu!F59*0.15</f>
        <v>4.2744599876880666E-2</v>
      </c>
      <c r="G60" s="2">
        <f>[2]SWS_Insitu!G59*0.15</f>
        <v>0.86394805932762653</v>
      </c>
      <c r="H60" s="2">
        <f>[2]SWS_Insitu!H59*0.15</f>
        <v>-9.7055108384706212E-2</v>
      </c>
      <c r="I60" s="2">
        <f>[2]SWS_Insitu!I59*0.15</f>
        <v>-0.39735050609893635</v>
      </c>
      <c r="J60" s="2">
        <f>[2]SWS_Insitu!J59*0.15</f>
        <v>-3.357594035905635E-3</v>
      </c>
      <c r="K60" s="2">
        <f>[2]SWS_Insitu!K59*0.15</f>
        <v>7.4459114408884253E-2</v>
      </c>
      <c r="L60" s="2">
        <f>[2]SWS_Insitu!L59*0.15</f>
        <v>-0.26532602972523583</v>
      </c>
      <c r="M60" s="2">
        <f>[2]SWS_Insitu!M59*0.15</f>
        <v>-0.1196430184576778</v>
      </c>
      <c r="N60" s="2">
        <f>[2]SWS_Insitu!N59*0.15</f>
        <v>0</v>
      </c>
      <c r="O60" s="2">
        <f>[2]SWS_Insitu!O59*0.15</f>
        <v>0</v>
      </c>
      <c r="Q60" s="2">
        <v>0</v>
      </c>
      <c r="R60" s="2">
        <v>2.8914040781360581E-3</v>
      </c>
      <c r="S60" s="2">
        <v>0.31370789245170816</v>
      </c>
      <c r="T60" s="2">
        <v>0.2653545252222626</v>
      </c>
      <c r="U60" s="2">
        <v>1.6558633612964286E-3</v>
      </c>
      <c r="V60" s="2">
        <v>0.2204932552985038</v>
      </c>
      <c r="W60" s="2">
        <v>-2.498727986406785E-2</v>
      </c>
      <c r="X60" s="2">
        <v>-8.549495733837971E-2</v>
      </c>
      <c r="Y60" s="2">
        <v>-4.8946732292242886E-4</v>
      </c>
      <c r="Z60" s="2">
        <v>-7.5192412636262869E-3</v>
      </c>
      <c r="AA60" s="2">
        <v>-3.8840269811145196E-2</v>
      </c>
      <c r="AB60" s="2">
        <v>-2.5175518803188981E-2</v>
      </c>
      <c r="AC60" s="2">
        <v>0</v>
      </c>
      <c r="AD60" s="2">
        <v>0</v>
      </c>
    </row>
    <row r="61" spans="1:30">
      <c r="A61" s="1">
        <v>39066</v>
      </c>
      <c r="B61" s="2">
        <f>[2]SWS_Insitu!B60*0.15</f>
        <v>0</v>
      </c>
      <c r="C61" s="2">
        <f>[2]SWS_Insitu!C60*0.15</f>
        <v>1.5094795836258017E-2</v>
      </c>
      <c r="D61" s="2">
        <f>[2]SWS_Insitu!D60*0.15</f>
        <v>3.0833758412497447</v>
      </c>
      <c r="E61" s="2">
        <f>[2]SWS_Insitu!E60*0.15</f>
        <v>2.2621471845854928</v>
      </c>
      <c r="F61" s="2">
        <f>[2]SWS_Insitu!F60*0.15</f>
        <v>8.1012163057696554E-2</v>
      </c>
      <c r="G61" s="2">
        <f>[2]SWS_Insitu!G60*0.15</f>
        <v>0.74968253194648193</v>
      </c>
      <c r="H61" s="2">
        <f>[2]SWS_Insitu!H60*0.15</f>
        <v>-9.4545417438558099E-2</v>
      </c>
      <c r="I61" s="2">
        <f>[2]SWS_Insitu!I60*0.15</f>
        <v>-0.37437182174369521</v>
      </c>
      <c r="J61" s="2">
        <f>[2]SWS_Insitu!J60*0.15</f>
        <v>-2.4912361657503869E-3</v>
      </c>
      <c r="K61" s="2">
        <f>[2]SWS_Insitu!K60*0.15</f>
        <v>0.1815519832657653</v>
      </c>
      <c r="L61" s="2">
        <f>[2]SWS_Insitu!L60*0.15</f>
        <v>-0.3392829728760472</v>
      </c>
      <c r="M61" s="2">
        <f>[2]SWS_Insitu!M60*0.15</f>
        <v>-6.3298683953942822E-2</v>
      </c>
      <c r="N61" s="2">
        <f>[2]SWS_Insitu!N60*0.15</f>
        <v>0</v>
      </c>
      <c r="O61" s="2">
        <f>[2]SWS_Insitu!O60*0.15</f>
        <v>0</v>
      </c>
      <c r="Q61" s="2">
        <v>0</v>
      </c>
      <c r="R61" s="2">
        <v>2.853548362328305E-3</v>
      </c>
      <c r="S61" s="2">
        <v>0.2682917741923817</v>
      </c>
      <c r="T61" s="2">
        <v>0.22686402278853285</v>
      </c>
      <c r="U61" s="2">
        <v>1.5809389476663452E-2</v>
      </c>
      <c r="V61" s="2">
        <v>0.19473734836468432</v>
      </c>
      <c r="W61" s="2">
        <v>-2.4357435275767794E-2</v>
      </c>
      <c r="X61" s="2">
        <v>-8.0821092940523656E-2</v>
      </c>
      <c r="Y61" s="2">
        <v>-3.8907463928670907E-4</v>
      </c>
      <c r="Z61" s="2">
        <v>1.7156347928294246E-2</v>
      </c>
      <c r="AA61" s="2">
        <v>-5.3850570993033864E-2</v>
      </c>
      <c r="AB61" s="2">
        <v>-1.7115292719426183E-2</v>
      </c>
      <c r="AC61" s="2">
        <v>0</v>
      </c>
      <c r="AD61" s="2">
        <v>0</v>
      </c>
    </row>
    <row r="62" spans="1:30">
      <c r="A62" s="1">
        <v>39097</v>
      </c>
      <c r="B62" s="2">
        <f>[2]SWS_Insitu!B61*0.15</f>
        <v>0</v>
      </c>
      <c r="C62" s="2">
        <f>[2]SWS_Insitu!C61*0.15</f>
        <v>1.0353747261758334E-2</v>
      </c>
      <c r="D62" s="2">
        <f>[2]SWS_Insitu!D61*0.15</f>
        <v>2.3311937117178845</v>
      </c>
      <c r="E62" s="2">
        <f>[2]SWS_Insitu!E61*0.15</f>
        <v>1.7776990368484944</v>
      </c>
      <c r="F62" s="2">
        <f>[2]SWS_Insitu!F61*0.15</f>
        <v>4.0594668432357567E-2</v>
      </c>
      <c r="G62" s="2">
        <f>[2]SWS_Insitu!G61*0.15</f>
        <v>0.62351171960812024</v>
      </c>
      <c r="H62" s="2">
        <f>[2]SWS_Insitu!H61*0.15</f>
        <v>-9.0983554268540989E-2</v>
      </c>
      <c r="I62" s="2">
        <f>[2]SWS_Insitu!I61*0.15</f>
        <v>-0.33795542382883675</v>
      </c>
      <c r="J62" s="2">
        <f>[2]SWS_Insitu!J61*0.15</f>
        <v>3.7645157417575775E-4</v>
      </c>
      <c r="K62" s="2">
        <f>[2]SWS_Insitu!K61*0.15</f>
        <v>0.2824269817115978</v>
      </c>
      <c r="L62" s="2">
        <f>[2]SWS_Insitu!L61*0.15</f>
        <v>-0.41885559833763869</v>
      </c>
      <c r="M62" s="2">
        <f>[2]SWS_Insitu!M61*0.15</f>
        <v>-1.375421708978836E-2</v>
      </c>
      <c r="N62" s="2">
        <f>[2]SWS_Insitu!N61*0.15</f>
        <v>0</v>
      </c>
      <c r="O62" s="2">
        <f>[2]SWS_Insitu!O61*0.15</f>
        <v>0</v>
      </c>
      <c r="Q62" s="2">
        <v>0</v>
      </c>
      <c r="R62" s="2">
        <v>2.8156926465205527E-3</v>
      </c>
      <c r="S62" s="2">
        <v>0.22287565593305528</v>
      </c>
      <c r="T62" s="2">
        <v>0.18837352035480315</v>
      </c>
      <c r="U62" s="2">
        <v>2.9962915592030473E-2</v>
      </c>
      <c r="V62" s="2">
        <v>0.16898144143086483</v>
      </c>
      <c r="W62" s="2">
        <v>-2.3727590687467735E-2</v>
      </c>
      <c r="X62" s="2">
        <v>-7.6147228542667603E-2</v>
      </c>
      <c r="Y62" s="2">
        <v>-2.8868195565098906E-4</v>
      </c>
      <c r="Z62" s="2">
        <v>4.1831937120214782E-2</v>
      </c>
      <c r="AA62" s="2">
        <v>-6.8860872174922538E-2</v>
      </c>
      <c r="AB62" s="2">
        <v>-9.0550666356633818E-3</v>
      </c>
      <c r="AC62" s="2">
        <v>0</v>
      </c>
      <c r="AD62" s="2">
        <v>0</v>
      </c>
    </row>
    <row r="63" spans="1:30">
      <c r="A63" s="1">
        <v>39128</v>
      </c>
      <c r="B63" s="2">
        <f>[2]SWS_Insitu!B62*0.15</f>
        <v>0</v>
      </c>
      <c r="C63" s="2">
        <f>[2]SWS_Insitu!C62*0.15</f>
        <v>5.6126986872586521E-3</v>
      </c>
      <c r="D63" s="2">
        <f>[2]SWS_Insitu!D62*0.15</f>
        <v>1.579011582186024</v>
      </c>
      <c r="E63" s="2">
        <f>[2]SWS_Insitu!E62*0.15</f>
        <v>1.2932508891114958</v>
      </c>
      <c r="F63" s="2">
        <f>[2]SWS_Insitu!F62*0.15</f>
        <v>1.7717380701858174E-4</v>
      </c>
      <c r="G63" s="2">
        <f>[2]SWS_Insitu!G62*0.15</f>
        <v>0.49734090726975866</v>
      </c>
      <c r="H63" s="2">
        <f>[2]SWS_Insitu!H62*0.15</f>
        <v>-8.7421691098523879E-2</v>
      </c>
      <c r="I63" s="2">
        <f>[2]SWS_Insitu!I62*0.15</f>
        <v>-0.3015390259139783</v>
      </c>
      <c r="J63" s="2">
        <f>[2]SWS_Insitu!J62*0.15</f>
        <v>3.244139314101903E-3</v>
      </c>
      <c r="K63" s="2">
        <f>[2]SWS_Insitu!K62*0.15</f>
        <v>0.38330198015743039</v>
      </c>
      <c r="L63" s="2">
        <f>[2]SWS_Insitu!L62*0.15</f>
        <v>-0.49842822379923024</v>
      </c>
      <c r="M63" s="2">
        <f>[2]SWS_Insitu!M62*0.15</f>
        <v>3.5790249774366095E-2</v>
      </c>
      <c r="N63" s="2">
        <f>[2]SWS_Insitu!N62*0.15</f>
        <v>0</v>
      </c>
      <c r="O63" s="2">
        <f>[2]SWS_Insitu!O62*0.15</f>
        <v>0</v>
      </c>
      <c r="Q63" s="2">
        <v>0</v>
      </c>
      <c r="R63" s="2">
        <v>1.931325891724829E-3</v>
      </c>
      <c r="S63" s="2">
        <v>0.16850567506410385</v>
      </c>
      <c r="T63" s="2">
        <v>0.14803255419644781</v>
      </c>
      <c r="U63" s="2">
        <v>1.5014222282386471E-2</v>
      </c>
      <c r="V63" s="2">
        <v>0.14054203564654871</v>
      </c>
      <c r="W63" s="2">
        <v>-2.2833687697004387E-2</v>
      </c>
      <c r="X63" s="2">
        <v>-6.8740133206785389E-2</v>
      </c>
      <c r="Y63" s="2">
        <v>4.3622831963912628E-5</v>
      </c>
      <c r="Z63" s="2">
        <v>6.507484813711438E-2</v>
      </c>
      <c r="AA63" s="2">
        <v>-8.5010932238607145E-2</v>
      </c>
      <c r="AB63" s="2">
        <v>-1.9675820173454942E-3</v>
      </c>
      <c r="AC63" s="2">
        <v>0</v>
      </c>
      <c r="AD63" s="2">
        <v>0</v>
      </c>
    </row>
    <row r="64" spans="1:30">
      <c r="A64" s="1">
        <v>39156</v>
      </c>
      <c r="B64" s="2">
        <f>[2]SWS_Insitu!B63*0.15</f>
        <v>0</v>
      </c>
      <c r="C64" s="2">
        <f>[2]SWS_Insitu!C63*0.15</f>
        <v>5.8290684607202549E-4</v>
      </c>
      <c r="D64" s="2">
        <f>[2]SWS_Insitu!D63*0.15</f>
        <v>0.88942394542806125</v>
      </c>
      <c r="E64" s="2">
        <f>[2]SWS_Insitu!E63*0.15</f>
        <v>0.91342837754134876</v>
      </c>
      <c r="F64" s="2">
        <f>[2]SWS_Insitu!F63*0.15</f>
        <v>-6.0115747882601295E-2</v>
      </c>
      <c r="G64" s="2">
        <f>[2]SWS_Insitu!G63*0.15</f>
        <v>0.38942128404424831</v>
      </c>
      <c r="H64" s="2">
        <f>[2]SWS_Insitu!H63*0.15</f>
        <v>-8.2046266088213124E-2</v>
      </c>
      <c r="I64" s="2">
        <f>[2]SWS_Insitu!I63*0.15</f>
        <v>-0.25108441507603069</v>
      </c>
      <c r="J64" s="2">
        <f>[2]SWS_Insitu!J63*0.15</f>
        <v>6.9187648380392439E-3</v>
      </c>
      <c r="K64" s="2">
        <f>[2]SWS_Insitu!K63*0.15</f>
        <v>0.45456012379659166</v>
      </c>
      <c r="L64" s="2">
        <f>[2]SWS_Insitu!L63*0.15</f>
        <v>-0.50964404972346478</v>
      </c>
      <c r="M64" s="2">
        <f>[2]SWS_Insitu!M63*0.15</f>
        <v>6.8808279774931175E-2</v>
      </c>
      <c r="N64" s="2">
        <f>[2]SWS_Insitu!N63*0.15</f>
        <v>0</v>
      </c>
      <c r="O64" s="2">
        <f>[2]SWS_Insitu!O63*0.15</f>
        <v>0</v>
      </c>
      <c r="Q64" s="2">
        <v>0</v>
      </c>
      <c r="R64" s="2">
        <v>1.0469591369291053E-3</v>
      </c>
      <c r="S64" s="2">
        <v>0.11413569419515238</v>
      </c>
      <c r="T64" s="2">
        <v>0.10769158803809248</v>
      </c>
      <c r="U64" s="2">
        <v>6.5528972742471574E-5</v>
      </c>
      <c r="V64" s="2">
        <v>0.11210262986223268</v>
      </c>
      <c r="W64" s="2">
        <v>-2.1939784706541045E-2</v>
      </c>
      <c r="X64" s="2">
        <v>-6.1333037870903183E-2</v>
      </c>
      <c r="Y64" s="2">
        <v>3.7592761957881438E-4</v>
      </c>
      <c r="Z64" s="2">
        <v>8.8317759154014006E-2</v>
      </c>
      <c r="AA64" s="2">
        <v>-0.10116099230229177</v>
      </c>
      <c r="AB64" s="2">
        <v>5.1199026009723925E-3</v>
      </c>
      <c r="AC64" s="2">
        <v>0</v>
      </c>
      <c r="AD64" s="2">
        <v>0</v>
      </c>
    </row>
    <row r="65" spans="1:30">
      <c r="A65" s="1">
        <v>39187</v>
      </c>
      <c r="B65" s="2">
        <f>[2]SWS_Insitu!B64*0.15</f>
        <v>0</v>
      </c>
      <c r="C65" s="2">
        <f>[2]SWS_Insitu!C64*0.15</f>
        <v>-4.4468849951146E-3</v>
      </c>
      <c r="D65" s="2">
        <f>[2]SWS_Insitu!D64*0.15</f>
        <v>0.19983630867009891</v>
      </c>
      <c r="E65" s="2">
        <f>[2]SWS_Insitu!E64*0.15</f>
        <v>0.53360586597120174</v>
      </c>
      <c r="F65" s="2">
        <f>[2]SWS_Insitu!F64*0.15</f>
        <v>-0.12040866957222116</v>
      </c>
      <c r="G65" s="2">
        <f>[2]SWS_Insitu!G64*0.15</f>
        <v>0.28150166081873795</v>
      </c>
      <c r="H65" s="2">
        <f>[2]SWS_Insitu!H64*0.15</f>
        <v>-7.6670841077902355E-2</v>
      </c>
      <c r="I65" s="2">
        <f>[2]SWS_Insitu!I64*0.15</f>
        <v>-0.2006298042380831</v>
      </c>
      <c r="J65" s="2">
        <f>[2]SWS_Insitu!J64*0.15</f>
        <v>1.0593390361976584E-2</v>
      </c>
      <c r="K65" s="2">
        <f>[2]SWS_Insitu!K64*0.15</f>
        <v>0.525818267435753</v>
      </c>
      <c r="L65" s="2">
        <f>[2]SWS_Insitu!L64*0.15</f>
        <v>-0.52085987564769931</v>
      </c>
      <c r="M65" s="2">
        <f>[2]SWS_Insitu!M64*0.15</f>
        <v>0.10182630977549625</v>
      </c>
      <c r="N65" s="2">
        <f>[2]SWS_Insitu!N64*0.15</f>
        <v>0</v>
      </c>
      <c r="O65" s="2">
        <f>[2]SWS_Insitu!O64*0.15</f>
        <v>0</v>
      </c>
      <c r="Q65" s="2">
        <v>0</v>
      </c>
      <c r="R65" s="2">
        <v>1.087319456251992E-4</v>
      </c>
      <c r="S65" s="2">
        <v>6.429023104737655E-2</v>
      </c>
      <c r="T65" s="2">
        <v>7.6063007854623194E-2</v>
      </c>
      <c r="U65" s="2">
        <v>-2.2234230164615267E-2</v>
      </c>
      <c r="V65" s="2">
        <v>8.7777115108709738E-2</v>
      </c>
      <c r="W65" s="2">
        <v>-2.0590741168828409E-2</v>
      </c>
      <c r="X65" s="2">
        <v>-5.1070570026464639E-2</v>
      </c>
      <c r="Y65" s="2">
        <v>8.0173955066714946E-4</v>
      </c>
      <c r="Z65" s="2">
        <v>0.10473656180434407</v>
      </c>
      <c r="AA65" s="2">
        <v>-0.10343735633187441</v>
      </c>
      <c r="AB65" s="2">
        <v>9.8432308466432292E-3</v>
      </c>
      <c r="AC65" s="2">
        <v>0</v>
      </c>
      <c r="AD65" s="2">
        <v>0</v>
      </c>
    </row>
    <row r="66" spans="1:30">
      <c r="A66" s="1">
        <v>39217</v>
      </c>
      <c r="B66" s="2">
        <f>[2]SWS_Insitu!B65*0.15</f>
        <v>0</v>
      </c>
      <c r="C66" s="2">
        <f>[2]SWS_Insitu!C65*0.15</f>
        <v>-6.9544066728596263E-3</v>
      </c>
      <c r="D66" s="2">
        <f>[2]SWS_Insitu!D65*0.15</f>
        <v>-0.39084360173503385</v>
      </c>
      <c r="E66" s="2">
        <f>[2]SWS_Insitu!E65*0.15</f>
        <v>0.211372246747528</v>
      </c>
      <c r="F66" s="2">
        <f>[2]SWS_Insitu!F65*0.15</f>
        <v>-0.19577553090590558</v>
      </c>
      <c r="G66" s="2">
        <f>[2]SWS_Insitu!G65*0.15</f>
        <v>0.23114442902143947</v>
      </c>
      <c r="H66" s="2">
        <f>[2]SWS_Insitu!H65*0.15</f>
        <v>-7.7470087987376646E-2</v>
      </c>
      <c r="I66" s="2">
        <f>[2]SWS_Insitu!I65*0.15</f>
        <v>-0.15477049780643298</v>
      </c>
      <c r="J66" s="2">
        <f>[2]SWS_Insitu!J65*0.15</f>
        <v>1.3520842723982509E-2</v>
      </c>
      <c r="K66" s="2">
        <f>[2]SWS_Insitu!K65*0.15</f>
        <v>0.54783487432569189</v>
      </c>
      <c r="L66" s="2">
        <f>[2]SWS_Insitu!L65*0.15</f>
        <v>-0.50769949605074294</v>
      </c>
      <c r="M66" s="2">
        <f>[2]SWS_Insitu!M65*0.15</f>
        <v>0.10941198419776604</v>
      </c>
      <c r="N66" s="2">
        <f>[2]SWS_Insitu!N65*0.15</f>
        <v>0</v>
      </c>
      <c r="O66" s="2">
        <f>[2]SWS_Insitu!O65*0.15</f>
        <v>0</v>
      </c>
      <c r="Q66" s="2">
        <v>0</v>
      </c>
      <c r="R66" s="2">
        <v>-8.2949524567870684E-4</v>
      </c>
      <c r="S66" s="2">
        <v>1.4444767899600759E-2</v>
      </c>
      <c r="T66" s="2">
        <v>4.4434427671153909E-2</v>
      </c>
      <c r="U66" s="2">
        <v>-4.4533989301972998E-2</v>
      </c>
      <c r="V66" s="2">
        <v>6.3451600355186807E-2</v>
      </c>
      <c r="W66" s="2">
        <v>-1.9241697631115762E-2</v>
      </c>
      <c r="X66" s="2">
        <v>-4.0808102182026101E-2</v>
      </c>
      <c r="Y66" s="2">
        <v>1.2275514817554844E-3</v>
      </c>
      <c r="Z66" s="2">
        <v>0.12115536445467415</v>
      </c>
      <c r="AA66" s="2">
        <v>-0.10571372036145704</v>
      </c>
      <c r="AB66" s="2">
        <v>1.4566559092314066E-2</v>
      </c>
      <c r="AC66" s="2">
        <v>0</v>
      </c>
      <c r="AD66" s="2">
        <v>0</v>
      </c>
    </row>
    <row r="67" spans="1:30">
      <c r="A67" s="1">
        <v>39248</v>
      </c>
      <c r="B67" s="2">
        <f>[2]SWS_Insitu!B66*0.15</f>
        <v>0</v>
      </c>
      <c r="C67" s="2">
        <f>[2]SWS_Insitu!C66*0.15</f>
        <v>-9.4619283506046561E-3</v>
      </c>
      <c r="D67" s="2">
        <f>[2]SWS_Insitu!D66*0.15</f>
        <v>-0.98152351214016642</v>
      </c>
      <c r="E67" s="2">
        <f>[2]SWS_Insitu!E66*0.15</f>
        <v>-0.11086137247614582</v>
      </c>
      <c r="F67" s="2">
        <f>[2]SWS_Insitu!F66*0.15</f>
        <v>-0.27114239223959008</v>
      </c>
      <c r="G67" s="2">
        <f>[2]SWS_Insitu!G66*0.15</f>
        <v>0.18078719722414108</v>
      </c>
      <c r="H67" s="2">
        <f>[2]SWS_Insitu!H66*0.15</f>
        <v>-7.8269334896850937E-2</v>
      </c>
      <c r="I67" s="2">
        <f>[2]SWS_Insitu!I66*0.15</f>
        <v>-0.10891119137478283</v>
      </c>
      <c r="J67" s="2">
        <f>[2]SWS_Insitu!J66*0.15</f>
        <v>1.6448295085988437E-2</v>
      </c>
      <c r="K67" s="2">
        <f>[2]SWS_Insitu!K66*0.15</f>
        <v>0.56985148121563101</v>
      </c>
      <c r="L67" s="2">
        <f>[2]SWS_Insitu!L66*0.15</f>
        <v>-0.49453911645378656</v>
      </c>
      <c r="M67" s="2">
        <f>[2]SWS_Insitu!M66*0.15</f>
        <v>0.11699765862003586</v>
      </c>
      <c r="N67" s="2">
        <f>[2]SWS_Insitu!N66*0.15</f>
        <v>0</v>
      </c>
      <c r="O67" s="2">
        <f>[2]SWS_Insitu!O66*0.15</f>
        <v>0</v>
      </c>
      <c r="Q67" s="2">
        <v>0</v>
      </c>
      <c r="R67" s="2">
        <v>-1.2972332943151975E-3</v>
      </c>
      <c r="S67" s="2">
        <v>-2.8251348064213453E-2</v>
      </c>
      <c r="T67" s="2">
        <v>1.7601389731160148E-2</v>
      </c>
      <c r="U67" s="2">
        <v>-7.240895053426552E-2</v>
      </c>
      <c r="V67" s="2">
        <v>5.2100878879148542E-2</v>
      </c>
      <c r="W67" s="2">
        <v>-1.9442280631751976E-2</v>
      </c>
      <c r="X67" s="2">
        <v>-3.1480319253828465E-2</v>
      </c>
      <c r="Y67" s="2">
        <v>1.5667817340123693E-3</v>
      </c>
      <c r="Z67" s="2">
        <v>0.12622827689800564</v>
      </c>
      <c r="AA67" s="2">
        <v>-0.10304268971845879</v>
      </c>
      <c r="AB67" s="2">
        <v>1.5651712575443025E-2</v>
      </c>
      <c r="AC67" s="2">
        <v>0</v>
      </c>
      <c r="AD67" s="2">
        <v>0</v>
      </c>
    </row>
    <row r="68" spans="1:30">
      <c r="A68" s="1">
        <v>39278</v>
      </c>
      <c r="B68" s="2">
        <f>[2]SWS_Insitu!B67*0.15</f>
        <v>0</v>
      </c>
      <c r="C68" s="2">
        <f>[2]SWS_Insitu!C67*0.15</f>
        <v>-1.0245835035028877E-2</v>
      </c>
      <c r="D68" s="2">
        <f>[2]SWS_Insitu!D67*0.15</f>
        <v>-1.4107623153028275</v>
      </c>
      <c r="E68" s="2">
        <f>[2]SWS_Insitu!E67*0.15</f>
        <v>-0.32009795686953535</v>
      </c>
      <c r="F68" s="2">
        <f>[2]SWS_Insitu!F67*0.15</f>
        <v>-0.31368476036062293</v>
      </c>
      <c r="G68" s="2">
        <f>[2]SWS_Insitu!G67*0.15</f>
        <v>0.16913348945950293</v>
      </c>
      <c r="H68" s="2">
        <f>[2]SWS_Insitu!H67*0.15</f>
        <v>-8.0851417513591525E-2</v>
      </c>
      <c r="I68" s="2">
        <f>[2]SWS_Insitu!I67*0.15</f>
        <v>-0.10263583446971784</v>
      </c>
      <c r="J68" s="2">
        <f>[2]SWS_Insitu!J67*0.15</f>
        <v>1.9036253905540743E-2</v>
      </c>
      <c r="K68" s="2">
        <f>[2]SWS_Insitu!K67*0.15</f>
        <v>0.57722277516781906</v>
      </c>
      <c r="L68" s="2">
        <f>[2]SWS_Insitu!L67*0.15</f>
        <v>-0.43440330644998043</v>
      </c>
      <c r="M68" s="2">
        <f>[2]SWS_Insitu!M67*0.15</f>
        <v>0.1214699386823837</v>
      </c>
      <c r="N68" s="2">
        <f>[2]SWS_Insitu!N67*0.15</f>
        <v>0</v>
      </c>
      <c r="O68" s="2">
        <f>[2]SWS_Insitu!O67*0.15</f>
        <v>0</v>
      </c>
      <c r="Q68" s="2">
        <v>0</v>
      </c>
      <c r="R68" s="2">
        <v>-1.7649713429516889E-3</v>
      </c>
      <c r="S68" s="2">
        <v>-7.0947464028027651E-2</v>
      </c>
      <c r="T68" s="2">
        <v>-9.2316482088336139E-3</v>
      </c>
      <c r="U68" s="2">
        <v>-0.10028391176655807</v>
      </c>
      <c r="V68" s="2">
        <v>4.075015740311029E-2</v>
      </c>
      <c r="W68" s="2">
        <v>-1.9642863632388194E-2</v>
      </c>
      <c r="X68" s="2">
        <v>-2.2152536325630828E-2</v>
      </c>
      <c r="Y68" s="2">
        <v>1.906011986269254E-3</v>
      </c>
      <c r="Z68" s="2">
        <v>0.13130118934133719</v>
      </c>
      <c r="AA68" s="2">
        <v>-0.10037165907546053</v>
      </c>
      <c r="AB68" s="2">
        <v>1.6736866058571991E-2</v>
      </c>
      <c r="AC68" s="2">
        <v>0</v>
      </c>
      <c r="AD68" s="2">
        <v>0</v>
      </c>
    </row>
    <row r="69" spans="1:30">
      <c r="A69" s="1">
        <v>39309</v>
      </c>
      <c r="B69" s="2">
        <f>[2]SWS_Insitu!B68*0.15</f>
        <v>0</v>
      </c>
      <c r="C69" s="2">
        <f>[2]SWS_Insitu!C68*0.15</f>
        <v>-1.10297417194531E-2</v>
      </c>
      <c r="D69" s="2">
        <f>[2]SWS_Insitu!D68*0.15</f>
        <v>-1.8400011184654883</v>
      </c>
      <c r="E69" s="2">
        <f>[2]SWS_Insitu!E68*0.15</f>
        <v>-0.52933454126292501</v>
      </c>
      <c r="F69" s="2">
        <f>[2]SWS_Insitu!F68*0.15</f>
        <v>-0.35622712848165577</v>
      </c>
      <c r="G69" s="2">
        <f>[2]SWS_Insitu!G68*0.15</f>
        <v>0.15747978169486479</v>
      </c>
      <c r="H69" s="2">
        <f>[2]SWS_Insitu!H68*0.15</f>
        <v>-8.3433500130332142E-2</v>
      </c>
      <c r="I69" s="2">
        <f>[2]SWS_Insitu!I68*0.15</f>
        <v>-9.6360477564652852E-2</v>
      </c>
      <c r="J69" s="2">
        <f>[2]SWS_Insitu!J68*0.15</f>
        <v>2.1624212725093045E-2</v>
      </c>
      <c r="K69" s="2">
        <f>[2]SWS_Insitu!K68*0.15</f>
        <v>0.58459406912000711</v>
      </c>
      <c r="L69" s="2">
        <f>[2]SWS_Insitu!L68*0.15</f>
        <v>-0.37426749644617441</v>
      </c>
      <c r="M69" s="2">
        <f>[2]SWS_Insitu!M68*0.15</f>
        <v>0.12594221874473155</v>
      </c>
      <c r="N69" s="2">
        <f>[2]SWS_Insitu!N68*0.15</f>
        <v>0</v>
      </c>
      <c r="O69" s="2">
        <f>[2]SWS_Insitu!O68*0.15</f>
        <v>0</v>
      </c>
      <c r="Q69" s="2">
        <v>0</v>
      </c>
      <c r="R69" s="2">
        <v>-1.9111965924240766E-3</v>
      </c>
      <c r="S69" s="2">
        <v>-0.10197413243703428</v>
      </c>
      <c r="T69" s="2">
        <v>-2.6655197064439948E-2</v>
      </c>
      <c r="U69" s="2">
        <v>-0.1160185044126989</v>
      </c>
      <c r="V69" s="2">
        <v>3.8123365058129799E-2</v>
      </c>
      <c r="W69" s="2">
        <v>-2.0290875996298498E-2</v>
      </c>
      <c r="X69" s="2">
        <v>-2.0876128731140607E-2</v>
      </c>
      <c r="Y69" s="2">
        <v>2.2059020663201556E-3</v>
      </c>
      <c r="Z69" s="2">
        <v>0.13299963129474268</v>
      </c>
      <c r="AA69" s="2">
        <v>-8.8166495077088014E-2</v>
      </c>
      <c r="AB69" s="2">
        <v>1.7376639138331037E-2</v>
      </c>
      <c r="AC69" s="2">
        <v>0</v>
      </c>
      <c r="AD69" s="2">
        <v>0</v>
      </c>
    </row>
    <row r="70" spans="1:30">
      <c r="A70" s="1">
        <v>39340</v>
      </c>
      <c r="B70" s="2">
        <f>[2]SWS_Insitu!B69*0.15</f>
        <v>0</v>
      </c>
      <c r="C70" s="2">
        <f>[2]SWS_Insitu!C69*0.15</f>
        <v>-1.0737575377086238E-2</v>
      </c>
      <c r="D70" s="2">
        <f>[2]SWS_Insitu!D69*0.15</f>
        <v>-2.2016812549224558</v>
      </c>
      <c r="E70" s="2">
        <f>[2]SWS_Insitu!E69*0.15</f>
        <v>-0.61416839293469183</v>
      </c>
      <c r="F70" s="2">
        <f>[2]SWS_Insitu!F69*0.15</f>
        <v>-0.35586334920298163</v>
      </c>
      <c r="G70" s="2">
        <f>[2]SWS_Insitu!G69*0.15</f>
        <v>0.18773103377336098</v>
      </c>
      <c r="H70" s="2">
        <f>[2]SWS_Insitu!H69*0.15</f>
        <v>-8.6673730934182208E-2</v>
      </c>
      <c r="I70" s="2">
        <f>[2]SWS_Insitu!I69*0.15</f>
        <v>-8.8793074847912129E-2</v>
      </c>
      <c r="J70" s="2">
        <f>[2]SWS_Insitu!J69*0.15</f>
        <v>2.0455743029488389E-2</v>
      </c>
      <c r="K70" s="2">
        <f>[2]SWS_Insitu!K69*0.15</f>
        <v>0.56031950698933508</v>
      </c>
      <c r="L70" s="2">
        <f>[2]SWS_Insitu!L69*0.15</f>
        <v>-0.31591800452503888</v>
      </c>
      <c r="M70" s="2">
        <f>[2]SWS_Insitu!M69*0.15</f>
        <v>0.11780840453632727</v>
      </c>
      <c r="N70" s="2">
        <f>[2]SWS_Insitu!N69*0.15</f>
        <v>0</v>
      </c>
      <c r="O70" s="2">
        <f>[2]SWS_Insitu!O69*0.15</f>
        <v>0</v>
      </c>
      <c r="Q70" s="2">
        <v>0</v>
      </c>
      <c r="R70" s="2">
        <v>-2.0574218418964647E-3</v>
      </c>
      <c r="S70" s="2">
        <v>-0.13300080084604088</v>
      </c>
      <c r="T70" s="2">
        <v>-4.4078745920046292E-2</v>
      </c>
      <c r="U70" s="2">
        <v>-0.13175309705883975</v>
      </c>
      <c r="V70" s="2">
        <v>3.5496572713149301E-2</v>
      </c>
      <c r="W70" s="2">
        <v>-2.0938888360208806E-2</v>
      </c>
      <c r="X70" s="2">
        <v>-1.9599721136650389E-2</v>
      </c>
      <c r="Y70" s="2">
        <v>2.5057921463710565E-3</v>
      </c>
      <c r="Z70" s="2">
        <v>0.1346980732481482</v>
      </c>
      <c r="AA70" s="2">
        <v>-7.5961331078715555E-2</v>
      </c>
      <c r="AB70" s="2">
        <v>1.801641221809008E-2</v>
      </c>
      <c r="AC70" s="2">
        <v>0</v>
      </c>
      <c r="AD70" s="2">
        <v>0</v>
      </c>
    </row>
    <row r="71" spans="1:30">
      <c r="A71" s="1">
        <v>39370</v>
      </c>
      <c r="B71" s="2">
        <f>[2]SWS_Insitu!B70*0.15</f>
        <v>0</v>
      </c>
      <c r="C71" s="2">
        <f>[2]SWS_Insitu!C70*0.15</f>
        <v>-1.0445409034719374E-2</v>
      </c>
      <c r="D71" s="2">
        <f>[2]SWS_Insitu!D70*0.15</f>
        <v>-2.563361391379424</v>
      </c>
      <c r="E71" s="2">
        <f>[2]SWS_Insitu!E70*0.15</f>
        <v>-0.69900224460645854</v>
      </c>
      <c r="F71" s="2">
        <f>[2]SWS_Insitu!F70*0.15</f>
        <v>-0.35549956992430753</v>
      </c>
      <c r="G71" s="2">
        <f>[2]SWS_Insitu!G70*0.15</f>
        <v>0.21798228585185714</v>
      </c>
      <c r="H71" s="2">
        <f>[2]SWS_Insitu!H70*0.15</f>
        <v>-8.9913961738032303E-2</v>
      </c>
      <c r="I71" s="2">
        <f>[2]SWS_Insitu!I70*0.15</f>
        <v>-8.1225672131171434E-2</v>
      </c>
      <c r="J71" s="2">
        <f>[2]SWS_Insitu!J70*0.15</f>
        <v>1.928727333388373E-2</v>
      </c>
      <c r="K71" s="2">
        <f>[2]SWS_Insitu!K70*0.15</f>
        <v>0.53604494485866316</v>
      </c>
      <c r="L71" s="2">
        <f>[2]SWS_Insitu!L70*0.15</f>
        <v>-0.25756851260390334</v>
      </c>
      <c r="M71" s="2">
        <f>[2]SWS_Insitu!M70*0.15</f>
        <v>0.10967459032792298</v>
      </c>
      <c r="N71" s="2">
        <f>[2]SWS_Insitu!N70*0.15</f>
        <v>0</v>
      </c>
      <c r="O71" s="2">
        <f>[2]SWS_Insitu!O70*0.15</f>
        <v>0</v>
      </c>
      <c r="Q71" s="2">
        <v>0</v>
      </c>
      <c r="R71" s="2">
        <v>-2.0029228853894044E-3</v>
      </c>
      <c r="S71" s="2">
        <v>-0.15914412614955986</v>
      </c>
      <c r="T71" s="2">
        <v>-5.1143030416457659E-2</v>
      </c>
      <c r="U71" s="2">
        <v>-0.13161855074616716</v>
      </c>
      <c r="V71" s="2">
        <v>4.2315325936650661E-2</v>
      </c>
      <c r="W71" s="2">
        <v>-2.175207288389704E-2</v>
      </c>
      <c r="X71" s="2">
        <v>-1.8060511424065326E-2</v>
      </c>
      <c r="Y71" s="2">
        <v>2.370391046514085E-3</v>
      </c>
      <c r="Z71" s="2">
        <v>0.12910489856393365</v>
      </c>
      <c r="AA71" s="2">
        <v>-6.4118718198401883E-2</v>
      </c>
      <c r="AB71" s="2">
        <v>1.6852845694135223E-2</v>
      </c>
      <c r="AC71" s="2">
        <v>0</v>
      </c>
      <c r="AD71" s="2">
        <v>0</v>
      </c>
    </row>
    <row r="72" spans="1:30">
      <c r="A72" s="1">
        <v>39401</v>
      </c>
      <c r="B72" s="2">
        <f>[2]SWS_Insitu!B71*0.15</f>
        <v>0</v>
      </c>
      <c r="C72" s="2">
        <f>[2]SWS_Insitu!C71*0.15</f>
        <v>-9.5472290568044803E-3</v>
      </c>
      <c r="D72" s="2">
        <f>[2]SWS_Insitu!D71*0.15</f>
        <v>-2.9649210308316363</v>
      </c>
      <c r="E72" s="2">
        <f>[2]SWS_Insitu!E71*0.15</f>
        <v>-0.81097139108909089</v>
      </c>
      <c r="F72" s="2">
        <f>[2]SWS_Insitu!F71*0.15</f>
        <v>-0.31370080475152951</v>
      </c>
      <c r="G72" s="2">
        <f>[2]SWS_Insitu!G71*0.15</f>
        <v>0.26588496153157881</v>
      </c>
      <c r="H72" s="2">
        <f>[2]SWS_Insitu!H71*0.15</f>
        <v>-8.1375073143916482E-2</v>
      </c>
      <c r="I72" s="2">
        <f>[2]SWS_Insitu!I71*0.15</f>
        <v>-6.8984660275014278E-2</v>
      </c>
      <c r="J72" s="2">
        <f>[2]SWS_Insitu!J71*0.15</f>
        <v>1.8280617703508101E-2</v>
      </c>
      <c r="K72" s="2">
        <f>[2]SWS_Insitu!K71*0.15</f>
        <v>0.51063572784552735</v>
      </c>
      <c r="L72" s="2">
        <f>[2]SWS_Insitu!L71*0.15</f>
        <v>-0.20697575394345805</v>
      </c>
      <c r="M72" s="2">
        <f>[2]SWS_Insitu!M71*0.15</f>
        <v>0.1094684421236392</v>
      </c>
      <c r="N72" s="2">
        <f>[2]SWS_Insitu!N71*0.15</f>
        <v>0</v>
      </c>
      <c r="O72" s="2">
        <f>[2]SWS_Insitu!O71*0.15</f>
        <v>0</v>
      </c>
      <c r="Q72" s="2">
        <v>0</v>
      </c>
      <c r="R72" s="2">
        <v>-1.9484239288823436E-3</v>
      </c>
      <c r="S72" s="2">
        <v>-0.1852874514530789</v>
      </c>
      <c r="T72" s="2">
        <v>-5.8207314912869013E-2</v>
      </c>
      <c r="U72" s="2">
        <v>-0.13148400443349462</v>
      </c>
      <c r="V72" s="2">
        <v>4.9134079160152E-2</v>
      </c>
      <c r="W72" s="2">
        <v>-2.2565257407585273E-2</v>
      </c>
      <c r="X72" s="2">
        <v>-1.6521301711480266E-2</v>
      </c>
      <c r="Y72" s="2">
        <v>2.2349899466571127E-3</v>
      </c>
      <c r="Z72" s="2">
        <v>0.12351172387971915</v>
      </c>
      <c r="AA72" s="2">
        <v>-5.2276105318088219E-2</v>
      </c>
      <c r="AB72" s="2">
        <v>1.5689279170180367E-2</v>
      </c>
      <c r="AC72" s="2">
        <v>0</v>
      </c>
      <c r="AD72" s="2">
        <v>0</v>
      </c>
    </row>
    <row r="73" spans="1:30">
      <c r="A73" s="1">
        <v>39431</v>
      </c>
      <c r="B73" s="2">
        <f>[2]SWS_Insitu!B72*0.15</f>
        <v>0</v>
      </c>
      <c r="C73" s="2">
        <f>[2]SWS_Insitu!C72*0.15</f>
        <v>-8.649049078889583E-3</v>
      </c>
      <c r="D73" s="2">
        <f>[2]SWS_Insitu!D72*0.15</f>
        <v>-3.3664806702838481</v>
      </c>
      <c r="E73" s="2">
        <f>[2]SWS_Insitu!E72*0.15</f>
        <v>-0.92294053757172312</v>
      </c>
      <c r="F73" s="2">
        <f>[2]SWS_Insitu!F72*0.15</f>
        <v>-0.27190203957875142</v>
      </c>
      <c r="G73" s="2">
        <f>[2]SWS_Insitu!G72*0.15</f>
        <v>0.3137876372113006</v>
      </c>
      <c r="H73" s="2">
        <f>[2]SWS_Insitu!H72*0.15</f>
        <v>-7.2836184549800675E-2</v>
      </c>
      <c r="I73" s="2">
        <f>[2]SWS_Insitu!I72*0.15</f>
        <v>-5.6743648418857123E-2</v>
      </c>
      <c r="J73" s="2">
        <f>[2]SWS_Insitu!J72*0.15</f>
        <v>1.7273962073132473E-2</v>
      </c>
      <c r="K73" s="2">
        <f>[2]SWS_Insitu!K72*0.15</f>
        <v>0.48522651083239166</v>
      </c>
      <c r="L73" s="2">
        <f>[2]SWS_Insitu!L72*0.15</f>
        <v>-0.15638299528301275</v>
      </c>
      <c r="M73" s="2">
        <f>[2]SWS_Insitu!M72*0.15</f>
        <v>0.10926229391935544</v>
      </c>
      <c r="N73" s="2">
        <f>[2]SWS_Insitu!N72*0.15</f>
        <v>0</v>
      </c>
      <c r="O73" s="2">
        <f>[2]SWS_Insitu!O72*0.15</f>
        <v>0</v>
      </c>
      <c r="Q73" s="2">
        <v>0</v>
      </c>
      <c r="R73" s="2">
        <v>-1.7808828248819667E-3</v>
      </c>
      <c r="S73" s="2">
        <v>-0.21431338687160317</v>
      </c>
      <c r="T73" s="2">
        <v>-6.7531209678770771E-2</v>
      </c>
      <c r="U73" s="2">
        <v>-0.11602443854298644</v>
      </c>
      <c r="V73" s="2">
        <v>5.993153386906399E-2</v>
      </c>
      <c r="W73" s="2">
        <v>-2.0422295231562998E-2</v>
      </c>
      <c r="X73" s="2">
        <v>-1.4031479899937903E-2</v>
      </c>
      <c r="Y73" s="2">
        <v>2.1183396988648149E-3</v>
      </c>
      <c r="Z73" s="2">
        <v>0.11765710996007149</v>
      </c>
      <c r="AA73" s="2">
        <v>-4.2007799020364243E-2</v>
      </c>
      <c r="AB73" s="2">
        <v>1.5659789051112958E-2</v>
      </c>
      <c r="AC73" s="2">
        <v>0</v>
      </c>
      <c r="AD73" s="2">
        <v>0</v>
      </c>
    </row>
    <row r="74" spans="1:30">
      <c r="A74" s="1">
        <v>39462</v>
      </c>
      <c r="B74" s="2">
        <f>[2]SWS_Insitu!B73*0.15</f>
        <v>0</v>
      </c>
      <c r="C74" s="2">
        <f>[2]SWS_Insitu!C73*0.15</f>
        <v>-7.0513114530203801E-3</v>
      </c>
      <c r="D74" s="2">
        <f>[2]SWS_Insitu!D73*0.15</f>
        <v>-3.6612391609182144</v>
      </c>
      <c r="E74" s="2">
        <f>[2]SWS_Insitu!E73*0.15</f>
        <v>-1.0538566608558877</v>
      </c>
      <c r="F74" s="2">
        <f>[2]SWS_Insitu!F73*0.15</f>
        <v>-0.16973649973477628</v>
      </c>
      <c r="G74" s="2">
        <f>[2]SWS_Insitu!G73*0.15</f>
        <v>0.33049390650547089</v>
      </c>
      <c r="H74" s="2">
        <f>[2]SWS_Insitu!H73*0.15</f>
        <v>-5.5986849985391517E-2</v>
      </c>
      <c r="I74" s="2">
        <f>[2]SWS_Insitu!I73*0.15</f>
        <v>1.3993335726811258E-2</v>
      </c>
      <c r="J74" s="2">
        <f>[2]SWS_Insitu!J73*0.15</f>
        <v>1.8812045473574242E-2</v>
      </c>
      <c r="K74" s="2">
        <f>[2]SWS_Insitu!K73*0.15</f>
        <v>0.46325067438276596</v>
      </c>
      <c r="L74" s="2">
        <f>[2]SWS_Insitu!L73*0.15</f>
        <v>-0.12172114798239772</v>
      </c>
      <c r="M74" s="2">
        <f>[2]SWS_Insitu!M73*0.15</f>
        <v>0.11130551524357618</v>
      </c>
      <c r="N74" s="2">
        <f>[2]SWS_Insitu!N73*0.15</f>
        <v>0</v>
      </c>
      <c r="O74" s="2">
        <f>[2]SWS_Insitu!O73*0.15</f>
        <v>0</v>
      </c>
      <c r="Q74" s="2">
        <v>0</v>
      </c>
      <c r="R74" s="2">
        <v>-1.6133417208815894E-3</v>
      </c>
      <c r="S74" s="2">
        <v>-0.24333932229012739</v>
      </c>
      <c r="T74" s="2">
        <v>-7.6855104444672528E-2</v>
      </c>
      <c r="U74" s="2">
        <v>-0.10056487265247827</v>
      </c>
      <c r="V74" s="2">
        <v>7.0728988577975993E-2</v>
      </c>
      <c r="W74" s="2">
        <v>-1.8279333055540727E-2</v>
      </c>
      <c r="X74" s="2">
        <v>-1.1541658088395539E-2</v>
      </c>
      <c r="Y74" s="2">
        <v>2.001689451072518E-3</v>
      </c>
      <c r="Z74" s="2">
        <v>0.11180249604042385</v>
      </c>
      <c r="AA74" s="2">
        <v>-3.1739492722640268E-2</v>
      </c>
      <c r="AB74" s="2">
        <v>1.5630298932045553E-2</v>
      </c>
      <c r="AC74" s="2">
        <v>0</v>
      </c>
      <c r="AD74" s="2">
        <v>0</v>
      </c>
    </row>
    <row r="75" spans="1:30">
      <c r="A75" s="1">
        <v>39493</v>
      </c>
      <c r="B75" s="2">
        <f>[2]SWS_Insitu!B74*0.15</f>
        <v>0</v>
      </c>
      <c r="C75" s="2">
        <f>[2]SWS_Insitu!C74*0.15</f>
        <v>-5.4535738271511772E-3</v>
      </c>
      <c r="D75" s="2">
        <f>[2]SWS_Insitu!D74*0.15</f>
        <v>-3.9559976515525799</v>
      </c>
      <c r="E75" s="2">
        <f>[2]SWS_Insitu!E74*0.15</f>
        <v>-1.1847727841400524</v>
      </c>
      <c r="F75" s="2">
        <f>[2]SWS_Insitu!F74*0.15</f>
        <v>-6.7570959890801155E-2</v>
      </c>
      <c r="G75" s="2">
        <f>[2]SWS_Insitu!G74*0.15</f>
        <v>0.34720017579964108</v>
      </c>
      <c r="H75" s="2">
        <f>[2]SWS_Insitu!H74*0.15</f>
        <v>-3.9137515420982351E-2</v>
      </c>
      <c r="I75" s="2">
        <f>[2]SWS_Insitu!I74*0.15</f>
        <v>8.4730319872479642E-2</v>
      </c>
      <c r="J75" s="2">
        <f>[2]SWS_Insitu!J74*0.15</f>
        <v>2.0350128874016007E-2</v>
      </c>
      <c r="K75" s="2">
        <f>[2]SWS_Insitu!K74*0.15</f>
        <v>0.44127483793314032</v>
      </c>
      <c r="L75" s="2">
        <f>[2]SWS_Insitu!L74*0.15</f>
        <v>-8.7059300681782678E-2</v>
      </c>
      <c r="M75" s="2">
        <f>[2]SWS_Insitu!M74*0.15</f>
        <v>0.11334873656779694</v>
      </c>
      <c r="N75" s="2">
        <f>[2]SWS_Insitu!N74*0.15</f>
        <v>0</v>
      </c>
      <c r="O75" s="2">
        <f>[2]SWS_Insitu!O74*0.15</f>
        <v>0</v>
      </c>
      <c r="Q75" s="2">
        <v>0</v>
      </c>
      <c r="R75" s="2">
        <v>-1.3153093305777034E-3</v>
      </c>
      <c r="S75" s="2">
        <v>-0.26464535026865127</v>
      </c>
      <c r="T75" s="2">
        <v>-8.7756751862791485E-2</v>
      </c>
      <c r="U75" s="2">
        <v>-6.2778232582405155E-2</v>
      </c>
      <c r="V75" s="2">
        <v>7.4494648501959165E-2</v>
      </c>
      <c r="W75" s="2">
        <v>-1.4050739806583782E-2</v>
      </c>
      <c r="X75" s="2">
        <v>2.8462444868334099E-3</v>
      </c>
      <c r="Y75" s="2">
        <v>2.1799210174323095E-3</v>
      </c>
      <c r="Z75" s="2">
        <v>0.10673897763655625</v>
      </c>
      <c r="AA75" s="2">
        <v>-2.470452419450744E-2</v>
      </c>
      <c r="AB75" s="2">
        <v>1.5922587872139304E-2</v>
      </c>
      <c r="AC75" s="2">
        <v>0</v>
      </c>
      <c r="AD75" s="2">
        <v>0</v>
      </c>
    </row>
    <row r="76" spans="1:30">
      <c r="A76" s="1">
        <v>39522</v>
      </c>
      <c r="B76" s="2">
        <f>[2]SWS_Insitu!B75*0.15</f>
        <v>0</v>
      </c>
      <c r="C76" s="2">
        <f>[2]SWS_Insitu!C75*0.15</f>
        <v>-4.3870655479296061E-3</v>
      </c>
      <c r="D76" s="2">
        <f>[2]SWS_Insitu!D75*0.15</f>
        <v>-4.0572112986115059</v>
      </c>
      <c r="E76" s="2">
        <f>[2]SWS_Insitu!E75*0.15</f>
        <v>-1.3296493262856521</v>
      </c>
      <c r="F76" s="2">
        <f>[2]SWS_Insitu!F75*0.15</f>
        <v>7.8704651340356313E-2</v>
      </c>
      <c r="G76" s="2">
        <f>[2]SWS_Insitu!G75*0.15</f>
        <v>0.32865127985469927</v>
      </c>
      <c r="H76" s="2">
        <f>[2]SWS_Insitu!H75*0.15</f>
        <v>-2.183244960630247E-2</v>
      </c>
      <c r="I76" s="2">
        <f>[2]SWS_Insitu!I75*0.15</f>
        <v>0.1617026059210144</v>
      </c>
      <c r="J76" s="2">
        <f>[2]SWS_Insitu!J75*0.15</f>
        <v>2.0362852672413174E-2</v>
      </c>
      <c r="K76" s="2">
        <f>[2]SWS_Insitu!K75*0.15</f>
        <v>0.46988011908266164</v>
      </c>
      <c r="L76" s="2">
        <f>[2]SWS_Insitu!L75*0.15</f>
        <v>-5.9485908749361487E-2</v>
      </c>
      <c r="M76" s="2">
        <f>[2]SWS_Insitu!M75*0.15</f>
        <v>0.11287664205274611</v>
      </c>
      <c r="N76" s="2">
        <f>[2]SWS_Insitu!N75*0.15</f>
        <v>0</v>
      </c>
      <c r="O76" s="2">
        <f>[2]SWS_Insitu!O75*0.15</f>
        <v>0</v>
      </c>
      <c r="Q76" s="2">
        <v>0</v>
      </c>
      <c r="R76" s="2">
        <v>-1.0172769402738177E-3</v>
      </c>
      <c r="S76" s="2">
        <v>-0.28595137824717515</v>
      </c>
      <c r="T76" s="2">
        <v>-9.8658399280910428E-2</v>
      </c>
      <c r="U76" s="2">
        <v>-2.4991592512332041E-2</v>
      </c>
      <c r="V76" s="2">
        <v>7.8260308425942282E-2</v>
      </c>
      <c r="W76" s="2">
        <v>-9.8221465576268357E-3</v>
      </c>
      <c r="X76" s="2">
        <v>1.7234147062062357E-2</v>
      </c>
      <c r="Y76" s="2">
        <v>2.3581525837921007E-3</v>
      </c>
      <c r="Z76" s="2">
        <v>0.10167545923268866</v>
      </c>
      <c r="AA76" s="2">
        <v>-1.7669555666374612E-2</v>
      </c>
      <c r="AB76" s="2">
        <v>1.6214876812233055E-2</v>
      </c>
      <c r="AC76" s="2">
        <v>0</v>
      </c>
      <c r="AD76" s="2">
        <v>0</v>
      </c>
    </row>
    <row r="77" spans="1:30">
      <c r="A77" s="1">
        <v>39553</v>
      </c>
      <c r="B77" s="2">
        <f>[2]SWS_Insitu!B76*0.15</f>
        <v>0</v>
      </c>
      <c r="C77" s="2">
        <f>[2]SWS_Insitu!C76*0.15</f>
        <v>-3.3205572687080354E-3</v>
      </c>
      <c r="D77" s="2">
        <f>[2]SWS_Insitu!D76*0.15</f>
        <v>-4.1584249456704327</v>
      </c>
      <c r="E77" s="2">
        <f>[2]SWS_Insitu!E76*0.15</f>
        <v>-1.4745258684312517</v>
      </c>
      <c r="F77" s="2">
        <f>[2]SWS_Insitu!F76*0.15</f>
        <v>0.22498026257151379</v>
      </c>
      <c r="G77" s="2">
        <f>[2]SWS_Insitu!G76*0.15</f>
        <v>0.31010238390975742</v>
      </c>
      <c r="H77" s="2">
        <f>[2]SWS_Insitu!H76*0.15</f>
        <v>-4.5273837916225924E-3</v>
      </c>
      <c r="I77" s="2">
        <f>[2]SWS_Insitu!I76*0.15</f>
        <v>0.23867489196954922</v>
      </c>
      <c r="J77" s="2">
        <f>[2]SWS_Insitu!J76*0.15</f>
        <v>2.0375576470810342E-2</v>
      </c>
      <c r="K77" s="2">
        <f>[2]SWS_Insitu!K76*0.15</f>
        <v>0.49848540023218291</v>
      </c>
      <c r="L77" s="2">
        <f>[2]SWS_Insitu!L76*0.15</f>
        <v>-3.1912516816940281E-2</v>
      </c>
      <c r="M77" s="2">
        <f>[2]SWS_Insitu!M76*0.15</f>
        <v>0.11240454753769527</v>
      </c>
      <c r="N77" s="2">
        <f>[2]SWS_Insitu!N76*0.15</f>
        <v>0</v>
      </c>
      <c r="O77" s="2">
        <f>[2]SWS_Insitu!O76*0.15</f>
        <v>0</v>
      </c>
      <c r="Q77" s="2">
        <v>0</v>
      </c>
      <c r="R77" s="2">
        <v>-8.1833688491750117E-4</v>
      </c>
      <c r="S77" s="2">
        <v>-0.29326740429753545</v>
      </c>
      <c r="T77" s="2">
        <v>-0.11072255869845883</v>
      </c>
      <c r="U77" s="2">
        <v>2.9109466230790162E-2</v>
      </c>
      <c r="V77" s="2">
        <v>7.4079313084368631E-2</v>
      </c>
      <c r="W77" s="2">
        <v>-5.4791807154456994E-3</v>
      </c>
      <c r="X77" s="2">
        <v>3.2890310044334327E-2</v>
      </c>
      <c r="Y77" s="2">
        <v>2.3596270048265662E-3</v>
      </c>
      <c r="Z77" s="2">
        <v>0.10826648787819332</v>
      </c>
      <c r="AA77" s="2">
        <v>-1.2073260039770408E-2</v>
      </c>
      <c r="AB77" s="2">
        <v>1.6147342275571488E-2</v>
      </c>
      <c r="AC77" s="2">
        <v>0</v>
      </c>
      <c r="AD77" s="2">
        <v>0</v>
      </c>
    </row>
    <row r="78" spans="1:30">
      <c r="A78" s="1">
        <v>39583</v>
      </c>
      <c r="B78" s="2">
        <f>[2]SWS_Insitu!B77*0.15</f>
        <v>0</v>
      </c>
      <c r="C78" s="2">
        <f>[2]SWS_Insitu!C77*0.15</f>
        <v>-2.5023488367915585E-3</v>
      </c>
      <c r="D78" s="2">
        <f>[2]SWS_Insitu!D77*0.15</f>
        <v>-4.124883321058209</v>
      </c>
      <c r="E78" s="2">
        <f>[2]SWS_Insitu!E77*0.15</f>
        <v>-1.5906110538041174</v>
      </c>
      <c r="F78" s="2">
        <f>[2]SWS_Insitu!F77*0.15</f>
        <v>0.34370895686113961</v>
      </c>
      <c r="G78" s="2">
        <f>[2]SWS_Insitu!G77*0.15</f>
        <v>0.27219534491507869</v>
      </c>
      <c r="H78" s="2">
        <f>[2]SWS_Insitu!H77*0.15</f>
        <v>9.9833783365450585E-3</v>
      </c>
      <c r="I78" s="2">
        <f>[2]SWS_Insitu!I77*0.15</f>
        <v>0.30850843415779822</v>
      </c>
      <c r="J78" s="2">
        <f>[2]SWS_Insitu!J77*0.15</f>
        <v>2.1679714015741754E-2</v>
      </c>
      <c r="K78" s="2">
        <f>[2]SWS_Insitu!K77*0.15</f>
        <v>0.54342443661152184</v>
      </c>
      <c r="L78" s="2">
        <f>[2]SWS_Insitu!L77*0.15</f>
        <v>-1.8536312468000467E-2</v>
      </c>
      <c r="M78" s="2">
        <f>[2]SWS_Insitu!M77*0.15</f>
        <v>0.10840976171053433</v>
      </c>
      <c r="N78" s="2">
        <f>[2]SWS_Insitu!N77*0.15</f>
        <v>0</v>
      </c>
      <c r="O78" s="2">
        <f>[2]SWS_Insitu!O77*0.15</f>
        <v>0</v>
      </c>
      <c r="Q78" s="2">
        <v>0</v>
      </c>
      <c r="R78" s="2">
        <v>-6.1939682956118464E-4</v>
      </c>
      <c r="S78" s="2">
        <v>-0.30058343034789586</v>
      </c>
      <c r="T78" s="2">
        <v>-0.12278671811600719</v>
      </c>
      <c r="U78" s="2">
        <v>8.3210524973912375E-2</v>
      </c>
      <c r="V78" s="2">
        <v>6.9898317742794952E-2</v>
      </c>
      <c r="W78" s="2">
        <v>-1.1362148732645639E-3</v>
      </c>
      <c r="X78" s="2">
        <v>4.8546473026606307E-2</v>
      </c>
      <c r="Y78" s="2">
        <v>2.3611014258610318E-3</v>
      </c>
      <c r="Z78" s="2">
        <v>0.11485751652369797</v>
      </c>
      <c r="AA78" s="2">
        <v>-6.4769644131661992E-3</v>
      </c>
      <c r="AB78" s="2">
        <v>1.6079807738909921E-2</v>
      </c>
      <c r="AC78" s="2">
        <v>0</v>
      </c>
      <c r="AD78" s="2">
        <v>0</v>
      </c>
    </row>
    <row r="79" spans="1:30">
      <c r="A79" s="1">
        <v>39614</v>
      </c>
      <c r="B79" s="2">
        <f>[2]SWS_Insitu!B78*0.15</f>
        <v>0</v>
      </c>
      <c r="C79" s="2">
        <f>[2]SWS_Insitu!C78*0.15</f>
        <v>-1.6841404048750814E-3</v>
      </c>
      <c r="D79" s="2">
        <f>[2]SWS_Insitu!D78*0.15</f>
        <v>-4.0913416964459843</v>
      </c>
      <c r="E79" s="2">
        <f>[2]SWS_Insitu!E78*0.15</f>
        <v>-1.7066962391769829</v>
      </c>
      <c r="F79" s="2">
        <f>[2]SWS_Insitu!F78*0.15</f>
        <v>0.46243765115076552</v>
      </c>
      <c r="G79" s="2">
        <f>[2]SWS_Insitu!G78*0.15</f>
        <v>0.23428830592040001</v>
      </c>
      <c r="H79" s="2">
        <f>[2]SWS_Insitu!H78*0.15</f>
        <v>2.4494140464712703E-2</v>
      </c>
      <c r="I79" s="2">
        <f>[2]SWS_Insitu!I78*0.15</f>
        <v>0.37834197634604722</v>
      </c>
      <c r="J79" s="2">
        <f>[2]SWS_Insitu!J78*0.15</f>
        <v>2.2983851560673171E-2</v>
      </c>
      <c r="K79" s="2">
        <f>[2]SWS_Insitu!K78*0.15</f>
        <v>0.58836347299086078</v>
      </c>
      <c r="L79" s="2">
        <f>[2]SWS_Insitu!L78*0.15</f>
        <v>-5.160108119060652E-3</v>
      </c>
      <c r="M79" s="2">
        <f>[2]SWS_Insitu!M78*0.15</f>
        <v>0.1044149758833734</v>
      </c>
      <c r="N79" s="2">
        <f>[2]SWS_Insitu!N78*0.15</f>
        <v>0</v>
      </c>
      <c r="O79" s="2">
        <f>[2]SWS_Insitu!O78*0.15</f>
        <v>0</v>
      </c>
      <c r="Q79" s="2">
        <v>0</v>
      </c>
      <c r="R79" s="2">
        <v>-4.6677313792207656E-4</v>
      </c>
      <c r="S79" s="2">
        <v>-0.29815894109605051</v>
      </c>
      <c r="T79" s="2">
        <v>-0.13245336367237645</v>
      </c>
      <c r="U79" s="2">
        <v>0.1271231636577905</v>
      </c>
      <c r="V79" s="2">
        <v>6.1353919525238394E-2</v>
      </c>
      <c r="W79" s="2">
        <v>2.5054785442310307E-3</v>
      </c>
      <c r="X79" s="2">
        <v>6.2750615507696159E-2</v>
      </c>
      <c r="Y79" s="2">
        <v>2.5122235804301385E-3</v>
      </c>
      <c r="Z79" s="2">
        <v>0.12521205471297059</v>
      </c>
      <c r="AA79" s="2">
        <v>-3.7621299785053747E-3</v>
      </c>
      <c r="AB79" s="2">
        <v>1.5508341641977067E-2</v>
      </c>
      <c r="AC79" s="2">
        <v>0</v>
      </c>
      <c r="AD79" s="2">
        <v>0</v>
      </c>
    </row>
    <row r="80" spans="1:30">
      <c r="A80" s="1">
        <v>39644</v>
      </c>
      <c r="B80" s="2">
        <f>[2]SWS_Insitu!B79*0.15</f>
        <v>0</v>
      </c>
      <c r="C80" s="2">
        <f>[2]SWS_Insitu!C79*0.15</f>
        <v>-2.2615324710376842E-3</v>
      </c>
      <c r="D80" s="2">
        <f>[2]SWS_Insitu!D79*0.15</f>
        <v>-4.0467205881728416</v>
      </c>
      <c r="E80" s="2">
        <f>[2]SWS_Insitu!E79*0.15</f>
        <v>-1.7428007993676573</v>
      </c>
      <c r="F80" s="2">
        <f>[2]SWS_Insitu!F79*0.15</f>
        <v>0.57676987392378332</v>
      </c>
      <c r="G80" s="2">
        <f>[2]SWS_Insitu!G79*0.15</f>
        <v>0.18450859058972782</v>
      </c>
      <c r="H80" s="2">
        <f>[2]SWS_Insitu!H79*0.15</f>
        <v>2.5024717147382955E-2</v>
      </c>
      <c r="I80" s="2">
        <f>[2]SWS_Insitu!I79*0.15</f>
        <v>0.39940335671219163</v>
      </c>
      <c r="J80" s="2">
        <f>[2]SWS_Insitu!J79*0.15</f>
        <v>1.9258300800673409E-2</v>
      </c>
      <c r="K80" s="2">
        <f>[2]SWS_Insitu!K79*0.15</f>
        <v>0.64701941960072906</v>
      </c>
      <c r="L80" s="2">
        <f>[2]SWS_Insitu!L79*0.15</f>
        <v>-2.608603596578541E-2</v>
      </c>
      <c r="M80" s="2">
        <f>[2]SWS_Insitu!M79*0.15</f>
        <v>9.6543484036294536E-2</v>
      </c>
      <c r="N80" s="2">
        <f>[2]SWS_Insitu!N79*0.15</f>
        <v>0</v>
      </c>
      <c r="O80" s="2">
        <f>[2]SWS_Insitu!O79*0.15</f>
        <v>0</v>
      </c>
      <c r="Q80" s="2">
        <v>0</v>
      </c>
      <c r="R80" s="2">
        <v>-3.1414944628296843E-4</v>
      </c>
      <c r="S80" s="2">
        <v>-0.2957344518442051</v>
      </c>
      <c r="T80" s="2">
        <v>-0.14212000922874571</v>
      </c>
      <c r="U80" s="2">
        <v>0.17103580234166868</v>
      </c>
      <c r="V80" s="2">
        <v>5.2809521307681836E-2</v>
      </c>
      <c r="W80" s="2">
        <v>6.1471719617266236E-3</v>
      </c>
      <c r="X80" s="2">
        <v>7.6954757988785996E-2</v>
      </c>
      <c r="Y80" s="2">
        <v>2.663345734999246E-3</v>
      </c>
      <c r="Z80" s="2">
        <v>0.13556659290224318</v>
      </c>
      <c r="AA80" s="2">
        <v>-1.0472955438445499E-3</v>
      </c>
      <c r="AB80" s="2">
        <v>1.4936875545044215E-2</v>
      </c>
      <c r="AC80" s="2">
        <v>0</v>
      </c>
      <c r="AD80" s="2">
        <v>0</v>
      </c>
    </row>
    <row r="81" spans="1:30">
      <c r="A81" s="1">
        <v>39675</v>
      </c>
      <c r="B81" s="2">
        <f>[2]SWS_Insitu!B80*0.15</f>
        <v>0</v>
      </c>
      <c r="C81" s="2">
        <f>[2]SWS_Insitu!C80*0.15</f>
        <v>-2.8389245372002886E-3</v>
      </c>
      <c r="D81" s="2">
        <f>[2]SWS_Insitu!D80*0.15</f>
        <v>-4.0020994798996981</v>
      </c>
      <c r="E81" s="2">
        <f>[2]SWS_Insitu!E80*0.15</f>
        <v>-1.7789053595583315</v>
      </c>
      <c r="F81" s="2">
        <f>[2]SWS_Insitu!F80*0.15</f>
        <v>0.69110209669680123</v>
      </c>
      <c r="G81" s="2">
        <f>[2]SWS_Insitu!G80*0.15</f>
        <v>0.13472887525905564</v>
      </c>
      <c r="H81" s="2">
        <f>[2]SWS_Insitu!H80*0.15</f>
        <v>2.5555293830053196E-2</v>
      </c>
      <c r="I81" s="2">
        <f>[2]SWS_Insitu!I80*0.15</f>
        <v>0.42046473707833604</v>
      </c>
      <c r="J81" s="2">
        <f>[2]SWS_Insitu!J80*0.15</f>
        <v>1.5532750040673641E-2</v>
      </c>
      <c r="K81" s="2">
        <f>[2]SWS_Insitu!K80*0.15</f>
        <v>0.70567536621059734</v>
      </c>
      <c r="L81" s="2">
        <f>[2]SWS_Insitu!L80*0.15</f>
        <v>-4.701196381251016E-2</v>
      </c>
      <c r="M81" s="2">
        <f>[2]SWS_Insitu!M80*0.15</f>
        <v>8.8671992189215662E-2</v>
      </c>
      <c r="N81" s="2">
        <f>[2]SWS_Insitu!N80*0.15</f>
        <v>0</v>
      </c>
      <c r="O81" s="2">
        <f>[2]SWS_Insitu!O80*0.15</f>
        <v>0</v>
      </c>
      <c r="Q81" s="2">
        <v>0</v>
      </c>
      <c r="R81" s="2">
        <v>-4.2185269795254337E-4</v>
      </c>
      <c r="S81" s="2">
        <v>-0.29250910427489746</v>
      </c>
      <c r="T81" s="2">
        <v>-0.14512650816494355</v>
      </c>
      <c r="U81" s="2">
        <v>0.21332237525982872</v>
      </c>
      <c r="V81" s="2">
        <v>4.1588974353287012E-2</v>
      </c>
      <c r="W81" s="2">
        <v>6.2803281388929631E-3</v>
      </c>
      <c r="X81" s="2">
        <v>8.1238642755259771E-2</v>
      </c>
      <c r="Y81" s="2">
        <v>2.2316326384812335E-3</v>
      </c>
      <c r="Z81" s="2">
        <v>0.14908168552846277</v>
      </c>
      <c r="AA81" s="2">
        <v>-5.294421859615807E-3</v>
      </c>
      <c r="AB81" s="2">
        <v>1.3810835021844043E-2</v>
      </c>
      <c r="AC81" s="2">
        <v>0</v>
      </c>
      <c r="AD81" s="2">
        <v>0</v>
      </c>
    </row>
    <row r="82" spans="1:30">
      <c r="A82" s="1">
        <v>39706</v>
      </c>
      <c r="B82" s="2">
        <f>[2]SWS_Insitu!B81*0.15</f>
        <v>0</v>
      </c>
      <c r="C82" s="2">
        <f>[2]SWS_Insitu!C81*0.15</f>
        <v>-4.4131827544208121E-3</v>
      </c>
      <c r="D82" s="2">
        <f>[2]SWS_Insitu!D81*0.15</f>
        <v>-3.8727114334950761</v>
      </c>
      <c r="E82" s="2">
        <f>[2]SWS_Insitu!E81*0.15</f>
        <v>-1.6977685990708606</v>
      </c>
      <c r="F82" s="2">
        <f>[2]SWS_Insitu!F81*0.15</f>
        <v>0.70380473592378578</v>
      </c>
      <c r="G82" s="2">
        <f>[2]SWS_Insitu!G81*0.15</f>
        <v>6.9334508128762892E-2</v>
      </c>
      <c r="H82" s="2">
        <f>[2]SWS_Insitu!H81*0.15</f>
        <v>2.6187157216149465E-2</v>
      </c>
      <c r="I82" s="2">
        <f>[2]SWS_Insitu!I81*0.15</f>
        <v>0.43907711630785706</v>
      </c>
      <c r="J82" s="2">
        <f>[2]SWS_Insitu!J81*0.15</f>
        <v>1.1795853883413157E-2</v>
      </c>
      <c r="K82" s="2">
        <f>[2]SWS_Insitu!K81*0.15</f>
        <v>0.76011989117158552</v>
      </c>
      <c r="L82" s="2">
        <f>[2]SWS_Insitu!L81*0.15</f>
        <v>-4.7525391227991348E-2</v>
      </c>
      <c r="M82" s="2">
        <f>[2]SWS_Insitu!M81*0.15</f>
        <v>8.4128029696340798E-2</v>
      </c>
      <c r="N82" s="2">
        <f>[2]SWS_Insitu!N81*0.15</f>
        <v>0</v>
      </c>
      <c r="O82" s="2">
        <f>[2]SWS_Insitu!O81*0.15</f>
        <v>0</v>
      </c>
      <c r="Q82" s="2">
        <v>0</v>
      </c>
      <c r="R82" s="2">
        <v>-5.2955594962211859E-4</v>
      </c>
      <c r="S82" s="2">
        <v>-0.28928375670558987</v>
      </c>
      <c r="T82" s="2">
        <v>-0.14813300710114138</v>
      </c>
      <c r="U82" s="2">
        <v>0.25560894817798879</v>
      </c>
      <c r="V82" s="2">
        <v>3.0368427398892176E-2</v>
      </c>
      <c r="W82" s="2">
        <v>6.4134843160592999E-3</v>
      </c>
      <c r="X82" s="2">
        <v>8.5522527521733546E-2</v>
      </c>
      <c r="Y82" s="2">
        <v>1.7999195419632207E-3</v>
      </c>
      <c r="Z82" s="2">
        <v>0.16259677815468235</v>
      </c>
      <c r="AA82" s="2">
        <v>-9.5415481753870629E-3</v>
      </c>
      <c r="AB82" s="2">
        <v>1.2684794498643868E-2</v>
      </c>
      <c r="AC82" s="2">
        <v>0</v>
      </c>
      <c r="AD82" s="2">
        <v>0</v>
      </c>
    </row>
    <row r="83" spans="1:30">
      <c r="A83" s="1">
        <v>39736</v>
      </c>
      <c r="B83" s="2">
        <f>[2]SWS_Insitu!B82*0.15</f>
        <v>0</v>
      </c>
      <c r="C83" s="2">
        <f>[2]SWS_Insitu!C82*0.15</f>
        <v>-5.987440971641337E-3</v>
      </c>
      <c r="D83" s="2">
        <f>[2]SWS_Insitu!D82*0.15</f>
        <v>-3.7433233870904536</v>
      </c>
      <c r="E83" s="2">
        <f>[2]SWS_Insitu!E82*0.15</f>
        <v>-1.61663183858339</v>
      </c>
      <c r="F83" s="2">
        <f>[2]SWS_Insitu!F82*0.15</f>
        <v>0.71650737515077034</v>
      </c>
      <c r="G83" s="2">
        <f>[2]SWS_Insitu!G82*0.15</f>
        <v>3.9401409984701347E-3</v>
      </c>
      <c r="H83" s="2">
        <f>[2]SWS_Insitu!H82*0.15</f>
        <v>2.6819020602245728E-2</v>
      </c>
      <c r="I83" s="2">
        <f>[2]SWS_Insitu!I82*0.15</f>
        <v>0.45768949553737814</v>
      </c>
      <c r="J83" s="2">
        <f>[2]SWS_Insitu!J82*0.15</f>
        <v>8.0589577261526747E-3</v>
      </c>
      <c r="K83" s="2">
        <f>[2]SWS_Insitu!K82*0.15</f>
        <v>0.8145644161325738</v>
      </c>
      <c r="L83" s="2">
        <f>[2]SWS_Insitu!L82*0.15</f>
        <v>-4.8038818643472515E-2</v>
      </c>
      <c r="M83" s="2">
        <f>[2]SWS_Insitu!M82*0.15</f>
        <v>7.9584067203465933E-2</v>
      </c>
      <c r="N83" s="2">
        <f>[2]SWS_Insitu!N82*0.15</f>
        <v>0</v>
      </c>
      <c r="O83" s="2">
        <f>[2]SWS_Insitu!O82*0.15</f>
        <v>0</v>
      </c>
      <c r="Q83" s="2">
        <v>0</v>
      </c>
      <c r="R83" s="2">
        <v>-8.2320863191313171E-4</v>
      </c>
      <c r="S83" s="2">
        <v>-0.27993120054732462</v>
      </c>
      <c r="T83" s="2">
        <v>-0.14137658678182868</v>
      </c>
      <c r="U83" s="2">
        <v>0.2603071082145636</v>
      </c>
      <c r="V83" s="2">
        <v>1.5628275470255668E-2</v>
      </c>
      <c r="W83" s="2">
        <v>6.5720599107509502E-3</v>
      </c>
      <c r="X83" s="2">
        <v>8.9308285457018119E-2</v>
      </c>
      <c r="Y83" s="2">
        <v>1.3668917521560331E-3</v>
      </c>
      <c r="Z83" s="2">
        <v>0.17514150448451854</v>
      </c>
      <c r="AA83" s="2">
        <v>-9.6457534036331234E-3</v>
      </c>
      <c r="AB83" s="2">
        <v>1.2034767032150638E-2</v>
      </c>
      <c r="AC83" s="2">
        <v>0</v>
      </c>
      <c r="AD83" s="2">
        <v>0</v>
      </c>
    </row>
    <row r="84" spans="1:30">
      <c r="A84" s="1">
        <v>39767</v>
      </c>
      <c r="B84" s="2">
        <f>[2]SWS_Insitu!B83*0.15</f>
        <v>0</v>
      </c>
      <c r="C84" s="2">
        <f>[2]SWS_Insitu!C83*0.15</f>
        <v>-6.6614740998802123E-3</v>
      </c>
      <c r="D84" s="2">
        <f>[2]SWS_Insitu!D83*0.15</f>
        <v>-3.5289564027507949</v>
      </c>
      <c r="E84" s="2">
        <f>[2]SWS_Insitu!E83*0.15</f>
        <v>-1.4109551677782772</v>
      </c>
      <c r="F84" s="2">
        <f>[2]SWS_Insitu!F83*0.15</f>
        <v>0.75729448081747941</v>
      </c>
      <c r="G84" s="2">
        <f>[2]SWS_Insitu!G83*0.15</f>
        <v>-8.9810529611941844E-2</v>
      </c>
      <c r="H84" s="2">
        <f>[2]SWS_Insitu!H83*0.15</f>
        <v>2.6240460986704399E-2</v>
      </c>
      <c r="I84" s="2">
        <f>[2]SWS_Insitu!I83*0.15</f>
        <v>0.46891302847450572</v>
      </c>
      <c r="J84" s="2">
        <f>[2]SWS_Insitu!J83*0.15</f>
        <v>6.7651021711838955E-3</v>
      </c>
      <c r="K84" s="2">
        <f>[2]SWS_Insitu!K83*0.15</f>
        <v>0.84507596669258456</v>
      </c>
      <c r="L84" s="2">
        <f>[2]SWS_Insitu!L83*0.15</f>
        <v>-8.2727756759089343E-3</v>
      </c>
      <c r="M84" s="2">
        <f>[2]SWS_Insitu!M83*0.15</f>
        <v>8.1917546976880765E-2</v>
      </c>
      <c r="N84" s="2">
        <f>[2]SWS_Insitu!N83*0.15</f>
        <v>0</v>
      </c>
      <c r="O84" s="2">
        <f>[2]SWS_Insitu!O83*0.15</f>
        <v>0</v>
      </c>
      <c r="Q84" s="2">
        <v>0</v>
      </c>
      <c r="R84" s="2">
        <v>-1.1168613142041451E-3</v>
      </c>
      <c r="S84" s="2">
        <v>-0.27057864438905926</v>
      </c>
      <c r="T84" s="2">
        <v>-0.13462016646251607</v>
      </c>
      <c r="U84" s="2">
        <v>0.26500526825113846</v>
      </c>
      <c r="V84" s="2">
        <v>8.8812354161916217E-4</v>
      </c>
      <c r="W84" s="2">
        <v>6.7306355054425988E-3</v>
      </c>
      <c r="X84" s="2">
        <v>9.3094043392302706E-2</v>
      </c>
      <c r="Y84" s="2">
        <v>9.3386396234884574E-4</v>
      </c>
      <c r="Z84" s="2">
        <v>0.18768623081435473</v>
      </c>
      <c r="AA84" s="2">
        <v>-9.7499586318791822E-3</v>
      </c>
      <c r="AB84" s="2">
        <v>1.1384739565657411E-2</v>
      </c>
      <c r="AC84" s="2">
        <v>0</v>
      </c>
      <c r="AD84" s="2">
        <v>0</v>
      </c>
    </row>
    <row r="85" spans="1:30">
      <c r="A85" s="1">
        <v>39797</v>
      </c>
      <c r="B85" s="2">
        <f>[2]SWS_Insitu!B84*0.15</f>
        <v>0</v>
      </c>
      <c r="C85" s="2">
        <f>[2]SWS_Insitu!C84*0.15</f>
        <v>-7.3355072281190894E-3</v>
      </c>
      <c r="D85" s="2">
        <f>[2]SWS_Insitu!D84*0.15</f>
        <v>-3.3145894184111362</v>
      </c>
      <c r="E85" s="2">
        <f>[2]SWS_Insitu!E84*0.15</f>
        <v>-1.2052784969731645</v>
      </c>
      <c r="F85" s="2">
        <f>[2]SWS_Insitu!F84*0.15</f>
        <v>0.79808158648418859</v>
      </c>
      <c r="G85" s="2">
        <f>[2]SWS_Insitu!G84*0.15</f>
        <v>-0.18356120022235384</v>
      </c>
      <c r="H85" s="2">
        <f>[2]SWS_Insitu!H84*0.15</f>
        <v>2.5661901371163077E-2</v>
      </c>
      <c r="I85" s="2">
        <f>[2]SWS_Insitu!I84*0.15</f>
        <v>0.48013656141163336</v>
      </c>
      <c r="J85" s="2">
        <f>[2]SWS_Insitu!J84*0.15</f>
        <v>5.4712466162151153E-3</v>
      </c>
      <c r="K85" s="2">
        <f>[2]SWS_Insitu!K84*0.15</f>
        <v>0.87558751725259509</v>
      </c>
      <c r="L85" s="2">
        <f>[2]SWS_Insitu!L84*0.15</f>
        <v>3.1493267291654643E-2</v>
      </c>
      <c r="M85" s="2">
        <f>[2]SWS_Insitu!M84*0.15</f>
        <v>8.425102675029561E-2</v>
      </c>
      <c r="N85" s="2">
        <f>[2]SWS_Insitu!N84*0.15</f>
        <v>0</v>
      </c>
      <c r="O85" s="2">
        <f>[2]SWS_Insitu!O84*0.15</f>
        <v>0</v>
      </c>
      <c r="Q85" s="2">
        <v>0</v>
      </c>
      <c r="R85" s="2">
        <v>-1.2425914097470554E-3</v>
      </c>
      <c r="S85" s="2">
        <v>-0.25508355566003571</v>
      </c>
      <c r="T85" s="2">
        <v>-0.1174930587312327</v>
      </c>
      <c r="U85" s="2">
        <v>0.28009066479171046</v>
      </c>
      <c r="V85" s="2">
        <v>-2.0243652616650138E-2</v>
      </c>
      <c r="W85" s="2">
        <v>6.5854372915282689E-3</v>
      </c>
      <c r="X85" s="2">
        <v>9.5376909991714456E-2</v>
      </c>
      <c r="Y85" s="2">
        <v>7.8393327449461866E-4</v>
      </c>
      <c r="Z85" s="2">
        <v>0.19471648871353847</v>
      </c>
      <c r="AA85" s="2">
        <v>-1.6790425511824772E-3</v>
      </c>
      <c r="AB85" s="2">
        <v>1.1718550847683723E-2</v>
      </c>
      <c r="AC85" s="2">
        <v>0</v>
      </c>
      <c r="AD85" s="2">
        <v>0</v>
      </c>
    </row>
    <row r="86" spans="1:30">
      <c r="A86" s="1">
        <v>39828</v>
      </c>
      <c r="B86" s="2">
        <f>[2]SWS_Insitu!B85*0.15</f>
        <v>0</v>
      </c>
      <c r="C86" s="2">
        <f>[2]SWS_Insitu!C85*0.15</f>
        <v>-8.1474844578236956E-3</v>
      </c>
      <c r="D86" s="2">
        <f>[2]SWS_Insitu!D85*0.15</f>
        <v>-3.07432290888879</v>
      </c>
      <c r="E86" s="2">
        <f>[2]SWS_Insitu!E85*0.15</f>
        <v>-0.91370013028065722</v>
      </c>
      <c r="F86" s="2">
        <f>[2]SWS_Insitu!F85*0.15</f>
        <v>0.88730742924753669</v>
      </c>
      <c r="G86" s="2">
        <f>[2]SWS_Insitu!G85*0.15</f>
        <v>-0.3002062582607663</v>
      </c>
      <c r="H86" s="2">
        <f>[2]SWS_Insitu!H85*0.15</f>
        <v>2.6705044907159831E-2</v>
      </c>
      <c r="I86" s="2">
        <f>[2]SWS_Insitu!I85*0.15</f>
        <v>0.47763346453920186</v>
      </c>
      <c r="J86" s="2">
        <f>[2]SWS_Insitu!J85*0.15</f>
        <v>5.2851404271599843E-3</v>
      </c>
      <c r="K86" s="2">
        <f>[2]SWS_Insitu!K85*0.15</f>
        <v>0.88405847405927884</v>
      </c>
      <c r="L86" s="2">
        <f>[2]SWS_Insitu!L85*0.15</f>
        <v>7.6660824026965904E-2</v>
      </c>
      <c r="M86" s="2">
        <f>[2]SWS_Insitu!M85*0.15</f>
        <v>8.3046169721588015E-2</v>
      </c>
      <c r="N86" s="2">
        <f>[2]SWS_Insitu!N85*0.15</f>
        <v>0</v>
      </c>
      <c r="O86" s="2">
        <f>[2]SWS_Insitu!O85*0.15</f>
        <v>0</v>
      </c>
      <c r="Q86" s="2">
        <v>0</v>
      </c>
      <c r="R86" s="2">
        <v>-1.3683215052899662E-3</v>
      </c>
      <c r="S86" s="2">
        <v>-0.23958846693101216</v>
      </c>
      <c r="T86" s="2">
        <v>-0.10036595099994934</v>
      </c>
      <c r="U86" s="2">
        <v>0.29517606133228252</v>
      </c>
      <c r="V86" s="2">
        <v>-4.137542877491944E-2</v>
      </c>
      <c r="W86" s="2">
        <v>6.4402390776139417E-3</v>
      </c>
      <c r="X86" s="2">
        <v>9.7659776591126221E-2</v>
      </c>
      <c r="Y86" s="2">
        <v>6.3400258664039126E-4</v>
      </c>
      <c r="Z86" s="2">
        <v>0.20174674661272218</v>
      </c>
      <c r="AA86" s="2">
        <v>6.391873529514226E-3</v>
      </c>
      <c r="AB86" s="2">
        <v>1.2052362129710038E-2</v>
      </c>
      <c r="AC86" s="2">
        <v>0</v>
      </c>
      <c r="AD86" s="2">
        <v>0</v>
      </c>
    </row>
    <row r="87" spans="1:30">
      <c r="A87" s="1">
        <v>39859</v>
      </c>
      <c r="B87" s="2">
        <f>[2]SWS_Insitu!B86*0.15</f>
        <v>0</v>
      </c>
      <c r="C87" s="2">
        <f>[2]SWS_Insitu!C86*0.15</f>
        <v>-8.9594616875283018E-3</v>
      </c>
      <c r="D87" s="2">
        <f>[2]SWS_Insitu!D86*0.15</f>
        <v>-2.8340563993664429</v>
      </c>
      <c r="E87" s="2">
        <f>[2]SWS_Insitu!E86*0.15</f>
        <v>-0.62212176358814997</v>
      </c>
      <c r="F87" s="2">
        <f>[2]SWS_Insitu!F86*0.15</f>
        <v>0.97653327201088458</v>
      </c>
      <c r="G87" s="2">
        <f>[2]SWS_Insitu!G86*0.15</f>
        <v>-0.41685131629917882</v>
      </c>
      <c r="H87" s="2">
        <f>[2]SWS_Insitu!H86*0.15</f>
        <v>2.7748188443156581E-2</v>
      </c>
      <c r="I87" s="2">
        <f>[2]SWS_Insitu!I86*0.15</f>
        <v>0.47513036766677041</v>
      </c>
      <c r="J87" s="2">
        <f>[2]SWS_Insitu!J86*0.15</f>
        <v>5.0990342381048541E-3</v>
      </c>
      <c r="K87" s="2">
        <f>[2]SWS_Insitu!K86*0.15</f>
        <v>0.8925294308659627</v>
      </c>
      <c r="L87" s="2">
        <f>[2]SWS_Insitu!L86*0.15</f>
        <v>0.12182838076227717</v>
      </c>
      <c r="M87" s="2">
        <f>[2]SWS_Insitu!M86*0.15</f>
        <v>8.1841312692880419E-2</v>
      </c>
      <c r="N87" s="2">
        <f>[2]SWS_Insitu!N86*0.15</f>
        <v>0</v>
      </c>
      <c r="O87" s="2">
        <f>[2]SWS_Insitu!O86*0.15</f>
        <v>0</v>
      </c>
      <c r="Q87" s="2">
        <v>0</v>
      </c>
      <c r="R87" s="2">
        <v>-1.5197828658556852E-3</v>
      </c>
      <c r="S87" s="2">
        <v>-0.22222128282320838</v>
      </c>
      <c r="T87" s="2">
        <v>-7.6085637248730881E-2</v>
      </c>
      <c r="U87" s="2">
        <v>0.32817686385920619</v>
      </c>
      <c r="V87" s="2">
        <v>-6.7667691437009764E-2</v>
      </c>
      <c r="W87" s="2">
        <v>6.7020315951253663E-3</v>
      </c>
      <c r="X87" s="2">
        <v>9.7150646687273662E-2</v>
      </c>
      <c r="Y87" s="2">
        <v>6.124367875588718E-4</v>
      </c>
      <c r="Z87" s="2">
        <v>0.20369856518342061</v>
      </c>
      <c r="AA87" s="2">
        <v>1.5559080844513001E-2</v>
      </c>
      <c r="AB87" s="2">
        <v>1.1880003717182329E-2</v>
      </c>
      <c r="AC87" s="2">
        <v>0</v>
      </c>
      <c r="AD87" s="2">
        <v>0</v>
      </c>
    </row>
    <row r="88" spans="1:30">
      <c r="A88" s="1">
        <v>39887</v>
      </c>
      <c r="B88" s="2">
        <f>[2]SWS_Insitu!B87*0.15</f>
        <v>0</v>
      </c>
      <c r="C88" s="2">
        <f>[2]SWS_Insitu!C87*0.15</f>
        <v>-8.8442575538411426E-3</v>
      </c>
      <c r="D88" s="2">
        <f>[2]SWS_Insitu!D87*0.15</f>
        <v>-2.5929008860347644</v>
      </c>
      <c r="E88" s="2">
        <f>[2]SWS_Insitu!E87*0.15</f>
        <v>-0.35322470034113496</v>
      </c>
      <c r="F88" s="2">
        <f>[2]SWS_Insitu!F87*0.15</f>
        <v>1.0621495069225309</v>
      </c>
      <c r="G88" s="2">
        <f>[2]SWS_Insitu!G87*0.15</f>
        <v>-0.54016178486582278</v>
      </c>
      <c r="H88" s="2">
        <f>[2]SWS_Insitu!H87*0.15</f>
        <v>3.0462853695749831E-2</v>
      </c>
      <c r="I88" s="2">
        <f>[2]SWS_Insitu!I87*0.15</f>
        <v>0.47151125002618943</v>
      </c>
      <c r="J88" s="2">
        <f>[2]SWS_Insitu!J87*0.15</f>
        <v>5.9476424958004375E-3</v>
      </c>
      <c r="K88" s="2">
        <f>[2]SWS_Insitu!K87*0.15</f>
        <v>0.90216409649257845</v>
      </c>
      <c r="L88" s="2">
        <f>[2]SWS_Insitu!L87*0.15</f>
        <v>0.16276059204982721</v>
      </c>
      <c r="M88" s="2">
        <f>[2]SWS_Insitu!M87*0.15</f>
        <v>8.720295762654888E-2</v>
      </c>
      <c r="N88" s="2">
        <f>[2]SWS_Insitu!N87*0.15</f>
        <v>0</v>
      </c>
      <c r="O88" s="2">
        <f>[2]SWS_Insitu!O87*0.15</f>
        <v>0</v>
      </c>
      <c r="Q88" s="2">
        <v>0</v>
      </c>
      <c r="R88" s="2">
        <v>-1.6712442264214041E-3</v>
      </c>
      <c r="S88" s="2">
        <v>-0.20485409871540458</v>
      </c>
      <c r="T88" s="2">
        <v>-5.180532349751242E-2</v>
      </c>
      <c r="U88" s="2">
        <v>0.36117766638612975</v>
      </c>
      <c r="V88" s="2">
        <v>-9.3959954099100088E-2</v>
      </c>
      <c r="W88" s="2">
        <v>6.9638241126367909E-3</v>
      </c>
      <c r="X88" s="2">
        <v>9.6641516783421103E-2</v>
      </c>
      <c r="Y88" s="2">
        <v>5.9087098847735234E-4</v>
      </c>
      <c r="Z88" s="2">
        <v>0.20565038375411906</v>
      </c>
      <c r="AA88" s="2">
        <v>2.4726288159511774E-2</v>
      </c>
      <c r="AB88" s="2">
        <v>1.1707645304654622E-2</v>
      </c>
      <c r="AC88" s="2">
        <v>0</v>
      </c>
      <c r="AD88" s="2">
        <v>0</v>
      </c>
    </row>
    <row r="89" spans="1:30">
      <c r="A89" s="1">
        <v>39918</v>
      </c>
      <c r="B89" s="2">
        <f>[2]SWS_Insitu!B88*0.15</f>
        <v>0</v>
      </c>
      <c r="C89" s="2">
        <f>[2]SWS_Insitu!C88*0.15</f>
        <v>-8.7290534201539868E-3</v>
      </c>
      <c r="D89" s="2">
        <f>[2]SWS_Insitu!D88*0.15</f>
        <v>-2.3517453727030864</v>
      </c>
      <c r="E89" s="2">
        <f>[2]SWS_Insitu!E88*0.15</f>
        <v>-8.4327637094120014E-2</v>
      </c>
      <c r="F89" s="2">
        <f>[2]SWS_Insitu!F88*0.15</f>
        <v>1.1477657418341771</v>
      </c>
      <c r="G89" s="2">
        <f>[2]SWS_Insitu!G88*0.15</f>
        <v>-0.66347225343246674</v>
      </c>
      <c r="H89" s="2">
        <f>[2]SWS_Insitu!H88*0.15</f>
        <v>3.3177518948343081E-2</v>
      </c>
      <c r="I89" s="2">
        <f>[2]SWS_Insitu!I88*0.15</f>
        <v>0.46789213238560834</v>
      </c>
      <c r="J89" s="2">
        <f>[2]SWS_Insitu!J88*0.15</f>
        <v>6.7962507534960201E-3</v>
      </c>
      <c r="K89" s="2">
        <f>[2]SWS_Insitu!K88*0.15</f>
        <v>0.91179876211919431</v>
      </c>
      <c r="L89" s="2">
        <f>[2]SWS_Insitu!L88*0.15</f>
        <v>0.20369280333737724</v>
      </c>
      <c r="M89" s="2">
        <f>[2]SWS_Insitu!M88*0.15</f>
        <v>9.2564602560217341E-2</v>
      </c>
      <c r="N89" s="2">
        <f>[2]SWS_Insitu!N88*0.15</f>
        <v>0</v>
      </c>
      <c r="O89" s="2">
        <f>[2]SWS_Insitu!O88*0.15</f>
        <v>0</v>
      </c>
      <c r="Q89" s="2">
        <v>0</v>
      </c>
      <c r="R89" s="2">
        <v>-1.6497547385482037E-3</v>
      </c>
      <c r="S89" s="2">
        <v>-0.18742265474525088</v>
      </c>
      <c r="T89" s="2">
        <v>-2.9413727246806989E-2</v>
      </c>
      <c r="U89" s="2">
        <v>0.39284343018184648</v>
      </c>
      <c r="V89" s="2">
        <v>-0.12175462695589591</v>
      </c>
      <c r="W89" s="2">
        <v>7.6451100777538555E-3</v>
      </c>
      <c r="X89" s="2">
        <v>9.5905388255326934E-2</v>
      </c>
      <c r="Y89" s="2">
        <v>6.8920686477085891E-4</v>
      </c>
      <c r="Z89" s="2">
        <v>0.20787033596514448</v>
      </c>
      <c r="AA89" s="2">
        <v>3.3033889762432933E-2</v>
      </c>
      <c r="AB89" s="2">
        <v>1.2474644697350696E-2</v>
      </c>
      <c r="AC89" s="2">
        <v>0</v>
      </c>
      <c r="AD89" s="2">
        <v>0</v>
      </c>
    </row>
    <row r="90" spans="1:30">
      <c r="A90" s="1">
        <v>39948</v>
      </c>
      <c r="B90" s="2">
        <f>[2]SWS_Insitu!B89*0.15</f>
        <v>0</v>
      </c>
      <c r="C90" s="2">
        <f>[2]SWS_Insitu!C89*0.15</f>
        <v>-8.7043923064210448E-3</v>
      </c>
      <c r="D90" s="2">
        <f>[2]SWS_Insitu!D89*0.15</f>
        <v>-2.3423271973461284</v>
      </c>
      <c r="E90" s="2">
        <f>[2]SWS_Insitu!E89*0.15</f>
        <v>8.2389319255274429E-2</v>
      </c>
      <c r="F90" s="2">
        <f>[2]SWS_Insitu!F89*0.15</f>
        <v>1.204177794308398</v>
      </c>
      <c r="G90" s="2">
        <f>[2]SWS_Insitu!G89*0.15</f>
        <v>-0.76582950916024883</v>
      </c>
      <c r="H90" s="2">
        <f>[2]SWS_Insitu!H89*0.15</f>
        <v>3.5174840409874987E-2</v>
      </c>
      <c r="I90" s="2">
        <f>[2]SWS_Insitu!I89*0.15</f>
        <v>0.46351887623632465</v>
      </c>
      <c r="J90" s="2">
        <f>[2]SWS_Insitu!J89*0.15</f>
        <v>8.0122380770486935E-3</v>
      </c>
      <c r="K90" s="2">
        <f>[2]SWS_Insitu!K89*0.15</f>
        <v>0.93200376051465328</v>
      </c>
      <c r="L90" s="2">
        <f>[2]SWS_Insitu!L89*0.15</f>
        <v>0.22382233015278655</v>
      </c>
      <c r="M90" s="2">
        <f>[2]SWS_Insitu!M89*0.15</f>
        <v>0.10144896600609252</v>
      </c>
      <c r="N90" s="2">
        <f>[2]SWS_Insitu!N89*0.15</f>
        <v>0</v>
      </c>
      <c r="O90" s="2">
        <f>[2]SWS_Insitu!O89*0.15</f>
        <v>0</v>
      </c>
      <c r="Q90" s="2">
        <v>0</v>
      </c>
      <c r="R90" s="2">
        <v>-1.6282652506750036E-3</v>
      </c>
      <c r="S90" s="2">
        <v>-0.16999121077509718</v>
      </c>
      <c r="T90" s="2">
        <v>-7.022130996101562E-3</v>
      </c>
      <c r="U90" s="2">
        <v>0.4245091939775632</v>
      </c>
      <c r="V90" s="2">
        <v>-0.14954929981269172</v>
      </c>
      <c r="W90" s="2">
        <v>8.3263960428709219E-3</v>
      </c>
      <c r="X90" s="2">
        <v>9.5169259727232738E-2</v>
      </c>
      <c r="Y90" s="2">
        <v>7.8754274106436538E-4</v>
      </c>
      <c r="Z90" s="2">
        <v>0.2100902881761699</v>
      </c>
      <c r="AA90" s="2">
        <v>4.1341491365354081E-2</v>
      </c>
      <c r="AB90" s="2">
        <v>1.3241644090046771E-2</v>
      </c>
      <c r="AC90" s="2">
        <v>0</v>
      </c>
      <c r="AD90" s="2">
        <v>0</v>
      </c>
    </row>
    <row r="91" spans="1:30">
      <c r="A91" s="1">
        <v>39979</v>
      </c>
      <c r="B91" s="2">
        <f>[2]SWS_Insitu!B90*0.15</f>
        <v>0</v>
      </c>
      <c r="C91" s="2">
        <f>[2]SWS_Insitu!C90*0.15</f>
        <v>-8.6797311926881029E-3</v>
      </c>
      <c r="D91" s="2">
        <f>[2]SWS_Insitu!D90*0.15</f>
        <v>-2.3329090219891704</v>
      </c>
      <c r="E91" s="2">
        <f>[2]SWS_Insitu!E90*0.15</f>
        <v>0.24910627560466886</v>
      </c>
      <c r="F91" s="2">
        <f>[2]SWS_Insitu!F90*0.15</f>
        <v>1.2605898467826193</v>
      </c>
      <c r="G91" s="2">
        <f>[2]SWS_Insitu!G90*0.15</f>
        <v>-0.86818676488803082</v>
      </c>
      <c r="H91" s="2">
        <f>[2]SWS_Insitu!H90*0.15</f>
        <v>3.7172161871406893E-2</v>
      </c>
      <c r="I91" s="2">
        <f>[2]SWS_Insitu!I90*0.15</f>
        <v>0.45914562008704091</v>
      </c>
      <c r="J91" s="2">
        <f>[2]SWS_Insitu!J90*0.15</f>
        <v>9.2282254006013677E-3</v>
      </c>
      <c r="K91" s="2">
        <f>[2]SWS_Insitu!K90*0.15</f>
        <v>0.95220875891011247</v>
      </c>
      <c r="L91" s="2">
        <f>[2]SWS_Insitu!L90*0.15</f>
        <v>0.24395185696819588</v>
      </c>
      <c r="M91" s="2">
        <f>[2]SWS_Insitu!M90*0.15</f>
        <v>0.11033332945196769</v>
      </c>
      <c r="N91" s="2">
        <f>[2]SWS_Insitu!N90*0.15</f>
        <v>0</v>
      </c>
      <c r="O91" s="2">
        <f>[2]SWS_Insitu!O90*0.15</f>
        <v>0</v>
      </c>
      <c r="Q91" s="2">
        <v>0</v>
      </c>
      <c r="R91" s="2">
        <v>-1.6236651144859431E-3</v>
      </c>
      <c r="S91" s="2">
        <v>-0.16931043680577021</v>
      </c>
      <c r="T91" s="2">
        <v>6.8607233930252122E-3</v>
      </c>
      <c r="U91" s="2">
        <v>0.44537358646952113</v>
      </c>
      <c r="V91" s="2">
        <v>-0.17262103468275672</v>
      </c>
      <c r="W91" s="2">
        <v>8.8276538234642755E-3</v>
      </c>
      <c r="X91" s="2">
        <v>9.4279739426468431E-2</v>
      </c>
      <c r="Y91" s="2">
        <v>9.2845013613032548E-4</v>
      </c>
      <c r="Z91" s="2">
        <v>0.21474578247146278</v>
      </c>
      <c r="AA91" s="2">
        <v>4.5426980127809553E-2</v>
      </c>
      <c r="AB91" s="2">
        <v>1.4512578934069553E-2</v>
      </c>
      <c r="AC91" s="2">
        <v>0</v>
      </c>
      <c r="AD91" s="2">
        <v>0</v>
      </c>
    </row>
    <row r="92" spans="1:30">
      <c r="A92" s="1">
        <v>40009</v>
      </c>
      <c r="B92" s="2">
        <f>[2]SWS_Insitu!B91*0.15</f>
        <v>0</v>
      </c>
      <c r="C92" s="2">
        <f>[2]SWS_Insitu!C91*0.15</f>
        <v>-8.5619701363478396E-3</v>
      </c>
      <c r="D92" s="2">
        <f>[2]SWS_Insitu!D91*0.15</f>
        <v>-2.4988827556325681</v>
      </c>
      <c r="E92" s="2">
        <f>[2]SWS_Insitu!E91*0.15</f>
        <v>0.28474658054382718</v>
      </c>
      <c r="F92" s="2">
        <f>[2]SWS_Insitu!F91*0.15</f>
        <v>1.2547568116380043</v>
      </c>
      <c r="G92" s="2">
        <f>[2]SWS_Insitu!G91*0.15</f>
        <v>-0.93516259094975085</v>
      </c>
      <c r="H92" s="2">
        <f>[2]SWS_Insitu!H91*0.15</f>
        <v>3.7233974487437108E-2</v>
      </c>
      <c r="I92" s="2">
        <f>[2]SWS_Insitu!I91*0.15</f>
        <v>0.4541083353722698</v>
      </c>
      <c r="J92" s="2">
        <f>[2]SWS_Insitu!J91*0.15</f>
        <v>1.1003293392581685E-2</v>
      </c>
      <c r="K92" s="2">
        <f>[2]SWS_Insitu!K91*0.15</f>
        <v>0.96747409158706255</v>
      </c>
      <c r="L92" s="2">
        <f>[2]SWS_Insitu!L91*0.15</f>
        <v>0.28650731918773376</v>
      </c>
      <c r="M92" s="2">
        <f>[2]SWS_Insitu!M91*0.15</f>
        <v>0.12535252654210938</v>
      </c>
      <c r="N92" s="2">
        <f>[2]SWS_Insitu!N91*0.15</f>
        <v>0</v>
      </c>
      <c r="O92" s="2">
        <f>[2]SWS_Insitu!O91*0.15</f>
        <v>0</v>
      </c>
      <c r="Q92" s="2">
        <v>0</v>
      </c>
      <c r="R92" s="2">
        <v>-1.6190649782968824E-3</v>
      </c>
      <c r="S92" s="2">
        <v>-0.16862966283644318</v>
      </c>
      <c r="T92" s="2">
        <v>2.0743577782151985E-2</v>
      </c>
      <c r="U92" s="2">
        <v>0.46623797896147917</v>
      </c>
      <c r="V92" s="2">
        <v>-0.19569276955282169</v>
      </c>
      <c r="W92" s="2">
        <v>9.3289116040576308E-3</v>
      </c>
      <c r="X92" s="2">
        <v>9.3390219125704124E-2</v>
      </c>
      <c r="Y92" s="2">
        <v>1.0693575311962859E-3</v>
      </c>
      <c r="Z92" s="2">
        <v>0.21940127676675572</v>
      </c>
      <c r="AA92" s="2">
        <v>4.9512468890265032E-2</v>
      </c>
      <c r="AB92" s="2">
        <v>1.5783513778092333E-2</v>
      </c>
      <c r="AC92" s="2">
        <v>0</v>
      </c>
      <c r="AD92" s="2">
        <v>0</v>
      </c>
    </row>
    <row r="93" spans="1:30">
      <c r="A93" s="1">
        <v>40040</v>
      </c>
      <c r="B93" s="2">
        <f>[2]SWS_Insitu!B92*0.15</f>
        <v>0</v>
      </c>
      <c r="C93" s="2">
        <f>[2]SWS_Insitu!C92*0.15</f>
        <v>-8.4442090800075781E-3</v>
      </c>
      <c r="D93" s="2">
        <f>[2]SWS_Insitu!D92*0.15</f>
        <v>-2.6648564892759659</v>
      </c>
      <c r="E93" s="2">
        <f>[2]SWS_Insitu!E92*0.15</f>
        <v>0.32038688548298544</v>
      </c>
      <c r="F93" s="2">
        <f>[2]SWS_Insitu!F92*0.15</f>
        <v>1.2489237764933896</v>
      </c>
      <c r="G93" s="2">
        <f>[2]SWS_Insitu!G92*0.15</f>
        <v>-1.0021384170114709</v>
      </c>
      <c r="H93" s="2">
        <f>[2]SWS_Insitu!H92*0.15</f>
        <v>3.7295787103467322E-2</v>
      </c>
      <c r="I93" s="2">
        <f>[2]SWS_Insitu!I92*0.15</f>
        <v>0.44907105065749864</v>
      </c>
      <c r="J93" s="2">
        <f>[2]SWS_Insitu!J92*0.15</f>
        <v>1.2778361384562001E-2</v>
      </c>
      <c r="K93" s="2">
        <f>[2]SWS_Insitu!K92*0.15</f>
        <v>0.98273942426401273</v>
      </c>
      <c r="L93" s="2">
        <f>[2]SWS_Insitu!L92*0.15</f>
        <v>0.32906278140727163</v>
      </c>
      <c r="M93" s="2">
        <f>[2]SWS_Insitu!M92*0.15</f>
        <v>0.14037172363225109</v>
      </c>
      <c r="N93" s="2">
        <f>[2]SWS_Insitu!N92*0.15</f>
        <v>0</v>
      </c>
      <c r="O93" s="2">
        <f>[2]SWS_Insitu!O92*0.15</f>
        <v>0</v>
      </c>
      <c r="Q93" s="2">
        <v>0</v>
      </c>
      <c r="R93" s="2">
        <v>-1.5970985374135079E-3</v>
      </c>
      <c r="S93" s="2">
        <v>-0.18062674222538891</v>
      </c>
      <c r="T93" s="2">
        <v>2.3711417255045577E-2</v>
      </c>
      <c r="U93" s="2">
        <v>0.46408059008199737</v>
      </c>
      <c r="V93" s="2">
        <v>-0.21078938865043764</v>
      </c>
      <c r="W93" s="2">
        <v>9.3444244072396539E-3</v>
      </c>
      <c r="X93" s="2">
        <v>9.2365635414719677E-2</v>
      </c>
      <c r="Y93" s="2">
        <v>1.275050635038973E-3</v>
      </c>
      <c r="Z93" s="2">
        <v>0.22291860786484985</v>
      </c>
      <c r="AA93" s="2">
        <v>5.8149525502342439E-2</v>
      </c>
      <c r="AB93" s="2">
        <v>1.7932054979428371E-2</v>
      </c>
      <c r="AC93" s="2">
        <v>0</v>
      </c>
      <c r="AD93" s="2">
        <v>0</v>
      </c>
    </row>
    <row r="94" spans="1:30">
      <c r="A94" s="1">
        <v>40071</v>
      </c>
      <c r="B94" s="2">
        <f>[2]SWS_Insitu!B93*0.15</f>
        <v>0</v>
      </c>
      <c r="C94" s="2">
        <f>[2]SWS_Insitu!C93*0.15</f>
        <v>-8.55872720294985E-3</v>
      </c>
      <c r="D94" s="2">
        <f>[2]SWS_Insitu!D93*0.15</f>
        <v>-2.740036444679451</v>
      </c>
      <c r="E94" s="2">
        <f>[2]SWS_Insitu!E93*0.15</f>
        <v>0.24550307250836093</v>
      </c>
      <c r="F94" s="2">
        <f>[2]SWS_Insitu!F93*0.15</f>
        <v>1.2159373930716761</v>
      </c>
      <c r="G94" s="2">
        <f>[2]SWS_Insitu!G93*0.15</f>
        <v>-1.0174613162268393</v>
      </c>
      <c r="H94" s="2">
        <f>[2]SWS_Insitu!H93*0.15</f>
        <v>3.5095823920477068E-2</v>
      </c>
      <c r="I94" s="2">
        <f>[2]SWS_Insitu!I93*0.15</f>
        <v>0.44606078288267959</v>
      </c>
      <c r="J94" s="2">
        <f>[2]SWS_Insitu!J93*0.15</f>
        <v>1.5466140250080789E-2</v>
      </c>
      <c r="K94" s="2">
        <f>[2]SWS_Insitu!K93*0.15</f>
        <v>0.99824656225970732</v>
      </c>
      <c r="L94" s="2">
        <f>[2]SWS_Insitu!L93*0.15</f>
        <v>0.33653381368236895</v>
      </c>
      <c r="M94" s="2">
        <f>[2]SWS_Insitu!M93*0.15</f>
        <v>0.14843931870201532</v>
      </c>
      <c r="N94" s="2">
        <f>[2]SWS_Insitu!N93*0.15</f>
        <v>0</v>
      </c>
      <c r="O94" s="2">
        <f>[2]SWS_Insitu!O93*0.15</f>
        <v>0</v>
      </c>
      <c r="Q94" s="2">
        <v>0</v>
      </c>
      <c r="R94" s="2">
        <v>-1.5751320965301334E-3</v>
      </c>
      <c r="S94" s="2">
        <v>-0.19262382161433464</v>
      </c>
      <c r="T94" s="2">
        <v>2.6679256727939162E-2</v>
      </c>
      <c r="U94" s="2">
        <v>0.46192320120251557</v>
      </c>
      <c r="V94" s="2">
        <v>-0.22588600774805356</v>
      </c>
      <c r="W94" s="2">
        <v>9.3599372104216753E-3</v>
      </c>
      <c r="X94" s="2">
        <v>9.1341051703735215E-2</v>
      </c>
      <c r="Y94" s="2">
        <v>1.4807437388816599E-3</v>
      </c>
      <c r="Z94" s="2">
        <v>0.22643593896294395</v>
      </c>
      <c r="AA94" s="2">
        <v>6.678658211441986E-2</v>
      </c>
      <c r="AB94" s="2">
        <v>2.0080596180764416E-2</v>
      </c>
      <c r="AC94" s="2">
        <v>0</v>
      </c>
      <c r="AD94" s="2">
        <v>0</v>
      </c>
    </row>
    <row r="95" spans="1:30">
      <c r="A95" s="1">
        <v>40101</v>
      </c>
      <c r="B95" s="2">
        <f>[2]SWS_Insitu!B94*0.15</f>
        <v>0</v>
      </c>
      <c r="C95" s="2">
        <f>[2]SWS_Insitu!C94*0.15</f>
        <v>-8.6732453258921254E-3</v>
      </c>
      <c r="D95" s="2">
        <f>[2]SWS_Insitu!D94*0.15</f>
        <v>-2.8152164000829365</v>
      </c>
      <c r="E95" s="2">
        <f>[2]SWS_Insitu!E94*0.15</f>
        <v>0.17061925953373641</v>
      </c>
      <c r="F95" s="2">
        <f>[2]SWS_Insitu!F94*0.15</f>
        <v>1.1829510096499627</v>
      </c>
      <c r="G95" s="2">
        <f>[2]SWS_Insitu!G94*0.15</f>
        <v>-1.0327842154422078</v>
      </c>
      <c r="H95" s="2">
        <f>[2]SWS_Insitu!H94*0.15</f>
        <v>3.2895860737486807E-2</v>
      </c>
      <c r="I95" s="2">
        <f>[2]SWS_Insitu!I94*0.15</f>
        <v>0.44305051510786053</v>
      </c>
      <c r="J95" s="2">
        <f>[2]SWS_Insitu!J94*0.15</f>
        <v>1.8153919115599576E-2</v>
      </c>
      <c r="K95" s="2">
        <f>[2]SWS_Insitu!K94*0.15</f>
        <v>1.0137537002554018</v>
      </c>
      <c r="L95" s="2">
        <f>[2]SWS_Insitu!L94*0.15</f>
        <v>0.34400484595746622</v>
      </c>
      <c r="M95" s="2">
        <f>[2]SWS_Insitu!M94*0.15</f>
        <v>0.15650691377177955</v>
      </c>
      <c r="N95" s="2">
        <f>[2]SWS_Insitu!N94*0.15</f>
        <v>0</v>
      </c>
      <c r="O95" s="2">
        <f>[2]SWS_Insitu!O94*0.15</f>
        <v>0</v>
      </c>
      <c r="Q95" s="2">
        <v>0</v>
      </c>
      <c r="R95" s="2">
        <v>-1.5964936200750473E-3</v>
      </c>
      <c r="S95" s="2">
        <v>-0.19805805433076473</v>
      </c>
      <c r="T95" s="2">
        <v>2.044353185391623E-2</v>
      </c>
      <c r="U95" s="2">
        <v>0.44972295638931092</v>
      </c>
      <c r="V95" s="2">
        <v>-0.22933985052279449</v>
      </c>
      <c r="W95" s="2">
        <v>8.8078234502025274E-3</v>
      </c>
      <c r="X95" s="2">
        <v>9.0728763238337021E-2</v>
      </c>
      <c r="Y95" s="2">
        <v>1.7922008660391118E-3</v>
      </c>
      <c r="Z95" s="2">
        <v>0.23000898514994594</v>
      </c>
      <c r="AA95" s="2">
        <v>6.8302902824973602E-2</v>
      </c>
      <c r="AB95" s="2">
        <v>2.1234689858279397E-2</v>
      </c>
      <c r="AC95" s="2">
        <v>0</v>
      </c>
      <c r="AD95" s="2">
        <v>0</v>
      </c>
    </row>
    <row r="96" spans="1:30">
      <c r="A96" s="1">
        <v>40132</v>
      </c>
      <c r="B96" s="2">
        <f>[2]SWS_Insitu!B95*0.15</f>
        <v>0</v>
      </c>
      <c r="C96" s="2">
        <f>[2]SWS_Insitu!C95*0.15</f>
        <v>-8.0509455597586235E-3</v>
      </c>
      <c r="D96" s="2">
        <f>[2]SWS_Insitu!D95*0.15</f>
        <v>-2.6027302753478798</v>
      </c>
      <c r="E96" s="2">
        <f>[2]SWS_Insitu!E95*0.15</f>
        <v>0.20085484514635735</v>
      </c>
      <c r="F96" s="2">
        <f>[2]SWS_Insitu!F95*0.15</f>
        <v>1.1573817984568744</v>
      </c>
      <c r="G96" s="2">
        <f>[2]SWS_Insitu!G95*0.15</f>
        <v>-1.0026048834184085</v>
      </c>
      <c r="H96" s="2">
        <f>[2]SWS_Insitu!H95*0.15</f>
        <v>3.3101716895747271E-2</v>
      </c>
      <c r="I96" s="2">
        <f>[2]SWS_Insitu!I95*0.15</f>
        <v>0.43798205190577982</v>
      </c>
      <c r="J96" s="2">
        <f>[2]SWS_Insitu!J95*0.15</f>
        <v>1.9795164541556613E-2</v>
      </c>
      <c r="K96" s="2">
        <f>[2]SWS_Insitu!K95*0.15</f>
        <v>1.0105307962834347</v>
      </c>
      <c r="L96" s="2">
        <f>[2]SWS_Insitu!L95*0.15</f>
        <v>0.40254113572042544</v>
      </c>
      <c r="M96" s="2">
        <f>[2]SWS_Insitu!M95*0.15</f>
        <v>0.15793779719701143</v>
      </c>
      <c r="N96" s="2">
        <f>[2]SWS_Insitu!N95*0.15</f>
        <v>0</v>
      </c>
      <c r="O96" s="2">
        <f>[2]SWS_Insitu!O95*0.15</f>
        <v>0</v>
      </c>
      <c r="Q96" s="2">
        <v>0</v>
      </c>
      <c r="R96" s="2">
        <v>-1.6178551436199615E-3</v>
      </c>
      <c r="S96" s="2">
        <v>-0.20349228704719488</v>
      </c>
      <c r="T96" s="2">
        <v>1.4207806979893298E-2</v>
      </c>
      <c r="U96" s="2">
        <v>0.43752271157610623</v>
      </c>
      <c r="V96" s="2">
        <v>-0.23279369329753541</v>
      </c>
      <c r="W96" s="2">
        <v>8.255709689983376E-3</v>
      </c>
      <c r="X96" s="2">
        <v>9.0116474772938826E-2</v>
      </c>
      <c r="Y96" s="2">
        <v>2.1036579931965633E-3</v>
      </c>
      <c r="Z96" s="2">
        <v>0.23358203133694788</v>
      </c>
      <c r="AA96" s="2">
        <v>6.9819223535527344E-2</v>
      </c>
      <c r="AB96" s="2">
        <v>2.238878353579438E-2</v>
      </c>
      <c r="AC96" s="2">
        <v>0</v>
      </c>
      <c r="AD96" s="2">
        <v>0</v>
      </c>
    </row>
    <row r="97" spans="1:30">
      <c r="A97" s="1">
        <v>40162</v>
      </c>
      <c r="B97" s="2">
        <f>[2]SWS_Insitu!B96*0.15</f>
        <v>0</v>
      </c>
      <c r="C97" s="2">
        <f>[2]SWS_Insitu!C96*0.15</f>
        <v>-7.4286457936251207E-3</v>
      </c>
      <c r="D97" s="2">
        <f>[2]SWS_Insitu!D96*0.15</f>
        <v>-2.3902441506128231</v>
      </c>
      <c r="E97" s="2">
        <f>[2]SWS_Insitu!E96*0.15</f>
        <v>0.23109043075897823</v>
      </c>
      <c r="F97" s="2">
        <f>[2]SWS_Insitu!F96*0.15</f>
        <v>1.1318125872637863</v>
      </c>
      <c r="G97" s="2">
        <f>[2]SWS_Insitu!G96*0.15</f>
        <v>-0.97242555139460907</v>
      </c>
      <c r="H97" s="2">
        <f>[2]SWS_Insitu!H96*0.15</f>
        <v>3.3307573054007743E-2</v>
      </c>
      <c r="I97" s="2">
        <f>[2]SWS_Insitu!I96*0.15</f>
        <v>0.432913588703699</v>
      </c>
      <c r="J97" s="2">
        <f>[2]SWS_Insitu!J96*0.15</f>
        <v>2.1436409967513646E-2</v>
      </c>
      <c r="K97" s="2">
        <f>[2]SWS_Insitu!K96*0.15</f>
        <v>1.0073078923114673</v>
      </c>
      <c r="L97" s="2">
        <f>[2]SWS_Insitu!L96*0.15</f>
        <v>0.46107742548338465</v>
      </c>
      <c r="M97" s="2">
        <f>[2]SWS_Insitu!M96*0.15</f>
        <v>0.15936868062224335</v>
      </c>
      <c r="N97" s="2">
        <f>[2]SWS_Insitu!N96*0.15</f>
        <v>0</v>
      </c>
      <c r="O97" s="2">
        <f>[2]SWS_Insitu!O96*0.15</f>
        <v>0</v>
      </c>
      <c r="Q97" s="2">
        <v>0</v>
      </c>
      <c r="R97" s="2">
        <v>-1.5017750790440149E-3</v>
      </c>
      <c r="S97" s="2">
        <v>-0.1881331524929708</v>
      </c>
      <c r="T97" s="2">
        <v>1.6725584665027469E-2</v>
      </c>
      <c r="U97" s="2">
        <v>0.42806575983186418</v>
      </c>
      <c r="V97" s="2">
        <v>-0.22599115114204293</v>
      </c>
      <c r="W97" s="2">
        <v>8.3073723807412132E-3</v>
      </c>
      <c r="X97" s="2">
        <v>8.9085549357635602E-2</v>
      </c>
      <c r="Y97" s="2">
        <v>2.2938438719110384E-3</v>
      </c>
      <c r="Z97" s="2">
        <v>0.23283943236405502</v>
      </c>
      <c r="AA97" s="2">
        <v>8.1699748905817535E-2</v>
      </c>
      <c r="AB97" s="2">
        <v>2.2593475702424076E-2</v>
      </c>
      <c r="AC97" s="2">
        <v>0</v>
      </c>
      <c r="AD97" s="2">
        <v>0</v>
      </c>
    </row>
    <row r="98" spans="1:30">
      <c r="A98" s="1">
        <v>40193</v>
      </c>
      <c r="B98" s="2">
        <f>[2]SWS_Insitu!B97*0.15</f>
        <v>0</v>
      </c>
      <c r="C98" s="2">
        <f>[2]SWS_Insitu!C97*0.15</f>
        <v>-5.2740113521292358E-3</v>
      </c>
      <c r="D98" s="2">
        <f>[2]SWS_Insitu!D97*0.15</f>
        <v>-1.8091875028160949</v>
      </c>
      <c r="E98" s="2">
        <f>[2]SWS_Insitu!E97*0.15</f>
        <v>0.48887829500090541</v>
      </c>
      <c r="F98" s="2">
        <f>[2]SWS_Insitu!F97*0.15</f>
        <v>1.1309169211007579</v>
      </c>
      <c r="G98" s="2">
        <f>[2]SWS_Insitu!G97*0.15</f>
        <v>-0.97280552019958899</v>
      </c>
      <c r="H98" s="2">
        <f>[2]SWS_Insitu!H97*0.15</f>
        <v>3.796815075044651E-2</v>
      </c>
      <c r="I98" s="2">
        <f>[2]SWS_Insitu!I97*0.15</f>
        <v>0.42838775481929975</v>
      </c>
      <c r="J98" s="2">
        <f>[2]SWS_Insitu!J97*0.15</f>
        <v>2.2109030897941258E-2</v>
      </c>
      <c r="K98" s="2">
        <f>[2]SWS_Insitu!K97*0.15</f>
        <v>0.96681971033719116</v>
      </c>
      <c r="L98" s="2">
        <f>[2]SWS_Insitu!L97*0.15</f>
        <v>0.38453154042348309</v>
      </c>
      <c r="M98" s="2">
        <f>[2]SWS_Insitu!M97*0.15</f>
        <v>0.10671595188083004</v>
      </c>
      <c r="N98" s="2">
        <f>[2]SWS_Insitu!N97*0.15</f>
        <v>0</v>
      </c>
      <c r="O98" s="2">
        <f>[2]SWS_Insitu!O97*0.15</f>
        <v>0</v>
      </c>
      <c r="Q98" s="2">
        <v>0</v>
      </c>
      <c r="R98" s="2">
        <v>-1.3856950144680682E-3</v>
      </c>
      <c r="S98" s="2">
        <v>-0.17277401793874669</v>
      </c>
      <c r="T98" s="2">
        <v>1.9243362350161632E-2</v>
      </c>
      <c r="U98" s="2">
        <v>0.41860880808762219</v>
      </c>
      <c r="V98" s="2">
        <v>-0.21918860898655046</v>
      </c>
      <c r="W98" s="2">
        <v>8.3590350714990522E-3</v>
      </c>
      <c r="X98" s="2">
        <v>8.8054623942332363E-2</v>
      </c>
      <c r="Y98" s="2">
        <v>2.4840297506255136E-3</v>
      </c>
      <c r="Z98" s="2">
        <v>0.23209683339116213</v>
      </c>
      <c r="AA98" s="2">
        <v>9.3580274276107753E-2</v>
      </c>
      <c r="AB98" s="2">
        <v>2.2798167869053778E-2</v>
      </c>
      <c r="AC98" s="2">
        <v>0</v>
      </c>
      <c r="AD98" s="2">
        <v>0</v>
      </c>
    </row>
    <row r="99" spans="1:30">
      <c r="A99" s="1">
        <v>40224</v>
      </c>
      <c r="B99" s="2">
        <f>[2]SWS_Insitu!B98*0.15</f>
        <v>0</v>
      </c>
      <c r="C99" s="2">
        <f>[2]SWS_Insitu!C98*0.15</f>
        <v>-3.1193769106333531E-3</v>
      </c>
      <c r="D99" s="2">
        <f>[2]SWS_Insitu!D98*0.15</f>
        <v>-1.2281308550193668</v>
      </c>
      <c r="E99" s="2">
        <f>[2]SWS_Insitu!E98*0.15</f>
        <v>0.74666615924283253</v>
      </c>
      <c r="F99" s="2">
        <f>[2]SWS_Insitu!F98*0.15</f>
        <v>1.13002125493773</v>
      </c>
      <c r="G99" s="2">
        <f>[2]SWS_Insitu!G98*0.15</f>
        <v>-0.9731854890045688</v>
      </c>
      <c r="H99" s="2">
        <f>[2]SWS_Insitu!H98*0.15</f>
        <v>4.2628728446885276E-2</v>
      </c>
      <c r="I99" s="2">
        <f>[2]SWS_Insitu!I98*0.15</f>
        <v>0.42386192093490055</v>
      </c>
      <c r="J99" s="2">
        <f>[2]SWS_Insitu!J98*0.15</f>
        <v>2.2781651828368867E-2</v>
      </c>
      <c r="K99" s="2">
        <f>[2]SWS_Insitu!K98*0.15</f>
        <v>0.92633152836291466</v>
      </c>
      <c r="L99" s="2">
        <f>[2]SWS_Insitu!L98*0.15</f>
        <v>0.30798565536358163</v>
      </c>
      <c r="M99" s="2">
        <f>[2]SWS_Insitu!M98*0.15</f>
        <v>5.4063223139416763E-2</v>
      </c>
      <c r="N99" s="2">
        <f>[2]SWS_Insitu!N98*0.15</f>
        <v>0</v>
      </c>
      <c r="O99" s="2">
        <f>[2]SWS_Insitu!O98*0.15</f>
        <v>0</v>
      </c>
      <c r="Q99" s="2">
        <v>0</v>
      </c>
      <c r="R99" s="2">
        <v>-9.8378243355807496E-4</v>
      </c>
      <c r="S99" s="2">
        <v>-0.13077350026605578</v>
      </c>
      <c r="T99" s="2">
        <v>4.0709873381315397E-2</v>
      </c>
      <c r="U99" s="2">
        <v>0.41827753968756298</v>
      </c>
      <c r="V99" s="2">
        <v>-0.21927425547506812</v>
      </c>
      <c r="W99" s="2">
        <v>9.528676953085808E-3</v>
      </c>
      <c r="X99" s="2">
        <v>8.7134069330245562E-2</v>
      </c>
      <c r="Y99" s="2">
        <v>2.561972391422535E-3</v>
      </c>
      <c r="Z99" s="2">
        <v>0.22276782991792321</v>
      </c>
      <c r="AA99" s="2">
        <v>7.8044521444350132E-2</v>
      </c>
      <c r="AB99" s="2">
        <v>1.5266037064408379E-2</v>
      </c>
      <c r="AC99" s="2">
        <v>0</v>
      </c>
      <c r="AD99" s="2">
        <v>0</v>
      </c>
    </row>
    <row r="100" spans="1:30">
      <c r="A100" s="1">
        <v>40252</v>
      </c>
      <c r="B100" s="2">
        <f>[2]SWS_Insitu!B99*0.15</f>
        <v>0</v>
      </c>
      <c r="C100" s="2">
        <f>[2]SWS_Insitu!C99*0.15</f>
        <v>-2.4101215832688787E-4</v>
      </c>
      <c r="D100" s="2">
        <f>[2]SWS_Insitu!D99*0.15</f>
        <v>-0.58663872647977588</v>
      </c>
      <c r="E100" s="2">
        <f>[2]SWS_Insitu!E99*0.15</f>
        <v>1.0416721554423245</v>
      </c>
      <c r="F100" s="2">
        <f>[2]SWS_Insitu!F99*0.15</f>
        <v>1.1465058035334741</v>
      </c>
      <c r="G100" s="2">
        <f>[2]SWS_Insitu!G99*0.15</f>
        <v>-1.0160292430771458</v>
      </c>
      <c r="H100" s="2">
        <f>[2]SWS_Insitu!H99*0.15</f>
        <v>4.8821970848435876E-2</v>
      </c>
      <c r="I100" s="2">
        <f>[2]SWS_Insitu!I99*0.15</f>
        <v>0.42017071999494354</v>
      </c>
      <c r="J100" s="2">
        <f>[2]SWS_Insitu!J99*0.15</f>
        <v>2.0872948262184932E-2</v>
      </c>
      <c r="K100" s="2">
        <f>[2]SWS_Insitu!K99*0.15</f>
        <v>0.89986119521570085</v>
      </c>
      <c r="L100" s="2">
        <f>[2]SWS_Insitu!L99*0.15</f>
        <v>0.1953073420354404</v>
      </c>
      <c r="M100" s="2">
        <f>[2]SWS_Insitu!M99*0.15</f>
        <v>5.7324267861672802E-3</v>
      </c>
      <c r="N100" s="2">
        <f>[2]SWS_Insitu!N99*0.15</f>
        <v>0</v>
      </c>
      <c r="O100" s="2">
        <f>[2]SWS_Insitu!O99*0.15</f>
        <v>0</v>
      </c>
      <c r="Q100" s="2">
        <v>0</v>
      </c>
      <c r="R100" s="2">
        <v>-5.8186985264808185E-4</v>
      </c>
      <c r="S100" s="2">
        <v>-8.8772982593364899E-2</v>
      </c>
      <c r="T100" s="2">
        <v>6.217638441246915E-2</v>
      </c>
      <c r="U100" s="2">
        <v>0.417946271287504</v>
      </c>
      <c r="V100" s="2">
        <v>-0.21935990196358579</v>
      </c>
      <c r="W100" s="2">
        <v>1.0698318834672564E-2</v>
      </c>
      <c r="X100" s="2">
        <v>8.621351471815876E-2</v>
      </c>
      <c r="Y100" s="2">
        <v>2.6399150322195561E-3</v>
      </c>
      <c r="Z100" s="2">
        <v>0.21343882644468426</v>
      </c>
      <c r="AA100" s="2">
        <v>6.2508768612592525E-2</v>
      </c>
      <c r="AB100" s="2">
        <v>7.7339062597629859E-3</v>
      </c>
      <c r="AC100" s="2">
        <v>0</v>
      </c>
      <c r="AD100" s="2">
        <v>0</v>
      </c>
    </row>
    <row r="101" spans="1:30">
      <c r="A101" s="1">
        <v>40283</v>
      </c>
      <c r="B101" s="2">
        <f>[2]SWS_Insitu!B100*0.15</f>
        <v>0</v>
      </c>
      <c r="C101" s="2">
        <f>[2]SWS_Insitu!C100*0.15</f>
        <v>2.6373525939795773E-3</v>
      </c>
      <c r="D101" s="2">
        <f>[2]SWS_Insitu!D100*0.15</f>
        <v>5.4853402059815211E-2</v>
      </c>
      <c r="E101" s="2">
        <f>[2]SWS_Insitu!E100*0.15</f>
        <v>1.3366781516418165</v>
      </c>
      <c r="F101" s="2">
        <f>[2]SWS_Insitu!F100*0.15</f>
        <v>1.1629903521292184</v>
      </c>
      <c r="G101" s="2">
        <f>[2]SWS_Insitu!G100*0.15</f>
        <v>-1.0588729971497228</v>
      </c>
      <c r="H101" s="2">
        <f>[2]SWS_Insitu!H100*0.15</f>
        <v>5.5015213249986476E-2</v>
      </c>
      <c r="I101" s="2">
        <f>[2]SWS_Insitu!I100*0.15</f>
        <v>0.41647951905498654</v>
      </c>
      <c r="J101" s="2">
        <f>[2]SWS_Insitu!J100*0.15</f>
        <v>1.8964244696000995E-2</v>
      </c>
      <c r="K101" s="2">
        <f>[2]SWS_Insitu!K100*0.15</f>
        <v>0.87339086206848682</v>
      </c>
      <c r="L101" s="2">
        <f>[2]SWS_Insitu!L100*0.15</f>
        <v>8.2629028707299101E-2</v>
      </c>
      <c r="M101" s="2">
        <f>[2]SWS_Insitu!M100*0.15</f>
        <v>-4.2598369567082212E-2</v>
      </c>
      <c r="N101" s="2">
        <f>[2]SWS_Insitu!N100*0.15</f>
        <v>0</v>
      </c>
      <c r="O101" s="2">
        <f>[2]SWS_Insitu!O100*0.15</f>
        <v>0</v>
      </c>
      <c r="Q101" s="2">
        <v>0</v>
      </c>
      <c r="R101" s="2">
        <v>-4.4956961941347698E-5</v>
      </c>
      <c r="S101" s="2">
        <v>-4.2404007066137638E-2</v>
      </c>
      <c r="T101" s="2">
        <v>8.6742123727993239E-2</v>
      </c>
      <c r="U101" s="2">
        <v>0.42404319697748011</v>
      </c>
      <c r="V101" s="2">
        <v>-0.22901705550656096</v>
      </c>
      <c r="W101" s="2">
        <v>1.2252605913977709E-2</v>
      </c>
      <c r="X101" s="2">
        <v>8.5462724446971519E-2</v>
      </c>
      <c r="Y101" s="2">
        <v>2.4187363716737277E-3</v>
      </c>
      <c r="Z101" s="2">
        <v>0.20733971757323527</v>
      </c>
      <c r="AA101" s="2">
        <v>3.9639578139512979E-2</v>
      </c>
      <c r="AB101" s="2">
        <v>8.2004084904158797E-4</v>
      </c>
      <c r="AC101" s="2">
        <v>0</v>
      </c>
      <c r="AD101" s="2">
        <v>0</v>
      </c>
    </row>
    <row r="102" spans="1:30">
      <c r="A102" s="1">
        <v>40313</v>
      </c>
      <c r="B102" s="2">
        <f>[2]SWS_Insitu!B101*0.15</f>
        <v>0</v>
      </c>
      <c r="C102" s="2">
        <f>[2]SWS_Insitu!C101*0.15</f>
        <v>4.5216361181512153E-3</v>
      </c>
      <c r="D102" s="2">
        <f>[2]SWS_Insitu!D101*0.15</f>
        <v>0.61485456529117732</v>
      </c>
      <c r="E102" s="2">
        <f>[2]SWS_Insitu!E101*0.15</f>
        <v>1.7145874868280806</v>
      </c>
      <c r="F102" s="2">
        <f>[2]SWS_Insitu!F101*0.15</f>
        <v>1.1750126689672922</v>
      </c>
      <c r="G102" s="2">
        <f>[2]SWS_Insitu!G101*0.15</f>
        <v>-1.1258041155587231</v>
      </c>
      <c r="H102" s="2">
        <f>[2]SWS_Insitu!H101*0.15</f>
        <v>5.9289569812794547E-2</v>
      </c>
      <c r="I102" s="2">
        <f>[2]SWS_Insitu!I101*0.15</f>
        <v>0.41310752031549586</v>
      </c>
      <c r="J102" s="2">
        <f>[2]SWS_Insitu!J101*0.15</f>
        <v>1.5049567708885717E-2</v>
      </c>
      <c r="K102" s="2">
        <f>[2]SWS_Insitu!K101*0.15</f>
        <v>0.81695232705447951</v>
      </c>
      <c r="L102" s="2">
        <f>[2]SWS_Insitu!L101*0.15</f>
        <v>4.6823716043737154E-3</v>
      </c>
      <c r="M102" s="2">
        <f>[2]SWS_Insitu!M101*0.15</f>
        <v>-8.9993193895242282E-2</v>
      </c>
      <c r="N102" s="2">
        <f>[2]SWS_Insitu!N101*0.15</f>
        <v>0</v>
      </c>
      <c r="O102" s="2">
        <f>[2]SWS_Insitu!O101*0.15</f>
        <v>0</v>
      </c>
      <c r="Q102" s="2">
        <v>0</v>
      </c>
      <c r="R102" s="2">
        <v>4.9195592876538651E-4</v>
      </c>
      <c r="S102" s="2">
        <v>3.9649684610896224E-3</v>
      </c>
      <c r="T102" s="2">
        <v>0.11130786304351734</v>
      </c>
      <c r="U102" s="2">
        <v>0.43014012266745633</v>
      </c>
      <c r="V102" s="2">
        <v>-0.2386742090495361</v>
      </c>
      <c r="W102" s="2">
        <v>1.3806892993282855E-2</v>
      </c>
      <c r="X102" s="2">
        <v>8.4711934175784265E-2</v>
      </c>
      <c r="Y102" s="2">
        <v>2.1975577111278993E-3</v>
      </c>
      <c r="Z102" s="2">
        <v>0.20124060870178626</v>
      </c>
      <c r="AA102" s="2">
        <v>1.6770387666433424E-2</v>
      </c>
      <c r="AB102" s="2">
        <v>-6.0938245616798106E-3</v>
      </c>
      <c r="AC102" s="2">
        <v>0</v>
      </c>
      <c r="AD102" s="2">
        <v>0</v>
      </c>
    </row>
    <row r="103" spans="1:30">
      <c r="A103" s="1">
        <v>40344</v>
      </c>
      <c r="B103" s="2">
        <f>[2]SWS_Insitu!B102*0.15</f>
        <v>0</v>
      </c>
      <c r="C103" s="2">
        <f>[2]SWS_Insitu!C102*0.15</f>
        <v>6.405919642322855E-3</v>
      </c>
      <c r="D103" s="2">
        <f>[2]SWS_Insitu!D102*0.15</f>
        <v>1.1748557285225394</v>
      </c>
      <c r="E103" s="2">
        <f>[2]SWS_Insitu!E102*0.15</f>
        <v>2.0924968220143447</v>
      </c>
      <c r="F103" s="2">
        <f>[2]SWS_Insitu!F102*0.15</f>
        <v>1.1870349858053657</v>
      </c>
      <c r="G103" s="2">
        <f>[2]SWS_Insitu!G102*0.15</f>
        <v>-1.1927352339677233</v>
      </c>
      <c r="H103" s="2">
        <f>[2]SWS_Insitu!H102*0.15</f>
        <v>6.3563926375602611E-2</v>
      </c>
      <c r="I103" s="2">
        <f>[2]SWS_Insitu!I102*0.15</f>
        <v>0.40973552157600518</v>
      </c>
      <c r="J103" s="2">
        <f>[2]SWS_Insitu!J102*0.15</f>
        <v>1.113489072177044E-2</v>
      </c>
      <c r="K103" s="2">
        <f>[2]SWS_Insitu!K102*0.15</f>
        <v>0.7605137920404722</v>
      </c>
      <c r="L103" s="2">
        <f>[2]SWS_Insitu!L102*0.15</f>
        <v>-7.3264285498551684E-2</v>
      </c>
      <c r="M103" s="2">
        <f>[2]SWS_Insitu!M102*0.15</f>
        <v>-0.13738801822340235</v>
      </c>
      <c r="N103" s="2">
        <f>[2]SWS_Insitu!N102*0.15</f>
        <v>0</v>
      </c>
      <c r="O103" s="2">
        <f>[2]SWS_Insitu!O102*0.15</f>
        <v>0</v>
      </c>
      <c r="Q103" s="2">
        <v>0</v>
      </c>
      <c r="R103" s="2">
        <v>8.4343887166321877E-4</v>
      </c>
      <c r="S103" s="2">
        <v>4.4443532542942171E-2</v>
      </c>
      <c r="T103" s="2">
        <v>0.14277712920314792</v>
      </c>
      <c r="U103" s="2">
        <v>0.43458666070623575</v>
      </c>
      <c r="V103" s="2">
        <v>-0.25376075086339839</v>
      </c>
      <c r="W103" s="2">
        <v>1.4879606888067982E-2</v>
      </c>
      <c r="X103" s="2">
        <v>8.4026069632171851E-2</v>
      </c>
      <c r="Y103" s="2">
        <v>1.7439288565379678E-3</v>
      </c>
      <c r="Z103" s="2">
        <v>0.18823643653360378</v>
      </c>
      <c r="AA103" s="2">
        <v>9.5033414082368924E-4</v>
      </c>
      <c r="AB103" s="2">
        <v>-1.2873796366296094E-2</v>
      </c>
      <c r="AC103" s="2">
        <v>0</v>
      </c>
      <c r="AD103" s="2">
        <v>0</v>
      </c>
    </row>
    <row r="104" spans="1:30">
      <c r="A104" s="1">
        <v>40374</v>
      </c>
      <c r="B104" s="2">
        <f>[2]SWS_Insitu!B103*0.15</f>
        <v>0</v>
      </c>
      <c r="C104" s="2">
        <f>[2]SWS_Insitu!C103*0.15</f>
        <v>6.7471510351506643E-3</v>
      </c>
      <c r="D104" s="2">
        <f>[2]SWS_Insitu!D103*0.15</f>
        <v>1.504394971381573</v>
      </c>
      <c r="E104" s="2">
        <f>[2]SWS_Insitu!E103*0.15</f>
        <v>2.2956383582168005</v>
      </c>
      <c r="F104" s="2">
        <f>[2]SWS_Insitu!F103*0.15</f>
        <v>1.1873091990209741</v>
      </c>
      <c r="G104" s="2">
        <f>[2]SWS_Insitu!G103*0.15</f>
        <v>-1.3278262626534023</v>
      </c>
      <c r="H104" s="2">
        <f>[2]SWS_Insitu!H103*0.15</f>
        <v>6.4242073155497667E-2</v>
      </c>
      <c r="I104" s="2">
        <f>[2]SWS_Insitu!I103*0.15</f>
        <v>0.40990714718799542</v>
      </c>
      <c r="J104" s="2">
        <f>[2]SWS_Insitu!J103*0.15</f>
        <v>7.1215455316491049E-3</v>
      </c>
      <c r="K104" s="2">
        <f>[2]SWS_Insitu!K103*0.15</f>
        <v>0.70282065997882792</v>
      </c>
      <c r="L104" s="2">
        <f>[2]SWS_Insitu!L103*0.15</f>
        <v>-0.12858095513984952</v>
      </c>
      <c r="M104" s="2">
        <f>[2]SWS_Insitu!M103*0.15</f>
        <v>-0.18065045540086319</v>
      </c>
      <c r="N104" s="2">
        <f>[2]SWS_Insitu!N103*0.15</f>
        <v>0</v>
      </c>
      <c r="O104" s="2">
        <f>[2]SWS_Insitu!O103*0.15</f>
        <v>0</v>
      </c>
      <c r="Q104" s="2">
        <v>0</v>
      </c>
      <c r="R104" s="2">
        <v>1.1949218145610513E-3</v>
      </c>
      <c r="S104" s="2">
        <v>8.4922096624794718E-2</v>
      </c>
      <c r="T104" s="2">
        <v>0.1742463953627785</v>
      </c>
      <c r="U104" s="2">
        <v>0.43903319874501512</v>
      </c>
      <c r="V104" s="2">
        <v>-0.26884729267726071</v>
      </c>
      <c r="W104" s="2">
        <v>1.5952320782853108E-2</v>
      </c>
      <c r="X104" s="2">
        <v>8.3340205088559452E-2</v>
      </c>
      <c r="Y104" s="2">
        <v>1.2903000019480369E-3</v>
      </c>
      <c r="Z104" s="2">
        <v>0.1752322643654213</v>
      </c>
      <c r="AA104" s="2">
        <v>-1.4869719384786049E-2</v>
      </c>
      <c r="AB104" s="2">
        <v>-1.9653768170912373E-2</v>
      </c>
      <c r="AC104" s="2">
        <v>0</v>
      </c>
      <c r="AD104" s="2">
        <v>0</v>
      </c>
    </row>
    <row r="105" spans="1:30">
      <c r="A105" s="1">
        <v>40405</v>
      </c>
      <c r="B105" s="2">
        <f>[2]SWS_Insitu!B104*0.15</f>
        <v>0</v>
      </c>
      <c r="C105" s="2">
        <f>[2]SWS_Insitu!C104*0.15</f>
        <v>7.0883824279784719E-3</v>
      </c>
      <c r="D105" s="2">
        <f>[2]SWS_Insitu!D104*0.15</f>
        <v>1.8339342142406063</v>
      </c>
      <c r="E105" s="2">
        <f>[2]SWS_Insitu!E104*0.15</f>
        <v>2.4987798944192559</v>
      </c>
      <c r="F105" s="2">
        <f>[2]SWS_Insitu!F104*0.15</f>
        <v>1.1875834122365823</v>
      </c>
      <c r="G105" s="2">
        <f>[2]SWS_Insitu!G104*0.15</f>
        <v>-1.4629172913390813</v>
      </c>
      <c r="H105" s="2">
        <f>[2]SWS_Insitu!H104*0.15</f>
        <v>6.4920219935392723E-2</v>
      </c>
      <c r="I105" s="2">
        <f>[2]SWS_Insitu!I104*0.15</f>
        <v>0.41007877279998567</v>
      </c>
      <c r="J105" s="2">
        <f>[2]SWS_Insitu!J104*0.15</f>
        <v>3.1082003415277676E-3</v>
      </c>
      <c r="K105" s="2">
        <f>[2]SWS_Insitu!K104*0.15</f>
        <v>0.64512752791718353</v>
      </c>
      <c r="L105" s="2">
        <f>[2]SWS_Insitu!L104*0.15</f>
        <v>-0.18389762478114735</v>
      </c>
      <c r="M105" s="2">
        <f>[2]SWS_Insitu!M104*0.15</f>
        <v>-0.22391289257832406</v>
      </c>
      <c r="N105" s="2">
        <f>[2]SWS_Insitu!N104*0.15</f>
        <v>0</v>
      </c>
      <c r="O105" s="2">
        <f>[2]SWS_Insitu!O104*0.15</f>
        <v>0</v>
      </c>
      <c r="Q105" s="2">
        <v>0</v>
      </c>
      <c r="R105" s="2">
        <v>1.258573071190794E-3</v>
      </c>
      <c r="S105" s="2">
        <v>0.10874218171637423</v>
      </c>
      <c r="T105" s="2">
        <v>0.19116239736542939</v>
      </c>
      <c r="U105" s="2">
        <v>0.43913461842230039</v>
      </c>
      <c r="V105" s="2">
        <v>-0.2992973509071275</v>
      </c>
      <c r="W105" s="2">
        <v>1.6122511889469469E-2</v>
      </c>
      <c r="X105" s="2">
        <v>8.337511373803827E-2</v>
      </c>
      <c r="Y105" s="2">
        <v>8.252375746619666E-4</v>
      </c>
      <c r="Z105" s="2">
        <v>0.16193901672770167</v>
      </c>
      <c r="AA105" s="2">
        <v>-2.6096790655183857E-2</v>
      </c>
      <c r="AB105" s="2">
        <v>-2.5842589596459679E-2</v>
      </c>
      <c r="AC105" s="2">
        <v>0</v>
      </c>
      <c r="AD105" s="2">
        <v>0</v>
      </c>
    </row>
    <row r="106" spans="1:30">
      <c r="A106" s="1">
        <v>40436</v>
      </c>
      <c r="B106" s="2">
        <f>[2]SWS_Insitu!B105*0.15</f>
        <v>0</v>
      </c>
      <c r="C106" s="2">
        <f>[2]SWS_Insitu!C105*0.15</f>
        <v>7.7599287036011575E-3</v>
      </c>
      <c r="D106" s="2">
        <f>[2]SWS_Insitu!D105*0.15</f>
        <v>1.959918801012094</v>
      </c>
      <c r="E106" s="2">
        <f>[2]SWS_Insitu!E105*0.15</f>
        <v>2.543261686905864</v>
      </c>
      <c r="F106" s="2">
        <f>[2]SWS_Insitu!F105*0.15</f>
        <v>1.151201437298109</v>
      </c>
      <c r="G106" s="2">
        <f>[2]SWS_Insitu!G105*0.15</f>
        <v>-1.5163736713698541</v>
      </c>
      <c r="H106" s="2">
        <f>[2]SWS_Insitu!H105*0.15</f>
        <v>6.5186699331786502E-2</v>
      </c>
      <c r="I106" s="2">
        <f>[2]SWS_Insitu!I105*0.15</f>
        <v>0.40197188903361714</v>
      </c>
      <c r="J106" s="2">
        <f>[2]SWS_Insitu!J105*0.15</f>
        <v>-8.9201121178672104E-4</v>
      </c>
      <c r="K106" s="2">
        <f>[2]SWS_Insitu!K105*0.15</f>
        <v>0.54729700119661506</v>
      </c>
      <c r="L106" s="2">
        <f>[2]SWS_Insitu!L105*0.15</f>
        <v>-0.21172679313248174</v>
      </c>
      <c r="M106" s="2">
        <f>[2]SWS_Insitu!M105*0.15</f>
        <v>-0.27861230252263802</v>
      </c>
      <c r="N106" s="2">
        <f>[2]SWS_Insitu!N105*0.15</f>
        <v>0</v>
      </c>
      <c r="O106" s="2">
        <f>[2]SWS_Insitu!O105*0.15</f>
        <v>0</v>
      </c>
      <c r="Q106" s="2">
        <v>0</v>
      </c>
      <c r="R106" s="2">
        <v>1.3222243278205362E-3</v>
      </c>
      <c r="S106" s="2">
        <v>0.13256226680795374</v>
      </c>
      <c r="T106" s="2">
        <v>0.20807839936808029</v>
      </c>
      <c r="U106" s="2">
        <v>0.43923603809958561</v>
      </c>
      <c r="V106" s="2">
        <v>-0.32974740913699424</v>
      </c>
      <c r="W106" s="2">
        <v>1.6292702996085835E-2</v>
      </c>
      <c r="X106" s="2">
        <v>8.3410022387517088E-2</v>
      </c>
      <c r="Y106" s="2">
        <v>3.6017514737589617E-4</v>
      </c>
      <c r="Z106" s="2">
        <v>0.148645769089982</v>
      </c>
      <c r="AA106" s="2">
        <v>-3.7323861925581667E-2</v>
      </c>
      <c r="AB106" s="2">
        <v>-3.2031411022006989E-2</v>
      </c>
      <c r="AC106" s="2">
        <v>0</v>
      </c>
      <c r="AD106" s="2">
        <v>0</v>
      </c>
    </row>
    <row r="107" spans="1:30">
      <c r="A107" s="1">
        <v>40466</v>
      </c>
      <c r="B107" s="2">
        <f>[2]SWS_Insitu!B106*0.15</f>
        <v>0</v>
      </c>
      <c r="C107" s="2">
        <f>[2]SWS_Insitu!C106*0.15</f>
        <v>8.4314749792238422E-3</v>
      </c>
      <c r="D107" s="2">
        <f>[2]SWS_Insitu!D106*0.15</f>
        <v>2.0859033877835818</v>
      </c>
      <c r="E107" s="2">
        <f>[2]SWS_Insitu!E106*0.15</f>
        <v>2.5877434793924716</v>
      </c>
      <c r="F107" s="2">
        <f>[2]SWS_Insitu!F106*0.15</f>
        <v>1.1148194623596357</v>
      </c>
      <c r="G107" s="2">
        <f>[2]SWS_Insitu!G106*0.15</f>
        <v>-1.5698300514006267</v>
      </c>
      <c r="H107" s="2">
        <f>[2]SWS_Insitu!H106*0.15</f>
        <v>6.5453178728180281E-2</v>
      </c>
      <c r="I107" s="2">
        <f>[2]SWS_Insitu!I106*0.15</f>
        <v>0.39386500526724866</v>
      </c>
      <c r="J107" s="2">
        <f>[2]SWS_Insitu!J106*0.15</f>
        <v>-4.8922227651012088E-3</v>
      </c>
      <c r="K107" s="2">
        <f>[2]SWS_Insitu!K106*0.15</f>
        <v>0.44946647447604654</v>
      </c>
      <c r="L107" s="2">
        <f>[2]SWS_Insitu!L106*0.15</f>
        <v>-0.23955596148381614</v>
      </c>
      <c r="M107" s="2">
        <f>[2]SWS_Insitu!M106*0.15</f>
        <v>-0.33331171246695196</v>
      </c>
      <c r="N107" s="2">
        <f>[2]SWS_Insitu!N106*0.15</f>
        <v>0</v>
      </c>
      <c r="O107" s="2">
        <f>[2]SWS_Insitu!O106*0.15</f>
        <v>0</v>
      </c>
      <c r="Q107" s="2">
        <v>0</v>
      </c>
      <c r="R107" s="2">
        <v>1.4474905407975383E-3</v>
      </c>
      <c r="S107" s="2">
        <v>0.14166881069355719</v>
      </c>
      <c r="T107" s="2">
        <v>0.21178248719202511</v>
      </c>
      <c r="U107" s="2">
        <v>0.42577990999476667</v>
      </c>
      <c r="V107" s="2">
        <v>-0.3417966910214506</v>
      </c>
      <c r="W107" s="2">
        <v>1.6359579997801799E-2</v>
      </c>
      <c r="X107" s="2">
        <v>8.1761082229437732E-2</v>
      </c>
      <c r="Y107" s="2">
        <v>-1.0336536721063345E-4</v>
      </c>
      <c r="Z107" s="2">
        <v>0.12610434393671566</v>
      </c>
      <c r="AA107" s="2">
        <v>-4.2972069934168494E-2</v>
      </c>
      <c r="AB107" s="2">
        <v>-3.9856325712770937E-2</v>
      </c>
      <c r="AC107" s="2">
        <v>0</v>
      </c>
      <c r="AD107" s="2">
        <v>0</v>
      </c>
    </row>
    <row r="108" spans="1:30">
      <c r="A108" s="1">
        <v>40497</v>
      </c>
      <c r="B108" s="2">
        <f>[2]SWS_Insitu!B107*0.15</f>
        <v>0</v>
      </c>
      <c r="C108" s="2">
        <f>[2]SWS_Insitu!C107*0.15</f>
        <v>8.876186715307809E-3</v>
      </c>
      <c r="D108" s="2">
        <f>[2]SWS_Insitu!D107*0.15</f>
        <v>2.3374060690789231</v>
      </c>
      <c r="E108" s="2">
        <f>[2]SWS_Insitu!E107*0.15</f>
        <v>2.5844852998285583</v>
      </c>
      <c r="F108" s="2">
        <f>[2]SWS_Insitu!F107*0.15</f>
        <v>1.1662090381739758</v>
      </c>
      <c r="G108" s="2">
        <f>[2]SWS_Insitu!G107*0.15</f>
        <v>-1.5805008870130755</v>
      </c>
      <c r="H108" s="2">
        <f>[2]SWS_Insitu!H107*0.15</f>
        <v>6.9044318101927349E-2</v>
      </c>
      <c r="I108" s="2">
        <f>[2]SWS_Insitu!I107*0.15</f>
        <v>0.38004982574449481</v>
      </c>
      <c r="J108" s="2">
        <f>[2]SWS_Insitu!J107*0.15</f>
        <v>-9.1144397161160417E-3</v>
      </c>
      <c r="K108" s="2">
        <f>[2]SWS_Insitu!K107*0.15</f>
        <v>0.34123315395489184</v>
      </c>
      <c r="L108" s="2">
        <f>[2]SWS_Insitu!L107*0.15</f>
        <v>-0.24129331690125982</v>
      </c>
      <c r="M108" s="2">
        <f>[2]SWS_Insitu!M107*0.15</f>
        <v>-0.39938663393075585</v>
      </c>
      <c r="N108" s="2">
        <f>[2]SWS_Insitu!N107*0.15</f>
        <v>0</v>
      </c>
      <c r="O108" s="2">
        <f>[2]SWS_Insitu!O107*0.15</f>
        <v>0</v>
      </c>
      <c r="Q108" s="2">
        <v>0</v>
      </c>
      <c r="R108" s="2">
        <v>1.57275675377454E-3</v>
      </c>
      <c r="S108" s="2">
        <v>0.15077535457916064</v>
      </c>
      <c r="T108" s="2">
        <v>0.21548657501596988</v>
      </c>
      <c r="U108" s="2">
        <v>0.41232378188994773</v>
      </c>
      <c r="V108" s="2">
        <v>-0.35384597290590686</v>
      </c>
      <c r="W108" s="2">
        <v>1.6426456999517763E-2</v>
      </c>
      <c r="X108" s="2">
        <v>8.0112142071358375E-2</v>
      </c>
      <c r="Y108" s="2">
        <v>-5.6690588179716299E-4</v>
      </c>
      <c r="Z108" s="2">
        <v>0.1035629187834493</v>
      </c>
      <c r="AA108" s="2">
        <v>-4.8620277942755322E-2</v>
      </c>
      <c r="AB108" s="2">
        <v>-4.7681240403534879E-2</v>
      </c>
      <c r="AC108" s="2">
        <v>0</v>
      </c>
      <c r="AD108" s="2">
        <v>0</v>
      </c>
    </row>
    <row r="109" spans="1:30">
      <c r="A109" s="1">
        <v>40527</v>
      </c>
      <c r="B109" s="2">
        <f>[2]SWS_Insitu!B108*0.15</f>
        <v>0</v>
      </c>
      <c r="C109" s="2">
        <f>[2]SWS_Insitu!C108*0.15</f>
        <v>9.3208984513917775E-3</v>
      </c>
      <c r="D109" s="2">
        <f>[2]SWS_Insitu!D108*0.15</f>
        <v>2.588908750374264</v>
      </c>
      <c r="E109" s="2">
        <f>[2]SWS_Insitu!E108*0.15</f>
        <v>2.5812271202646451</v>
      </c>
      <c r="F109" s="2">
        <f>[2]SWS_Insitu!F108*0.15</f>
        <v>1.2175986139883157</v>
      </c>
      <c r="G109" s="2">
        <f>[2]SWS_Insitu!G108*0.15</f>
        <v>-1.5911717226255244</v>
      </c>
      <c r="H109" s="2">
        <f>[2]SWS_Insitu!H108*0.15</f>
        <v>7.2635457475674403E-2</v>
      </c>
      <c r="I109" s="2">
        <f>[2]SWS_Insitu!I108*0.15</f>
        <v>0.36623464622174101</v>
      </c>
      <c r="J109" s="2">
        <f>[2]SWS_Insitu!J108*0.15</f>
        <v>-1.3336656667130877E-2</v>
      </c>
      <c r="K109" s="2">
        <f>[2]SWS_Insitu!K108*0.15</f>
        <v>0.23299983343373706</v>
      </c>
      <c r="L109" s="2">
        <f>[2]SWS_Insitu!L108*0.15</f>
        <v>-0.24303067231870348</v>
      </c>
      <c r="M109" s="2">
        <f>[2]SWS_Insitu!M108*0.15</f>
        <v>-0.46546155539455969</v>
      </c>
      <c r="N109" s="2">
        <f>[2]SWS_Insitu!N108*0.15</f>
        <v>0</v>
      </c>
      <c r="O109" s="2">
        <f>[2]SWS_Insitu!O108*0.15</f>
        <v>0</v>
      </c>
      <c r="Q109" s="2">
        <v>0</v>
      </c>
      <c r="R109" s="2">
        <v>1.6557106127532268E-3</v>
      </c>
      <c r="S109" s="2">
        <v>0.16895472289123178</v>
      </c>
      <c r="T109" s="2">
        <v>0.21521525988732371</v>
      </c>
      <c r="U109" s="2">
        <v>0.43133057623191218</v>
      </c>
      <c r="V109" s="2">
        <v>-0.35625122193629527</v>
      </c>
      <c r="W109" s="2">
        <v>1.7327707292450194E-2</v>
      </c>
      <c r="X109" s="2">
        <v>7.7302134556430244E-2</v>
      </c>
      <c r="Y109" s="2">
        <v>-1.0561721598638107E-3</v>
      </c>
      <c r="Z109" s="2">
        <v>7.8624554702208485E-2</v>
      </c>
      <c r="AA109" s="2">
        <v>-4.8972891598279694E-2</v>
      </c>
      <c r="AB109" s="2">
        <v>-5.7133456143696408E-2</v>
      </c>
      <c r="AC109" s="2">
        <v>0</v>
      </c>
      <c r="AD109" s="2">
        <v>0</v>
      </c>
    </row>
    <row r="110" spans="1:30">
      <c r="A110" s="1">
        <v>40558</v>
      </c>
      <c r="B110" s="2">
        <f>[2]SWS_Insitu!B109*0.15</f>
        <v>0</v>
      </c>
      <c r="C110" s="2">
        <f>[2]SWS_Insitu!C109*0.15</f>
        <v>1.1138191741338814E-2</v>
      </c>
      <c r="D110" s="2">
        <f>[2]SWS_Insitu!D109*0.15</f>
        <v>3.0564394363368987</v>
      </c>
      <c r="E110" s="2">
        <f>[2]SWS_Insitu!E109*0.15</f>
        <v>2.6333710990181616</v>
      </c>
      <c r="F110" s="2">
        <f>[2]SWS_Insitu!F109*0.15</f>
        <v>1.3138342332608095</v>
      </c>
      <c r="G110" s="2">
        <f>[2]SWS_Insitu!G109*0.15</f>
        <v>-1.4950255716059566</v>
      </c>
      <c r="H110" s="2">
        <f>[2]SWS_Insitu!H109*0.15</f>
        <v>7.8928006643647228E-2</v>
      </c>
      <c r="I110" s="2">
        <f>[2]SWS_Insitu!I109*0.15</f>
        <v>0.36447703444377977</v>
      </c>
      <c r="J110" s="2">
        <f>[2]SWS_Insitu!J109*0.15</f>
        <v>-1.8146326751977779E-2</v>
      </c>
      <c r="K110" s="2">
        <f>[2]SWS_Insitu!K109*0.15</f>
        <v>0.13708742747053754</v>
      </c>
      <c r="L110" s="2">
        <f>[2]SWS_Insitu!L109*0.15</f>
        <v>-0.20542024650419827</v>
      </c>
      <c r="M110" s="2">
        <f>[2]SWS_Insitu!M109*0.15</f>
        <v>-0.51719641384831005</v>
      </c>
      <c r="N110" s="2">
        <f>[2]SWS_Insitu!N109*0.15</f>
        <v>0</v>
      </c>
      <c r="O110" s="2">
        <f>[2]SWS_Insitu!O109*0.15</f>
        <v>0</v>
      </c>
      <c r="Q110" s="2">
        <v>0</v>
      </c>
      <c r="R110" s="2">
        <v>1.7386644717319137E-3</v>
      </c>
      <c r="S110" s="2">
        <v>0.18713409120330293</v>
      </c>
      <c r="T110" s="2">
        <v>0.21494394475867754</v>
      </c>
      <c r="U110" s="2">
        <v>0.45033737057387646</v>
      </c>
      <c r="V110" s="2">
        <v>-0.35865647096668368</v>
      </c>
      <c r="W110" s="2">
        <v>1.8228957585382628E-2</v>
      </c>
      <c r="X110" s="2">
        <v>7.4492127041502126E-2</v>
      </c>
      <c r="Y110" s="2">
        <v>-1.5454384379304587E-3</v>
      </c>
      <c r="Z110" s="2">
        <v>5.3686190620967661E-2</v>
      </c>
      <c r="AA110" s="2">
        <v>-4.932550525380406E-2</v>
      </c>
      <c r="AB110" s="2">
        <v>-6.6585671883857958E-2</v>
      </c>
      <c r="AC110" s="2">
        <v>0</v>
      </c>
      <c r="AD110" s="2">
        <v>0</v>
      </c>
    </row>
    <row r="111" spans="1:30">
      <c r="A111" s="1">
        <v>40589</v>
      </c>
      <c r="B111" s="2">
        <f>[2]SWS_Insitu!B110*0.15</f>
        <v>0</v>
      </c>
      <c r="C111" s="2">
        <f>[2]SWS_Insitu!C110*0.15</f>
        <v>1.2955485031285848E-2</v>
      </c>
      <c r="D111" s="2">
        <f>[2]SWS_Insitu!D110*0.15</f>
        <v>3.523970122299533</v>
      </c>
      <c r="E111" s="2">
        <f>[2]SWS_Insitu!E110*0.15</f>
        <v>2.6855150777716781</v>
      </c>
      <c r="F111" s="2">
        <f>[2]SWS_Insitu!F110*0.15</f>
        <v>1.4100698525333033</v>
      </c>
      <c r="G111" s="2">
        <f>[2]SWS_Insitu!G110*0.15</f>
        <v>-1.398879420586389</v>
      </c>
      <c r="H111" s="2">
        <f>[2]SWS_Insitu!H110*0.15</f>
        <v>8.5220555811620066E-2</v>
      </c>
      <c r="I111" s="2">
        <f>[2]SWS_Insitu!I110*0.15</f>
        <v>0.36271942266581841</v>
      </c>
      <c r="J111" s="2">
        <f>[2]SWS_Insitu!J110*0.15</f>
        <v>-2.2955996836824678E-2</v>
      </c>
      <c r="K111" s="2">
        <f>[2]SWS_Insitu!K110*0.15</f>
        <v>4.1175021507338032E-2</v>
      </c>
      <c r="L111" s="2">
        <f>[2]SWS_Insitu!L110*0.15</f>
        <v>-0.16780982068969305</v>
      </c>
      <c r="M111" s="2">
        <f>[2]SWS_Insitu!M110*0.15</f>
        <v>-0.56893127230206042</v>
      </c>
      <c r="N111" s="2">
        <f>[2]SWS_Insitu!N110*0.15</f>
        <v>0</v>
      </c>
      <c r="O111" s="2">
        <f>[2]SWS_Insitu!O110*0.15</f>
        <v>0</v>
      </c>
      <c r="Q111" s="2">
        <v>0</v>
      </c>
      <c r="R111" s="2">
        <v>2.0776514582788938E-3</v>
      </c>
      <c r="S111" s="2">
        <v>0.22092861177674006</v>
      </c>
      <c r="T111" s="2">
        <v>0.21928607815744033</v>
      </c>
      <c r="U111" s="2">
        <v>0.4859307880111432</v>
      </c>
      <c r="V111" s="2">
        <v>-0.33698474394226907</v>
      </c>
      <c r="W111" s="2">
        <v>1.9808167187322926E-2</v>
      </c>
      <c r="X111" s="2">
        <v>7.41346288058648E-2</v>
      </c>
      <c r="Y111" s="2">
        <v>-2.1027781976924328E-3</v>
      </c>
      <c r="Z111" s="2">
        <v>3.1586725425768965E-2</v>
      </c>
      <c r="AA111" s="2">
        <v>-4.1692093230492076E-2</v>
      </c>
      <c r="AB111" s="2">
        <v>-7.3986498590242283E-2</v>
      </c>
      <c r="AC111" s="2">
        <v>0</v>
      </c>
      <c r="AD111" s="2">
        <v>0</v>
      </c>
    </row>
    <row r="112" spans="1:30">
      <c r="A112" s="1">
        <v>40617</v>
      </c>
      <c r="B112" s="2">
        <f>[2]SWS_Insitu!B111*0.15</f>
        <v>0</v>
      </c>
      <c r="C112" s="2">
        <f>[2]SWS_Insitu!C111*0.15</f>
        <v>1.4133628625455915E-2</v>
      </c>
      <c r="D112" s="2">
        <f>[2]SWS_Insitu!D111*0.15</f>
        <v>4.1002774248253573</v>
      </c>
      <c r="E112" s="2">
        <f>[2]SWS_Insitu!E111*0.15</f>
        <v>2.8796086219446462</v>
      </c>
      <c r="F112" s="2">
        <f>[2]SWS_Insitu!F111*0.15</f>
        <v>1.533411595964016</v>
      </c>
      <c r="G112" s="2">
        <f>[2]SWS_Insitu!G111*0.15</f>
        <v>-1.1329040065133342</v>
      </c>
      <c r="H112" s="2">
        <f>[2]SWS_Insitu!H111*0.15</f>
        <v>8.9394478314986203E-2</v>
      </c>
      <c r="I112" s="2">
        <f>[2]SWS_Insitu!I111*0.15</f>
        <v>0.35181230240202194</v>
      </c>
      <c r="J112" s="2">
        <f>[2]SWS_Insitu!J111*0.15</f>
        <v>-2.8300920404456458E-2</v>
      </c>
      <c r="K112" s="2">
        <f>[2]SWS_Insitu!K111*0.15</f>
        <v>-4.7432287088159462E-2</v>
      </c>
      <c r="L112" s="2">
        <f>[2]SWS_Insitu!L111*0.15</f>
        <v>-0.13762359619086686</v>
      </c>
      <c r="M112" s="2">
        <f>[2]SWS_Insitu!M111*0.15</f>
        <v>-0.59848405470982335</v>
      </c>
      <c r="N112" s="2">
        <f>[2]SWS_Insitu!N111*0.15</f>
        <v>0</v>
      </c>
      <c r="O112" s="2">
        <f>[2]SWS_Insitu!O111*0.15</f>
        <v>0</v>
      </c>
      <c r="Q112" s="2">
        <v>0</v>
      </c>
      <c r="R112" s="2">
        <v>2.4166384448258745E-3</v>
      </c>
      <c r="S112" s="2">
        <v>0.25472313235017713</v>
      </c>
      <c r="T112" s="2">
        <v>0.22362821155620316</v>
      </c>
      <c r="U112" s="2">
        <v>0.52152420544840994</v>
      </c>
      <c r="V112" s="2">
        <v>-0.31531301691785441</v>
      </c>
      <c r="W112" s="2">
        <v>2.1387376789263231E-2</v>
      </c>
      <c r="X112" s="2">
        <v>7.3777130570227473E-2</v>
      </c>
      <c r="Y112" s="2">
        <v>-2.6601179574544066E-3</v>
      </c>
      <c r="Z112" s="2">
        <v>9.4872602305702772E-3</v>
      </c>
      <c r="AA112" s="2">
        <v>-3.40586812071801E-2</v>
      </c>
      <c r="AB112" s="2">
        <v>-8.1387325296626636E-2</v>
      </c>
      <c r="AC112" s="2">
        <v>0</v>
      </c>
      <c r="AD112" s="2">
        <v>0</v>
      </c>
    </row>
    <row r="113" spans="1:30">
      <c r="A113" s="1">
        <v>40648</v>
      </c>
      <c r="B113" s="2">
        <f>[2]SWS_Insitu!B112*0.15</f>
        <v>0</v>
      </c>
      <c r="C113" s="2">
        <f>[2]SWS_Insitu!C112*0.15</f>
        <v>1.5311772219625984E-2</v>
      </c>
      <c r="D113" s="2">
        <f>[2]SWS_Insitu!D112*0.15</f>
        <v>4.676584727351182</v>
      </c>
      <c r="E113" s="2">
        <f>[2]SWS_Insitu!E112*0.15</f>
        <v>3.0737021661176138</v>
      </c>
      <c r="F113" s="2">
        <f>[2]SWS_Insitu!F112*0.15</f>
        <v>1.6567533393947287</v>
      </c>
      <c r="G113" s="2">
        <f>[2]SWS_Insitu!G112*0.15</f>
        <v>-0.86692859244027975</v>
      </c>
      <c r="H113" s="2">
        <f>[2]SWS_Insitu!H112*0.15</f>
        <v>9.356840081835234E-2</v>
      </c>
      <c r="I113" s="2">
        <f>[2]SWS_Insitu!I112*0.15</f>
        <v>0.34090518213822535</v>
      </c>
      <c r="J113" s="2">
        <f>[2]SWS_Insitu!J112*0.15</f>
        <v>-3.3645843972088245E-2</v>
      </c>
      <c r="K113" s="2">
        <f>[2]SWS_Insitu!K112*0.15</f>
        <v>-0.13603959568365698</v>
      </c>
      <c r="L113" s="2">
        <f>[2]SWS_Insitu!L112*0.15</f>
        <v>-0.10743737169204068</v>
      </c>
      <c r="M113" s="2">
        <f>[2]SWS_Insitu!M112*0.15</f>
        <v>-0.6280368371175864</v>
      </c>
      <c r="N113" s="2">
        <f>[2]SWS_Insitu!N112*0.15</f>
        <v>0</v>
      </c>
      <c r="O113" s="2">
        <f>[2]SWS_Insitu!O112*0.15</f>
        <v>0</v>
      </c>
      <c r="Q113" s="2">
        <v>0</v>
      </c>
      <c r="R113" s="2">
        <v>2.6364022820207938E-3</v>
      </c>
      <c r="S113" s="2">
        <v>0.29638035309865124</v>
      </c>
      <c r="T113" s="2">
        <v>0.23979076916657457</v>
      </c>
      <c r="U113" s="2">
        <v>0.56714301264846301</v>
      </c>
      <c r="V113" s="2">
        <v>-0.2553610946841316</v>
      </c>
      <c r="W113" s="2">
        <v>2.2434885250320512E-2</v>
      </c>
      <c r="X113" s="2">
        <v>7.1558622308571254E-2</v>
      </c>
      <c r="Y113" s="2">
        <v>-3.2794823555480097E-3</v>
      </c>
      <c r="Z113" s="2">
        <v>-1.0929015564844087E-2</v>
      </c>
      <c r="AA113" s="2">
        <v>-2.7932085082898336E-2</v>
      </c>
      <c r="AB113" s="2">
        <v>-8.5614939478404345E-2</v>
      </c>
      <c r="AC113" s="2">
        <v>0</v>
      </c>
      <c r="AD113" s="2">
        <v>0</v>
      </c>
    </row>
    <row r="114" spans="1:30">
      <c r="A114" s="1">
        <v>40678</v>
      </c>
      <c r="B114" s="2">
        <f>[2]SWS_Insitu!B113*0.15</f>
        <v>0</v>
      </c>
      <c r="C114" s="2">
        <f>[2]SWS_Insitu!C113*0.15</f>
        <v>1.5422131507811564E-2</v>
      </c>
      <c r="D114" s="2">
        <f>[2]SWS_Insitu!D113*0.15</f>
        <v>5.0697668160247575</v>
      </c>
      <c r="E114" s="2">
        <f>[2]SWS_Insitu!E113*0.15</f>
        <v>3.1902119725839353</v>
      </c>
      <c r="F114" s="2">
        <f>[2]SWS_Insitu!F113*0.15</f>
        <v>1.7753460299453774</v>
      </c>
      <c r="G114" s="2">
        <f>[2]SWS_Insitu!G113*0.15</f>
        <v>-0.57247481521461774</v>
      </c>
      <c r="H114" s="2">
        <f>[2]SWS_Insitu!H113*0.15</f>
        <v>9.3403101266929564E-2</v>
      </c>
      <c r="I114" s="2">
        <f>[2]SWS_Insitu!I113*0.15</f>
        <v>0.33554802632306346</v>
      </c>
      <c r="J114" s="2">
        <f>[2]SWS_Insitu!J113*0.15</f>
        <v>-3.8275840771312783E-2</v>
      </c>
      <c r="K114" s="2">
        <f>[2]SWS_Insitu!K113*0.15</f>
        <v>-0.2242017345713562</v>
      </c>
      <c r="L114" s="2">
        <f>[2]SWS_Insitu!L113*0.15</f>
        <v>-7.8291254538581781E-2</v>
      </c>
      <c r="M114" s="2">
        <f>[2]SWS_Insitu!M113*0.15</f>
        <v>-0.63699776018198628</v>
      </c>
      <c r="N114" s="2">
        <f>[2]SWS_Insitu!N113*0.15</f>
        <v>0</v>
      </c>
      <c r="O114" s="2">
        <f>[2]SWS_Insitu!O113*0.15</f>
        <v>0</v>
      </c>
      <c r="Q114" s="2">
        <v>0</v>
      </c>
      <c r="R114" s="2">
        <v>2.8561661192157131E-3</v>
      </c>
      <c r="S114" s="2">
        <v>0.33803757384712552</v>
      </c>
      <c r="T114" s="2">
        <v>0.25595332677694593</v>
      </c>
      <c r="U114" s="2">
        <v>0.61276181984851608</v>
      </c>
      <c r="V114" s="2">
        <v>-0.19540917245040879</v>
      </c>
      <c r="W114" s="2">
        <v>2.3482393711377794E-2</v>
      </c>
      <c r="X114" s="2">
        <v>6.9340114046915036E-2</v>
      </c>
      <c r="Y114" s="2">
        <v>-3.8988467536416136E-3</v>
      </c>
      <c r="Z114" s="2">
        <v>-3.1345291360258452E-2</v>
      </c>
      <c r="AA114" s="2">
        <v>-2.1805488958616576E-2</v>
      </c>
      <c r="AB114" s="2">
        <v>-8.9842553660182095E-2</v>
      </c>
      <c r="AC114" s="2">
        <v>0</v>
      </c>
      <c r="AD114" s="2">
        <v>0</v>
      </c>
    </row>
    <row r="115" spans="1:30">
      <c r="A115" s="1">
        <v>40709</v>
      </c>
      <c r="B115" s="2">
        <f>[2]SWS_Insitu!B114*0.15</f>
        <v>0</v>
      </c>
      <c r="C115" s="2">
        <f>[2]SWS_Insitu!C114*0.15</f>
        <v>1.5532490795997144E-2</v>
      </c>
      <c r="D115" s="2">
        <f>[2]SWS_Insitu!D114*0.15</f>
        <v>5.4629489046983339</v>
      </c>
      <c r="E115" s="2">
        <f>[2]SWS_Insitu!E114*0.15</f>
        <v>3.3067217790502568</v>
      </c>
      <c r="F115" s="2">
        <f>[2]SWS_Insitu!F114*0.15</f>
        <v>1.8939387204960259</v>
      </c>
      <c r="G115" s="2">
        <f>[2]SWS_Insitu!G114*0.15</f>
        <v>-0.27802103798895583</v>
      </c>
      <c r="H115" s="2">
        <f>[2]SWS_Insitu!H114*0.15</f>
        <v>9.3237801715506788E-2</v>
      </c>
      <c r="I115" s="2">
        <f>[2]SWS_Insitu!I114*0.15</f>
        <v>0.33019087050790163</v>
      </c>
      <c r="J115" s="2">
        <f>[2]SWS_Insitu!J114*0.15</f>
        <v>-4.2905837570537328E-2</v>
      </c>
      <c r="K115" s="2">
        <f>[2]SWS_Insitu!K114*0.15</f>
        <v>-0.31236387345905542</v>
      </c>
      <c r="L115" s="2">
        <f>[2]SWS_Insitu!L114*0.15</f>
        <v>-4.914513738512289E-2</v>
      </c>
      <c r="M115" s="2">
        <f>[2]SWS_Insitu!M114*0.15</f>
        <v>-0.64595868324638639</v>
      </c>
      <c r="N115" s="2">
        <f>[2]SWS_Insitu!N114*0.15</f>
        <v>0</v>
      </c>
      <c r="O115" s="2">
        <f>[2]SWS_Insitu!O114*0.15</f>
        <v>0</v>
      </c>
      <c r="Q115" s="2">
        <v>0</v>
      </c>
      <c r="R115" s="2">
        <v>2.8767518786781223E-3</v>
      </c>
      <c r="S115" s="2">
        <v>0.36645795476271753</v>
      </c>
      <c r="T115" s="2">
        <v>0.2656553313810095</v>
      </c>
      <c r="U115" s="2">
        <v>0.65662415659750739</v>
      </c>
      <c r="V115" s="2">
        <v>-0.12903811324863568</v>
      </c>
      <c r="W115" s="2">
        <v>2.3440909309454978E-2</v>
      </c>
      <c r="X115" s="2">
        <v>6.8250468554111113E-2</v>
      </c>
      <c r="Y115" s="2">
        <v>-4.4353661527389539E-3</v>
      </c>
      <c r="Z115" s="2">
        <v>-5.1658994267789894E-2</v>
      </c>
      <c r="AA115" s="2">
        <v>-1.5889993021150559E-2</v>
      </c>
      <c r="AB115" s="2">
        <v>-9.1124440587313685E-2</v>
      </c>
      <c r="AC115" s="2">
        <v>0</v>
      </c>
      <c r="AD115" s="2">
        <v>0</v>
      </c>
    </row>
    <row r="116" spans="1:30">
      <c r="A116" s="1">
        <v>40739</v>
      </c>
      <c r="B116" s="2">
        <f>[2]SWS_Insitu!B115*0.15</f>
        <v>0</v>
      </c>
      <c r="C116" s="2">
        <f>[2]SWS_Insitu!C115*0.15</f>
        <v>1.6165410829507031E-2</v>
      </c>
      <c r="D116" s="2">
        <f>[2]SWS_Insitu!D115*0.15</f>
        <v>5.4327313350725293</v>
      </c>
      <c r="E116" s="2">
        <f>[2]SWS_Insitu!E115*0.15</f>
        <v>3.417920123140695</v>
      </c>
      <c r="F116" s="2">
        <f>[2]SWS_Insitu!F115*0.15</f>
        <v>1.9517827166714812</v>
      </c>
      <c r="G116" s="2">
        <f>[2]SWS_Insitu!G115*0.15</f>
        <v>1.7789390934150238E-3</v>
      </c>
      <c r="H116" s="2">
        <f>[2]SWS_Insitu!H115*0.15</f>
        <v>9.0593277747427592E-2</v>
      </c>
      <c r="I116" s="2">
        <f>[2]SWS_Insitu!I115*0.15</f>
        <v>0.32015521755523102</v>
      </c>
      <c r="J116" s="2">
        <f>[2]SWS_Insitu!J115*0.15</f>
        <v>-4.5865709952411876E-2</v>
      </c>
      <c r="K116" s="2">
        <f>[2]SWS_Insitu!K115*0.15</f>
        <v>-0.37740815268070199</v>
      </c>
      <c r="L116" s="2">
        <f>[2]SWS_Insitu!L115*0.15</f>
        <v>-6.9861392586574866E-2</v>
      </c>
      <c r="M116" s="2">
        <f>[2]SWS_Insitu!M115*0.15</f>
        <v>-0.62800792394224469</v>
      </c>
      <c r="N116" s="2">
        <f>[2]SWS_Insitu!N115*0.15</f>
        <v>0</v>
      </c>
      <c r="O116" s="2">
        <f>[2]SWS_Insitu!O115*0.15</f>
        <v>0</v>
      </c>
      <c r="Q116" s="2">
        <v>0</v>
      </c>
      <c r="R116" s="2">
        <v>2.8973376381405311E-3</v>
      </c>
      <c r="S116" s="2">
        <v>0.39487833567830966</v>
      </c>
      <c r="T116" s="2">
        <v>0.275357335985073</v>
      </c>
      <c r="U116" s="2">
        <v>0.7004864933464986</v>
      </c>
      <c r="V116" s="2">
        <v>-6.2667054046862597E-2</v>
      </c>
      <c r="W116" s="2">
        <v>2.3399424907532159E-2</v>
      </c>
      <c r="X116" s="2">
        <v>6.716082306130719E-2</v>
      </c>
      <c r="Y116" s="2">
        <v>-4.9718855518362951E-3</v>
      </c>
      <c r="Z116" s="2">
        <v>-7.1972697175321329E-2</v>
      </c>
      <c r="AA116" s="2">
        <v>-9.9744970836845425E-3</v>
      </c>
      <c r="AB116" s="2">
        <v>-9.2406327514445302E-2</v>
      </c>
      <c r="AC116" s="2">
        <v>0</v>
      </c>
      <c r="AD116" s="2">
        <v>0</v>
      </c>
    </row>
    <row r="117" spans="1:30">
      <c r="A117" s="1">
        <v>40770</v>
      </c>
      <c r="B117" s="2">
        <f>[2]SWS_Insitu!B116*0.15</f>
        <v>0</v>
      </c>
      <c r="C117" s="2">
        <f>[2]SWS_Insitu!C116*0.15</f>
        <v>1.6798330863016922E-2</v>
      </c>
      <c r="D117" s="2">
        <f>[2]SWS_Insitu!D116*0.15</f>
        <v>5.4025137654467255</v>
      </c>
      <c r="E117" s="2">
        <f>[2]SWS_Insitu!E116*0.15</f>
        <v>3.5291184672311342</v>
      </c>
      <c r="F117" s="2">
        <f>[2]SWS_Insitu!F116*0.15</f>
        <v>2.0096267128469369</v>
      </c>
      <c r="G117" s="2">
        <f>[2]SWS_Insitu!G116*0.15</f>
        <v>0.2815789161757859</v>
      </c>
      <c r="H117" s="2">
        <f>[2]SWS_Insitu!H116*0.15</f>
        <v>8.7948753779348382E-2</v>
      </c>
      <c r="I117" s="2">
        <f>[2]SWS_Insitu!I116*0.15</f>
        <v>0.31011956460256046</v>
      </c>
      <c r="J117" s="2">
        <f>[2]SWS_Insitu!J116*0.15</f>
        <v>-4.8825582334286424E-2</v>
      </c>
      <c r="K117" s="2">
        <f>[2]SWS_Insitu!K116*0.15</f>
        <v>-0.44245243190234851</v>
      </c>
      <c r="L117" s="2">
        <f>[2]SWS_Insitu!L116*0.15</f>
        <v>-9.0577647788026863E-2</v>
      </c>
      <c r="M117" s="2">
        <f>[2]SWS_Insitu!M116*0.15</f>
        <v>-0.61005716463810322</v>
      </c>
      <c r="N117" s="2">
        <f>[2]SWS_Insitu!N116*0.15</f>
        <v>0</v>
      </c>
      <c r="O117" s="2">
        <f>[2]SWS_Insitu!O116*0.15</f>
        <v>0</v>
      </c>
      <c r="Q117" s="2">
        <v>0</v>
      </c>
      <c r="R117" s="2">
        <v>3.0153987436712646E-3</v>
      </c>
      <c r="S117" s="2">
        <v>0.39269411909304763</v>
      </c>
      <c r="T117" s="2">
        <v>0.28461704449417197</v>
      </c>
      <c r="U117" s="2">
        <v>0.72188050023996397</v>
      </c>
      <c r="V117" s="2">
        <v>4.0097998741211999E-4</v>
      </c>
      <c r="W117" s="2">
        <v>2.2735741949883165E-2</v>
      </c>
      <c r="X117" s="2">
        <v>6.511957125073399E-2</v>
      </c>
      <c r="Y117" s="2">
        <v>-5.3148726035755359E-3</v>
      </c>
      <c r="Z117" s="2">
        <v>-8.6959744683618584E-2</v>
      </c>
      <c r="AA117" s="2">
        <v>-1.4179068239371234E-2</v>
      </c>
      <c r="AB117" s="2">
        <v>-8.9838417543709928E-2</v>
      </c>
      <c r="AC117" s="2">
        <v>0</v>
      </c>
      <c r="AD117" s="2">
        <v>0</v>
      </c>
    </row>
    <row r="118" spans="1:30">
      <c r="A118" s="1">
        <v>40801</v>
      </c>
      <c r="B118" s="2">
        <f>[2]SWS_Insitu!B117*0.15</f>
        <v>0</v>
      </c>
      <c r="C118" s="2">
        <f>[2]SWS_Insitu!C117*0.15</f>
        <v>1.660229490666856E-2</v>
      </c>
      <c r="D118" s="2">
        <f>[2]SWS_Insitu!D117*0.15</f>
        <v>4.8560270564346935</v>
      </c>
      <c r="E118" s="2">
        <f>[2]SWS_Insitu!E117*0.15</f>
        <v>3.2843039536787955</v>
      </c>
      <c r="F118" s="2">
        <f>[2]SWS_Insitu!F117*0.15</f>
        <v>2.0126862874037412</v>
      </c>
      <c r="G118" s="2">
        <f>[2]SWS_Insitu!G117*0.15</f>
        <v>0.3709401570066953</v>
      </c>
      <c r="H118" s="2">
        <f>[2]SWS_Insitu!H117*0.15</f>
        <v>8.4886676663705876E-2</v>
      </c>
      <c r="I118" s="2">
        <f>[2]SWS_Insitu!I117*0.15</f>
        <v>0.30617847369988754</v>
      </c>
      <c r="J118" s="2">
        <f>[2]SWS_Insitu!J117*0.15</f>
        <v>-5.0422340288704036E-2</v>
      </c>
      <c r="K118" s="2">
        <f>[2]SWS_Insitu!K117*0.15</f>
        <v>-0.45285653916514829</v>
      </c>
      <c r="L118" s="2">
        <f>[2]SWS_Insitu!L117*0.15</f>
        <v>-0.13760466639532853</v>
      </c>
      <c r="M118" s="2">
        <f>[2]SWS_Insitu!M117*0.15</f>
        <v>-0.57171667536418047</v>
      </c>
      <c r="N118" s="2">
        <f>[2]SWS_Insitu!N117*0.15</f>
        <v>0</v>
      </c>
      <c r="O118" s="2">
        <f>[2]SWS_Insitu!O117*0.15</f>
        <v>0</v>
      </c>
      <c r="Q118" s="2">
        <v>0</v>
      </c>
      <c r="R118" s="2">
        <v>3.1334598492019985E-3</v>
      </c>
      <c r="S118" s="2">
        <v>0.39050990250778561</v>
      </c>
      <c r="T118" s="2">
        <v>0.29387675300327099</v>
      </c>
      <c r="U118" s="2">
        <v>0.74327450713342946</v>
      </c>
      <c r="V118" s="2">
        <v>6.3469014021686837E-2</v>
      </c>
      <c r="W118" s="2">
        <v>2.2072058992234168E-2</v>
      </c>
      <c r="X118" s="2">
        <v>6.3078319440160791E-2</v>
      </c>
      <c r="Y118" s="2">
        <v>-5.6578596553147759E-3</v>
      </c>
      <c r="Z118" s="2">
        <v>-0.10194679219191582</v>
      </c>
      <c r="AA118" s="2">
        <v>-1.8383639395057931E-2</v>
      </c>
      <c r="AB118" s="2">
        <v>-8.7270507572974568E-2</v>
      </c>
      <c r="AC118" s="2">
        <v>0</v>
      </c>
      <c r="AD118" s="2">
        <v>0</v>
      </c>
    </row>
    <row r="119" spans="1:30">
      <c r="A119" s="1">
        <v>40831</v>
      </c>
      <c r="B119" s="2">
        <f>[2]SWS_Insitu!B118*0.15</f>
        <v>0</v>
      </c>
      <c r="C119" s="2">
        <f>[2]SWS_Insitu!C118*0.15</f>
        <v>1.6406258950320201E-2</v>
      </c>
      <c r="D119" s="2">
        <f>[2]SWS_Insitu!D118*0.15</f>
        <v>4.3095403474226623</v>
      </c>
      <c r="E119" s="2">
        <f>[2]SWS_Insitu!E118*0.15</f>
        <v>3.0394894401264563</v>
      </c>
      <c r="F119" s="2">
        <f>[2]SWS_Insitu!F118*0.15</f>
        <v>2.0157458619605451</v>
      </c>
      <c r="G119" s="2">
        <f>[2]SWS_Insitu!G118*0.15</f>
        <v>0.46030139783760471</v>
      </c>
      <c r="H119" s="2">
        <f>[2]SWS_Insitu!H118*0.15</f>
        <v>8.1824599548063384E-2</v>
      </c>
      <c r="I119" s="2">
        <f>[2]SWS_Insitu!I118*0.15</f>
        <v>0.30223738279721474</v>
      </c>
      <c r="J119" s="2">
        <f>[2]SWS_Insitu!J118*0.15</f>
        <v>-5.2019098243121654E-2</v>
      </c>
      <c r="K119" s="2">
        <f>[2]SWS_Insitu!K118*0.15</f>
        <v>-0.46326064642794801</v>
      </c>
      <c r="L119" s="2">
        <f>[2]SWS_Insitu!L118*0.15</f>
        <v>-0.18463168500263016</v>
      </c>
      <c r="M119" s="2">
        <f>[2]SWS_Insitu!M118*0.15</f>
        <v>-0.53337618609025772</v>
      </c>
      <c r="N119" s="2">
        <f>[2]SWS_Insitu!N118*0.15</f>
        <v>0</v>
      </c>
      <c r="O119" s="2">
        <f>[2]SWS_Insitu!O118*0.15</f>
        <v>0</v>
      </c>
      <c r="Q119" s="2">
        <v>0</v>
      </c>
      <c r="R119" s="2">
        <v>3.0968924781205132E-3</v>
      </c>
      <c r="S119" s="2">
        <v>0.35100820372026897</v>
      </c>
      <c r="T119" s="2">
        <v>0.27349055883074064</v>
      </c>
      <c r="U119" s="2">
        <v>0.74440611220028552</v>
      </c>
      <c r="V119" s="2">
        <v>8.3611395149937137E-2</v>
      </c>
      <c r="W119" s="2">
        <v>2.1303584808906942E-2</v>
      </c>
      <c r="X119" s="2">
        <v>6.2276701550557124E-2</v>
      </c>
      <c r="Y119" s="2">
        <v>-5.8428903703147354E-3</v>
      </c>
      <c r="Z119" s="2">
        <v>-0.1043440337586593</v>
      </c>
      <c r="AA119" s="2">
        <v>-2.7928243091595879E-2</v>
      </c>
      <c r="AB119" s="2">
        <v>-8.1785785560872112E-2</v>
      </c>
      <c r="AC119" s="2">
        <v>0</v>
      </c>
      <c r="AD119" s="2">
        <v>0</v>
      </c>
    </row>
    <row r="120" spans="1:30">
      <c r="A120" s="1">
        <v>40862</v>
      </c>
      <c r="B120" s="2">
        <f>[2]SWS_Insitu!B119*0.15</f>
        <v>0</v>
      </c>
      <c r="C120" s="2">
        <f>[2]SWS_Insitu!C119*0.15</f>
        <v>1.6475337175123995E-2</v>
      </c>
      <c r="D120" s="2">
        <f>[2]SWS_Insitu!D119*0.15</f>
        <v>3.8754337626269355</v>
      </c>
      <c r="E120" s="2">
        <f>[2]SWS_Insitu!E119*0.15</f>
        <v>2.6976297825937317</v>
      </c>
      <c r="F120" s="2">
        <f>[2]SWS_Insitu!F119*0.15</f>
        <v>1.8460553393022492</v>
      </c>
      <c r="G120" s="2">
        <f>[2]SWS_Insitu!G119*0.15</f>
        <v>0.5341794679618711</v>
      </c>
      <c r="H120" s="2">
        <f>[2]SWS_Insitu!H119*0.15</f>
        <v>7.5297824353531981E-2</v>
      </c>
      <c r="I120" s="2">
        <f>[2]SWS_Insitu!I119*0.15</f>
        <v>0.29220867702273362</v>
      </c>
      <c r="J120" s="2">
        <f>[2]SWS_Insitu!J119*0.15</f>
        <v>-5.2876754693233358E-2</v>
      </c>
      <c r="K120" s="2">
        <f>[2]SWS_Insitu!K119*0.15</f>
        <v>-0.42817541596632602</v>
      </c>
      <c r="L120" s="2">
        <f>[2]SWS_Insitu!L119*0.15</f>
        <v>-0.24472073325495999</v>
      </c>
      <c r="M120" s="2">
        <f>[2]SWS_Insitu!M119*0.15</f>
        <v>-0.46157943069449875</v>
      </c>
      <c r="N120" s="2">
        <f>[2]SWS_Insitu!N119*0.15</f>
        <v>0</v>
      </c>
      <c r="O120" s="2">
        <f>[2]SWS_Insitu!O119*0.15</f>
        <v>0</v>
      </c>
      <c r="Q120" s="2">
        <v>0</v>
      </c>
      <c r="R120" s="2">
        <v>3.0603251070390283E-3</v>
      </c>
      <c r="S120" s="2">
        <v>0.31150650493275228</v>
      </c>
      <c r="T120" s="2">
        <v>0.25310436465821029</v>
      </c>
      <c r="U120" s="2">
        <v>0.74553771726714124</v>
      </c>
      <c r="V120" s="2">
        <v>0.10375377627818744</v>
      </c>
      <c r="W120" s="2">
        <v>2.0535110625579726E-2</v>
      </c>
      <c r="X120" s="2">
        <v>6.1475083660953472E-2</v>
      </c>
      <c r="Y120" s="2">
        <v>-6.027921085314694E-3</v>
      </c>
      <c r="Z120" s="2">
        <v>-0.10674127532540277</v>
      </c>
      <c r="AA120" s="2">
        <v>-3.7472846788133812E-2</v>
      </c>
      <c r="AB120" s="2">
        <v>-7.6301063548769643E-2</v>
      </c>
      <c r="AC120" s="2">
        <v>0</v>
      </c>
      <c r="AD120" s="2">
        <v>0</v>
      </c>
    </row>
    <row r="121" spans="1:30">
      <c r="A121" s="1">
        <v>40892</v>
      </c>
      <c r="B121" s="2">
        <f>[2]SWS_Insitu!B120*0.15</f>
        <v>0</v>
      </c>
      <c r="C121" s="2">
        <f>[2]SWS_Insitu!C120*0.15</f>
        <v>1.6544415399927789E-2</v>
      </c>
      <c r="D121" s="2">
        <f>[2]SWS_Insitu!D120*0.15</f>
        <v>3.4413271778312096</v>
      </c>
      <c r="E121" s="2">
        <f>[2]SWS_Insitu!E120*0.15</f>
        <v>2.3557701250610075</v>
      </c>
      <c r="F121" s="2">
        <f>[2]SWS_Insitu!F120*0.15</f>
        <v>1.6763648166439533</v>
      </c>
      <c r="G121" s="2">
        <f>[2]SWS_Insitu!G120*0.15</f>
        <v>0.60805753808613761</v>
      </c>
      <c r="H121" s="2">
        <f>[2]SWS_Insitu!H120*0.15</f>
        <v>6.8771049159000563E-2</v>
      </c>
      <c r="I121" s="2">
        <f>[2]SWS_Insitu!I120*0.15</f>
        <v>0.28217997124825256</v>
      </c>
      <c r="J121" s="2">
        <f>[2]SWS_Insitu!J120*0.15</f>
        <v>-5.3734411143345061E-2</v>
      </c>
      <c r="K121" s="2">
        <f>[2]SWS_Insitu!K120*0.15</f>
        <v>-0.39309018550470393</v>
      </c>
      <c r="L121" s="2">
        <f>[2]SWS_Insitu!L120*0.15</f>
        <v>-0.30480978150728988</v>
      </c>
      <c r="M121" s="2">
        <f>[2]SWS_Insitu!M120*0.15</f>
        <v>-0.38978267529873983</v>
      </c>
      <c r="N121" s="2">
        <f>[2]SWS_Insitu!N120*0.15</f>
        <v>0</v>
      </c>
      <c r="O121" s="2">
        <f>[2]SWS_Insitu!O120*0.15</f>
        <v>0</v>
      </c>
      <c r="Q121" s="2">
        <v>0</v>
      </c>
      <c r="R121" s="2">
        <v>3.0732105446245792E-3</v>
      </c>
      <c r="S121" s="2">
        <v>0.28012797866396277</v>
      </c>
      <c r="T121" s="2">
        <v>0.22463702725614523</v>
      </c>
      <c r="U121" s="2">
        <v>0.68277648962831194</v>
      </c>
      <c r="V121" s="2">
        <v>0.12040618879647759</v>
      </c>
      <c r="W121" s="2">
        <v>1.8897118488884153E-2</v>
      </c>
      <c r="X121" s="2">
        <v>5.9435244906424017E-2</v>
      </c>
      <c r="Y121" s="2">
        <v>-6.1273054570971878E-3</v>
      </c>
      <c r="Z121" s="2">
        <v>-9.8657182119049072E-2</v>
      </c>
      <c r="AA121" s="2">
        <v>-4.9668520021426681E-2</v>
      </c>
      <c r="AB121" s="2">
        <v>-6.6030322299140118E-2</v>
      </c>
      <c r="AC121" s="2">
        <v>0</v>
      </c>
      <c r="AD121" s="2">
        <v>0</v>
      </c>
    </row>
    <row r="122" spans="1:30">
      <c r="A122" s="1">
        <v>40923</v>
      </c>
      <c r="B122" s="2">
        <f>[2]SWS_Insitu!B121*0.15</f>
        <v>0</v>
      </c>
      <c r="C122" s="2">
        <f>[2]SWS_Insitu!C121*0.15</f>
        <v>1.4725849366393913E-2</v>
      </c>
      <c r="D122" s="2">
        <f>[2]SWS_Insitu!D121*0.15</f>
        <v>3.0547846544124604</v>
      </c>
      <c r="E122" s="2">
        <f>[2]SWS_Insitu!E121*0.15</f>
        <v>2.0328153915743878</v>
      </c>
      <c r="F122" s="2">
        <f>[2]SWS_Insitu!F121*0.15</f>
        <v>1.4514067790710643</v>
      </c>
      <c r="G122" s="2">
        <f>[2]SWS_Insitu!G121*0.15</f>
        <v>0.6750709491498369</v>
      </c>
      <c r="H122" s="2">
        <f>[2]SWS_Insitu!H121*0.15</f>
        <v>5.3874637396348894E-2</v>
      </c>
      <c r="I122" s="2">
        <f>[2]SWS_Insitu!I121*0.15</f>
        <v>0.2437880616415361</v>
      </c>
      <c r="J122" s="2">
        <f>[2]SWS_Insitu!J121*0.15</f>
        <v>-5.4742225969390219E-2</v>
      </c>
      <c r="K122" s="2">
        <f>[2]SWS_Insitu!K121*0.15</f>
        <v>-0.33643016593977887</v>
      </c>
      <c r="L122" s="2">
        <f>[2]SWS_Insitu!L121*0.15</f>
        <v>-0.37177963456443147</v>
      </c>
      <c r="M122" s="2">
        <f>[2]SWS_Insitu!M121*0.15</f>
        <v>-0.31156672324609103</v>
      </c>
      <c r="N122" s="2">
        <f>[2]SWS_Insitu!N121*0.15</f>
        <v>0</v>
      </c>
      <c r="O122" s="2">
        <f>[2]SWS_Insitu!O121*0.15</f>
        <v>0</v>
      </c>
      <c r="Q122" s="2">
        <v>0</v>
      </c>
      <c r="R122" s="2">
        <v>3.0860959822101297E-3</v>
      </c>
      <c r="S122" s="2">
        <v>0.24874945239517329</v>
      </c>
      <c r="T122" s="2">
        <v>0.1961696898540802</v>
      </c>
      <c r="U122" s="2">
        <v>0.62001526198948265</v>
      </c>
      <c r="V122" s="2">
        <v>0.13705860131476774</v>
      </c>
      <c r="W122" s="2">
        <v>1.7259126352188577E-2</v>
      </c>
      <c r="X122" s="2">
        <v>5.7395406151894562E-2</v>
      </c>
      <c r="Y122" s="2">
        <v>-6.2266898288796816E-3</v>
      </c>
      <c r="Z122" s="2">
        <v>-9.0573088912695332E-2</v>
      </c>
      <c r="AA122" s="2">
        <v>-6.1864193254719549E-2</v>
      </c>
      <c r="AB122" s="2">
        <v>-5.5759581049510627E-2</v>
      </c>
      <c r="AC122" s="2">
        <v>0</v>
      </c>
      <c r="AD122" s="2">
        <v>0</v>
      </c>
    </row>
    <row r="123" spans="1:30">
      <c r="A123" s="1">
        <v>40954</v>
      </c>
      <c r="B123" s="2">
        <f>[2]SWS_Insitu!B122*0.15</f>
        <v>0</v>
      </c>
      <c r="C123" s="2">
        <f>[2]SWS_Insitu!C122*0.15</f>
        <v>1.2907283332860038E-2</v>
      </c>
      <c r="D123" s="2">
        <f>[2]SWS_Insitu!D122*0.15</f>
        <v>2.6682421309937108</v>
      </c>
      <c r="E123" s="2">
        <f>[2]SWS_Insitu!E122*0.15</f>
        <v>1.709860658087768</v>
      </c>
      <c r="F123" s="2">
        <f>[2]SWS_Insitu!F122*0.15</f>
        <v>1.2264487414981751</v>
      </c>
      <c r="G123" s="2">
        <f>[2]SWS_Insitu!G122*0.15</f>
        <v>0.7420843602135363</v>
      </c>
      <c r="H123" s="2">
        <f>[2]SWS_Insitu!H122*0.15</f>
        <v>3.8978225633697225E-2</v>
      </c>
      <c r="I123" s="2">
        <f>[2]SWS_Insitu!I122*0.15</f>
        <v>0.20539615203481973</v>
      </c>
      <c r="J123" s="2">
        <f>[2]SWS_Insitu!J122*0.15</f>
        <v>-5.5750040795435378E-2</v>
      </c>
      <c r="K123" s="2">
        <f>[2]SWS_Insitu!K122*0.15</f>
        <v>-0.27977014637485392</v>
      </c>
      <c r="L123" s="2">
        <f>[2]SWS_Insitu!L122*0.15</f>
        <v>-0.43874948762157306</v>
      </c>
      <c r="M123" s="2">
        <f>[2]SWS_Insitu!M122*0.15</f>
        <v>-0.23335077119344216</v>
      </c>
      <c r="N123" s="2">
        <f>[2]SWS_Insitu!N122*0.15</f>
        <v>0</v>
      </c>
      <c r="O123" s="2">
        <f>[2]SWS_Insitu!O122*0.15</f>
        <v>0</v>
      </c>
      <c r="Q123" s="2">
        <v>0</v>
      </c>
      <c r="R123" s="2">
        <v>2.7468715857109222E-3</v>
      </c>
      <c r="S123" s="2">
        <v>0.22080899917489585</v>
      </c>
      <c r="T123" s="2">
        <v>0.16927660328718241</v>
      </c>
      <c r="U123" s="2">
        <v>0.53681295708688659</v>
      </c>
      <c r="V123" s="2">
        <v>0.15216369222216983</v>
      </c>
      <c r="W123" s="2">
        <v>1.35206483741747E-2</v>
      </c>
      <c r="X123" s="2">
        <v>4.9586491737888441E-2</v>
      </c>
      <c r="Y123" s="2">
        <v>-6.3434744031069688E-3</v>
      </c>
      <c r="Z123" s="2">
        <v>-7.7517883824682263E-2</v>
      </c>
      <c r="AA123" s="2">
        <v>-7.5456394631197007E-2</v>
      </c>
      <c r="AB123" s="2">
        <v>-4.4570554460523056E-2</v>
      </c>
      <c r="AC123" s="2">
        <v>0</v>
      </c>
      <c r="AD123" s="2">
        <v>0</v>
      </c>
    </row>
    <row r="124" spans="1:30">
      <c r="A124" s="1">
        <v>40983</v>
      </c>
      <c r="B124" s="2">
        <f>[2]SWS_Insitu!B123*0.15</f>
        <v>0</v>
      </c>
      <c r="C124" s="2">
        <f>[2]SWS_Insitu!C123*0.15</f>
        <v>9.9452992875366485E-3</v>
      </c>
      <c r="D124" s="2">
        <f>[2]SWS_Insitu!D123*0.15</f>
        <v>2.4451846485581377</v>
      </c>
      <c r="E124" s="2">
        <f>[2]SWS_Insitu!E123*0.15</f>
        <v>1.454245259565327</v>
      </c>
      <c r="F124" s="2">
        <f>[2]SWS_Insitu!F123*0.15</f>
        <v>1.0103853155159757</v>
      </c>
      <c r="G124" s="2">
        <f>[2]SWS_Insitu!G123*0.15</f>
        <v>0.64624527967595946</v>
      </c>
      <c r="H124" s="2">
        <f>[2]SWS_Insitu!H123*0.15</f>
        <v>2.1514327082146498E-2</v>
      </c>
      <c r="I124" s="2">
        <f>[2]SWS_Insitu!I123*0.15</f>
        <v>0.13818058811201556</v>
      </c>
      <c r="J124" s="2">
        <f>[2]SWS_Insitu!J123*0.15</f>
        <v>-5.6367014235796396E-2</v>
      </c>
      <c r="K124" s="2">
        <f>[2]SWS_Insitu!K123*0.15</f>
        <v>-0.23292124281783297</v>
      </c>
      <c r="L124" s="2">
        <f>[2]SWS_Insitu!L123*0.15</f>
        <v>-0.44357818699713186</v>
      </c>
      <c r="M124" s="2">
        <f>[2]SWS_Insitu!M123*0.15</f>
        <v>-0.14994012978124693</v>
      </c>
      <c r="N124" s="2">
        <f>[2]SWS_Insitu!N123*0.15</f>
        <v>0</v>
      </c>
      <c r="O124" s="2">
        <f>[2]SWS_Insitu!O123*0.15</f>
        <v>0</v>
      </c>
      <c r="Q124" s="2">
        <v>0</v>
      </c>
      <c r="R124" s="2">
        <v>2.4076471892117142E-3</v>
      </c>
      <c r="S124" s="2">
        <v>0.19286854595461839</v>
      </c>
      <c r="T124" s="2">
        <v>0.14238351672028463</v>
      </c>
      <c r="U124" s="2">
        <v>0.45361065218429047</v>
      </c>
      <c r="V124" s="2">
        <v>0.16726878312957194</v>
      </c>
      <c r="W124" s="2">
        <v>9.7821703961608227E-3</v>
      </c>
      <c r="X124" s="2">
        <v>4.1777577323882327E-2</v>
      </c>
      <c r="Y124" s="2">
        <v>-6.460258977334256E-3</v>
      </c>
      <c r="Z124" s="2">
        <v>-6.4462678736669207E-2</v>
      </c>
      <c r="AA124" s="2">
        <v>-8.9048596007674466E-2</v>
      </c>
      <c r="AB124" s="2">
        <v>-3.3381527871535477E-2</v>
      </c>
      <c r="AC124" s="2">
        <v>0</v>
      </c>
      <c r="AD124" s="2">
        <v>0</v>
      </c>
    </row>
    <row r="125" spans="1:30">
      <c r="A125" s="1">
        <v>41014</v>
      </c>
      <c r="B125" s="2">
        <f>[2]SWS_Insitu!B124*0.15</f>
        <v>0</v>
      </c>
      <c r="C125" s="2">
        <f>[2]SWS_Insitu!C124*0.15</f>
        <v>6.9833152422132585E-3</v>
      </c>
      <c r="D125" s="2">
        <f>[2]SWS_Insitu!D124*0.15</f>
        <v>2.2221271661225646</v>
      </c>
      <c r="E125" s="2">
        <f>[2]SWS_Insitu!E124*0.15</f>
        <v>1.1986298610428858</v>
      </c>
      <c r="F125" s="2">
        <f>[2]SWS_Insitu!F124*0.15</f>
        <v>0.79432188953377603</v>
      </c>
      <c r="G125" s="2">
        <f>[2]SWS_Insitu!G124*0.15</f>
        <v>0.55040619913838273</v>
      </c>
      <c r="H125" s="2">
        <f>[2]SWS_Insitu!H124*0.15</f>
        <v>4.0504285305957696E-3</v>
      </c>
      <c r="I125" s="2">
        <f>[2]SWS_Insitu!I124*0.15</f>
        <v>7.096502418921137E-2</v>
      </c>
      <c r="J125" s="2">
        <f>[2]SWS_Insitu!J124*0.15</f>
        <v>-5.6983987676157422E-2</v>
      </c>
      <c r="K125" s="2">
        <f>[2]SWS_Insitu!K124*0.15</f>
        <v>-0.18607233926081201</v>
      </c>
      <c r="L125" s="2">
        <f>[2]SWS_Insitu!L124*0.15</f>
        <v>-0.44840688637269066</v>
      </c>
      <c r="M125" s="2">
        <f>[2]SWS_Insitu!M124*0.15</f>
        <v>-6.6529488369051704E-2</v>
      </c>
      <c r="N125" s="2">
        <f>[2]SWS_Insitu!N124*0.15</f>
        <v>0</v>
      </c>
      <c r="O125" s="2">
        <f>[2]SWS_Insitu!O124*0.15</f>
        <v>0</v>
      </c>
      <c r="Q125" s="2">
        <v>0</v>
      </c>
      <c r="R125" s="2">
        <v>1.8551364573013611E-3</v>
      </c>
      <c r="S125" s="2">
        <v>0.17674528195172787</v>
      </c>
      <c r="T125" s="2">
        <v>0.12109791125452392</v>
      </c>
      <c r="U125" s="2">
        <v>0.37369808164079216</v>
      </c>
      <c r="V125" s="2">
        <v>0.14566627102007995</v>
      </c>
      <c r="W125" s="2">
        <v>5.3993430961708951E-3</v>
      </c>
      <c r="X125" s="2">
        <v>2.8105931621983962E-2</v>
      </c>
      <c r="Y125" s="2">
        <v>-6.5317532426298498E-3</v>
      </c>
      <c r="Z125" s="2">
        <v>-5.3668082321385348E-2</v>
      </c>
      <c r="AA125" s="2">
        <v>-9.0028628832937885E-2</v>
      </c>
      <c r="AB125" s="2">
        <v>-2.1449385385596716E-2</v>
      </c>
      <c r="AC125" s="2">
        <v>0</v>
      </c>
      <c r="AD125" s="2">
        <v>0</v>
      </c>
    </row>
    <row r="126" spans="1:30">
      <c r="A126" s="1">
        <v>41044</v>
      </c>
      <c r="B126" s="2">
        <f>[2]SWS_Insitu!B125*0.15</f>
        <v>0</v>
      </c>
      <c r="C126" s="2">
        <f>[2]SWS_Insitu!C125*0.15</f>
        <v>5.2104935725599761E-3</v>
      </c>
      <c r="D126" s="2">
        <f>[2]SWS_Insitu!D125*0.15</f>
        <v>1.9306489805982743</v>
      </c>
      <c r="E126" s="2">
        <f>[2]SWS_Insitu!E125*0.15</f>
        <v>1.0129277872646449</v>
      </c>
      <c r="F126" s="2">
        <f>[2]SWS_Insitu!F125*0.15</f>
        <v>0.58063169508580748</v>
      </c>
      <c r="G126" s="2">
        <f>[2]SWS_Insitu!G125*0.15</f>
        <v>0.460793831666933</v>
      </c>
      <c r="H126" s="2">
        <f>[2]SWS_Insitu!H125*0.15</f>
        <v>-1.6410161485191137E-2</v>
      </c>
      <c r="I126" s="2">
        <f>[2]SWS_Insitu!I125*0.15</f>
        <v>-1.0987599465880274E-2</v>
      </c>
      <c r="J126" s="2">
        <f>[2]SWS_Insitu!J125*0.15</f>
        <v>-5.7027325277492533E-2</v>
      </c>
      <c r="K126" s="2">
        <f>[2]SWS_Insitu!K125*0.15</f>
        <v>-0.20575920469674155</v>
      </c>
      <c r="L126" s="2">
        <f>[2]SWS_Insitu!L125*0.15</f>
        <v>-0.43212719633831087</v>
      </c>
      <c r="M126" s="2">
        <f>[2]SWS_Insitu!M125*0.15</f>
        <v>-1.527926629392579E-2</v>
      </c>
      <c r="N126" s="2">
        <f>[2]SWS_Insitu!N125*0.15</f>
        <v>0</v>
      </c>
      <c r="O126" s="2">
        <f>[2]SWS_Insitu!O125*0.15</f>
        <v>0</v>
      </c>
      <c r="Q126" s="2">
        <v>0</v>
      </c>
      <c r="R126" s="2">
        <v>1.3026257253910079E-3</v>
      </c>
      <c r="S126" s="2">
        <v>0.16062201794883732</v>
      </c>
      <c r="T126" s="2">
        <v>9.9812305788763184E-2</v>
      </c>
      <c r="U126" s="2">
        <v>0.29378551109729378</v>
      </c>
      <c r="V126" s="2">
        <v>0.12406375891058802</v>
      </c>
      <c r="W126" s="2">
        <v>1.0165157961809672E-3</v>
      </c>
      <c r="X126" s="2">
        <v>1.4434285920085593E-2</v>
      </c>
      <c r="Y126" s="2">
        <v>-6.6032475079254452E-3</v>
      </c>
      <c r="Z126" s="2">
        <v>-4.2873485906101474E-2</v>
      </c>
      <c r="AA126" s="2">
        <v>-9.100866165820129E-2</v>
      </c>
      <c r="AB126" s="2">
        <v>-9.5172428996579527E-3</v>
      </c>
      <c r="AC126" s="2">
        <v>0</v>
      </c>
      <c r="AD126" s="2">
        <v>0</v>
      </c>
    </row>
    <row r="127" spans="1:30">
      <c r="A127" s="1">
        <v>41075</v>
      </c>
      <c r="B127" s="2">
        <f>[2]SWS_Insitu!B126*0.15</f>
        <v>0</v>
      </c>
      <c r="C127" s="2">
        <f>[2]SWS_Insitu!C126*0.15</f>
        <v>3.4376719029066923E-3</v>
      </c>
      <c r="D127" s="2">
        <f>[2]SWS_Insitu!D126*0.15</f>
        <v>1.6391707950739842</v>
      </c>
      <c r="E127" s="2">
        <f>[2]SWS_Insitu!E126*0.15</f>
        <v>0.82722571348640428</v>
      </c>
      <c r="F127" s="2">
        <f>[2]SWS_Insitu!F126*0.15</f>
        <v>0.36694150063783909</v>
      </c>
      <c r="G127" s="2">
        <f>[2]SWS_Insitu!G126*0.15</f>
        <v>0.37118146419548326</v>
      </c>
      <c r="H127" s="2">
        <f>[2]SWS_Insitu!H126*0.15</f>
        <v>-3.6870751500978037E-2</v>
      </c>
      <c r="I127" s="2">
        <f>[2]SWS_Insitu!I126*0.15</f>
        <v>-9.2940223120971929E-2</v>
      </c>
      <c r="J127" s="2">
        <f>[2]SWS_Insitu!J126*0.15</f>
        <v>-5.7070662878827644E-2</v>
      </c>
      <c r="K127" s="2">
        <f>[2]SWS_Insitu!K126*0.15</f>
        <v>-0.22544607013267112</v>
      </c>
      <c r="L127" s="2">
        <f>[2]SWS_Insitu!L126*0.15</f>
        <v>-0.41584750630393114</v>
      </c>
      <c r="M127" s="2">
        <f>[2]SWS_Insitu!M126*0.15</f>
        <v>3.5970955781200117E-2</v>
      </c>
      <c r="N127" s="2">
        <f>[2]SWS_Insitu!N126*0.15</f>
        <v>0</v>
      </c>
      <c r="O127" s="2">
        <f>[2]SWS_Insitu!O126*0.15</f>
        <v>0</v>
      </c>
      <c r="Q127" s="2">
        <v>0</v>
      </c>
      <c r="R127" s="2">
        <v>9.7193420806390251E-4</v>
      </c>
      <c r="S127" s="2">
        <v>0.13955310026458503</v>
      </c>
      <c r="T127" s="2">
        <v>8.4348522701101505E-2</v>
      </c>
      <c r="U127" s="2">
        <v>0.21475069684935147</v>
      </c>
      <c r="V127" s="2">
        <v>0.10386477283305337</v>
      </c>
      <c r="W127" s="2">
        <v>-4.1183761771309939E-3</v>
      </c>
      <c r="X127" s="2">
        <v>-2.2348777313600473E-3</v>
      </c>
      <c r="Y127" s="2">
        <v>-6.6082694258305574E-3</v>
      </c>
      <c r="Z127" s="2">
        <v>-4.7409595631790306E-2</v>
      </c>
      <c r="AA127" s="2">
        <v>-8.7704535768823561E-2</v>
      </c>
      <c r="AB127" s="2">
        <v>-2.1857448811449659E-3</v>
      </c>
      <c r="AC127" s="2">
        <v>0</v>
      </c>
      <c r="AD127" s="2">
        <v>0</v>
      </c>
    </row>
    <row r="128" spans="1:30">
      <c r="A128" s="1">
        <v>41105</v>
      </c>
      <c r="B128" s="2">
        <f>[2]SWS_Insitu!B127*0.15</f>
        <v>0</v>
      </c>
      <c r="C128" s="2">
        <f>[2]SWS_Insitu!C127*0.15</f>
        <v>1.8990602148473543E-3</v>
      </c>
      <c r="D128" s="2">
        <f>[2]SWS_Insitu!D127*0.15</f>
        <v>1.5458924088852595</v>
      </c>
      <c r="E128" s="2">
        <f>[2]SWS_Insitu!E127*0.15</f>
        <v>0.76679042346475934</v>
      </c>
      <c r="F128" s="2">
        <f>[2]SWS_Insitu!F127*0.15</f>
        <v>0.25078529287898893</v>
      </c>
      <c r="G128" s="2">
        <f>[2]SWS_Insitu!G127*0.15</f>
        <v>0.31004421911053054</v>
      </c>
      <c r="H128" s="2">
        <f>[2]SWS_Insitu!H127*0.15</f>
        <v>-3.6906961774426879E-2</v>
      </c>
      <c r="I128" s="2">
        <f>[2]SWS_Insitu!I127*0.15</f>
        <v>-0.11387474031735573</v>
      </c>
      <c r="J128" s="2">
        <f>[2]SWS_Insitu!J127*0.15</f>
        <v>-5.701345698097824E-2</v>
      </c>
      <c r="K128" s="2">
        <f>[2]SWS_Insitu!K127*0.15</f>
        <v>-0.29883322516258604</v>
      </c>
      <c r="L128" s="2">
        <f>[2]SWS_Insitu!L127*0.15</f>
        <v>-0.35745983175930934</v>
      </c>
      <c r="M128" s="2">
        <f>[2]SWS_Insitu!M127*0.15</f>
        <v>5.5658646431737555E-2</v>
      </c>
      <c r="N128" s="2">
        <f>[2]SWS_Insitu!N127*0.15</f>
        <v>0</v>
      </c>
      <c r="O128" s="2">
        <f>[2]SWS_Insitu!O127*0.15</f>
        <v>0</v>
      </c>
      <c r="Q128" s="2">
        <v>0</v>
      </c>
      <c r="R128" s="2">
        <v>6.4124269073679695E-4</v>
      </c>
      <c r="S128" s="2">
        <v>0.11848418258033279</v>
      </c>
      <c r="T128" s="2">
        <v>6.8884739613439855E-2</v>
      </c>
      <c r="U128" s="2">
        <v>0.13571588260140924</v>
      </c>
      <c r="V128" s="2">
        <v>8.3665786755518709E-2</v>
      </c>
      <c r="W128" s="2">
        <v>-9.2532681504429518E-3</v>
      </c>
      <c r="X128" s="2">
        <v>-1.890404138280569E-2</v>
      </c>
      <c r="Y128" s="2">
        <v>-6.6132913437356678E-3</v>
      </c>
      <c r="Z128" s="2">
        <v>-5.1945705357479145E-2</v>
      </c>
      <c r="AA128" s="2">
        <v>-8.4400409879445859E-2</v>
      </c>
      <c r="AB128" s="2">
        <v>5.14575313736802E-3</v>
      </c>
      <c r="AC128" s="2">
        <v>0</v>
      </c>
      <c r="AD128" s="2">
        <v>0</v>
      </c>
    </row>
    <row r="129" spans="1:30">
      <c r="A129" s="1">
        <v>41136</v>
      </c>
      <c r="B129" s="2">
        <f>[2]SWS_Insitu!B128*0.15</f>
        <v>0</v>
      </c>
      <c r="C129" s="2">
        <f>[2]SWS_Insitu!C128*0.15</f>
        <v>3.6044852678801618E-4</v>
      </c>
      <c r="D129" s="2">
        <f>[2]SWS_Insitu!D128*0.15</f>
        <v>1.4526140226965349</v>
      </c>
      <c r="E129" s="2">
        <f>[2]SWS_Insitu!E128*0.15</f>
        <v>0.70635513344311451</v>
      </c>
      <c r="F129" s="2">
        <f>[2]SWS_Insitu!F128*0.15</f>
        <v>0.13462908512013877</v>
      </c>
      <c r="G129" s="2">
        <f>[2]SWS_Insitu!G128*0.15</f>
        <v>0.24890697402557782</v>
      </c>
      <c r="H129" s="2">
        <f>[2]SWS_Insitu!H128*0.15</f>
        <v>-3.6943172047875721E-2</v>
      </c>
      <c r="I129" s="2">
        <f>[2]SWS_Insitu!I128*0.15</f>
        <v>-0.13480925751373951</v>
      </c>
      <c r="J129" s="2">
        <f>[2]SWS_Insitu!J128*0.15</f>
        <v>-5.6956251083128837E-2</v>
      </c>
      <c r="K129" s="2">
        <f>[2]SWS_Insitu!K128*0.15</f>
        <v>-0.37222038019250092</v>
      </c>
      <c r="L129" s="2">
        <f>[2]SWS_Insitu!L128*0.15</f>
        <v>-0.29907215721468755</v>
      </c>
      <c r="M129" s="2">
        <f>[2]SWS_Insitu!M128*0.15</f>
        <v>7.5346337082274992E-2</v>
      </c>
      <c r="N129" s="2">
        <f>[2]SWS_Insitu!N128*0.15</f>
        <v>0</v>
      </c>
      <c r="O129" s="2">
        <f>[2]SWS_Insitu!O128*0.15</f>
        <v>0</v>
      </c>
      <c r="Q129" s="2">
        <v>0</v>
      </c>
      <c r="R129" s="2">
        <v>3.5423929811633637E-4</v>
      </c>
      <c r="S129" s="2">
        <v>0.1117417409914532</v>
      </c>
      <c r="T129" s="2">
        <v>6.385217214275743E-2</v>
      </c>
      <c r="U129" s="2">
        <v>9.2754696068344217E-2</v>
      </c>
      <c r="V129" s="2">
        <v>6.988520716439002E-2</v>
      </c>
      <c r="W129" s="2">
        <v>-9.2623556617190423E-3</v>
      </c>
      <c r="X129" s="2">
        <v>-2.3162122180550155E-2</v>
      </c>
      <c r="Y129" s="2">
        <v>-6.606662381498778E-3</v>
      </c>
      <c r="Z129" s="2">
        <v>-6.8855059909386937E-2</v>
      </c>
      <c r="AA129" s="2">
        <v>-7.2550047453869421E-2</v>
      </c>
      <c r="AB129" s="2">
        <v>7.9621363479993514E-3</v>
      </c>
      <c r="AC129" s="2">
        <v>0</v>
      </c>
      <c r="AD129" s="2">
        <v>0</v>
      </c>
    </row>
    <row r="130" spans="1:30">
      <c r="A130" s="1">
        <v>41167</v>
      </c>
      <c r="B130" s="2">
        <f>[2]SWS_Insitu!B129*0.15</f>
        <v>0</v>
      </c>
      <c r="C130" s="2">
        <f>[2]SWS_Insitu!C129*0.15</f>
        <v>-5.6453188018934573E-4</v>
      </c>
      <c r="D130" s="2">
        <f>[2]SWS_Insitu!D129*0.15</f>
        <v>1.4409078656174303</v>
      </c>
      <c r="E130" s="2">
        <f>[2]SWS_Insitu!E129*0.15</f>
        <v>0.70929727461096159</v>
      </c>
      <c r="F130" s="2">
        <f>[2]SWS_Insitu!F129*0.15</f>
        <v>4.9719469703032572E-2</v>
      </c>
      <c r="G130" s="2">
        <f>[2]SWS_Insitu!G129*0.15</f>
        <v>0.20054342906640882</v>
      </c>
      <c r="H130" s="2">
        <f>[2]SWS_Insitu!H129*0.15</f>
        <v>-3.7615968898864149E-2</v>
      </c>
      <c r="I130" s="2">
        <f>[2]SWS_Insitu!I129*0.15</f>
        <v>-0.15285450247318019</v>
      </c>
      <c r="J130" s="2">
        <f>[2]SWS_Insitu!J129*0.15</f>
        <v>-5.7340077453085538E-2</v>
      </c>
      <c r="K130" s="2">
        <f>[2]SWS_Insitu!K129*0.15</f>
        <v>-0.48110236597929967</v>
      </c>
      <c r="L130" s="2">
        <f>[2]SWS_Insitu!L129*0.15</f>
        <v>-0.24886221263187322</v>
      </c>
      <c r="M130" s="2">
        <f>[2]SWS_Insitu!M129*0.15</f>
        <v>7.4624066054278362E-2</v>
      </c>
      <c r="N130" s="2">
        <f>[2]SWS_Insitu!N129*0.15</f>
        <v>0</v>
      </c>
      <c r="O130" s="2">
        <f>[2]SWS_Insitu!O129*0.15</f>
        <v>0</v>
      </c>
      <c r="Q130" s="2">
        <v>0</v>
      </c>
      <c r="R130" s="2">
        <v>6.7235905495875806E-5</v>
      </c>
      <c r="S130" s="2">
        <v>0.10499929940257363</v>
      </c>
      <c r="T130" s="2">
        <v>5.8819604672075025E-2</v>
      </c>
      <c r="U130" s="2">
        <v>4.9793509535279161E-2</v>
      </c>
      <c r="V130" s="2">
        <v>5.6104627573261338E-2</v>
      </c>
      <c r="W130" s="2">
        <v>-9.2714431729951294E-3</v>
      </c>
      <c r="X130" s="2">
        <v>-2.7420202978294613E-2</v>
      </c>
      <c r="Y130" s="2">
        <v>-6.6000334192618864E-3</v>
      </c>
      <c r="Z130" s="2">
        <v>-8.5764414461294708E-2</v>
      </c>
      <c r="AA130" s="2">
        <v>-6.0699685028292982E-2</v>
      </c>
      <c r="AB130" s="2">
        <v>1.0778519558630684E-2</v>
      </c>
      <c r="AC130" s="2">
        <v>0</v>
      </c>
      <c r="AD130" s="2">
        <v>0</v>
      </c>
    </row>
    <row r="131" spans="1:30">
      <c r="A131" s="1">
        <v>41197</v>
      </c>
      <c r="B131" s="2">
        <f>[2]SWS_Insitu!B130*0.15</f>
        <v>0</v>
      </c>
      <c r="C131" s="2">
        <f>[2]SWS_Insitu!C130*0.15</f>
        <v>-1.4895122871667076E-3</v>
      </c>
      <c r="D131" s="2">
        <f>[2]SWS_Insitu!D130*0.15</f>
        <v>1.429201708538326</v>
      </c>
      <c r="E131" s="2">
        <f>[2]SWS_Insitu!E130*0.15</f>
        <v>0.71223941577880867</v>
      </c>
      <c r="F131" s="2">
        <f>[2]SWS_Insitu!F130*0.15</f>
        <v>-3.5190145714073619E-2</v>
      </c>
      <c r="G131" s="2">
        <f>[2]SWS_Insitu!G130*0.15</f>
        <v>0.15217988410723979</v>
      </c>
      <c r="H131" s="2">
        <f>[2]SWS_Insitu!H130*0.15</f>
        <v>-3.8288765749852585E-2</v>
      </c>
      <c r="I131" s="2">
        <f>[2]SWS_Insitu!I130*0.15</f>
        <v>-0.17089974743262087</v>
      </c>
      <c r="J131" s="2">
        <f>[2]SWS_Insitu!J130*0.15</f>
        <v>-5.7723903823042239E-2</v>
      </c>
      <c r="K131" s="2">
        <f>[2]SWS_Insitu!K130*0.15</f>
        <v>-0.58998435176609854</v>
      </c>
      <c r="L131" s="2">
        <f>[2]SWS_Insitu!L130*0.15</f>
        <v>-0.19865226804905889</v>
      </c>
      <c r="M131" s="2">
        <f>[2]SWS_Insitu!M130*0.15</f>
        <v>7.3901795026281733E-2</v>
      </c>
      <c r="N131" s="2">
        <f>[2]SWS_Insitu!N130*0.15</f>
        <v>0</v>
      </c>
      <c r="O131" s="2">
        <f>[2]SWS_Insitu!O130*0.15</f>
        <v>0</v>
      </c>
      <c r="Q131" s="2">
        <v>0</v>
      </c>
      <c r="R131" s="2">
        <v>-1.0530438973923941E-4</v>
      </c>
      <c r="S131" s="2">
        <v>0.10415314325042471</v>
      </c>
      <c r="T131" s="2">
        <v>5.9064602651403987E-2</v>
      </c>
      <c r="U131" s="2">
        <v>1.8389093905954515E-2</v>
      </c>
      <c r="V131" s="2">
        <v>4.5203291085284814E-2</v>
      </c>
      <c r="W131" s="2">
        <v>-9.4402916347034408E-3</v>
      </c>
      <c r="X131" s="2">
        <v>-3.109060580304485E-2</v>
      </c>
      <c r="Y131" s="2">
        <v>-6.6445108351860984E-3</v>
      </c>
      <c r="Z131" s="2">
        <v>-0.11085223945238837</v>
      </c>
      <c r="AA131" s="2">
        <v>-5.0509074675764987E-2</v>
      </c>
      <c r="AB131" s="2">
        <v>1.0675196521262682E-2</v>
      </c>
      <c r="AC131" s="2">
        <v>0</v>
      </c>
      <c r="AD131" s="2">
        <v>0</v>
      </c>
    </row>
    <row r="132" spans="1:30">
      <c r="A132" s="1">
        <v>41228</v>
      </c>
      <c r="B132" s="2">
        <f>[2]SWS_Insitu!B131*0.15</f>
        <v>0</v>
      </c>
      <c r="C132" s="2">
        <f>[2]SWS_Insitu!C131*0.15</f>
        <v>-3.1394811957722638E-3</v>
      </c>
      <c r="D132" s="2">
        <f>[2]SWS_Insitu!D131*0.15</f>
        <v>1.2800856487764827</v>
      </c>
      <c r="E132" s="2">
        <f>[2]SWS_Insitu!E131*0.15</f>
        <v>0.59369568531481021</v>
      </c>
      <c r="F132" s="2">
        <f>[2]SWS_Insitu!F131*0.15</f>
        <v>-0.13831839431230511</v>
      </c>
      <c r="G132" s="2">
        <f>[2]SWS_Insitu!G131*0.15</f>
        <v>0.10188780399853216</v>
      </c>
      <c r="H132" s="2">
        <f>[2]SWS_Insitu!H131*0.15</f>
        <v>-3.557454817196027E-2</v>
      </c>
      <c r="I132" s="2">
        <f>[2]SWS_Insitu!I131*0.15</f>
        <v>-0.17760661784763457</v>
      </c>
      <c r="J132" s="2">
        <f>[2]SWS_Insitu!J131*0.15</f>
        <v>-5.8821893783759238E-2</v>
      </c>
      <c r="K132" s="2">
        <f>[2]SWS_Insitu!K131*0.15</f>
        <v>-0.70179136580132817</v>
      </c>
      <c r="L132" s="2">
        <f>[2]SWS_Insitu!L131*0.15</f>
        <v>-0.1839280045909357</v>
      </c>
      <c r="M132" s="2">
        <f>[2]SWS_Insitu!M131*0.15</f>
        <v>5.5246505742782469E-2</v>
      </c>
      <c r="N132" s="2">
        <f>[2]SWS_Insitu!N131*0.15</f>
        <v>0</v>
      </c>
      <c r="O132" s="2">
        <f>[2]SWS_Insitu!O131*0.15</f>
        <v>0</v>
      </c>
      <c r="Q132" s="2">
        <v>0</v>
      </c>
      <c r="R132" s="2">
        <v>-2.7784468497435465E-4</v>
      </c>
      <c r="S132" s="2">
        <v>0.10330698709827581</v>
      </c>
      <c r="T132" s="2">
        <v>5.9309600630732956E-2</v>
      </c>
      <c r="U132" s="2">
        <v>-1.3015321723370126E-2</v>
      </c>
      <c r="V132" s="2">
        <v>3.4301954597308275E-2</v>
      </c>
      <c r="W132" s="2">
        <v>-9.609140096411754E-3</v>
      </c>
      <c r="X132" s="2">
        <v>-3.4761008627795083E-2</v>
      </c>
      <c r="Y132" s="2">
        <v>-6.6889882511103112E-3</v>
      </c>
      <c r="Z132" s="2">
        <v>-0.13594006444348206</v>
      </c>
      <c r="AA132" s="2">
        <v>-4.0318464323236991E-2</v>
      </c>
      <c r="AB132" s="2">
        <v>1.057187348389468E-2</v>
      </c>
      <c r="AC132" s="2">
        <v>0</v>
      </c>
      <c r="AD132" s="2">
        <v>0</v>
      </c>
    </row>
    <row r="133" spans="1:30">
      <c r="A133" s="1">
        <v>41258</v>
      </c>
      <c r="B133" s="2">
        <f>[2]SWS_Insitu!B132*0.15</f>
        <v>0</v>
      </c>
      <c r="C133" s="2">
        <f>[2]SWS_Insitu!C132*0.15</f>
        <v>-4.7894501043778204E-3</v>
      </c>
      <c r="D133" s="2">
        <f>[2]SWS_Insitu!D132*0.15</f>
        <v>1.1309695890146392</v>
      </c>
      <c r="E133" s="2">
        <f>[2]SWS_Insitu!E132*0.15</f>
        <v>0.47515195485081174</v>
      </c>
      <c r="F133" s="2">
        <f>[2]SWS_Insitu!F132*0.15</f>
        <v>-0.24144664291053664</v>
      </c>
      <c r="G133" s="2">
        <f>[2]SWS_Insitu!G132*0.15</f>
        <v>5.1595723889824543E-2</v>
      </c>
      <c r="H133" s="2">
        <f>[2]SWS_Insitu!H132*0.15</f>
        <v>-3.2860330594067948E-2</v>
      </c>
      <c r="I133" s="2">
        <f>[2]SWS_Insitu!I132*0.15</f>
        <v>-0.18431348826264832</v>
      </c>
      <c r="J133" s="2">
        <f>[2]SWS_Insitu!J132*0.15</f>
        <v>-5.9919883744476238E-2</v>
      </c>
      <c r="K133" s="2">
        <f>[2]SWS_Insitu!K132*0.15</f>
        <v>-0.81359837983655781</v>
      </c>
      <c r="L133" s="2">
        <f>[2]SWS_Insitu!L132*0.15</f>
        <v>-0.16920374113281247</v>
      </c>
      <c r="M133" s="2">
        <f>[2]SWS_Insitu!M132*0.15</f>
        <v>3.6591216459283198E-2</v>
      </c>
      <c r="N133" s="2">
        <f>[2]SWS_Insitu!N132*0.15</f>
        <v>0</v>
      </c>
      <c r="O133" s="2">
        <f>[2]SWS_Insitu!O132*0.15</f>
        <v>0</v>
      </c>
      <c r="Q133" s="2">
        <v>0</v>
      </c>
      <c r="R133" s="2">
        <v>-5.8561998537218348E-4</v>
      </c>
      <c r="S133" s="2">
        <v>9.2528430950510485E-2</v>
      </c>
      <c r="T133" s="2">
        <v>4.9438227107534871E-2</v>
      </c>
      <c r="U133" s="2">
        <v>-5.1158026365166226E-2</v>
      </c>
      <c r="V133" s="2">
        <v>2.2965918572485141E-2</v>
      </c>
      <c r="W133" s="2">
        <v>-8.9279664819760084E-3</v>
      </c>
      <c r="X133" s="2">
        <v>-3.612518607020887E-2</v>
      </c>
      <c r="Y133" s="2">
        <v>-6.8162222297682359E-3</v>
      </c>
      <c r="Z133" s="2">
        <v>-0.16170185396838141</v>
      </c>
      <c r="AA133" s="2">
        <v>-3.7330027811776308E-2</v>
      </c>
      <c r="AB133" s="2">
        <v>7.9031783860222596E-3</v>
      </c>
      <c r="AC133" s="2">
        <v>0</v>
      </c>
      <c r="AD133" s="2">
        <v>0</v>
      </c>
    </row>
    <row r="134" spans="1:30">
      <c r="A134" s="1">
        <v>41289</v>
      </c>
      <c r="B134" s="2">
        <f>[2]SWS_Insitu!B133*0.15</f>
        <v>0</v>
      </c>
      <c r="C134" s="2">
        <f>[2]SWS_Insitu!C133*0.15</f>
        <v>-6.2412526771740487E-3</v>
      </c>
      <c r="D134" s="2">
        <f>[2]SWS_Insitu!D133*0.15</f>
        <v>0.7854734792925272</v>
      </c>
      <c r="E134" s="2">
        <f>[2]SWS_Insitu!E133*0.15</f>
        <v>0.20730466715214094</v>
      </c>
      <c r="F134" s="2">
        <f>[2]SWS_Insitu!F133*0.15</f>
        <v>-0.38275468465717571</v>
      </c>
      <c r="G134" s="2">
        <f>[2]SWS_Insitu!G133*0.15</f>
        <v>-9.0638974122851101E-3</v>
      </c>
      <c r="H134" s="2">
        <f>[2]SWS_Insitu!H133*0.15</f>
        <v>-3.4607436977580765E-2</v>
      </c>
      <c r="I134" s="2">
        <f>[2]SWS_Insitu!I133*0.15</f>
        <v>-0.20074040443785021</v>
      </c>
      <c r="J134" s="2">
        <f>[2]SWS_Insitu!J133*0.15</f>
        <v>-5.8623030750149484E-2</v>
      </c>
      <c r="K134" s="2">
        <f>[2]SWS_Insitu!K133*0.15</f>
        <v>-0.88677292992246826</v>
      </c>
      <c r="L134" s="2">
        <f>[2]SWS_Insitu!L133*0.15</f>
        <v>-0.17732354219524413</v>
      </c>
      <c r="M134" s="2">
        <f>[2]SWS_Insitu!M133*0.15</f>
        <v>2.0786641184658259E-2</v>
      </c>
      <c r="N134" s="2">
        <f>[2]SWS_Insitu!N133*0.15</f>
        <v>0</v>
      </c>
      <c r="O134" s="2">
        <f>[2]SWS_Insitu!O133*0.15</f>
        <v>0</v>
      </c>
      <c r="Q134" s="2">
        <v>0</v>
      </c>
      <c r="R134" s="2">
        <v>-8.9339528577001232E-4</v>
      </c>
      <c r="S134" s="2">
        <v>8.1749874802745162E-2</v>
      </c>
      <c r="T134" s="2">
        <v>3.9566853584336793E-2</v>
      </c>
      <c r="U134" s="2">
        <v>-8.9300731006962342E-2</v>
      </c>
      <c r="V134" s="2">
        <v>1.1629882547662011E-2</v>
      </c>
      <c r="W134" s="2">
        <v>-8.2467928675402612E-3</v>
      </c>
      <c r="X134" s="2">
        <v>-3.7489363512622664E-2</v>
      </c>
      <c r="Y134" s="2">
        <v>-6.9434562084261615E-3</v>
      </c>
      <c r="Z134" s="2">
        <v>-0.18746364349328079</v>
      </c>
      <c r="AA134" s="2">
        <v>-3.4341591300315617E-2</v>
      </c>
      <c r="AB134" s="2">
        <v>5.2344832881498398E-3</v>
      </c>
      <c r="AC134" s="2">
        <v>0</v>
      </c>
      <c r="AD134" s="2">
        <v>0</v>
      </c>
    </row>
    <row r="135" spans="1:30">
      <c r="A135" s="1">
        <v>41320</v>
      </c>
      <c r="B135" s="2">
        <f>[2]SWS_Insitu!B134*0.15</f>
        <v>0</v>
      </c>
      <c r="C135" s="2">
        <f>[2]SWS_Insitu!C134*0.15</f>
        <v>-7.6930552499702744E-3</v>
      </c>
      <c r="D135" s="2">
        <f>[2]SWS_Insitu!D134*0.15</f>
        <v>0.43997736957041506</v>
      </c>
      <c r="E135" s="2">
        <f>[2]SWS_Insitu!E134*0.15</f>
        <v>-6.0542620546529889E-2</v>
      </c>
      <c r="F135" s="2">
        <f>[2]SWS_Insitu!F134*0.15</f>
        <v>-0.52406272640381479</v>
      </c>
      <c r="G135" s="2">
        <f>[2]SWS_Insitu!G134*0.15</f>
        <v>-6.9723518714394764E-2</v>
      </c>
      <c r="H135" s="2">
        <f>[2]SWS_Insitu!H134*0.15</f>
        <v>-3.6354543361093589E-2</v>
      </c>
      <c r="I135" s="2">
        <f>[2]SWS_Insitu!I134*0.15</f>
        <v>-0.21716732061305213</v>
      </c>
      <c r="J135" s="2">
        <f>[2]SWS_Insitu!J134*0.15</f>
        <v>-5.7326177755822723E-2</v>
      </c>
      <c r="K135" s="2">
        <f>[2]SWS_Insitu!K134*0.15</f>
        <v>-0.95994748000837871</v>
      </c>
      <c r="L135" s="2">
        <f>[2]SWS_Insitu!L134*0.15</f>
        <v>-0.18544334325767578</v>
      </c>
      <c r="M135" s="2">
        <f>[2]SWS_Insitu!M134*0.15</f>
        <v>4.9820659100333203E-3</v>
      </c>
      <c r="N135" s="2">
        <f>[2]SWS_Insitu!N134*0.15</f>
        <v>0</v>
      </c>
      <c r="O135" s="2">
        <f>[2]SWS_Insitu!O134*0.15</f>
        <v>0</v>
      </c>
      <c r="Q135" s="2">
        <v>0</v>
      </c>
      <c r="R135" s="2">
        <v>-1.164205826883984E-3</v>
      </c>
      <c r="S135" s="2">
        <v>5.6776379503701735E-2</v>
      </c>
      <c r="T135" s="2">
        <v>1.7262674243093079E-2</v>
      </c>
      <c r="U135" s="2">
        <v>-0.14156449940324903</v>
      </c>
      <c r="V135" s="2">
        <v>-2.0430387323187131E-3</v>
      </c>
      <c r="W135" s="2">
        <v>-8.6852554210785568E-3</v>
      </c>
      <c r="X135" s="2">
        <v>-4.0830598262658731E-2</v>
      </c>
      <c r="Y135" s="2">
        <v>-6.7931781802965724E-3</v>
      </c>
      <c r="Z135" s="2">
        <v>-0.20432401110222567</v>
      </c>
      <c r="AA135" s="2">
        <v>-3.5989586123946746E-2</v>
      </c>
      <c r="AB135" s="2">
        <v>2.9735913813889177E-3</v>
      </c>
      <c r="AC135" s="2">
        <v>0</v>
      </c>
      <c r="AD135" s="2">
        <v>0</v>
      </c>
    </row>
    <row r="136" spans="1:30">
      <c r="A136" s="1">
        <v>41348</v>
      </c>
      <c r="B136" s="2">
        <f>[2]SWS_Insitu!B135*0.15</f>
        <v>0</v>
      </c>
      <c r="C136" s="2">
        <f>[2]SWS_Insitu!C135*0.15</f>
        <v>-7.102562543655871E-3</v>
      </c>
      <c r="D136" s="2">
        <f>[2]SWS_Insitu!D135*0.15</f>
        <v>-0.19896354172123257</v>
      </c>
      <c r="E136" s="2">
        <f>[2]SWS_Insitu!E135*0.15</f>
        <v>-0.38605531061376758</v>
      </c>
      <c r="F136" s="2">
        <f>[2]SWS_Insitu!F135*0.15</f>
        <v>-0.67925387646267865</v>
      </c>
      <c r="G136" s="2">
        <f>[2]SWS_Insitu!G135*0.15</f>
        <v>-0.13626707603774851</v>
      </c>
      <c r="H136" s="2">
        <f>[2]SWS_Insitu!H135*0.15</f>
        <v>-3.6273256085917159E-2</v>
      </c>
      <c r="I136" s="2">
        <f>[2]SWS_Insitu!I135*0.15</f>
        <v>-0.23831083941317535</v>
      </c>
      <c r="J136" s="2">
        <f>[2]SWS_Insitu!J135*0.15</f>
        <v>-5.5467703728926517E-2</v>
      </c>
      <c r="K136" s="2">
        <f>[2]SWS_Insitu!K135*0.15</f>
        <v>-0.96859275719172389</v>
      </c>
      <c r="L136" s="2">
        <f>[2]SWS_Insitu!L135*0.15</f>
        <v>-0.21117818348631787</v>
      </c>
      <c r="M136" s="2">
        <f>[2]SWS_Insitu!M135*0.15</f>
        <v>-1.5461796258650349E-4</v>
      </c>
      <c r="N136" s="2">
        <f>[2]SWS_Insitu!N135*0.15</f>
        <v>0</v>
      </c>
      <c r="O136" s="2">
        <f>[2]SWS_Insitu!O135*0.15</f>
        <v>0</v>
      </c>
      <c r="Q136" s="2">
        <v>0</v>
      </c>
      <c r="R136" s="2">
        <v>-1.4350163679979549E-3</v>
      </c>
      <c r="S136" s="2">
        <v>3.1802884204658308E-2</v>
      </c>
      <c r="T136" s="2">
        <v>-5.041505098150636E-3</v>
      </c>
      <c r="U136" s="2">
        <v>-0.19382826779953574</v>
      </c>
      <c r="V136" s="2">
        <v>-1.5715960012299437E-2</v>
      </c>
      <c r="W136" s="2">
        <v>-9.1237179746168524E-3</v>
      </c>
      <c r="X136" s="2">
        <v>-4.4171833012694804E-2</v>
      </c>
      <c r="Y136" s="2">
        <v>-6.6429001521669815E-3</v>
      </c>
      <c r="Z136" s="2">
        <v>-0.22118437871117055</v>
      </c>
      <c r="AA136" s="2">
        <v>-3.7637580947577874E-2</v>
      </c>
      <c r="AB136" s="2">
        <v>7.1269947462799653E-4</v>
      </c>
      <c r="AC136" s="2">
        <v>0</v>
      </c>
      <c r="AD136" s="2">
        <v>0</v>
      </c>
    </row>
    <row r="137" spans="1:30">
      <c r="A137" s="1">
        <v>41379</v>
      </c>
      <c r="B137" s="2">
        <f>[2]SWS_Insitu!B136*0.15</f>
        <v>0</v>
      </c>
      <c r="C137" s="2">
        <f>[2]SWS_Insitu!C136*0.15</f>
        <v>-6.5120698373414701E-3</v>
      </c>
      <c r="D137" s="2">
        <f>[2]SWS_Insitu!D136*0.15</f>
        <v>-0.8379044530128803</v>
      </c>
      <c r="E137" s="2">
        <f>[2]SWS_Insitu!E136*0.15</f>
        <v>-0.71156800068100523</v>
      </c>
      <c r="F137" s="2">
        <f>[2]SWS_Insitu!F136*0.15</f>
        <v>-0.83444502652154273</v>
      </c>
      <c r="G137" s="2">
        <f>[2]SWS_Insitu!G136*0.15</f>
        <v>-0.20281063336110228</v>
      </c>
      <c r="H137" s="2">
        <f>[2]SWS_Insitu!H136*0.15</f>
        <v>-3.6191968810740729E-2</v>
      </c>
      <c r="I137" s="2">
        <f>[2]SWS_Insitu!I136*0.15</f>
        <v>-0.25945435821329854</v>
      </c>
      <c r="J137" s="2">
        <f>[2]SWS_Insitu!J136*0.15</f>
        <v>-5.360922970203031E-2</v>
      </c>
      <c r="K137" s="2">
        <f>[2]SWS_Insitu!K136*0.15</f>
        <v>-0.97723803437506906</v>
      </c>
      <c r="L137" s="2">
        <f>[2]SWS_Insitu!L136*0.15</f>
        <v>-0.23691302371495995</v>
      </c>
      <c r="M137" s="2">
        <f>[2]SWS_Insitu!M136*0.15</f>
        <v>-5.2913018352063268E-3</v>
      </c>
      <c r="N137" s="2">
        <f>[2]SWS_Insitu!N136*0.15</f>
        <v>0</v>
      </c>
      <c r="O137" s="2">
        <f>[2]SWS_Insitu!O136*0.15</f>
        <v>0</v>
      </c>
      <c r="Q137" s="2">
        <v>0</v>
      </c>
      <c r="R137" s="2">
        <v>-1.3248694015183041E-3</v>
      </c>
      <c r="S137" s="2">
        <v>-1.4381681686235853E-2</v>
      </c>
      <c r="T137" s="2">
        <v>-3.2147597825429655E-2</v>
      </c>
      <c r="U137" s="2">
        <v>-0.25122680098685696</v>
      </c>
      <c r="V137" s="2">
        <v>-3.0715144007212664E-2</v>
      </c>
      <c r="W137" s="2">
        <v>-9.1033177136021996E-3</v>
      </c>
      <c r="X137" s="2">
        <v>-4.847242473663986E-2</v>
      </c>
      <c r="Y137" s="2">
        <v>-6.4275420404042759E-3</v>
      </c>
      <c r="Z137" s="2">
        <v>-0.22317636296281665</v>
      </c>
      <c r="AA137" s="2">
        <v>-4.2860724120383067E-2</v>
      </c>
      <c r="AB137" s="2">
        <v>-2.2118563401887081E-5</v>
      </c>
      <c r="AC137" s="2">
        <v>0</v>
      </c>
      <c r="AD137" s="2">
        <v>0</v>
      </c>
    </row>
    <row r="138" spans="1:30">
      <c r="A138" s="1">
        <v>41409</v>
      </c>
      <c r="B138" s="2">
        <f>[2]SWS_Insitu!B137*0.15</f>
        <v>0</v>
      </c>
      <c r="C138" s="2">
        <f>[2]SWS_Insitu!C137*0.15</f>
        <v>-4.5751580961537726E-3</v>
      </c>
      <c r="D138" s="2">
        <f>[2]SWS_Insitu!D137*0.15</f>
        <v>-1.3213681761425178</v>
      </c>
      <c r="E138" s="2">
        <f>[2]SWS_Insitu!E137*0.15</f>
        <v>-0.99467219523601003</v>
      </c>
      <c r="F138" s="2">
        <f>[2]SWS_Insitu!F137*0.15</f>
        <v>-0.96848563482886829</v>
      </c>
      <c r="G138" s="2">
        <f>[2]SWS_Insitu!G137*0.15</f>
        <v>-0.27183248718984876</v>
      </c>
      <c r="H138" s="2">
        <f>[2]SWS_Insitu!H137*0.15</f>
        <v>-3.4974521194677505E-2</v>
      </c>
      <c r="I138" s="2">
        <f>[2]SWS_Insitu!I137*0.15</f>
        <v>-0.2698006754684088</v>
      </c>
      <c r="J138" s="2">
        <f>[2]SWS_Insitu!J137*0.15</f>
        <v>-5.0795986412287067E-2</v>
      </c>
      <c r="K138" s="2">
        <f>[2]SWS_Insitu!K137*0.15</f>
        <v>-0.91465366781508062</v>
      </c>
      <c r="L138" s="2">
        <f>[2]SWS_Insitu!L137*0.15</f>
        <v>-0.25378363878147864</v>
      </c>
      <c r="M138" s="2">
        <f>[2]SWS_Insitu!M137*0.15</f>
        <v>1.0288395653490356E-2</v>
      </c>
      <c r="N138" s="2">
        <f>[2]SWS_Insitu!N137*0.15</f>
        <v>0</v>
      </c>
      <c r="O138" s="2">
        <f>[2]SWS_Insitu!O137*0.15</f>
        <v>0</v>
      </c>
      <c r="Q138" s="2">
        <v>0</v>
      </c>
      <c r="R138" s="2">
        <v>-1.2147224350386539E-3</v>
      </c>
      <c r="S138" s="2">
        <v>-6.0566247577130021E-2</v>
      </c>
      <c r="T138" s="2">
        <v>-5.9253690552708668E-2</v>
      </c>
      <c r="U138" s="2">
        <v>-0.30862533417417826</v>
      </c>
      <c r="V138" s="2">
        <v>-4.5714328002125895E-2</v>
      </c>
      <c r="W138" s="2">
        <v>-9.0829174525875467E-3</v>
      </c>
      <c r="X138" s="2">
        <v>-5.2773016460584916E-2</v>
      </c>
      <c r="Y138" s="2">
        <v>-6.2121839286415704E-3</v>
      </c>
      <c r="Z138" s="2">
        <v>-0.22516834721446277</v>
      </c>
      <c r="AA138" s="2">
        <v>-4.8083867293188268E-2</v>
      </c>
      <c r="AB138" s="2">
        <v>-7.5693660143177064E-4</v>
      </c>
      <c r="AC138" s="2">
        <v>0</v>
      </c>
      <c r="AD138" s="2">
        <v>0</v>
      </c>
    </row>
    <row r="139" spans="1:30">
      <c r="A139" s="1">
        <v>41440</v>
      </c>
      <c r="B139" s="2">
        <f>[2]SWS_Insitu!B138*0.15</f>
        <v>0</v>
      </c>
      <c r="C139" s="2">
        <f>[2]SWS_Insitu!C138*0.15</f>
        <v>-2.6382463549660755E-3</v>
      </c>
      <c r="D139" s="2">
        <f>[2]SWS_Insitu!D138*0.15</f>
        <v>-1.8048318992721557</v>
      </c>
      <c r="E139" s="2">
        <f>[2]SWS_Insitu!E138*0.15</f>
        <v>-1.2777763897910146</v>
      </c>
      <c r="F139" s="2">
        <f>[2]SWS_Insitu!F138*0.15</f>
        <v>-1.102526243136194</v>
      </c>
      <c r="G139" s="2">
        <f>[2]SWS_Insitu!G138*0.15</f>
        <v>-0.34085434101859513</v>
      </c>
      <c r="H139" s="2">
        <f>[2]SWS_Insitu!H138*0.15</f>
        <v>-3.3757073578614273E-2</v>
      </c>
      <c r="I139" s="2">
        <f>[2]SWS_Insitu!I138*0.15</f>
        <v>-0.28014699272351906</v>
      </c>
      <c r="J139" s="2">
        <f>[2]SWS_Insitu!J138*0.15</f>
        <v>-4.7982743122543831E-2</v>
      </c>
      <c r="K139" s="2">
        <f>[2]SWS_Insitu!K138*0.15</f>
        <v>-0.85206930125509217</v>
      </c>
      <c r="L139" s="2">
        <f>[2]SWS_Insitu!L138*0.15</f>
        <v>-0.27065425384799729</v>
      </c>
      <c r="M139" s="2">
        <f>[2]SWS_Insitu!M138*0.15</f>
        <v>2.5868093142187038E-2</v>
      </c>
      <c r="N139" s="2">
        <f>[2]SWS_Insitu!N138*0.15</f>
        <v>0</v>
      </c>
      <c r="O139" s="2">
        <f>[2]SWS_Insitu!O138*0.15</f>
        <v>0</v>
      </c>
      <c r="Q139" s="2">
        <v>0</v>
      </c>
      <c r="R139" s="2">
        <v>-8.5342254030794774E-4</v>
      </c>
      <c r="S139" s="2">
        <v>-9.5512455876109612E-2</v>
      </c>
      <c r="T139" s="2">
        <v>-8.2828343041693023E-2</v>
      </c>
      <c r="U139" s="2">
        <v>-0.35820119144090073</v>
      </c>
      <c r="V139" s="2">
        <v>-6.1272129942540665E-2</v>
      </c>
      <c r="W139" s="2">
        <v>-8.7773807116222399E-3</v>
      </c>
      <c r="X139" s="2">
        <v>-5.4877457390274345E-2</v>
      </c>
      <c r="Y139" s="2">
        <v>-5.8861881094694124E-3</v>
      </c>
      <c r="Z139" s="2">
        <v>-0.21074809556227617</v>
      </c>
      <c r="AA139" s="2">
        <v>-5.15079273270889E-2</v>
      </c>
      <c r="AB139" s="2">
        <v>1.471785863418756E-3</v>
      </c>
      <c r="AC139" s="2">
        <v>0</v>
      </c>
      <c r="AD139" s="2">
        <v>0</v>
      </c>
    </row>
    <row r="140" spans="1:30">
      <c r="A140" s="1">
        <v>41470</v>
      </c>
      <c r="B140" s="2">
        <f>[2]SWS_Insitu!B139*0.15</f>
        <v>0</v>
      </c>
      <c r="C140" s="2">
        <f>[2]SWS_Insitu!C139*0.15</f>
        <v>-6.6953011322773892E-4</v>
      </c>
      <c r="D140" s="2">
        <f>[2]SWS_Insitu!D139*0.15</f>
        <v>-2.2662935682195893</v>
      </c>
      <c r="E140" s="2">
        <f>[2]SWS_Insitu!E139*0.15</f>
        <v>-1.5135207519446769</v>
      </c>
      <c r="F140" s="2">
        <f>[2]SWS_Insitu!F139*0.15</f>
        <v>-1.2158798319840831</v>
      </c>
      <c r="G140" s="2">
        <f>[2]SWS_Insitu!G139*0.15</f>
        <v>-0.42049729116782442</v>
      </c>
      <c r="H140" s="2">
        <f>[2]SWS_Insitu!H139*0.15</f>
        <v>-2.9969740107222198E-2</v>
      </c>
      <c r="I140" s="2">
        <f>[2]SWS_Insitu!I139*0.15</f>
        <v>-0.29450874568341062</v>
      </c>
      <c r="J140" s="2">
        <f>[2]SWS_Insitu!J139*0.15</f>
        <v>-4.6223855833266637E-2</v>
      </c>
      <c r="K140" s="2">
        <f>[2]SWS_Insitu!K139*0.15</f>
        <v>-0.77811495193529356</v>
      </c>
      <c r="L140" s="2">
        <f>[2]SWS_Insitu!L139*0.15</f>
        <v>-0.27527607894347617</v>
      </c>
      <c r="M140" s="2">
        <f>[2]SWS_Insitu!M139*0.15</f>
        <v>4.1951092953204698E-2</v>
      </c>
      <c r="N140" s="2">
        <f>[2]SWS_Insitu!N139*0.15</f>
        <v>0</v>
      </c>
      <c r="O140" s="2">
        <f>[2]SWS_Insitu!O139*0.15</f>
        <v>0</v>
      </c>
      <c r="Q140" s="2">
        <v>0</v>
      </c>
      <c r="R140" s="2">
        <v>-4.9212264557724195E-4</v>
      </c>
      <c r="S140" s="2">
        <v>-0.13045866417508922</v>
      </c>
      <c r="T140" s="2">
        <v>-0.10640299553067736</v>
      </c>
      <c r="U140" s="2">
        <v>-0.40777704870762327</v>
      </c>
      <c r="V140" s="2">
        <v>-7.6829931882955407E-2</v>
      </c>
      <c r="W140" s="2">
        <v>-8.4718439706569313E-3</v>
      </c>
      <c r="X140" s="2">
        <v>-5.6981898319963781E-2</v>
      </c>
      <c r="Y140" s="2">
        <v>-5.5601922902972561E-3</v>
      </c>
      <c r="Z140" s="2">
        <v>-0.19632784391008953</v>
      </c>
      <c r="AA140" s="2">
        <v>-5.4931987360989525E-2</v>
      </c>
      <c r="AB140" s="2">
        <v>3.7005083282692819E-3</v>
      </c>
      <c r="AC140" s="2">
        <v>0</v>
      </c>
      <c r="AD140" s="2">
        <v>0</v>
      </c>
    </row>
    <row r="141" spans="1:30">
      <c r="A141" s="1">
        <v>41501</v>
      </c>
      <c r="B141" s="2">
        <f>[2]SWS_Insitu!B140*0.15</f>
        <v>0</v>
      </c>
      <c r="C141" s="2">
        <f>[2]SWS_Insitu!C140*0.15</f>
        <v>1.2991861285105975E-3</v>
      </c>
      <c r="D141" s="2">
        <f>[2]SWS_Insitu!D140*0.15</f>
        <v>-2.7277552371670226</v>
      </c>
      <c r="E141" s="2">
        <f>[2]SWS_Insitu!E140*0.15</f>
        <v>-1.7492651140983395</v>
      </c>
      <c r="F141" s="2">
        <f>[2]SWS_Insitu!F140*0.15</f>
        <v>-1.3292334208319718</v>
      </c>
      <c r="G141" s="2">
        <f>[2]SWS_Insitu!G140*0.15</f>
        <v>-0.5001402413170537</v>
      </c>
      <c r="H141" s="2">
        <f>[2]SWS_Insitu!H140*0.15</f>
        <v>-2.618240663583012E-2</v>
      </c>
      <c r="I141" s="2">
        <f>[2]SWS_Insitu!I140*0.15</f>
        <v>-0.30887049864330213</v>
      </c>
      <c r="J141" s="2">
        <f>[2]SWS_Insitu!J140*0.15</f>
        <v>-4.4464968543989444E-2</v>
      </c>
      <c r="K141" s="2">
        <f>[2]SWS_Insitu!K140*0.15</f>
        <v>-0.70416060261549496</v>
      </c>
      <c r="L141" s="2">
        <f>[2]SWS_Insitu!L140*0.15</f>
        <v>-0.27989790403895504</v>
      </c>
      <c r="M141" s="2">
        <f>[2]SWS_Insitu!M140*0.15</f>
        <v>5.8034092764222348E-2</v>
      </c>
      <c r="N141" s="2">
        <f>[2]SWS_Insitu!N140*0.15</f>
        <v>0</v>
      </c>
      <c r="O141" s="2">
        <f>[2]SWS_Insitu!O140*0.15</f>
        <v>0</v>
      </c>
      <c r="Q141" s="2">
        <v>0</v>
      </c>
      <c r="R141" s="2">
        <v>-1.2489013014082304E-4</v>
      </c>
      <c r="S141" s="2">
        <v>-0.16381449799161657</v>
      </c>
      <c r="T141" s="2">
        <v>-0.12603390005593712</v>
      </c>
      <c r="U141" s="2">
        <v>-0.44970166701813702</v>
      </c>
      <c r="V141" s="2">
        <v>-9.4781771418392294E-2</v>
      </c>
      <c r="W141" s="2">
        <v>-7.5213558260090185E-3</v>
      </c>
      <c r="X141" s="2">
        <v>-5.9903078872005716E-2</v>
      </c>
      <c r="Y141" s="2">
        <v>-5.3563741901031039E-3</v>
      </c>
      <c r="Z141" s="2">
        <v>-0.17928780042026679</v>
      </c>
      <c r="AA141" s="2">
        <v>-5.5870032982367916E-2</v>
      </c>
      <c r="AB141" s="2">
        <v>6.0012297002347914E-3</v>
      </c>
      <c r="AC141" s="2">
        <v>0</v>
      </c>
      <c r="AD141" s="2">
        <v>0</v>
      </c>
    </row>
    <row r="142" spans="1:30">
      <c r="A142" s="1">
        <v>41532</v>
      </c>
      <c r="B142" s="2">
        <f>[2]SWS_Insitu!B141*0.15</f>
        <v>0</v>
      </c>
      <c r="C142" s="2">
        <f>[2]SWS_Insitu!C141*0.15</f>
        <v>1.347704419954086E-3</v>
      </c>
      <c r="D142" s="2">
        <f>[2]SWS_Insitu!D141*0.15</f>
        <v>-3.212396663847954</v>
      </c>
      <c r="E142" s="2">
        <f>[2]SWS_Insitu!E141*0.15</f>
        <v>-2.0236676844135491</v>
      </c>
      <c r="F142" s="2">
        <f>[2]SWS_Insitu!F141*0.15</f>
        <v>-1.3133228033867765</v>
      </c>
      <c r="G142" s="2">
        <f>[2]SWS_Insitu!G141*0.15</f>
        <v>-0.61467229877858576</v>
      </c>
      <c r="H142" s="2">
        <f>[2]SWS_Insitu!H141*0.15</f>
        <v>-2.2366315193545278E-2</v>
      </c>
      <c r="I142" s="2">
        <f>[2]SWS_Insitu!I141*0.15</f>
        <v>-0.32497060383107484</v>
      </c>
      <c r="J142" s="2">
        <f>[2]SWS_Insitu!J141*0.15</f>
        <v>-4.4718891847005303E-2</v>
      </c>
      <c r="K142" s="2">
        <f>[2]SWS_Insitu!K141*0.15</f>
        <v>-0.64920843574220444</v>
      </c>
      <c r="L142" s="2">
        <f>[2]SWS_Insitu!L141*0.15</f>
        <v>-0.26927769536080048</v>
      </c>
      <c r="M142" s="2">
        <f>[2]SWS_Insitu!M141*0.15</f>
        <v>6.5032224499150429E-2</v>
      </c>
      <c r="N142" s="2">
        <f>[2]SWS_Insitu!N141*0.15</f>
        <v>0</v>
      </c>
      <c r="O142" s="2">
        <f>[2]SWS_Insitu!O141*0.15</f>
        <v>0</v>
      </c>
      <c r="Q142" s="2">
        <v>0</v>
      </c>
      <c r="R142" s="2">
        <v>2.4234238529559577E-4</v>
      </c>
      <c r="S142" s="2">
        <v>-0.19717033180814389</v>
      </c>
      <c r="T142" s="2">
        <v>-0.1456648045811969</v>
      </c>
      <c r="U142" s="2">
        <v>-0.4916262853286506</v>
      </c>
      <c r="V142" s="2">
        <v>-0.11273361095382918</v>
      </c>
      <c r="W142" s="2">
        <v>-6.5708676813611049E-3</v>
      </c>
      <c r="X142" s="2">
        <v>-6.2824259424047652E-2</v>
      </c>
      <c r="Y142" s="2">
        <v>-5.1525560899089527E-3</v>
      </c>
      <c r="Z142" s="2">
        <v>-0.16224775693044402</v>
      </c>
      <c r="AA142" s="2">
        <v>-5.6808078603746308E-2</v>
      </c>
      <c r="AB142" s="2">
        <v>8.3019510722002997E-3</v>
      </c>
      <c r="AC142" s="2">
        <v>0</v>
      </c>
      <c r="AD142" s="2">
        <v>0</v>
      </c>
    </row>
    <row r="143" spans="1:30">
      <c r="A143" s="1">
        <v>41562</v>
      </c>
      <c r="B143" s="2">
        <f>[2]SWS_Insitu!B142*0.15</f>
        <v>0</v>
      </c>
      <c r="C143" s="2">
        <f>[2]SWS_Insitu!C142*0.15</f>
        <v>1.3962227113975747E-3</v>
      </c>
      <c r="D143" s="2">
        <f>[2]SWS_Insitu!D142*0.15</f>
        <v>-3.6970380905288853</v>
      </c>
      <c r="E143" s="2">
        <f>[2]SWS_Insitu!E142*0.15</f>
        <v>-2.298070254728759</v>
      </c>
      <c r="F143" s="2">
        <f>[2]SWS_Insitu!F142*0.15</f>
        <v>-1.2974121859415813</v>
      </c>
      <c r="G143" s="2">
        <f>[2]SWS_Insitu!G142*0.15</f>
        <v>-0.72920435624011781</v>
      </c>
      <c r="H143" s="2">
        <f>[2]SWS_Insitu!H142*0.15</f>
        <v>-1.855022375126043E-2</v>
      </c>
      <c r="I143" s="2">
        <f>[2]SWS_Insitu!I142*0.15</f>
        <v>-0.34107070901884751</v>
      </c>
      <c r="J143" s="2">
        <f>[2]SWS_Insitu!J142*0.15</f>
        <v>-4.4972815150021161E-2</v>
      </c>
      <c r="K143" s="2">
        <f>[2]SWS_Insitu!K142*0.15</f>
        <v>-0.59425626886891381</v>
      </c>
      <c r="L143" s="2">
        <f>[2]SWS_Insitu!L142*0.15</f>
        <v>-0.25865748668264588</v>
      </c>
      <c r="M143" s="2">
        <f>[2]SWS_Insitu!M142*0.15</f>
        <v>7.2030356234078524E-2</v>
      </c>
      <c r="N143" s="2">
        <f>[2]SWS_Insitu!N142*0.15</f>
        <v>0</v>
      </c>
      <c r="O143" s="2">
        <f>[2]SWS_Insitu!O142*0.15</f>
        <v>0</v>
      </c>
      <c r="Q143" s="2">
        <v>0</v>
      </c>
      <c r="R143" s="2">
        <v>2.5139269627171544E-4</v>
      </c>
      <c r="S143" s="2">
        <v>-0.23220166805292164</v>
      </c>
      <c r="T143" s="2">
        <v>-0.16851485541648503</v>
      </c>
      <c r="U143" s="2">
        <v>-0.48574163209222304</v>
      </c>
      <c r="V143" s="2">
        <v>-0.13854959483388835</v>
      </c>
      <c r="W143" s="2">
        <v>-5.6131622925480905E-3</v>
      </c>
      <c r="X143" s="2">
        <v>-6.6099020819240628E-2</v>
      </c>
      <c r="Y143" s="2">
        <v>-5.1819804683391271E-3</v>
      </c>
      <c r="Z143" s="2">
        <v>-0.14958606330466856</v>
      </c>
      <c r="AA143" s="2">
        <v>-5.465260105042806E-2</v>
      </c>
      <c r="AB143" s="2">
        <v>9.3030548112769656E-3</v>
      </c>
      <c r="AC143" s="2">
        <v>0</v>
      </c>
      <c r="AD143" s="2">
        <v>0</v>
      </c>
    </row>
    <row r="144" spans="1:30">
      <c r="A144" s="1">
        <v>41593</v>
      </c>
      <c r="B144" s="2">
        <f>[2]SWS_Insitu!B143*0.15</f>
        <v>0</v>
      </c>
      <c r="C144" s="2">
        <f>[2]SWS_Insitu!C143*0.15</f>
        <v>-4.4594455809441236E-4</v>
      </c>
      <c r="D144" s="2">
        <f>[2]SWS_Insitu!D143*0.15</f>
        <v>-4.2694909159737469</v>
      </c>
      <c r="E144" s="2">
        <f>[2]SWS_Insitu!E143*0.15</f>
        <v>-2.641575603845296</v>
      </c>
      <c r="F144" s="2">
        <f>[2]SWS_Insitu!F143*0.15</f>
        <v>-1.256918761272378</v>
      </c>
      <c r="G144" s="2">
        <f>[2]SWS_Insitu!G143*0.15</f>
        <v>-0.88843841298793735</v>
      </c>
      <c r="H144" s="2">
        <f>[2]SWS_Insitu!H143*0.15</f>
        <v>-1.4800753550212944E-2</v>
      </c>
      <c r="I144" s="2">
        <f>[2]SWS_Insitu!I143*0.15</f>
        <v>-0.35876182931072337</v>
      </c>
      <c r="J144" s="2">
        <f>[2]SWS_Insitu!J143*0.15</f>
        <v>-4.5866546100802909E-2</v>
      </c>
      <c r="K144" s="2">
        <f>[2]SWS_Insitu!K143*0.15</f>
        <v>-0.574690127384762</v>
      </c>
      <c r="L144" s="2">
        <f>[2]SWS_Insitu!L143*0.15</f>
        <v>-0.23922575241600805</v>
      </c>
      <c r="M144" s="2">
        <f>[2]SWS_Insitu!M143*0.15</f>
        <v>7.1677512570023819E-2</v>
      </c>
      <c r="N144" s="2">
        <f>[2]SWS_Insitu!N143*0.15</f>
        <v>0</v>
      </c>
      <c r="O144" s="2">
        <f>[2]SWS_Insitu!O143*0.15</f>
        <v>0</v>
      </c>
      <c r="Q144" s="2">
        <v>0</v>
      </c>
      <c r="R144" s="2">
        <v>2.6044300724783516E-4</v>
      </c>
      <c r="S144" s="2">
        <v>-0.26723300429769942</v>
      </c>
      <c r="T144" s="2">
        <v>-0.19136490625177319</v>
      </c>
      <c r="U144" s="2">
        <v>-0.47985697885579537</v>
      </c>
      <c r="V144" s="2">
        <v>-0.16436557871394752</v>
      </c>
      <c r="W144" s="2">
        <v>-4.6554569037350734E-3</v>
      </c>
      <c r="X144" s="2">
        <v>-6.9373782214433577E-2</v>
      </c>
      <c r="Y144" s="2">
        <v>-5.2114048467693016E-3</v>
      </c>
      <c r="Z144" s="2">
        <v>-0.13692436967889304</v>
      </c>
      <c r="AA144" s="2">
        <v>-5.2497123497109804E-2</v>
      </c>
      <c r="AB144" s="2">
        <v>1.0304158550353635E-2</v>
      </c>
      <c r="AC144" s="2">
        <v>0</v>
      </c>
      <c r="AD144" s="2">
        <v>0</v>
      </c>
    </row>
    <row r="145" spans="1:30">
      <c r="A145" s="1">
        <v>41623</v>
      </c>
      <c r="B145" s="2">
        <f>[2]SWS_Insitu!B144*0.15</f>
        <v>0</v>
      </c>
      <c r="C145" s="2">
        <f>[2]SWS_Insitu!C144*0.15</f>
        <v>-2.2881118275863998E-3</v>
      </c>
      <c r="D145" s="2">
        <f>[2]SWS_Insitu!D144*0.15</f>
        <v>-4.8419437414186079</v>
      </c>
      <c r="E145" s="2">
        <f>[2]SWS_Insitu!E144*0.15</f>
        <v>-2.985080952961833</v>
      </c>
      <c r="F145" s="2">
        <f>[2]SWS_Insitu!F144*0.15</f>
        <v>-1.2164253366031745</v>
      </c>
      <c r="G145" s="2">
        <f>[2]SWS_Insitu!G144*0.15</f>
        <v>-1.0476724697357569</v>
      </c>
      <c r="H145" s="2">
        <f>[2]SWS_Insitu!H144*0.15</f>
        <v>-1.1051283349165459E-2</v>
      </c>
      <c r="I145" s="2">
        <f>[2]SWS_Insitu!I144*0.15</f>
        <v>-0.37645294960259917</v>
      </c>
      <c r="J145" s="2">
        <f>[2]SWS_Insitu!J144*0.15</f>
        <v>-4.676027705158467E-2</v>
      </c>
      <c r="K145" s="2">
        <f>[2]SWS_Insitu!K144*0.15</f>
        <v>-0.55512398590061007</v>
      </c>
      <c r="L145" s="2">
        <f>[2]SWS_Insitu!L144*0.15</f>
        <v>-0.21979401814937027</v>
      </c>
      <c r="M145" s="2">
        <f>[2]SWS_Insitu!M144*0.15</f>
        <v>7.1324668905969113E-2</v>
      </c>
      <c r="N145" s="2">
        <f>[2]SWS_Insitu!N144*0.15</f>
        <v>0</v>
      </c>
      <c r="O145" s="2">
        <f>[2]SWS_Insitu!O144*0.15</f>
        <v>0</v>
      </c>
      <c r="Q145" s="2">
        <v>0</v>
      </c>
      <c r="R145" s="2">
        <v>-8.3183822199583109E-5</v>
      </c>
      <c r="S145" s="2">
        <v>-0.30861161187933034</v>
      </c>
      <c r="T145" s="2">
        <v>-0.21996928368340549</v>
      </c>
      <c r="U145" s="2">
        <v>-0.46488020228791788</v>
      </c>
      <c r="V145" s="2">
        <v>-0.20025757204113304</v>
      </c>
      <c r="W145" s="2">
        <v>-3.7144711147291914E-3</v>
      </c>
      <c r="X145" s="2">
        <v>-7.2972156081801132E-2</v>
      </c>
      <c r="Y145" s="2">
        <v>-5.3149694956149407E-3</v>
      </c>
      <c r="Z145" s="2">
        <v>-0.13241607632110514</v>
      </c>
      <c r="AA145" s="2">
        <v>-4.8553258710352994E-2</v>
      </c>
      <c r="AB145" s="2">
        <v>1.0253683205679617E-2</v>
      </c>
      <c r="AC145" s="2">
        <v>0</v>
      </c>
      <c r="AD145" s="2">
        <v>0</v>
      </c>
    </row>
    <row r="146" spans="1:30">
      <c r="A146" s="1">
        <v>41654</v>
      </c>
      <c r="B146" s="2">
        <f>[2]SWS_Insitu!B145*0.15</f>
        <v>0</v>
      </c>
      <c r="C146" s="2">
        <f>[2]SWS_Insitu!C145*0.15</f>
        <v>-4.4163264682779814E-3</v>
      </c>
      <c r="D146" s="2">
        <f>[2]SWS_Insitu!D145*0.15</f>
        <v>-5.2991235374217949</v>
      </c>
      <c r="E146" s="2">
        <f>[2]SWS_Insitu!E145*0.15</f>
        <v>-3.359005139173338</v>
      </c>
      <c r="F146" s="2">
        <f>[2]SWS_Insitu!F145*0.15</f>
        <v>-1.1404951249053505</v>
      </c>
      <c r="G146" s="2">
        <f>[2]SWS_Insitu!G145*0.15</f>
        <v>-1.236679132363627</v>
      </c>
      <c r="H146" s="2">
        <f>[2]SWS_Insitu!H145*0.15</f>
        <v>-4.5993439910516857E-3</v>
      </c>
      <c r="I146" s="2">
        <f>[2]SWS_Insitu!I145*0.15</f>
        <v>-0.38652611826432071</v>
      </c>
      <c r="J146" s="2">
        <f>[2]SWS_Insitu!J145*0.15</f>
        <v>-4.7550570046511122E-2</v>
      </c>
      <c r="K146" s="2">
        <f>[2]SWS_Insitu!K145*0.15</f>
        <v>-0.53859694414245418</v>
      </c>
      <c r="L146" s="2">
        <f>[2]SWS_Insitu!L145*0.15</f>
        <v>-0.18992462449717346</v>
      </c>
      <c r="M146" s="2">
        <f>[2]SWS_Insitu!M145*0.15</f>
        <v>7.5956907465063839E-2</v>
      </c>
      <c r="N146" s="2">
        <f>[2]SWS_Insitu!N145*0.15</f>
        <v>0</v>
      </c>
      <c r="O146" s="2">
        <f>[2]SWS_Insitu!O145*0.15</f>
        <v>0</v>
      </c>
      <c r="Q146" s="2">
        <v>0</v>
      </c>
      <c r="R146" s="2">
        <v>-4.2681065164700151E-4</v>
      </c>
      <c r="S146" s="2">
        <v>-0.3499902194609612</v>
      </c>
      <c r="T146" s="2">
        <v>-0.24857366111503773</v>
      </c>
      <c r="U146" s="2">
        <v>-0.44990342572004033</v>
      </c>
      <c r="V146" s="2">
        <v>-0.23614956536831855</v>
      </c>
      <c r="W146" s="2">
        <v>-2.7734853257233094E-3</v>
      </c>
      <c r="X146" s="2">
        <v>-7.6570529949168673E-2</v>
      </c>
      <c r="Y146" s="2">
        <v>-5.4185341444605798E-3</v>
      </c>
      <c r="Z146" s="2">
        <v>-0.12790778296331726</v>
      </c>
      <c r="AA146" s="2">
        <v>-4.4609393923596183E-2</v>
      </c>
      <c r="AB146" s="2">
        <v>1.0203207861005599E-2</v>
      </c>
      <c r="AC146" s="2">
        <v>0</v>
      </c>
      <c r="AD146" s="2">
        <v>0</v>
      </c>
    </row>
    <row r="147" spans="1:30">
      <c r="A147" s="1">
        <v>41685</v>
      </c>
      <c r="B147" s="2">
        <f>[2]SWS_Insitu!B146*0.15</f>
        <v>0</v>
      </c>
      <c r="C147" s="2">
        <f>[2]SWS_Insitu!C146*0.15</f>
        <v>-6.5445411089695643E-3</v>
      </c>
      <c r="D147" s="2">
        <f>[2]SWS_Insitu!D146*0.15</f>
        <v>-5.7563033334249818</v>
      </c>
      <c r="E147" s="2">
        <f>[2]SWS_Insitu!E146*0.15</f>
        <v>-3.7329293253848435</v>
      </c>
      <c r="F147" s="2">
        <f>[2]SWS_Insitu!F146*0.15</f>
        <v>-1.0645649132075268</v>
      </c>
      <c r="G147" s="2">
        <f>[2]SWS_Insitu!G146*0.15</f>
        <v>-1.4256857949914969</v>
      </c>
      <c r="H147" s="2">
        <f>[2]SWS_Insitu!H146*0.15</f>
        <v>1.8525953670620874E-3</v>
      </c>
      <c r="I147" s="2">
        <f>[2]SWS_Insitu!I146*0.15</f>
        <v>-0.39659928692604224</v>
      </c>
      <c r="J147" s="2">
        <f>[2]SWS_Insitu!J146*0.15</f>
        <v>-4.834086304143756E-2</v>
      </c>
      <c r="K147" s="2">
        <f>[2]SWS_Insitu!K146*0.15</f>
        <v>-0.52206990238429807</v>
      </c>
      <c r="L147" s="2">
        <f>[2]SWS_Insitu!L146*0.15</f>
        <v>-0.16005523084497666</v>
      </c>
      <c r="M147" s="2">
        <f>[2]SWS_Insitu!M146*0.15</f>
        <v>8.0589146024158578E-2</v>
      </c>
      <c r="N147" s="2">
        <f>[2]SWS_Insitu!N146*0.15</f>
        <v>0</v>
      </c>
      <c r="O147" s="2">
        <f>[2]SWS_Insitu!O146*0.15</f>
        <v>0</v>
      </c>
      <c r="Q147" s="2">
        <v>0</v>
      </c>
      <c r="R147" s="2">
        <v>-8.2379504143376494E-4</v>
      </c>
      <c r="S147" s="2">
        <v>-0.38303654665545961</v>
      </c>
      <c r="T147" s="2">
        <v>-0.27971107594924222</v>
      </c>
      <c r="U147" s="2">
        <v>-0.42182010541211823</v>
      </c>
      <c r="V147" s="2">
        <v>-0.27875242315129095</v>
      </c>
      <c r="W147" s="2">
        <v>-1.1542743647142862E-3</v>
      </c>
      <c r="X147" s="2">
        <v>-7.8619412454962831E-2</v>
      </c>
      <c r="Y147" s="2">
        <v>-5.5101125064196616E-3</v>
      </c>
      <c r="Z147" s="2">
        <v>-0.12409973769069529</v>
      </c>
      <c r="AA147" s="2">
        <v>-3.8547101787946327E-2</v>
      </c>
      <c r="AB147" s="2">
        <v>1.0865863483599778E-2</v>
      </c>
      <c r="AC147" s="2">
        <v>0</v>
      </c>
      <c r="AD147" s="2">
        <v>0</v>
      </c>
    </row>
    <row r="148" spans="1:30">
      <c r="A148" s="1">
        <v>41713</v>
      </c>
      <c r="B148" s="2">
        <f>[2]SWS_Insitu!B147*0.15</f>
        <v>0</v>
      </c>
      <c r="C148" s="2">
        <f>[2]SWS_Insitu!C147*0.15</f>
        <v>-6.4186590304617314E-3</v>
      </c>
      <c r="D148" s="2">
        <f>[2]SWS_Insitu!D147*0.15</f>
        <v>-5.8606066996224078</v>
      </c>
      <c r="E148" s="2">
        <f>[2]SWS_Insitu!E147*0.15</f>
        <v>-3.9794469858766113</v>
      </c>
      <c r="F148" s="2">
        <f>[2]SWS_Insitu!F147*0.15</f>
        <v>-0.9641288162340993</v>
      </c>
      <c r="G148" s="2">
        <f>[2]SWS_Insitu!G147*0.15</f>
        <v>-1.6135306384533317</v>
      </c>
      <c r="H148" s="2">
        <f>[2]SWS_Insitu!H147*0.15</f>
        <v>8.6667793362270908E-3</v>
      </c>
      <c r="I148" s="2">
        <f>[2]SWS_Insitu!I147*0.15</f>
        <v>-0.38289273371598498</v>
      </c>
      <c r="J148" s="2">
        <f>[2]SWS_Insitu!J147*0.15</f>
        <v>-4.9137706784225806E-2</v>
      </c>
      <c r="K148" s="2">
        <f>[2]SWS_Insitu!K147*0.15</f>
        <v>-0.47780548209733531</v>
      </c>
      <c r="L148" s="2">
        <f>[2]SWS_Insitu!L147*0.15</f>
        <v>-0.12855564924136231</v>
      </c>
      <c r="M148" s="2">
        <f>[2]SWS_Insitu!M147*0.15</f>
        <v>0.10577518595409646</v>
      </c>
      <c r="N148" s="2">
        <f>[2]SWS_Insitu!N147*0.15</f>
        <v>0</v>
      </c>
      <c r="O148" s="2">
        <f>[2]SWS_Insitu!O147*0.15</f>
        <v>0</v>
      </c>
      <c r="Q148" s="2">
        <v>0</v>
      </c>
      <c r="R148" s="2">
        <v>-1.2207794312205286E-3</v>
      </c>
      <c r="S148" s="2">
        <v>-0.41608287384995796</v>
      </c>
      <c r="T148" s="2">
        <v>-0.31084849078344667</v>
      </c>
      <c r="U148" s="2">
        <v>-0.39373678510419619</v>
      </c>
      <c r="V148" s="2">
        <v>-0.32135528093426335</v>
      </c>
      <c r="W148" s="2">
        <v>4.6493659629473673E-4</v>
      </c>
      <c r="X148" s="2">
        <v>-8.0668294960756989E-2</v>
      </c>
      <c r="Y148" s="2">
        <v>-5.6016908683787434E-3</v>
      </c>
      <c r="Z148" s="2">
        <v>-0.12029169241807328</v>
      </c>
      <c r="AA148" s="2">
        <v>-3.2484809652296463E-2</v>
      </c>
      <c r="AB148" s="2">
        <v>1.1528519106193956E-2</v>
      </c>
      <c r="AC148" s="2">
        <v>0</v>
      </c>
      <c r="AD148" s="2">
        <v>0</v>
      </c>
    </row>
    <row r="149" spans="1:30">
      <c r="A149" s="1">
        <v>41744</v>
      </c>
      <c r="B149" s="2">
        <f>[2]SWS_Insitu!B148*0.15</f>
        <v>0</v>
      </c>
      <c r="C149" s="2">
        <f>[2]SWS_Insitu!C148*0.15</f>
        <v>-6.2927769519538976E-3</v>
      </c>
      <c r="D149" s="2">
        <f>[2]SWS_Insitu!D148*0.15</f>
        <v>-5.9649100658198337</v>
      </c>
      <c r="E149" s="2">
        <f>[2]SWS_Insitu!E148*0.15</f>
        <v>-4.2259646463683787</v>
      </c>
      <c r="F149" s="2">
        <f>[2]SWS_Insitu!F148*0.15</f>
        <v>-0.8636927192606717</v>
      </c>
      <c r="G149" s="2">
        <f>[2]SWS_Insitu!G148*0.15</f>
        <v>-1.8013754819151662</v>
      </c>
      <c r="H149" s="2">
        <f>[2]SWS_Insitu!H148*0.15</f>
        <v>1.5480963305392094E-2</v>
      </c>
      <c r="I149" s="2">
        <f>[2]SWS_Insitu!I148*0.15</f>
        <v>-0.36918618050592766</v>
      </c>
      <c r="J149" s="2">
        <f>[2]SWS_Insitu!J148*0.15</f>
        <v>-4.9934550527014065E-2</v>
      </c>
      <c r="K149" s="2">
        <f>[2]SWS_Insitu!K148*0.15</f>
        <v>-0.43354106181037255</v>
      </c>
      <c r="L149" s="2">
        <f>[2]SWS_Insitu!L148*0.15</f>
        <v>-9.7056067637747948E-2</v>
      </c>
      <c r="M149" s="2">
        <f>[2]SWS_Insitu!M148*0.15</f>
        <v>0.13096122588403436</v>
      </c>
      <c r="N149" s="2">
        <f>[2]SWS_Insitu!N148*0.15</f>
        <v>0</v>
      </c>
      <c r="O149" s="2">
        <f>[2]SWS_Insitu!O148*0.15</f>
        <v>0</v>
      </c>
      <c r="Q149" s="2">
        <v>0</v>
      </c>
      <c r="R149" s="2">
        <v>-1.1972981435881486E-3</v>
      </c>
      <c r="S149" s="2">
        <v>-0.4236222340688065</v>
      </c>
      <c r="T149" s="2">
        <v>-0.33137650940791713</v>
      </c>
      <c r="U149" s="2">
        <v>-0.35658979158589527</v>
      </c>
      <c r="V149" s="2">
        <v>-0.36369626002993471</v>
      </c>
      <c r="W149" s="2">
        <v>2.1750582761162316E-3</v>
      </c>
      <c r="X149" s="2">
        <v>-7.7880382037831333E-2</v>
      </c>
      <c r="Y149" s="2">
        <v>-5.6940283244493019E-3</v>
      </c>
      <c r="Z149" s="2">
        <v>-0.11009259454649331</v>
      </c>
      <c r="AA149" s="2">
        <v>-2.6091654570026893E-2</v>
      </c>
      <c r="AB149" s="2">
        <v>1.5131457676291361E-2</v>
      </c>
      <c r="AC149" s="2">
        <v>0</v>
      </c>
      <c r="AD149" s="2">
        <v>0</v>
      </c>
    </row>
    <row r="150" spans="1:30">
      <c r="A150" s="1">
        <v>41774</v>
      </c>
      <c r="B150" s="2">
        <f>[2]SWS_Insitu!B149*0.15</f>
        <v>0</v>
      </c>
      <c r="C150" s="2">
        <f>[2]SWS_Insitu!C149*0.15</f>
        <v>-4.8963061107306699E-3</v>
      </c>
      <c r="D150" s="2">
        <f>[2]SWS_Insitu!D149*0.15</f>
        <v>-5.8743794610333797</v>
      </c>
      <c r="E150" s="2">
        <f>[2]SWS_Insitu!E149*0.15</f>
        <v>-4.388069044596727</v>
      </c>
      <c r="F150" s="2">
        <f>[2]SWS_Insitu!F149*0.15</f>
        <v>-0.76767935319413128</v>
      </c>
      <c r="G150" s="2">
        <f>[2]SWS_Insitu!G149*0.15</f>
        <v>-1.9403388796649352</v>
      </c>
      <c r="H150" s="2">
        <f>[2]SWS_Insitu!H149*0.15</f>
        <v>2.0775670119339812E-2</v>
      </c>
      <c r="I150" s="2">
        <f>[2]SWS_Insitu!I149*0.15</f>
        <v>-0.35753927140287889</v>
      </c>
      <c r="J150" s="2">
        <f>[2]SWS_Insitu!J149*0.15</f>
        <v>-5.0737287046172252E-2</v>
      </c>
      <c r="K150" s="2">
        <f>[2]SWS_Insitu!K149*0.15</f>
        <v>-0.3851353805961838</v>
      </c>
      <c r="L150" s="2">
        <f>[2]SWS_Insitu!L149*0.15</f>
        <v>-7.5633822195798672E-2</v>
      </c>
      <c r="M150" s="2">
        <f>[2]SWS_Insitu!M149*0.15</f>
        <v>0.15009690446185761</v>
      </c>
      <c r="N150" s="2">
        <f>[2]SWS_Insitu!N149*0.15</f>
        <v>0</v>
      </c>
      <c r="O150" s="2">
        <f>[2]SWS_Insitu!O149*0.15</f>
        <v>0</v>
      </c>
      <c r="Q150" s="2">
        <v>0</v>
      </c>
      <c r="R150" s="2">
        <v>-1.1738168559557681E-3</v>
      </c>
      <c r="S150" s="2">
        <v>-0.43116159428765499</v>
      </c>
      <c r="T150" s="2">
        <v>-0.35190452803238759</v>
      </c>
      <c r="U150" s="2">
        <v>-0.31944279806759424</v>
      </c>
      <c r="V150" s="2">
        <v>-0.40603723912560613</v>
      </c>
      <c r="W150" s="2">
        <v>3.8851799559377269E-3</v>
      </c>
      <c r="X150" s="2">
        <v>-7.5092469114905691E-2</v>
      </c>
      <c r="Y150" s="2">
        <v>-5.7863657805198622E-3</v>
      </c>
      <c r="Z150" s="2">
        <v>-9.9893496674913373E-2</v>
      </c>
      <c r="AA150" s="2">
        <v>-1.9698499487757322E-2</v>
      </c>
      <c r="AB150" s="2">
        <v>1.8734396246388764E-2</v>
      </c>
      <c r="AC150" s="2">
        <v>0</v>
      </c>
      <c r="AD150" s="2">
        <v>0</v>
      </c>
    </row>
    <row r="151" spans="1:30">
      <c r="A151" s="1">
        <v>41805</v>
      </c>
      <c r="B151" s="2">
        <f>[2]SWS_Insitu!B150*0.15</f>
        <v>0</v>
      </c>
      <c r="C151" s="2">
        <f>[2]SWS_Insitu!C150*0.15</f>
        <v>-3.4998352695074439E-3</v>
      </c>
      <c r="D151" s="2">
        <f>[2]SWS_Insitu!D150*0.15</f>
        <v>-5.7838488562469257</v>
      </c>
      <c r="E151" s="2">
        <f>[2]SWS_Insitu!E150*0.15</f>
        <v>-4.5501734428250771</v>
      </c>
      <c r="F151" s="2">
        <f>[2]SWS_Insitu!F150*0.15</f>
        <v>-0.67166598712759085</v>
      </c>
      <c r="G151" s="2">
        <f>[2]SWS_Insitu!G150*0.15</f>
        <v>-2.0793022774147043</v>
      </c>
      <c r="H151" s="2">
        <f>[2]SWS_Insitu!H150*0.15</f>
        <v>2.6070376933287533E-2</v>
      </c>
      <c r="I151" s="2">
        <f>[2]SWS_Insitu!I150*0.15</f>
        <v>-0.34589236229983</v>
      </c>
      <c r="J151" s="2">
        <f>[2]SWS_Insitu!J150*0.15</f>
        <v>-5.1540023565330433E-2</v>
      </c>
      <c r="K151" s="2">
        <f>[2]SWS_Insitu!K150*0.15</f>
        <v>-0.33672969938199504</v>
      </c>
      <c r="L151" s="2">
        <f>[2]SWS_Insitu!L150*0.15</f>
        <v>-5.421157675384939E-2</v>
      </c>
      <c r="M151" s="2">
        <f>[2]SWS_Insitu!M150*0.15</f>
        <v>0.16923258303968083</v>
      </c>
      <c r="N151" s="2">
        <f>[2]SWS_Insitu!N150*0.15</f>
        <v>0</v>
      </c>
      <c r="O151" s="2">
        <f>[2]SWS_Insitu!O150*0.15</f>
        <v>0</v>
      </c>
      <c r="Q151" s="2">
        <v>0</v>
      </c>
      <c r="R151" s="2">
        <v>-9.1332756405903474E-4</v>
      </c>
      <c r="S151" s="2">
        <v>-0.42461777058187578</v>
      </c>
      <c r="T151" s="2">
        <v>-0.36540328548165862</v>
      </c>
      <c r="U151" s="2">
        <v>-0.28393158253432182</v>
      </c>
      <c r="V151" s="2">
        <v>-0.43736014483199503</v>
      </c>
      <c r="W151" s="2">
        <v>5.2139660515001154E-3</v>
      </c>
      <c r="X151" s="2">
        <v>-7.272348780334556E-2</v>
      </c>
      <c r="Y151" s="2">
        <v>-5.8793860856233941E-3</v>
      </c>
      <c r="Z151" s="2">
        <v>-8.8740198449308499E-2</v>
      </c>
      <c r="AA151" s="2">
        <v>-1.5350640552859299E-2</v>
      </c>
      <c r="AB151" s="2">
        <v>2.1471812473982117E-2</v>
      </c>
      <c r="AC151" s="2">
        <v>0</v>
      </c>
      <c r="AD151" s="2">
        <v>0</v>
      </c>
    </row>
    <row r="152" spans="1:30">
      <c r="A152" s="1">
        <v>41835</v>
      </c>
      <c r="B152" s="2">
        <f>[2]SWS_Insitu!B151*0.15</f>
        <v>0</v>
      </c>
      <c r="C152" s="2">
        <f>[2]SWS_Insitu!C151*0.15</f>
        <v>-1.6101172058623386E-3</v>
      </c>
      <c r="D152" s="2">
        <f>[2]SWS_Insitu!D151*0.15</f>
        <v>-5.401001331966607</v>
      </c>
      <c r="E152" s="2">
        <f>[2]SWS_Insitu!E151*0.15</f>
        <v>-4.6501480276408085</v>
      </c>
      <c r="F152" s="2">
        <f>[2]SWS_Insitu!F151*0.15</f>
        <v>-0.60524957394406298</v>
      </c>
      <c r="G152" s="2">
        <f>[2]SWS_Insitu!G151*0.15</f>
        <v>-2.1652223837454816</v>
      </c>
      <c r="H152" s="2">
        <f>[2]SWS_Insitu!H151*0.15</f>
        <v>3.1645468969839018E-2</v>
      </c>
      <c r="I152" s="2">
        <f>[2]SWS_Insitu!I151*0.15</f>
        <v>-0.33577242339655849</v>
      </c>
      <c r="J152" s="2">
        <f>[2]SWS_Insitu!J151*0.15</f>
        <v>-5.2874621144235877E-2</v>
      </c>
      <c r="K152" s="2">
        <f>[2]SWS_Insitu!K151*0.15</f>
        <v>-0.29620716792577911</v>
      </c>
      <c r="L152" s="2">
        <f>[2]SWS_Insitu!L151*0.15</f>
        <v>-5.026198456814588E-2</v>
      </c>
      <c r="M152" s="2">
        <f>[2]SWS_Insitu!M151*0.15</f>
        <v>0.17879546672027857</v>
      </c>
      <c r="N152" s="2">
        <f>[2]SWS_Insitu!N151*0.15</f>
        <v>0</v>
      </c>
      <c r="O152" s="2">
        <f>[2]SWS_Insitu!O151*0.15</f>
        <v>0</v>
      </c>
      <c r="Q152" s="2">
        <v>0</v>
      </c>
      <c r="R152" s="2">
        <v>-6.5283827216230158E-4</v>
      </c>
      <c r="S152" s="2">
        <v>-0.4180739468760965</v>
      </c>
      <c r="T152" s="2">
        <v>-0.37890204293092977</v>
      </c>
      <c r="U152" s="2">
        <v>-0.24842036700104936</v>
      </c>
      <c r="V152" s="2">
        <v>-0.46868305053838399</v>
      </c>
      <c r="W152" s="2">
        <v>6.542752147062506E-3</v>
      </c>
      <c r="X152" s="2">
        <v>-7.0354506491785415E-2</v>
      </c>
      <c r="Y152" s="2">
        <v>-5.9724063907269252E-3</v>
      </c>
      <c r="Z152" s="2">
        <v>-7.7586900223703612E-2</v>
      </c>
      <c r="AA152" s="2">
        <v>-1.1002781617961272E-2</v>
      </c>
      <c r="AB152" s="2">
        <v>2.420922870157546E-2</v>
      </c>
      <c r="AC152" s="2">
        <v>0</v>
      </c>
      <c r="AD152" s="2">
        <v>0</v>
      </c>
    </row>
    <row r="153" spans="1:30">
      <c r="A153" s="1">
        <v>41866</v>
      </c>
      <c r="B153" s="2">
        <f>[2]SWS_Insitu!B152*0.15</f>
        <v>0</v>
      </c>
      <c r="C153" s="2">
        <f>[2]SWS_Insitu!C152*0.15</f>
        <v>2.7960085778276736E-4</v>
      </c>
      <c r="D153" s="2">
        <f>[2]SWS_Insitu!D152*0.15</f>
        <v>-5.0181538076862893</v>
      </c>
      <c r="E153" s="2">
        <f>[2]SWS_Insitu!E152*0.15</f>
        <v>-4.750122612456539</v>
      </c>
      <c r="F153" s="2">
        <f>[2]SWS_Insitu!F152*0.15</f>
        <v>-0.53883316076053511</v>
      </c>
      <c r="G153" s="2">
        <f>[2]SWS_Insitu!G152*0.15</f>
        <v>-2.2511424900762589</v>
      </c>
      <c r="H153" s="2">
        <f>[2]SWS_Insitu!H152*0.15</f>
        <v>3.7220561006390492E-2</v>
      </c>
      <c r="I153" s="2">
        <f>[2]SWS_Insitu!I152*0.15</f>
        <v>-0.32565248449328699</v>
      </c>
      <c r="J153" s="2">
        <f>[2]SWS_Insitu!J152*0.15</f>
        <v>-5.4209218723141314E-2</v>
      </c>
      <c r="K153" s="2">
        <f>[2]SWS_Insitu!K152*0.15</f>
        <v>-0.25568463646956319</v>
      </c>
      <c r="L153" s="2">
        <f>[2]SWS_Insitu!L152*0.15</f>
        <v>-4.6312392382442363E-2</v>
      </c>
      <c r="M153" s="2">
        <f>[2]SWS_Insitu!M152*0.15</f>
        <v>0.18835835040087637</v>
      </c>
      <c r="N153" s="2">
        <f>[2]SWS_Insitu!N152*0.15</f>
        <v>0</v>
      </c>
      <c r="O153" s="2">
        <f>[2]SWS_Insitu!O152*0.15</f>
        <v>0</v>
      </c>
      <c r="Q153" s="2">
        <v>0</v>
      </c>
      <c r="R153" s="2">
        <v>-3.0034160287832547E-4</v>
      </c>
      <c r="S153" s="2">
        <v>-0.39040057927854221</v>
      </c>
      <c r="T153" s="2">
        <v>-0.38722712655770536</v>
      </c>
      <c r="U153" s="2">
        <v>-0.22385579167022931</v>
      </c>
      <c r="V153" s="2">
        <v>-0.4880497861857665</v>
      </c>
      <c r="W153" s="2">
        <v>7.9419051200156493E-3</v>
      </c>
      <c r="X153" s="2">
        <v>-6.8296110918859995E-2</v>
      </c>
      <c r="Y153" s="2">
        <v>-6.1270582235729088E-3</v>
      </c>
      <c r="Z153" s="2">
        <v>-6.8249982183282543E-2</v>
      </c>
      <c r="AA153" s="2">
        <v>-1.0201172387950888E-2</v>
      </c>
      <c r="AB153" s="2">
        <v>2.5577227900736011E-2</v>
      </c>
      <c r="AC153" s="2">
        <v>0</v>
      </c>
      <c r="AD153" s="2">
        <v>0</v>
      </c>
    </row>
    <row r="154" spans="1:30">
      <c r="A154" s="1">
        <v>41897</v>
      </c>
      <c r="B154" s="2">
        <f>[2]SWS_Insitu!B153*0.15</f>
        <v>0</v>
      </c>
      <c r="C154" s="2">
        <f>[2]SWS_Insitu!C153*0.15</f>
        <v>1.212208623124483E-3</v>
      </c>
      <c r="D154" s="2">
        <f>[2]SWS_Insitu!D153*0.15</f>
        <v>-4.8022322201638117</v>
      </c>
      <c r="E154" s="2">
        <f>[2]SWS_Insitu!E153*0.15</f>
        <v>-4.8296895450581054</v>
      </c>
      <c r="F154" s="2">
        <f>[2]SWS_Insitu!F153*0.15</f>
        <v>-0.50903430175342723</v>
      </c>
      <c r="G154" s="2">
        <f>[2]SWS_Insitu!G153*0.15</f>
        <v>-2.3037272127509336</v>
      </c>
      <c r="H154" s="2">
        <f>[2]SWS_Insitu!H153*0.15</f>
        <v>4.049111010318094E-2</v>
      </c>
      <c r="I154" s="2">
        <f>[2]SWS_Insitu!I153*0.15</f>
        <v>-0.31896996136019967</v>
      </c>
      <c r="J154" s="2">
        <f>[2]SWS_Insitu!J153*0.15</f>
        <v>-5.5794935166027092E-2</v>
      </c>
      <c r="K154" s="2">
        <f>[2]SWS_Insitu!K153*0.15</f>
        <v>-0.22849006063105731</v>
      </c>
      <c r="L154" s="2">
        <f>[2]SWS_Insitu!L153*0.15</f>
        <v>-2.9465099758833057E-2</v>
      </c>
      <c r="M154" s="2">
        <f>[2]SWS_Insitu!M153*0.15</f>
        <v>0.18538309802869921</v>
      </c>
      <c r="N154" s="2">
        <f>[2]SWS_Insitu!N153*0.15</f>
        <v>0</v>
      </c>
      <c r="O154" s="2">
        <f>[2]SWS_Insitu!O153*0.15</f>
        <v>0</v>
      </c>
      <c r="Q154" s="2">
        <v>0</v>
      </c>
      <c r="R154" s="2">
        <v>5.2155066405650724E-5</v>
      </c>
      <c r="S154" s="2">
        <v>-0.36272721168098798</v>
      </c>
      <c r="T154" s="2">
        <v>-0.39555221018448095</v>
      </c>
      <c r="U154" s="2">
        <v>-0.19929121633940922</v>
      </c>
      <c r="V154" s="2">
        <v>-0.507416521833149</v>
      </c>
      <c r="W154" s="2">
        <v>9.3410580929687882E-3</v>
      </c>
      <c r="X154" s="2">
        <v>-6.6237715345934575E-2</v>
      </c>
      <c r="Y154" s="2">
        <v>-6.2817100564188924E-3</v>
      </c>
      <c r="Z154" s="2">
        <v>-5.891306414286146E-2</v>
      </c>
      <c r="AA154" s="2">
        <v>-9.3995631579405006E-3</v>
      </c>
      <c r="AB154" s="2">
        <v>2.6945227099896569E-2</v>
      </c>
      <c r="AC154" s="2">
        <v>0</v>
      </c>
      <c r="AD154" s="2">
        <v>0</v>
      </c>
    </row>
    <row r="155" spans="1:30">
      <c r="A155" s="1">
        <v>41927</v>
      </c>
      <c r="B155" s="2">
        <f>[2]SWS_Insitu!B154*0.15</f>
        <v>0</v>
      </c>
      <c r="C155" s="2">
        <f>[2]SWS_Insitu!C154*0.15</f>
        <v>2.1448163884661988E-3</v>
      </c>
      <c r="D155" s="2">
        <f>[2]SWS_Insitu!D154*0.15</f>
        <v>-4.5863106326413359</v>
      </c>
      <c r="E155" s="2">
        <f>[2]SWS_Insitu!E154*0.15</f>
        <v>-4.909256477659671</v>
      </c>
      <c r="F155" s="2">
        <f>[2]SWS_Insitu!F154*0.15</f>
        <v>-0.47923544274631935</v>
      </c>
      <c r="G155" s="2">
        <f>[2]SWS_Insitu!G154*0.15</f>
        <v>-2.3563119354256084</v>
      </c>
      <c r="H155" s="2">
        <f>[2]SWS_Insitu!H154*0.15</f>
        <v>4.3761659199971388E-2</v>
      </c>
      <c r="I155" s="2">
        <f>[2]SWS_Insitu!I154*0.15</f>
        <v>-0.31228743822711241</v>
      </c>
      <c r="J155" s="2">
        <f>[2]SWS_Insitu!J154*0.15</f>
        <v>-5.7380651608912869E-2</v>
      </c>
      <c r="K155" s="2">
        <f>[2]SWS_Insitu!K154*0.15</f>
        <v>-0.20129548479255144</v>
      </c>
      <c r="L155" s="2">
        <f>[2]SWS_Insitu!L154*0.15</f>
        <v>-1.2617807135223751E-2</v>
      </c>
      <c r="M155" s="2">
        <f>[2]SWS_Insitu!M154*0.15</f>
        <v>0.18240784565652204</v>
      </c>
      <c r="N155" s="2">
        <f>[2]SWS_Insitu!N154*0.15</f>
        <v>0</v>
      </c>
      <c r="O155" s="2">
        <f>[2]SWS_Insitu!O154*0.15</f>
        <v>0</v>
      </c>
      <c r="Q155" s="2">
        <v>0</v>
      </c>
      <c r="R155" s="2">
        <v>2.2611812330590231E-4</v>
      </c>
      <c r="S155" s="2">
        <v>-0.34711975157010078</v>
      </c>
      <c r="T155" s="2">
        <v>-0.40217790779607854</v>
      </c>
      <c r="U155" s="2">
        <v>-0.18826989974361732</v>
      </c>
      <c r="V155" s="2">
        <v>-0.51926932866291142</v>
      </c>
      <c r="W155" s="2">
        <v>1.0161851447044803E-2</v>
      </c>
      <c r="X155" s="2">
        <v>-6.4878490140664616E-2</v>
      </c>
      <c r="Y155" s="2">
        <v>-6.4654612921040532E-3</v>
      </c>
      <c r="Z155" s="2">
        <v>-5.2647080340183804E-2</v>
      </c>
      <c r="AA155" s="2">
        <v>-5.9802366470527576E-3</v>
      </c>
      <c r="AB155" s="2">
        <v>2.6519608322299507E-2</v>
      </c>
      <c r="AC155" s="2">
        <v>0</v>
      </c>
      <c r="AD155" s="2">
        <v>0</v>
      </c>
    </row>
    <row r="156" spans="1:30">
      <c r="A156" s="1">
        <v>41958</v>
      </c>
      <c r="B156" s="2">
        <f>[2]SWS_Insitu!B155*0.15</f>
        <v>0</v>
      </c>
      <c r="C156" s="2">
        <f>[2]SWS_Insitu!C155*0.15</f>
        <v>1.4246854480377581E-3</v>
      </c>
      <c r="D156" s="2">
        <f>[2]SWS_Insitu!D155*0.15</f>
        <v>-4.752148034928152</v>
      </c>
      <c r="E156" s="2">
        <f>[2]SWS_Insitu!E155*0.15</f>
        <v>-5.1242131455354683</v>
      </c>
      <c r="F156" s="2">
        <f>[2]SWS_Insitu!F155*0.15</f>
        <v>-0.47178894761690798</v>
      </c>
      <c r="G156" s="2">
        <f>[2]SWS_Insitu!G155*0.15</f>
        <v>-2.3972339231840798</v>
      </c>
      <c r="H156" s="2">
        <f>[2]SWS_Insitu!H155*0.15</f>
        <v>4.654473296375123E-2</v>
      </c>
      <c r="I156" s="2">
        <f>[2]SWS_Insitu!I155*0.15</f>
        <v>-0.29880074324525113</v>
      </c>
      <c r="J156" s="2">
        <f>[2]SWS_Insitu!J155*0.15</f>
        <v>-5.8147774057898387E-2</v>
      </c>
      <c r="K156" s="2">
        <f>[2]SWS_Insitu!K155*0.15</f>
        <v>-0.16063672891619105</v>
      </c>
      <c r="L156" s="2">
        <f>[2]SWS_Insitu!L155*0.15</f>
        <v>3.2946146155122522E-2</v>
      </c>
      <c r="M156" s="2">
        <f>[2]SWS_Insitu!M155*0.15</f>
        <v>0.17937891985834684</v>
      </c>
      <c r="N156" s="2">
        <f>[2]SWS_Insitu!N155*0.15</f>
        <v>0</v>
      </c>
      <c r="O156" s="2">
        <f>[2]SWS_Insitu!O155*0.15</f>
        <v>0</v>
      </c>
      <c r="Q156" s="2">
        <v>0</v>
      </c>
      <c r="R156" s="2">
        <v>4.0008118020615392E-4</v>
      </c>
      <c r="S156" s="2">
        <v>-0.33151229145921368</v>
      </c>
      <c r="T156" s="2">
        <v>-0.40880360540767613</v>
      </c>
      <c r="U156" s="2">
        <v>-0.17724858314782543</v>
      </c>
      <c r="V156" s="2">
        <v>-0.53112213549267384</v>
      </c>
      <c r="W156" s="2">
        <v>1.0982644801120819E-2</v>
      </c>
      <c r="X156" s="2">
        <v>-6.3519264935394656E-2</v>
      </c>
      <c r="Y156" s="2">
        <v>-6.6492125277892141E-3</v>
      </c>
      <c r="Z156" s="2">
        <v>-4.6381096537506154E-2</v>
      </c>
      <c r="AA156" s="2">
        <v>-2.560910136165012E-3</v>
      </c>
      <c r="AB156" s="2">
        <v>2.6093989544702444E-2</v>
      </c>
      <c r="AC156" s="2">
        <v>0</v>
      </c>
      <c r="AD156" s="2">
        <v>0</v>
      </c>
    </row>
    <row r="157" spans="1:30">
      <c r="A157" s="1">
        <v>41988</v>
      </c>
      <c r="B157" s="2">
        <f>[2]SWS_Insitu!B156*0.15</f>
        <v>0</v>
      </c>
      <c r="C157" s="2">
        <f>[2]SWS_Insitu!C156*0.15</f>
        <v>7.0455450760931757E-4</v>
      </c>
      <c r="D157" s="2">
        <f>[2]SWS_Insitu!D156*0.15</f>
        <v>-4.9179854372149672</v>
      </c>
      <c r="E157" s="2">
        <f>[2]SWS_Insitu!E156*0.15</f>
        <v>-5.3391698134112655</v>
      </c>
      <c r="F157" s="2">
        <f>[2]SWS_Insitu!F156*0.15</f>
        <v>-0.46434245248749656</v>
      </c>
      <c r="G157" s="2">
        <f>[2]SWS_Insitu!G156*0.15</f>
        <v>-2.4381559109425512</v>
      </c>
      <c r="H157" s="2">
        <f>[2]SWS_Insitu!H156*0.15</f>
        <v>4.9327806727531079E-2</v>
      </c>
      <c r="I157" s="2">
        <f>[2]SWS_Insitu!I156*0.15</f>
        <v>-0.28531404826338991</v>
      </c>
      <c r="J157" s="2">
        <f>[2]SWS_Insitu!J156*0.15</f>
        <v>-5.8914896506883911E-2</v>
      </c>
      <c r="K157" s="2">
        <f>[2]SWS_Insitu!K156*0.15</f>
        <v>-0.11997797303983064</v>
      </c>
      <c r="L157" s="2">
        <f>[2]SWS_Insitu!L156*0.15</f>
        <v>7.8510099445468801E-2</v>
      </c>
      <c r="M157" s="2">
        <f>[2]SWS_Insitu!M156*0.15</f>
        <v>0.17634999406017163</v>
      </c>
      <c r="N157" s="2">
        <f>[2]SWS_Insitu!N156*0.15</f>
        <v>0</v>
      </c>
      <c r="O157" s="2">
        <f>[2]SWS_Insitu!O156*0.15</f>
        <v>0</v>
      </c>
      <c r="Q157" s="2">
        <v>0</v>
      </c>
      <c r="R157" s="2">
        <v>2.6575227536427518E-4</v>
      </c>
      <c r="S157" s="2">
        <v>-0.34349951640871162</v>
      </c>
      <c r="T157" s="2">
        <v>-0.42670347705502953</v>
      </c>
      <c r="U157" s="2">
        <v>-0.17449444479874673</v>
      </c>
      <c r="V157" s="2">
        <v>-0.54034611522138432</v>
      </c>
      <c r="W157" s="2">
        <v>1.1681098908247827E-2</v>
      </c>
      <c r="X157" s="2">
        <v>-6.0776071176084079E-2</v>
      </c>
      <c r="Y157" s="2">
        <v>-6.7381059100552068E-3</v>
      </c>
      <c r="Z157" s="2">
        <v>-3.7012790619766325E-2</v>
      </c>
      <c r="AA157" s="2">
        <v>6.6867498236436668E-3</v>
      </c>
      <c r="AB157" s="2">
        <v>2.5660692622496092E-2</v>
      </c>
      <c r="AC157" s="2">
        <v>0</v>
      </c>
      <c r="AD157" s="2">
        <v>0</v>
      </c>
    </row>
    <row r="158" spans="1:30">
      <c r="A158" s="1">
        <v>42019</v>
      </c>
      <c r="B158" s="2">
        <f>[2]SWS_Insitu!B157*0.15</f>
        <v>0</v>
      </c>
      <c r="C158" s="2">
        <f>[2]SWS_Insitu!C157*0.15</f>
        <v>-5.6484074352902594E-4</v>
      </c>
      <c r="D158" s="2">
        <f>[2]SWS_Insitu!D157*0.15</f>
        <v>-5.3232058000908982</v>
      </c>
      <c r="E158" s="2">
        <f>[2]SWS_Insitu!E157*0.15</f>
        <v>-5.6134245102246396</v>
      </c>
      <c r="F158" s="2">
        <f>[2]SWS_Insitu!F157*0.15</f>
        <v>-0.43475050057430836</v>
      </c>
      <c r="G158" s="2">
        <f>[2]SWS_Insitu!G157*0.15</f>
        <v>-2.4683943044475103</v>
      </c>
      <c r="H158" s="2">
        <f>[2]SWS_Insitu!H157*0.15</f>
        <v>5.4615221737746224E-2</v>
      </c>
      <c r="I158" s="2">
        <f>[2]SWS_Insitu!I157*0.15</f>
        <v>-0.25349916737896044</v>
      </c>
      <c r="J158" s="2">
        <f>[2]SWS_Insitu!J157*0.15</f>
        <v>-5.780358226314989E-2</v>
      </c>
      <c r="K158" s="2">
        <f>[2]SWS_Insitu!K157*0.15</f>
        <v>-5.5979682414375398E-2</v>
      </c>
      <c r="L158" s="2">
        <f>[2]SWS_Insitu!L157*0.15</f>
        <v>0.13420742026477697</v>
      </c>
      <c r="M158" s="2">
        <f>[2]SWS_Insitu!M157*0.15</f>
        <v>0.18643424836661537</v>
      </c>
      <c r="N158" s="2">
        <f>[2]SWS_Insitu!N157*0.15</f>
        <v>0</v>
      </c>
      <c r="O158" s="2">
        <f>[2]SWS_Insitu!O157*0.15</f>
        <v>0</v>
      </c>
      <c r="Q158" s="2">
        <v>0</v>
      </c>
      <c r="R158" s="2">
        <v>1.3142337052239643E-4</v>
      </c>
      <c r="S158" s="2">
        <v>-0.35548674135820946</v>
      </c>
      <c r="T158" s="2">
        <v>-0.44460334870238288</v>
      </c>
      <c r="U158" s="2">
        <v>-0.17174030644966801</v>
      </c>
      <c r="V158" s="2">
        <v>-0.54957009495009479</v>
      </c>
      <c r="W158" s="2">
        <v>1.2379553015374837E-2</v>
      </c>
      <c r="X158" s="2">
        <v>-5.8032877416773508E-2</v>
      </c>
      <c r="Y158" s="2">
        <v>-6.8269992923211996E-3</v>
      </c>
      <c r="Z158" s="2">
        <v>-2.7644484702026496E-2</v>
      </c>
      <c r="AA158" s="2">
        <v>1.5934409783452348E-2</v>
      </c>
      <c r="AB158" s="2">
        <v>2.5227395700289732E-2</v>
      </c>
      <c r="AC158" s="2">
        <v>0</v>
      </c>
      <c r="AD158" s="2">
        <v>0</v>
      </c>
    </row>
    <row r="159" spans="1:30">
      <c r="A159" s="1">
        <v>42050</v>
      </c>
      <c r="B159" s="2">
        <f>[2]SWS_Insitu!B158*0.15</f>
        <v>0</v>
      </c>
      <c r="C159" s="2">
        <f>[2]SWS_Insitu!C158*0.15</f>
        <v>-1.8342359946673693E-3</v>
      </c>
      <c r="D159" s="2">
        <f>[2]SWS_Insitu!D158*0.15</f>
        <v>-5.7284261629668283</v>
      </c>
      <c r="E159" s="2">
        <f>[2]SWS_Insitu!E158*0.15</f>
        <v>-5.8876792070380128</v>
      </c>
      <c r="F159" s="2">
        <f>[2]SWS_Insitu!F158*0.15</f>
        <v>-0.40515854866112005</v>
      </c>
      <c r="G159" s="2">
        <f>[2]SWS_Insitu!G158*0.15</f>
        <v>-2.4986326979524702</v>
      </c>
      <c r="H159" s="2">
        <f>[2]SWS_Insitu!H158*0.15</f>
        <v>5.9902636747961376E-2</v>
      </c>
      <c r="I159" s="2">
        <f>[2]SWS_Insitu!I158*0.15</f>
        <v>-0.22168428649453106</v>
      </c>
      <c r="J159" s="2">
        <f>[2]SWS_Insitu!J158*0.15</f>
        <v>-5.6692268019415862E-2</v>
      </c>
      <c r="K159" s="2">
        <f>[2]SWS_Insitu!K158*0.15</f>
        <v>8.018608211079855E-3</v>
      </c>
      <c r="L159" s="2">
        <f>[2]SWS_Insitu!L158*0.15</f>
        <v>0.1899047410840852</v>
      </c>
      <c r="M159" s="2">
        <f>[2]SWS_Insitu!M158*0.15</f>
        <v>0.19651850267305912</v>
      </c>
      <c r="N159" s="2">
        <f>[2]SWS_Insitu!N158*0.15</f>
        <v>0</v>
      </c>
      <c r="O159" s="2">
        <f>[2]SWS_Insitu!O158*0.15</f>
        <v>0</v>
      </c>
      <c r="Q159" s="2">
        <v>0</v>
      </c>
      <c r="R159" s="2">
        <v>-1.0536200325344332E-4</v>
      </c>
      <c r="S159" s="2">
        <v>-0.38477728484797041</v>
      </c>
      <c r="T159" s="2">
        <v>-0.46744108581542615</v>
      </c>
      <c r="U159" s="2">
        <v>-0.16079551589091198</v>
      </c>
      <c r="V159" s="2">
        <v>-0.55638594979968647</v>
      </c>
      <c r="W159" s="2">
        <v>1.3706509123413481E-2</v>
      </c>
      <c r="X159" s="2">
        <v>-5.1561730644880552E-2</v>
      </c>
      <c r="Y159" s="2">
        <v>-6.698221309071546E-3</v>
      </c>
      <c r="Z159" s="2">
        <v>-1.2898446564143478E-2</v>
      </c>
      <c r="AA159" s="2">
        <v>2.7238738016939133E-2</v>
      </c>
      <c r="AB159" s="2">
        <v>2.6669978531589429E-2</v>
      </c>
      <c r="AC159" s="2">
        <v>0</v>
      </c>
      <c r="AD159" s="2">
        <v>0</v>
      </c>
    </row>
    <row r="160" spans="1:30">
      <c r="A160" s="1">
        <v>42078</v>
      </c>
      <c r="B160" s="2">
        <f>[2]SWS_Insitu!B159*0.15</f>
        <v>0</v>
      </c>
      <c r="C160" s="2">
        <f>[2]SWS_Insitu!C159*0.15</f>
        <v>-2.4847554720989272E-3</v>
      </c>
      <c r="D160" s="2">
        <f>[2]SWS_Insitu!D159*0.15</f>
        <v>-6.0848372442588277</v>
      </c>
      <c r="E160" s="2">
        <f>[2]SWS_Insitu!E159*0.15</f>
        <v>-6.0317390017121015</v>
      </c>
      <c r="F160" s="2">
        <f>[2]SWS_Insitu!F159*0.15</f>
        <v>-0.37088552520632695</v>
      </c>
      <c r="G160" s="2">
        <f>[2]SWS_Insitu!G159*0.15</f>
        <v>-2.5124911868030488</v>
      </c>
      <c r="H160" s="2">
        <f>[2]SWS_Insitu!H159*0.15</f>
        <v>6.3661021933381828E-2</v>
      </c>
      <c r="I160" s="2">
        <f>[2]SWS_Insitu!I159*0.15</f>
        <v>-0.18994552023326755</v>
      </c>
      <c r="J160" s="2">
        <f>[2]SWS_Insitu!J159*0.15</f>
        <v>-5.3957251643207603E-2</v>
      </c>
      <c r="K160" s="2">
        <f>[2]SWS_Insitu!K159*0.15</f>
        <v>5.49400402992559E-2</v>
      </c>
      <c r="L160" s="2">
        <f>[2]SWS_Insitu!L159*0.15</f>
        <v>0.21462687324948868</v>
      </c>
      <c r="M160" s="2">
        <f>[2]SWS_Insitu!M159*0.15</f>
        <v>0.20330484121849243</v>
      </c>
      <c r="N160" s="2">
        <f>[2]SWS_Insitu!N159*0.15</f>
        <v>0</v>
      </c>
      <c r="O160" s="2">
        <f>[2]SWS_Insitu!O159*0.15</f>
        <v>0</v>
      </c>
      <c r="Q160" s="2">
        <v>0</v>
      </c>
      <c r="R160" s="2">
        <v>-3.4214737702928307E-4</v>
      </c>
      <c r="S160" s="2">
        <v>-0.4140678283377312</v>
      </c>
      <c r="T160" s="2">
        <v>-0.49027882292846936</v>
      </c>
      <c r="U160" s="2">
        <v>-0.14985072533215588</v>
      </c>
      <c r="V160" s="2">
        <v>-0.5632018046492786</v>
      </c>
      <c r="W160" s="2">
        <v>1.5033465231452126E-2</v>
      </c>
      <c r="X160" s="2">
        <v>-4.5090583872987616E-2</v>
      </c>
      <c r="Y160" s="2">
        <v>-6.5694433258218906E-3</v>
      </c>
      <c r="Z160" s="2">
        <v>1.8475915737395424E-3</v>
      </c>
      <c r="AA160" s="2">
        <v>3.8543066250425931E-2</v>
      </c>
      <c r="AB160" s="2">
        <v>2.8112561362889126E-2</v>
      </c>
      <c r="AC160" s="2">
        <v>0</v>
      </c>
      <c r="AD160" s="2">
        <v>0</v>
      </c>
    </row>
    <row r="161" spans="1:30">
      <c r="A161" s="1">
        <v>42109</v>
      </c>
      <c r="B161" s="2">
        <f>[2]SWS_Insitu!B160*0.15</f>
        <v>0</v>
      </c>
      <c r="C161" s="2">
        <f>[2]SWS_Insitu!C160*0.15</f>
        <v>-3.1352749495304846E-3</v>
      </c>
      <c r="D161" s="2">
        <f>[2]SWS_Insitu!D160*0.15</f>
        <v>-6.4412483255508279</v>
      </c>
      <c r="E161" s="2">
        <f>[2]SWS_Insitu!E160*0.15</f>
        <v>-6.1757987963861893</v>
      </c>
      <c r="F161" s="2">
        <f>[2]SWS_Insitu!F160*0.15</f>
        <v>-0.3366125017515339</v>
      </c>
      <c r="G161" s="2">
        <f>[2]SWS_Insitu!G160*0.15</f>
        <v>-2.5263496756536274</v>
      </c>
      <c r="H161" s="2">
        <f>[2]SWS_Insitu!H160*0.15</f>
        <v>6.7419407118802288E-2</v>
      </c>
      <c r="I161" s="2">
        <f>[2]SWS_Insitu!I160*0.15</f>
        <v>-0.15820675397200409</v>
      </c>
      <c r="J161" s="2">
        <f>[2]SWS_Insitu!J160*0.15</f>
        <v>-5.1222235266999337E-2</v>
      </c>
      <c r="K161" s="2">
        <f>[2]SWS_Insitu!K160*0.15</f>
        <v>0.10186147238743193</v>
      </c>
      <c r="L161" s="2">
        <f>[2]SWS_Insitu!L160*0.15</f>
        <v>0.23934900541489212</v>
      </c>
      <c r="M161" s="2">
        <f>[2]SWS_Insitu!M160*0.15</f>
        <v>0.2100911797639258</v>
      </c>
      <c r="N161" s="2">
        <f>[2]SWS_Insitu!N160*0.15</f>
        <v>0</v>
      </c>
      <c r="O161" s="2">
        <f>[2]SWS_Insitu!O160*0.15</f>
        <v>0</v>
      </c>
      <c r="Q161" s="2">
        <v>0</v>
      </c>
      <c r="R161" s="2">
        <v>-4.6349137723250127E-4</v>
      </c>
      <c r="S161" s="2">
        <v>-0.43983029052676081</v>
      </c>
      <c r="T161" s="2">
        <v>-0.5022749701505701</v>
      </c>
      <c r="U161" s="2">
        <v>-0.13717460769623646</v>
      </c>
      <c r="V161" s="2">
        <v>-0.56632556347015439</v>
      </c>
      <c r="W161" s="2">
        <v>1.5976688369511171E-2</v>
      </c>
      <c r="X161" s="2">
        <v>-3.8634918815446617E-2</v>
      </c>
      <c r="Y161" s="2">
        <v>-6.2525123631632538E-3</v>
      </c>
      <c r="Z161" s="2">
        <v>1.2658899505472448E-2</v>
      </c>
      <c r="AA161" s="2">
        <v>4.3560670194716218E-2</v>
      </c>
      <c r="AB161" s="2">
        <v>2.9083367450828998E-2</v>
      </c>
      <c r="AC161" s="2">
        <v>0</v>
      </c>
      <c r="AD161" s="2">
        <v>0</v>
      </c>
    </row>
    <row r="162" spans="1:30">
      <c r="A162" s="1">
        <v>42139</v>
      </c>
      <c r="B162" s="2">
        <f>[2]SWS_Insitu!B161*0.15</f>
        <v>0</v>
      </c>
      <c r="C162" s="2">
        <f>[2]SWS_Insitu!C161*0.15</f>
        <v>-4.0352245440164235E-3</v>
      </c>
      <c r="D162" s="2">
        <f>[2]SWS_Insitu!D161*0.15</f>
        <v>-6.5393878708809696</v>
      </c>
      <c r="E162" s="2">
        <f>[2]SWS_Insitu!E161*0.15</f>
        <v>-6.2509614673396472</v>
      </c>
      <c r="F162" s="2">
        <f>[2]SWS_Insitu!F161*0.15</f>
        <v>-0.30177558617383171</v>
      </c>
      <c r="G162" s="2">
        <f>[2]SWS_Insitu!G161*0.15</f>
        <v>-2.5305694085230694</v>
      </c>
      <c r="H162" s="2">
        <f>[2]SWS_Insitu!H161*0.15</f>
        <v>7.1112957765553028E-2</v>
      </c>
      <c r="I162" s="2">
        <f>[2]SWS_Insitu!I161*0.15</f>
        <v>-0.13671791558695193</v>
      </c>
      <c r="J162" s="2">
        <f>[2]SWS_Insitu!J161*0.15</f>
        <v>-4.7801003127168375E-2</v>
      </c>
      <c r="K162" s="2">
        <f>[2]SWS_Insitu!K161*0.15</f>
        <v>0.13392405031597093</v>
      </c>
      <c r="L162" s="2">
        <f>[2]SWS_Insitu!L161*0.15</f>
        <v>0.19766235390386117</v>
      </c>
      <c r="M162" s="2">
        <f>[2]SWS_Insitu!M161*0.15</f>
        <v>0.21255343175877889</v>
      </c>
      <c r="N162" s="2">
        <f>[2]SWS_Insitu!N161*0.15</f>
        <v>0</v>
      </c>
      <c r="O162" s="2">
        <f>[2]SWS_Insitu!O161*0.15</f>
        <v>0</v>
      </c>
      <c r="Q162" s="2">
        <v>0</v>
      </c>
      <c r="R162" s="2">
        <v>-5.8483537743571942E-4</v>
      </c>
      <c r="S162" s="2">
        <v>-0.46559275271579043</v>
      </c>
      <c r="T162" s="2">
        <v>-0.51427111737267073</v>
      </c>
      <c r="U162" s="2">
        <v>-0.12449849006031706</v>
      </c>
      <c r="V162" s="2">
        <v>-0.56944932229103018</v>
      </c>
      <c r="W162" s="2">
        <v>1.6919911507570218E-2</v>
      </c>
      <c r="X162" s="2">
        <v>-3.2179253757905632E-2</v>
      </c>
      <c r="Y162" s="2">
        <v>-5.9355814005046153E-3</v>
      </c>
      <c r="Z162" s="2">
        <v>2.3470207437205352E-2</v>
      </c>
      <c r="AA162" s="2">
        <v>4.8578274139006505E-2</v>
      </c>
      <c r="AB162" s="2">
        <v>3.0054173538768877E-2</v>
      </c>
      <c r="AC162" s="2">
        <v>0</v>
      </c>
      <c r="AD162" s="2">
        <v>0</v>
      </c>
    </row>
    <row r="163" spans="1:30">
      <c r="A163" s="1">
        <v>42170</v>
      </c>
      <c r="B163" s="2">
        <f>[2]SWS_Insitu!B162*0.15</f>
        <v>0</v>
      </c>
      <c r="C163" s="2">
        <f>[2]SWS_Insitu!C162*0.15</f>
        <v>-4.9351741385023637E-3</v>
      </c>
      <c r="D163" s="2">
        <f>[2]SWS_Insitu!D162*0.15</f>
        <v>-6.6375274162111122</v>
      </c>
      <c r="E163" s="2">
        <f>[2]SWS_Insitu!E162*0.15</f>
        <v>-6.3261241382931059</v>
      </c>
      <c r="F163" s="2">
        <f>[2]SWS_Insitu!F162*0.15</f>
        <v>-0.26693867059612952</v>
      </c>
      <c r="G163" s="2">
        <f>[2]SWS_Insitu!G162*0.15</f>
        <v>-2.534789141392511</v>
      </c>
      <c r="H163" s="2">
        <f>[2]SWS_Insitu!H162*0.15</f>
        <v>7.4806508412303782E-2</v>
      </c>
      <c r="I163" s="2">
        <f>[2]SWS_Insitu!I162*0.15</f>
        <v>-0.11522907720189976</v>
      </c>
      <c r="J163" s="2">
        <f>[2]SWS_Insitu!J162*0.15</f>
        <v>-4.4379770987337426E-2</v>
      </c>
      <c r="K163" s="2">
        <f>[2]SWS_Insitu!K162*0.15</f>
        <v>0.16598662824450991</v>
      </c>
      <c r="L163" s="2">
        <f>[2]SWS_Insitu!L162*0.15</f>
        <v>0.15597570239283021</v>
      </c>
      <c r="M163" s="2">
        <f>[2]SWS_Insitu!M162*0.15</f>
        <v>0.215015683753632</v>
      </c>
      <c r="N163" s="2">
        <f>[2]SWS_Insitu!N162*0.15</f>
        <v>0</v>
      </c>
      <c r="O163" s="2">
        <f>[2]SWS_Insitu!O162*0.15</f>
        <v>0</v>
      </c>
      <c r="Q163" s="2">
        <v>0</v>
      </c>
      <c r="R163" s="2">
        <v>-7.5270657509355948E-4</v>
      </c>
      <c r="S163" s="2">
        <v>-0.4726865734708891</v>
      </c>
      <c r="T163" s="2">
        <v>-0.52053006330830709</v>
      </c>
      <c r="U163" s="2">
        <v>-0.11161381297549487</v>
      </c>
      <c r="V163" s="2">
        <v>-0.57040046695873392</v>
      </c>
      <c r="W163" s="2">
        <v>1.7846863445632015E-2</v>
      </c>
      <c r="X163" s="2">
        <v>-2.7808424030386018E-2</v>
      </c>
      <c r="Y163" s="2">
        <v>-5.5391324413731442E-3</v>
      </c>
      <c r="Z163" s="2">
        <v>3.0857842205453807E-2</v>
      </c>
      <c r="AA163" s="2">
        <v>4.011755134832766E-2</v>
      </c>
      <c r="AB163" s="2">
        <v>3.0406406073388594E-2</v>
      </c>
      <c r="AC163" s="2">
        <v>0</v>
      </c>
      <c r="AD163" s="2">
        <v>0</v>
      </c>
    </row>
    <row r="164" spans="1:30">
      <c r="A164" s="1">
        <v>42200</v>
      </c>
      <c r="B164" s="2">
        <f>[2]SWS_Insitu!B163*0.15</f>
        <v>0</v>
      </c>
      <c r="C164" s="2">
        <f>[2]SWS_Insitu!C163*0.15</f>
        <v>-4.7383654274467625E-3</v>
      </c>
      <c r="D164" s="2">
        <f>[2]SWS_Insitu!D163*0.15</f>
        <v>-6.2019702425210745</v>
      </c>
      <c r="E164" s="2">
        <f>[2]SWS_Insitu!E163*0.15</f>
        <v>-6.1976977963898872</v>
      </c>
      <c r="F164" s="2">
        <f>[2]SWS_Insitu!F163*0.15</f>
        <v>-0.23329628825311061</v>
      </c>
      <c r="G164" s="2">
        <f>[2]SWS_Insitu!G163*0.15</f>
        <v>-2.5505204310330938</v>
      </c>
      <c r="H164" s="2">
        <f>[2]SWS_Insitu!H163*0.15</f>
        <v>7.6799961567272479E-2</v>
      </c>
      <c r="I164" s="2">
        <f>[2]SWS_Insitu!I163*0.15</f>
        <v>-9.1787576369203427E-2</v>
      </c>
      <c r="J164" s="2">
        <f>[2]SWS_Insitu!J163*0.15</f>
        <v>-4.0732390044523469E-2</v>
      </c>
      <c r="K164" s="2">
        <f>[2]SWS_Insitu!K163*0.15</f>
        <v>0.18939858124947453</v>
      </c>
      <c r="L164" s="2">
        <f>[2]SWS_Insitu!L163*0.15</f>
        <v>0.10499967267893266</v>
      </c>
      <c r="M164" s="2">
        <f>[2]SWS_Insitu!M163*0.15</f>
        <v>0.2244856568651061</v>
      </c>
      <c r="N164" s="2">
        <f>[2]SWS_Insitu!N163*0.15</f>
        <v>0</v>
      </c>
      <c r="O164" s="2">
        <f>[2]SWS_Insitu!O163*0.15</f>
        <v>0</v>
      </c>
      <c r="Q164" s="2">
        <v>0</v>
      </c>
      <c r="R164" s="2">
        <v>-9.2057777275139988E-4</v>
      </c>
      <c r="S164" s="2">
        <v>-0.47978039422598784</v>
      </c>
      <c r="T164" s="2">
        <v>-0.52678900924394345</v>
      </c>
      <c r="U164" s="2">
        <v>-9.8729135890672684E-2</v>
      </c>
      <c r="V164" s="2">
        <v>-0.57135161162643744</v>
      </c>
      <c r="W164" s="2">
        <v>1.8773815383693819E-2</v>
      </c>
      <c r="X164" s="2">
        <v>-2.3437594302866412E-2</v>
      </c>
      <c r="Y164" s="2">
        <v>-5.142683482241674E-3</v>
      </c>
      <c r="Z164" s="2">
        <v>3.8245476973702265E-2</v>
      </c>
      <c r="AA164" s="2">
        <v>3.1656828557648821E-2</v>
      </c>
      <c r="AB164" s="2">
        <v>3.0758638608008315E-2</v>
      </c>
      <c r="AC164" s="2">
        <v>0</v>
      </c>
      <c r="AD164" s="2">
        <v>0</v>
      </c>
    </row>
    <row r="165" spans="1:30">
      <c r="A165" s="1">
        <v>42231</v>
      </c>
      <c r="B165" s="2">
        <f>[2]SWS_Insitu!B164*0.15</f>
        <v>0</v>
      </c>
      <c r="C165" s="2">
        <f>[2]SWS_Insitu!C164*0.15</f>
        <v>-4.5415567163911612E-3</v>
      </c>
      <c r="D165" s="2">
        <f>[2]SWS_Insitu!D164*0.15</f>
        <v>-5.7664130688310378</v>
      </c>
      <c r="E165" s="2">
        <f>[2]SWS_Insitu!E164*0.15</f>
        <v>-6.0692714544866693</v>
      </c>
      <c r="F165" s="2">
        <f>[2]SWS_Insitu!F164*0.15</f>
        <v>-0.19965390591009169</v>
      </c>
      <c r="G165" s="2">
        <f>[2]SWS_Insitu!G164*0.15</f>
        <v>-2.5662517206736766</v>
      </c>
      <c r="H165" s="2">
        <f>[2]SWS_Insitu!H164*0.15</f>
        <v>7.8793414722241176E-2</v>
      </c>
      <c r="I165" s="2">
        <f>[2]SWS_Insitu!I164*0.15</f>
        <v>-6.8346075536507095E-2</v>
      </c>
      <c r="J165" s="2">
        <f>[2]SWS_Insitu!J164*0.15</f>
        <v>-3.7085009101709511E-2</v>
      </c>
      <c r="K165" s="2">
        <f>[2]SWS_Insitu!K164*0.15</f>
        <v>0.21281053425443913</v>
      </c>
      <c r="L165" s="2">
        <f>[2]SWS_Insitu!L164*0.15</f>
        <v>5.4023642965035125E-2</v>
      </c>
      <c r="M165" s="2">
        <f>[2]SWS_Insitu!M164*0.15</f>
        <v>0.23395562997658015</v>
      </c>
      <c r="N165" s="2">
        <f>[2]SWS_Insitu!N164*0.15</f>
        <v>0</v>
      </c>
      <c r="O165" s="2">
        <f>[2]SWS_Insitu!O164*0.15</f>
        <v>0</v>
      </c>
      <c r="Q165" s="2">
        <v>0</v>
      </c>
      <c r="R165" s="2">
        <v>-8.8386625664335432E-4</v>
      </c>
      <c r="S165" s="2">
        <v>-0.44829701504015085</v>
      </c>
      <c r="T165" s="2">
        <v>-0.5160946909009787</v>
      </c>
      <c r="U165" s="2">
        <v>-8.628626528443073E-2</v>
      </c>
      <c r="V165" s="2">
        <v>-0.5748975072365835</v>
      </c>
      <c r="W165" s="2">
        <v>1.9274102354730538E-2</v>
      </c>
      <c r="X165" s="2">
        <v>-1.8669593033495975E-2</v>
      </c>
      <c r="Y165" s="2">
        <v>-4.7200286259693348E-3</v>
      </c>
      <c r="Z165" s="2">
        <v>4.363989530143518E-2</v>
      </c>
      <c r="AA165" s="2">
        <v>2.1310733566916172E-2</v>
      </c>
      <c r="AB165" s="2">
        <v>3.2113346671524025E-2</v>
      </c>
      <c r="AC165" s="2">
        <v>0</v>
      </c>
      <c r="AD165" s="2">
        <v>0</v>
      </c>
    </row>
    <row r="166" spans="1:30">
      <c r="A166" s="1">
        <v>42262</v>
      </c>
      <c r="B166" s="2">
        <f>[2]SWS_Insitu!B165*0.15</f>
        <v>0</v>
      </c>
      <c r="C166" s="2">
        <f>[2]SWS_Insitu!C165*0.15</f>
        <v>-3.4530213821840818E-3</v>
      </c>
      <c r="D166" s="2">
        <f>[2]SWS_Insitu!D165*0.15</f>
        <v>-5.048382300934656</v>
      </c>
      <c r="E166" s="2">
        <f>[2]SWS_Insitu!E165*0.15</f>
        <v>-5.6864811553104131</v>
      </c>
      <c r="F166" s="2">
        <f>[2]SWS_Insitu!F165*0.15</f>
        <v>-0.1934596591398845</v>
      </c>
      <c r="G166" s="2">
        <f>[2]SWS_Insitu!G165*0.15</f>
        <v>-2.612785012938025</v>
      </c>
      <c r="H166" s="2">
        <f>[2]SWS_Insitu!H165*0.15</f>
        <v>7.7463172642606992E-2</v>
      </c>
      <c r="I166" s="2">
        <f>[2]SWS_Insitu!I165*0.15</f>
        <v>-4.8223228275946523E-2</v>
      </c>
      <c r="J166" s="2">
        <f>[2]SWS_Insitu!J165*0.15</f>
        <v>-3.3671018012026849E-2</v>
      </c>
      <c r="K166" s="2">
        <f>[2]SWS_Insitu!K165*0.15</f>
        <v>0.21824534526596642</v>
      </c>
      <c r="L166" s="2">
        <f>[2]SWS_Insitu!L165*0.15</f>
        <v>1.1643415579359204E-2</v>
      </c>
      <c r="M166" s="2">
        <f>[2]SWS_Insitu!M165*0.15</f>
        <v>0.24054258690167185</v>
      </c>
      <c r="N166" s="2">
        <f>[2]SWS_Insitu!N165*0.15</f>
        <v>0</v>
      </c>
      <c r="O166" s="2">
        <f>[2]SWS_Insitu!O165*0.15</f>
        <v>0</v>
      </c>
      <c r="Q166" s="2">
        <v>0</v>
      </c>
      <c r="R166" s="2">
        <v>-8.4715474053530877E-4</v>
      </c>
      <c r="S166" s="2">
        <v>-0.41681363585431391</v>
      </c>
      <c r="T166" s="2">
        <v>-0.50540037255801395</v>
      </c>
      <c r="U166" s="2">
        <v>-7.3843394678188776E-2</v>
      </c>
      <c r="V166" s="2">
        <v>-0.57844340284672935</v>
      </c>
      <c r="W166" s="2">
        <v>1.9774389325767257E-2</v>
      </c>
      <c r="X166" s="2">
        <v>-1.3901591764125544E-2</v>
      </c>
      <c r="Y166" s="2">
        <v>-4.2973737696969964E-3</v>
      </c>
      <c r="Z166" s="2">
        <v>4.9034313629168082E-2</v>
      </c>
      <c r="AA166" s="2">
        <v>1.0964638576183528E-2</v>
      </c>
      <c r="AB166" s="2">
        <v>3.3468054735039714E-2</v>
      </c>
      <c r="AC166" s="2">
        <v>0</v>
      </c>
      <c r="AD166" s="2">
        <v>0</v>
      </c>
    </row>
    <row r="167" spans="1:30">
      <c r="A167" s="1">
        <v>42292</v>
      </c>
      <c r="B167" s="2">
        <f>[2]SWS_Insitu!B166*0.15</f>
        <v>0</v>
      </c>
      <c r="C167" s="2">
        <f>[2]SWS_Insitu!C166*0.15</f>
        <v>-2.3644860479770029E-3</v>
      </c>
      <c r="D167" s="2">
        <f>[2]SWS_Insitu!D166*0.15</f>
        <v>-4.3303515330382734</v>
      </c>
      <c r="E167" s="2">
        <f>[2]SWS_Insitu!E166*0.15</f>
        <v>-5.3036908561341569</v>
      </c>
      <c r="F167" s="2">
        <f>[2]SWS_Insitu!F166*0.15</f>
        <v>-0.18726541236967728</v>
      </c>
      <c r="G167" s="2">
        <f>[2]SWS_Insitu!G166*0.15</f>
        <v>-2.6593183052023734</v>
      </c>
      <c r="H167" s="2">
        <f>[2]SWS_Insitu!H166*0.15</f>
        <v>7.6132930562972781E-2</v>
      </c>
      <c r="I167" s="2">
        <f>[2]SWS_Insitu!I166*0.15</f>
        <v>-2.8100381015385961E-2</v>
      </c>
      <c r="J167" s="2">
        <f>[2]SWS_Insitu!J166*0.15</f>
        <v>-3.0257026922344193E-2</v>
      </c>
      <c r="K167" s="2">
        <f>[2]SWS_Insitu!K166*0.15</f>
        <v>0.22368015627749369</v>
      </c>
      <c r="L167" s="2">
        <f>[2]SWS_Insitu!L166*0.15</f>
        <v>-3.0736811806316724E-2</v>
      </c>
      <c r="M167" s="2">
        <f>[2]SWS_Insitu!M166*0.15</f>
        <v>0.24712954382676355</v>
      </c>
      <c r="N167" s="2">
        <f>[2]SWS_Insitu!N166*0.15</f>
        <v>0</v>
      </c>
      <c r="O167" s="2">
        <f>[2]SWS_Insitu!O166*0.15</f>
        <v>0</v>
      </c>
      <c r="Q167" s="2">
        <v>0</v>
      </c>
      <c r="R167" s="2">
        <v>-6.4410589050432551E-4</v>
      </c>
      <c r="S167" s="2">
        <v>-0.36491221785845973</v>
      </c>
      <c r="T167" s="2">
        <v>-0.47352465876500871</v>
      </c>
      <c r="U167" s="2">
        <v>-7.1552409150500249E-2</v>
      </c>
      <c r="V167" s="2">
        <v>-0.58893219305628253</v>
      </c>
      <c r="W167" s="2">
        <v>1.9440545122251865E-2</v>
      </c>
      <c r="X167" s="2">
        <v>-9.8086046313275218E-3</v>
      </c>
      <c r="Y167" s="2">
        <v>-3.9017638962156593E-3</v>
      </c>
      <c r="Z167" s="2">
        <v>5.0286564738767116E-2</v>
      </c>
      <c r="AA167" s="2">
        <v>2.3631476259867441E-3</v>
      </c>
      <c r="AB167" s="2">
        <v>3.4410338684044861E-2</v>
      </c>
      <c r="AC167" s="2">
        <v>0</v>
      </c>
      <c r="AD167" s="2">
        <v>0</v>
      </c>
    </row>
    <row r="168" spans="1:30">
      <c r="A168" s="1">
        <v>42323</v>
      </c>
      <c r="B168" s="2">
        <f>[2]SWS_Insitu!B167*0.15</f>
        <v>0</v>
      </c>
      <c r="C168" s="2">
        <f>[2]SWS_Insitu!C167*0.15</f>
        <v>-7.918999739695556E-4</v>
      </c>
      <c r="D168" s="2">
        <f>[2]SWS_Insitu!D167*0.15</f>
        <v>-3.538954393706367</v>
      </c>
      <c r="E168" s="2">
        <f>[2]SWS_Insitu!E167*0.15</f>
        <v>-4.8278205485552741</v>
      </c>
      <c r="F168" s="2">
        <f>[2]SWS_Insitu!F167*0.15</f>
        <v>-0.18593384442263644</v>
      </c>
      <c r="G168" s="2">
        <f>[2]SWS_Insitu!G167*0.15</f>
        <v>-2.7155077313198812</v>
      </c>
      <c r="H168" s="2">
        <f>[2]SWS_Insitu!H167*0.15</f>
        <v>7.1941637232511443E-2</v>
      </c>
      <c r="I168" s="2">
        <f>[2]SWS_Insitu!I167*0.15</f>
        <v>2.3127367113283592E-3</v>
      </c>
      <c r="J168" s="2">
        <f>[2]SWS_Insitu!J167*0.15</f>
        <v>-2.5736244538046526E-2</v>
      </c>
      <c r="K168" s="2">
        <f>[2]SWS_Insitu!K167*0.15</f>
        <v>0.24641961161104858</v>
      </c>
      <c r="L168" s="2">
        <f>[2]SWS_Insitu!L167*0.15</f>
        <v>-2.8293452996061907E-2</v>
      </c>
      <c r="M168" s="2">
        <f>[2]SWS_Insitu!M167*0.15</f>
        <v>0.25503843116497926</v>
      </c>
      <c r="N168" s="2">
        <f>[2]SWS_Insitu!N167*0.15</f>
        <v>0</v>
      </c>
      <c r="O168" s="2">
        <f>[2]SWS_Insitu!O167*0.15</f>
        <v>0</v>
      </c>
      <c r="Q168" s="2">
        <v>0</v>
      </c>
      <c r="R168" s="2">
        <v>-4.410570404733422E-4</v>
      </c>
      <c r="S168" s="2">
        <v>-0.31301079986260549</v>
      </c>
      <c r="T168" s="2">
        <v>-0.44164894497200352</v>
      </c>
      <c r="U168" s="2">
        <v>-6.9261423622811735E-2</v>
      </c>
      <c r="V168" s="2">
        <v>-0.59942098326583582</v>
      </c>
      <c r="W168" s="2">
        <v>1.9106700918736463E-2</v>
      </c>
      <c r="X168" s="2">
        <v>-5.7156174985295042E-3</v>
      </c>
      <c r="Y168" s="2">
        <v>-3.5061540227343227E-3</v>
      </c>
      <c r="Z168" s="2">
        <v>5.153881584836615E-2</v>
      </c>
      <c r="AA168" s="2">
        <v>-6.2383433242100429E-3</v>
      </c>
      <c r="AB168" s="2">
        <v>3.5352622633050008E-2</v>
      </c>
      <c r="AC168" s="2">
        <v>0</v>
      </c>
      <c r="AD168" s="2">
        <v>0</v>
      </c>
    </row>
    <row r="169" spans="1:30">
      <c r="A169" s="1">
        <v>42353</v>
      </c>
      <c r="B169" s="2">
        <f>[2]SWS_Insitu!B168*0.15</f>
        <v>0</v>
      </c>
      <c r="C169" s="2">
        <f>[2]SWS_Insitu!C168*0.15</f>
        <v>7.8068610003789176E-4</v>
      </c>
      <c r="D169" s="2">
        <f>[2]SWS_Insitu!D168*0.15</f>
        <v>-2.7475572543744611</v>
      </c>
      <c r="E169" s="2">
        <f>[2]SWS_Insitu!E168*0.15</f>
        <v>-4.3519502409763913</v>
      </c>
      <c r="F169" s="2">
        <f>[2]SWS_Insitu!F168*0.15</f>
        <v>-0.1846022764755956</v>
      </c>
      <c r="G169" s="2">
        <f>[2]SWS_Insitu!G168*0.15</f>
        <v>-2.7716971574373894</v>
      </c>
      <c r="H169" s="2">
        <f>[2]SWS_Insitu!H168*0.15</f>
        <v>6.7750343902050106E-2</v>
      </c>
      <c r="I169" s="2">
        <f>[2]SWS_Insitu!I168*0.15</f>
        <v>3.2725854438042677E-2</v>
      </c>
      <c r="J169" s="2">
        <f>[2]SWS_Insitu!J168*0.15</f>
        <v>-2.1215462153748862E-2</v>
      </c>
      <c r="K169" s="2">
        <f>[2]SWS_Insitu!K168*0.15</f>
        <v>0.26915906694460345</v>
      </c>
      <c r="L169" s="2">
        <f>[2]SWS_Insitu!L168*0.15</f>
        <v>-2.5850094185807099E-2</v>
      </c>
      <c r="M169" s="2">
        <f>[2]SWS_Insitu!M168*0.15</f>
        <v>0.26294731850319503</v>
      </c>
      <c r="N169" s="2">
        <f>[2]SWS_Insitu!N168*0.15</f>
        <v>0</v>
      </c>
      <c r="O169" s="2">
        <f>[2]SWS_Insitu!O168*0.15</f>
        <v>0</v>
      </c>
      <c r="Q169" s="2">
        <v>0</v>
      </c>
      <c r="R169" s="2">
        <v>-1.4771626974443707E-4</v>
      </c>
      <c r="S169" s="2">
        <v>-0.25580624044027733</v>
      </c>
      <c r="T169" s="2">
        <v>-0.40202227271929475</v>
      </c>
      <c r="U169" s="2">
        <v>-6.8768933896623044E-2</v>
      </c>
      <c r="V169" s="2">
        <v>-0.61208630467042646</v>
      </c>
      <c r="W169" s="2">
        <v>1.8054832988057233E-2</v>
      </c>
      <c r="X169" s="2">
        <v>4.7041064708418825E-4</v>
      </c>
      <c r="Y169" s="2">
        <v>-2.9822902808242934E-3</v>
      </c>
      <c r="Z169" s="2">
        <v>5.6778281970136533E-2</v>
      </c>
      <c r="AA169" s="2">
        <v>-5.7424392200807238E-3</v>
      </c>
      <c r="AB169" s="2">
        <v>3.6484012693443778E-2</v>
      </c>
      <c r="AC169" s="2">
        <v>0</v>
      </c>
      <c r="AD169" s="2">
        <v>0</v>
      </c>
    </row>
    <row r="170" spans="1:30">
      <c r="A170" s="1">
        <v>42384</v>
      </c>
      <c r="B170" s="2">
        <f>[2]SWS_Insitu!B169*0.15</f>
        <v>0</v>
      </c>
      <c r="C170" s="2">
        <f>[2]SWS_Insitu!C169*0.15</f>
        <v>2.5286857693455791E-3</v>
      </c>
      <c r="D170" s="2">
        <f>[2]SWS_Insitu!D169*0.15</f>
        <v>-2.2184844551726024</v>
      </c>
      <c r="E170" s="2">
        <f>[2]SWS_Insitu!E169*0.15</f>
        <v>-3.8219985218986023</v>
      </c>
      <c r="F170" s="2">
        <f>[2]SWS_Insitu!F169*0.15</f>
        <v>-0.1666734271966121</v>
      </c>
      <c r="G170" s="2">
        <f>[2]SWS_Insitu!G169*0.15</f>
        <v>-2.8061034575322052</v>
      </c>
      <c r="H170" s="2">
        <f>[2]SWS_Insitu!H169*0.15</f>
        <v>5.9051129119734806E-2</v>
      </c>
      <c r="I170" s="2">
        <f>[2]SWS_Insitu!I169*0.15</f>
        <v>6.4612669787931662E-2</v>
      </c>
      <c r="J170" s="2">
        <f>[2]SWS_Insitu!J169*0.15</f>
        <v>-1.5642301027072571E-2</v>
      </c>
      <c r="K170" s="2">
        <f>[2]SWS_Insitu!K169*0.15</f>
        <v>0.28012858635335613</v>
      </c>
      <c r="L170" s="2">
        <f>[2]SWS_Insitu!L169*0.15</f>
        <v>-2.6459588157990443E-2</v>
      </c>
      <c r="M170" s="2">
        <f>[2]SWS_Insitu!M169*0.15</f>
        <v>0.25987279088014298</v>
      </c>
      <c r="N170" s="2">
        <f>[2]SWS_Insitu!N169*0.15</f>
        <v>0</v>
      </c>
      <c r="O170" s="2">
        <f>[2]SWS_Insitu!O169*0.15</f>
        <v>0</v>
      </c>
      <c r="Q170" s="2">
        <v>0</v>
      </c>
      <c r="R170" s="2">
        <v>1.4562450098446812E-4</v>
      </c>
      <c r="S170" s="2">
        <v>-0.19860168101794914</v>
      </c>
      <c r="T170" s="2">
        <v>-0.36239560046658603</v>
      </c>
      <c r="U170" s="2">
        <v>-6.8276444170434353E-2</v>
      </c>
      <c r="V170" s="2">
        <v>-0.62475162607501733</v>
      </c>
      <c r="W170" s="2">
        <v>1.7002965057378003E-2</v>
      </c>
      <c r="X170" s="2">
        <v>6.6564387926978802E-3</v>
      </c>
      <c r="Y170" s="2">
        <v>-2.458426538914264E-3</v>
      </c>
      <c r="Z170" s="2">
        <v>6.201774809190691E-2</v>
      </c>
      <c r="AA170" s="2">
        <v>-5.2465351159514092E-3</v>
      </c>
      <c r="AB170" s="2">
        <v>3.7615402753837561E-2</v>
      </c>
      <c r="AC170" s="2">
        <v>0</v>
      </c>
      <c r="AD170" s="2">
        <v>0</v>
      </c>
    </row>
    <row r="171" spans="1:30">
      <c r="A171" s="1">
        <v>42415</v>
      </c>
      <c r="B171" s="2">
        <f>[2]SWS_Insitu!B170*0.15</f>
        <v>0</v>
      </c>
      <c r="C171" s="2">
        <f>[2]SWS_Insitu!C170*0.15</f>
        <v>4.276685438653267E-3</v>
      </c>
      <c r="D171" s="2">
        <f>[2]SWS_Insitu!D170*0.15</f>
        <v>-1.6894116559707437</v>
      </c>
      <c r="E171" s="2">
        <f>[2]SWS_Insitu!E170*0.15</f>
        <v>-3.2920468028208143</v>
      </c>
      <c r="F171" s="2">
        <f>[2]SWS_Insitu!F170*0.15</f>
        <v>-0.1487445779176286</v>
      </c>
      <c r="G171" s="2">
        <f>[2]SWS_Insitu!G170*0.15</f>
        <v>-2.8405097576270215</v>
      </c>
      <c r="H171" s="2">
        <f>[2]SWS_Insitu!H170*0.15</f>
        <v>5.0351914337419514E-2</v>
      </c>
      <c r="I171" s="2">
        <f>[2]SWS_Insitu!I170*0.15</f>
        <v>9.649948513782064E-2</v>
      </c>
      <c r="J171" s="2">
        <f>[2]SWS_Insitu!J170*0.15</f>
        <v>-1.0069139900396281E-2</v>
      </c>
      <c r="K171" s="2">
        <f>[2]SWS_Insitu!K170*0.15</f>
        <v>0.29109810576210882</v>
      </c>
      <c r="L171" s="2">
        <f>[2]SWS_Insitu!L170*0.15</f>
        <v>-2.7069082130173783E-2</v>
      </c>
      <c r="M171" s="2">
        <f>[2]SWS_Insitu!M170*0.15</f>
        <v>0.25679826325709093</v>
      </c>
      <c r="N171" s="2">
        <f>[2]SWS_Insitu!N170*0.15</f>
        <v>0</v>
      </c>
      <c r="O171" s="2">
        <f>[2]SWS_Insitu!O170*0.15</f>
        <v>0</v>
      </c>
      <c r="Q171" s="2">
        <v>0</v>
      </c>
      <c r="R171" s="2">
        <v>4.7168587129910823E-4</v>
      </c>
      <c r="S171" s="2">
        <v>-0.16035871187324119</v>
      </c>
      <c r="T171" s="2">
        <v>-0.31826546091554037</v>
      </c>
      <c r="U171" s="2">
        <v>-6.1645333762657357E-2</v>
      </c>
      <c r="V171" s="2">
        <v>-0.63250694374158922</v>
      </c>
      <c r="W171" s="2">
        <v>1.4819766619534245E-2</v>
      </c>
      <c r="X171" s="2">
        <v>1.3142217034865299E-2</v>
      </c>
      <c r="Y171" s="2">
        <v>-1.8126142007161424E-3</v>
      </c>
      <c r="Z171" s="2">
        <v>6.4545267967435843E-2</v>
      </c>
      <c r="AA171" s="2">
        <v>-5.3702380125457399E-3</v>
      </c>
      <c r="AB171" s="2">
        <v>3.717558235377709E-2</v>
      </c>
      <c r="AC171" s="2">
        <v>0</v>
      </c>
      <c r="AD171" s="2">
        <v>0</v>
      </c>
    </row>
    <row r="172" spans="1:30">
      <c r="A172" s="1">
        <v>42444</v>
      </c>
      <c r="B172" s="2">
        <f>[2]SWS_Insitu!B171*0.15</f>
        <v>0</v>
      </c>
      <c r="C172" s="2">
        <f>[2]SWS_Insitu!C171*0.15</f>
        <v>5.7163553153768039E-3</v>
      </c>
      <c r="D172" s="2">
        <f>[2]SWS_Insitu!D171*0.15</f>
        <v>-1.2938190132930549</v>
      </c>
      <c r="E172" s="2">
        <f>[2]SWS_Insitu!E171*0.15</f>
        <v>-2.8206847064390659</v>
      </c>
      <c r="F172" s="2">
        <f>[2]SWS_Insitu!F171*0.15</f>
        <v>-0.13190680013781936</v>
      </c>
      <c r="G172" s="2">
        <f>[2]SWS_Insitu!G171*0.15</f>
        <v>-2.8458489548499069</v>
      </c>
      <c r="H172" s="2">
        <f>[2]SWS_Insitu!H171*0.15</f>
        <v>4.0941193190603284E-2</v>
      </c>
      <c r="I172" s="2">
        <f>[2]SWS_Insitu!I171*0.15</f>
        <v>0.12425323224973392</v>
      </c>
      <c r="J172" s="2">
        <f>[2]SWS_Insitu!J171*0.15</f>
        <v>-3.3001823775892511E-3</v>
      </c>
      <c r="K172" s="2">
        <f>[2]SWS_Insitu!K171*0.15</f>
        <v>0.29854815159666542</v>
      </c>
      <c r="L172" s="2">
        <f>[2]SWS_Insitu!L171*0.15</f>
        <v>-3.0562889510166214E-2</v>
      </c>
      <c r="M172" s="2">
        <f>[2]SWS_Insitu!M171*0.15</f>
        <v>0.24019939467979209</v>
      </c>
      <c r="N172" s="2">
        <f>[2]SWS_Insitu!N171*0.15</f>
        <v>0</v>
      </c>
      <c r="O172" s="2">
        <f>[2]SWS_Insitu!O171*0.15</f>
        <v>0</v>
      </c>
      <c r="Q172" s="2">
        <v>0</v>
      </c>
      <c r="R172" s="2">
        <v>7.9774724161374856E-4</v>
      </c>
      <c r="S172" s="2">
        <v>-0.12211574272853326</v>
      </c>
      <c r="T172" s="2">
        <v>-0.27413532136449487</v>
      </c>
      <c r="U172" s="2">
        <v>-5.5014223354880362E-2</v>
      </c>
      <c r="V172" s="2">
        <v>-0.64026226140816112</v>
      </c>
      <c r="W172" s="2">
        <v>1.2636568181690488E-2</v>
      </c>
      <c r="X172" s="2">
        <v>1.9627995277032718E-2</v>
      </c>
      <c r="Y172" s="2">
        <v>-1.1668018625180206E-3</v>
      </c>
      <c r="Z172" s="2">
        <v>6.7072787842964776E-2</v>
      </c>
      <c r="AA172" s="2">
        <v>-5.4939409091400706E-3</v>
      </c>
      <c r="AB172" s="2">
        <v>3.6735761953716632E-2</v>
      </c>
      <c r="AC172" s="2">
        <v>0</v>
      </c>
      <c r="AD172" s="2">
        <v>0</v>
      </c>
    </row>
    <row r="173" spans="1:30">
      <c r="A173" s="1">
        <v>42475</v>
      </c>
      <c r="B173" s="2">
        <f>[2]SWS_Insitu!B172*0.15</f>
        <v>0</v>
      </c>
      <c r="C173" s="2">
        <f>[2]SWS_Insitu!C172*0.15</f>
        <v>7.1560251921003425E-3</v>
      </c>
      <c r="D173" s="2">
        <f>[2]SWS_Insitu!D172*0.15</f>
        <v>-0.89822637061536648</v>
      </c>
      <c r="E173" s="2">
        <f>[2]SWS_Insitu!E172*0.15</f>
        <v>-2.349322610057317</v>
      </c>
      <c r="F173" s="2">
        <f>[2]SWS_Insitu!F172*0.15</f>
        <v>-0.1150690223580101</v>
      </c>
      <c r="G173" s="2">
        <f>[2]SWS_Insitu!G172*0.15</f>
        <v>-2.8511881520727926</v>
      </c>
      <c r="H173" s="2">
        <f>[2]SWS_Insitu!H172*0.15</f>
        <v>3.153047204378704E-2</v>
      </c>
      <c r="I173" s="2">
        <f>[2]SWS_Insitu!I172*0.15</f>
        <v>0.1520069793616472</v>
      </c>
      <c r="J173" s="2">
        <f>[2]SWS_Insitu!J172*0.15</f>
        <v>3.4687751452177795E-3</v>
      </c>
      <c r="K173" s="2">
        <f>[2]SWS_Insitu!K172*0.15</f>
        <v>0.30599819743122209</v>
      </c>
      <c r="L173" s="2">
        <f>[2]SWS_Insitu!L172*0.15</f>
        <v>-3.4056696890158653E-2</v>
      </c>
      <c r="M173" s="2">
        <f>[2]SWS_Insitu!M172*0.15</f>
        <v>0.22360052610249326</v>
      </c>
      <c r="N173" s="2">
        <f>[2]SWS_Insitu!N172*0.15</f>
        <v>0</v>
      </c>
      <c r="O173" s="2">
        <f>[2]SWS_Insitu!O172*0.15</f>
        <v>0</v>
      </c>
      <c r="Q173" s="2">
        <v>0</v>
      </c>
      <c r="R173" s="2">
        <v>1.0662946223984969E-3</v>
      </c>
      <c r="S173" s="2">
        <v>-9.3521119737861896E-2</v>
      </c>
      <c r="T173" s="2">
        <v>-0.23488405687459388</v>
      </c>
      <c r="U173" s="2">
        <v>-4.8786653378573457E-2</v>
      </c>
      <c r="V173" s="2">
        <v>-0.64146573781898841</v>
      </c>
      <c r="W173" s="2">
        <v>1.0274806549079751E-2</v>
      </c>
      <c r="X173" s="2">
        <v>2.5273107439595877E-2</v>
      </c>
      <c r="Y173" s="2">
        <v>-3.8242183373266481E-4</v>
      </c>
      <c r="Z173" s="2">
        <v>6.8789375253842475E-2</v>
      </c>
      <c r="AA173" s="2">
        <v>-6.2030440549833343E-3</v>
      </c>
      <c r="AB173" s="2">
        <v>3.4361244007128297E-2</v>
      </c>
      <c r="AC173" s="2">
        <v>0</v>
      </c>
      <c r="AD173" s="2">
        <v>0</v>
      </c>
    </row>
    <row r="174" spans="1:30">
      <c r="A174" s="1">
        <v>42505</v>
      </c>
      <c r="B174" s="2">
        <f>[2]SWS_Insitu!B173*0.15</f>
        <v>0</v>
      </c>
      <c r="C174" s="2">
        <f>[2]SWS_Insitu!C173*0.15</f>
        <v>7.589817353361502E-3</v>
      </c>
      <c r="D174" s="2">
        <f>[2]SWS_Insitu!D173*0.15</f>
        <v>-0.75048713768104691</v>
      </c>
      <c r="E174" s="2">
        <f>[2]SWS_Insitu!E173*0.15</f>
        <v>-2.0037666021158347</v>
      </c>
      <c r="F174" s="2">
        <f>[2]SWS_Insitu!F173*0.15</f>
        <v>-0.11043844740986779</v>
      </c>
      <c r="G174" s="2">
        <f>[2]SWS_Insitu!G173*0.15</f>
        <v>-2.8206796597812458</v>
      </c>
      <c r="H174" s="2">
        <f>[2]SWS_Insitu!H173*0.15</f>
        <v>2.2868194268126252E-2</v>
      </c>
      <c r="I174" s="2">
        <f>[2]SWS_Insitu!I173*0.15</f>
        <v>0.17888820519168258</v>
      </c>
      <c r="J174" s="2">
        <f>[2]SWS_Insitu!J173*0.15</f>
        <v>1.0476536245097801E-2</v>
      </c>
      <c r="K174" s="2">
        <f>[2]SWS_Insitu!K173*0.15</f>
        <v>0.30562506985064741</v>
      </c>
      <c r="L174" s="2">
        <f>[2]SWS_Insitu!L173*0.15</f>
        <v>-4.7263048860077546E-2</v>
      </c>
      <c r="M174" s="2">
        <f>[2]SWS_Insitu!M173*0.15</f>
        <v>0.20237162365007311</v>
      </c>
      <c r="N174" s="2">
        <f>[2]SWS_Insitu!N173*0.15</f>
        <v>0</v>
      </c>
      <c r="O174" s="2">
        <f>[2]SWS_Insitu!O173*0.15</f>
        <v>0</v>
      </c>
      <c r="Q174" s="2">
        <v>0</v>
      </c>
      <c r="R174" s="2">
        <v>1.334842003183245E-3</v>
      </c>
      <c r="S174" s="2">
        <v>-6.4926496747190532E-2</v>
      </c>
      <c r="T174" s="2">
        <v>-0.19563279238469289</v>
      </c>
      <c r="U174" s="2">
        <v>-4.2559083402266544E-2</v>
      </c>
      <c r="V174" s="2">
        <v>-0.64266921422981571</v>
      </c>
      <c r="W174" s="2">
        <v>7.9130449164690145E-3</v>
      </c>
      <c r="X174" s="2">
        <v>3.0918219602159038E-2</v>
      </c>
      <c r="Y174" s="2">
        <v>4.0195819505269102E-4</v>
      </c>
      <c r="Z174" s="2">
        <v>7.0505962664720173E-2</v>
      </c>
      <c r="AA174" s="2">
        <v>-6.9121472008265997E-3</v>
      </c>
      <c r="AB174" s="2">
        <v>3.1986726060539969E-2</v>
      </c>
      <c r="AC174" s="2">
        <v>0</v>
      </c>
      <c r="AD174" s="2">
        <v>0</v>
      </c>
    </row>
    <row r="175" spans="1:30">
      <c r="A175" s="1">
        <v>42536</v>
      </c>
      <c r="B175" s="2">
        <f>[2]SWS_Insitu!B174*0.15</f>
        <v>0</v>
      </c>
      <c r="C175" s="2">
        <f>[2]SWS_Insitu!C174*0.15</f>
        <v>8.0236095146226632E-3</v>
      </c>
      <c r="D175" s="2">
        <f>[2]SWS_Insitu!D174*0.15</f>
        <v>-0.60274790474672713</v>
      </c>
      <c r="E175" s="2">
        <f>[2]SWS_Insitu!E174*0.15</f>
        <v>-1.6582105941743523</v>
      </c>
      <c r="F175" s="2">
        <f>[2]SWS_Insitu!F174*0.15</f>
        <v>-0.10580787246172546</v>
      </c>
      <c r="G175" s="2">
        <f>[2]SWS_Insitu!G174*0.15</f>
        <v>-2.7901711674896994</v>
      </c>
      <c r="H175" s="2">
        <f>[2]SWS_Insitu!H174*0.15</f>
        <v>1.420591649246546E-2</v>
      </c>
      <c r="I175" s="2">
        <f>[2]SWS_Insitu!I174*0.15</f>
        <v>0.20576943102171796</v>
      </c>
      <c r="J175" s="2">
        <f>[2]SWS_Insitu!J174*0.15</f>
        <v>1.748429734497782E-2</v>
      </c>
      <c r="K175" s="2">
        <f>[2]SWS_Insitu!K174*0.15</f>
        <v>0.30525194227007274</v>
      </c>
      <c r="L175" s="2">
        <f>[2]SWS_Insitu!L174*0.15</f>
        <v>-6.0469400829996418E-2</v>
      </c>
      <c r="M175" s="2">
        <f>[2]SWS_Insitu!M174*0.15</f>
        <v>0.18114272119765298</v>
      </c>
      <c r="N175" s="2">
        <f>[2]SWS_Insitu!N174*0.15</f>
        <v>0</v>
      </c>
      <c r="O175" s="2">
        <f>[2]SWS_Insitu!O174*0.15</f>
        <v>0</v>
      </c>
      <c r="Q175" s="2">
        <v>0</v>
      </c>
      <c r="R175" s="2">
        <v>1.4157589901919343E-3</v>
      </c>
      <c r="S175" s="2">
        <v>-5.4247461772999113E-2</v>
      </c>
      <c r="T175" s="2">
        <v>-0.16685765249138976</v>
      </c>
      <c r="U175" s="2">
        <v>-4.0846432843671468E-2</v>
      </c>
      <c r="V175" s="2">
        <v>-0.63579247803333194</v>
      </c>
      <c r="W175" s="2">
        <v>5.7391163745003047E-3</v>
      </c>
      <c r="X175" s="2">
        <v>3.6385860935988237E-2</v>
      </c>
      <c r="Y175" s="2">
        <v>1.214010543545688E-3</v>
      </c>
      <c r="Z175" s="2">
        <v>7.0419989219497214E-2</v>
      </c>
      <c r="AA175" s="2">
        <v>-9.5925083966413374E-3</v>
      </c>
      <c r="AB175" s="2">
        <v>2.8949867878013909E-2</v>
      </c>
      <c r="AC175" s="2">
        <v>0</v>
      </c>
      <c r="AD175" s="2">
        <v>0</v>
      </c>
    </row>
    <row r="176" spans="1:30">
      <c r="A176" s="1">
        <v>42566</v>
      </c>
      <c r="B176" s="2">
        <f>[2]SWS_Insitu!B175*0.15</f>
        <v>0</v>
      </c>
      <c r="C176" s="2">
        <f>[2]SWS_Insitu!C175*0.15</f>
        <v>8.0070502967997427E-3</v>
      </c>
      <c r="D176" s="2">
        <f>[2]SWS_Insitu!D175*0.15</f>
        <v>-0.39215207087011228</v>
      </c>
      <c r="E176" s="2">
        <f>[2]SWS_Insitu!E175*0.15</f>
        <v>-1.2729209308967639</v>
      </c>
      <c r="F176" s="2">
        <f>[2]SWS_Insitu!F175*0.15</f>
        <v>-0.11835291475154829</v>
      </c>
      <c r="G176" s="2">
        <f>[2]SWS_Insitu!G175*0.15</f>
        <v>-2.7282852234291859</v>
      </c>
      <c r="H176" s="2">
        <f>[2]SWS_Insitu!H175*0.15</f>
        <v>1.5344923574568974E-2</v>
      </c>
      <c r="I176" s="2">
        <f>[2]SWS_Insitu!I175*0.15</f>
        <v>0.22701981910130692</v>
      </c>
      <c r="J176" s="2">
        <f>[2]SWS_Insitu!J175*0.15</f>
        <v>2.3518267588257608E-2</v>
      </c>
      <c r="K176" s="2">
        <f>[2]SWS_Insitu!K175*0.15</f>
        <v>0.27861969494226935</v>
      </c>
      <c r="L176" s="2">
        <f>[2]SWS_Insitu!L175*0.15</f>
        <v>-9.9140809777439928E-2</v>
      </c>
      <c r="M176" s="2">
        <f>[2]SWS_Insitu!M175*0.15</f>
        <v>0.16092239650751081</v>
      </c>
      <c r="N176" s="2">
        <f>[2]SWS_Insitu!N175*0.15</f>
        <v>0</v>
      </c>
      <c r="O176" s="2">
        <f>[2]SWS_Insitu!O175*0.15</f>
        <v>0</v>
      </c>
      <c r="Q176" s="2">
        <v>0</v>
      </c>
      <c r="R176" s="2">
        <v>1.4966759772006239E-3</v>
      </c>
      <c r="S176" s="2">
        <v>-4.3568426798807673E-2</v>
      </c>
      <c r="T176" s="2">
        <v>-0.13808251259808665</v>
      </c>
      <c r="U176" s="2">
        <v>-3.9133782285076392E-2</v>
      </c>
      <c r="V176" s="2">
        <v>-0.62891574183684817</v>
      </c>
      <c r="W176" s="2">
        <v>3.5651878325315941E-3</v>
      </c>
      <c r="X176" s="2">
        <v>4.1853502269817433E-2</v>
      </c>
      <c r="Y176" s="2">
        <v>2.0260628920386846E-3</v>
      </c>
      <c r="Z176" s="2">
        <v>7.0334015774274269E-2</v>
      </c>
      <c r="AA176" s="2">
        <v>-1.2272869592456073E-2</v>
      </c>
      <c r="AB176" s="2">
        <v>2.5913009695487852E-2</v>
      </c>
      <c r="AC176" s="2">
        <v>0</v>
      </c>
      <c r="AD176" s="2">
        <v>0</v>
      </c>
    </row>
    <row r="177" spans="1:30">
      <c r="A177" s="1">
        <v>42597</v>
      </c>
      <c r="B177" s="2">
        <f>[2]SWS_Insitu!B176*0.15</f>
        <v>0</v>
      </c>
      <c r="C177" s="2">
        <f>[2]SWS_Insitu!C176*0.15</f>
        <v>7.9904910789768205E-3</v>
      </c>
      <c r="D177" s="2">
        <f>[2]SWS_Insitu!D176*0.15</f>
        <v>-0.18155623699349732</v>
      </c>
      <c r="E177" s="2">
        <f>[2]SWS_Insitu!E176*0.15</f>
        <v>-0.88763126761917543</v>
      </c>
      <c r="F177" s="2">
        <f>[2]SWS_Insitu!F176*0.15</f>
        <v>-0.13089795704137111</v>
      </c>
      <c r="G177" s="2">
        <f>[2]SWS_Insitu!G176*0.15</f>
        <v>-2.6663992793686728</v>
      </c>
      <c r="H177" s="2">
        <f>[2]SWS_Insitu!H176*0.15</f>
        <v>1.6483930656672488E-2</v>
      </c>
      <c r="I177" s="2">
        <f>[2]SWS_Insitu!I176*0.15</f>
        <v>0.24827020718089587</v>
      </c>
      <c r="J177" s="2">
        <f>[2]SWS_Insitu!J176*0.15</f>
        <v>2.9552237831537397E-2</v>
      </c>
      <c r="K177" s="2">
        <f>[2]SWS_Insitu!K176*0.15</f>
        <v>0.25198744761446601</v>
      </c>
      <c r="L177" s="2">
        <f>[2]SWS_Insitu!L176*0.15</f>
        <v>-0.13781221872488345</v>
      </c>
      <c r="M177" s="2">
        <f>[2]SWS_Insitu!M176*0.15</f>
        <v>0.14070207181736863</v>
      </c>
      <c r="N177" s="2">
        <f>[2]SWS_Insitu!N176*0.15</f>
        <v>0</v>
      </c>
      <c r="O177" s="2">
        <f>[2]SWS_Insitu!O176*0.15</f>
        <v>0</v>
      </c>
      <c r="Q177" s="2">
        <v>0</v>
      </c>
      <c r="R177" s="2">
        <v>1.4935871200632432E-3</v>
      </c>
      <c r="S177" s="2">
        <v>-2.8345928138704325E-2</v>
      </c>
      <c r="T177" s="2">
        <v>-0.10599867175763532</v>
      </c>
      <c r="U177" s="2">
        <v>-4.3773653991263393E-2</v>
      </c>
      <c r="V177" s="2">
        <v>-0.61496640250183221</v>
      </c>
      <c r="W177" s="2">
        <v>3.8510387448917023E-3</v>
      </c>
      <c r="X177" s="2">
        <v>4.6175831205205825E-2</v>
      </c>
      <c r="Y177" s="2">
        <v>2.7252733298597036E-3</v>
      </c>
      <c r="Z177" s="2">
        <v>6.4197599770733096E-2</v>
      </c>
      <c r="AA177" s="2">
        <v>-2.0121618752429207E-2</v>
      </c>
      <c r="AB177" s="2">
        <v>2.3020431587588944E-2</v>
      </c>
      <c r="AC177" s="2">
        <v>0</v>
      </c>
      <c r="AD177" s="2">
        <v>0</v>
      </c>
    </row>
    <row r="178" spans="1:30">
      <c r="A178" s="1">
        <v>42628</v>
      </c>
      <c r="B178" s="2">
        <f>[2]SWS_Insitu!B177*0.15</f>
        <v>0</v>
      </c>
      <c r="C178" s="2">
        <f>[2]SWS_Insitu!C177*0.15</f>
        <v>8.2873521344735152E-3</v>
      </c>
      <c r="D178" s="2">
        <f>[2]SWS_Insitu!D177*0.15</f>
        <v>0.31167138577212955</v>
      </c>
      <c r="E178" s="2">
        <f>[2]SWS_Insitu!E177*0.15</f>
        <v>-0.37996703675168247</v>
      </c>
      <c r="F178" s="2">
        <f>[2]SWS_Insitu!F177*0.15</f>
        <v>-0.11989818159858917</v>
      </c>
      <c r="G178" s="2">
        <f>[2]SWS_Insitu!G177*0.15</f>
        <v>-2.5653361900407083</v>
      </c>
      <c r="H178" s="2">
        <f>[2]SWS_Insitu!H177*0.15</f>
        <v>1.9460887625529246E-2</v>
      </c>
      <c r="I178" s="2">
        <f>[2]SWS_Insitu!I177*0.15</f>
        <v>0.27580869927550922</v>
      </c>
      <c r="J178" s="2">
        <f>[2]SWS_Insitu!J177*0.15</f>
        <v>3.4334884943971244E-2</v>
      </c>
      <c r="K178" s="2">
        <f>[2]SWS_Insitu!K177*0.15</f>
        <v>0.1965675574479071</v>
      </c>
      <c r="L178" s="2">
        <f>[2]SWS_Insitu!L177*0.15</f>
        <v>-0.17688526141143646</v>
      </c>
      <c r="M178" s="2">
        <f>[2]SWS_Insitu!M177*0.15</f>
        <v>0.11482529146934306</v>
      </c>
      <c r="N178" s="2">
        <f>[2]SWS_Insitu!N177*0.15</f>
        <v>0</v>
      </c>
      <c r="O178" s="2">
        <f>[2]SWS_Insitu!O177*0.15</f>
        <v>0</v>
      </c>
      <c r="Q178" s="2">
        <v>0</v>
      </c>
      <c r="R178" s="2">
        <v>1.4904982629258621E-3</v>
      </c>
      <c r="S178" s="2">
        <v>-1.3123429478600967E-2</v>
      </c>
      <c r="T178" s="2">
        <v>-7.3914830917183982E-2</v>
      </c>
      <c r="U178" s="2">
        <v>-4.8413525697450388E-2</v>
      </c>
      <c r="V178" s="2">
        <v>-0.60101706316681636</v>
      </c>
      <c r="W178" s="2">
        <v>4.1368896572518106E-3</v>
      </c>
      <c r="X178" s="2">
        <v>5.0498160140594217E-2</v>
      </c>
      <c r="Y178" s="2">
        <v>3.4244837676807218E-3</v>
      </c>
      <c r="Z178" s="2">
        <v>5.8061183767191951E-2</v>
      </c>
      <c r="AA178" s="2">
        <v>-2.7970367912402344E-2</v>
      </c>
      <c r="AB178" s="2">
        <v>2.0127853479690035E-2</v>
      </c>
      <c r="AC178" s="2">
        <v>0</v>
      </c>
      <c r="AD178" s="2">
        <v>0</v>
      </c>
    </row>
    <row r="179" spans="1:30">
      <c r="A179" s="1">
        <v>42658</v>
      </c>
      <c r="B179" s="2">
        <f>[2]SWS_Insitu!B178*0.15</f>
        <v>0</v>
      </c>
      <c r="C179" s="2">
        <f>[2]SWS_Insitu!C178*0.15</f>
        <v>8.58421318997021E-3</v>
      </c>
      <c r="D179" s="2">
        <f>[2]SWS_Insitu!D178*0.15</f>
        <v>0.80489900853775642</v>
      </c>
      <c r="E179" s="2">
        <f>[2]SWS_Insitu!E178*0.15</f>
        <v>0.12769719411581049</v>
      </c>
      <c r="F179" s="2">
        <f>[2]SWS_Insitu!F178*0.15</f>
        <v>-0.10889840615580723</v>
      </c>
      <c r="G179" s="2">
        <f>[2]SWS_Insitu!G178*0.15</f>
        <v>-2.464273100712743</v>
      </c>
      <c r="H179" s="2">
        <f>[2]SWS_Insitu!H178*0.15</f>
        <v>2.2437844594386001E-2</v>
      </c>
      <c r="I179" s="2">
        <f>[2]SWS_Insitu!I178*0.15</f>
        <v>0.30334719137012262</v>
      </c>
      <c r="J179" s="2">
        <f>[2]SWS_Insitu!J178*0.15</f>
        <v>3.9117532056405085E-2</v>
      </c>
      <c r="K179" s="2">
        <f>[2]SWS_Insitu!K178*0.15</f>
        <v>0.1411476672813482</v>
      </c>
      <c r="L179" s="2">
        <f>[2]SWS_Insitu!L178*0.15</f>
        <v>-0.21595830409798947</v>
      </c>
      <c r="M179" s="2">
        <f>[2]SWS_Insitu!M178*0.15</f>
        <v>8.8948511121317506E-2</v>
      </c>
      <c r="N179" s="2">
        <f>[2]SWS_Insitu!N178*0.15</f>
        <v>0</v>
      </c>
      <c r="O179" s="2">
        <f>[2]SWS_Insitu!O178*0.15</f>
        <v>0</v>
      </c>
      <c r="Q179" s="2">
        <v>0</v>
      </c>
      <c r="R179" s="2">
        <v>1.5458729430518827E-3</v>
      </c>
      <c r="S179" s="2">
        <v>2.2528542777766839E-2</v>
      </c>
      <c r="T179" s="2">
        <v>-3.1640615084386099E-2</v>
      </c>
      <c r="U179" s="2">
        <v>-4.4345181751509394E-2</v>
      </c>
      <c r="V179" s="2">
        <v>-0.5782370385799358</v>
      </c>
      <c r="W179" s="2">
        <v>4.8840016629409476E-3</v>
      </c>
      <c r="X179" s="2">
        <v>5.6099489432638573E-2</v>
      </c>
      <c r="Y179" s="2">
        <v>3.9786921324224435E-3</v>
      </c>
      <c r="Z179" s="2">
        <v>4.5291720614244621E-2</v>
      </c>
      <c r="AA179" s="2">
        <v>-3.5900632656065141E-2</v>
      </c>
      <c r="AB179" s="2">
        <v>1.6426102420563932E-2</v>
      </c>
      <c r="AC179" s="2">
        <v>0</v>
      </c>
      <c r="AD179" s="2">
        <v>0</v>
      </c>
    </row>
    <row r="180" spans="1:30">
      <c r="A180" s="1">
        <v>42689</v>
      </c>
      <c r="B180" s="2">
        <f>[2]SWS_Insitu!B179*0.15</f>
        <v>0</v>
      </c>
      <c r="C180" s="2">
        <f>[2]SWS_Insitu!C179*0.15</f>
        <v>9.3733847742749395E-3</v>
      </c>
      <c r="D180" s="2">
        <f>[2]SWS_Insitu!D179*0.15</f>
        <v>1.1365948054316555</v>
      </c>
      <c r="E180" s="2">
        <f>[2]SWS_Insitu!E179*0.15</f>
        <v>0.66387745151079591</v>
      </c>
      <c r="F180" s="2">
        <f>[2]SWS_Insitu!F179*0.15</f>
        <v>1.0384486769980542E-3</v>
      </c>
      <c r="G180" s="2">
        <f>[2]SWS_Insitu!G179*0.15</f>
        <v>-2.3394768070770375</v>
      </c>
      <c r="H180" s="2">
        <f>[2]SWS_Insitu!H179*0.15</f>
        <v>2.299103595521379E-2</v>
      </c>
      <c r="I180" s="2">
        <f>[2]SWS_Insitu!I179*0.15</f>
        <v>0.32398267506776812</v>
      </c>
      <c r="J180" s="2">
        <f>[2]SWS_Insitu!J179*0.15</f>
        <v>4.0667716835168947E-2</v>
      </c>
      <c r="K180" s="2">
        <f>[2]SWS_Insitu!K179*0.15</f>
        <v>7.6928054513338048E-2</v>
      </c>
      <c r="L180" s="2">
        <f>[2]SWS_Insitu!L179*0.15</f>
        <v>-0.27000531894506657</v>
      </c>
      <c r="M180" s="2">
        <f>[2]SWS_Insitu!M179*0.15</f>
        <v>7.9123352388620269E-2</v>
      </c>
      <c r="N180" s="2">
        <f>[2]SWS_Insitu!N179*0.15</f>
        <v>0</v>
      </c>
      <c r="O180" s="2">
        <f>[2]SWS_Insitu!O179*0.15</f>
        <v>0</v>
      </c>
      <c r="Q180" s="2">
        <v>0</v>
      </c>
      <c r="R180" s="2">
        <v>1.601247623177903E-3</v>
      </c>
      <c r="S180" s="2">
        <v>5.8180515034134642E-2</v>
      </c>
      <c r="T180" s="2">
        <v>1.063360074841177E-2</v>
      </c>
      <c r="U180" s="2">
        <v>-4.0276837805568393E-2</v>
      </c>
      <c r="V180" s="2">
        <v>-0.55545701399305503</v>
      </c>
      <c r="W180" s="2">
        <v>5.6311136686300819E-3</v>
      </c>
      <c r="X180" s="2">
        <v>6.1700818724682936E-2</v>
      </c>
      <c r="Y180" s="2">
        <v>4.5329004971641652E-3</v>
      </c>
      <c r="Z180" s="2">
        <v>3.2522257461297284E-2</v>
      </c>
      <c r="AA180" s="2">
        <v>-4.3830897399727939E-2</v>
      </c>
      <c r="AB180" s="2">
        <v>1.2724351361437833E-2</v>
      </c>
      <c r="AC180" s="2">
        <v>0</v>
      </c>
      <c r="AD180" s="2">
        <v>0</v>
      </c>
    </row>
    <row r="181" spans="1:30">
      <c r="A181" s="1">
        <v>42719</v>
      </c>
      <c r="B181" s="2">
        <f>[2]SWS_Insitu!B180*0.15</f>
        <v>0</v>
      </c>
      <c r="C181" s="2">
        <f>[2]SWS_Insitu!C180*0.15</f>
        <v>1.0162556358579667E-2</v>
      </c>
      <c r="D181" s="2">
        <f>[2]SWS_Insitu!D180*0.15</f>
        <v>1.4682906023255546</v>
      </c>
      <c r="E181" s="2">
        <f>[2]SWS_Insitu!E180*0.15</f>
        <v>1.2000577089057816</v>
      </c>
      <c r="F181" s="2">
        <f>[2]SWS_Insitu!F180*0.15</f>
        <v>0.11097530350980335</v>
      </c>
      <c r="G181" s="2">
        <f>[2]SWS_Insitu!G180*0.15</f>
        <v>-2.2146805134413312</v>
      </c>
      <c r="H181" s="2">
        <f>[2]SWS_Insitu!H180*0.15</f>
        <v>2.3544227316041579E-2</v>
      </c>
      <c r="I181" s="2">
        <f>[2]SWS_Insitu!I180*0.15</f>
        <v>0.34461815876541352</v>
      </c>
      <c r="J181" s="2">
        <f>[2]SWS_Insitu!J180*0.15</f>
        <v>4.2217901613932803E-2</v>
      </c>
      <c r="K181" s="2">
        <f>[2]SWS_Insitu!K180*0.15</f>
        <v>1.2708441745327903E-2</v>
      </c>
      <c r="L181" s="2">
        <f>[2]SWS_Insitu!L180*0.15</f>
        <v>-0.32405233379214377</v>
      </c>
      <c r="M181" s="2">
        <f>[2]SWS_Insitu!M180*0.15</f>
        <v>6.9298193655923046E-2</v>
      </c>
      <c r="N181" s="2">
        <f>[2]SWS_Insitu!N180*0.15</f>
        <v>0</v>
      </c>
      <c r="O181" s="2">
        <f>[2]SWS_Insitu!O180*0.15</f>
        <v>0</v>
      </c>
      <c r="Q181" s="2">
        <v>0</v>
      </c>
      <c r="R181" s="2">
        <v>1.7484549554846016E-3</v>
      </c>
      <c r="S181" s="2">
        <v>8.2156482321016355E-2</v>
      </c>
      <c r="T181" s="2">
        <v>5.5282403142206997E-2</v>
      </c>
      <c r="U181" s="2">
        <v>3.8407751232846928E-4</v>
      </c>
      <c r="V181" s="2">
        <v>-0.52732743022239248</v>
      </c>
      <c r="W181" s="2">
        <v>5.769945338500229E-3</v>
      </c>
      <c r="X181" s="2">
        <v>6.5898076108784037E-2</v>
      </c>
      <c r="Y181" s="2">
        <v>4.7125343591425421E-3</v>
      </c>
      <c r="Z181" s="2">
        <v>1.7725223824581759E-2</v>
      </c>
      <c r="AA181" s="2">
        <v>-5.4800279533090711E-2</v>
      </c>
      <c r="AB181" s="2">
        <v>1.1318832929249295E-2</v>
      </c>
      <c r="AC181" s="2">
        <v>0</v>
      </c>
      <c r="AD181" s="2">
        <v>0</v>
      </c>
    </row>
    <row r="182" spans="1:30">
      <c r="A182" s="1">
        <v>42750</v>
      </c>
      <c r="B182" s="2">
        <f>[2]SWS_Insitu!B181*0.15</f>
        <v>0</v>
      </c>
      <c r="C182" s="2">
        <f>[2]SWS_Insitu!C181*0.15</f>
        <v>1.0949213260628823E-2</v>
      </c>
      <c r="D182" s="2">
        <f>[2]SWS_Insitu!D181*0.15</f>
        <v>1.8452280915464037</v>
      </c>
      <c r="E182" s="2">
        <f>[2]SWS_Insitu!E181*0.15</f>
        <v>1.7549378841705883</v>
      </c>
      <c r="F182" s="2">
        <f>[2]SWS_Insitu!F181*0.15</f>
        <v>0.22286564001242182</v>
      </c>
      <c r="G182" s="2">
        <f>[2]SWS_Insitu!G181*0.15</f>
        <v>-2.0909578852241468</v>
      </c>
      <c r="H182" s="2">
        <f>[2]SWS_Insitu!H181*0.15</f>
        <v>2.2512275890410983E-2</v>
      </c>
      <c r="I182" s="2">
        <f>[2]SWS_Insitu!I181*0.15</f>
        <v>0.36424438491726713</v>
      </c>
      <c r="J182" s="2">
        <f>[2]SWS_Insitu!J181*0.15</f>
        <v>4.3450299628132481E-2</v>
      </c>
      <c r="K182" s="2">
        <f>[2]SWS_Insitu!K181*0.15</f>
        <v>-4.7258139951961903E-2</v>
      </c>
      <c r="L182" s="2">
        <f>[2]SWS_Insitu!L181*0.15</f>
        <v>-0.37997044741552705</v>
      </c>
      <c r="M182" s="2">
        <f>[2]SWS_Insitu!M181*0.15</f>
        <v>6.3720839066849846E-2</v>
      </c>
      <c r="N182" s="2">
        <f>[2]SWS_Insitu!N181*0.15</f>
        <v>0</v>
      </c>
      <c r="O182" s="2">
        <f>[2]SWS_Insitu!O181*0.15</f>
        <v>0</v>
      </c>
      <c r="Q182" s="2">
        <v>0</v>
      </c>
      <c r="R182" s="2">
        <v>1.8956622877912995E-3</v>
      </c>
      <c r="S182" s="2">
        <v>0.10613244960789806</v>
      </c>
      <c r="T182" s="2">
        <v>9.9931205536002224E-2</v>
      </c>
      <c r="U182" s="2">
        <v>4.1044992830225335E-2</v>
      </c>
      <c r="V182" s="2">
        <v>-0.49919784645172982</v>
      </c>
      <c r="W182" s="2">
        <v>5.9087770083703752E-3</v>
      </c>
      <c r="X182" s="2">
        <v>7.0095333492885104E-2</v>
      </c>
      <c r="Y182" s="2">
        <v>4.892168221120919E-3</v>
      </c>
      <c r="Z182" s="2">
        <v>2.928190187866238E-3</v>
      </c>
      <c r="AA182" s="2">
        <v>-6.5769661666453497E-2</v>
      </c>
      <c r="AB182" s="2">
        <v>9.9133144970607583E-3</v>
      </c>
      <c r="AC182" s="2">
        <v>0</v>
      </c>
      <c r="AD182" s="2">
        <v>0</v>
      </c>
    </row>
    <row r="183" spans="1:30">
      <c r="A183" s="1">
        <v>42781</v>
      </c>
      <c r="B183" s="2">
        <f>[2]SWS_Insitu!B182*0.15</f>
        <v>0</v>
      </c>
      <c r="C183" s="2">
        <f>[2]SWS_Insitu!C182*0.15</f>
        <v>1.1735870162677981E-2</v>
      </c>
      <c r="D183" s="2">
        <f>[2]SWS_Insitu!D182*0.15</f>
        <v>2.2221655807672525</v>
      </c>
      <c r="E183" s="2">
        <f>[2]SWS_Insitu!E182*0.15</f>
        <v>2.3098180594353948</v>
      </c>
      <c r="F183" s="2">
        <f>[2]SWS_Insitu!F182*0.15</f>
        <v>0.3347559765150403</v>
      </c>
      <c r="G183" s="2">
        <f>[2]SWS_Insitu!G182*0.15</f>
        <v>-1.9672352570069627</v>
      </c>
      <c r="H183" s="2">
        <f>[2]SWS_Insitu!H182*0.15</f>
        <v>2.1480324464780386E-2</v>
      </c>
      <c r="I183" s="2">
        <f>[2]SWS_Insitu!I182*0.15</f>
        <v>0.38387061106912074</v>
      </c>
      <c r="J183" s="2">
        <f>[2]SWS_Insitu!J182*0.15</f>
        <v>4.468269764233216E-2</v>
      </c>
      <c r="K183" s="2">
        <f>[2]SWS_Insitu!K182*0.15</f>
        <v>-0.10722472164925172</v>
      </c>
      <c r="L183" s="2">
        <f>[2]SWS_Insitu!L182*0.15</f>
        <v>-0.43588856103891038</v>
      </c>
      <c r="M183" s="2">
        <f>[2]SWS_Insitu!M182*0.15</f>
        <v>5.8143484477776654E-2</v>
      </c>
      <c r="N183" s="2">
        <f>[2]SWS_Insitu!N182*0.15</f>
        <v>0</v>
      </c>
      <c r="O183" s="2">
        <f>[2]SWS_Insitu!O182*0.15</f>
        <v>0</v>
      </c>
      <c r="Q183" s="2">
        <v>0</v>
      </c>
      <c r="R183" s="2">
        <v>2.0424005463581369E-3</v>
      </c>
      <c r="S183" s="2">
        <v>0.13337862214124868</v>
      </c>
      <c r="T183" s="2">
        <v>0.14613718749065321</v>
      </c>
      <c r="U183" s="2">
        <v>8.2428417018074296E-2</v>
      </c>
      <c r="V183" s="2">
        <v>-0.47131027116106355</v>
      </c>
      <c r="W183" s="2">
        <v>5.6497933188369926E-3</v>
      </c>
      <c r="X183" s="2">
        <v>7.4087307892172133E-2</v>
      </c>
      <c r="Y183" s="2">
        <v>5.0349772706083642E-3</v>
      </c>
      <c r="Z183" s="2">
        <v>-1.0888889800751398E-2</v>
      </c>
      <c r="AA183" s="2">
        <v>-7.7118802007455356E-2</v>
      </c>
      <c r="AB183" s="2">
        <v>9.1154571910300707E-3</v>
      </c>
      <c r="AC183" s="2">
        <v>0</v>
      </c>
      <c r="AD183" s="2">
        <v>0</v>
      </c>
    </row>
    <row r="184" spans="1:30">
      <c r="A184" s="1">
        <v>42809</v>
      </c>
      <c r="B184" s="2">
        <f>[2]SWS_Insitu!B183*0.15</f>
        <v>0</v>
      </c>
      <c r="C184" s="2">
        <f>[2]SWS_Insitu!C183*0.15</f>
        <v>1.2761170628745362E-2</v>
      </c>
      <c r="D184" s="2">
        <f>[2]SWS_Insitu!D183*0.15</f>
        <v>2.5739621000489108</v>
      </c>
      <c r="E184" s="2">
        <f>[2]SWS_Insitu!E183*0.15</f>
        <v>2.8619669494440512</v>
      </c>
      <c r="F184" s="2">
        <f>[2]SWS_Insitu!F183*0.15</f>
        <v>0.45889675143278541</v>
      </c>
      <c r="G184" s="2">
        <f>[2]SWS_Insitu!G183*0.15</f>
        <v>-1.8404911597447202</v>
      </c>
      <c r="H184" s="2">
        <f>[2]SWS_Insitu!H183*0.15</f>
        <v>1.9465440007235092E-2</v>
      </c>
      <c r="I184" s="2">
        <f>[2]SWS_Insitu!I183*0.15</f>
        <v>0.40428115238603773</v>
      </c>
      <c r="J184" s="2">
        <f>[2]SWS_Insitu!J183*0.15</f>
        <v>4.5659859626505747E-2</v>
      </c>
      <c r="K184" s="2">
        <f>[2]SWS_Insitu!K183*0.15</f>
        <v>-0.16856083164229171</v>
      </c>
      <c r="L184" s="2">
        <f>[2]SWS_Insitu!L183*0.15</f>
        <v>-0.49331671218262674</v>
      </c>
      <c r="M184" s="2">
        <f>[2]SWS_Insitu!M183*0.15</f>
        <v>5.4139077586289816E-2</v>
      </c>
      <c r="N184" s="2">
        <f>[2]SWS_Insitu!N183*0.15</f>
        <v>0</v>
      </c>
      <c r="O184" s="2">
        <f>[2]SWS_Insitu!O183*0.15</f>
        <v>0</v>
      </c>
      <c r="Q184" s="2">
        <v>0</v>
      </c>
      <c r="R184" s="2">
        <v>2.1891388049249745E-3</v>
      </c>
      <c r="S184" s="2">
        <v>0.16062479467459931</v>
      </c>
      <c r="T184" s="2">
        <v>0.19234316944530419</v>
      </c>
      <c r="U184" s="2">
        <v>0.12381184120592326</v>
      </c>
      <c r="V184" s="2">
        <v>-0.4434226958703974</v>
      </c>
      <c r="W184" s="2">
        <v>5.3908096293036091E-3</v>
      </c>
      <c r="X184" s="2">
        <v>7.8079282291459148E-2</v>
      </c>
      <c r="Y184" s="2">
        <v>5.1777863200958077E-3</v>
      </c>
      <c r="Z184" s="2">
        <v>-2.4705969789369033E-2</v>
      </c>
      <c r="AA184" s="2">
        <v>-8.8467942348457243E-2</v>
      </c>
      <c r="AB184" s="2">
        <v>8.317599884999383E-3</v>
      </c>
      <c r="AC184" s="2">
        <v>0</v>
      </c>
      <c r="AD184" s="2">
        <v>0</v>
      </c>
    </row>
    <row r="185" spans="1:30">
      <c r="A185" s="1">
        <v>42840</v>
      </c>
      <c r="B185" s="2">
        <f>[2]SWS_Insitu!B184*0.15</f>
        <v>0</v>
      </c>
      <c r="C185" s="2">
        <f>[2]SWS_Insitu!C184*0.15</f>
        <v>1.3786471094812744E-2</v>
      </c>
      <c r="D185" s="2">
        <f>[2]SWS_Insitu!D184*0.15</f>
        <v>2.9257586193305696</v>
      </c>
      <c r="E185" s="2">
        <f>[2]SWS_Insitu!E184*0.15</f>
        <v>3.4141158394527076</v>
      </c>
      <c r="F185" s="2">
        <f>[2]SWS_Insitu!F184*0.15</f>
        <v>0.58303752635053063</v>
      </c>
      <c r="G185" s="2">
        <f>[2]SWS_Insitu!G184*0.15</f>
        <v>-1.7137470624824782</v>
      </c>
      <c r="H185" s="2">
        <f>[2]SWS_Insitu!H184*0.15</f>
        <v>1.74505555496898E-2</v>
      </c>
      <c r="I185" s="2">
        <f>[2]SWS_Insitu!I184*0.15</f>
        <v>0.42469169370295484</v>
      </c>
      <c r="J185" s="2">
        <f>[2]SWS_Insitu!J184*0.15</f>
        <v>4.6637021610679334E-2</v>
      </c>
      <c r="K185" s="2">
        <f>[2]SWS_Insitu!K184*0.15</f>
        <v>-0.2298969416353317</v>
      </c>
      <c r="L185" s="2">
        <f>[2]SWS_Insitu!L184*0.15</f>
        <v>-0.55074486332634309</v>
      </c>
      <c r="M185" s="2">
        <f>[2]SWS_Insitu!M184*0.15</f>
        <v>5.0134670694802978E-2</v>
      </c>
      <c r="N185" s="2">
        <f>[2]SWS_Insitu!N184*0.15</f>
        <v>0</v>
      </c>
      <c r="O185" s="2">
        <f>[2]SWS_Insitu!O184*0.15</f>
        <v>0</v>
      </c>
      <c r="Q185" s="2">
        <v>0</v>
      </c>
      <c r="R185" s="2">
        <v>2.3803922020623871E-3</v>
      </c>
      <c r="S185" s="2">
        <v>0.1860537024778354</v>
      </c>
      <c r="T185" s="2">
        <v>0.238321711814105</v>
      </c>
      <c r="U185" s="2">
        <v>0.16972617579467569</v>
      </c>
      <c r="V185" s="2">
        <v>-0.41485406937109892</v>
      </c>
      <c r="W185" s="2">
        <v>4.8851441514157551E-3</v>
      </c>
      <c r="X185" s="2">
        <v>8.2230786395320069E-2</v>
      </c>
      <c r="Y185" s="2">
        <v>5.2910188736598595E-3</v>
      </c>
      <c r="Z185" s="2">
        <v>-3.8838606901195359E-2</v>
      </c>
      <c r="AA185" s="2">
        <v>-0.10012355990458592</v>
      </c>
      <c r="AB185" s="2">
        <v>7.7447574659515166E-3</v>
      </c>
      <c r="AC185" s="2">
        <v>0</v>
      </c>
      <c r="AD185" s="2">
        <v>0</v>
      </c>
    </row>
    <row r="186" spans="1:30">
      <c r="A186" s="1">
        <v>42870</v>
      </c>
      <c r="B186" s="2" t="e">
        <f>[2]SWS_Insitu!B185*0.15</f>
        <v>#REF!</v>
      </c>
      <c r="C186" s="2" t="e">
        <f>[2]SWS_Insitu!C185*0.15</f>
        <v>#REF!</v>
      </c>
      <c r="D186" s="2" t="e">
        <f>[2]SWS_Insitu!D185*0.15</f>
        <v>#REF!</v>
      </c>
      <c r="E186" s="2" t="e">
        <f>[2]SWS_Insitu!E185*0.15</f>
        <v>#REF!</v>
      </c>
      <c r="F186" s="2" t="e">
        <f>[2]SWS_Insitu!F185*0.15</f>
        <v>#REF!</v>
      </c>
      <c r="G186" s="2" t="e">
        <f>[2]SWS_Insitu!G185*0.15</f>
        <v>#REF!</v>
      </c>
      <c r="H186" s="2" t="e">
        <f>[2]SWS_Insitu!H185*0.15</f>
        <v>#REF!</v>
      </c>
      <c r="I186" s="2" t="e">
        <f>[2]SWS_Insitu!I185*0.15</f>
        <v>#REF!</v>
      </c>
      <c r="J186" s="2" t="e">
        <f>[2]SWS_Insitu!J185*0.15</f>
        <v>#REF!</v>
      </c>
      <c r="K186" s="2" t="e">
        <f>[2]SWS_Insitu!K185*0.15</f>
        <v>#REF!</v>
      </c>
      <c r="L186" s="2" t="e">
        <f>[2]SWS_Insitu!L185*0.15</f>
        <v>#REF!</v>
      </c>
      <c r="M186" s="2" t="e">
        <f>[2]SWS_Insitu!M185*0.15</f>
        <v>#REF!</v>
      </c>
      <c r="N186" s="2" t="e">
        <f>[2]SWS_Insitu!N185*0.15</f>
        <v>#REF!</v>
      </c>
      <c r="O186" s="2" t="e">
        <f>[2]SWS_Insitu!O185*0.15</f>
        <v>#REF!</v>
      </c>
      <c r="Q186" s="2">
        <v>0</v>
      </c>
      <c r="R186" s="2">
        <v>2.5716455991998005E-3</v>
      </c>
      <c r="S186" s="2">
        <v>0.21148261028107157</v>
      </c>
      <c r="T186" s="2">
        <v>0.28430025418290589</v>
      </c>
      <c r="U186" s="2">
        <v>0.21564051038342821</v>
      </c>
      <c r="V186" s="2">
        <v>-0.3862854428718005</v>
      </c>
      <c r="W186" s="2">
        <v>4.3794786735279001E-3</v>
      </c>
      <c r="X186" s="2">
        <v>8.6382290499181016E-2</v>
      </c>
      <c r="Y186" s="2">
        <v>5.4042514272239104E-3</v>
      </c>
      <c r="Z186" s="2">
        <v>-5.2971244013021682E-2</v>
      </c>
      <c r="AA186" s="2">
        <v>-0.11177917746071458</v>
      </c>
      <c r="AB186" s="2">
        <v>7.1719150469036503E-3</v>
      </c>
      <c r="AC186" s="2">
        <v>0</v>
      </c>
      <c r="AD186" s="2">
        <v>0</v>
      </c>
    </row>
  </sheetData>
  <mergeCells count="3">
    <mergeCell ref="A3:A4"/>
    <mergeCell ref="B2:O2"/>
    <mergeCell ref="Q2:AD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U221"/>
  <sheetViews>
    <sheetView tabSelected="1" topLeftCell="A171" zoomScale="82" zoomScaleNormal="100" workbookViewId="0">
      <pane xSplit="1" topLeftCell="P1" activePane="topRight" state="frozen"/>
      <selection pane="topRight" activeCell="R200" sqref="R200:R201"/>
    </sheetView>
  </sheetViews>
  <sheetFormatPr defaultColWidth="8.85546875" defaultRowHeight="15"/>
  <cols>
    <col min="1" max="1" width="15.85546875" style="11" customWidth="1"/>
    <col min="2" max="2" width="15.7109375" style="12" bestFit="1" customWidth="1"/>
    <col min="3" max="3" width="18.7109375" style="12" customWidth="1"/>
    <col min="4" max="11" width="8.85546875" style="12"/>
    <col min="12" max="12" width="12.140625" style="12" customWidth="1"/>
    <col min="13" max="14" width="8.85546875" style="12"/>
    <col min="15" max="15" width="12.140625" style="12" customWidth="1"/>
    <col min="16" max="16" width="11.42578125" style="27" customWidth="1"/>
    <col min="17" max="17" width="20.85546875" bestFit="1" customWidth="1"/>
    <col min="18" max="18" width="20.85546875" customWidth="1"/>
    <col min="19" max="19" width="11.28515625" bestFit="1" customWidth="1"/>
    <col min="20" max="20" width="10.28515625" bestFit="1" customWidth="1"/>
    <col min="21" max="21" width="11.42578125" customWidth="1"/>
    <col min="22" max="22" width="10.28515625" bestFit="1" customWidth="1"/>
    <col min="23" max="24" width="11.28515625" bestFit="1" customWidth="1"/>
    <col min="25" max="25" width="10.28515625" bestFit="1" customWidth="1"/>
    <col min="26" max="26" width="11.28515625" bestFit="1" customWidth="1"/>
    <col min="27" max="27" width="11.28515625" style="27" bestFit="1" customWidth="1"/>
    <col min="28" max="28" width="11.85546875" customWidth="1"/>
    <col min="29" max="31" width="11.28515625" bestFit="1" customWidth="1"/>
    <col min="32" max="32" width="19.42578125" style="11" customWidth="1"/>
    <col min="37" max="37" width="15.140625" customWidth="1"/>
    <col min="38" max="38" width="12.85546875" customWidth="1"/>
    <col min="43" max="43" width="12.42578125" customWidth="1"/>
    <col min="45" max="45" width="10.85546875" customWidth="1"/>
    <col min="47" max="47" width="10.42578125" bestFit="1" customWidth="1"/>
  </cols>
  <sheetData>
    <row r="1" spans="1:47">
      <c r="A1" s="15" t="s">
        <v>379</v>
      </c>
    </row>
    <row r="2" spans="1:47">
      <c r="A2" s="15"/>
    </row>
    <row r="3" spans="1:47">
      <c r="A3"/>
      <c r="B3" s="317" t="s">
        <v>49</v>
      </c>
      <c r="C3" s="317"/>
      <c r="D3" s="317"/>
      <c r="E3" s="317"/>
      <c r="F3" s="317"/>
      <c r="G3" s="317"/>
      <c r="H3" s="317"/>
      <c r="I3" s="317"/>
      <c r="J3" s="317"/>
      <c r="K3" s="317"/>
      <c r="L3" s="317"/>
      <c r="M3" s="317"/>
      <c r="N3" s="317"/>
      <c r="O3" s="317"/>
      <c r="Q3" s="324" t="s">
        <v>50</v>
      </c>
      <c r="R3" s="324"/>
      <c r="S3" s="324"/>
      <c r="T3" s="324"/>
      <c r="U3" s="324"/>
      <c r="V3" s="324"/>
      <c r="W3" s="324"/>
      <c r="X3" s="324"/>
      <c r="Y3" s="324"/>
      <c r="Z3" s="324"/>
      <c r="AA3" s="324"/>
      <c r="AB3" s="324"/>
      <c r="AC3" s="324"/>
      <c r="AD3" s="324"/>
      <c r="AE3" s="324"/>
      <c r="AF3"/>
    </row>
    <row r="4" spans="1:47" s="8" customFormat="1" ht="45">
      <c r="A4" s="8" t="s">
        <v>19</v>
      </c>
      <c r="B4" s="21" t="s">
        <v>4</v>
      </c>
      <c r="C4" s="21" t="s">
        <v>5</v>
      </c>
      <c r="D4" s="21" t="s">
        <v>6</v>
      </c>
      <c r="E4" s="21" t="s">
        <v>7</v>
      </c>
      <c r="F4" s="21" t="s">
        <v>21</v>
      </c>
      <c r="G4" s="21" t="s">
        <v>24</v>
      </c>
      <c r="H4" s="21" t="s">
        <v>25</v>
      </c>
      <c r="I4" s="21" t="s">
        <v>26</v>
      </c>
      <c r="J4" s="21" t="s">
        <v>81</v>
      </c>
      <c r="K4" s="21" t="s">
        <v>28</v>
      </c>
      <c r="L4" s="21" t="s">
        <v>22</v>
      </c>
      <c r="M4" s="21" t="s">
        <v>23</v>
      </c>
      <c r="N4" s="21" t="s">
        <v>20</v>
      </c>
      <c r="O4" s="21" t="s">
        <v>14</v>
      </c>
      <c r="P4" s="28"/>
      <c r="Q4" s="21" t="s">
        <v>4</v>
      </c>
      <c r="R4" s="21"/>
      <c r="S4" s="21" t="s">
        <v>5</v>
      </c>
      <c r="T4" s="21" t="s">
        <v>6</v>
      </c>
      <c r="U4" s="21" t="s">
        <v>7</v>
      </c>
      <c r="V4" s="21" t="s">
        <v>21</v>
      </c>
      <c r="W4" s="21" t="s">
        <v>24</v>
      </c>
      <c r="X4" s="21" t="s">
        <v>25</v>
      </c>
      <c r="Y4" s="21" t="s">
        <v>26</v>
      </c>
      <c r="Z4" s="21" t="s">
        <v>81</v>
      </c>
      <c r="AA4" s="113" t="s">
        <v>28</v>
      </c>
      <c r="AB4" s="21" t="s">
        <v>22</v>
      </c>
      <c r="AC4" s="21" t="s">
        <v>23</v>
      </c>
      <c r="AD4" s="21" t="s">
        <v>20</v>
      </c>
      <c r="AE4" s="21" t="s">
        <v>14</v>
      </c>
      <c r="AF4" s="8" t="s">
        <v>19</v>
      </c>
      <c r="AJ4" s="316" t="s">
        <v>0</v>
      </c>
      <c r="AK4" s="316" t="s">
        <v>1</v>
      </c>
      <c r="AL4" s="316" t="s">
        <v>400</v>
      </c>
      <c r="AM4" s="316" t="s">
        <v>2</v>
      </c>
      <c r="AN4" s="312" t="s">
        <v>73</v>
      </c>
      <c r="AO4" s="312" t="s">
        <v>3</v>
      </c>
      <c r="AP4" s="318" t="s">
        <v>314</v>
      </c>
      <c r="AQ4" s="318"/>
      <c r="AR4" s="318"/>
      <c r="AS4" s="318"/>
    </row>
    <row r="5" spans="1:47" ht="28.7" customHeight="1">
      <c r="A5" s="23">
        <v>37361</v>
      </c>
      <c r="B5" s="24">
        <v>-12.249026707465784</v>
      </c>
      <c r="C5" s="24">
        <v>-34.442290934613517</v>
      </c>
      <c r="D5" s="24">
        <v>25.47337720644191</v>
      </c>
      <c r="E5" s="24">
        <v>41.399922292726259</v>
      </c>
      <c r="F5" s="24">
        <v>-0.61450834050697267</v>
      </c>
      <c r="G5" s="24">
        <v>0.65591291594792267</v>
      </c>
      <c r="H5" s="24">
        <v>24.840995712953127</v>
      </c>
      <c r="I5" s="24">
        <v>101.0229068720827</v>
      </c>
      <c r="J5" s="24">
        <v>22.794060763415416</v>
      </c>
      <c r="K5" s="136">
        <v>1.5489278473098445</v>
      </c>
      <c r="L5" s="24">
        <v>-5.9823722147767047</v>
      </c>
      <c r="M5" s="24">
        <v>-40.810717067820732</v>
      </c>
      <c r="N5" s="24">
        <v>-88.401455721890258</v>
      </c>
      <c r="O5" s="24">
        <v>-44.992575292862846</v>
      </c>
      <c r="Q5" s="2">
        <v>-1.3985693714050282</v>
      </c>
      <c r="R5" s="2"/>
      <c r="S5" s="2">
        <v>-6.4246582971971975</v>
      </c>
      <c r="T5" s="2">
        <v>1.8412921246132405</v>
      </c>
      <c r="U5" s="2">
        <v>3.4474543291599007</v>
      </c>
      <c r="V5" s="2">
        <v>-0.22728021129488737</v>
      </c>
      <c r="W5" s="2">
        <v>0.14784539490632556</v>
      </c>
      <c r="X5" s="2">
        <v>6.2342204891012809</v>
      </c>
      <c r="Y5" s="2">
        <v>20.54805925778162</v>
      </c>
      <c r="Z5" s="2">
        <v>2.6413529672038147</v>
      </c>
      <c r="AA5" s="114">
        <v>0.3568931120822032</v>
      </c>
      <c r="AB5" s="2">
        <v>-1.2141822647110798</v>
      </c>
      <c r="AC5" s="2">
        <v>-5.8380955087029589</v>
      </c>
      <c r="AD5" s="2">
        <v>-18.992080345835181</v>
      </c>
      <c r="AE5" s="2">
        <v>-7.2363808472275952</v>
      </c>
      <c r="AF5" s="23">
        <v>37361</v>
      </c>
      <c r="AJ5" s="316"/>
      <c r="AK5" s="316"/>
      <c r="AL5" s="316"/>
      <c r="AM5" s="316"/>
      <c r="AN5" s="312"/>
      <c r="AO5" s="312"/>
      <c r="AP5" s="106" t="s">
        <v>304</v>
      </c>
      <c r="AQ5" s="107" t="s">
        <v>305</v>
      </c>
      <c r="AR5" s="106" t="s">
        <v>401</v>
      </c>
      <c r="AS5" s="107" t="s">
        <v>305</v>
      </c>
    </row>
    <row r="6" spans="1:47">
      <c r="A6" s="23">
        <v>37391</v>
      </c>
      <c r="B6" s="24">
        <v>-22.624435530062051</v>
      </c>
      <c r="C6" s="24">
        <v>-34.92129339443958</v>
      </c>
      <c r="D6" s="24">
        <v>20.470792068075088</v>
      </c>
      <c r="E6" s="24">
        <v>42.678506591618934</v>
      </c>
      <c r="F6" s="24">
        <v>-3.4736466897281701</v>
      </c>
      <c r="G6" s="24">
        <v>2.879452659102971</v>
      </c>
      <c r="H6" s="24">
        <v>20.147229362730119</v>
      </c>
      <c r="I6" s="24">
        <v>98.257774088179019</v>
      </c>
      <c r="J6" s="24">
        <v>21.089328413747086</v>
      </c>
      <c r="K6" s="136">
        <v>2.1190444605463039</v>
      </c>
      <c r="L6" s="24">
        <v>-1.6096424699351051</v>
      </c>
      <c r="M6" s="24">
        <v>-34.18545422139357</v>
      </c>
      <c r="N6" s="24">
        <v>-85.203588136107498</v>
      </c>
      <c r="O6" s="24">
        <v>-45.193412387850081</v>
      </c>
      <c r="Q6" s="2">
        <v>-2.5832127999514247</v>
      </c>
      <c r="R6" s="2"/>
      <c r="S6" s="2">
        <v>-6.5140085420383924</v>
      </c>
      <c r="T6" s="2">
        <v>1.4796902630566715</v>
      </c>
      <c r="U6" s="2">
        <v>3.5539246008972913</v>
      </c>
      <c r="V6" s="2">
        <v>-1.2847525437227918</v>
      </c>
      <c r="W6" s="2">
        <v>0.64904014717244607</v>
      </c>
      <c r="X6" s="2">
        <v>5.0562494170175638</v>
      </c>
      <c r="Y6" s="2">
        <v>19.985631249535611</v>
      </c>
      <c r="Z6" s="2">
        <v>2.4438102872565985</v>
      </c>
      <c r="AA6" s="114">
        <v>0.4882553912878555</v>
      </c>
      <c r="AB6" s="2">
        <v>-0.32669303569802893</v>
      </c>
      <c r="AC6" s="2">
        <v>-4.8903317827330142</v>
      </c>
      <c r="AD6" s="2">
        <v>-18.305053671573198</v>
      </c>
      <c r="AE6" s="2">
        <v>-7.2686824813998676</v>
      </c>
      <c r="AF6" s="23">
        <v>37391</v>
      </c>
      <c r="AJ6" s="180">
        <v>1</v>
      </c>
      <c r="AK6" s="181" t="s">
        <v>4</v>
      </c>
      <c r="AL6" s="182">
        <v>114178</v>
      </c>
      <c r="AM6" s="182" t="s">
        <v>15</v>
      </c>
      <c r="AN6" s="183">
        <v>-118.86286723249999</v>
      </c>
      <c r="AO6" s="183">
        <v>46.305130508399998</v>
      </c>
      <c r="AP6" s="184">
        <v>3.5553780279896108</v>
      </c>
      <c r="AQ6" s="184">
        <v>1.8</v>
      </c>
      <c r="AR6" s="185">
        <v>6.1906757753169162</v>
      </c>
      <c r="AS6" s="184">
        <v>3.1341861</v>
      </c>
      <c r="AU6" s="88"/>
    </row>
    <row r="7" spans="1:47">
      <c r="A7" s="23">
        <v>37422</v>
      </c>
      <c r="B7" s="24">
        <v>-32.999844352658315</v>
      </c>
      <c r="C7" s="24">
        <v>-35.40029585426565</v>
      </c>
      <c r="D7" s="24">
        <v>15.468206929708264</v>
      </c>
      <c r="E7" s="24">
        <v>43.957090890511623</v>
      </c>
      <c r="F7" s="24">
        <v>-6.3327850389493534</v>
      </c>
      <c r="G7" s="24">
        <v>5.1029924022580229</v>
      </c>
      <c r="H7" s="24">
        <v>15.453463012507116</v>
      </c>
      <c r="I7" s="24">
        <v>95.492641304275352</v>
      </c>
      <c r="J7" s="24">
        <v>19.384596064078753</v>
      </c>
      <c r="K7" s="136">
        <v>2.6891610737827678</v>
      </c>
      <c r="L7" s="24">
        <v>2.7630872749064928</v>
      </c>
      <c r="M7" s="24">
        <v>-27.560191374966422</v>
      </c>
      <c r="N7" s="24">
        <v>-82.005720550324753</v>
      </c>
      <c r="O7" s="24">
        <v>-45.394249482837317</v>
      </c>
      <c r="Q7" s="2">
        <v>-3.7678562284978208</v>
      </c>
      <c r="R7" s="2"/>
      <c r="S7" s="2">
        <v>-6.6033587868795882</v>
      </c>
      <c r="T7" s="2">
        <v>1.1180884015001025</v>
      </c>
      <c r="U7" s="2">
        <v>3.6603948726346838</v>
      </c>
      <c r="V7" s="2">
        <v>-2.342224876150691</v>
      </c>
      <c r="W7" s="2">
        <v>1.1502348994385674</v>
      </c>
      <c r="X7" s="2">
        <v>3.878278344933848</v>
      </c>
      <c r="Y7" s="2">
        <v>19.423203241289606</v>
      </c>
      <c r="Z7" s="2">
        <v>2.2462676073093819</v>
      </c>
      <c r="AA7" s="114">
        <v>0.61961767049350891</v>
      </c>
      <c r="AB7" s="2">
        <v>0.56079619331502173</v>
      </c>
      <c r="AC7" s="2">
        <v>-3.9425680567630712</v>
      </c>
      <c r="AD7" s="2">
        <v>-17.618026997311219</v>
      </c>
      <c r="AE7" s="2">
        <v>-7.3009841155721391</v>
      </c>
      <c r="AF7" s="23">
        <v>37422</v>
      </c>
      <c r="AJ7" s="180">
        <v>2</v>
      </c>
      <c r="AK7" s="181" t="s">
        <v>5</v>
      </c>
      <c r="AL7" s="182">
        <v>186534</v>
      </c>
      <c r="AM7" s="182" t="s">
        <v>15</v>
      </c>
      <c r="AN7" s="183">
        <v>-114.5728593476</v>
      </c>
      <c r="AO7" s="183">
        <v>44.073389217200003</v>
      </c>
      <c r="AP7" s="184">
        <v>0.55458274452224554</v>
      </c>
      <c r="AQ7" s="184">
        <v>0.02</v>
      </c>
      <c r="AR7" s="185">
        <v>1.5775901994173664</v>
      </c>
      <c r="AS7" s="184">
        <v>5.6892869999999998E-2</v>
      </c>
      <c r="AU7" s="88"/>
    </row>
    <row r="8" spans="1:47">
      <c r="A8" s="23">
        <v>37452</v>
      </c>
      <c r="B8" s="24">
        <v>-41.801281441965671</v>
      </c>
      <c r="C8" s="24">
        <v>-34.443282608536776</v>
      </c>
      <c r="D8" s="24">
        <v>11.647126785377557</v>
      </c>
      <c r="E8" s="24">
        <v>46.586841435416098</v>
      </c>
      <c r="F8" s="24">
        <v>-8.5547800186432426</v>
      </c>
      <c r="G8" s="24">
        <v>7.34225801661945</v>
      </c>
      <c r="H8" s="24">
        <v>10.987769661246325</v>
      </c>
      <c r="I8" s="24">
        <v>92.501701571559209</v>
      </c>
      <c r="J8" s="24">
        <v>17.79434910252635</v>
      </c>
      <c r="K8" s="136">
        <v>4.1448650663058801</v>
      </c>
      <c r="L8" s="24">
        <v>8.4787056749376468</v>
      </c>
      <c r="M8" s="24">
        <v>-20.137771484235287</v>
      </c>
      <c r="N8" s="24">
        <v>-77.916179941385067</v>
      </c>
      <c r="O8" s="24">
        <v>-44.833425496110991</v>
      </c>
      <c r="Q8" s="2">
        <v>-4.7727867124807561</v>
      </c>
      <c r="R8" s="2"/>
      <c r="S8" s="2">
        <v>-6.4248432781007985</v>
      </c>
      <c r="T8" s="2">
        <v>0.84188926542744591</v>
      </c>
      <c r="U8" s="2">
        <v>3.8793794600099689</v>
      </c>
      <c r="V8" s="2">
        <v>-3.1640452733553333</v>
      </c>
      <c r="W8" s="2">
        <v>1.6549743259780905</v>
      </c>
      <c r="X8" s="2">
        <v>2.7575456130346843</v>
      </c>
      <c r="Y8" s="2">
        <v>18.814846099655142</v>
      </c>
      <c r="Z8" s="2">
        <v>2.0619913796516509</v>
      </c>
      <c r="AA8" s="114">
        <v>0.95503079452273676</v>
      </c>
      <c r="AB8" s="2">
        <v>1.7208381037853449</v>
      </c>
      <c r="AC8" s="2">
        <v>-2.8807686241343102</v>
      </c>
      <c r="AD8" s="2">
        <v>-16.739434182427225</v>
      </c>
      <c r="AE8" s="2">
        <v>-7.2107839896670107</v>
      </c>
      <c r="AF8" s="23">
        <v>37452</v>
      </c>
      <c r="AJ8" s="180">
        <v>3</v>
      </c>
      <c r="AK8" s="181" t="s">
        <v>6</v>
      </c>
      <c r="AL8" s="182">
        <v>72283</v>
      </c>
      <c r="AM8" s="182" t="s">
        <v>16</v>
      </c>
      <c r="AN8" s="183">
        <v>-121.5269923084</v>
      </c>
      <c r="AO8" s="183">
        <v>40.021237331099996</v>
      </c>
      <c r="AP8" s="184">
        <v>-6.2891103903294097</v>
      </c>
      <c r="AQ8" s="184">
        <v>2</v>
      </c>
      <c r="AR8" s="186">
        <v>-6.9325854367487558</v>
      </c>
      <c r="AS8" s="184">
        <v>2.2046315000000001</v>
      </c>
      <c r="AU8" s="88"/>
    </row>
    <row r="9" spans="1:47">
      <c r="A9" s="23">
        <v>37483</v>
      </c>
      <c r="B9" s="24">
        <v>-50.602718531273013</v>
      </c>
      <c r="C9" s="24">
        <v>-33.486269362807889</v>
      </c>
      <c r="D9" s="24">
        <v>7.826046641046851</v>
      </c>
      <c r="E9" s="24">
        <v>49.21659198032058</v>
      </c>
      <c r="F9" s="24">
        <v>-10.776774998337121</v>
      </c>
      <c r="G9" s="24">
        <v>9.5815236309808789</v>
      </c>
      <c r="H9" s="24">
        <v>6.5220763099855379</v>
      </c>
      <c r="I9" s="24">
        <v>89.510761838843067</v>
      </c>
      <c r="J9" s="24">
        <v>16.204102140973941</v>
      </c>
      <c r="K9" s="136">
        <v>5.6005690588289916</v>
      </c>
      <c r="L9" s="24">
        <v>14.194324074968804</v>
      </c>
      <c r="M9" s="24">
        <v>-12.715351593504145</v>
      </c>
      <c r="N9" s="24">
        <v>-73.826639332445396</v>
      </c>
      <c r="O9" s="24">
        <v>-44.272601509384678</v>
      </c>
      <c r="Q9" s="2">
        <v>-5.7777171964636898</v>
      </c>
      <c r="R9" s="2"/>
      <c r="S9" s="2">
        <v>-6.246327769322007</v>
      </c>
      <c r="T9" s="2">
        <v>0.56569012935478946</v>
      </c>
      <c r="U9" s="2">
        <v>4.0983640473852549</v>
      </c>
      <c r="V9" s="2">
        <v>-3.9858656705599724</v>
      </c>
      <c r="W9" s="2">
        <v>2.159713752517614</v>
      </c>
      <c r="X9" s="2">
        <v>1.6368128811355205</v>
      </c>
      <c r="Y9" s="2">
        <v>18.206488958020678</v>
      </c>
      <c r="Z9" s="2">
        <v>1.877715151993919</v>
      </c>
      <c r="AA9" s="114">
        <v>1.2904439185519645</v>
      </c>
      <c r="AB9" s="2">
        <v>2.8808800142556685</v>
      </c>
      <c r="AC9" s="2">
        <v>-1.8189691915055484</v>
      </c>
      <c r="AD9" s="2">
        <v>-15.860841367543237</v>
      </c>
      <c r="AE9" s="2">
        <v>-7.120583863761885</v>
      </c>
      <c r="AF9" s="23">
        <v>37483</v>
      </c>
      <c r="AJ9" s="180">
        <v>4</v>
      </c>
      <c r="AK9" s="181" t="s">
        <v>7</v>
      </c>
      <c r="AL9" s="182">
        <v>83272</v>
      </c>
      <c r="AM9" s="182" t="s">
        <v>16</v>
      </c>
      <c r="AN9" s="183">
        <v>-119.7955624587</v>
      </c>
      <c r="AO9" s="183">
        <v>36.847840661399999</v>
      </c>
      <c r="AP9" s="184">
        <v>-15.205735807765212</v>
      </c>
      <c r="AQ9" s="184">
        <v>2.1</v>
      </c>
      <c r="AR9" s="186">
        <v>-19.309733490809428</v>
      </c>
      <c r="AS9" s="184">
        <v>2.6667858</v>
      </c>
      <c r="AU9" s="88"/>
    </row>
    <row r="10" spans="1:47">
      <c r="A10" s="23">
        <v>37514</v>
      </c>
      <c r="B10" s="24">
        <v>-57.201270194848178</v>
      </c>
      <c r="C10" s="24">
        <v>-30.53867142902094</v>
      </c>
      <c r="D10" s="24">
        <v>5.7212877704339302</v>
      </c>
      <c r="E10" s="24">
        <v>53.068420173453397</v>
      </c>
      <c r="F10" s="24">
        <v>-12.262023253183433</v>
      </c>
      <c r="G10" s="24">
        <v>11.839302411490694</v>
      </c>
      <c r="H10" s="24">
        <v>2.4733213617428245</v>
      </c>
      <c r="I10" s="24">
        <v>85.985845926743053</v>
      </c>
      <c r="J10" s="24">
        <v>14.275687890154899</v>
      </c>
      <c r="K10" s="136">
        <v>7.5332310609236472</v>
      </c>
      <c r="L10" s="24">
        <v>20.899880453328485</v>
      </c>
      <c r="M10" s="24">
        <v>-5.3468342863267893</v>
      </c>
      <c r="N10" s="24">
        <v>-69.568072564913351</v>
      </c>
      <c r="O10" s="24">
        <v>-43.432545522970194</v>
      </c>
      <c r="Q10" s="2">
        <v>-6.5311266283073746</v>
      </c>
      <c r="R10" s="2"/>
      <c r="S10" s="2">
        <v>-5.6965005363409915</v>
      </c>
      <c r="T10" s="2">
        <v>0.41355184391027577</v>
      </c>
      <c r="U10" s="2">
        <v>4.4191134846838116</v>
      </c>
      <c r="V10" s="2">
        <v>-4.535195134352664</v>
      </c>
      <c r="W10" s="2">
        <v>2.6686261207596482</v>
      </c>
      <c r="X10" s="2">
        <v>0.62071709554978793</v>
      </c>
      <c r="Y10" s="2">
        <v>17.489521061499534</v>
      </c>
      <c r="Z10" s="2">
        <v>1.6542524370232594</v>
      </c>
      <c r="AA10" s="114">
        <v>1.7357543684406003</v>
      </c>
      <c r="AB10" s="2">
        <v>4.2418397368075489</v>
      </c>
      <c r="AC10" s="2">
        <v>-0.7648806851619061</v>
      </c>
      <c r="AD10" s="2">
        <v>-14.945935141773418</v>
      </c>
      <c r="AE10" s="2">
        <v>-6.9854734591869114</v>
      </c>
      <c r="AF10" s="23">
        <v>37514</v>
      </c>
      <c r="AJ10" s="180">
        <v>5</v>
      </c>
      <c r="AK10" s="181" t="s">
        <v>21</v>
      </c>
      <c r="AL10" s="182">
        <v>369857</v>
      </c>
      <c r="AM10" s="182" t="s">
        <v>17</v>
      </c>
      <c r="AN10" s="183">
        <v>-109.42279583520001</v>
      </c>
      <c r="AO10" s="183">
        <v>38.099024463500001</v>
      </c>
      <c r="AP10" s="184">
        <v>-0.69867303957712379</v>
      </c>
      <c r="AQ10" s="184">
        <v>0.01</v>
      </c>
      <c r="AR10" s="185">
        <v>-3.9407389945828628</v>
      </c>
      <c r="AS10" s="184">
        <v>5.6403192499999998E-2</v>
      </c>
      <c r="AU10" s="88"/>
    </row>
    <row r="11" spans="1:47">
      <c r="A11" s="23">
        <v>37544</v>
      </c>
      <c r="B11" s="24">
        <v>-63.799821858423329</v>
      </c>
      <c r="C11" s="24">
        <v>-27.591073495233985</v>
      </c>
      <c r="D11" s="24">
        <v>3.616528899821013</v>
      </c>
      <c r="E11" s="24">
        <v>56.920248366586208</v>
      </c>
      <c r="F11" s="24">
        <v>-13.747271508029744</v>
      </c>
      <c r="G11" s="24">
        <v>14.097081192000509</v>
      </c>
      <c r="H11" s="24">
        <v>-1.5754335864998925</v>
      </c>
      <c r="I11" s="24">
        <v>82.460930014643054</v>
      </c>
      <c r="J11" s="24">
        <v>12.347273639335857</v>
      </c>
      <c r="K11" s="136">
        <v>9.4658930630182994</v>
      </c>
      <c r="L11" s="24">
        <v>27.605436831688181</v>
      </c>
      <c r="M11" s="24">
        <v>2.0216830208505723</v>
      </c>
      <c r="N11" s="24">
        <v>-65.309505797381291</v>
      </c>
      <c r="O11" s="24">
        <v>-42.592489536555718</v>
      </c>
      <c r="Q11" s="2">
        <v>-7.2845360601510585</v>
      </c>
      <c r="R11" s="2"/>
      <c r="S11" s="2">
        <v>-5.1466733033599761</v>
      </c>
      <c r="T11" s="2">
        <v>0.26141355846576231</v>
      </c>
      <c r="U11" s="2">
        <v>4.7398629219823665</v>
      </c>
      <c r="V11" s="2">
        <v>-5.0845245981453573</v>
      </c>
      <c r="W11" s="2">
        <v>3.1775384890016829</v>
      </c>
      <c r="X11" s="2">
        <v>-0.3953786900359455</v>
      </c>
      <c r="Y11" s="2">
        <v>16.772553164978397</v>
      </c>
      <c r="Z11" s="2">
        <v>1.4307897220525998</v>
      </c>
      <c r="AA11" s="114">
        <v>2.1810648183292356</v>
      </c>
      <c r="AB11" s="2">
        <v>5.6027994593594332</v>
      </c>
      <c r="AC11" s="2">
        <v>0.28920782118173693</v>
      </c>
      <c r="AD11" s="2">
        <v>-14.031028916003599</v>
      </c>
      <c r="AE11" s="2">
        <v>-6.8503630546119387</v>
      </c>
      <c r="AF11" s="23">
        <v>37544</v>
      </c>
      <c r="AJ11" s="180">
        <v>6</v>
      </c>
      <c r="AK11" s="181" t="s">
        <v>24</v>
      </c>
      <c r="AL11" s="182">
        <v>225404</v>
      </c>
      <c r="AM11" s="182" t="s">
        <v>17</v>
      </c>
      <c r="AN11" s="183">
        <v>-111.7952416119</v>
      </c>
      <c r="AO11" s="183">
        <v>33.472788420199997</v>
      </c>
      <c r="AP11" s="184">
        <v>-2.0571277748552146</v>
      </c>
      <c r="AQ11" s="184">
        <v>0.6</v>
      </c>
      <c r="AR11" s="186">
        <v>-7.0711936416928376</v>
      </c>
      <c r="AS11" s="184">
        <v>2.0624465999999999</v>
      </c>
      <c r="AU11" s="88"/>
    </row>
    <row r="12" spans="1:47">
      <c r="A12" s="23">
        <v>37575</v>
      </c>
      <c r="B12" s="24">
        <v>-58.062997533436331</v>
      </c>
      <c r="C12" s="24">
        <v>-17.210656137795148</v>
      </c>
      <c r="D12" s="24">
        <v>5.4130431511715855</v>
      </c>
      <c r="E12" s="24">
        <v>63.537890133262948</v>
      </c>
      <c r="F12" s="24">
        <v>-11.063918152762444</v>
      </c>
      <c r="G12" s="24">
        <v>14.268337199652009</v>
      </c>
      <c r="H12" s="24">
        <v>-2.7662062207774962</v>
      </c>
      <c r="I12" s="24">
        <v>79.109272128072277</v>
      </c>
      <c r="J12" s="24">
        <v>11.429394427955319</v>
      </c>
      <c r="K12" s="136">
        <v>15.147149410368684</v>
      </c>
      <c r="L12" s="24">
        <v>36.254929987279681</v>
      </c>
      <c r="M12" s="24">
        <v>10.550525304128094</v>
      </c>
      <c r="N12" s="24">
        <v>-56.086381653551882</v>
      </c>
      <c r="O12" s="24">
        <v>-37.223391332615158</v>
      </c>
      <c r="Q12" s="2">
        <v>-6.6295169323726926</v>
      </c>
      <c r="R12" s="2"/>
      <c r="S12" s="2">
        <v>-3.2103725320074799</v>
      </c>
      <c r="T12" s="2">
        <v>0.39127099809613569</v>
      </c>
      <c r="U12" s="2">
        <v>5.290927187177072</v>
      </c>
      <c r="V12" s="2">
        <v>-4.0920675762262588</v>
      </c>
      <c r="W12" s="2">
        <v>3.2161402781503612</v>
      </c>
      <c r="X12" s="2">
        <v>-0.69422094419742431</v>
      </c>
      <c r="Y12" s="2">
        <v>16.090825950849901</v>
      </c>
      <c r="Z12" s="2">
        <v>1.3244267969170345</v>
      </c>
      <c r="AA12" s="114">
        <v>3.4901001370912792</v>
      </c>
      <c r="AB12" s="2">
        <v>7.3583005902182839</v>
      </c>
      <c r="AC12" s="2">
        <v>1.5092842963314361</v>
      </c>
      <c r="AD12" s="2">
        <v>-12.049542148067433</v>
      </c>
      <c r="AE12" s="2">
        <v>-5.986824144981159</v>
      </c>
      <c r="AF12" s="23">
        <v>37575</v>
      </c>
      <c r="AJ12" s="180">
        <v>7</v>
      </c>
      <c r="AK12" s="181" t="s">
        <v>25</v>
      </c>
      <c r="AL12" s="182">
        <v>250965</v>
      </c>
      <c r="AM12" s="182" t="s">
        <v>18</v>
      </c>
      <c r="AN12" s="183">
        <v>-101.0085896753</v>
      </c>
      <c r="AO12" s="183">
        <v>41.325090963999997</v>
      </c>
      <c r="AP12" s="184">
        <v>5.3827888941781907</v>
      </c>
      <c r="AQ12" s="184">
        <v>0.1</v>
      </c>
      <c r="AR12" s="185">
        <v>20.601097126118301</v>
      </c>
      <c r="AS12" s="184">
        <v>0.38272162499999995</v>
      </c>
      <c r="AU12" s="88"/>
    </row>
    <row r="13" spans="1:47">
      <c r="A13" s="23">
        <v>37605</v>
      </c>
      <c r="B13" s="24">
        <v>-52.326173208449347</v>
      </c>
      <c r="C13" s="24">
        <v>-6.8302387803562983</v>
      </c>
      <c r="D13" s="24">
        <v>7.2095574025221554</v>
      </c>
      <c r="E13" s="24">
        <v>70.155531899939703</v>
      </c>
      <c r="F13" s="24">
        <v>-8.3805647974951452</v>
      </c>
      <c r="G13" s="24">
        <v>14.43959320730351</v>
      </c>
      <c r="H13" s="24">
        <v>-3.9569788550550946</v>
      </c>
      <c r="I13" s="24">
        <v>75.757614241501543</v>
      </c>
      <c r="J13" s="24">
        <v>10.511515216574782</v>
      </c>
      <c r="K13" s="136">
        <v>20.828405757719075</v>
      </c>
      <c r="L13" s="24">
        <v>44.904423142871167</v>
      </c>
      <c r="M13" s="24">
        <v>19.079367587405628</v>
      </c>
      <c r="N13" s="24">
        <v>-46.863257509722473</v>
      </c>
      <c r="O13" s="24">
        <v>-31.854293128674602</v>
      </c>
      <c r="Q13" s="2">
        <v>-5.9744978045943293</v>
      </c>
      <c r="R13" s="2">
        <f>Q13-Q5</f>
        <v>-4.5759284331893006</v>
      </c>
      <c r="S13" s="2">
        <v>-1.2740717606549816</v>
      </c>
      <c r="T13" s="2">
        <v>0.52112843772650896</v>
      </c>
      <c r="U13" s="2">
        <v>5.8419914523717784</v>
      </c>
      <c r="V13" s="2">
        <v>-3.0996105543071617</v>
      </c>
      <c r="W13" s="2">
        <v>3.2547420672990404</v>
      </c>
      <c r="X13" s="2">
        <v>-0.99306319835890178</v>
      </c>
      <c r="Y13" s="2">
        <v>15.409098736721413</v>
      </c>
      <c r="Z13" s="2">
        <v>1.2180638717814691</v>
      </c>
      <c r="AA13" s="114">
        <v>4.7991354558533255</v>
      </c>
      <c r="AB13" s="2">
        <v>9.1138017210771309</v>
      </c>
      <c r="AC13" s="2">
        <v>2.729360771481137</v>
      </c>
      <c r="AD13" s="2">
        <v>-10.068055380131266</v>
      </c>
      <c r="AE13" s="2">
        <v>-5.1232852353503793</v>
      </c>
      <c r="AF13" s="23">
        <v>37605</v>
      </c>
      <c r="AJ13" s="180">
        <v>8</v>
      </c>
      <c r="AK13" s="181" t="s">
        <v>26</v>
      </c>
      <c r="AL13" s="182">
        <v>203400</v>
      </c>
      <c r="AM13" s="182" t="s">
        <v>18</v>
      </c>
      <c r="AN13" s="183">
        <v>-101.4797634988</v>
      </c>
      <c r="AO13" s="183">
        <v>35.827230038499998</v>
      </c>
      <c r="AP13" s="184">
        <v>-12.642369184695989</v>
      </c>
      <c r="AQ13" s="184">
        <v>0.8</v>
      </c>
      <c r="AR13" s="186">
        <v>-39.214732855549251</v>
      </c>
      <c r="AS13" s="184">
        <v>2.4814799999999999</v>
      </c>
      <c r="AU13" s="88"/>
    </row>
    <row r="14" spans="1:47">
      <c r="A14" s="23">
        <v>37636</v>
      </c>
      <c r="B14" s="24">
        <v>-50.769344961998307</v>
      </c>
      <c r="C14" s="24">
        <v>-8.1919176449313813</v>
      </c>
      <c r="D14" s="24">
        <v>6.1019587479879824</v>
      </c>
      <c r="E14" s="24">
        <v>72.82153434945613</v>
      </c>
      <c r="F14" s="24">
        <v>-11.915822827861614</v>
      </c>
      <c r="G14" s="24">
        <v>11.99116113976322</v>
      </c>
      <c r="H14" s="24">
        <v>-5.3211098407652102</v>
      </c>
      <c r="I14" s="24">
        <v>73.252130651134621</v>
      </c>
      <c r="J14" s="24">
        <v>8.5141037205683006</v>
      </c>
      <c r="K14" s="136">
        <v>21.532366409095644</v>
      </c>
      <c r="L14" s="24">
        <v>46.356880279560727</v>
      </c>
      <c r="M14" s="24">
        <v>20.084427288197514</v>
      </c>
      <c r="N14" s="24">
        <v>-37.072830475033406</v>
      </c>
      <c r="O14" s="24">
        <v>-26.442375403956824</v>
      </c>
      <c r="Q14" s="2">
        <v>-5.796742269071042</v>
      </c>
      <c r="R14" s="2"/>
      <c r="S14" s="2">
        <v>-1.5280711659796302</v>
      </c>
      <c r="T14" s="2">
        <v>0.44106788418081527</v>
      </c>
      <c r="U14" s="2">
        <v>6.0639948083479105</v>
      </c>
      <c r="V14" s="2">
        <v>-4.4071504836444122</v>
      </c>
      <c r="W14" s="2">
        <v>2.7028556855471888</v>
      </c>
      <c r="X14" s="2">
        <v>-1.3354123311876409</v>
      </c>
      <c r="Y14" s="2">
        <v>14.899483374440781</v>
      </c>
      <c r="Z14" s="2">
        <v>0.98660582503573402</v>
      </c>
      <c r="AA14" s="114">
        <v>4.9613371414189542</v>
      </c>
      <c r="AB14" s="2">
        <v>9.4085924215396446</v>
      </c>
      <c r="AC14" s="2">
        <v>2.873137576858519</v>
      </c>
      <c r="AD14" s="2">
        <v>-7.964689826425702</v>
      </c>
      <c r="AE14" s="2">
        <v>-4.2528594480953963</v>
      </c>
      <c r="AF14" s="23">
        <v>37636</v>
      </c>
      <c r="AJ14" s="180">
        <v>9</v>
      </c>
      <c r="AK14" s="181" t="s">
        <v>27</v>
      </c>
      <c r="AL14" s="182">
        <v>115879</v>
      </c>
      <c r="AM14" s="182" t="s">
        <v>18</v>
      </c>
      <c r="AN14" s="183">
        <v>-101.1858528233</v>
      </c>
      <c r="AO14" s="183">
        <v>30.707064080999999</v>
      </c>
      <c r="AP14" s="184">
        <v>-3.6454052770436798</v>
      </c>
      <c r="AQ14" s="184">
        <v>0.6</v>
      </c>
      <c r="AR14" s="186">
        <v>-6.4419952510028047</v>
      </c>
      <c r="AS14" s="184">
        <v>1.0602928499999997</v>
      </c>
      <c r="AU14" s="88"/>
    </row>
    <row r="15" spans="1:47">
      <c r="A15" s="23">
        <v>37667</v>
      </c>
      <c r="B15" s="24">
        <v>-49.212516715547252</v>
      </c>
      <c r="C15" s="24">
        <v>-9.5535965095064626</v>
      </c>
      <c r="D15" s="24">
        <v>4.9943600934538033</v>
      </c>
      <c r="E15" s="24">
        <v>75.48753679897257</v>
      </c>
      <c r="F15" s="24">
        <v>-15.451080858228085</v>
      </c>
      <c r="G15" s="24">
        <v>9.5427290722229241</v>
      </c>
      <c r="H15" s="24">
        <v>-6.6852408264753311</v>
      </c>
      <c r="I15" s="24">
        <v>70.746647060767714</v>
      </c>
      <c r="J15" s="24">
        <v>6.5166922245618171</v>
      </c>
      <c r="K15" s="136">
        <v>22.23632706047222</v>
      </c>
      <c r="L15" s="24">
        <v>47.809337416250287</v>
      </c>
      <c r="M15" s="24">
        <v>21.089486988989393</v>
      </c>
      <c r="N15" s="24">
        <v>-27.282403440344343</v>
      </c>
      <c r="O15" s="24">
        <v>-21.030457679239049</v>
      </c>
      <c r="Q15" s="2">
        <v>-5.6189867335477546</v>
      </c>
      <c r="R15" s="2"/>
      <c r="S15" s="2">
        <v>-1.7820705713042784</v>
      </c>
      <c r="T15" s="2">
        <v>0.36100733063512125</v>
      </c>
      <c r="U15" s="2">
        <v>6.2859981643240443</v>
      </c>
      <c r="V15" s="2">
        <v>-5.7146904129816649</v>
      </c>
      <c r="W15" s="2">
        <v>2.1509693037953359</v>
      </c>
      <c r="X15" s="2">
        <v>-1.6777614640163814</v>
      </c>
      <c r="Y15" s="2">
        <v>14.389868012160152</v>
      </c>
      <c r="Z15" s="2">
        <v>0.75514777828999868</v>
      </c>
      <c r="AA15" s="114">
        <v>5.1235388269845847</v>
      </c>
      <c r="AB15" s="2">
        <v>9.7033831220021582</v>
      </c>
      <c r="AC15" s="2">
        <v>3.0169143822358993</v>
      </c>
      <c r="AD15" s="2">
        <v>-5.8613242727201387</v>
      </c>
      <c r="AE15" s="2">
        <v>-3.3824336608404124</v>
      </c>
      <c r="AF15" s="23">
        <v>37667</v>
      </c>
      <c r="AJ15" s="180">
        <v>10</v>
      </c>
      <c r="AK15" s="181" t="s">
        <v>28</v>
      </c>
      <c r="AL15" s="182">
        <v>230413</v>
      </c>
      <c r="AM15" s="182" t="s">
        <v>18</v>
      </c>
      <c r="AN15" s="183">
        <v>-96.622026942199994</v>
      </c>
      <c r="AO15" s="183">
        <v>29.599700361499998</v>
      </c>
      <c r="AP15" s="184">
        <v>-3.1759343001744877</v>
      </c>
      <c r="AQ15" s="184">
        <v>0.5</v>
      </c>
      <c r="AR15" s="186">
        <v>-11.159592386068089</v>
      </c>
      <c r="AS15" s="184">
        <v>1.7568991249999999</v>
      </c>
      <c r="AU15" s="88"/>
    </row>
    <row r="16" spans="1:47">
      <c r="A16" s="23">
        <v>37695</v>
      </c>
      <c r="B16" s="24">
        <v>-50.786480861664202</v>
      </c>
      <c r="C16" s="24">
        <v>-13.061098430937751</v>
      </c>
      <c r="D16" s="24">
        <v>0.43381068444039173</v>
      </c>
      <c r="E16" s="24">
        <v>71.971261663021366</v>
      </c>
      <c r="F16" s="24">
        <v>-17.642824979302251</v>
      </c>
      <c r="G16" s="24">
        <v>6.0115294659334673</v>
      </c>
      <c r="H16" s="24">
        <v>-8.7446811955732873</v>
      </c>
      <c r="I16" s="24">
        <v>68.830512644183742</v>
      </c>
      <c r="J16" s="24">
        <v>5.280232162449753</v>
      </c>
      <c r="K16" s="136">
        <v>19.375716117480657</v>
      </c>
      <c r="L16" s="24">
        <v>40.826859236718775</v>
      </c>
      <c r="M16" s="24">
        <v>18.456506941825904</v>
      </c>
      <c r="N16" s="24">
        <v>-18.077935914093572</v>
      </c>
      <c r="O16" s="24">
        <v>-16.554741314862177</v>
      </c>
      <c r="Q16" s="2">
        <v>-5.7986988118230949</v>
      </c>
      <c r="R16" s="2"/>
      <c r="S16" s="2">
        <v>-2.4363389347165421</v>
      </c>
      <c r="T16" s="2">
        <v>3.1357137703404835E-2</v>
      </c>
      <c r="U16" s="2">
        <v>5.993190901203115</v>
      </c>
      <c r="V16" s="2">
        <v>-6.5253223183697928</v>
      </c>
      <c r="W16" s="2">
        <v>1.3550227877392673</v>
      </c>
      <c r="X16" s="2">
        <v>-2.1946089162470499</v>
      </c>
      <c r="Y16" s="2">
        <v>14.000126271826973</v>
      </c>
      <c r="Z16" s="2">
        <v>0.61186802275251495</v>
      </c>
      <c r="AA16" s="114">
        <v>4.4644168777770705</v>
      </c>
      <c r="AB16" s="2">
        <v>8.2862193506844424</v>
      </c>
      <c r="AC16" s="2">
        <v>2.640258687549021</v>
      </c>
      <c r="AD16" s="2">
        <v>-3.883845673847949</v>
      </c>
      <c r="AE16" s="2">
        <v>-2.6625818193758581</v>
      </c>
      <c r="AF16" s="23">
        <v>37695</v>
      </c>
      <c r="AJ16" s="180">
        <v>11</v>
      </c>
      <c r="AK16" s="181" t="s">
        <v>22</v>
      </c>
      <c r="AL16" s="182">
        <v>202960</v>
      </c>
      <c r="AM16" s="182" t="s">
        <v>15</v>
      </c>
      <c r="AN16" s="183">
        <v>-90.749322278299999</v>
      </c>
      <c r="AO16" s="183">
        <v>33.939172796299999</v>
      </c>
      <c r="AP16" s="184">
        <v>-0.1853480995144354</v>
      </c>
      <c r="AQ16" s="184">
        <v>0.2</v>
      </c>
      <c r="AR16" s="185">
        <v>-0.57367831673110947</v>
      </c>
      <c r="AS16" s="184">
        <v>0.61902799999999991</v>
      </c>
      <c r="AU16" s="88"/>
    </row>
    <row r="17" spans="1:47">
      <c r="A17" s="23">
        <v>37726</v>
      </c>
      <c r="B17" s="24">
        <v>-52.360445007781166</v>
      </c>
      <c r="C17" s="24">
        <v>-16.568600352369049</v>
      </c>
      <c r="D17" s="24">
        <v>-4.1267387245730127</v>
      </c>
      <c r="E17" s="24">
        <v>68.454986527070162</v>
      </c>
      <c r="F17" s="24">
        <v>-19.834569100376424</v>
      </c>
      <c r="G17" s="24">
        <v>2.4803298596440122</v>
      </c>
      <c r="H17" s="24">
        <v>-10.804121564671245</v>
      </c>
      <c r="I17" s="24">
        <v>66.914378227599769</v>
      </c>
      <c r="J17" s="24">
        <v>4.0437721003376863</v>
      </c>
      <c r="K17" s="136">
        <v>16.515105174489108</v>
      </c>
      <c r="L17" s="24">
        <v>33.844381057187249</v>
      </c>
      <c r="M17" s="24">
        <v>15.823526894662407</v>
      </c>
      <c r="N17" s="24">
        <v>-8.8734683878428058</v>
      </c>
      <c r="O17" s="24">
        <v>-12.079024950485309</v>
      </c>
      <c r="Q17" s="2">
        <v>-5.978410890098437</v>
      </c>
      <c r="R17" s="2"/>
      <c r="S17" s="2">
        <v>-3.0906072981288082</v>
      </c>
      <c r="T17" s="2">
        <v>-0.29829305522831107</v>
      </c>
      <c r="U17" s="2">
        <v>5.7003836380821866</v>
      </c>
      <c r="V17" s="2">
        <v>-7.3359542237579225</v>
      </c>
      <c r="W17" s="2">
        <v>0.55907627168319896</v>
      </c>
      <c r="X17" s="2">
        <v>-2.7114563684777186</v>
      </c>
      <c r="Y17" s="2">
        <v>13.610384531493791</v>
      </c>
      <c r="Z17" s="2">
        <v>0.46858826721503072</v>
      </c>
      <c r="AA17" s="114">
        <v>3.805294928569559</v>
      </c>
      <c r="AB17" s="2">
        <v>6.8690555793667238</v>
      </c>
      <c r="AC17" s="2">
        <v>2.2636029928621411</v>
      </c>
      <c r="AD17" s="2">
        <v>-1.9063670749757606</v>
      </c>
      <c r="AE17" s="2">
        <v>-1.9427299779113045</v>
      </c>
      <c r="AF17" s="23">
        <v>37726</v>
      </c>
      <c r="AJ17" s="180">
        <v>12</v>
      </c>
      <c r="AK17" s="181" t="s">
        <v>23</v>
      </c>
      <c r="AL17" s="182">
        <v>143053</v>
      </c>
      <c r="AM17" s="182" t="s">
        <v>15</v>
      </c>
      <c r="AN17" s="183">
        <v>-90.491133983899999</v>
      </c>
      <c r="AO17" s="183">
        <v>30.772585785899999</v>
      </c>
      <c r="AP17" s="184">
        <v>1.7605864469584009</v>
      </c>
      <c r="AQ17" s="184">
        <v>0.6</v>
      </c>
      <c r="AR17" s="185">
        <v>3.8408218882002867</v>
      </c>
      <c r="AS17" s="184">
        <v>1.30893495</v>
      </c>
      <c r="AU17" s="88"/>
    </row>
    <row r="18" spans="1:47">
      <c r="A18" s="23">
        <v>37756</v>
      </c>
      <c r="B18" s="24">
        <v>-57.251272919620959</v>
      </c>
      <c r="C18" s="24">
        <v>-25.60067243342198</v>
      </c>
      <c r="D18" s="24">
        <v>-12.676221778470865</v>
      </c>
      <c r="E18" s="24">
        <v>59.876436689521739</v>
      </c>
      <c r="F18" s="24">
        <v>-24.586382049729615</v>
      </c>
      <c r="G18" s="24">
        <v>-1.5101515888645451</v>
      </c>
      <c r="H18" s="24">
        <v>-13.531001593458035</v>
      </c>
      <c r="I18" s="24">
        <v>65.528116120992863</v>
      </c>
      <c r="J18" s="24">
        <v>2.9992577569667214</v>
      </c>
      <c r="K18" s="136">
        <v>12.403883915211935</v>
      </c>
      <c r="L18" s="24">
        <v>28.583606743460631</v>
      </c>
      <c r="M18" s="24">
        <v>15.030886693991087</v>
      </c>
      <c r="N18" s="24">
        <v>-0.21127614492255731</v>
      </c>
      <c r="O18" s="24">
        <v>-6.1340810456649724</v>
      </c>
      <c r="Q18" s="2">
        <v>-6.5368358394164812</v>
      </c>
      <c r="R18" s="2"/>
      <c r="S18" s="2">
        <v>-4.7753958316959357</v>
      </c>
      <c r="T18" s="2">
        <v>-0.91627533881320955</v>
      </c>
      <c r="U18" s="2">
        <v>4.9860306360098541</v>
      </c>
      <c r="V18" s="2">
        <v>-9.0934455057668462</v>
      </c>
      <c r="W18" s="2">
        <v>-0.3403942087364239</v>
      </c>
      <c r="X18" s="2">
        <v>-3.3958078149021955</v>
      </c>
      <c r="Y18" s="2">
        <v>13.328418819009947</v>
      </c>
      <c r="Z18" s="2">
        <v>0.34755098961954667</v>
      </c>
      <c r="AA18" s="114">
        <v>2.8580161045557273</v>
      </c>
      <c r="AB18" s="2">
        <v>5.801328824652769</v>
      </c>
      <c r="AC18" s="2">
        <v>2.150213434235507</v>
      </c>
      <c r="AD18" s="2">
        <v>-4.5390355699017289E-2</v>
      </c>
      <c r="AE18" s="2">
        <v>-0.98657492497952581</v>
      </c>
      <c r="AF18" s="23">
        <v>37756</v>
      </c>
      <c r="AJ18" s="180">
        <v>13</v>
      </c>
      <c r="AK18" s="181" t="s">
        <v>20</v>
      </c>
      <c r="AL18" s="182">
        <v>214839</v>
      </c>
      <c r="AM18" s="182" t="s">
        <v>15</v>
      </c>
      <c r="AN18" s="183">
        <v>-81.743433657799997</v>
      </c>
      <c r="AO18" s="183">
        <v>30.332448679599999</v>
      </c>
      <c r="AP18" s="184">
        <v>4.1126167023191806</v>
      </c>
      <c r="AQ18" s="184">
        <v>1.2</v>
      </c>
      <c r="AR18" s="185">
        <v>13.474144510570644</v>
      </c>
      <c r="AS18" s="184">
        <v>3.9315537000000003</v>
      </c>
      <c r="AU18" s="88"/>
    </row>
    <row r="19" spans="1:47">
      <c r="A19" s="23">
        <v>37787</v>
      </c>
      <c r="B19" s="24">
        <v>-62.142100831460752</v>
      </c>
      <c r="C19" s="24">
        <v>-34.632744514474908</v>
      </c>
      <c r="D19" s="24">
        <v>-21.22570483236872</v>
      </c>
      <c r="E19" s="24">
        <v>51.297886851973317</v>
      </c>
      <c r="F19" s="24">
        <v>-29.338194999082802</v>
      </c>
      <c r="G19" s="24">
        <v>-5.5006330373731007</v>
      </c>
      <c r="H19" s="24">
        <v>-16.257881622244831</v>
      </c>
      <c r="I19" s="24">
        <v>64.141854014385956</v>
      </c>
      <c r="J19" s="24">
        <v>1.9547434135957569</v>
      </c>
      <c r="K19" s="136">
        <v>8.292662655934766</v>
      </c>
      <c r="L19" s="24">
        <v>23.32283242973401</v>
      </c>
      <c r="M19" s="24">
        <v>14.238246493319769</v>
      </c>
      <c r="N19" s="24">
        <v>8.4509160979976947</v>
      </c>
      <c r="O19" s="24">
        <v>-0.18913714084463606</v>
      </c>
      <c r="Q19" s="2">
        <v>-7.0952607887345254</v>
      </c>
      <c r="R19" s="2"/>
      <c r="S19" s="2">
        <v>-6.4601843652630624</v>
      </c>
      <c r="T19" s="2">
        <v>-1.5342576223981081</v>
      </c>
      <c r="U19" s="2">
        <v>4.2716776339375215</v>
      </c>
      <c r="V19" s="2">
        <v>-10.850936787775767</v>
      </c>
      <c r="W19" s="2">
        <v>-1.2398646891560463</v>
      </c>
      <c r="X19" s="2">
        <v>-4.0801592613266733</v>
      </c>
      <c r="Y19" s="2">
        <v>13.046453106526103</v>
      </c>
      <c r="Z19" s="2">
        <v>0.22651371202406267</v>
      </c>
      <c r="AA19" s="114">
        <v>1.9107372805418972</v>
      </c>
      <c r="AB19" s="2">
        <v>4.7336020699388142</v>
      </c>
      <c r="AC19" s="2">
        <v>2.0368238756088726</v>
      </c>
      <c r="AD19" s="2">
        <v>1.8155863635777267</v>
      </c>
      <c r="AE19" s="2">
        <v>-3.041987204774704E-2</v>
      </c>
      <c r="AF19" s="23">
        <v>37787</v>
      </c>
      <c r="AJ19" s="180">
        <v>14</v>
      </c>
      <c r="AK19" s="181" t="s">
        <v>14</v>
      </c>
      <c r="AL19" s="182">
        <v>160835</v>
      </c>
      <c r="AM19" s="182" t="s">
        <v>15</v>
      </c>
      <c r="AN19" s="183">
        <v>-82.182961362</v>
      </c>
      <c r="AO19" s="183">
        <v>38.324850451700001</v>
      </c>
      <c r="AP19" s="184">
        <v>3.2464885634306269</v>
      </c>
      <c r="AQ19" s="184">
        <v>0.2</v>
      </c>
      <c r="AR19" s="185">
        <v>7.9627720685153136</v>
      </c>
      <c r="AS19" s="184">
        <v>0.49054675000000003</v>
      </c>
      <c r="AU19" s="88"/>
    </row>
    <row r="20" spans="1:47">
      <c r="A20" s="23">
        <v>37817</v>
      </c>
      <c r="B20" s="24">
        <v>-63.236540640784696</v>
      </c>
      <c r="C20" s="24">
        <v>-40.36292220037339</v>
      </c>
      <c r="D20" s="24">
        <v>-22.723787689158829</v>
      </c>
      <c r="E20" s="24">
        <v>48.849610351375368</v>
      </c>
      <c r="F20" s="24">
        <v>-28.586001782716998</v>
      </c>
      <c r="G20" s="24">
        <v>-6.1850913349174075</v>
      </c>
      <c r="H20" s="24">
        <v>-19.477334624714846</v>
      </c>
      <c r="I20" s="24">
        <v>62.873779525127333</v>
      </c>
      <c r="J20" s="24">
        <v>2.7837193484768554</v>
      </c>
      <c r="K20" s="136">
        <v>7.2487898651587557</v>
      </c>
      <c r="L20" s="24">
        <v>23.724435556061955</v>
      </c>
      <c r="M20" s="24">
        <v>16.444318175427838</v>
      </c>
      <c r="N20" s="24">
        <v>15.314032510627211</v>
      </c>
      <c r="O20" s="24">
        <v>5.0637517347502019</v>
      </c>
      <c r="Q20" s="2">
        <v>-7.2202217372835147</v>
      </c>
      <c r="R20" s="2"/>
      <c r="S20" s="2">
        <v>-7.5290573297244494</v>
      </c>
      <c r="T20" s="2">
        <v>-1.6425435455354676</v>
      </c>
      <c r="U20" s="2">
        <v>4.067804753179729</v>
      </c>
      <c r="V20" s="2">
        <v>-10.57273286135036</v>
      </c>
      <c r="W20" s="2">
        <v>-1.3941443272557232</v>
      </c>
      <c r="X20" s="2">
        <v>-4.8881292840915611</v>
      </c>
      <c r="Y20" s="2">
        <v>12.788526755410899</v>
      </c>
      <c r="Z20" s="2">
        <v>0.32257461438214952</v>
      </c>
      <c r="AA20" s="114">
        <v>1.6702154192008243</v>
      </c>
      <c r="AB20" s="2">
        <v>4.8151114404583337</v>
      </c>
      <c r="AC20" s="2">
        <v>2.3524090479494784</v>
      </c>
      <c r="AD20" s="2">
        <v>3.2900514305506392</v>
      </c>
      <c r="AE20" s="2">
        <v>0.81442851025854879</v>
      </c>
      <c r="AF20" s="23">
        <v>37817</v>
      </c>
    </row>
    <row r="21" spans="1:47">
      <c r="A21" s="23">
        <v>37848</v>
      </c>
      <c r="B21" s="24">
        <v>-64.330980450108655</v>
      </c>
      <c r="C21" s="24">
        <v>-46.093099886271872</v>
      </c>
      <c r="D21" s="24">
        <v>-24.221870545948928</v>
      </c>
      <c r="E21" s="24">
        <v>46.401333850777412</v>
      </c>
      <c r="F21" s="24">
        <v>-27.833808566351195</v>
      </c>
      <c r="G21" s="24">
        <v>-6.8695496324617116</v>
      </c>
      <c r="H21" s="24">
        <v>-22.696787627184865</v>
      </c>
      <c r="I21" s="24">
        <v>61.605705035868709</v>
      </c>
      <c r="J21" s="24">
        <v>3.6126952833579544</v>
      </c>
      <c r="K21" s="136">
        <v>6.2049170743827471</v>
      </c>
      <c r="L21" s="24">
        <v>24.126038682389893</v>
      </c>
      <c r="M21" s="24">
        <v>18.650389857535913</v>
      </c>
      <c r="N21" s="24">
        <v>22.17714892325672</v>
      </c>
      <c r="O21" s="24">
        <v>10.316640610345051</v>
      </c>
      <c r="Q21" s="2">
        <v>-7.3451826858325058</v>
      </c>
      <c r="R21" s="2"/>
      <c r="S21" s="2">
        <v>-8.5979302941858382</v>
      </c>
      <c r="T21" s="2">
        <v>-1.7508294686728263</v>
      </c>
      <c r="U21" s="2">
        <v>3.8639318724219365</v>
      </c>
      <c r="V21" s="2">
        <v>-10.294528934924955</v>
      </c>
      <c r="W21" s="2">
        <v>-1.5484239653553995</v>
      </c>
      <c r="X21" s="2">
        <v>-5.6960993068564498</v>
      </c>
      <c r="Y21" s="2">
        <v>12.530600404295695</v>
      </c>
      <c r="Z21" s="2">
        <v>0.41863551674023636</v>
      </c>
      <c r="AA21" s="114">
        <v>1.4296935578597518</v>
      </c>
      <c r="AB21" s="2">
        <v>4.8966208109778524</v>
      </c>
      <c r="AC21" s="2">
        <v>2.6679942202900846</v>
      </c>
      <c r="AD21" s="2">
        <v>4.7645164975235508</v>
      </c>
      <c r="AE21" s="2">
        <v>1.6592768925648462</v>
      </c>
      <c r="AF21" s="23">
        <v>37848</v>
      </c>
      <c r="AK21" s="181" t="s">
        <v>399</v>
      </c>
      <c r="AR21" s="187">
        <f>SUM(AR8:AR9,AR11,AR13:AR15)</f>
        <v>-90.129833061871167</v>
      </c>
    </row>
    <row r="22" spans="1:47">
      <c r="A22" s="23">
        <v>37879</v>
      </c>
      <c r="B22" s="24">
        <v>-53.036014290876601</v>
      </c>
      <c r="C22" s="24">
        <v>-39.186583811945361</v>
      </c>
      <c r="D22" s="24">
        <v>-15.436375698547081</v>
      </c>
      <c r="E22" s="24">
        <v>51.119482090459243</v>
      </c>
      <c r="F22" s="24">
        <v>-22.424011705109784</v>
      </c>
      <c r="G22" s="24">
        <v>-6.1113616612029791</v>
      </c>
      <c r="H22" s="24">
        <v>-22.318685011112926</v>
      </c>
      <c r="I22" s="24">
        <v>62.100495227016822</v>
      </c>
      <c r="J22" s="24">
        <v>5.4990890170588003</v>
      </c>
      <c r="K22" s="136">
        <v>8.9486284702214469</v>
      </c>
      <c r="L22" s="24">
        <v>29.329084577250093</v>
      </c>
      <c r="M22" s="24">
        <v>23.407702035270805</v>
      </c>
      <c r="N22" s="24">
        <v>26.343995528685397</v>
      </c>
      <c r="O22" s="24">
        <v>15.752709181941203</v>
      </c>
      <c r="Q22" s="2">
        <v>-6.0555460397037075</v>
      </c>
      <c r="R22" s="2"/>
      <c r="S22" s="2">
        <v>-7.3096302247774156</v>
      </c>
      <c r="T22" s="2">
        <v>-1.1157875446180787</v>
      </c>
      <c r="U22" s="2">
        <v>4.2568215126367219</v>
      </c>
      <c r="V22" s="2">
        <v>-8.293677697216788</v>
      </c>
      <c r="W22" s="2">
        <v>-1.3775253638817964</v>
      </c>
      <c r="X22" s="2">
        <v>-5.6012087838139548</v>
      </c>
      <c r="Y22" s="2">
        <v>12.63124072917522</v>
      </c>
      <c r="Z22" s="2">
        <v>0.63722893620775667</v>
      </c>
      <c r="AA22" s="114">
        <v>2.0618803317091339</v>
      </c>
      <c r="AB22" s="2">
        <v>5.9526310057986782</v>
      </c>
      <c r="AC22" s="2">
        <v>3.3485419992515943</v>
      </c>
      <c r="AD22" s="2">
        <v>5.6597176553872419</v>
      </c>
      <c r="AE22" s="2">
        <v>2.5335869812775131</v>
      </c>
      <c r="AF22" s="23">
        <v>37879</v>
      </c>
    </row>
    <row r="23" spans="1:47">
      <c r="A23" s="23">
        <v>37909</v>
      </c>
      <c r="B23" s="24">
        <v>-41.741048131644554</v>
      </c>
      <c r="C23" s="24">
        <v>-32.28006773761885</v>
      </c>
      <c r="D23" s="24">
        <v>-6.6508808511452244</v>
      </c>
      <c r="E23" s="24">
        <v>55.837630330141074</v>
      </c>
      <c r="F23" s="24">
        <v>-17.014214843868388</v>
      </c>
      <c r="G23" s="24">
        <v>-5.353173689944243</v>
      </c>
      <c r="H23" s="24">
        <v>-21.940582395040988</v>
      </c>
      <c r="I23" s="24">
        <v>62.595285418164934</v>
      </c>
      <c r="J23" s="24">
        <v>7.3854827507596443</v>
      </c>
      <c r="K23" s="136">
        <v>11.692339866060147</v>
      </c>
      <c r="L23" s="24">
        <v>34.532130472110282</v>
      </c>
      <c r="M23" s="24">
        <v>28.165014213005708</v>
      </c>
      <c r="N23" s="24">
        <v>30.510842134114071</v>
      </c>
      <c r="O23" s="24">
        <v>21.188777753537348</v>
      </c>
      <c r="Q23" s="2">
        <v>-4.7659093935749119</v>
      </c>
      <c r="R23" s="2"/>
      <c r="S23" s="2">
        <v>-6.0213301553689949</v>
      </c>
      <c r="T23" s="2">
        <v>-0.4807456205633302</v>
      </c>
      <c r="U23" s="2">
        <v>4.6497111528515074</v>
      </c>
      <c r="V23" s="2">
        <v>-6.2928264595086301</v>
      </c>
      <c r="W23" s="2">
        <v>-1.2066267624081921</v>
      </c>
      <c r="X23" s="2">
        <v>-5.5063182607714616</v>
      </c>
      <c r="Y23" s="2">
        <v>12.731881054054748</v>
      </c>
      <c r="Z23" s="2">
        <v>0.85582235567527676</v>
      </c>
      <c r="AA23" s="114">
        <v>2.6940671055585161</v>
      </c>
      <c r="AB23" s="2">
        <v>7.0086412006195022</v>
      </c>
      <c r="AC23" s="2">
        <v>4.0290897782131054</v>
      </c>
      <c r="AD23" s="2">
        <v>6.5549188132509322</v>
      </c>
      <c r="AE23" s="2">
        <v>3.4078970699901792</v>
      </c>
      <c r="AF23" s="23">
        <v>37909</v>
      </c>
    </row>
    <row r="24" spans="1:47">
      <c r="A24" s="23">
        <v>37940</v>
      </c>
      <c r="B24" s="24">
        <v>-27.664442206891298</v>
      </c>
      <c r="C24" s="24">
        <v>-22.756219727253661</v>
      </c>
      <c r="D24" s="24">
        <v>1.7347667181525566</v>
      </c>
      <c r="E24" s="24">
        <v>59.481416182476387</v>
      </c>
      <c r="F24" s="24">
        <v>-11.111218765481301</v>
      </c>
      <c r="G24" s="24">
        <v>-5.2939275454367261</v>
      </c>
      <c r="H24" s="24">
        <v>-21.016372507477801</v>
      </c>
      <c r="I24" s="24">
        <v>62.691098660631596</v>
      </c>
      <c r="J24" s="24">
        <v>8.640517927016532</v>
      </c>
      <c r="K24" s="136">
        <v>14.37909520904401</v>
      </c>
      <c r="L24" s="24">
        <v>37.947407086369232</v>
      </c>
      <c r="M24" s="24">
        <v>29.716264448163397</v>
      </c>
      <c r="N24" s="24">
        <v>28.457640703889655</v>
      </c>
      <c r="O24" s="24">
        <v>22.108957533700337</v>
      </c>
      <c r="Q24" s="2">
        <v>-3.1586706822984345</v>
      </c>
      <c r="R24" s="2"/>
      <c r="S24" s="2">
        <v>-4.2448086906035343</v>
      </c>
      <c r="T24" s="2">
        <v>0.12539414268822124</v>
      </c>
      <c r="U24" s="2">
        <v>4.9531364883471731</v>
      </c>
      <c r="V24" s="2">
        <v>-4.1095620389446168</v>
      </c>
      <c r="W24" s="2">
        <v>-1.1932724444516198</v>
      </c>
      <c r="X24" s="2">
        <v>-5.274373926339166</v>
      </c>
      <c r="Y24" s="2">
        <v>12.751369467572466</v>
      </c>
      <c r="Z24" s="2">
        <v>1.0012545768647487</v>
      </c>
      <c r="AA24" s="114">
        <v>3.3131304644014574</v>
      </c>
      <c r="AB24" s="2">
        <v>7.7018057422494985</v>
      </c>
      <c r="AC24" s="2">
        <v>4.2510007781031183</v>
      </c>
      <c r="AD24" s="2">
        <v>6.1138110711829494</v>
      </c>
      <c r="AE24" s="2">
        <v>3.5558941849326935</v>
      </c>
      <c r="AF24" s="23">
        <v>37940</v>
      </c>
    </row>
    <row r="25" spans="1:47">
      <c r="A25" s="23">
        <v>37970</v>
      </c>
      <c r="B25" s="24">
        <v>-13.58783628213804</v>
      </c>
      <c r="C25" s="24">
        <v>-13.232371716888478</v>
      </c>
      <c r="D25" s="24">
        <v>10.120414287450345</v>
      </c>
      <c r="E25" s="24">
        <v>63.1252020348117</v>
      </c>
      <c r="F25" s="24">
        <v>-5.2082226870942172</v>
      </c>
      <c r="G25" s="24">
        <v>-5.2346814009292144</v>
      </c>
      <c r="H25" s="24">
        <v>-20.092162619914621</v>
      </c>
      <c r="I25" s="24">
        <v>62.786911903098257</v>
      </c>
      <c r="J25" s="24">
        <v>9.8955531032734232</v>
      </c>
      <c r="K25" s="136">
        <v>17.065850552027868</v>
      </c>
      <c r="L25" s="24">
        <v>41.362683700628182</v>
      </c>
      <c r="M25" s="24">
        <v>31.267514683321089</v>
      </c>
      <c r="N25" s="24">
        <v>26.40443927366524</v>
      </c>
      <c r="O25" s="24">
        <v>23.02913731386332</v>
      </c>
      <c r="Q25" s="2">
        <v>-1.5514319710219571</v>
      </c>
      <c r="R25" s="2">
        <f>Q25-Q13</f>
        <v>4.4230658335723723</v>
      </c>
      <c r="S25" s="2">
        <v>-2.4682872258380755</v>
      </c>
      <c r="T25" s="2">
        <v>0.7315339059397733</v>
      </c>
      <c r="U25" s="2">
        <v>5.2565618238428398</v>
      </c>
      <c r="V25" s="2">
        <v>-1.9262976183806058</v>
      </c>
      <c r="W25" s="2">
        <v>-1.1799181264950487</v>
      </c>
      <c r="X25" s="2">
        <v>-5.0424295919068722</v>
      </c>
      <c r="Y25" s="2">
        <v>12.770857881090183</v>
      </c>
      <c r="Z25" s="2">
        <v>1.146686798054221</v>
      </c>
      <c r="AA25" s="114">
        <v>3.9321938232443969</v>
      </c>
      <c r="AB25" s="2">
        <v>8.3949702838794966</v>
      </c>
      <c r="AC25" s="2">
        <v>4.4729117779931311</v>
      </c>
      <c r="AD25" s="2">
        <v>5.6727033291149658</v>
      </c>
      <c r="AE25" s="2">
        <v>3.7038912998752069</v>
      </c>
      <c r="AF25" s="23">
        <v>37970</v>
      </c>
    </row>
    <row r="26" spans="1:47">
      <c r="A26" s="23">
        <v>38001</v>
      </c>
      <c r="B26" s="24">
        <v>-9.6854080884473461</v>
      </c>
      <c r="C26" s="24">
        <v>-7.8277002048290907</v>
      </c>
      <c r="D26" s="24">
        <v>15.548427431542837</v>
      </c>
      <c r="E26" s="24">
        <v>63.00218927459558</v>
      </c>
      <c r="F26" s="24">
        <v>-2.0598586435417658</v>
      </c>
      <c r="G26" s="24">
        <v>-6.4060670846046612</v>
      </c>
      <c r="H26" s="24">
        <v>-20.74889683911039</v>
      </c>
      <c r="I26" s="24">
        <v>60.918747627019457</v>
      </c>
      <c r="J26" s="24">
        <v>11.269528252885879</v>
      </c>
      <c r="K26" s="136">
        <v>19.528764144747882</v>
      </c>
      <c r="L26" s="24">
        <v>39.018822466071597</v>
      </c>
      <c r="M26" s="24">
        <v>27.651002265135595</v>
      </c>
      <c r="N26" s="24">
        <v>20.29262599329525</v>
      </c>
      <c r="O26" s="24">
        <v>19.459289541999457</v>
      </c>
      <c r="Q26" s="2">
        <v>-1.1058605247227409</v>
      </c>
      <c r="R26" s="2"/>
      <c r="S26" s="2">
        <v>-1.4601322300075894</v>
      </c>
      <c r="T26" s="2">
        <v>1.1238869800342108</v>
      </c>
      <c r="U26" s="2">
        <v>5.2463183052741229</v>
      </c>
      <c r="V26" s="2">
        <v>-0.7618531383244268</v>
      </c>
      <c r="W26" s="2">
        <v>-1.443953145138229</v>
      </c>
      <c r="X26" s="2">
        <v>-5.207246895227339</v>
      </c>
      <c r="Y26" s="2">
        <v>12.390873267335756</v>
      </c>
      <c r="Z26" s="2">
        <v>1.3059016644161627</v>
      </c>
      <c r="AA26" s="114">
        <v>4.4996811328837936</v>
      </c>
      <c r="AB26" s="2">
        <v>7.9192602077138918</v>
      </c>
      <c r="AC26" s="2">
        <v>3.9555588270344422</v>
      </c>
      <c r="AD26" s="2">
        <v>4.3596474757735582</v>
      </c>
      <c r="AE26" s="2">
        <v>3.1297348334874826</v>
      </c>
      <c r="AF26" s="23">
        <v>38001</v>
      </c>
    </row>
    <row r="27" spans="1:47">
      <c r="A27" s="23">
        <v>38032</v>
      </c>
      <c r="B27" s="24">
        <v>-5.7829798947566431</v>
      </c>
      <c r="C27" s="24">
        <v>-2.4230286927697087</v>
      </c>
      <c r="D27" s="24">
        <v>20.976440575635326</v>
      </c>
      <c r="E27" s="24">
        <v>62.879176514379452</v>
      </c>
      <c r="F27" s="24">
        <v>1.0885054000106891</v>
      </c>
      <c r="G27" s="24">
        <v>-7.5774527682801089</v>
      </c>
      <c r="H27" s="24">
        <v>-21.405631058306163</v>
      </c>
      <c r="I27" s="24">
        <v>59.050583350940656</v>
      </c>
      <c r="J27" s="24">
        <v>12.643503402498334</v>
      </c>
      <c r="K27" s="136">
        <v>21.991677737467906</v>
      </c>
      <c r="L27" s="24">
        <v>36.674961231514999</v>
      </c>
      <c r="M27" s="24">
        <v>24.034489846950102</v>
      </c>
      <c r="N27" s="24">
        <v>14.180812712925256</v>
      </c>
      <c r="O27" s="24">
        <v>15.889441770135598</v>
      </c>
      <c r="Q27" s="2">
        <v>-0.66028907842352402</v>
      </c>
      <c r="R27" s="2"/>
      <c r="S27" s="2">
        <v>-0.45197723417710484</v>
      </c>
      <c r="T27" s="2">
        <v>1.5162400541286483</v>
      </c>
      <c r="U27" s="2">
        <v>5.2360747867054052</v>
      </c>
      <c r="V27" s="2">
        <v>0.40259134173175343</v>
      </c>
      <c r="W27" s="2">
        <v>-1.7079881637814096</v>
      </c>
      <c r="X27" s="2">
        <v>-5.3720641985478066</v>
      </c>
      <c r="Y27" s="2">
        <v>12.010888653581327</v>
      </c>
      <c r="Z27" s="2">
        <v>1.4651165307781044</v>
      </c>
      <c r="AA27" s="114">
        <v>5.067168442523192</v>
      </c>
      <c r="AB27" s="2">
        <v>7.4435501315482844</v>
      </c>
      <c r="AC27" s="2">
        <v>3.4382058760757528</v>
      </c>
      <c r="AD27" s="2">
        <v>3.0465916224321488</v>
      </c>
      <c r="AE27" s="2">
        <v>2.5555783670997587</v>
      </c>
      <c r="AF27" s="23">
        <v>38032</v>
      </c>
    </row>
    <row r="28" spans="1:47">
      <c r="A28" s="23">
        <v>38061</v>
      </c>
      <c r="B28" s="24">
        <v>-11.61061964643006</v>
      </c>
      <c r="C28" s="24">
        <v>-2.5149168954456158</v>
      </c>
      <c r="D28" s="24">
        <v>18.020797365684324</v>
      </c>
      <c r="E28" s="24">
        <v>56.70112181060469</v>
      </c>
      <c r="F28" s="24">
        <v>0.50977915653702865</v>
      </c>
      <c r="G28" s="24">
        <v>-8.8196914067039121</v>
      </c>
      <c r="H28" s="24">
        <v>-24.306412233514546</v>
      </c>
      <c r="I28" s="24">
        <v>55.918016762321145</v>
      </c>
      <c r="J28" s="24">
        <v>13.108605071485769</v>
      </c>
      <c r="K28" s="136">
        <v>24.021208121438718</v>
      </c>
      <c r="L28" s="24">
        <v>35.728832011732258</v>
      </c>
      <c r="M28" s="24">
        <v>20.133719684899717</v>
      </c>
      <c r="N28" s="24">
        <v>6.7633107839981692</v>
      </c>
      <c r="O28" s="24">
        <v>13.308062214584378</v>
      </c>
      <c r="Q28" s="2">
        <v>-1.3256773299900912</v>
      </c>
      <c r="R28" s="2"/>
      <c r="S28" s="2">
        <v>-0.46911750817505249</v>
      </c>
      <c r="T28" s="2">
        <v>1.30259729598376</v>
      </c>
      <c r="U28" s="2">
        <v>4.7216158154126742</v>
      </c>
      <c r="V28" s="2">
        <v>0.18854538949931582</v>
      </c>
      <c r="W28" s="2">
        <v>-1.9879937218366885</v>
      </c>
      <c r="X28" s="2">
        <v>-6.1000587461839784</v>
      </c>
      <c r="Y28" s="2">
        <v>11.37372460945612</v>
      </c>
      <c r="Z28" s="2">
        <v>1.5190120470786992</v>
      </c>
      <c r="AA28" s="114">
        <v>5.5347986268850589</v>
      </c>
      <c r="AB28" s="2">
        <v>7.2515237451011787</v>
      </c>
      <c r="AC28" s="2">
        <v>2.8801890020839589</v>
      </c>
      <c r="AD28" s="2">
        <v>1.4530229255233826</v>
      </c>
      <c r="AE28" s="2">
        <v>2.1404021862826785</v>
      </c>
      <c r="AF28" s="23">
        <v>38061</v>
      </c>
    </row>
    <row r="29" spans="1:47">
      <c r="A29" s="23">
        <v>38092</v>
      </c>
      <c r="B29" s="24">
        <v>-17.438259398103479</v>
      </c>
      <c r="C29" s="24">
        <v>-2.6068050981215123</v>
      </c>
      <c r="D29" s="24">
        <v>15.065154155733319</v>
      </c>
      <c r="E29" s="24">
        <v>50.52306710682992</v>
      </c>
      <c r="F29" s="24">
        <v>-6.8947086936624657E-2</v>
      </c>
      <c r="G29" s="24">
        <v>-10.061930045127717</v>
      </c>
      <c r="H29" s="24">
        <v>-27.207193408722922</v>
      </c>
      <c r="I29" s="24">
        <v>52.785450173701626</v>
      </c>
      <c r="J29" s="24">
        <v>13.573706740473202</v>
      </c>
      <c r="K29" s="136">
        <v>26.05073850540953</v>
      </c>
      <c r="L29" s="24">
        <v>34.782702791949518</v>
      </c>
      <c r="M29" s="24">
        <v>16.232949522849328</v>
      </c>
      <c r="N29" s="24">
        <v>-0.65419114492892039</v>
      </c>
      <c r="O29" s="24">
        <v>10.726682659033155</v>
      </c>
      <c r="Q29" s="2">
        <v>-1.9910655815566591</v>
      </c>
      <c r="R29" s="2"/>
      <c r="S29" s="2">
        <v>-0.48625778217299814</v>
      </c>
      <c r="T29" s="2">
        <v>1.0889545378388716</v>
      </c>
      <c r="U29" s="2">
        <v>4.2071568441199405</v>
      </c>
      <c r="V29" s="2">
        <v>-2.5500562733119184E-2</v>
      </c>
      <c r="W29" s="2">
        <v>-2.2679992798919675</v>
      </c>
      <c r="X29" s="2">
        <v>-6.8280532938201484</v>
      </c>
      <c r="Y29" s="2">
        <v>10.736560565330912</v>
      </c>
      <c r="Z29" s="2">
        <v>1.5729075633792942</v>
      </c>
      <c r="AA29" s="114">
        <v>6.0024288112469257</v>
      </c>
      <c r="AB29" s="2">
        <v>7.0594973586540739</v>
      </c>
      <c r="AC29" s="2">
        <v>2.322172128092165</v>
      </c>
      <c r="AD29" s="2">
        <v>-0.14054577138538432</v>
      </c>
      <c r="AE29" s="2">
        <v>1.7252260054655975</v>
      </c>
      <c r="AF29" s="23">
        <v>38092</v>
      </c>
    </row>
    <row r="30" spans="1:47">
      <c r="A30" s="23">
        <v>38122</v>
      </c>
      <c r="B30" s="24">
        <v>-21.697792235020152</v>
      </c>
      <c r="C30" s="24">
        <v>-4.5261747950865292</v>
      </c>
      <c r="D30" s="24">
        <v>9.8972893149307986</v>
      </c>
      <c r="E30" s="24">
        <v>45.41370624658736</v>
      </c>
      <c r="F30" s="24">
        <v>-1.340337427043238</v>
      </c>
      <c r="G30" s="24">
        <v>-10.65030039353648</v>
      </c>
      <c r="H30" s="24">
        <v>-31.984873747969196</v>
      </c>
      <c r="I30" s="24">
        <v>48.971515292785121</v>
      </c>
      <c r="J30" s="24">
        <v>13.809556615542977</v>
      </c>
      <c r="K30" s="136">
        <v>29.061080383095998</v>
      </c>
      <c r="L30" s="24">
        <v>35.767557318234495</v>
      </c>
      <c r="M30" s="24">
        <v>13.762910448628331</v>
      </c>
      <c r="N30" s="24">
        <v>-2.7295987746768491</v>
      </c>
      <c r="O30" s="24">
        <v>9.8505891829159147</v>
      </c>
      <c r="Q30" s="2">
        <v>-2.477410521810131</v>
      </c>
      <c r="R30" s="2"/>
      <c r="S30" s="2">
        <v>-0.84428548922667057</v>
      </c>
      <c r="T30" s="2">
        <v>0.71540576355114283</v>
      </c>
      <c r="U30" s="2">
        <v>3.7816901465658224</v>
      </c>
      <c r="V30" s="2">
        <v>-0.49573317975393089</v>
      </c>
      <c r="W30" s="2">
        <v>-2.4006203099046961</v>
      </c>
      <c r="X30" s="2">
        <v>-8.0270838401590883</v>
      </c>
      <c r="Y30" s="2">
        <v>9.9608062105524926</v>
      </c>
      <c r="Z30" s="2">
        <v>1.6002376110525047</v>
      </c>
      <c r="AA30" s="114">
        <v>6.6960507143102976</v>
      </c>
      <c r="AB30" s="2">
        <v>7.2593834333088729</v>
      </c>
      <c r="AC30" s="2">
        <v>1.9688256284076284</v>
      </c>
      <c r="AD30" s="2">
        <v>-0.5864242711527996</v>
      </c>
      <c r="AE30" s="2">
        <v>1.5843195112342809</v>
      </c>
      <c r="AF30" s="23">
        <v>38122</v>
      </c>
    </row>
    <row r="31" spans="1:47">
      <c r="A31" s="23">
        <v>38153</v>
      </c>
      <c r="B31" s="24">
        <v>-25.957325071936818</v>
      </c>
      <c r="C31" s="24">
        <v>-6.4455444920515568</v>
      </c>
      <c r="D31" s="24">
        <v>4.7294244741282778</v>
      </c>
      <c r="E31" s="24">
        <v>40.304345386344806</v>
      </c>
      <c r="F31" s="24">
        <v>-2.6117277671498442</v>
      </c>
      <c r="G31" s="24">
        <v>-11.23867074194524</v>
      </c>
      <c r="H31" s="24">
        <v>-36.762554087215491</v>
      </c>
      <c r="I31" s="24">
        <v>45.157580411868615</v>
      </c>
      <c r="J31" s="24">
        <v>14.045406490612766</v>
      </c>
      <c r="K31" s="136">
        <v>32.071422260782477</v>
      </c>
      <c r="L31" s="24">
        <v>36.752411844519472</v>
      </c>
      <c r="M31" s="24">
        <v>11.292871374407337</v>
      </c>
      <c r="N31" s="24">
        <v>-4.8050064044247769</v>
      </c>
      <c r="O31" s="24">
        <v>8.9744957067986704</v>
      </c>
      <c r="Q31" s="2">
        <v>-2.963755462063602</v>
      </c>
      <c r="R31" s="2"/>
      <c r="S31" s="2">
        <v>-1.2023131962803451</v>
      </c>
      <c r="T31" s="2">
        <v>0.34185698926341429</v>
      </c>
      <c r="U31" s="2">
        <v>3.3562234490117047</v>
      </c>
      <c r="V31" s="2">
        <v>-0.96596579677473993</v>
      </c>
      <c r="W31" s="2">
        <v>-2.5332413399174252</v>
      </c>
      <c r="X31" s="2">
        <v>-9.2261143864980362</v>
      </c>
      <c r="Y31" s="2">
        <v>9.185051855774077</v>
      </c>
      <c r="Z31" s="2">
        <v>1.6275676587257166</v>
      </c>
      <c r="AA31" s="114">
        <v>7.3896726173736731</v>
      </c>
      <c r="AB31" s="2">
        <v>7.4592695079636719</v>
      </c>
      <c r="AC31" s="2">
        <v>1.6154791287230927</v>
      </c>
      <c r="AD31" s="2">
        <v>-1.0323027709202146</v>
      </c>
      <c r="AE31" s="2">
        <v>1.4434130170029642</v>
      </c>
      <c r="AF31" s="23">
        <v>38153</v>
      </c>
    </row>
    <row r="32" spans="1:47">
      <c r="A32" s="23">
        <v>38183</v>
      </c>
      <c r="B32" s="24">
        <v>-22.768976682576604</v>
      </c>
      <c r="C32" s="24">
        <v>-5.1777440052208377</v>
      </c>
      <c r="D32" s="24">
        <v>5.6498721232593674</v>
      </c>
      <c r="E32" s="24">
        <v>40.887250470534042</v>
      </c>
      <c r="F32" s="24">
        <v>-2.2123742674540914</v>
      </c>
      <c r="G32" s="24">
        <v>-12.708049805422196</v>
      </c>
      <c r="H32" s="24">
        <v>-41.022689801235572</v>
      </c>
      <c r="I32" s="24">
        <v>42.189411099367632</v>
      </c>
      <c r="J32" s="24">
        <v>14.300809372164426</v>
      </c>
      <c r="K32" s="136">
        <v>38.467858559297248</v>
      </c>
      <c r="L32" s="24">
        <v>44.084491865710646</v>
      </c>
      <c r="M32" s="24">
        <v>14.958879284296078</v>
      </c>
      <c r="N32" s="24">
        <v>0.11374178765618659</v>
      </c>
      <c r="O32" s="24">
        <v>11.172995297106709</v>
      </c>
      <c r="Q32" s="2">
        <v>-2.5997162196632315</v>
      </c>
      <c r="R32" s="2"/>
      <c r="S32" s="2">
        <v>-0.96582530026986368</v>
      </c>
      <c r="T32" s="2">
        <v>0.40838970668555685</v>
      </c>
      <c r="U32" s="2">
        <v>3.4047631211823108</v>
      </c>
      <c r="V32" s="2">
        <v>-0.81826210943776789</v>
      </c>
      <c r="W32" s="2">
        <v>-2.8644452583413846</v>
      </c>
      <c r="X32" s="2">
        <v>-10.295259345967086</v>
      </c>
      <c r="Y32" s="2">
        <v>8.5813262176113749</v>
      </c>
      <c r="Z32" s="2">
        <v>1.6571634892370417</v>
      </c>
      <c r="AA32" s="114">
        <v>8.8634946942233572</v>
      </c>
      <c r="AB32" s="2">
        <v>8.9473884690646326</v>
      </c>
      <c r="AC32" s="2">
        <v>2.1399125582564067</v>
      </c>
      <c r="AD32" s="2">
        <v>2.4436171918267472E-2</v>
      </c>
      <c r="AE32" s="2">
        <v>1.7970086986101574</v>
      </c>
      <c r="AF32" s="23">
        <v>38183</v>
      </c>
    </row>
    <row r="33" spans="1:32">
      <c r="A33" s="23">
        <v>38214</v>
      </c>
      <c r="B33" s="24">
        <v>-19.580628293216392</v>
      </c>
      <c r="C33" s="24">
        <v>-3.9099435183901328</v>
      </c>
      <c r="D33" s="24">
        <v>6.5703197723904578</v>
      </c>
      <c r="E33" s="24">
        <v>41.470155554723284</v>
      </c>
      <c r="F33" s="24">
        <v>-1.813020767758335</v>
      </c>
      <c r="G33" s="24">
        <v>-14.177428868899156</v>
      </c>
      <c r="H33" s="24">
        <v>-45.282825515255681</v>
      </c>
      <c r="I33" s="24">
        <v>39.221241786866656</v>
      </c>
      <c r="J33" s="24">
        <v>14.556212253716083</v>
      </c>
      <c r="K33" s="136">
        <v>44.864294857812034</v>
      </c>
      <c r="L33" s="24">
        <v>51.416571886901821</v>
      </c>
      <c r="M33" s="24">
        <v>18.624887194184819</v>
      </c>
      <c r="N33" s="24">
        <v>5.0324899797371492</v>
      </c>
      <c r="O33" s="24">
        <v>13.371494887414748</v>
      </c>
      <c r="Q33" s="2">
        <v>-2.2356769772628611</v>
      </c>
      <c r="R33" s="2"/>
      <c r="S33" s="2">
        <v>-0.72933740425938509</v>
      </c>
      <c r="T33" s="2">
        <v>0.47492242410769947</v>
      </c>
      <c r="U33" s="2">
        <v>3.453302793352917</v>
      </c>
      <c r="V33" s="2">
        <v>-0.67055842210079453</v>
      </c>
      <c r="W33" s="2">
        <v>-3.1956491767653454</v>
      </c>
      <c r="X33" s="2">
        <v>-11.364404305436141</v>
      </c>
      <c r="Y33" s="2">
        <v>7.9776005794486773</v>
      </c>
      <c r="Z33" s="2">
        <v>1.6867593197483659</v>
      </c>
      <c r="AA33" s="114">
        <v>10.337316771073043</v>
      </c>
      <c r="AB33" s="2">
        <v>10.435507430165593</v>
      </c>
      <c r="AC33" s="2">
        <v>2.6643459877897206</v>
      </c>
      <c r="AD33" s="2">
        <v>1.0811751147567494</v>
      </c>
      <c r="AE33" s="2">
        <v>2.1506043802173509</v>
      </c>
      <c r="AF33" s="23">
        <v>38214</v>
      </c>
    </row>
    <row r="34" spans="1:32">
      <c r="A34" s="23">
        <v>38245</v>
      </c>
      <c r="B34" s="24">
        <v>-11.299970881021236</v>
      </c>
      <c r="C34" s="24">
        <v>-0.72450613899109229</v>
      </c>
      <c r="D34" s="24">
        <v>13.108856721066346</v>
      </c>
      <c r="E34" s="24">
        <v>44.693573395251271</v>
      </c>
      <c r="F34" s="24">
        <v>1.0351117285296851</v>
      </c>
      <c r="G34" s="24">
        <v>-12.455706721469141</v>
      </c>
      <c r="H34" s="24">
        <v>-47.229879900178382</v>
      </c>
      <c r="I34" s="24">
        <v>39.2440889986568</v>
      </c>
      <c r="J34" s="24">
        <v>15.05869733421693</v>
      </c>
      <c r="K34" s="136">
        <v>53.733145274699673</v>
      </c>
      <c r="L34" s="24">
        <v>63.88078824812996</v>
      </c>
      <c r="M34" s="24">
        <v>29.640897565028837</v>
      </c>
      <c r="N34" s="24">
        <v>14.795689945480003</v>
      </c>
      <c r="O34" s="24">
        <v>18.024758114795141</v>
      </c>
      <c r="Q34" s="2">
        <v>-1.2902080752532425</v>
      </c>
      <c r="R34" s="2"/>
      <c r="S34" s="2">
        <v>-0.13514502813056439</v>
      </c>
      <c r="T34" s="2">
        <v>0.94754749036883856</v>
      </c>
      <c r="U34" s="2">
        <v>3.7217232437693637</v>
      </c>
      <c r="V34" s="2">
        <v>0.38284331857880372</v>
      </c>
      <c r="W34" s="2">
        <v>-2.8075661178460303</v>
      </c>
      <c r="X34" s="2">
        <v>-11.853046809148266</v>
      </c>
      <c r="Y34" s="2">
        <v>7.9822477023267933</v>
      </c>
      <c r="Z34" s="2">
        <v>1.7449867883917234</v>
      </c>
      <c r="AA34" s="114">
        <v>12.380815202179376</v>
      </c>
      <c r="AB34" s="2">
        <v>12.965244782840456</v>
      </c>
      <c r="AC34" s="2">
        <v>4.2402193193700706</v>
      </c>
      <c r="AD34" s="2">
        <v>3.1786912321969782</v>
      </c>
      <c r="AE34" s="2">
        <v>2.899011971393076</v>
      </c>
      <c r="AF34" s="23">
        <v>38245</v>
      </c>
    </row>
    <row r="35" spans="1:32">
      <c r="A35" s="23">
        <v>38275</v>
      </c>
      <c r="B35" s="24">
        <v>-3.019313468826077</v>
      </c>
      <c r="C35" s="24">
        <v>2.4609312404079464</v>
      </c>
      <c r="D35" s="24">
        <v>19.647393669742229</v>
      </c>
      <c r="E35" s="24">
        <v>47.916991235779243</v>
      </c>
      <c r="F35" s="24">
        <v>3.8832442248177088</v>
      </c>
      <c r="G35" s="24">
        <v>-10.733984574039127</v>
      </c>
      <c r="H35" s="24">
        <v>-49.176934285101083</v>
      </c>
      <c r="I35" s="24">
        <v>39.26693621044695</v>
      </c>
      <c r="J35" s="24">
        <v>15.561182414717784</v>
      </c>
      <c r="K35" s="136">
        <v>62.601995691587312</v>
      </c>
      <c r="L35" s="24">
        <v>76.345004609358085</v>
      </c>
      <c r="M35" s="24">
        <v>40.656907935872873</v>
      </c>
      <c r="N35" s="24">
        <v>24.558889911222863</v>
      </c>
      <c r="O35" s="24">
        <v>22.678021342175533</v>
      </c>
      <c r="Q35" s="2">
        <v>-0.3447391732436238</v>
      </c>
      <c r="R35" s="2"/>
      <c r="S35" s="2">
        <v>0.45904734799825586</v>
      </c>
      <c r="T35" s="2">
        <v>1.4201725566299774</v>
      </c>
      <c r="U35" s="2">
        <v>3.9901436941858091</v>
      </c>
      <c r="V35" s="2">
        <v>1.4362450592584033</v>
      </c>
      <c r="W35" s="2">
        <v>-2.4194830589267156</v>
      </c>
      <c r="X35" s="2">
        <v>-12.341689312860394</v>
      </c>
      <c r="Y35" s="2">
        <v>7.9868948252049092</v>
      </c>
      <c r="Z35" s="2">
        <v>1.8032142570350822</v>
      </c>
      <c r="AA35" s="114">
        <v>14.424313633285706</v>
      </c>
      <c r="AB35" s="2">
        <v>15.494982135515317</v>
      </c>
      <c r="AC35" s="2">
        <v>5.8160926509504218</v>
      </c>
      <c r="AD35" s="2">
        <v>5.2762073496372084</v>
      </c>
      <c r="AE35" s="2">
        <v>3.647419562568802</v>
      </c>
      <c r="AF35" s="23">
        <v>38275</v>
      </c>
    </row>
    <row r="36" spans="1:32">
      <c r="A36" s="23">
        <v>38306</v>
      </c>
      <c r="B36" s="24">
        <v>0.95731101626532222</v>
      </c>
      <c r="C36" s="24">
        <v>1.9955638481249736</v>
      </c>
      <c r="D36" s="24">
        <v>27.602339225518914</v>
      </c>
      <c r="E36" s="24">
        <v>55.50790327786639</v>
      </c>
      <c r="F36" s="24">
        <v>7.7732139453064857</v>
      </c>
      <c r="G36" s="24">
        <v>-7.8781458572725569</v>
      </c>
      <c r="H36" s="24">
        <v>-49.958555797198471</v>
      </c>
      <c r="I36" s="24">
        <v>41.519651379329446</v>
      </c>
      <c r="J36" s="24">
        <v>18.860150041820383</v>
      </c>
      <c r="K36" s="136">
        <v>67.743809604938875</v>
      </c>
      <c r="L36" s="24">
        <v>79.366633520503385</v>
      </c>
      <c r="M36" s="24">
        <v>46.486756722802767</v>
      </c>
      <c r="N36" s="24">
        <v>32.512997657931805</v>
      </c>
      <c r="O36" s="24">
        <v>24.490090003290792</v>
      </c>
      <c r="Q36" s="2">
        <v>0.10930385721514196</v>
      </c>
      <c r="R36" s="2"/>
      <c r="S36" s="2">
        <v>0.37224050684614379</v>
      </c>
      <c r="T36" s="2">
        <v>1.9951798862381835</v>
      </c>
      <c r="U36" s="2">
        <v>4.6222541217544899</v>
      </c>
      <c r="V36" s="2">
        <v>2.8749775901692205</v>
      </c>
      <c r="W36" s="2">
        <v>-1.7757655888126633</v>
      </c>
      <c r="X36" s="2">
        <v>-12.537848955643915</v>
      </c>
      <c r="Y36" s="2">
        <v>8.4450970905556098</v>
      </c>
      <c r="Z36" s="2">
        <v>2.1854953266961039</v>
      </c>
      <c r="AA36" s="114">
        <v>15.60905440250278</v>
      </c>
      <c r="AB36" s="2">
        <v>16.108251939321367</v>
      </c>
      <c r="AC36" s="2">
        <v>6.6500700094671039</v>
      </c>
      <c r="AD36" s="2">
        <v>6.9850599038324113</v>
      </c>
      <c r="AE36" s="2">
        <v>3.9388636256792742</v>
      </c>
      <c r="AF36" s="23">
        <v>38306</v>
      </c>
    </row>
    <row r="37" spans="1:32">
      <c r="A37" s="23">
        <v>38336</v>
      </c>
      <c r="B37" s="24">
        <v>4.9339355013567285</v>
      </c>
      <c r="C37" s="24">
        <v>1.5301964558420025</v>
      </c>
      <c r="D37" s="24">
        <v>35.557284781295593</v>
      </c>
      <c r="E37" s="24">
        <v>63.098815319953538</v>
      </c>
      <c r="F37" s="24">
        <v>11.663183665795261</v>
      </c>
      <c r="G37" s="24">
        <v>-5.0223071405059905</v>
      </c>
      <c r="H37" s="24">
        <v>-50.740177309295859</v>
      </c>
      <c r="I37" s="24">
        <v>43.772366548211942</v>
      </c>
      <c r="J37" s="24">
        <v>22.159117668922988</v>
      </c>
      <c r="K37" s="136">
        <v>72.885623518290444</v>
      </c>
      <c r="L37" s="24">
        <v>82.388262431648656</v>
      </c>
      <c r="M37" s="24">
        <v>52.316605509732653</v>
      </c>
      <c r="N37" s="24">
        <v>40.467105404640755</v>
      </c>
      <c r="O37" s="24">
        <v>26.302158664406047</v>
      </c>
      <c r="Q37" s="2">
        <v>0.5633468876739085</v>
      </c>
      <c r="R37" s="2">
        <f>Q37-Q25</f>
        <v>2.1147788586958658</v>
      </c>
      <c r="S37" s="2">
        <v>0.28543366569403206</v>
      </c>
      <c r="T37" s="2">
        <v>2.5701872158463894</v>
      </c>
      <c r="U37" s="2">
        <v>5.2543645493231708</v>
      </c>
      <c r="V37" s="2">
        <v>4.3137101210800379</v>
      </c>
      <c r="W37" s="2">
        <v>-1.1320481186986122</v>
      </c>
      <c r="X37" s="2">
        <v>-12.734008598427435</v>
      </c>
      <c r="Y37" s="2">
        <v>8.9032993559063094</v>
      </c>
      <c r="Z37" s="2">
        <v>2.567776396357127</v>
      </c>
      <c r="AA37" s="114">
        <v>16.793795171719857</v>
      </c>
      <c r="AB37" s="2">
        <v>16.721521743127411</v>
      </c>
      <c r="AC37" s="2">
        <v>7.4840473679837851</v>
      </c>
      <c r="AD37" s="2">
        <v>8.6939124580276133</v>
      </c>
      <c r="AE37" s="2">
        <v>4.2303076887897468</v>
      </c>
      <c r="AF37" s="23">
        <v>38336</v>
      </c>
    </row>
    <row r="38" spans="1:32">
      <c r="A38" s="23">
        <v>38367</v>
      </c>
      <c r="B38" s="24">
        <v>-2.6483906076834316</v>
      </c>
      <c r="C38" s="24">
        <v>-2.1826064685417705</v>
      </c>
      <c r="D38" s="24">
        <v>38.589926620526043</v>
      </c>
      <c r="E38" s="24">
        <v>71.749205919487451</v>
      </c>
      <c r="F38" s="24">
        <v>13.810992829076048</v>
      </c>
      <c r="G38" s="24">
        <v>-3.6469895913541706</v>
      </c>
      <c r="H38" s="24">
        <v>-51.151950303648704</v>
      </c>
      <c r="I38" s="24">
        <v>46.845756710171194</v>
      </c>
      <c r="J38" s="24">
        <v>23.96018332204131</v>
      </c>
      <c r="K38" s="136">
        <v>72.135520169634759</v>
      </c>
      <c r="L38" s="24">
        <v>80.358973373793646</v>
      </c>
      <c r="M38" s="24">
        <v>52.053510678609051</v>
      </c>
      <c r="N38" s="24">
        <v>42.056585393893712</v>
      </c>
      <c r="O38" s="24">
        <v>24.609990680710773</v>
      </c>
      <c r="Q38" s="2">
        <v>-0.30238794280407882</v>
      </c>
      <c r="R38" s="2"/>
      <c r="S38" s="2">
        <v>-0.40713031500297059</v>
      </c>
      <c r="T38" s="2">
        <v>2.789395665911484</v>
      </c>
      <c r="U38" s="2">
        <v>5.9746998753275591</v>
      </c>
      <c r="V38" s="2">
        <v>5.1080923747835794</v>
      </c>
      <c r="W38" s="2">
        <v>-0.82204604184959551</v>
      </c>
      <c r="X38" s="2">
        <v>-12.837349207955196</v>
      </c>
      <c r="Y38" s="2">
        <v>9.5284269148488203</v>
      </c>
      <c r="Z38" s="2">
        <v>2.7764820831748245</v>
      </c>
      <c r="AA38" s="114">
        <v>16.620961608846052</v>
      </c>
      <c r="AB38" s="2">
        <v>16.309657235945156</v>
      </c>
      <c r="AC38" s="2">
        <v>7.4464108631070607</v>
      </c>
      <c r="AD38" s="2">
        <v>9.0353947494387299</v>
      </c>
      <c r="AE38" s="2">
        <v>3.9581478511321171</v>
      </c>
      <c r="AF38" s="23">
        <v>38367</v>
      </c>
    </row>
    <row r="39" spans="1:32">
      <c r="A39" s="23">
        <v>38398</v>
      </c>
      <c r="B39" s="24">
        <v>-10.230716716723585</v>
      </c>
      <c r="C39" s="24">
        <v>-5.89540939292554</v>
      </c>
      <c r="D39" s="24">
        <v>41.622568459756486</v>
      </c>
      <c r="E39" s="24">
        <v>80.399596519021372</v>
      </c>
      <c r="F39" s="24">
        <v>15.958801992356827</v>
      </c>
      <c r="G39" s="24">
        <v>-2.2716720422023471</v>
      </c>
      <c r="H39" s="24">
        <v>-51.563723298001548</v>
      </c>
      <c r="I39" s="24">
        <v>49.919146872130483</v>
      </c>
      <c r="J39" s="24">
        <v>25.761248975159639</v>
      </c>
      <c r="K39" s="136">
        <v>71.385416820979103</v>
      </c>
      <c r="L39" s="24">
        <v>78.329684315938607</v>
      </c>
      <c r="M39" s="24">
        <v>51.790415847485427</v>
      </c>
      <c r="N39" s="24">
        <v>43.646065383146677</v>
      </c>
      <c r="O39" s="24">
        <v>22.917822697015502</v>
      </c>
      <c r="Q39" s="2">
        <v>-1.1681227732820654</v>
      </c>
      <c r="R39" s="2"/>
      <c r="S39" s="2">
        <v>-1.0996942956999727</v>
      </c>
      <c r="T39" s="2">
        <v>3.0086041159765782</v>
      </c>
      <c r="U39" s="2">
        <v>6.6950352013319474</v>
      </c>
      <c r="V39" s="2">
        <v>5.902474628487119</v>
      </c>
      <c r="W39" s="2">
        <v>-0.51204396500057781</v>
      </c>
      <c r="X39" s="2">
        <v>-12.940689817482959</v>
      </c>
      <c r="Y39" s="2">
        <v>10.15355447379134</v>
      </c>
      <c r="Z39" s="2">
        <v>2.9851877699925238</v>
      </c>
      <c r="AA39" s="114">
        <v>16.448128045972258</v>
      </c>
      <c r="AB39" s="2">
        <v>15.8977927287629</v>
      </c>
      <c r="AC39" s="2">
        <v>7.4087743582303327</v>
      </c>
      <c r="AD39" s="2">
        <v>9.3768770408498483</v>
      </c>
      <c r="AE39" s="2">
        <v>3.6859880134744878</v>
      </c>
      <c r="AF39" s="23">
        <v>38398</v>
      </c>
    </row>
    <row r="40" spans="1:32">
      <c r="A40" s="23">
        <v>38426</v>
      </c>
      <c r="B40" s="24">
        <v>-14.106626699410981</v>
      </c>
      <c r="C40" s="24">
        <v>-10.466944703790745</v>
      </c>
      <c r="D40" s="24">
        <v>38.977774592167791</v>
      </c>
      <c r="E40" s="24">
        <v>89.655522937894659</v>
      </c>
      <c r="F40" s="24">
        <v>15.149341977168415</v>
      </c>
      <c r="G40" s="24">
        <v>0.68260107407948567</v>
      </c>
      <c r="H40" s="24">
        <v>-52.581143458127819</v>
      </c>
      <c r="I40" s="24">
        <v>53.096141661586486</v>
      </c>
      <c r="J40" s="24">
        <v>31.348975746763116</v>
      </c>
      <c r="K40" s="136">
        <v>62.270371902835066</v>
      </c>
      <c r="L40" s="24">
        <v>63.422812477718303</v>
      </c>
      <c r="M40" s="24">
        <v>44.739330217954397</v>
      </c>
      <c r="N40" s="24">
        <v>43.132656917407459</v>
      </c>
      <c r="O40" s="24">
        <v>17.721765456280373</v>
      </c>
      <c r="Q40" s="2">
        <v>-1.6106664232853469</v>
      </c>
      <c r="R40" s="2"/>
      <c r="S40" s="2">
        <v>-1.9524410633769027</v>
      </c>
      <c r="T40" s="2">
        <v>2.8174304808456645</v>
      </c>
      <c r="U40" s="2">
        <v>7.4657947060843641</v>
      </c>
      <c r="V40" s="2">
        <v>5.6030901756495783</v>
      </c>
      <c r="W40" s="2">
        <v>0.15386101250181239</v>
      </c>
      <c r="X40" s="2">
        <v>-13.196026667969047</v>
      </c>
      <c r="Y40" s="2">
        <v>10.799755213966691</v>
      </c>
      <c r="Z40" s="2">
        <v>3.6326879605591631</v>
      </c>
      <c r="AA40" s="114">
        <v>14.347903201247936</v>
      </c>
      <c r="AB40" s="2">
        <v>12.872294020477707</v>
      </c>
      <c r="AC40" s="2">
        <v>6.4000954056690302</v>
      </c>
      <c r="AD40" s="2">
        <v>9.266576879478901</v>
      </c>
      <c r="AE40" s="2">
        <v>2.8502801471608534</v>
      </c>
      <c r="AF40" s="23">
        <v>38426</v>
      </c>
    </row>
    <row r="41" spans="1:32">
      <c r="A41" s="23">
        <v>38457</v>
      </c>
      <c r="B41" s="24">
        <v>-17.982536682098356</v>
      </c>
      <c r="C41" s="24">
        <v>-15.038480014655946</v>
      </c>
      <c r="D41" s="24">
        <v>36.332980724579073</v>
      </c>
      <c r="E41" s="24">
        <v>98.911449356767903</v>
      </c>
      <c r="F41" s="24">
        <v>14.339881961980002</v>
      </c>
      <c r="G41" s="24">
        <v>3.6368741903613255</v>
      </c>
      <c r="H41" s="24">
        <v>-53.598563618254104</v>
      </c>
      <c r="I41" s="24">
        <v>56.273136451042504</v>
      </c>
      <c r="J41" s="24">
        <v>36.93670251836658</v>
      </c>
      <c r="K41" s="136">
        <v>53.155326984691044</v>
      </c>
      <c r="L41" s="24">
        <v>48.515940639497977</v>
      </c>
      <c r="M41" s="24">
        <v>37.688244588423359</v>
      </c>
      <c r="N41" s="24">
        <v>42.619248451668255</v>
      </c>
      <c r="O41" s="24">
        <v>12.525708215545244</v>
      </c>
      <c r="Q41" s="2">
        <v>-2.0532100732886258</v>
      </c>
      <c r="R41" s="2"/>
      <c r="S41" s="2">
        <v>-2.8051878310538321</v>
      </c>
      <c r="T41" s="2">
        <v>2.626256845714749</v>
      </c>
      <c r="U41" s="2">
        <v>8.2365542108367755</v>
      </c>
      <c r="V41" s="2">
        <v>5.3037057228120368</v>
      </c>
      <c r="W41" s="2">
        <v>0.81976599000420414</v>
      </c>
      <c r="X41" s="2">
        <v>-13.451363518455141</v>
      </c>
      <c r="Y41" s="2">
        <v>11.445955954142045</v>
      </c>
      <c r="Z41" s="2">
        <v>4.2801881511258006</v>
      </c>
      <c r="AA41" s="114">
        <v>12.247678356523618</v>
      </c>
      <c r="AB41" s="2">
        <v>9.8467953121925085</v>
      </c>
      <c r="AC41" s="2">
        <v>5.3914164531077269</v>
      </c>
      <c r="AD41" s="2">
        <v>9.1562767181079554</v>
      </c>
      <c r="AE41" s="2">
        <v>2.0145722808472191</v>
      </c>
      <c r="AF41" s="23">
        <v>38457</v>
      </c>
    </row>
    <row r="42" spans="1:32">
      <c r="A42" s="23">
        <v>38487</v>
      </c>
      <c r="B42" s="24">
        <v>-21.954591698897303</v>
      </c>
      <c r="C42" s="24">
        <v>-18.776988061298383</v>
      </c>
      <c r="D42" s="24">
        <v>32.572788298045779</v>
      </c>
      <c r="E42" s="24">
        <v>101.26425096752955</v>
      </c>
      <c r="F42" s="24">
        <v>12.443888726745506</v>
      </c>
      <c r="G42" s="24">
        <v>3.6113622513643975</v>
      </c>
      <c r="H42" s="24">
        <v>-55.279979634765162</v>
      </c>
      <c r="I42" s="24">
        <v>56.14315661385406</v>
      </c>
      <c r="J42" s="24">
        <v>31.415084973079033</v>
      </c>
      <c r="K42" s="136">
        <v>42.121031540348568</v>
      </c>
      <c r="L42" s="24">
        <v>31.115649255187861</v>
      </c>
      <c r="M42" s="24">
        <v>29.156370311047006</v>
      </c>
      <c r="N42" s="24">
        <v>43.017742427387162</v>
      </c>
      <c r="O42" s="24">
        <v>6.9352773833249639</v>
      </c>
      <c r="Q42" s="2">
        <v>-2.5067313709966963</v>
      </c>
      <c r="R42" s="2"/>
      <c r="S42" s="2">
        <v>-3.5025466910262324</v>
      </c>
      <c r="T42" s="2">
        <v>2.3544588565476428</v>
      </c>
      <c r="U42" s="2">
        <v>8.432476706568119</v>
      </c>
      <c r="V42" s="2">
        <v>4.6024593528079132</v>
      </c>
      <c r="W42" s="2">
        <v>0.81401549690654063</v>
      </c>
      <c r="X42" s="2">
        <v>-13.873340089038839</v>
      </c>
      <c r="Y42" s="2">
        <v>11.419518055257916</v>
      </c>
      <c r="Z42" s="2">
        <v>3.6403486315954252</v>
      </c>
      <c r="AA42" s="114">
        <v>9.7052332403063346</v>
      </c>
      <c r="AB42" s="2">
        <v>6.3152321728329284</v>
      </c>
      <c r="AC42" s="2">
        <v>4.1709062421062066</v>
      </c>
      <c r="AD42" s="2">
        <v>9.2418887653574302</v>
      </c>
      <c r="AE42" s="2">
        <v>1.1154353379470705</v>
      </c>
      <c r="AF42" s="23">
        <v>38487</v>
      </c>
    </row>
    <row r="43" spans="1:32">
      <c r="A43" s="23">
        <v>38518</v>
      </c>
      <c r="B43" s="24">
        <v>-25.926646715696251</v>
      </c>
      <c r="C43" s="24">
        <v>-22.515496107940827</v>
      </c>
      <c r="D43" s="24">
        <v>28.812595871512492</v>
      </c>
      <c r="E43" s="24">
        <v>103.61705257829121</v>
      </c>
      <c r="F43" s="24">
        <v>10.547895491511021</v>
      </c>
      <c r="G43" s="24">
        <v>3.5858503123674694</v>
      </c>
      <c r="H43" s="24">
        <v>-56.961395651276213</v>
      </c>
      <c r="I43" s="24">
        <v>56.013176776665603</v>
      </c>
      <c r="J43" s="24">
        <v>25.893467427791492</v>
      </c>
      <c r="K43" s="136">
        <v>31.086736096006103</v>
      </c>
      <c r="L43" s="24">
        <v>13.715357870877749</v>
      </c>
      <c r="M43" s="24">
        <v>20.624496033670663</v>
      </c>
      <c r="N43" s="24">
        <v>43.416236403106069</v>
      </c>
      <c r="O43" s="24">
        <v>1.344846551104691</v>
      </c>
      <c r="Q43" s="2">
        <v>-2.9602526687047663</v>
      </c>
      <c r="R43" s="2"/>
      <c r="S43" s="2">
        <v>-4.1999055509986336</v>
      </c>
      <c r="T43" s="2">
        <v>2.0826608673805374</v>
      </c>
      <c r="U43" s="2">
        <v>8.628399202299466</v>
      </c>
      <c r="V43" s="2">
        <v>3.9012129828037918</v>
      </c>
      <c r="W43" s="2">
        <v>0.808265003808877</v>
      </c>
      <c r="X43" s="2">
        <v>-14.295316659622534</v>
      </c>
      <c r="Y43" s="2">
        <v>11.393080156373783</v>
      </c>
      <c r="Z43" s="2">
        <v>3.0005091120650502</v>
      </c>
      <c r="AA43" s="114">
        <v>7.1627881240890536</v>
      </c>
      <c r="AB43" s="2">
        <v>2.7836690334733483</v>
      </c>
      <c r="AC43" s="2">
        <v>2.9503960311046895</v>
      </c>
      <c r="AD43" s="2">
        <v>9.327500812606905</v>
      </c>
      <c r="AE43" s="2">
        <v>0.21629839504692294</v>
      </c>
      <c r="AF43" s="23">
        <v>38518</v>
      </c>
    </row>
    <row r="44" spans="1:32">
      <c r="A44" s="23">
        <v>38548</v>
      </c>
      <c r="B44" s="24">
        <v>-24.346857031457226</v>
      </c>
      <c r="C44" s="24">
        <v>-20.836122464225038</v>
      </c>
      <c r="D44" s="24">
        <v>28.070644010355686</v>
      </c>
      <c r="E44" s="24">
        <v>105.40076985554337</v>
      </c>
      <c r="F44" s="24">
        <v>9.9421923501826406</v>
      </c>
      <c r="G44" s="24">
        <v>4.1546010139220897</v>
      </c>
      <c r="H44" s="24">
        <v>-57.989743288150059</v>
      </c>
      <c r="I44" s="24">
        <v>53.947252880927124</v>
      </c>
      <c r="J44" s="24">
        <v>20.683465960920621</v>
      </c>
      <c r="K44" s="136">
        <v>22.308513694545912</v>
      </c>
      <c r="L44" s="24">
        <v>3.0789033577555998</v>
      </c>
      <c r="M44" s="24">
        <v>16.831291171160611</v>
      </c>
      <c r="N44" s="24">
        <v>43.907391970464587</v>
      </c>
      <c r="O44" s="24">
        <v>-1.8742441455645287</v>
      </c>
      <c r="Q44" s="2">
        <v>-2.7798754421377234</v>
      </c>
      <c r="R44" s="2"/>
      <c r="S44" s="2">
        <v>-3.8866452677417529</v>
      </c>
      <c r="T44" s="2">
        <v>2.0290303610005398</v>
      </c>
      <c r="U44" s="2">
        <v>8.7769329074108082</v>
      </c>
      <c r="V44" s="2">
        <v>3.6771894360615009</v>
      </c>
      <c r="W44" s="2">
        <v>0.9364636869420947</v>
      </c>
      <c r="X44" s="2">
        <v>-14.553395924310578</v>
      </c>
      <c r="Y44" s="2">
        <v>10.972871235980577</v>
      </c>
      <c r="Z44" s="2">
        <v>2.3967793520855203</v>
      </c>
      <c r="AA44" s="114">
        <v>5.1401715659014071</v>
      </c>
      <c r="AB44" s="2">
        <v>0.62489422549007656</v>
      </c>
      <c r="AC44" s="2">
        <v>2.4077666959080388</v>
      </c>
      <c r="AD44" s="2">
        <v>9.4330201835426397</v>
      </c>
      <c r="AE44" s="2">
        <v>-0.30144405715187095</v>
      </c>
      <c r="AF44" s="23">
        <v>38548</v>
      </c>
    </row>
    <row r="45" spans="1:32">
      <c r="A45" s="23">
        <v>38579</v>
      </c>
      <c r="B45" s="24">
        <v>-22.767067347218195</v>
      </c>
      <c r="C45" s="24">
        <v>-19.156748820509232</v>
      </c>
      <c r="D45" s="24">
        <v>27.328692149198879</v>
      </c>
      <c r="E45" s="24">
        <v>107.18448713279551</v>
      </c>
      <c r="F45" s="24">
        <v>9.3364892088542604</v>
      </c>
      <c r="G45" s="24">
        <v>4.7233517154767171</v>
      </c>
      <c r="H45" s="24">
        <v>-59.018090925023898</v>
      </c>
      <c r="I45" s="24">
        <v>51.881328985188631</v>
      </c>
      <c r="J45" s="24">
        <v>15.473464494049757</v>
      </c>
      <c r="K45" s="136">
        <v>13.530291293085718</v>
      </c>
      <c r="L45" s="24">
        <v>-7.5575511553665535</v>
      </c>
      <c r="M45" s="24">
        <v>13.038086308650559</v>
      </c>
      <c r="N45" s="24">
        <v>44.398547537823106</v>
      </c>
      <c r="O45" s="24">
        <v>-5.0933348422337499</v>
      </c>
      <c r="Q45" s="2">
        <v>-2.5994982155706787</v>
      </c>
      <c r="R45" s="2"/>
      <c r="S45" s="2">
        <v>-3.5733849844848691</v>
      </c>
      <c r="T45" s="2">
        <v>1.9753998546205425</v>
      </c>
      <c r="U45" s="2">
        <v>8.9254666125221469</v>
      </c>
      <c r="V45" s="2">
        <v>3.4531658893192101</v>
      </c>
      <c r="W45" s="2">
        <v>1.0646623700753137</v>
      </c>
      <c r="X45" s="2">
        <v>-14.811475188998623</v>
      </c>
      <c r="Y45" s="2">
        <v>10.552662315587368</v>
      </c>
      <c r="Z45" s="2">
        <v>1.7930495921059919</v>
      </c>
      <c r="AA45" s="114">
        <v>3.1175550077137593</v>
      </c>
      <c r="AB45" s="2">
        <v>-1.5338805824931958</v>
      </c>
      <c r="AC45" s="2">
        <v>1.8651373607113884</v>
      </c>
      <c r="AD45" s="2">
        <v>9.538539554478378</v>
      </c>
      <c r="AE45" s="2">
        <v>-0.81918650935066506</v>
      </c>
      <c r="AF45" s="23">
        <v>38579</v>
      </c>
    </row>
    <row r="46" spans="1:32">
      <c r="A46" s="23">
        <v>38610</v>
      </c>
      <c r="B46" s="24">
        <v>-15.318770247574427</v>
      </c>
      <c r="C46" s="24">
        <v>-13.199929727030817</v>
      </c>
      <c r="D46" s="24">
        <v>32.418988859802951</v>
      </c>
      <c r="E46" s="24">
        <v>105.66060913868186</v>
      </c>
      <c r="F46" s="24">
        <v>11.277168056083882</v>
      </c>
      <c r="G46" s="24">
        <v>8.1306421238582516</v>
      </c>
      <c r="H46" s="24">
        <v>-59.526305806202579</v>
      </c>
      <c r="I46" s="24">
        <v>49.796089781254302</v>
      </c>
      <c r="J46" s="24">
        <v>11.091739320938341</v>
      </c>
      <c r="K46" s="136">
        <v>6.8150521374074824</v>
      </c>
      <c r="L46" s="24">
        <v>-11.826199778371286</v>
      </c>
      <c r="M46" s="24">
        <v>12.337074170562669</v>
      </c>
      <c r="N46" s="24">
        <v>43.922017458190979</v>
      </c>
      <c r="O46" s="24">
        <v>-6.0189165660865394</v>
      </c>
      <c r="Q46" s="2">
        <v>-1.749066549327553</v>
      </c>
      <c r="R46" s="2"/>
      <c r="S46" s="2">
        <v>-2.4622356917019661</v>
      </c>
      <c r="T46" s="2">
        <v>2.3433417717531366</v>
      </c>
      <c r="U46" s="2">
        <v>8.7985702441963163</v>
      </c>
      <c r="V46" s="2">
        <v>4.1709395457190164</v>
      </c>
      <c r="W46" s="2">
        <v>1.8326792572861452</v>
      </c>
      <c r="X46" s="2">
        <v>-14.939019336653631</v>
      </c>
      <c r="Y46" s="2">
        <v>10.128524661507125</v>
      </c>
      <c r="Z46" s="2">
        <v>1.2852996607710139</v>
      </c>
      <c r="AA46" s="114">
        <v>1.5702766081364701</v>
      </c>
      <c r="AB46" s="2">
        <v>-2.4002455070182362</v>
      </c>
      <c r="AC46" s="2">
        <v>1.7648554713215014</v>
      </c>
      <c r="AD46" s="2">
        <v>9.4361623087002915</v>
      </c>
      <c r="AE46" s="2">
        <v>-0.9680524459065285</v>
      </c>
      <c r="AF46" s="23">
        <v>38610</v>
      </c>
    </row>
    <row r="47" spans="1:32">
      <c r="A47" s="23">
        <v>38640</v>
      </c>
      <c r="B47" s="24">
        <v>-7.8704731479306673</v>
      </c>
      <c r="C47" s="24">
        <v>-7.243110633552404</v>
      </c>
      <c r="D47" s="24">
        <v>37.50928557040703</v>
      </c>
      <c r="E47" s="24">
        <v>104.13673114456822</v>
      </c>
      <c r="F47" s="24">
        <v>13.2178469033135</v>
      </c>
      <c r="G47" s="24">
        <v>11.5379325322398</v>
      </c>
      <c r="H47" s="24">
        <v>-60.034520687381253</v>
      </c>
      <c r="I47" s="24">
        <v>47.71085057731996</v>
      </c>
      <c r="J47" s="24">
        <v>6.7100141478269251</v>
      </c>
      <c r="K47" s="136">
        <v>9.9812981729254346E-2</v>
      </c>
      <c r="L47" s="24">
        <v>-16.094848401376026</v>
      </c>
      <c r="M47" s="24">
        <v>11.636062032474779</v>
      </c>
      <c r="N47" s="24">
        <v>43.445487378558852</v>
      </c>
      <c r="O47" s="24">
        <v>-6.9444982899393253</v>
      </c>
      <c r="Q47" s="2">
        <v>-0.89863488308442763</v>
      </c>
      <c r="R47" s="2"/>
      <c r="S47" s="2">
        <v>-1.351086398919064</v>
      </c>
      <c r="T47" s="2">
        <v>2.711283688885731</v>
      </c>
      <c r="U47" s="2">
        <v>8.6716738758704839</v>
      </c>
      <c r="V47" s="2">
        <v>4.8887132021188213</v>
      </c>
      <c r="W47" s="2">
        <v>2.6006961444969798</v>
      </c>
      <c r="X47" s="2">
        <v>-15.066563484308634</v>
      </c>
      <c r="Y47" s="2">
        <v>9.7043870074268792</v>
      </c>
      <c r="Z47" s="2">
        <v>0.77754972943603617</v>
      </c>
      <c r="AA47" s="114">
        <v>2.2998208559182682E-2</v>
      </c>
      <c r="AB47" s="2">
        <v>-3.2666104315432785</v>
      </c>
      <c r="AC47" s="2">
        <v>1.6645735819316145</v>
      </c>
      <c r="AD47" s="2">
        <v>9.333785062922205</v>
      </c>
      <c r="AE47" s="2">
        <v>-1.1169183824623914</v>
      </c>
      <c r="AF47" s="23">
        <v>38640</v>
      </c>
    </row>
    <row r="48" spans="1:32">
      <c r="A48" s="23">
        <v>38671</v>
      </c>
      <c r="B48" s="24">
        <v>-1.9250651041500202</v>
      </c>
      <c r="C48" s="24">
        <v>-1.2693988949688482</v>
      </c>
      <c r="D48" s="24">
        <v>47.941882630864484</v>
      </c>
      <c r="E48" s="24">
        <v>102.8855914623452</v>
      </c>
      <c r="F48" s="24">
        <v>16.087053471350686</v>
      </c>
      <c r="G48" s="24">
        <v>13.441886729292086</v>
      </c>
      <c r="H48" s="24">
        <v>-60.098338275295902</v>
      </c>
      <c r="I48" s="24">
        <v>45.392743794417584</v>
      </c>
      <c r="J48" s="24">
        <v>3.8923650053243115</v>
      </c>
      <c r="K48" s="136">
        <v>-5.7480845976186714</v>
      </c>
      <c r="L48" s="24">
        <v>-19.746986293655024</v>
      </c>
      <c r="M48" s="24">
        <v>10.620792990523421</v>
      </c>
      <c r="N48" s="24">
        <v>39.295744977080517</v>
      </c>
      <c r="O48" s="24">
        <v>-6.899020583852792</v>
      </c>
      <c r="Q48" s="2">
        <v>-0.21980008346164101</v>
      </c>
      <c r="R48" s="2"/>
      <c r="S48" s="2">
        <v>-0.23678605347411913</v>
      </c>
      <c r="T48" s="2">
        <v>3.4653831022067774</v>
      </c>
      <c r="U48" s="2">
        <v>8.5674889722524092</v>
      </c>
      <c r="V48" s="2">
        <v>5.9499093357533503</v>
      </c>
      <c r="W48" s="2">
        <v>3.0298550363293537</v>
      </c>
      <c r="X48" s="2">
        <v>-15.082579465259634</v>
      </c>
      <c r="Y48" s="2">
        <v>9.2328840877845355</v>
      </c>
      <c r="Z48" s="2">
        <v>0.4510433644519759</v>
      </c>
      <c r="AA48" s="114">
        <v>-1.3244334163911109</v>
      </c>
      <c r="AB48" s="2">
        <v>-4.0078483381602235</v>
      </c>
      <c r="AC48" s="2">
        <v>1.519336299673347</v>
      </c>
      <c r="AD48" s="2">
        <v>8.4422585551310014</v>
      </c>
      <c r="AE48" s="2">
        <v>-1.1096039756039637</v>
      </c>
      <c r="AF48" s="23">
        <v>38671</v>
      </c>
    </row>
    <row r="49" spans="1:32">
      <c r="A49" s="23">
        <v>38701</v>
      </c>
      <c r="B49" s="24">
        <v>4.0203429396306261</v>
      </c>
      <c r="C49" s="24">
        <v>4.7043128436147121</v>
      </c>
      <c r="D49" s="24">
        <v>58.374479691321937</v>
      </c>
      <c r="E49" s="24">
        <v>101.63445178012216</v>
      </c>
      <c r="F49" s="24">
        <v>18.956260039387871</v>
      </c>
      <c r="G49" s="24">
        <v>15.34584092634438</v>
      </c>
      <c r="H49" s="24">
        <v>-60.162155863210558</v>
      </c>
      <c r="I49" s="24">
        <v>43.074637011515208</v>
      </c>
      <c r="J49" s="24">
        <v>1.0747158628217006</v>
      </c>
      <c r="K49" s="136">
        <v>-11.595982176966601</v>
      </c>
      <c r="L49" s="24">
        <v>-23.399124185934021</v>
      </c>
      <c r="M49" s="24">
        <v>9.6055239485720652</v>
      </c>
      <c r="N49" s="24">
        <v>35.146002575602182</v>
      </c>
      <c r="O49" s="24">
        <v>-6.8535428777662517</v>
      </c>
      <c r="Q49" s="2">
        <v>0.45903471616114555</v>
      </c>
      <c r="R49" s="2">
        <f>Q49-Q37</f>
        <v>-0.10431217151276295</v>
      </c>
      <c r="S49" s="2">
        <v>0.87751429197082664</v>
      </c>
      <c r="T49" s="2">
        <v>4.2194825155278242</v>
      </c>
      <c r="U49" s="2">
        <v>8.4633040686343328</v>
      </c>
      <c r="V49" s="2">
        <v>7.0111054693878794</v>
      </c>
      <c r="W49" s="2">
        <v>3.4590139281617285</v>
      </c>
      <c r="X49" s="2">
        <v>-15.098595446210638</v>
      </c>
      <c r="Y49" s="2">
        <v>8.7613811681421936</v>
      </c>
      <c r="Z49" s="2">
        <v>0.12453699946791584</v>
      </c>
      <c r="AA49" s="114">
        <v>-2.6718650413414053</v>
      </c>
      <c r="AB49" s="2">
        <v>-4.7490862447771685</v>
      </c>
      <c r="AC49" s="2">
        <v>1.3740990174150796</v>
      </c>
      <c r="AD49" s="2">
        <v>7.550732047339797</v>
      </c>
      <c r="AE49" s="2">
        <v>-1.102289568745535</v>
      </c>
      <c r="AF49" s="23">
        <v>38701</v>
      </c>
    </row>
    <row r="50" spans="1:32">
      <c r="A50" s="23">
        <v>38732</v>
      </c>
      <c r="B50" s="24">
        <v>5.5916673939210231</v>
      </c>
      <c r="C50" s="24">
        <v>10.064680137804057</v>
      </c>
      <c r="D50" s="24">
        <v>68.670236866903437</v>
      </c>
      <c r="E50" s="24">
        <v>101.82103785311901</v>
      </c>
      <c r="F50" s="24">
        <v>20.260992934609291</v>
      </c>
      <c r="G50" s="24">
        <v>15.74003582774453</v>
      </c>
      <c r="H50" s="24">
        <v>-61.215300461497108</v>
      </c>
      <c r="I50" s="24">
        <v>40.275955943170239</v>
      </c>
      <c r="J50" s="24">
        <v>-0.30823254424944713</v>
      </c>
      <c r="K50" s="136">
        <v>-17.909450765724294</v>
      </c>
      <c r="L50" s="24">
        <v>-29.333170949851262</v>
      </c>
      <c r="M50" s="24">
        <v>3.4965424865389778</v>
      </c>
      <c r="N50" s="24">
        <v>27.191520296646253</v>
      </c>
      <c r="O50" s="24">
        <v>-8.6140022957561317</v>
      </c>
      <c r="Q50" s="2">
        <v>0.63844539970311454</v>
      </c>
      <c r="R50" s="2"/>
      <c r="S50" s="2">
        <v>1.877405044825142</v>
      </c>
      <c r="T50" s="2">
        <v>4.9636907314503809</v>
      </c>
      <c r="U50" s="2">
        <v>8.4788414641049261</v>
      </c>
      <c r="V50" s="2">
        <v>7.493670063815788</v>
      </c>
      <c r="W50" s="2">
        <v>3.5478670357169277</v>
      </c>
      <c r="X50" s="2">
        <v>-15.36289788031962</v>
      </c>
      <c r="Y50" s="2">
        <v>8.1921294388408263</v>
      </c>
      <c r="Z50" s="2">
        <v>-3.5717678995081679E-2</v>
      </c>
      <c r="AA50" s="114">
        <v>-4.1265702792828316</v>
      </c>
      <c r="AB50" s="2">
        <v>-5.9534603759818117</v>
      </c>
      <c r="AC50" s="2">
        <v>0.50019089232686043</v>
      </c>
      <c r="AD50" s="2">
        <v>5.8417990290111836</v>
      </c>
      <c r="AE50" s="2">
        <v>-1.3854330592379374</v>
      </c>
      <c r="AF50" s="23">
        <v>38732</v>
      </c>
    </row>
    <row r="51" spans="1:32">
      <c r="A51" s="23">
        <v>38763</v>
      </c>
      <c r="B51" s="24">
        <v>7.1629918482114192</v>
      </c>
      <c r="C51" s="24">
        <v>15.425047431993409</v>
      </c>
      <c r="D51" s="24">
        <v>78.965994042484937</v>
      </c>
      <c r="E51" s="24">
        <v>102.00762392611584</v>
      </c>
      <c r="F51" s="24">
        <v>21.565725829830715</v>
      </c>
      <c r="G51" s="24">
        <v>16.134230729144676</v>
      </c>
      <c r="H51" s="24">
        <v>-62.268445059783673</v>
      </c>
      <c r="I51" s="24">
        <v>37.47727487482527</v>
      </c>
      <c r="J51" s="24">
        <v>-1.6911809513205949</v>
      </c>
      <c r="K51" s="136">
        <v>-24.222919354482016</v>
      </c>
      <c r="L51" s="24">
        <v>-35.267217713768503</v>
      </c>
      <c r="M51" s="24">
        <v>-2.6124389754941006</v>
      </c>
      <c r="N51" s="24">
        <v>19.237038017690328</v>
      </c>
      <c r="O51" s="24">
        <v>-10.374461713746014</v>
      </c>
      <c r="Q51" s="2">
        <v>0.81785608324508341</v>
      </c>
      <c r="R51" s="2"/>
      <c r="S51" s="2">
        <v>2.8772957976794586</v>
      </c>
      <c r="T51" s="2">
        <v>5.7078989473729385</v>
      </c>
      <c r="U51" s="2">
        <v>8.4943788595755176</v>
      </c>
      <c r="V51" s="2">
        <v>7.9762346582436985</v>
      </c>
      <c r="W51" s="2">
        <v>3.6367201432721266</v>
      </c>
      <c r="X51" s="2">
        <v>-15.627200314428608</v>
      </c>
      <c r="Y51" s="2">
        <v>7.62287770953946</v>
      </c>
      <c r="Z51" s="2">
        <v>-0.1959723574580792</v>
      </c>
      <c r="AA51" s="114">
        <v>-5.581275517224265</v>
      </c>
      <c r="AB51" s="2">
        <v>-7.1578345071864558</v>
      </c>
      <c r="AC51" s="2">
        <v>-0.37371723276135754</v>
      </c>
      <c r="AD51" s="2">
        <v>4.1328660106825721</v>
      </c>
      <c r="AE51" s="2">
        <v>-1.66857654973034</v>
      </c>
      <c r="AF51" s="23">
        <v>38763</v>
      </c>
    </row>
    <row r="52" spans="1:32">
      <c r="A52" s="23">
        <v>38791</v>
      </c>
      <c r="B52" s="24">
        <v>3.6332460456695159</v>
      </c>
      <c r="C52" s="24">
        <v>15.216470678253518</v>
      </c>
      <c r="D52" s="24">
        <v>86.850577998161995</v>
      </c>
      <c r="E52" s="24">
        <v>103.71718545684188</v>
      </c>
      <c r="F52" s="24">
        <v>20.215646880563444</v>
      </c>
      <c r="G52" s="24">
        <v>16.794823766565614</v>
      </c>
      <c r="H52" s="24">
        <v>-64.616910442643473</v>
      </c>
      <c r="I52" s="24">
        <v>34.603003297078132</v>
      </c>
      <c r="J52" s="24">
        <v>-0.47348078735367682</v>
      </c>
      <c r="K52" s="136">
        <v>-30.254945621920115</v>
      </c>
      <c r="L52" s="24">
        <v>-44.080328757249831</v>
      </c>
      <c r="M52" s="24">
        <v>-12.628308087474</v>
      </c>
      <c r="N52" s="24">
        <v>10.908492759030825</v>
      </c>
      <c r="O52" s="24">
        <v>-11.540871117175049</v>
      </c>
      <c r="Q52" s="2">
        <v>0.41483676700245398</v>
      </c>
      <c r="R52" s="2"/>
      <c r="S52" s="2">
        <v>2.8383891414973417</v>
      </c>
      <c r="T52" s="2">
        <v>6.277820329441143</v>
      </c>
      <c r="U52" s="2">
        <v>8.6367374673621367</v>
      </c>
      <c r="V52" s="2">
        <v>7.4768985083045534</v>
      </c>
      <c r="W52" s="2">
        <v>3.7856204562789553</v>
      </c>
      <c r="X52" s="2">
        <v>-16.216582929238019</v>
      </c>
      <c r="Y52" s="2">
        <v>7.0382508706256921</v>
      </c>
      <c r="Z52" s="2">
        <v>-5.486648015775672E-2</v>
      </c>
      <c r="AA52" s="114">
        <v>-6.971132785583479</v>
      </c>
      <c r="AB52" s="2">
        <v>-8.9465435245714264</v>
      </c>
      <c r="AC52" s="2">
        <v>-1.806517356837418</v>
      </c>
      <c r="AD52" s="2">
        <v>2.3435696758574234</v>
      </c>
      <c r="AE52" s="2">
        <v>-1.856176006130849</v>
      </c>
      <c r="AF52" s="23">
        <v>38791</v>
      </c>
    </row>
    <row r="53" spans="1:32">
      <c r="A53" s="23">
        <v>38822</v>
      </c>
      <c r="B53" s="24">
        <v>0.10350024312761263</v>
      </c>
      <c r="C53" s="24">
        <v>15.007893924513631</v>
      </c>
      <c r="D53" s="24">
        <v>94.735161953838997</v>
      </c>
      <c r="E53" s="24">
        <v>105.42674698756791</v>
      </c>
      <c r="F53" s="24">
        <v>18.865567931296177</v>
      </c>
      <c r="G53" s="24">
        <v>17.455416803986552</v>
      </c>
      <c r="H53" s="24">
        <v>-66.965375825503259</v>
      </c>
      <c r="I53" s="24">
        <v>31.728731719330998</v>
      </c>
      <c r="J53" s="24">
        <v>0.74421937661323945</v>
      </c>
      <c r="K53" s="136">
        <v>-36.286971889358213</v>
      </c>
      <c r="L53" s="24">
        <v>-52.893439800731159</v>
      </c>
      <c r="M53" s="24">
        <v>-22.644177199453903</v>
      </c>
      <c r="N53" s="24">
        <v>2.579947500371321</v>
      </c>
      <c r="O53" s="24">
        <v>-12.707280520604083</v>
      </c>
      <c r="Q53" s="2">
        <v>1.1817450759824554E-2</v>
      </c>
      <c r="R53" s="2"/>
      <c r="S53" s="2">
        <v>2.7994824853152256</v>
      </c>
      <c r="T53" s="2">
        <v>6.847741711509344</v>
      </c>
      <c r="U53" s="2">
        <v>8.7790960751487557</v>
      </c>
      <c r="V53" s="2">
        <v>6.9775623583654101</v>
      </c>
      <c r="W53" s="2">
        <v>3.9345207692857844</v>
      </c>
      <c r="X53" s="2">
        <v>-16.805965544047424</v>
      </c>
      <c r="Y53" s="2">
        <v>6.4536240317119242</v>
      </c>
      <c r="Z53" s="2">
        <v>8.6239397142565566E-2</v>
      </c>
      <c r="AA53" s="114">
        <v>-8.3609900539426931</v>
      </c>
      <c r="AB53" s="2">
        <v>-10.735252541956397</v>
      </c>
      <c r="AC53" s="2">
        <v>-3.239317480913479</v>
      </c>
      <c r="AD53" s="2">
        <v>0.55427334103227421</v>
      </c>
      <c r="AE53" s="2">
        <v>-2.0437754625313578</v>
      </c>
      <c r="AF53" s="23">
        <v>38822</v>
      </c>
    </row>
    <row r="54" spans="1:32">
      <c r="A54" s="23">
        <v>38852</v>
      </c>
      <c r="B54" s="24">
        <v>-7.7272957092907397</v>
      </c>
      <c r="C54" s="24">
        <v>11.330544849826371</v>
      </c>
      <c r="D54" s="24">
        <v>94.368767768058788</v>
      </c>
      <c r="E54" s="24">
        <v>105.5699865911689</v>
      </c>
      <c r="F54" s="24">
        <v>16.762812354118331</v>
      </c>
      <c r="G54" s="24">
        <v>16.743410130151695</v>
      </c>
      <c r="H54" s="24">
        <v>-70.239670381808835</v>
      </c>
      <c r="I54" s="24">
        <v>30.300561416331888</v>
      </c>
      <c r="J54" s="24">
        <v>5.0689854554971605</v>
      </c>
      <c r="K54" s="136">
        <v>-38.295257400571131</v>
      </c>
      <c r="L54" s="24">
        <v>-59.640988413617507</v>
      </c>
      <c r="M54" s="24">
        <v>-31.938314043241611</v>
      </c>
      <c r="N54" s="24">
        <v>-6.1816818564609353</v>
      </c>
      <c r="O54" s="24">
        <v>-11.366842659416957</v>
      </c>
      <c r="Q54" s="2">
        <v>-0.88228716949539798</v>
      </c>
      <c r="R54" s="2"/>
      <c r="S54" s="2">
        <v>2.1135318530175122</v>
      </c>
      <c r="T54" s="2">
        <v>6.821257640578593</v>
      </c>
      <c r="U54" s="2">
        <v>8.7910239234198162</v>
      </c>
      <c r="V54" s="2">
        <v>6.1998434888571436</v>
      </c>
      <c r="W54" s="2">
        <v>3.7740316169767123</v>
      </c>
      <c r="X54" s="2">
        <v>-17.627698877370655</v>
      </c>
      <c r="Y54" s="2">
        <v>6.1631341920819054</v>
      </c>
      <c r="Z54" s="2">
        <v>0.58738896559755549</v>
      </c>
      <c r="AA54" s="114">
        <v>-8.8237251434377946</v>
      </c>
      <c r="AB54" s="2">
        <v>-12.104735008427809</v>
      </c>
      <c r="AC54" s="2">
        <v>-4.5688716388278428</v>
      </c>
      <c r="AD54" s="2">
        <v>-1.3280663483602109</v>
      </c>
      <c r="AE54" s="2">
        <v>-1.8281861391273262</v>
      </c>
      <c r="AF54" s="23">
        <v>38852</v>
      </c>
    </row>
    <row r="55" spans="1:32">
      <c r="A55" s="23">
        <v>38883</v>
      </c>
      <c r="B55" s="24">
        <v>-15.558091661709101</v>
      </c>
      <c r="C55" s="24">
        <v>7.653195775139114</v>
      </c>
      <c r="D55" s="24">
        <v>94.002373582278523</v>
      </c>
      <c r="E55" s="24">
        <v>105.7132261947699</v>
      </c>
      <c r="F55" s="24">
        <v>14.660056776940491</v>
      </c>
      <c r="G55" s="24">
        <v>16.031403456316838</v>
      </c>
      <c r="H55" s="24">
        <v>-73.513964938114398</v>
      </c>
      <c r="I55" s="24">
        <v>28.872391113332782</v>
      </c>
      <c r="J55" s="24">
        <v>9.3937515343810816</v>
      </c>
      <c r="K55" s="136">
        <v>-40.303542911784049</v>
      </c>
      <c r="L55" s="24">
        <v>-66.388537026503826</v>
      </c>
      <c r="M55" s="24">
        <v>-41.232450887029323</v>
      </c>
      <c r="N55" s="24">
        <v>-14.943311213293192</v>
      </c>
      <c r="O55" s="24">
        <v>-10.02640479822983</v>
      </c>
      <c r="Q55" s="2">
        <v>-1.7763917897506216</v>
      </c>
      <c r="R55" s="2"/>
      <c r="S55" s="2">
        <v>1.4275812207197993</v>
      </c>
      <c r="T55" s="2">
        <v>6.7947735696478384</v>
      </c>
      <c r="U55" s="2">
        <v>8.8029517716908785</v>
      </c>
      <c r="V55" s="2">
        <v>5.422124619348879</v>
      </c>
      <c r="W55" s="2">
        <v>3.6135424646676406</v>
      </c>
      <c r="X55" s="2">
        <v>-18.449432210693882</v>
      </c>
      <c r="Y55" s="2">
        <v>5.8726443524518874</v>
      </c>
      <c r="Z55" s="2">
        <v>1.0885385340525453</v>
      </c>
      <c r="AA55" s="114">
        <v>-9.286460232932896</v>
      </c>
      <c r="AB55" s="2">
        <v>-13.474217474899216</v>
      </c>
      <c r="AC55" s="2">
        <v>-5.8984257967422051</v>
      </c>
      <c r="AD55" s="2">
        <v>-3.210406037752696</v>
      </c>
      <c r="AE55" s="2">
        <v>-1.6125968157232946</v>
      </c>
      <c r="AF55" s="23">
        <v>38883</v>
      </c>
    </row>
    <row r="56" spans="1:32">
      <c r="A56" s="23">
        <v>38913</v>
      </c>
      <c r="B56" s="24">
        <v>-16.337271774365494</v>
      </c>
      <c r="C56" s="24">
        <v>7.3740685129195285</v>
      </c>
      <c r="D56" s="24">
        <v>90.544924790166633</v>
      </c>
      <c r="E56" s="24">
        <v>104.99057060390442</v>
      </c>
      <c r="F56" s="24">
        <v>13.729962704465425</v>
      </c>
      <c r="G56" s="24">
        <v>16.571331858407714</v>
      </c>
      <c r="H56" s="24">
        <v>-75.696841403747271</v>
      </c>
      <c r="I56" s="24">
        <v>28.403883795685662</v>
      </c>
      <c r="J56" s="24">
        <v>14.620619889926004</v>
      </c>
      <c r="K56" s="136">
        <v>-40.303437339707841</v>
      </c>
      <c r="L56" s="24">
        <v>-66.165615968105541</v>
      </c>
      <c r="M56" s="24">
        <v>-47.667883009277503</v>
      </c>
      <c r="N56" s="24">
        <v>-20.47263717728439</v>
      </c>
      <c r="O56" s="24">
        <v>-4.8009641071677489</v>
      </c>
      <c r="Q56" s="2">
        <v>-1.8653570166535032</v>
      </c>
      <c r="R56" s="2"/>
      <c r="S56" s="2">
        <v>1.3755144959889312</v>
      </c>
      <c r="T56" s="2">
        <v>6.5448587986076143</v>
      </c>
      <c r="U56" s="2">
        <v>8.7427747953283284</v>
      </c>
      <c r="V56" s="2">
        <v>5.078122815985469</v>
      </c>
      <c r="W56" s="2">
        <v>3.7352444862125322</v>
      </c>
      <c r="X56" s="2">
        <v>-18.997257802891433</v>
      </c>
      <c r="Y56" s="2">
        <v>5.7773499640424628</v>
      </c>
      <c r="Z56" s="2">
        <v>1.6942228122247354</v>
      </c>
      <c r="AA56" s="114">
        <v>-9.2864359077541021</v>
      </c>
      <c r="AB56" s="2">
        <v>-13.4289734168867</v>
      </c>
      <c r="AC56" s="2">
        <v>-6.8190336681261741</v>
      </c>
      <c r="AD56" s="2">
        <v>-4.398320898530601</v>
      </c>
      <c r="AE56" s="2">
        <v>-0.77216306217632491</v>
      </c>
      <c r="AF56" s="23">
        <v>38913</v>
      </c>
    </row>
    <row r="57" spans="1:32">
      <c r="A57" s="23">
        <v>38944</v>
      </c>
      <c r="B57" s="24">
        <v>-17.116451887021885</v>
      </c>
      <c r="C57" s="24">
        <v>7.0949412506999474</v>
      </c>
      <c r="D57" s="24">
        <v>87.087475998054728</v>
      </c>
      <c r="E57" s="24">
        <v>104.26791501303893</v>
      </c>
      <c r="F57" s="24">
        <v>12.799868631990361</v>
      </c>
      <c r="G57" s="24">
        <v>17.111260260498586</v>
      </c>
      <c r="H57" s="24">
        <v>-77.879717869380144</v>
      </c>
      <c r="I57" s="24">
        <v>27.935376478038542</v>
      </c>
      <c r="J57" s="24">
        <v>19.847488245470931</v>
      </c>
      <c r="K57" s="136">
        <v>-40.303331767631633</v>
      </c>
      <c r="L57" s="24">
        <v>-65.942694909707257</v>
      </c>
      <c r="M57" s="24">
        <v>-54.10331513152569</v>
      </c>
      <c r="N57" s="24">
        <v>-26.001963141275581</v>
      </c>
      <c r="O57" s="24">
        <v>0.42447658389433363</v>
      </c>
      <c r="Q57" s="2">
        <v>-1.9543222435563845</v>
      </c>
      <c r="R57" s="2"/>
      <c r="S57" s="2">
        <v>1.3234477712580641</v>
      </c>
      <c r="T57" s="2">
        <v>6.2949440275673902</v>
      </c>
      <c r="U57" s="2">
        <v>8.6825978189657782</v>
      </c>
      <c r="V57" s="2">
        <v>4.7341210126220581</v>
      </c>
      <c r="W57" s="2">
        <v>3.8569465077574234</v>
      </c>
      <c r="X57" s="2">
        <v>-19.545083395088987</v>
      </c>
      <c r="Y57" s="2">
        <v>5.6820555756330391</v>
      </c>
      <c r="Z57" s="2">
        <v>2.2999070903969256</v>
      </c>
      <c r="AA57" s="114">
        <v>-9.2864115825753082</v>
      </c>
      <c r="AB57" s="2">
        <v>-13.383729358874184</v>
      </c>
      <c r="AC57" s="2">
        <v>-7.7396415395101448</v>
      </c>
      <c r="AD57" s="2">
        <v>-5.5862357593085044</v>
      </c>
      <c r="AE57" s="2">
        <v>6.8270691370645148E-2</v>
      </c>
      <c r="AF57" s="23">
        <v>38944</v>
      </c>
    </row>
    <row r="58" spans="1:32">
      <c r="A58" s="23">
        <v>38975</v>
      </c>
      <c r="B58" s="24">
        <v>-12.350614704879774</v>
      </c>
      <c r="C58" s="24">
        <v>9.0359596864993357</v>
      </c>
      <c r="D58" s="24">
        <v>84.973859340953339</v>
      </c>
      <c r="E58" s="24">
        <v>102.03861341875452</v>
      </c>
      <c r="F58" s="24">
        <v>13.347968299891606</v>
      </c>
      <c r="G58" s="24">
        <v>18.719069587123123</v>
      </c>
      <c r="H58" s="24">
        <v>-78.390246438365764</v>
      </c>
      <c r="I58" s="24">
        <v>27.046471824652713</v>
      </c>
      <c r="J58" s="24">
        <v>23.893294227683043</v>
      </c>
      <c r="K58" s="136">
        <v>-35.488597211488617</v>
      </c>
      <c r="L58" s="24">
        <v>-55.369272473925122</v>
      </c>
      <c r="M58" s="24">
        <v>-50.468166183976599</v>
      </c>
      <c r="N58" s="24">
        <v>-26.108773132601236</v>
      </c>
      <c r="O58" s="24">
        <v>7.1314666395823689</v>
      </c>
      <c r="Q58" s="2">
        <v>-1.4101684857737629</v>
      </c>
      <c r="R58" s="2"/>
      <c r="S58" s="2">
        <v>1.685513704161467</v>
      </c>
      <c r="T58" s="2">
        <v>6.1421654747421304</v>
      </c>
      <c r="U58" s="2">
        <v>8.4969594166065257</v>
      </c>
      <c r="V58" s="2">
        <v>4.9368395114930097</v>
      </c>
      <c r="W58" s="2">
        <v>4.2193531612159001</v>
      </c>
      <c r="X58" s="2">
        <v>-19.673208197404463</v>
      </c>
      <c r="Y58" s="2">
        <v>5.5012523691343613</v>
      </c>
      <c r="Z58" s="2">
        <v>2.7687310418096831</v>
      </c>
      <c r="AA58" s="114">
        <v>-8.1770341492907264</v>
      </c>
      <c r="AB58" s="2">
        <v>-11.237747541307842</v>
      </c>
      <c r="AC58" s="2">
        <v>-7.2196225771164046</v>
      </c>
      <c r="AD58" s="2">
        <v>-5.6091827110349168</v>
      </c>
      <c r="AE58" s="2">
        <v>1.1469894369772302</v>
      </c>
      <c r="AF58" s="23">
        <v>38975</v>
      </c>
    </row>
    <row r="59" spans="1:32">
      <c r="A59" s="23">
        <v>39005</v>
      </c>
      <c r="B59" s="24">
        <v>-7.5847775227376619</v>
      </c>
      <c r="C59" s="24">
        <v>10.976978122298719</v>
      </c>
      <c r="D59" s="24">
        <v>82.860242683851965</v>
      </c>
      <c r="E59" s="24">
        <v>99.809311824470086</v>
      </c>
      <c r="F59" s="24">
        <v>13.896067967792852</v>
      </c>
      <c r="G59" s="24">
        <v>20.32687891374766</v>
      </c>
      <c r="H59" s="24">
        <v>-78.900775007351385</v>
      </c>
      <c r="I59" s="24">
        <v>26.157567171266884</v>
      </c>
      <c r="J59" s="24">
        <v>27.939100209895159</v>
      </c>
      <c r="K59" s="136">
        <v>-30.673862655345591</v>
      </c>
      <c r="L59" s="24">
        <v>-44.795850038142973</v>
      </c>
      <c r="M59" s="24">
        <v>-46.833017236427509</v>
      </c>
      <c r="N59" s="24">
        <v>-26.215583123926894</v>
      </c>
      <c r="O59" s="24">
        <v>13.838456695270404</v>
      </c>
      <c r="Q59" s="2">
        <v>-0.86601472799114076</v>
      </c>
      <c r="R59" s="2"/>
      <c r="S59" s="2">
        <v>2.0475796370648691</v>
      </c>
      <c r="T59" s="2">
        <v>5.9893869219168714</v>
      </c>
      <c r="U59" s="2">
        <v>8.3113210142472731</v>
      </c>
      <c r="V59" s="2">
        <v>5.1395580103639604</v>
      </c>
      <c r="W59" s="2">
        <v>4.5817598146743777</v>
      </c>
      <c r="X59" s="2">
        <v>-19.801332999719939</v>
      </c>
      <c r="Y59" s="2">
        <v>5.3204491626356836</v>
      </c>
      <c r="Z59" s="2">
        <v>3.237554993222441</v>
      </c>
      <c r="AA59" s="114">
        <v>-7.0676567160061436</v>
      </c>
      <c r="AB59" s="2">
        <v>-9.0917657237414975</v>
      </c>
      <c r="AC59" s="2">
        <v>-6.6996036147226645</v>
      </c>
      <c r="AD59" s="2">
        <v>-5.6321296627613293</v>
      </c>
      <c r="AE59" s="2">
        <v>2.2257081825838152</v>
      </c>
      <c r="AF59" s="23">
        <v>39005</v>
      </c>
    </row>
    <row r="60" spans="1:32">
      <c r="A60" s="23">
        <v>39036</v>
      </c>
      <c r="B60" s="24">
        <v>-1.1230001841502908</v>
      </c>
      <c r="C60" s="24">
        <v>15.006946340974958</v>
      </c>
      <c r="D60" s="24">
        <v>79.032192752443152</v>
      </c>
      <c r="E60" s="24">
        <v>96.434754807354068</v>
      </c>
      <c r="F60" s="24">
        <v>14.841023776689431</v>
      </c>
      <c r="G60" s="24">
        <v>20.664928747076736</v>
      </c>
      <c r="H60" s="24">
        <v>-77.49479971805296</v>
      </c>
      <c r="I60" s="24">
        <v>24.946875924504436</v>
      </c>
      <c r="J60" s="24">
        <v>28.910152877120169</v>
      </c>
      <c r="K60" s="136">
        <v>-24.097739398746903</v>
      </c>
      <c r="L60" s="24">
        <v>-35.832096524302074</v>
      </c>
      <c r="M60" s="24">
        <v>-40.599275608992542</v>
      </c>
      <c r="N60" s="24">
        <v>-25.066628432021929</v>
      </c>
      <c r="O60" s="24">
        <v>16.918957603193117</v>
      </c>
      <c r="Q60" s="2">
        <v>-0.1282219150259119</v>
      </c>
      <c r="R60" s="2"/>
      <c r="S60" s="2">
        <v>2.7993057287674228</v>
      </c>
      <c r="T60" s="2">
        <v>5.7126839887248479</v>
      </c>
      <c r="U60" s="2">
        <v>8.0303149023179881</v>
      </c>
      <c r="V60" s="2">
        <v>5.4890565309750228</v>
      </c>
      <c r="W60" s="2">
        <v>4.6579575993060844</v>
      </c>
      <c r="X60" s="2">
        <v>-19.448482411241162</v>
      </c>
      <c r="Y60" s="2">
        <v>5.0741945630442027</v>
      </c>
      <c r="Z60" s="2">
        <v>3.3500796052478079</v>
      </c>
      <c r="AA60" s="114">
        <v>-5.5524324280834696</v>
      </c>
      <c r="AB60" s="2">
        <v>-7.2724823105723484</v>
      </c>
      <c r="AC60" s="2">
        <v>-5.8078481736932099</v>
      </c>
      <c r="AD60" s="2">
        <v>-5.3852893857071589</v>
      </c>
      <c r="AE60" s="2">
        <v>2.7211605461095649</v>
      </c>
      <c r="AF60" s="23">
        <v>39036</v>
      </c>
    </row>
    <row r="61" spans="1:32">
      <c r="A61" s="23">
        <v>39066</v>
      </c>
      <c r="B61" s="24">
        <v>5.3387771544370821</v>
      </c>
      <c r="C61" s="24">
        <v>19.036914559651194</v>
      </c>
      <c r="D61" s="24">
        <v>75.204142821034353</v>
      </c>
      <c r="E61" s="24">
        <v>93.060197790238078</v>
      </c>
      <c r="F61" s="24">
        <v>15.785979585586004</v>
      </c>
      <c r="G61" s="24">
        <v>21.002978580405816</v>
      </c>
      <c r="H61" s="24">
        <v>-76.088824428754521</v>
      </c>
      <c r="I61" s="24">
        <v>23.736184677741996</v>
      </c>
      <c r="J61" s="24">
        <v>29.881205544345178</v>
      </c>
      <c r="K61" s="136">
        <v>-17.521616142148204</v>
      </c>
      <c r="L61" s="24">
        <v>-26.868343010461189</v>
      </c>
      <c r="M61" s="24">
        <v>-34.365533981557576</v>
      </c>
      <c r="N61" s="24">
        <v>-23.917673740116964</v>
      </c>
      <c r="O61" s="24">
        <v>19.999458511115833</v>
      </c>
      <c r="Q61" s="2">
        <v>0.60957089793931718</v>
      </c>
      <c r="R61" s="2">
        <f>Q61-Q49</f>
        <v>0.15053618177817163</v>
      </c>
      <c r="S61" s="2">
        <v>3.5510318204699756</v>
      </c>
      <c r="T61" s="2">
        <v>5.4359810555328263</v>
      </c>
      <c r="U61" s="2">
        <v>7.7493087903887048</v>
      </c>
      <c r="V61" s="2">
        <v>5.8385550515860816</v>
      </c>
      <c r="W61" s="2">
        <v>4.734155383937793</v>
      </c>
      <c r="X61" s="2">
        <v>-19.095631822762378</v>
      </c>
      <c r="Y61" s="2">
        <v>4.8279399634527218</v>
      </c>
      <c r="Z61" s="2">
        <v>3.4626042172731748</v>
      </c>
      <c r="AA61" s="114">
        <v>-4.0372081401607938</v>
      </c>
      <c r="AB61" s="2">
        <v>-5.4531988974032028</v>
      </c>
      <c r="AC61" s="2">
        <v>-4.9160927326637562</v>
      </c>
      <c r="AD61" s="2">
        <v>-5.1384491086529884</v>
      </c>
      <c r="AE61" s="2">
        <v>3.2166129096353151</v>
      </c>
      <c r="AF61" s="23">
        <v>39066</v>
      </c>
    </row>
    <row r="62" spans="1:32">
      <c r="A62" s="23">
        <v>39097</v>
      </c>
      <c r="B62" s="24">
        <v>9.3477477466836199</v>
      </c>
      <c r="C62" s="24">
        <v>19.713629850894343</v>
      </c>
      <c r="D62" s="24">
        <v>68.262616985323277</v>
      </c>
      <c r="E62" s="24">
        <v>86.668167286280564</v>
      </c>
      <c r="F62" s="24">
        <v>14.246599116149884</v>
      </c>
      <c r="G62" s="24">
        <v>19.762173467471086</v>
      </c>
      <c r="H62" s="24">
        <v>-72.781379103010678</v>
      </c>
      <c r="I62" s="24">
        <v>23.734355137695761</v>
      </c>
      <c r="J62" s="24">
        <v>28.151682272640578</v>
      </c>
      <c r="K62" s="136">
        <v>-12.404195047399064</v>
      </c>
      <c r="L62" s="24">
        <v>-24.823250652571701</v>
      </c>
      <c r="M62" s="24">
        <v>-33.993608848760907</v>
      </c>
      <c r="N62" s="24">
        <v>-25.971257722773686</v>
      </c>
      <c r="O62" s="24">
        <v>17.807559770737676</v>
      </c>
      <c r="Q62" s="2">
        <v>1.0673071422208424</v>
      </c>
      <c r="R62" s="2"/>
      <c r="S62" s="2">
        <v>3.6772622306067251</v>
      </c>
      <c r="T62" s="2">
        <v>4.9342267435501226</v>
      </c>
      <c r="U62" s="2">
        <v>7.2170316262631546</v>
      </c>
      <c r="V62" s="2">
        <v>5.2692044093018477</v>
      </c>
      <c r="W62" s="2">
        <v>4.4544729482618521</v>
      </c>
      <c r="X62" s="2">
        <v>-18.265578806587072</v>
      </c>
      <c r="Y62" s="2">
        <v>4.8275678350073177</v>
      </c>
      <c r="Z62" s="2">
        <v>3.2621887900713173</v>
      </c>
      <c r="AA62" s="114">
        <v>-2.8580877934563604</v>
      </c>
      <c r="AB62" s="2">
        <v>-5.0381269524459524</v>
      </c>
      <c r="AC62" s="2">
        <v>-4.8628877266417936</v>
      </c>
      <c r="AD62" s="2">
        <v>-5.5796390379029752</v>
      </c>
      <c r="AE62" s="2">
        <v>2.864078875726594</v>
      </c>
      <c r="AF62" s="23">
        <v>39097</v>
      </c>
    </row>
    <row r="63" spans="1:32">
      <c r="A63" s="23">
        <v>39128</v>
      </c>
      <c r="B63" s="24">
        <v>13.356718338930161</v>
      </c>
      <c r="C63" s="24">
        <v>20.390345142137491</v>
      </c>
      <c r="D63" s="24">
        <v>61.321091149612187</v>
      </c>
      <c r="E63" s="24">
        <v>80.276136782323078</v>
      </c>
      <c r="F63" s="24">
        <v>12.70721864671377</v>
      </c>
      <c r="G63" s="24">
        <v>18.521368354536357</v>
      </c>
      <c r="H63" s="24">
        <v>-69.473933777266808</v>
      </c>
      <c r="I63" s="24">
        <v>23.732525597649527</v>
      </c>
      <c r="J63" s="24">
        <v>26.422159000935984</v>
      </c>
      <c r="K63" s="136">
        <v>-7.2867739526499236</v>
      </c>
      <c r="L63" s="24">
        <v>-22.778158294682214</v>
      </c>
      <c r="M63" s="24">
        <v>-33.621683715964238</v>
      </c>
      <c r="N63" s="24">
        <v>-28.024841705430397</v>
      </c>
      <c r="O63" s="24">
        <v>15.615661030359519</v>
      </c>
      <c r="Q63" s="2">
        <v>1.5250433865023678</v>
      </c>
      <c r="R63" s="2"/>
      <c r="S63" s="2">
        <v>3.8034926407434746</v>
      </c>
      <c r="T63" s="2">
        <v>4.4324724315674171</v>
      </c>
      <c r="U63" s="2">
        <v>6.6847544621376063</v>
      </c>
      <c r="V63" s="2">
        <v>4.6998537670176148</v>
      </c>
      <c r="W63" s="2">
        <v>4.174790512585913</v>
      </c>
      <c r="X63" s="2">
        <v>-17.435525790411763</v>
      </c>
      <c r="Y63" s="2">
        <v>4.8271957065619135</v>
      </c>
      <c r="Z63" s="2">
        <v>3.0617733628694608</v>
      </c>
      <c r="AA63" s="114">
        <v>-1.6789674467519267</v>
      </c>
      <c r="AB63" s="2">
        <v>-4.623055007488702</v>
      </c>
      <c r="AC63" s="2">
        <v>-4.8096827206198318</v>
      </c>
      <c r="AD63" s="2">
        <v>-6.0208289671529611</v>
      </c>
      <c r="AE63" s="2">
        <v>2.511544841817873</v>
      </c>
      <c r="AF63" s="23">
        <v>39128</v>
      </c>
    </row>
    <row r="64" spans="1:32">
      <c r="A64" s="23">
        <v>39156</v>
      </c>
      <c r="B64" s="24">
        <v>8.4126322528898463</v>
      </c>
      <c r="C64" s="24">
        <v>15.755252522770256</v>
      </c>
      <c r="D64" s="24">
        <v>50.446424424366576</v>
      </c>
      <c r="E64" s="24">
        <v>73.053328006463232</v>
      </c>
      <c r="F64" s="24">
        <v>9.8216676859907661</v>
      </c>
      <c r="G64" s="24">
        <v>16.156531940081798</v>
      </c>
      <c r="H64" s="24">
        <v>-65.737288575727121</v>
      </c>
      <c r="I64" s="24">
        <v>27.902375979832442</v>
      </c>
      <c r="J64" s="24">
        <v>24.905678500377931</v>
      </c>
      <c r="K64" s="136">
        <v>-0.83533851395519321</v>
      </c>
      <c r="L64" s="24">
        <v>-26.237961058538165</v>
      </c>
      <c r="M64" s="24">
        <v>-36.06514764782257</v>
      </c>
      <c r="N64" s="24">
        <v>-33.984564315355676</v>
      </c>
      <c r="O64" s="24">
        <v>6.6011325866540549</v>
      </c>
      <c r="Q64" s="2">
        <v>0.96053752537045678</v>
      </c>
      <c r="R64" s="2"/>
      <c r="S64" s="2">
        <v>2.9388902740824268</v>
      </c>
      <c r="T64" s="2">
        <v>3.6464188966664888</v>
      </c>
      <c r="U64" s="2">
        <v>6.0832967297542062</v>
      </c>
      <c r="V64" s="2">
        <v>3.6326125453374867</v>
      </c>
      <c r="W64" s="2">
        <v>3.6417469254221975</v>
      </c>
      <c r="X64" s="2">
        <v>-16.497758627407357</v>
      </c>
      <c r="Y64" s="2">
        <v>5.6753432742979193</v>
      </c>
      <c r="Z64" s="2">
        <v>2.8860451189452938</v>
      </c>
      <c r="AA64" s="114">
        <v>-0.19247285301595793</v>
      </c>
      <c r="AB64" s="2">
        <v>-5.3252565764409061</v>
      </c>
      <c r="AC64" s="2">
        <v>-5.1592275664639615</v>
      </c>
      <c r="AD64" s="2">
        <v>-7.3012098129466985</v>
      </c>
      <c r="AE64" s="2">
        <v>1.0616931595745049</v>
      </c>
      <c r="AF64" s="23">
        <v>39156</v>
      </c>
    </row>
    <row r="65" spans="1:32">
      <c r="A65" s="23">
        <v>39187</v>
      </c>
      <c r="B65" s="24">
        <v>3.4685461668495341</v>
      </c>
      <c r="C65" s="24">
        <v>11.120159903403028</v>
      </c>
      <c r="D65" s="24">
        <v>39.571757699120973</v>
      </c>
      <c r="E65" s="24">
        <v>65.830519230603386</v>
      </c>
      <c r="F65" s="24">
        <v>6.9361167252677625</v>
      </c>
      <c r="G65" s="24">
        <v>13.791695525627238</v>
      </c>
      <c r="H65" s="24">
        <v>-62.000643374187447</v>
      </c>
      <c r="I65" s="24">
        <v>32.072226362015357</v>
      </c>
      <c r="J65" s="24">
        <v>23.389197999819881</v>
      </c>
      <c r="K65" s="136">
        <v>5.6160969247395336</v>
      </c>
      <c r="L65" s="24">
        <v>-29.697763822394109</v>
      </c>
      <c r="M65" s="24">
        <v>-38.508611579680903</v>
      </c>
      <c r="N65" s="24">
        <v>-39.944286925280956</v>
      </c>
      <c r="O65" s="24">
        <v>-2.4133958570514125</v>
      </c>
      <c r="Q65" s="2">
        <v>0.39603166423854608</v>
      </c>
      <c r="R65" s="2"/>
      <c r="S65" s="2">
        <v>2.0742879074213803</v>
      </c>
      <c r="T65" s="2">
        <v>2.8603653617655609</v>
      </c>
      <c r="U65" s="2">
        <v>5.4818389973708053</v>
      </c>
      <c r="V65" s="2">
        <v>2.565371323657359</v>
      </c>
      <c r="W65" s="2">
        <v>3.1087033382584819</v>
      </c>
      <c r="X65" s="2">
        <v>-15.559991464402952</v>
      </c>
      <c r="Y65" s="2">
        <v>6.5234908420339233</v>
      </c>
      <c r="Z65" s="2">
        <v>2.7103168750211277</v>
      </c>
      <c r="AA65" s="114">
        <v>1.2940217407200101</v>
      </c>
      <c r="AB65" s="2">
        <v>-6.0274581453931075</v>
      </c>
      <c r="AC65" s="2">
        <v>-5.5087724123080921</v>
      </c>
      <c r="AD65" s="2">
        <v>-8.5815906587404349</v>
      </c>
      <c r="AE65" s="2">
        <v>-0.38815852266886391</v>
      </c>
      <c r="AF65" s="23">
        <v>39187</v>
      </c>
    </row>
    <row r="66" spans="1:32">
      <c r="A66" s="23">
        <v>39217</v>
      </c>
      <c r="B66" s="24">
        <v>-2.717338900306693</v>
      </c>
      <c r="C66" s="24">
        <v>6.8601897036964026</v>
      </c>
      <c r="D66" s="24">
        <v>30.129384933123596</v>
      </c>
      <c r="E66" s="24">
        <v>58.184467145174729</v>
      </c>
      <c r="F66" s="24">
        <v>4.2340198642097659</v>
      </c>
      <c r="G66" s="24">
        <v>11.546948481629419</v>
      </c>
      <c r="H66" s="24">
        <v>-58.330227545216907</v>
      </c>
      <c r="I66" s="24">
        <v>36.590364438771836</v>
      </c>
      <c r="J66" s="24">
        <v>23.089886782833446</v>
      </c>
      <c r="K66" s="136">
        <v>11.369469416594484</v>
      </c>
      <c r="L66" s="24">
        <v>-36.002872218583462</v>
      </c>
      <c r="M66" s="24">
        <v>-42.866231672729342</v>
      </c>
      <c r="N66" s="24">
        <v>-50.445624983856966</v>
      </c>
      <c r="O66" s="24">
        <v>-12.856513162789462</v>
      </c>
      <c r="Q66" s="2">
        <v>-0.31026032095921757</v>
      </c>
      <c r="R66" s="2"/>
      <c r="S66" s="2">
        <v>1.2796586261893046</v>
      </c>
      <c r="T66" s="2">
        <v>2.1778423311209729</v>
      </c>
      <c r="U66" s="2">
        <v>4.8451369481129891</v>
      </c>
      <c r="V66" s="2">
        <v>1.5659818849170315</v>
      </c>
      <c r="W66" s="2">
        <v>2.6027283755531974</v>
      </c>
      <c r="X66" s="2">
        <v>-14.638845555885361</v>
      </c>
      <c r="Y66" s="2">
        <v>7.4424801268461911</v>
      </c>
      <c r="Z66" s="2">
        <v>2.6756329905079568</v>
      </c>
      <c r="AA66" s="114">
        <v>2.6196735566857847</v>
      </c>
      <c r="AB66" s="2">
        <v>-7.3071429454836991</v>
      </c>
      <c r="AC66" s="2">
        <v>-6.13214303947895</v>
      </c>
      <c r="AD66" s="2">
        <v>-10.837687625906847</v>
      </c>
      <c r="AE66" s="2">
        <v>-2.067777294537243</v>
      </c>
      <c r="AF66" s="23">
        <v>39217</v>
      </c>
    </row>
    <row r="67" spans="1:32">
      <c r="A67" s="23">
        <v>39248</v>
      </c>
      <c r="B67" s="24">
        <v>-8.9032239674629174</v>
      </c>
      <c r="C67" s="24">
        <v>2.6002195039897842</v>
      </c>
      <c r="D67" s="24">
        <v>20.687012167126223</v>
      </c>
      <c r="E67" s="24">
        <v>50.538415059746072</v>
      </c>
      <c r="F67" s="24">
        <v>1.531923003151769</v>
      </c>
      <c r="G67" s="24">
        <v>9.3022014376316022</v>
      </c>
      <c r="H67" s="24">
        <v>-54.659811716246359</v>
      </c>
      <c r="I67" s="24">
        <v>41.108502515528279</v>
      </c>
      <c r="J67" s="24">
        <v>22.790575565847025</v>
      </c>
      <c r="K67" s="136">
        <v>17.122841908449445</v>
      </c>
      <c r="L67" s="24">
        <v>-42.307980614772823</v>
      </c>
      <c r="M67" s="24">
        <v>-47.223851765777795</v>
      </c>
      <c r="N67" s="24">
        <v>-60.946963042432991</v>
      </c>
      <c r="O67" s="24">
        <v>-23.299630468527507</v>
      </c>
      <c r="Q67" s="2">
        <v>-1.016552306156981</v>
      </c>
      <c r="R67" s="2"/>
      <c r="S67" s="2">
        <v>0.48502934495723038</v>
      </c>
      <c r="T67" s="2">
        <v>1.4953193004763847</v>
      </c>
      <c r="U67" s="2">
        <v>4.2084348988551747</v>
      </c>
      <c r="V67" s="2">
        <v>0.56659244617670379</v>
      </c>
      <c r="W67" s="2">
        <v>2.0967534128479133</v>
      </c>
      <c r="X67" s="2">
        <v>-13.717699647367768</v>
      </c>
      <c r="Y67" s="2">
        <v>8.3614694116584509</v>
      </c>
      <c r="Z67" s="2">
        <v>2.6409491059947876</v>
      </c>
      <c r="AA67" s="114">
        <v>3.945325372651562</v>
      </c>
      <c r="AB67" s="2">
        <v>-8.5868277455742916</v>
      </c>
      <c r="AC67" s="2">
        <v>-6.7555136666498106</v>
      </c>
      <c r="AD67" s="2">
        <v>-13.093784593073261</v>
      </c>
      <c r="AE67" s="2">
        <v>-3.7473960664056216</v>
      </c>
      <c r="AF67" s="23">
        <v>39248</v>
      </c>
    </row>
    <row r="68" spans="1:32">
      <c r="A68" s="23">
        <v>39278</v>
      </c>
      <c r="B68" s="24">
        <v>-10.93210286945531</v>
      </c>
      <c r="C68" s="24">
        <v>-0.14755743658668408</v>
      </c>
      <c r="D68" s="24">
        <v>20.193417216170712</v>
      </c>
      <c r="E68" s="24">
        <v>46.027598063970288</v>
      </c>
      <c r="F68" s="24">
        <v>-1.542259238098501</v>
      </c>
      <c r="G68" s="24">
        <v>8.0700871938543557</v>
      </c>
      <c r="H68" s="24">
        <v>-50.713483837884937</v>
      </c>
      <c r="I68" s="24">
        <v>46.413606051800421</v>
      </c>
      <c r="J68" s="24">
        <v>24.984145972891636</v>
      </c>
      <c r="K68" s="136">
        <v>21.188603630154368</v>
      </c>
      <c r="L68" s="24">
        <v>-45.279057858180749</v>
      </c>
      <c r="M68" s="24">
        <v>-50.942784679026083</v>
      </c>
      <c r="N68" s="24">
        <v>-69.795016657313582</v>
      </c>
      <c r="O68" s="24">
        <v>-29.859723116239302</v>
      </c>
      <c r="Q68" s="2">
        <v>-1.2482056414286682</v>
      </c>
      <c r="R68" s="2"/>
      <c r="S68" s="2">
        <v>-2.7524478876260527E-2</v>
      </c>
      <c r="T68" s="2">
        <v>1.4596407766364674</v>
      </c>
      <c r="U68" s="2">
        <v>3.8328101459829336</v>
      </c>
      <c r="V68" s="2">
        <v>-0.5704153750253973</v>
      </c>
      <c r="W68" s="2">
        <v>1.8190299338435472</v>
      </c>
      <c r="X68" s="2">
        <v>-12.727309471374792</v>
      </c>
      <c r="Y68" s="2">
        <v>9.440527470936205</v>
      </c>
      <c r="Z68" s="2">
        <v>2.8951378511927097</v>
      </c>
      <c r="AA68" s="114">
        <v>4.8821297282347587</v>
      </c>
      <c r="AB68" s="2">
        <v>-9.1898375828963648</v>
      </c>
      <c r="AC68" s="2">
        <v>-7.2875181766887183</v>
      </c>
      <c r="AD68" s="2">
        <v>-14.994691583640591</v>
      </c>
      <c r="AE68" s="2">
        <v>-4.8024885674003484</v>
      </c>
      <c r="AF68" s="23">
        <v>39278</v>
      </c>
    </row>
    <row r="69" spans="1:32">
      <c r="A69" s="23">
        <v>39309</v>
      </c>
      <c r="B69" s="24">
        <v>-12.960981771447695</v>
      </c>
      <c r="C69" s="24">
        <v>-2.8953343771631559</v>
      </c>
      <c r="D69" s="24">
        <v>19.6998222652152</v>
      </c>
      <c r="E69" s="24">
        <v>41.51678106819449</v>
      </c>
      <c r="F69" s="24">
        <v>-4.6164414793487705</v>
      </c>
      <c r="G69" s="24">
        <v>6.8379729500771083</v>
      </c>
      <c r="H69" s="24">
        <v>-46.767155959523507</v>
      </c>
      <c r="I69" s="24">
        <v>51.718709588072564</v>
      </c>
      <c r="J69" s="24">
        <v>27.177716379936243</v>
      </c>
      <c r="K69" s="136">
        <v>25.254365351859288</v>
      </c>
      <c r="L69" s="24">
        <v>-48.250135101588683</v>
      </c>
      <c r="M69" s="24">
        <v>-54.661717592274364</v>
      </c>
      <c r="N69" s="24">
        <v>-78.643070272194166</v>
      </c>
      <c r="O69" s="24">
        <v>-36.419815763951092</v>
      </c>
      <c r="Q69" s="2">
        <v>-1.4798589767003549</v>
      </c>
      <c r="R69" s="2"/>
      <c r="S69" s="2">
        <v>-0.5400783027097521</v>
      </c>
      <c r="T69" s="2">
        <v>1.4239622527965503</v>
      </c>
      <c r="U69" s="2">
        <v>3.4571853931106915</v>
      </c>
      <c r="V69" s="2">
        <v>-1.7074231962274979</v>
      </c>
      <c r="W69" s="2">
        <v>1.5413064548391804</v>
      </c>
      <c r="X69" s="2">
        <v>-11.736919295381815</v>
      </c>
      <c r="Y69" s="2">
        <v>10.519585530213959</v>
      </c>
      <c r="Z69" s="2">
        <v>3.1493265963906318</v>
      </c>
      <c r="AA69" s="114">
        <v>5.818934083817954</v>
      </c>
      <c r="AB69" s="2">
        <v>-9.7928474202184397</v>
      </c>
      <c r="AC69" s="2">
        <v>-7.8195226867276242</v>
      </c>
      <c r="AD69" s="2">
        <v>-16.89559857420792</v>
      </c>
      <c r="AE69" s="2">
        <v>-5.8575810683950733</v>
      </c>
      <c r="AF69" s="23">
        <v>39309</v>
      </c>
    </row>
    <row r="70" spans="1:32">
      <c r="A70" s="23">
        <v>39340</v>
      </c>
      <c r="B70" s="24">
        <v>-7.050314796970234</v>
      </c>
      <c r="C70" s="24">
        <v>-0.34896575899374582</v>
      </c>
      <c r="D70" s="24">
        <v>28.882177919677851</v>
      </c>
      <c r="E70" s="24">
        <v>41.1996103549548</v>
      </c>
      <c r="F70" s="24">
        <v>-5.4109799731885984</v>
      </c>
      <c r="G70" s="24">
        <v>6.0139039071829901</v>
      </c>
      <c r="H70" s="24">
        <v>-43.202382080652143</v>
      </c>
      <c r="I70" s="24">
        <v>55.50593393534831</v>
      </c>
      <c r="J70" s="24">
        <v>32.553736604804513</v>
      </c>
      <c r="K70" s="136">
        <v>28.789776572416805</v>
      </c>
      <c r="L70" s="24">
        <v>-46.745729834584125</v>
      </c>
      <c r="M70" s="24">
        <v>-53.246786554176573</v>
      </c>
      <c r="N70" s="24">
        <v>-81.486923028487766</v>
      </c>
      <c r="O70" s="24">
        <v>-38.423906815556286</v>
      </c>
      <c r="Q70" s="2">
        <v>-0.80499084288846734</v>
      </c>
      <c r="R70" s="2"/>
      <c r="S70" s="2">
        <v>-6.5093978888139378E-2</v>
      </c>
      <c r="T70" s="2">
        <v>2.0876904665680742</v>
      </c>
      <c r="U70" s="2">
        <v>3.4307739534777961</v>
      </c>
      <c r="V70" s="2">
        <v>-2.0012888199436154</v>
      </c>
      <c r="W70" s="2">
        <v>1.3555579962946747</v>
      </c>
      <c r="X70" s="2">
        <v>-10.842285818870865</v>
      </c>
      <c r="Y70" s="2">
        <v>11.289906962449846</v>
      </c>
      <c r="Z70" s="2">
        <v>3.7722944440281423</v>
      </c>
      <c r="AA70" s="114">
        <v>6.6335387893802737</v>
      </c>
      <c r="AB70" s="2">
        <v>-9.4875133272271928</v>
      </c>
      <c r="AC70" s="2">
        <v>-7.6171125569346207</v>
      </c>
      <c r="AD70" s="2">
        <v>-17.506569056517282</v>
      </c>
      <c r="AE70" s="2">
        <v>-6.1799090526799949</v>
      </c>
      <c r="AF70" s="23">
        <v>39340</v>
      </c>
    </row>
    <row r="71" spans="1:32">
      <c r="A71" s="23">
        <v>39370</v>
      </c>
      <c r="B71" s="24">
        <v>-1.1396478224927762</v>
      </c>
      <c r="C71" s="24">
        <v>2.1974028591756678</v>
      </c>
      <c r="D71" s="24">
        <v>38.064533574140505</v>
      </c>
      <c r="E71" s="24">
        <v>40.882439641715123</v>
      </c>
      <c r="F71" s="24">
        <v>-6.2055184670284262</v>
      </c>
      <c r="G71" s="24">
        <v>5.189834864288871</v>
      </c>
      <c r="H71" s="24">
        <v>-39.637608201780779</v>
      </c>
      <c r="I71" s="24">
        <v>59.293158282624063</v>
      </c>
      <c r="J71" s="24">
        <v>37.929756829672797</v>
      </c>
      <c r="K71" s="136">
        <v>32.325187792974326</v>
      </c>
      <c r="L71" s="24">
        <v>-45.241324567579575</v>
      </c>
      <c r="M71" s="24">
        <v>-51.831855516078782</v>
      </c>
      <c r="N71" s="24">
        <v>-84.330775784781366</v>
      </c>
      <c r="O71" s="24">
        <v>-40.427997867161466</v>
      </c>
      <c r="Q71" s="2">
        <v>-0.13012270907658019</v>
      </c>
      <c r="R71" s="2"/>
      <c r="S71" s="2">
        <v>0.40989034493347404</v>
      </c>
      <c r="T71" s="2">
        <v>2.7514186803395981</v>
      </c>
      <c r="U71" s="2">
        <v>3.4043625138449016</v>
      </c>
      <c r="V71" s="2">
        <v>-2.2951544436597326</v>
      </c>
      <c r="W71" s="2">
        <v>1.1698095377501687</v>
      </c>
      <c r="X71" s="2">
        <v>-9.9476523423599126</v>
      </c>
      <c r="Y71" s="2">
        <v>12.060228394685733</v>
      </c>
      <c r="Z71" s="2">
        <v>4.3952622916656532</v>
      </c>
      <c r="AA71" s="114">
        <v>7.4481434949425926</v>
      </c>
      <c r="AB71" s="2">
        <v>-9.1821792342359494</v>
      </c>
      <c r="AC71" s="2">
        <v>-7.4147024271416173</v>
      </c>
      <c r="AD71" s="2">
        <v>-18.117539538826644</v>
      </c>
      <c r="AE71" s="2">
        <v>-6.5022370369649147</v>
      </c>
      <c r="AF71" s="23">
        <v>39370</v>
      </c>
    </row>
    <row r="72" spans="1:32">
      <c r="A72" s="23">
        <v>39401</v>
      </c>
      <c r="B72" s="24">
        <v>6.0175390381576044</v>
      </c>
      <c r="C72" s="24">
        <v>7.5380880286303524</v>
      </c>
      <c r="D72" s="24">
        <v>46.995752176193335</v>
      </c>
      <c r="E72" s="24">
        <v>39.924476707298481</v>
      </c>
      <c r="F72" s="24">
        <v>-5.3345408895798005</v>
      </c>
      <c r="G72" s="24">
        <v>4.6909703413070094</v>
      </c>
      <c r="H72" s="24">
        <v>-36.423581930871023</v>
      </c>
      <c r="I72" s="24">
        <v>60.723156737405887</v>
      </c>
      <c r="J72" s="24">
        <v>39.697773722713777</v>
      </c>
      <c r="K72" s="136">
        <v>30.577672888739968</v>
      </c>
      <c r="L72" s="24">
        <v>-41.417955226006001</v>
      </c>
      <c r="M72" s="24">
        <v>-49.16638228799652</v>
      </c>
      <c r="N72" s="24">
        <v>-84.373216344672329</v>
      </c>
      <c r="O72" s="24">
        <v>-38.431826494390116</v>
      </c>
      <c r="Q72" s="2">
        <v>0.6870705722987589</v>
      </c>
      <c r="R72" s="2"/>
      <c r="S72" s="2">
        <v>1.4061097123325341</v>
      </c>
      <c r="T72" s="2">
        <v>3.3969939545517827</v>
      </c>
      <c r="U72" s="2">
        <v>3.3245910243701591</v>
      </c>
      <c r="V72" s="2">
        <v>-1.9730172897973162</v>
      </c>
      <c r="W72" s="2">
        <v>1.057363478811965</v>
      </c>
      <c r="X72" s="2">
        <v>-9.1410442392810474</v>
      </c>
      <c r="Y72" s="2">
        <v>12.351090080388357</v>
      </c>
      <c r="Z72" s="2">
        <v>4.6001383212143496</v>
      </c>
      <c r="AA72" s="114">
        <v>7.0454933433132423</v>
      </c>
      <c r="AB72" s="2">
        <v>-8.4061881926701769</v>
      </c>
      <c r="AC72" s="2">
        <v>-7.0333984854447662</v>
      </c>
      <c r="AD72" s="2">
        <v>-18.126657426273059</v>
      </c>
      <c r="AE72" s="2">
        <v>-6.1811828142252336</v>
      </c>
      <c r="AF72" s="23">
        <v>39401</v>
      </c>
    </row>
    <row r="73" spans="1:32">
      <c r="A73" s="23">
        <v>39431</v>
      </c>
      <c r="B73" s="24">
        <v>13.174725898807985</v>
      </c>
      <c r="C73" s="24">
        <v>12.878773198085032</v>
      </c>
      <c r="D73" s="24">
        <v>55.926970778246158</v>
      </c>
      <c r="E73" s="24">
        <v>38.966513772881839</v>
      </c>
      <c r="F73" s="24">
        <v>-4.4635633121311766</v>
      </c>
      <c r="G73" s="24">
        <v>4.1921058183251496</v>
      </c>
      <c r="H73" s="24">
        <v>-33.209555659961268</v>
      </c>
      <c r="I73" s="24">
        <v>62.153155192187711</v>
      </c>
      <c r="J73" s="24">
        <v>41.465790615754763</v>
      </c>
      <c r="K73" s="136">
        <v>28.830157984505611</v>
      </c>
      <c r="L73" s="24">
        <v>-37.594585884432433</v>
      </c>
      <c r="M73" s="24">
        <v>-46.500909059914257</v>
      </c>
      <c r="N73" s="24">
        <v>-84.415656904563306</v>
      </c>
      <c r="O73" s="24">
        <v>-36.435655121618744</v>
      </c>
      <c r="Q73" s="2">
        <v>1.504263853674098</v>
      </c>
      <c r="R73" s="2">
        <f>Q73-Q61</f>
        <v>0.8946929557347808</v>
      </c>
      <c r="S73" s="2">
        <v>2.4023290797315933</v>
      </c>
      <c r="T73" s="2">
        <v>4.0425692287639663</v>
      </c>
      <c r="U73" s="2">
        <v>3.2448195348954161</v>
      </c>
      <c r="V73" s="2">
        <v>-1.6508801359349004</v>
      </c>
      <c r="W73" s="2">
        <v>0.94491741987376199</v>
      </c>
      <c r="X73" s="2">
        <v>-8.3344361362021786</v>
      </c>
      <c r="Y73" s="2">
        <v>12.64195176609098</v>
      </c>
      <c r="Z73" s="2">
        <v>4.8050143507630461</v>
      </c>
      <c r="AA73" s="114">
        <v>6.642843191683891</v>
      </c>
      <c r="AB73" s="2">
        <v>-7.6301971511044062</v>
      </c>
      <c r="AC73" s="2">
        <v>-6.6520945437479133</v>
      </c>
      <c r="AD73" s="2">
        <v>-18.135775313719478</v>
      </c>
      <c r="AE73" s="2">
        <v>-5.8601285914855508</v>
      </c>
      <c r="AF73" s="23">
        <v>39431</v>
      </c>
    </row>
    <row r="74" spans="1:32">
      <c r="A74" s="23">
        <v>39462</v>
      </c>
      <c r="B74" s="24">
        <v>17.089678370587251</v>
      </c>
      <c r="C74" s="24">
        <v>17.028990411613862</v>
      </c>
      <c r="D74" s="24">
        <v>55.465357054742327</v>
      </c>
      <c r="E74" s="24">
        <v>34.593781408276605</v>
      </c>
      <c r="F74" s="24">
        <v>-3.9332862469359799</v>
      </c>
      <c r="G74" s="24">
        <v>3.3842581152506508</v>
      </c>
      <c r="H74" s="24">
        <v>-30.035813525855836</v>
      </c>
      <c r="I74" s="24">
        <v>61.576853940830205</v>
      </c>
      <c r="J74" s="24">
        <v>39.672359239048745</v>
      </c>
      <c r="K74" s="136">
        <v>24.832344415751084</v>
      </c>
      <c r="L74" s="24">
        <v>-30.879340779216797</v>
      </c>
      <c r="M74" s="24">
        <v>-43.585205858374415</v>
      </c>
      <c r="N74" s="24">
        <v>-81.841241956897761</v>
      </c>
      <c r="O74" s="24">
        <v>-33.572523614436129</v>
      </c>
      <c r="Q74" s="2">
        <v>1.9512652969969109</v>
      </c>
      <c r="R74" s="2"/>
      <c r="S74" s="2">
        <v>3.17648569743998</v>
      </c>
      <c r="T74" s="2">
        <v>4.0092024039879393</v>
      </c>
      <c r="U74" s="2">
        <v>2.8806933654300093</v>
      </c>
      <c r="V74" s="2">
        <v>-1.4547534514330005</v>
      </c>
      <c r="W74" s="2">
        <v>0.76282531620995764</v>
      </c>
      <c r="X74" s="2">
        <v>-7.5379379415164092</v>
      </c>
      <c r="Y74" s="2">
        <v>12.524732091564863</v>
      </c>
      <c r="Z74" s="2">
        <v>4.5971933162617287</v>
      </c>
      <c r="AA74" s="114">
        <v>5.7216949738664544</v>
      </c>
      <c r="AB74" s="2">
        <v>-6.2672710045498414</v>
      </c>
      <c r="AC74" s="2">
        <v>-6.2349944536580351</v>
      </c>
      <c r="AD74" s="2">
        <v>-17.582690580777957</v>
      </c>
      <c r="AE74" s="2">
        <v>-5.3996368355278346</v>
      </c>
      <c r="AF74" s="23">
        <v>39462</v>
      </c>
    </row>
    <row r="75" spans="1:32">
      <c r="A75" s="23">
        <v>39493</v>
      </c>
      <c r="B75" s="24">
        <v>21.004630842366524</v>
      </c>
      <c r="C75" s="24">
        <v>21.179207625142688</v>
      </c>
      <c r="D75" s="24">
        <v>55.003743331238468</v>
      </c>
      <c r="E75" s="24">
        <v>30.221049043671371</v>
      </c>
      <c r="F75" s="24">
        <v>-3.4030091817407904</v>
      </c>
      <c r="G75" s="24">
        <v>2.5764104121761502</v>
      </c>
      <c r="H75" s="24">
        <v>-26.862071391750408</v>
      </c>
      <c r="I75" s="24">
        <v>61.000552689472684</v>
      </c>
      <c r="J75" s="24">
        <v>37.878927862342735</v>
      </c>
      <c r="K75" s="136">
        <v>20.83453084699655</v>
      </c>
      <c r="L75" s="24">
        <v>-24.16409567400116</v>
      </c>
      <c r="M75" s="24">
        <v>-40.669502656834574</v>
      </c>
      <c r="N75" s="24">
        <v>-79.26682700923223</v>
      </c>
      <c r="O75" s="24">
        <v>-30.709392107253525</v>
      </c>
      <c r="Q75" s="2">
        <v>2.3982667403197251</v>
      </c>
      <c r="R75" s="2"/>
      <c r="S75" s="2">
        <v>3.9506423151483658</v>
      </c>
      <c r="T75" s="2">
        <v>3.97583557921191</v>
      </c>
      <c r="U75" s="2">
        <v>2.5165671959646021</v>
      </c>
      <c r="V75" s="2">
        <v>-1.2586267669311035</v>
      </c>
      <c r="W75" s="2">
        <v>0.58073321254615295</v>
      </c>
      <c r="X75" s="2">
        <v>-6.7414397468306406</v>
      </c>
      <c r="Y75" s="2">
        <v>12.407512417038744</v>
      </c>
      <c r="Z75" s="2">
        <v>4.3893722817604139</v>
      </c>
      <c r="AA75" s="114">
        <v>4.800546756049016</v>
      </c>
      <c r="AB75" s="2">
        <v>-4.9043448579952749</v>
      </c>
      <c r="AC75" s="2">
        <v>-5.8178943635681559</v>
      </c>
      <c r="AD75" s="2">
        <v>-17.029605847836443</v>
      </c>
      <c r="AE75" s="2">
        <v>-4.9391450795701202</v>
      </c>
      <c r="AF75" s="23">
        <v>39493</v>
      </c>
    </row>
    <row r="76" spans="1:32">
      <c r="A76" s="23">
        <v>39522</v>
      </c>
      <c r="B76" s="24">
        <v>18.797573885191071</v>
      </c>
      <c r="C76" s="24">
        <v>21.389420654158375</v>
      </c>
      <c r="D76" s="24">
        <v>45.649794287142633</v>
      </c>
      <c r="E76" s="24">
        <v>24.603622858633461</v>
      </c>
      <c r="F76" s="24">
        <v>-3.798781178757709</v>
      </c>
      <c r="G76" s="24">
        <v>2.6355597252851553</v>
      </c>
      <c r="H76" s="24">
        <v>-23.763228657804198</v>
      </c>
      <c r="I76" s="24">
        <v>58.138667717250698</v>
      </c>
      <c r="J76" s="24">
        <v>34.361592345215421</v>
      </c>
      <c r="K76" s="136">
        <v>15.953665188438773</v>
      </c>
      <c r="L76" s="24">
        <v>-20.279232649377821</v>
      </c>
      <c r="M76" s="24">
        <v>-41.117810234483258</v>
      </c>
      <c r="N76" s="24">
        <v>-78.570945512096742</v>
      </c>
      <c r="O76" s="24">
        <v>-31.175578614396507</v>
      </c>
      <c r="Q76" s="2">
        <v>2.1462693910633459</v>
      </c>
      <c r="R76" s="2"/>
      <c r="S76" s="2">
        <v>3.9898541923027784</v>
      </c>
      <c r="T76" s="2">
        <v>3.2997040804575306</v>
      </c>
      <c r="U76" s="2">
        <v>2.0487928826841255</v>
      </c>
      <c r="V76" s="2">
        <v>-1.40500581043179</v>
      </c>
      <c r="W76" s="2">
        <v>0.59406570431817507</v>
      </c>
      <c r="X76" s="2">
        <v>-5.9637386801058305</v>
      </c>
      <c r="Y76" s="2">
        <v>11.82540501368879</v>
      </c>
      <c r="Z76" s="2">
        <v>3.9817869593712172</v>
      </c>
      <c r="AA76" s="114">
        <v>3.6759318570637425</v>
      </c>
      <c r="AB76" s="2">
        <v>-4.1158730585177219</v>
      </c>
      <c r="AC76" s="2">
        <v>-5.8820261074735329</v>
      </c>
      <c r="AD76" s="2">
        <v>-16.880103362873353</v>
      </c>
      <c r="AE76" s="2">
        <v>-5.0141241864464616</v>
      </c>
      <c r="AF76" s="23">
        <v>39522</v>
      </c>
    </row>
    <row r="77" spans="1:32">
      <c r="A77" s="23">
        <v>39553</v>
      </c>
      <c r="B77" s="24">
        <v>16.590516928015617</v>
      </c>
      <c r="C77" s="24">
        <v>21.599633683174062</v>
      </c>
      <c r="D77" s="24">
        <v>36.295845243046799</v>
      </c>
      <c r="E77" s="24">
        <v>18.986196673595547</v>
      </c>
      <c r="F77" s="24">
        <v>-4.1945531757746277</v>
      </c>
      <c r="G77" s="24">
        <v>2.6947090383941568</v>
      </c>
      <c r="H77" s="24">
        <v>-20.664385923857992</v>
      </c>
      <c r="I77" s="24">
        <v>55.276782745028719</v>
      </c>
      <c r="J77" s="24">
        <v>30.844256828088099</v>
      </c>
      <c r="K77" s="136">
        <v>11.072799529881001</v>
      </c>
      <c r="L77" s="24">
        <v>-16.394369624754482</v>
      </c>
      <c r="M77" s="24">
        <v>-41.566117812131942</v>
      </c>
      <c r="N77" s="24">
        <v>-77.875064014961282</v>
      </c>
      <c r="O77" s="24">
        <v>-31.641765121539493</v>
      </c>
      <c r="Q77" s="2">
        <v>1.8942720418069672</v>
      </c>
      <c r="R77" s="2"/>
      <c r="S77" s="2">
        <v>4.0290660694571905</v>
      </c>
      <c r="T77" s="2">
        <v>2.6235725817031517</v>
      </c>
      <c r="U77" s="2">
        <v>1.5810185694036483</v>
      </c>
      <c r="V77" s="2">
        <v>-1.5513848539324764</v>
      </c>
      <c r="W77" s="2">
        <v>0.60739819609019652</v>
      </c>
      <c r="X77" s="2">
        <v>-5.1860376133810204</v>
      </c>
      <c r="Y77" s="2">
        <v>11.243297610338841</v>
      </c>
      <c r="Z77" s="2">
        <v>3.5742016369820209</v>
      </c>
      <c r="AA77" s="114">
        <v>2.5513169580784707</v>
      </c>
      <c r="AB77" s="2">
        <v>-3.3274012590401698</v>
      </c>
      <c r="AC77" s="2">
        <v>-5.9461578513789108</v>
      </c>
      <c r="AD77" s="2">
        <v>-16.730600877910266</v>
      </c>
      <c r="AE77" s="2">
        <v>-5.089103293322804</v>
      </c>
      <c r="AF77" s="23">
        <v>39553</v>
      </c>
    </row>
    <row r="78" spans="1:32">
      <c r="A78" s="23">
        <v>39583</v>
      </c>
      <c r="B78" s="24">
        <v>9.5738757905923073</v>
      </c>
      <c r="C78" s="24">
        <v>15.852312519470646</v>
      </c>
      <c r="D78" s="24">
        <v>28.748579120256998</v>
      </c>
      <c r="E78" s="24">
        <v>16.076838483660886</v>
      </c>
      <c r="F78" s="24">
        <v>-4.3792555315247643</v>
      </c>
      <c r="G78" s="24">
        <v>3.7039028143882824</v>
      </c>
      <c r="H78" s="24">
        <v>-18.707910780485669</v>
      </c>
      <c r="I78" s="24">
        <v>51.821382794057669</v>
      </c>
      <c r="J78" s="24">
        <v>27.428617354404935</v>
      </c>
      <c r="K78" s="136">
        <v>6.5902151899499746</v>
      </c>
      <c r="L78" s="24">
        <v>-12.031277101935661</v>
      </c>
      <c r="M78" s="24">
        <v>-41.327849293000249</v>
      </c>
      <c r="N78" s="24">
        <v>-75.875374409334754</v>
      </c>
      <c r="O78" s="24">
        <v>-33.389855148901724</v>
      </c>
      <c r="Q78" s="2">
        <v>1.0931259900182486</v>
      </c>
      <c r="R78" s="2"/>
      <c r="S78" s="2">
        <v>2.9569952635069372</v>
      </c>
      <c r="T78" s="2">
        <v>2.0780335445495366</v>
      </c>
      <c r="U78" s="2">
        <v>1.3387504942114092</v>
      </c>
      <c r="V78" s="2">
        <v>-1.6196983131231546</v>
      </c>
      <c r="W78" s="2">
        <v>0.8348745099743764</v>
      </c>
      <c r="X78" s="2">
        <v>-4.6950308290245859</v>
      </c>
      <c r="Y78" s="2">
        <v>10.54046926031133</v>
      </c>
      <c r="Z78" s="2">
        <v>3.1784007504110892</v>
      </c>
      <c r="AA78" s="114">
        <v>1.5184712525619435</v>
      </c>
      <c r="AB78" s="2">
        <v>-2.4418680006088618</v>
      </c>
      <c r="AC78" s="2">
        <v>-5.9120728249115642</v>
      </c>
      <c r="AD78" s="2">
        <v>-16.300989562727068</v>
      </c>
      <c r="AE78" s="2">
        <v>-5.3702573528736082</v>
      </c>
      <c r="AF78" s="23">
        <v>39583</v>
      </c>
    </row>
    <row r="79" spans="1:32">
      <c r="A79" s="23">
        <v>39614</v>
      </c>
      <c r="B79" s="24">
        <v>2.557234653169004</v>
      </c>
      <c r="C79" s="24">
        <v>10.104991355767227</v>
      </c>
      <c r="D79" s="24">
        <v>21.201312997467195</v>
      </c>
      <c r="E79" s="24">
        <v>13.167480293726209</v>
      </c>
      <c r="F79" s="24">
        <v>-4.5639578872748992</v>
      </c>
      <c r="G79" s="24">
        <v>4.7130965903824027</v>
      </c>
      <c r="H79" s="24">
        <v>-16.751435637113346</v>
      </c>
      <c r="I79" s="24">
        <v>48.365982843086634</v>
      </c>
      <c r="J79" s="24">
        <v>24.01297788072177</v>
      </c>
      <c r="K79" s="136">
        <v>2.1076308500189507</v>
      </c>
      <c r="L79" s="24">
        <v>-7.6681845791168373</v>
      </c>
      <c r="M79" s="24">
        <v>-41.089580773868562</v>
      </c>
      <c r="N79" s="24">
        <v>-73.875684803708211</v>
      </c>
      <c r="O79" s="24">
        <v>-35.137945176263948</v>
      </c>
      <c r="Q79" s="2">
        <v>0.2919799382295305</v>
      </c>
      <c r="R79" s="2"/>
      <c r="S79" s="2">
        <v>1.8849244575566839</v>
      </c>
      <c r="T79" s="2">
        <v>1.5324945073959213</v>
      </c>
      <c r="U79" s="2">
        <v>1.0964824190191689</v>
      </c>
      <c r="V79" s="2">
        <v>-1.6880117723138321</v>
      </c>
      <c r="W79" s="2">
        <v>1.0623508238585551</v>
      </c>
      <c r="X79" s="2">
        <v>-4.2040240446681505</v>
      </c>
      <c r="Y79" s="2">
        <v>9.8376409102838203</v>
      </c>
      <c r="Z79" s="2">
        <v>2.7825998638401579</v>
      </c>
      <c r="AA79" s="114">
        <v>0.48562554704541649</v>
      </c>
      <c r="AB79" s="2">
        <v>-1.5563347421775531</v>
      </c>
      <c r="AC79" s="2">
        <v>-5.8779877984442184</v>
      </c>
      <c r="AD79" s="2">
        <v>-15.871378247543866</v>
      </c>
      <c r="AE79" s="2">
        <v>-5.6514114124244115</v>
      </c>
      <c r="AF79" s="23">
        <v>39614</v>
      </c>
    </row>
    <row r="80" spans="1:32">
      <c r="A80" s="23">
        <v>39644</v>
      </c>
      <c r="B80" s="24">
        <v>3.7083476616573101</v>
      </c>
      <c r="C80" s="24">
        <v>10.252232417606029</v>
      </c>
      <c r="D80" s="24">
        <v>14.634964021758989</v>
      </c>
      <c r="E80" s="24">
        <v>10.581025814575467</v>
      </c>
      <c r="F80" s="24">
        <v>-2.8922082650954497</v>
      </c>
      <c r="G80" s="24">
        <v>5.3756059710495983</v>
      </c>
      <c r="H80" s="24">
        <v>-14.601448883604709</v>
      </c>
      <c r="I80" s="24">
        <v>44.759500017007007</v>
      </c>
      <c r="J80" s="24">
        <v>23.507546973580439</v>
      </c>
      <c r="K80" s="136">
        <v>1.3652389767611668</v>
      </c>
      <c r="L80" s="24">
        <v>-8.9290004862309189</v>
      </c>
      <c r="M80" s="24">
        <v>-39.967584973011114</v>
      </c>
      <c r="N80" s="24">
        <v>-68.294945277008509</v>
      </c>
      <c r="O80" s="24">
        <v>-39.23441199528289</v>
      </c>
      <c r="Q80" s="2">
        <v>0.42341171931270832</v>
      </c>
      <c r="R80" s="2"/>
      <c r="S80" s="2">
        <v>1.9123899217857228</v>
      </c>
      <c r="T80" s="2">
        <v>1.0578591043848051</v>
      </c>
      <c r="U80" s="2">
        <v>0.88110318163132828</v>
      </c>
      <c r="V80" s="2">
        <v>-1.0697034723034078</v>
      </c>
      <c r="W80" s="2">
        <v>1.2116830882984637</v>
      </c>
      <c r="X80" s="2">
        <v>-3.6644526190738556</v>
      </c>
      <c r="Y80" s="2">
        <v>9.104082303459224</v>
      </c>
      <c r="Z80" s="2">
        <v>2.7240310357515276</v>
      </c>
      <c r="AA80" s="114">
        <v>0.31456880835247075</v>
      </c>
      <c r="AB80" s="2">
        <v>-1.812229938685427</v>
      </c>
      <c r="AC80" s="2">
        <v>-5.7174829331441588</v>
      </c>
      <c r="AD80" s="2">
        <v>-14.672417748367231</v>
      </c>
      <c r="AE80" s="2">
        <v>-6.3102666532613227</v>
      </c>
      <c r="AF80" s="23">
        <v>39644</v>
      </c>
    </row>
    <row r="81" spans="1:32">
      <c r="A81" s="23">
        <v>39675</v>
      </c>
      <c r="B81" s="24">
        <v>4.8594606701456167</v>
      </c>
      <c r="C81" s="24">
        <v>10.399473479444826</v>
      </c>
      <c r="D81" s="24">
        <v>8.0686150460507733</v>
      </c>
      <c r="E81" s="24">
        <v>7.9945713354247232</v>
      </c>
      <c r="F81" s="24">
        <v>-1.2204586429159994</v>
      </c>
      <c r="G81" s="24">
        <v>6.0381153517167938</v>
      </c>
      <c r="H81" s="24">
        <v>-12.45146213009607</v>
      </c>
      <c r="I81" s="24">
        <v>41.153017190927372</v>
      </c>
      <c r="J81" s="24">
        <v>23.002116066439115</v>
      </c>
      <c r="K81" s="136">
        <v>0.62284710350338113</v>
      </c>
      <c r="L81" s="24">
        <v>-10.189816393345001</v>
      </c>
      <c r="M81" s="24">
        <v>-38.845589172153652</v>
      </c>
      <c r="N81" s="24">
        <v>-62.714205750308828</v>
      </c>
      <c r="O81" s="24">
        <v>-43.330878814301833</v>
      </c>
      <c r="Q81" s="2">
        <v>0.55484350039588626</v>
      </c>
      <c r="R81" s="2"/>
      <c r="S81" s="2">
        <v>1.9398553860147612</v>
      </c>
      <c r="T81" s="2">
        <v>0.58322370137368806</v>
      </c>
      <c r="U81" s="2">
        <v>0.66572394424348758</v>
      </c>
      <c r="V81" s="2">
        <v>-0.4513951722929827</v>
      </c>
      <c r="W81" s="2">
        <v>1.3610153527383722</v>
      </c>
      <c r="X81" s="2">
        <v>-3.1248811934795602</v>
      </c>
      <c r="Y81" s="2">
        <v>8.3705236966346277</v>
      </c>
      <c r="Z81" s="2">
        <v>2.6654622076628982</v>
      </c>
      <c r="AA81" s="114">
        <v>0.14351206965952457</v>
      </c>
      <c r="AB81" s="2">
        <v>-2.0681251351933017</v>
      </c>
      <c r="AC81" s="2">
        <v>-5.5569780678440965</v>
      </c>
      <c r="AD81" s="2">
        <v>-13.473457249190599</v>
      </c>
      <c r="AE81" s="2">
        <v>-6.9691218940982349</v>
      </c>
      <c r="AF81" s="23">
        <v>39675</v>
      </c>
    </row>
    <row r="82" spans="1:32">
      <c r="A82" s="23">
        <v>39706</v>
      </c>
      <c r="B82" s="24">
        <v>5.8588689875243309</v>
      </c>
      <c r="C82" s="24">
        <v>12.213245075839719</v>
      </c>
      <c r="D82" s="24">
        <v>4.0077777025986023</v>
      </c>
      <c r="E82" s="24">
        <v>7.3618733782105501</v>
      </c>
      <c r="F82" s="24">
        <v>1.1849752825436806</v>
      </c>
      <c r="G82" s="24">
        <v>6.5253565225969385</v>
      </c>
      <c r="H82" s="24">
        <v>-10.201883051452388</v>
      </c>
      <c r="I82" s="24">
        <v>39.612441419911775</v>
      </c>
      <c r="J82" s="24">
        <v>22.447777382326816</v>
      </c>
      <c r="K82" s="136">
        <v>-0.78195334973785613</v>
      </c>
      <c r="L82" s="24">
        <v>-9.9457512899864078</v>
      </c>
      <c r="M82" s="24">
        <v>-36.041511203264861</v>
      </c>
      <c r="N82" s="24">
        <v>-55.521390168560323</v>
      </c>
      <c r="O82" s="24">
        <v>-44.06629581554391</v>
      </c>
      <c r="Q82" s="2">
        <v>0.66895394325755297</v>
      </c>
      <c r="R82" s="2"/>
      <c r="S82" s="2">
        <v>2.278185456976686</v>
      </c>
      <c r="T82" s="2">
        <v>0.28969419567693477</v>
      </c>
      <c r="U82" s="2">
        <v>0.61303791995034884</v>
      </c>
      <c r="V82" s="2">
        <v>0.43827140307575807</v>
      </c>
      <c r="W82" s="2">
        <v>1.4708414616194401</v>
      </c>
      <c r="X82" s="2">
        <v>-2.5603155800077486</v>
      </c>
      <c r="Y82" s="2">
        <v>8.0571705848100539</v>
      </c>
      <c r="Z82" s="2">
        <v>2.601225995286649</v>
      </c>
      <c r="AA82" s="114">
        <v>-0.18017221717314863</v>
      </c>
      <c r="AB82" s="2">
        <v>-2.0185896818156412</v>
      </c>
      <c r="AC82" s="2">
        <v>-5.1558463021606471</v>
      </c>
      <c r="AD82" s="2">
        <v>-11.92815994242333</v>
      </c>
      <c r="AE82" s="2">
        <v>-7.0874026874930047</v>
      </c>
      <c r="AF82" s="23">
        <v>39706</v>
      </c>
    </row>
    <row r="83" spans="1:32">
      <c r="A83" s="23">
        <v>39736</v>
      </c>
      <c r="B83" s="24">
        <v>6.8582773049030452</v>
      </c>
      <c r="C83" s="24">
        <v>14.027016672234604</v>
      </c>
      <c r="D83" s="24">
        <v>-5.3059640853575729E-2</v>
      </c>
      <c r="E83" s="24">
        <v>6.7291754209963699</v>
      </c>
      <c r="F83" s="24">
        <v>3.5904092080033632</v>
      </c>
      <c r="G83" s="24">
        <v>7.0125976934770886</v>
      </c>
      <c r="H83" s="24">
        <v>-7.9523039728087141</v>
      </c>
      <c r="I83" s="24">
        <v>38.071865648896164</v>
      </c>
      <c r="J83" s="24">
        <v>21.893438698214517</v>
      </c>
      <c r="K83" s="136">
        <v>-2.1867538029790889</v>
      </c>
      <c r="L83" s="24">
        <v>-9.7016861866278212</v>
      </c>
      <c r="M83" s="24">
        <v>-33.237433234376063</v>
      </c>
      <c r="N83" s="24">
        <v>-48.328574586811818</v>
      </c>
      <c r="O83" s="24">
        <v>-44.801712816785979</v>
      </c>
      <c r="Q83" s="2">
        <v>0.78306438611921991</v>
      </c>
      <c r="R83" s="2"/>
      <c r="S83" s="2">
        <v>2.6165155279386094</v>
      </c>
      <c r="T83" s="2">
        <v>-3.8353100198190142E-3</v>
      </c>
      <c r="U83" s="2">
        <v>0.56035189565720966</v>
      </c>
      <c r="V83" s="2">
        <v>1.3279379784444998</v>
      </c>
      <c r="W83" s="2">
        <v>1.5806675705005095</v>
      </c>
      <c r="X83" s="2">
        <v>-1.9957499665359388</v>
      </c>
      <c r="Y83" s="2">
        <v>7.7438174729854801</v>
      </c>
      <c r="Z83" s="2">
        <v>2.5369897829103998</v>
      </c>
      <c r="AA83" s="114">
        <v>-0.50385650400582083</v>
      </c>
      <c r="AB83" s="2">
        <v>-1.9690542284379824</v>
      </c>
      <c r="AC83" s="2">
        <v>-4.7547145364771985</v>
      </c>
      <c r="AD83" s="2">
        <v>-10.382862635656064</v>
      </c>
      <c r="AE83" s="2">
        <v>-7.2056834808877728</v>
      </c>
      <c r="AF83" s="23">
        <v>39736</v>
      </c>
    </row>
    <row r="84" spans="1:32">
      <c r="A84" s="23">
        <v>39767</v>
      </c>
      <c r="B84" s="24">
        <v>3.2607373713173589</v>
      </c>
      <c r="C84" s="24">
        <v>15.031131792268127</v>
      </c>
      <c r="D84" s="24">
        <v>-7.144041270571357</v>
      </c>
      <c r="E84" s="24">
        <v>0.93452245464032657</v>
      </c>
      <c r="F84" s="24">
        <v>5.2420435523338353</v>
      </c>
      <c r="G84" s="24">
        <v>6.4159416329426389</v>
      </c>
      <c r="H84" s="24">
        <v>-5.909694670008049</v>
      </c>
      <c r="I84" s="24">
        <v>35.632158662295538</v>
      </c>
      <c r="J84" s="24">
        <v>20.200022310744831</v>
      </c>
      <c r="K84" s="136">
        <v>-2.157835989263285</v>
      </c>
      <c r="L84" s="24">
        <v>-9.3656260527254478</v>
      </c>
      <c r="M84" s="24">
        <v>-29.476493697764834</v>
      </c>
      <c r="N84" s="24">
        <v>-41.183216327579274</v>
      </c>
      <c r="O84" s="24">
        <v>-42.102565896095484</v>
      </c>
      <c r="Q84" s="2">
        <v>0.37230447158227337</v>
      </c>
      <c r="R84" s="2"/>
      <c r="S84" s="2">
        <v>2.8038171377389425</v>
      </c>
      <c r="T84" s="2">
        <v>-0.51639273516070938</v>
      </c>
      <c r="U84" s="2">
        <v>7.7819553842809266E-2</v>
      </c>
      <c r="V84" s="2">
        <v>1.9388065021355352</v>
      </c>
      <c r="W84" s="2">
        <v>1.4461789078318024</v>
      </c>
      <c r="X84" s="2">
        <v>-1.4831265228585699</v>
      </c>
      <c r="Y84" s="2">
        <v>7.2475810719109122</v>
      </c>
      <c r="Z84" s="2">
        <v>2.3407583853467999</v>
      </c>
      <c r="AA84" s="114">
        <v>-0.49719346379412127</v>
      </c>
      <c r="AB84" s="2">
        <v>-1.9008474636611568</v>
      </c>
      <c r="AC84" s="2">
        <v>-4.216700852946353</v>
      </c>
      <c r="AD84" s="2">
        <v>-8.8477610126008042</v>
      </c>
      <c r="AE84" s="2">
        <v>-6.771566185898517</v>
      </c>
      <c r="AF84" s="23">
        <v>39767</v>
      </c>
    </row>
    <row r="85" spans="1:32">
      <c r="A85" s="23">
        <v>39797</v>
      </c>
      <c r="B85" s="24">
        <v>-0.33680256226832839</v>
      </c>
      <c r="C85" s="24">
        <v>16.035246912301641</v>
      </c>
      <c r="D85" s="24">
        <v>-14.235022900289145</v>
      </c>
      <c r="E85" s="24">
        <v>-4.8601305117157168</v>
      </c>
      <c r="F85" s="24">
        <v>6.8936778966643075</v>
      </c>
      <c r="G85" s="24">
        <v>5.8192855724081927</v>
      </c>
      <c r="H85" s="24">
        <v>-3.867085367207391</v>
      </c>
      <c r="I85" s="24">
        <v>33.192451675694912</v>
      </c>
      <c r="J85" s="24">
        <v>18.506605923275153</v>
      </c>
      <c r="K85" s="136">
        <v>-2.1289181755474829</v>
      </c>
      <c r="L85" s="24">
        <v>-9.0295659188230726</v>
      </c>
      <c r="M85" s="24">
        <v>-25.715554161153605</v>
      </c>
      <c r="N85" s="24">
        <v>-34.037858068346729</v>
      </c>
      <c r="O85" s="24">
        <v>-39.403418975404996</v>
      </c>
      <c r="Q85" s="2">
        <v>-3.8455442954673194E-2</v>
      </c>
      <c r="R85" s="2">
        <f>Q85-Q73</f>
        <v>-1.5427192966287713</v>
      </c>
      <c r="S85" s="2">
        <v>2.9911187475392742</v>
      </c>
      <c r="T85" s="2">
        <v>-1.0289501603016002</v>
      </c>
      <c r="U85" s="2">
        <v>-0.40471278797159116</v>
      </c>
      <c r="V85" s="2">
        <v>2.5496750258265704</v>
      </c>
      <c r="W85" s="2">
        <v>1.3116902451630963</v>
      </c>
      <c r="X85" s="2">
        <v>-0.97050307918120282</v>
      </c>
      <c r="Y85" s="2">
        <v>6.7513446708363452</v>
      </c>
      <c r="Z85" s="2">
        <v>2.1445269877832014</v>
      </c>
      <c r="AA85" s="114">
        <v>-0.4905304235824221</v>
      </c>
      <c r="AB85" s="2">
        <v>-1.8326406988843309</v>
      </c>
      <c r="AC85" s="2">
        <v>-3.6786871694155066</v>
      </c>
      <c r="AD85" s="2">
        <v>-7.3126593895455425</v>
      </c>
      <c r="AE85" s="2">
        <v>-6.337448890909263</v>
      </c>
      <c r="AF85" s="23">
        <v>39797</v>
      </c>
    </row>
    <row r="86" spans="1:32">
      <c r="A86" s="23">
        <v>39828</v>
      </c>
      <c r="B86" s="24">
        <v>-6.5168121365364531</v>
      </c>
      <c r="C86" s="24">
        <v>16.43748425907901</v>
      </c>
      <c r="D86" s="24">
        <v>-23.32064129935566</v>
      </c>
      <c r="E86" s="24">
        <v>-13.16019515007531</v>
      </c>
      <c r="F86" s="24">
        <v>7.4930974937477197</v>
      </c>
      <c r="G86" s="24">
        <v>4.7141750931984481</v>
      </c>
      <c r="H86" s="24">
        <v>-2.5349502730723117E-2</v>
      </c>
      <c r="I86" s="24">
        <v>31.651582842338193</v>
      </c>
      <c r="J86" s="24">
        <v>14.804351013108912</v>
      </c>
      <c r="K86" s="136">
        <v>-4.095843512211502</v>
      </c>
      <c r="L86" s="24">
        <v>-7.01993771137351</v>
      </c>
      <c r="M86" s="24">
        <v>-22.840829817489823</v>
      </c>
      <c r="N86" s="24">
        <v>-30.486405914485374</v>
      </c>
      <c r="O86" s="24">
        <v>-36.175398664523769</v>
      </c>
      <c r="Q86" s="2">
        <v>-0.74407657612545908</v>
      </c>
      <c r="R86" s="2"/>
      <c r="S86" s="2">
        <v>3.0661496887830437</v>
      </c>
      <c r="T86" s="2">
        <v>-1.685685915041325</v>
      </c>
      <c r="U86" s="2">
        <v>-1.0958757705370712</v>
      </c>
      <c r="V86" s="2">
        <v>2.7713745597450505</v>
      </c>
      <c r="W86" s="2">
        <v>1.0625939227073029</v>
      </c>
      <c r="X86" s="2">
        <v>-6.3618379528159264E-3</v>
      </c>
      <c r="Y86" s="2">
        <v>6.4379319501315884</v>
      </c>
      <c r="Z86" s="2">
        <v>1.7155133910480476</v>
      </c>
      <c r="AA86" s="114">
        <v>-0.94373559117918882</v>
      </c>
      <c r="AB86" s="2">
        <v>-1.4247665579003674</v>
      </c>
      <c r="AC86" s="2">
        <v>-3.2674492278813712</v>
      </c>
      <c r="AD86" s="2">
        <v>-6.5496689602621236</v>
      </c>
      <c r="AE86" s="2">
        <v>-5.81827024420868</v>
      </c>
      <c r="AF86" s="23">
        <v>39828</v>
      </c>
    </row>
    <row r="87" spans="1:32">
      <c r="A87" s="23">
        <v>39859</v>
      </c>
      <c r="B87" s="24">
        <v>-12.696821710804572</v>
      </c>
      <c r="C87" s="24">
        <v>16.839721605856376</v>
      </c>
      <c r="D87" s="24">
        <v>-32.406259698422176</v>
      </c>
      <c r="E87" s="24">
        <v>-21.460259788434911</v>
      </c>
      <c r="F87" s="24">
        <v>8.0925170908311301</v>
      </c>
      <c r="G87" s="24">
        <v>3.6090646139887026</v>
      </c>
      <c r="H87" s="24">
        <v>3.8163863617459448</v>
      </c>
      <c r="I87" s="24">
        <v>30.110714008981478</v>
      </c>
      <c r="J87" s="24">
        <v>11.102096102942671</v>
      </c>
      <c r="K87" s="136">
        <v>-6.0627688488755176</v>
      </c>
      <c r="L87" s="24">
        <v>-5.0103095039239474</v>
      </c>
      <c r="M87" s="24">
        <v>-19.966105473826051</v>
      </c>
      <c r="N87" s="24">
        <v>-26.934953760624033</v>
      </c>
      <c r="O87" s="24">
        <v>-32.947378353642534</v>
      </c>
      <c r="Q87" s="2">
        <v>-1.4496977092962444</v>
      </c>
      <c r="R87" s="2"/>
      <c r="S87" s="2">
        <v>3.1411806300268128</v>
      </c>
      <c r="T87" s="2">
        <v>-2.34242166978105</v>
      </c>
      <c r="U87" s="2">
        <v>-1.7870387531025518</v>
      </c>
      <c r="V87" s="2">
        <v>2.9930740936635294</v>
      </c>
      <c r="W87" s="2">
        <v>0.81349760025150952</v>
      </c>
      <c r="X87" s="2">
        <v>0.95777940327557098</v>
      </c>
      <c r="Y87" s="2">
        <v>6.1245192294268325</v>
      </c>
      <c r="Z87" s="2">
        <v>1.2864997943128935</v>
      </c>
      <c r="AA87" s="114">
        <v>-1.3969407587759546</v>
      </c>
      <c r="AB87" s="2">
        <v>-1.0168924169164044</v>
      </c>
      <c r="AC87" s="2">
        <v>-2.8562112863472375</v>
      </c>
      <c r="AD87" s="2">
        <v>-5.7866785309787065</v>
      </c>
      <c r="AE87" s="2">
        <v>-5.299091597508097</v>
      </c>
      <c r="AF87" s="23">
        <v>39859</v>
      </c>
    </row>
    <row r="88" spans="1:32">
      <c r="A88" s="23">
        <v>39887</v>
      </c>
      <c r="B88" s="24">
        <v>-17.45917607190551</v>
      </c>
      <c r="C88" s="24">
        <v>14.640155751069098</v>
      </c>
      <c r="D88" s="24">
        <v>-35.77651899682715</v>
      </c>
      <c r="E88" s="24">
        <v>-26.617522635266628</v>
      </c>
      <c r="F88" s="24">
        <v>7.6658503710233843</v>
      </c>
      <c r="G88" s="24">
        <v>3.5808539732230185</v>
      </c>
      <c r="H88" s="24">
        <v>6.6625354655744609</v>
      </c>
      <c r="I88" s="24">
        <v>28.717720358082673</v>
      </c>
      <c r="J88" s="24">
        <v>6.2694044582712083</v>
      </c>
      <c r="K88" s="136">
        <v>-8.5411985943457225</v>
      </c>
      <c r="L88" s="24">
        <v>-4.5276927111635263</v>
      </c>
      <c r="M88" s="24">
        <v>-17.617234720833956</v>
      </c>
      <c r="N88" s="24">
        <v>-23.348504855097278</v>
      </c>
      <c r="O88" s="24">
        <v>-30.48411439483424</v>
      </c>
      <c r="Q88" s="2">
        <v>-1.9934538055380273</v>
      </c>
      <c r="R88" s="2"/>
      <c r="S88" s="2">
        <v>2.7308868128699229</v>
      </c>
      <c r="T88" s="2">
        <v>-2.5860341226476571</v>
      </c>
      <c r="U88" s="2">
        <v>-2.2164943448839223</v>
      </c>
      <c r="V88" s="2">
        <v>2.8352684206755958</v>
      </c>
      <c r="W88" s="2">
        <v>0.80713880898036117</v>
      </c>
      <c r="X88" s="2">
        <v>1.6720632131178943</v>
      </c>
      <c r="Y88" s="2">
        <v>5.8411843208340155</v>
      </c>
      <c r="Z88" s="2">
        <v>0.72649231922000934</v>
      </c>
      <c r="AA88" s="114">
        <v>-1.9680031917189809</v>
      </c>
      <c r="AB88" s="2">
        <v>-0.91894051265774934</v>
      </c>
      <c r="AC88" s="2">
        <v>-2.5201982785194601</v>
      </c>
      <c r="AD88" s="2">
        <v>-5.0161694345642438</v>
      </c>
      <c r="AE88" s="2">
        <v>-4.9029125386931653</v>
      </c>
      <c r="AF88" s="23">
        <v>39887</v>
      </c>
    </row>
    <row r="89" spans="1:32">
      <c r="A89" s="23">
        <v>39918</v>
      </c>
      <c r="B89" s="24">
        <v>-22.22153043300645</v>
      </c>
      <c r="C89" s="24">
        <v>12.440589896281821</v>
      </c>
      <c r="D89" s="24">
        <v>-39.14677829523211</v>
      </c>
      <c r="E89" s="24">
        <v>-31.774785482098352</v>
      </c>
      <c r="F89" s="24">
        <v>7.2391836512156384</v>
      </c>
      <c r="G89" s="24">
        <v>3.5526433324573361</v>
      </c>
      <c r="H89" s="24">
        <v>9.5086845694029769</v>
      </c>
      <c r="I89" s="24">
        <v>27.324726707183856</v>
      </c>
      <c r="J89" s="24">
        <v>1.4367128135997493</v>
      </c>
      <c r="K89" s="136">
        <v>-11.019628339815938</v>
      </c>
      <c r="L89" s="24">
        <v>-4.0450759184031071</v>
      </c>
      <c r="M89" s="24">
        <v>-15.268363967841857</v>
      </c>
      <c r="N89" s="24">
        <v>-19.76205594957052</v>
      </c>
      <c r="O89" s="24">
        <v>-28.020850436025942</v>
      </c>
      <c r="Q89" s="2">
        <v>-2.5372099017798102</v>
      </c>
      <c r="R89" s="2"/>
      <c r="S89" s="2">
        <v>2.3205929957130333</v>
      </c>
      <c r="T89" s="2">
        <v>-2.8296465755142624</v>
      </c>
      <c r="U89" s="2">
        <v>-2.6459499366652937</v>
      </c>
      <c r="V89" s="2">
        <v>2.6774627476876622</v>
      </c>
      <c r="W89" s="2">
        <v>0.80078001770921337</v>
      </c>
      <c r="X89" s="2">
        <v>2.3863470229602179</v>
      </c>
      <c r="Y89" s="2">
        <v>5.5578494122411959</v>
      </c>
      <c r="Z89" s="2">
        <v>0.16648484412712533</v>
      </c>
      <c r="AA89" s="114">
        <v>-2.5390656246620096</v>
      </c>
      <c r="AB89" s="2">
        <v>-0.8209886083990946</v>
      </c>
      <c r="AC89" s="2">
        <v>-2.1841852706916809</v>
      </c>
      <c r="AD89" s="2">
        <v>-4.2456603381497811</v>
      </c>
      <c r="AE89" s="2">
        <v>-4.5067334798782328</v>
      </c>
      <c r="AF89" s="23">
        <v>39918</v>
      </c>
    </row>
    <row r="90" spans="1:32">
      <c r="A90" s="23">
        <v>39948</v>
      </c>
      <c r="B90" s="24">
        <v>-22.443317026317231</v>
      </c>
      <c r="C90" s="24">
        <v>10.346243377906649</v>
      </c>
      <c r="D90" s="24">
        <v>-37.443832451878819</v>
      </c>
      <c r="E90" s="24">
        <v>-34.019824409675408</v>
      </c>
      <c r="F90" s="24">
        <v>6.731877624927864</v>
      </c>
      <c r="G90" s="24">
        <v>4.9679313828453466</v>
      </c>
      <c r="H90" s="24">
        <v>12.239687301183988</v>
      </c>
      <c r="I90" s="24">
        <v>25.496424676010307</v>
      </c>
      <c r="J90" s="24">
        <v>-1.2062090940404708</v>
      </c>
      <c r="K90" s="136">
        <v>-10.111020772824119</v>
      </c>
      <c r="L90" s="24">
        <v>-4.3380214329695583</v>
      </c>
      <c r="M90" s="24">
        <v>-8.7483899995654948</v>
      </c>
      <c r="N90" s="24">
        <v>-12.768053866732783</v>
      </c>
      <c r="O90" s="24">
        <v>-26.3175235791857</v>
      </c>
      <c r="Q90" s="2">
        <v>-2.5625330514308486</v>
      </c>
      <c r="R90" s="2"/>
      <c r="S90" s="2">
        <v>1.9299261622544388</v>
      </c>
      <c r="T90" s="2">
        <v>-2.7065525411191569</v>
      </c>
      <c r="U90" s="2">
        <v>-2.8328988182424908</v>
      </c>
      <c r="V90" s="2">
        <v>2.4898320627229449</v>
      </c>
      <c r="W90" s="2">
        <v>1.1197916054188726</v>
      </c>
      <c r="X90" s="2">
        <v>3.0717331235416396</v>
      </c>
      <c r="Y90" s="2">
        <v>5.1859727791004957</v>
      </c>
      <c r="Z90" s="2">
        <v>-0.13977430360831569</v>
      </c>
      <c r="AA90" s="114">
        <v>-2.3297106293287237</v>
      </c>
      <c r="AB90" s="2">
        <v>-0.88044483003550145</v>
      </c>
      <c r="AC90" s="2">
        <v>-1.2514834346078427</v>
      </c>
      <c r="AD90" s="2">
        <v>-2.7430759246750043</v>
      </c>
      <c r="AE90" s="2">
        <v>-4.232778904858332</v>
      </c>
      <c r="AF90" s="23">
        <v>39948</v>
      </c>
    </row>
    <row r="91" spans="1:32">
      <c r="A91" s="23">
        <v>39979</v>
      </c>
      <c r="B91" s="24">
        <v>-22.66510361962802</v>
      </c>
      <c r="C91" s="24">
        <v>8.2518968595314774</v>
      </c>
      <c r="D91" s="24">
        <v>-35.740886608525557</v>
      </c>
      <c r="E91" s="24">
        <v>-36.264863337252464</v>
      </c>
      <c r="F91" s="24">
        <v>6.2245715986400878</v>
      </c>
      <c r="G91" s="24">
        <v>6.3832194332333572</v>
      </c>
      <c r="H91" s="24">
        <v>14.970690032964985</v>
      </c>
      <c r="I91" s="24">
        <v>23.668122644836746</v>
      </c>
      <c r="J91" s="24">
        <v>-3.8491310016806892</v>
      </c>
      <c r="K91" s="136">
        <v>-9.202413205832304</v>
      </c>
      <c r="L91" s="24">
        <v>-4.6309669475360131</v>
      </c>
      <c r="M91" s="24">
        <v>-2.228416031289135</v>
      </c>
      <c r="N91" s="24">
        <v>-5.7740517838950449</v>
      </c>
      <c r="O91" s="24">
        <v>-24.614196722345451</v>
      </c>
      <c r="Q91" s="2">
        <v>-2.587856201081888</v>
      </c>
      <c r="R91" s="2"/>
      <c r="S91" s="2">
        <v>1.5392593287958447</v>
      </c>
      <c r="T91" s="2">
        <v>-2.5834585067240523</v>
      </c>
      <c r="U91" s="2">
        <v>-3.019847699819687</v>
      </c>
      <c r="V91" s="2">
        <v>2.3022013777582266</v>
      </c>
      <c r="W91" s="2">
        <v>1.4388031931285314</v>
      </c>
      <c r="X91" s="2">
        <v>3.7571192241230573</v>
      </c>
      <c r="Y91" s="2">
        <v>4.8140961459597946</v>
      </c>
      <c r="Z91" s="2">
        <v>-0.44603345134375655</v>
      </c>
      <c r="AA91" s="114">
        <v>-2.1203556339954384</v>
      </c>
      <c r="AB91" s="2">
        <v>-0.93990105167190907</v>
      </c>
      <c r="AC91" s="2">
        <v>-0.31878159852400462</v>
      </c>
      <c r="AD91" s="2">
        <v>-1.2404915112002275</v>
      </c>
      <c r="AE91" s="2">
        <v>-3.9588243298384302</v>
      </c>
      <c r="AF91" s="23">
        <v>39979</v>
      </c>
    </row>
    <row r="92" spans="1:32">
      <c r="A92" s="23">
        <v>40009</v>
      </c>
      <c r="B92" s="24">
        <v>-16.141305375307855</v>
      </c>
      <c r="C92" s="24">
        <v>9.586702586389519</v>
      </c>
      <c r="D92" s="24">
        <v>-30.573965072239581</v>
      </c>
      <c r="E92" s="24">
        <v>-34.595613138428419</v>
      </c>
      <c r="F92" s="24">
        <v>7.2412297683686502</v>
      </c>
      <c r="G92" s="24">
        <v>9.456423033136776</v>
      </c>
      <c r="H92" s="24">
        <v>18.840952522900139</v>
      </c>
      <c r="I92" s="24">
        <v>24.176525483537226</v>
      </c>
      <c r="J92" s="24">
        <v>-2.008450286694087</v>
      </c>
      <c r="K92" s="136">
        <v>-3.8480557854455206</v>
      </c>
      <c r="L92" s="24">
        <v>-1.4965396686591603</v>
      </c>
      <c r="M92" s="24">
        <v>7.7379315778292366</v>
      </c>
      <c r="N92" s="24">
        <v>7.2064239377678305</v>
      </c>
      <c r="O92" s="24">
        <v>-18.911491256918193</v>
      </c>
      <c r="Q92" s="2">
        <v>-1.8429819651419002</v>
      </c>
      <c r="R92" s="2"/>
      <c r="S92" s="2">
        <v>1.7882459802495825</v>
      </c>
      <c r="T92" s="2">
        <v>-2.2099779173166936</v>
      </c>
      <c r="U92" s="2">
        <v>-2.8808458972632112</v>
      </c>
      <c r="V92" s="2">
        <v>2.6782195184395237</v>
      </c>
      <c r="W92" s="2">
        <v>2.1315155773611618</v>
      </c>
      <c r="X92" s="2">
        <v>4.7284196499096334</v>
      </c>
      <c r="Y92" s="2">
        <v>4.9175052833514714</v>
      </c>
      <c r="Z92" s="2">
        <v>-0.2327372107718241</v>
      </c>
      <c r="AA92" s="114">
        <v>-0.88664207769185877</v>
      </c>
      <c r="AB92" s="2">
        <v>-0.30373769115106319</v>
      </c>
      <c r="AC92" s="2">
        <v>1.1069343260032056</v>
      </c>
      <c r="AD92" s="2">
        <v>1.5482209123661028</v>
      </c>
      <c r="AE92" s="2">
        <v>-3.0416296963064378</v>
      </c>
      <c r="AF92" s="23">
        <v>40009</v>
      </c>
    </row>
    <row r="93" spans="1:32">
      <c r="A93" s="23">
        <v>40040</v>
      </c>
      <c r="B93" s="24">
        <v>-9.6175071309876863</v>
      </c>
      <c r="C93" s="24">
        <v>10.921508313247564</v>
      </c>
      <c r="D93" s="24">
        <v>-25.407043535953605</v>
      </c>
      <c r="E93" s="24">
        <v>-32.926362939604381</v>
      </c>
      <c r="F93" s="24">
        <v>8.2578879380972126</v>
      </c>
      <c r="G93" s="24">
        <v>12.529626633040198</v>
      </c>
      <c r="H93" s="24">
        <v>22.711215012835297</v>
      </c>
      <c r="I93" s="24">
        <v>24.684928322237699</v>
      </c>
      <c r="J93" s="24">
        <v>-0.16776957170748563</v>
      </c>
      <c r="K93" s="136">
        <v>1.5063016349412726</v>
      </c>
      <c r="L93" s="24">
        <v>1.6378876102177031</v>
      </c>
      <c r="M93" s="24">
        <v>17.704279186947602</v>
      </c>
      <c r="N93" s="24">
        <v>20.186899659430704</v>
      </c>
      <c r="O93" s="24">
        <v>-13.208785791490937</v>
      </c>
      <c r="Q93" s="2">
        <v>-1.0981077292019119</v>
      </c>
      <c r="R93" s="2"/>
      <c r="S93" s="2">
        <v>2.0372326317033211</v>
      </c>
      <c r="T93" s="2">
        <v>-1.8364973279093342</v>
      </c>
      <c r="U93" s="2">
        <v>-2.7418440947067357</v>
      </c>
      <c r="V93" s="2">
        <v>3.0542376591208207</v>
      </c>
      <c r="W93" s="2">
        <v>2.8242279615937926</v>
      </c>
      <c r="X93" s="2">
        <v>5.6997200756962103</v>
      </c>
      <c r="Y93" s="2">
        <v>5.0209144207431473</v>
      </c>
      <c r="Z93" s="2">
        <v>-1.9440970199891727E-2</v>
      </c>
      <c r="AA93" s="114">
        <v>0.34707147861172344</v>
      </c>
      <c r="AB93" s="2">
        <v>0.33242566936978496</v>
      </c>
      <c r="AC93" s="2">
        <v>2.5326502505304149</v>
      </c>
      <c r="AD93" s="2">
        <v>4.3369333359324322</v>
      </c>
      <c r="AE93" s="2">
        <v>-2.1244350627744448</v>
      </c>
      <c r="AF93" s="23">
        <v>40040</v>
      </c>
    </row>
    <row r="94" spans="1:32">
      <c r="A94" s="23">
        <v>40071</v>
      </c>
      <c r="B94" s="24">
        <v>-3.0570348006002916</v>
      </c>
      <c r="C94" s="24">
        <v>13.242212054506336</v>
      </c>
      <c r="D94" s="24">
        <v>-19.895841185990452</v>
      </c>
      <c r="E94" s="24">
        <v>-29.478826591253046</v>
      </c>
      <c r="F94" s="24">
        <v>10.019564502686968</v>
      </c>
      <c r="G94" s="24">
        <v>16.072485335962924</v>
      </c>
      <c r="H94" s="24">
        <v>27.885428484981304</v>
      </c>
      <c r="I94" s="24">
        <v>25.793912686593899</v>
      </c>
      <c r="J94" s="24">
        <v>2.8294256074488358</v>
      </c>
      <c r="K94" s="136">
        <v>6.7315625659534302</v>
      </c>
      <c r="L94" s="24">
        <v>20.344356782457048</v>
      </c>
      <c r="M94" s="24">
        <v>27.477502315164742</v>
      </c>
      <c r="N94" s="24">
        <v>30.99884185027857</v>
      </c>
      <c r="O94" s="24">
        <v>-5.633261930754367</v>
      </c>
      <c r="Q94" s="2">
        <v>-0.34904611946294006</v>
      </c>
      <c r="R94" s="2"/>
      <c r="S94" s="2">
        <v>2.4701227833752846</v>
      </c>
      <c r="T94" s="2">
        <v>-1.4381310884469476</v>
      </c>
      <c r="U94" s="2">
        <v>-2.4547608479068237</v>
      </c>
      <c r="V94" s="2">
        <v>3.7058060682702938</v>
      </c>
      <c r="W94" s="2">
        <v>3.6228024846673867</v>
      </c>
      <c r="X94" s="2">
        <v>6.9982665597333327</v>
      </c>
      <c r="Y94" s="2">
        <v>5.2464818404531988</v>
      </c>
      <c r="Z94" s="2">
        <v>0.32787100996556362</v>
      </c>
      <c r="AA94" s="114">
        <v>1.5510395255090277</v>
      </c>
      <c r="AB94" s="2">
        <v>4.1290906525674824</v>
      </c>
      <c r="AC94" s="2">
        <v>3.9307391386912616</v>
      </c>
      <c r="AD94" s="2">
        <v>6.6597601842719971</v>
      </c>
      <c r="AE94" s="2">
        <v>-0.90602568263287864</v>
      </c>
      <c r="AF94" s="23">
        <v>40071</v>
      </c>
    </row>
    <row r="95" spans="1:32">
      <c r="A95" s="23">
        <v>40101</v>
      </c>
      <c r="B95" s="24">
        <v>3.5034375297871101</v>
      </c>
      <c r="C95" s="24">
        <v>15.562915795765107</v>
      </c>
      <c r="D95" s="24">
        <v>-14.3846388360273</v>
      </c>
      <c r="E95" s="24">
        <v>-26.031290242901719</v>
      </c>
      <c r="F95" s="24">
        <v>11.781241067276721</v>
      </c>
      <c r="G95" s="24">
        <v>19.615344038885642</v>
      </c>
      <c r="H95" s="24">
        <v>33.059641957127305</v>
      </c>
      <c r="I95" s="24">
        <v>26.902897050950092</v>
      </c>
      <c r="J95" s="24">
        <v>5.826620786605158</v>
      </c>
      <c r="K95" s="136">
        <v>11.95682349696559</v>
      </c>
      <c r="L95" s="24">
        <v>39.050825954696386</v>
      </c>
      <c r="M95" s="24">
        <v>37.250725443381882</v>
      </c>
      <c r="N95" s="24">
        <v>41.810784041126432</v>
      </c>
      <c r="O95" s="24">
        <v>1.9422619299822053</v>
      </c>
      <c r="Q95" s="2">
        <v>0.40001549027603261</v>
      </c>
      <c r="R95" s="2"/>
      <c r="S95" s="2">
        <v>2.9030129350472484</v>
      </c>
      <c r="T95" s="2">
        <v>-1.0397648489845612</v>
      </c>
      <c r="U95" s="2">
        <v>-2.1676776011069117</v>
      </c>
      <c r="V95" s="2">
        <v>4.3573744774197651</v>
      </c>
      <c r="W95" s="2">
        <v>4.4213770077409791</v>
      </c>
      <c r="X95" s="2">
        <v>8.2968130437704541</v>
      </c>
      <c r="Y95" s="2">
        <v>5.4720492601632484</v>
      </c>
      <c r="Z95" s="2">
        <v>0.67518299013101912</v>
      </c>
      <c r="AA95" s="114">
        <v>2.7550075724063325</v>
      </c>
      <c r="AB95" s="2">
        <v>7.9257556357651779</v>
      </c>
      <c r="AC95" s="2">
        <v>5.3288280268521087</v>
      </c>
      <c r="AD95" s="2">
        <v>8.982587032611562</v>
      </c>
      <c r="AE95" s="2">
        <v>0.31238369750868794</v>
      </c>
      <c r="AF95" s="23">
        <v>40101</v>
      </c>
    </row>
    <row r="96" spans="1:32">
      <c r="A96" s="23">
        <v>40132</v>
      </c>
      <c r="B96" s="24">
        <v>5.9617387134018536</v>
      </c>
      <c r="C96" s="24">
        <v>18.25071424991955</v>
      </c>
      <c r="D96" s="24">
        <v>-13.41628255033875</v>
      </c>
      <c r="E96" s="24">
        <v>-23.510403817238362</v>
      </c>
      <c r="F96" s="24">
        <v>13.682877733552445</v>
      </c>
      <c r="G96" s="24">
        <v>22.583319249834744</v>
      </c>
      <c r="H96" s="24">
        <v>38.725542212645919</v>
      </c>
      <c r="I96" s="24">
        <v>28.361055311374923</v>
      </c>
      <c r="J96" s="24">
        <v>9.0491189598260569</v>
      </c>
      <c r="K96" s="136">
        <v>17.2659346465048</v>
      </c>
      <c r="L96" s="24">
        <v>52.566244067577543</v>
      </c>
      <c r="M96" s="24">
        <v>42.773406605789049</v>
      </c>
      <c r="N96" s="24">
        <v>45.363732600542626</v>
      </c>
      <c r="O96" s="24">
        <v>8.3300674676250761</v>
      </c>
      <c r="Q96" s="2">
        <v>0.68069940281879682</v>
      </c>
      <c r="R96" s="2"/>
      <c r="S96" s="2">
        <v>3.4043787318944934</v>
      </c>
      <c r="T96" s="2">
        <v>-0.96976915158613586</v>
      </c>
      <c r="U96" s="2">
        <v>-1.9577583466690729</v>
      </c>
      <c r="V96" s="2">
        <v>5.0607081098985063</v>
      </c>
      <c r="W96" s="2">
        <v>5.0903704921897504</v>
      </c>
      <c r="X96" s="2">
        <v>9.7187557013966828</v>
      </c>
      <c r="Y96" s="2">
        <v>5.7686386503336591</v>
      </c>
      <c r="Z96" s="2">
        <v>1.0486028559456835</v>
      </c>
      <c r="AA96" s="114">
        <v>3.9782957997051103</v>
      </c>
      <c r="AB96" s="2">
        <v>10.668844895955537</v>
      </c>
      <c r="AC96" s="2">
        <v>6.1188641351779411</v>
      </c>
      <c r="AD96" s="2">
        <v>9.7458989481679765</v>
      </c>
      <c r="AE96" s="2">
        <v>1.3397664011554791</v>
      </c>
      <c r="AF96" s="23">
        <v>40132</v>
      </c>
    </row>
    <row r="97" spans="1:32">
      <c r="A97" s="23">
        <v>40162</v>
      </c>
      <c r="B97" s="24">
        <v>8.4200398970165971</v>
      </c>
      <c r="C97" s="24">
        <v>20.938512704073993</v>
      </c>
      <c r="D97" s="24">
        <v>-12.447926264650201</v>
      </c>
      <c r="E97" s="24">
        <v>-20.989517391575006</v>
      </c>
      <c r="F97" s="24">
        <v>15.584514399828173</v>
      </c>
      <c r="G97" s="24">
        <v>25.551294460783847</v>
      </c>
      <c r="H97" s="24">
        <v>44.391442468164534</v>
      </c>
      <c r="I97" s="24">
        <v>29.819213571799754</v>
      </c>
      <c r="J97" s="24">
        <v>12.271617133046956</v>
      </c>
      <c r="K97" s="136">
        <v>22.575045796044009</v>
      </c>
      <c r="L97" s="24">
        <v>66.081662180458679</v>
      </c>
      <c r="M97" s="24">
        <v>48.296087768196202</v>
      </c>
      <c r="N97" s="24">
        <v>48.91668115995882</v>
      </c>
      <c r="O97" s="24">
        <v>14.71787300526794</v>
      </c>
      <c r="Q97" s="2">
        <v>0.96138331536156096</v>
      </c>
      <c r="R97" s="2">
        <f>Q97-Q85</f>
        <v>0.99983875831623414</v>
      </c>
      <c r="S97" s="2">
        <v>3.9057445287417383</v>
      </c>
      <c r="T97" s="2">
        <v>-0.89977345418771049</v>
      </c>
      <c r="U97" s="2">
        <v>-1.7478390922312337</v>
      </c>
      <c r="V97" s="2">
        <v>5.7640417423772483</v>
      </c>
      <c r="W97" s="2">
        <v>5.7593639766385216</v>
      </c>
      <c r="X97" s="2">
        <v>11.140698359022911</v>
      </c>
      <c r="Y97" s="2">
        <v>6.0652280405040697</v>
      </c>
      <c r="Z97" s="2">
        <v>1.4220227217603481</v>
      </c>
      <c r="AA97" s="114">
        <v>5.2015840270038876</v>
      </c>
      <c r="AB97" s="2">
        <v>13.411934156145893</v>
      </c>
      <c r="AC97" s="2">
        <v>6.9089002435037701</v>
      </c>
      <c r="AD97" s="2">
        <v>10.509210863724393</v>
      </c>
      <c r="AE97" s="2">
        <v>2.367149104802269</v>
      </c>
      <c r="AF97" s="23">
        <v>40162</v>
      </c>
    </row>
    <row r="98" spans="1:32">
      <c r="A98" s="23">
        <v>40193</v>
      </c>
      <c r="B98" s="24">
        <v>6.4927397336149646</v>
      </c>
      <c r="C98" s="24">
        <v>18.997932690390211</v>
      </c>
      <c r="D98" s="24">
        <v>-11.689336164615742</v>
      </c>
      <c r="E98" s="24">
        <v>-17.829810535879254</v>
      </c>
      <c r="F98" s="24">
        <v>17.121196566241334</v>
      </c>
      <c r="G98" s="24">
        <v>24.749436173661248</v>
      </c>
      <c r="H98" s="24">
        <v>48.485352068050545</v>
      </c>
      <c r="I98" s="24">
        <v>30.649979802880729</v>
      </c>
      <c r="J98" s="24">
        <v>14.26783295332401</v>
      </c>
      <c r="K98" s="136">
        <v>24.477863269868195</v>
      </c>
      <c r="L98" s="24">
        <v>83.400095437758651</v>
      </c>
      <c r="M98" s="24">
        <v>48.888160998863825</v>
      </c>
      <c r="N98" s="24">
        <v>46.211511361058122</v>
      </c>
      <c r="O98" s="24">
        <v>17.029492617734185</v>
      </c>
      <c r="Q98" s="2">
        <v>0.74132803730468932</v>
      </c>
      <c r="R98" s="2"/>
      <c r="S98" s="2">
        <v>3.5437603764692471</v>
      </c>
      <c r="T98" s="2">
        <v>-0.84494028598691961</v>
      </c>
      <c r="U98" s="2">
        <v>-1.4847239829437371</v>
      </c>
      <c r="V98" s="2">
        <v>6.3323943984003206</v>
      </c>
      <c r="W98" s="2">
        <v>5.5786219112879403</v>
      </c>
      <c r="X98" s="2">
        <v>12.168126381758304</v>
      </c>
      <c r="Y98" s="2">
        <v>6.2342058919059395</v>
      </c>
      <c r="Z98" s="2">
        <v>1.6533422147982328</v>
      </c>
      <c r="AA98" s="114">
        <v>5.6400179096001404</v>
      </c>
      <c r="AB98" s="2">
        <v>16.926883370047495</v>
      </c>
      <c r="AC98" s="2">
        <v>6.9935980953704666</v>
      </c>
      <c r="AD98" s="2">
        <v>9.9280348892983667</v>
      </c>
      <c r="AE98" s="2">
        <v>2.7389384451732774</v>
      </c>
      <c r="AF98" s="23">
        <v>40193</v>
      </c>
    </row>
    <row r="99" spans="1:32">
      <c r="A99" s="23">
        <v>40224</v>
      </c>
      <c r="B99" s="24">
        <v>4.5654395702133321</v>
      </c>
      <c r="C99" s="24">
        <v>17.057352676706426</v>
      </c>
      <c r="D99" s="24">
        <v>-10.930746064581284</v>
      </c>
      <c r="E99" s="24">
        <v>-14.670103680183493</v>
      </c>
      <c r="F99" s="24">
        <v>18.657878732654495</v>
      </c>
      <c r="G99" s="24">
        <v>23.947577886538646</v>
      </c>
      <c r="H99" s="24">
        <v>52.579261667936564</v>
      </c>
      <c r="I99" s="24">
        <v>31.480746033961697</v>
      </c>
      <c r="J99" s="24">
        <v>16.264048773601068</v>
      </c>
      <c r="K99" s="136">
        <v>26.38068074369238</v>
      </c>
      <c r="L99" s="24">
        <v>100.71852869505865</v>
      </c>
      <c r="M99" s="24">
        <v>49.480234229531455</v>
      </c>
      <c r="N99" s="24">
        <v>43.506341562157431</v>
      </c>
      <c r="O99" s="24">
        <v>19.341112230200423</v>
      </c>
      <c r="Q99" s="2">
        <v>0.5212727592478178</v>
      </c>
      <c r="R99" s="2"/>
      <c r="S99" s="2">
        <v>3.181776224196756</v>
      </c>
      <c r="T99" s="2">
        <v>-0.79010711778612885</v>
      </c>
      <c r="U99" s="2">
        <v>-1.2216088736562398</v>
      </c>
      <c r="V99" s="2">
        <v>6.9007470544233938</v>
      </c>
      <c r="W99" s="2">
        <v>5.3978798459373571</v>
      </c>
      <c r="X99" s="2">
        <v>13.195554404493699</v>
      </c>
      <c r="Y99" s="2">
        <v>6.4031837433078094</v>
      </c>
      <c r="Z99" s="2">
        <v>1.8846617078361183</v>
      </c>
      <c r="AA99" s="114">
        <v>6.0784517921963914</v>
      </c>
      <c r="AB99" s="2">
        <v>20.441832583949104</v>
      </c>
      <c r="AC99" s="2">
        <v>7.0782959472371623</v>
      </c>
      <c r="AD99" s="2">
        <v>9.3468589148723407</v>
      </c>
      <c r="AE99" s="2">
        <v>3.110727785544285</v>
      </c>
      <c r="AF99" s="23">
        <v>40224</v>
      </c>
    </row>
    <row r="100" spans="1:32">
      <c r="A100" s="23">
        <v>40252</v>
      </c>
      <c r="B100" s="24">
        <v>0.97079874507697284</v>
      </c>
      <c r="C100" s="24">
        <v>12.290981265933624</v>
      </c>
      <c r="D100" s="24">
        <v>-11.064804805790635</v>
      </c>
      <c r="E100" s="24">
        <v>-11.229317982973058</v>
      </c>
      <c r="F100" s="24">
        <v>16.701243107435307</v>
      </c>
      <c r="G100" s="24">
        <v>23.632307921501734</v>
      </c>
      <c r="H100" s="24">
        <v>54.602832168960951</v>
      </c>
      <c r="I100" s="24">
        <v>29.626265115507564</v>
      </c>
      <c r="J100" s="24">
        <v>17.829434358245223</v>
      </c>
      <c r="K100" s="136">
        <v>24.411529033998892</v>
      </c>
      <c r="L100" s="24">
        <v>81.177313586164928</v>
      </c>
      <c r="M100" s="24">
        <v>39.783175118568465</v>
      </c>
      <c r="N100" s="24">
        <v>38.131415693744749</v>
      </c>
      <c r="O100" s="24">
        <v>12.933778205413047</v>
      </c>
      <c r="Q100" s="2">
        <v>0.1108438591153986</v>
      </c>
      <c r="R100" s="2"/>
      <c r="S100" s="2">
        <v>2.2926858994596624</v>
      </c>
      <c r="T100" s="2">
        <v>-0.79979728577696452</v>
      </c>
      <c r="U100" s="2">
        <v>-0.93508776707813246</v>
      </c>
      <c r="V100" s="2">
        <v>6.1770716719866998</v>
      </c>
      <c r="W100" s="2">
        <v>5.3268167347381761</v>
      </c>
      <c r="X100" s="2">
        <v>13.703399775283284</v>
      </c>
      <c r="Y100" s="2">
        <v>6.0259823244942385</v>
      </c>
      <c r="Z100" s="2">
        <v>2.0660570239990981</v>
      </c>
      <c r="AA100" s="114">
        <v>5.6247336393107865</v>
      </c>
      <c r="AB100" s="2">
        <v>16.475747565448035</v>
      </c>
      <c r="AC100" s="2">
        <v>5.6911025502365744</v>
      </c>
      <c r="AD100" s="2">
        <v>8.1921152162284283</v>
      </c>
      <c r="AE100" s="2">
        <v>2.0802042176676072</v>
      </c>
      <c r="AF100" s="23">
        <v>40252</v>
      </c>
    </row>
    <row r="101" spans="1:32">
      <c r="A101" s="23">
        <v>40283</v>
      </c>
      <c r="B101" s="24">
        <v>-2.6238420800593829</v>
      </c>
      <c r="C101" s="24">
        <v>7.5246098551608291</v>
      </c>
      <c r="D101" s="24">
        <v>-11.198863546999988</v>
      </c>
      <c r="E101" s="24">
        <v>-7.78853228576261</v>
      </c>
      <c r="F101" s="24">
        <v>14.744607482216116</v>
      </c>
      <c r="G101" s="24">
        <v>23.317037956464823</v>
      </c>
      <c r="H101" s="24">
        <v>56.626402669985367</v>
      </c>
      <c r="I101" s="24">
        <v>27.771784197053432</v>
      </c>
      <c r="J101" s="24">
        <v>19.394819942889384</v>
      </c>
      <c r="K101" s="136">
        <v>22.442377324305404</v>
      </c>
      <c r="L101" s="24">
        <v>61.636098477271226</v>
      </c>
      <c r="M101" s="24">
        <v>30.086116007605483</v>
      </c>
      <c r="N101" s="24">
        <v>32.756489825332068</v>
      </c>
      <c r="O101" s="24">
        <v>6.5264441806256688</v>
      </c>
      <c r="Q101" s="2">
        <v>-0.29958504101702021</v>
      </c>
      <c r="R101" s="2"/>
      <c r="S101" s="2">
        <v>1.4035955747225701</v>
      </c>
      <c r="T101" s="2">
        <v>-0.80948745376780007</v>
      </c>
      <c r="U101" s="2">
        <v>-0.64856666050002409</v>
      </c>
      <c r="V101" s="2">
        <v>5.4533962895500059</v>
      </c>
      <c r="W101" s="2">
        <v>5.2557536235389968</v>
      </c>
      <c r="X101" s="2">
        <v>14.211245146072876</v>
      </c>
      <c r="Y101" s="2">
        <v>5.6487809056806677</v>
      </c>
      <c r="Z101" s="2">
        <v>2.247452340162079</v>
      </c>
      <c r="AA101" s="114">
        <v>5.1710154864251807</v>
      </c>
      <c r="AB101" s="2">
        <v>12.509662546946968</v>
      </c>
      <c r="AC101" s="2">
        <v>4.3039091532359866</v>
      </c>
      <c r="AD101" s="2">
        <v>7.0373715175845151</v>
      </c>
      <c r="AE101" s="2">
        <v>1.0496806497909295</v>
      </c>
      <c r="AF101" s="23">
        <v>40283</v>
      </c>
    </row>
    <row r="102" spans="1:32">
      <c r="A102" s="23">
        <v>40313</v>
      </c>
      <c r="B102" s="24">
        <v>-5.0114826862784909</v>
      </c>
      <c r="C102" s="24">
        <v>2.7874076654550919</v>
      </c>
      <c r="D102" s="24">
        <v>-14.360940332451225</v>
      </c>
      <c r="E102" s="24">
        <v>-7.3099243159932357</v>
      </c>
      <c r="F102" s="24">
        <v>11.690570917664957</v>
      </c>
      <c r="G102" s="24">
        <v>21.285472867777351</v>
      </c>
      <c r="H102" s="24">
        <v>58.184000530922347</v>
      </c>
      <c r="I102" s="24">
        <v>25.490556819801519</v>
      </c>
      <c r="J102" s="24">
        <v>20.593333543690598</v>
      </c>
      <c r="K102" s="136">
        <v>21.058165053497355</v>
      </c>
      <c r="L102" s="24">
        <v>40.702136345476902</v>
      </c>
      <c r="M102" s="24">
        <v>18.501088979322908</v>
      </c>
      <c r="N102" s="24">
        <v>26.082565840808265</v>
      </c>
      <c r="O102" s="24">
        <v>-1.0605504370870396</v>
      </c>
      <c r="Q102" s="2">
        <v>-0.57220107015390553</v>
      </c>
      <c r="R102" s="2"/>
      <c r="S102" s="2">
        <v>0.51994630146800014</v>
      </c>
      <c r="T102" s="2">
        <v>-1.038051850050572</v>
      </c>
      <c r="U102" s="2">
        <v>-0.60871201764138871</v>
      </c>
      <c r="V102" s="2">
        <v>4.3238394878948077</v>
      </c>
      <c r="W102" s="2">
        <v>4.7978307262884856</v>
      </c>
      <c r="X102" s="2">
        <v>14.602147693242925</v>
      </c>
      <c r="Y102" s="2">
        <v>5.1847792571476283</v>
      </c>
      <c r="Z102" s="2">
        <v>2.3863348977093226</v>
      </c>
      <c r="AA102" s="114">
        <v>4.8520749844714857</v>
      </c>
      <c r="AB102" s="2">
        <v>8.2609055926779913</v>
      </c>
      <c r="AC102" s="2">
        <v>2.6466362817590801</v>
      </c>
      <c r="AD102" s="2">
        <v>5.6035523626734065</v>
      </c>
      <c r="AE102" s="2">
        <v>-0.17057362954889399</v>
      </c>
      <c r="AF102" s="23">
        <v>40313</v>
      </c>
    </row>
    <row r="103" spans="1:32">
      <c r="A103" s="23">
        <v>40344</v>
      </c>
      <c r="B103" s="24">
        <v>-7.3991232924976096</v>
      </c>
      <c r="C103" s="24">
        <v>-1.9497945242506471</v>
      </c>
      <c r="D103" s="24">
        <v>-17.523017117902462</v>
      </c>
      <c r="E103" s="24">
        <v>-6.8313163462238577</v>
      </c>
      <c r="F103" s="24">
        <v>8.6365343531137952</v>
      </c>
      <c r="G103" s="24">
        <v>19.253907779089879</v>
      </c>
      <c r="H103" s="24">
        <v>59.741598391859327</v>
      </c>
      <c r="I103" s="24">
        <v>23.209329442549606</v>
      </c>
      <c r="J103" s="24">
        <v>21.791847144491815</v>
      </c>
      <c r="K103" s="136">
        <v>19.673952782689309</v>
      </c>
      <c r="L103" s="24">
        <v>19.76817421368256</v>
      </c>
      <c r="M103" s="24">
        <v>6.9160619510403469</v>
      </c>
      <c r="N103" s="24">
        <v>19.408641856284451</v>
      </c>
      <c r="O103" s="24">
        <v>-8.6475450547997461</v>
      </c>
      <c r="Q103" s="2">
        <v>-0.84481709929079196</v>
      </c>
      <c r="R103" s="2"/>
      <c r="S103" s="2">
        <v>-0.36370297178657018</v>
      </c>
      <c r="T103" s="2">
        <v>-1.2666162463333437</v>
      </c>
      <c r="U103" s="2">
        <v>-0.568857374782753</v>
      </c>
      <c r="V103" s="2">
        <v>3.194282686239609</v>
      </c>
      <c r="W103" s="2">
        <v>4.3399078290379745</v>
      </c>
      <c r="X103" s="2">
        <v>14.993050240412975</v>
      </c>
      <c r="Y103" s="2">
        <v>4.7207776086145898</v>
      </c>
      <c r="Z103" s="2">
        <v>2.5252174552565667</v>
      </c>
      <c r="AA103" s="114">
        <v>4.5331344825177915</v>
      </c>
      <c r="AB103" s="2">
        <v>4.0121486384090126</v>
      </c>
      <c r="AC103" s="2">
        <v>0.98936341028217467</v>
      </c>
      <c r="AD103" s="2">
        <v>4.1697332077622944</v>
      </c>
      <c r="AE103" s="2">
        <v>-1.3908279088887172</v>
      </c>
      <c r="AF103" s="23">
        <v>40344</v>
      </c>
    </row>
    <row r="104" spans="1:32">
      <c r="A104" s="23">
        <v>40374</v>
      </c>
      <c r="B104" s="24">
        <v>-6.2814896829270461</v>
      </c>
      <c r="C104" s="24">
        <v>-3.3384455441696819</v>
      </c>
      <c r="D104" s="24">
        <v>-14.309878180327992</v>
      </c>
      <c r="E104" s="24">
        <v>-3.9561435679130064</v>
      </c>
      <c r="F104" s="24">
        <v>6.1285749967234064</v>
      </c>
      <c r="G104" s="24">
        <v>19.445689587460709</v>
      </c>
      <c r="H104" s="24">
        <v>61.48912352338985</v>
      </c>
      <c r="I104" s="24">
        <v>20.973415559005517</v>
      </c>
      <c r="J104" s="24">
        <v>22.146883851140274</v>
      </c>
      <c r="K104" s="136">
        <v>15.990494417805689</v>
      </c>
      <c r="L104" s="24">
        <v>4.4185026600794597</v>
      </c>
      <c r="M104" s="24">
        <v>-5.0102349488952083</v>
      </c>
      <c r="N104" s="24">
        <v>13.735818766530716</v>
      </c>
      <c r="O104" s="24">
        <v>-12.356327624710698</v>
      </c>
      <c r="Q104" s="2">
        <v>-0.71720792901724417</v>
      </c>
      <c r="R104" s="2"/>
      <c r="S104" s="2">
        <v>-0.6227336011361474</v>
      </c>
      <c r="T104" s="2">
        <v>-1.0343609245086482</v>
      </c>
      <c r="U104" s="2">
        <v>-0.32943598718725187</v>
      </c>
      <c r="V104" s="2">
        <v>2.2666963625631289</v>
      </c>
      <c r="W104" s="2">
        <v>4.3831362157719935</v>
      </c>
      <c r="X104" s="2">
        <v>15.431617885047533</v>
      </c>
      <c r="Y104" s="2">
        <v>4.2659927247017215</v>
      </c>
      <c r="Z104" s="2">
        <v>2.5663587537862833</v>
      </c>
      <c r="AA104" s="114">
        <v>3.6844177902898618</v>
      </c>
      <c r="AB104" s="2">
        <v>0.89677929988972716</v>
      </c>
      <c r="AC104" s="2">
        <v>-0.71672914014430622</v>
      </c>
      <c r="AD104" s="2">
        <v>2.9509895679826927</v>
      </c>
      <c r="AE104" s="2">
        <v>-1.987329953520345</v>
      </c>
      <c r="AF104" s="23">
        <v>40374</v>
      </c>
    </row>
    <row r="105" spans="1:32">
      <c r="A105" s="23">
        <v>40405</v>
      </c>
      <c r="B105" s="24">
        <v>-5.1638560733564853</v>
      </c>
      <c r="C105" s="24">
        <v>-4.7270965640887193</v>
      </c>
      <c r="D105" s="24">
        <v>-11.096739242753507</v>
      </c>
      <c r="E105" s="24">
        <v>-1.080970789602155</v>
      </c>
      <c r="F105" s="24">
        <v>3.6206156403330141</v>
      </c>
      <c r="G105" s="24">
        <v>19.637471395831533</v>
      </c>
      <c r="H105" s="24">
        <v>63.236648654920337</v>
      </c>
      <c r="I105" s="24">
        <v>18.737501675461427</v>
      </c>
      <c r="J105" s="24">
        <v>22.501920557788729</v>
      </c>
      <c r="K105" s="136">
        <v>12.307036052922061</v>
      </c>
      <c r="L105" s="24">
        <v>-10.93116889352364</v>
      </c>
      <c r="M105" s="24">
        <v>-16.936531848830768</v>
      </c>
      <c r="N105" s="24">
        <v>8.0629956767769784</v>
      </c>
      <c r="O105" s="24">
        <v>-16.065110194621649</v>
      </c>
      <c r="Q105" s="2">
        <v>-0.58959875874369672</v>
      </c>
      <c r="R105" s="2"/>
      <c r="S105" s="2">
        <v>-0.88176423048572505</v>
      </c>
      <c r="T105" s="2">
        <v>-0.8021056026839517</v>
      </c>
      <c r="U105" s="2">
        <v>-9.0014599591750649E-2</v>
      </c>
      <c r="V105" s="2">
        <v>1.3391100388866477</v>
      </c>
      <c r="W105" s="2">
        <v>4.4263646025060108</v>
      </c>
      <c r="X105" s="2">
        <v>15.870185529682082</v>
      </c>
      <c r="Y105" s="2">
        <v>3.8112078407888541</v>
      </c>
      <c r="Z105" s="2">
        <v>2.6075000523159999</v>
      </c>
      <c r="AA105" s="114">
        <v>2.8357010980619308</v>
      </c>
      <c r="AB105" s="2">
        <v>-2.2185900386295581</v>
      </c>
      <c r="AC105" s="2">
        <v>-2.422821690570788</v>
      </c>
      <c r="AD105" s="2">
        <v>1.7322459282030891</v>
      </c>
      <c r="AE105" s="2">
        <v>-2.5838319981519726</v>
      </c>
      <c r="AF105" s="23">
        <v>40405</v>
      </c>
    </row>
    <row r="106" spans="1:32">
      <c r="A106" s="23">
        <v>40436</v>
      </c>
      <c r="B106" s="24">
        <v>-6.3728200906278101</v>
      </c>
      <c r="C106" s="24">
        <v>-5.3463046200330071</v>
      </c>
      <c r="D106" s="24">
        <v>-8.7256216148010708</v>
      </c>
      <c r="E106" s="24">
        <v>-2.423049666236615</v>
      </c>
      <c r="F106" s="24">
        <v>1.4367986131210539</v>
      </c>
      <c r="G106" s="24">
        <v>21.168601346688909</v>
      </c>
      <c r="H106" s="24">
        <v>64.856671336564162</v>
      </c>
      <c r="I106" s="24">
        <v>16.889176613755712</v>
      </c>
      <c r="J106" s="24">
        <v>21.977995477493906</v>
      </c>
      <c r="K106" s="136">
        <v>7.5626223139876627</v>
      </c>
      <c r="L106" s="24">
        <v>-22.510336701831655</v>
      </c>
      <c r="M106" s="24">
        <v>-29.247996589319868</v>
      </c>
      <c r="N106" s="24">
        <v>1.5460082630276997</v>
      </c>
      <c r="O106" s="24">
        <v>-17.907867491956178</v>
      </c>
      <c r="Q106" s="2">
        <v>-0.727635852307702</v>
      </c>
      <c r="R106" s="2"/>
      <c r="S106" s="2">
        <v>-0.99726758599323695</v>
      </c>
      <c r="T106" s="2">
        <v>-0.63071410718266585</v>
      </c>
      <c r="U106" s="2">
        <v>-0.20177219180685541</v>
      </c>
      <c r="V106" s="2">
        <v>0.53141002465311371</v>
      </c>
      <c r="W106" s="2">
        <v>4.7714874179490661</v>
      </c>
      <c r="X106" s="2">
        <v>16.276754521980823</v>
      </c>
      <c r="Y106" s="2">
        <v>3.4352585232379118</v>
      </c>
      <c r="Z106" s="2">
        <v>2.5467881379365163</v>
      </c>
      <c r="AA106" s="114">
        <v>1.7425264952328392</v>
      </c>
      <c r="AB106" s="2">
        <v>-4.5686979370037522</v>
      </c>
      <c r="AC106" s="2">
        <v>-4.1840136560919747</v>
      </c>
      <c r="AD106" s="2">
        <v>0.33214286922060798</v>
      </c>
      <c r="AE106" s="2">
        <v>-2.8802118680687716</v>
      </c>
      <c r="AF106" s="23">
        <v>40436</v>
      </c>
    </row>
    <row r="107" spans="1:32">
      <c r="A107" s="23">
        <v>40466</v>
      </c>
      <c r="B107" s="24">
        <v>-7.5817841078991357</v>
      </c>
      <c r="C107" s="24">
        <v>-5.9655126759772976</v>
      </c>
      <c r="D107" s="24">
        <v>-6.3545039868486271</v>
      </c>
      <c r="E107" s="24">
        <v>-3.7651285428710679</v>
      </c>
      <c r="F107" s="24">
        <v>-0.74701841409090974</v>
      </c>
      <c r="G107" s="24">
        <v>22.699731297546279</v>
      </c>
      <c r="H107" s="24">
        <v>66.476694018207994</v>
      </c>
      <c r="I107" s="24">
        <v>15.040851552049986</v>
      </c>
      <c r="J107" s="24">
        <v>21.454070397199075</v>
      </c>
      <c r="K107" s="136">
        <v>2.8182085750532666</v>
      </c>
      <c r="L107" s="24">
        <v>-34.089504510139669</v>
      </c>
      <c r="M107" s="24">
        <v>-41.559461329808983</v>
      </c>
      <c r="N107" s="24">
        <v>-4.970979150721579</v>
      </c>
      <c r="O107" s="24">
        <v>-19.750624789290715</v>
      </c>
      <c r="Q107" s="2">
        <v>-0.86567294587170751</v>
      </c>
      <c r="R107" s="2"/>
      <c r="S107" s="2">
        <v>-1.1127709415007492</v>
      </c>
      <c r="T107" s="2">
        <v>-0.45932261168137928</v>
      </c>
      <c r="U107" s="2">
        <v>-0.31352978402195958</v>
      </c>
      <c r="V107" s="2">
        <v>-0.27628998958042156</v>
      </c>
      <c r="W107" s="2">
        <v>5.1166102333921213</v>
      </c>
      <c r="X107" s="2">
        <v>16.683323514279568</v>
      </c>
      <c r="Y107" s="2">
        <v>3.0593092056869673</v>
      </c>
      <c r="Z107" s="2">
        <v>2.4860762235570317</v>
      </c>
      <c r="AA107" s="114">
        <v>0.64935189240374835</v>
      </c>
      <c r="AB107" s="2">
        <v>-6.9188058353779471</v>
      </c>
      <c r="AC107" s="2">
        <v>-5.9452056216131641</v>
      </c>
      <c r="AD107" s="2">
        <v>-1.0679601897618733</v>
      </c>
      <c r="AE107" s="2">
        <v>-3.1765917379855724</v>
      </c>
      <c r="AF107" s="23">
        <v>40466</v>
      </c>
    </row>
    <row r="108" spans="1:32">
      <c r="A108" s="23">
        <v>40497</v>
      </c>
      <c r="B108" s="24">
        <v>-10.627278880844536</v>
      </c>
      <c r="C108" s="24">
        <v>-7.2453494586136067</v>
      </c>
      <c r="D108" s="24">
        <v>-1.8037831278065113</v>
      </c>
      <c r="E108" s="24">
        <v>-3.5541525785065105</v>
      </c>
      <c r="F108" s="24">
        <v>-1.9172621665316321</v>
      </c>
      <c r="G108" s="24">
        <v>23.772842765456609</v>
      </c>
      <c r="H108" s="24">
        <v>67.6424353895259</v>
      </c>
      <c r="I108" s="24">
        <v>14.383959650724959</v>
      </c>
      <c r="J108" s="24">
        <v>20.991756270617813</v>
      </c>
      <c r="K108" s="136">
        <v>-2.1734535731111162</v>
      </c>
      <c r="L108" s="24">
        <v>-42.108130928062032</v>
      </c>
      <c r="M108" s="24">
        <v>-49.187567353245342</v>
      </c>
      <c r="N108" s="24">
        <v>-11.829000310032393</v>
      </c>
      <c r="O108" s="24">
        <v>-20.972136237941008</v>
      </c>
      <c r="Q108" s="2">
        <v>-1.2134014480570674</v>
      </c>
      <c r="R108" s="2"/>
      <c r="S108" s="2">
        <v>-1.3515040159130305</v>
      </c>
      <c r="T108" s="2">
        <v>-0.13038285582723805</v>
      </c>
      <c r="U108" s="2">
        <v>-0.29596139351739414</v>
      </c>
      <c r="V108" s="2">
        <v>-0.70911283312688989</v>
      </c>
      <c r="W108" s="2">
        <v>5.3584938507049813</v>
      </c>
      <c r="X108" s="2">
        <v>16.975883797532369</v>
      </c>
      <c r="Y108" s="2">
        <v>2.9256973929574568</v>
      </c>
      <c r="Z108" s="2">
        <v>2.4325037248829218</v>
      </c>
      <c r="AA108" s="114">
        <v>-0.50079195814125166</v>
      </c>
      <c r="AB108" s="2">
        <v>-8.5462662531594713</v>
      </c>
      <c r="AC108" s="2">
        <v>-7.0364290725838057</v>
      </c>
      <c r="AD108" s="2">
        <v>-2.541330597607049</v>
      </c>
      <c r="AE108" s="2">
        <v>-3.3730535318292421</v>
      </c>
      <c r="AF108" s="23">
        <v>40497</v>
      </c>
    </row>
    <row r="109" spans="1:32">
      <c r="A109" s="23">
        <v>40527</v>
      </c>
      <c r="B109" s="24">
        <v>-13.672773653789939</v>
      </c>
      <c r="C109" s="24">
        <v>-8.5251862412499158</v>
      </c>
      <c r="D109" s="24">
        <v>2.7469377312356045</v>
      </c>
      <c r="E109" s="24">
        <v>-3.3431766141419388</v>
      </c>
      <c r="F109" s="24">
        <v>-3.0875059189723615</v>
      </c>
      <c r="G109" s="24">
        <v>24.845954233366939</v>
      </c>
      <c r="H109" s="24">
        <v>68.808176760843807</v>
      </c>
      <c r="I109" s="24">
        <v>13.727067749399932</v>
      </c>
      <c r="J109" s="24">
        <v>20.529442144036555</v>
      </c>
      <c r="K109" s="136">
        <v>-7.1651157212754981</v>
      </c>
      <c r="L109" s="24">
        <v>-50.126757345984402</v>
      </c>
      <c r="M109" s="24">
        <v>-56.815673376681687</v>
      </c>
      <c r="N109" s="24">
        <v>-18.687021469343215</v>
      </c>
      <c r="O109" s="24">
        <v>-22.193647686591305</v>
      </c>
      <c r="Q109" s="2">
        <v>-1.5611299502424276</v>
      </c>
      <c r="R109" s="2">
        <f>Q109-Q97</f>
        <v>-2.5225132656039886</v>
      </c>
      <c r="S109" s="2">
        <v>-1.5902370903253116</v>
      </c>
      <c r="T109" s="2">
        <v>0.19855690002690318</v>
      </c>
      <c r="U109" s="2">
        <v>-0.27839300301282754</v>
      </c>
      <c r="V109" s="2">
        <v>-1.1419356766733606</v>
      </c>
      <c r="W109" s="2">
        <v>5.6003774680178413</v>
      </c>
      <c r="X109" s="2">
        <v>17.268444080785166</v>
      </c>
      <c r="Y109" s="2">
        <v>2.7920855802279463</v>
      </c>
      <c r="Z109" s="2">
        <v>2.3789312262088118</v>
      </c>
      <c r="AA109" s="114">
        <v>-1.6509358086862511</v>
      </c>
      <c r="AB109" s="2">
        <v>-10.173726670940994</v>
      </c>
      <c r="AC109" s="2">
        <v>-8.1276525235544455</v>
      </c>
      <c r="AD109" s="2">
        <v>-4.0147010054522267</v>
      </c>
      <c r="AE109" s="2">
        <v>-3.5695153256729122</v>
      </c>
      <c r="AF109" s="23">
        <v>40527</v>
      </c>
    </row>
    <row r="110" spans="1:32">
      <c r="A110" s="23">
        <v>40558</v>
      </c>
      <c r="B110" s="24">
        <v>-12.074409183978968</v>
      </c>
      <c r="C110" s="24">
        <v>-7.563048707830351</v>
      </c>
      <c r="D110" s="24">
        <v>12.414357004322184</v>
      </c>
      <c r="E110" s="24">
        <v>1.6039396306522491</v>
      </c>
      <c r="F110" s="24">
        <v>-1.635206144771324</v>
      </c>
      <c r="G110" s="24">
        <v>26.848078777869191</v>
      </c>
      <c r="H110" s="24">
        <v>68.356338423937544</v>
      </c>
      <c r="I110" s="24">
        <v>13.545289135077933</v>
      </c>
      <c r="J110" s="24">
        <v>20.396577108473924</v>
      </c>
      <c r="K110" s="136">
        <v>-8.7428341231369195</v>
      </c>
      <c r="L110" s="24">
        <v>-51.664335925218751</v>
      </c>
      <c r="M110" s="24">
        <v>-53.968235449690219</v>
      </c>
      <c r="N110" s="24">
        <v>-22.66739271281341</v>
      </c>
      <c r="O110" s="24">
        <v>-19.869584414634367</v>
      </c>
      <c r="Q110" s="2">
        <v>-1.3786318918083504</v>
      </c>
      <c r="R110" s="2"/>
      <c r="S110" s="2">
        <v>-1.4107657276664267</v>
      </c>
      <c r="T110" s="2">
        <v>0.89734696734342045</v>
      </c>
      <c r="U110" s="2">
        <v>0.1335632609236741</v>
      </c>
      <c r="V110" s="2">
        <v>-0.60479243908668745</v>
      </c>
      <c r="W110" s="2">
        <v>6.0516643488468267</v>
      </c>
      <c r="X110" s="2">
        <v>17.155048472563486</v>
      </c>
      <c r="Y110" s="2">
        <v>2.7551118100748511</v>
      </c>
      <c r="Z110" s="2">
        <v>2.3635349587528496</v>
      </c>
      <c r="AA110" s="114">
        <v>-2.0144626388143472</v>
      </c>
      <c r="AB110" s="2">
        <v>-10.485793619382397</v>
      </c>
      <c r="AC110" s="2">
        <v>-7.7203179857845345</v>
      </c>
      <c r="AD110" s="2">
        <v>-4.86983998302812</v>
      </c>
      <c r="AE110" s="2">
        <v>-3.1957246093277183</v>
      </c>
      <c r="AF110" s="23">
        <v>40558</v>
      </c>
    </row>
    <row r="111" spans="1:32">
      <c r="A111" s="23">
        <v>40589</v>
      </c>
      <c r="B111" s="24">
        <v>-10.476044714168005</v>
      </c>
      <c r="C111" s="24">
        <v>-6.6009111744107685</v>
      </c>
      <c r="D111" s="24">
        <v>22.081776277408778</v>
      </c>
      <c r="E111" s="24">
        <v>6.5510558754464228</v>
      </c>
      <c r="F111" s="24">
        <v>-0.18290637057028647</v>
      </c>
      <c r="G111" s="24">
        <v>28.850203322371442</v>
      </c>
      <c r="H111" s="24">
        <v>67.90450008703128</v>
      </c>
      <c r="I111" s="24">
        <v>13.363510520755938</v>
      </c>
      <c r="J111" s="24">
        <v>20.263712072911297</v>
      </c>
      <c r="K111" s="136">
        <v>-10.320552524998341</v>
      </c>
      <c r="L111" s="24">
        <v>-53.201914504453086</v>
      </c>
      <c r="M111" s="24">
        <v>-51.120797522698751</v>
      </c>
      <c r="N111" s="24">
        <v>-26.647763956283598</v>
      </c>
      <c r="O111" s="24">
        <v>-17.54552114267743</v>
      </c>
      <c r="Q111" s="2">
        <v>-1.1961338333742744</v>
      </c>
      <c r="R111" s="2"/>
      <c r="S111" s="2">
        <v>-1.2312943650075383</v>
      </c>
      <c r="T111" s="2">
        <v>1.5961370346599386</v>
      </c>
      <c r="U111" s="2">
        <v>0.54551952486017452</v>
      </c>
      <c r="V111" s="2">
        <v>-6.7649201500014439E-2</v>
      </c>
      <c r="W111" s="2">
        <v>6.5029512296758121</v>
      </c>
      <c r="X111" s="2">
        <v>17.041652864341806</v>
      </c>
      <c r="Y111" s="2">
        <v>2.7181380399217576</v>
      </c>
      <c r="Z111" s="2">
        <v>2.3481386912968878</v>
      </c>
      <c r="AA111" s="114">
        <v>-2.377989468942443</v>
      </c>
      <c r="AB111" s="2">
        <v>-10.797860567823797</v>
      </c>
      <c r="AC111" s="2">
        <v>-7.3129834480146245</v>
      </c>
      <c r="AD111" s="2">
        <v>-5.7249789606040116</v>
      </c>
      <c r="AE111" s="2">
        <v>-2.8219338929825244</v>
      </c>
      <c r="AF111" s="23">
        <v>40589</v>
      </c>
    </row>
    <row r="112" spans="1:32">
      <c r="A112" s="23">
        <v>40617</v>
      </c>
      <c r="B112" s="24">
        <v>2.1042832331732626</v>
      </c>
      <c r="C112" s="24">
        <v>3.3565943030740328</v>
      </c>
      <c r="D112" s="24">
        <v>36.662515954641478</v>
      </c>
      <c r="E112" s="24">
        <v>22.372566022886801</v>
      </c>
      <c r="F112" s="24">
        <v>4.519710534484279</v>
      </c>
      <c r="G112" s="24">
        <v>29.826304153025049</v>
      </c>
      <c r="H112" s="24">
        <v>66.386290588375417</v>
      </c>
      <c r="I112" s="24">
        <v>13.814435514670162</v>
      </c>
      <c r="J112" s="24">
        <v>20.17726728241697</v>
      </c>
      <c r="K112" s="136">
        <v>-8.4746744794691224</v>
      </c>
      <c r="L112" s="24">
        <v>-49.174119472782799</v>
      </c>
      <c r="M112" s="24">
        <v>-41.636606942792945</v>
      </c>
      <c r="N112" s="24">
        <v>-29.871445154598703</v>
      </c>
      <c r="O112" s="24">
        <v>-12.965772420751875</v>
      </c>
      <c r="Q112" s="2">
        <v>0.24026285099725678</v>
      </c>
      <c r="R112" s="2"/>
      <c r="S112" s="2">
        <v>0.62611896172961157</v>
      </c>
      <c r="T112" s="2">
        <v>2.6500766407493495</v>
      </c>
      <c r="U112" s="2">
        <v>1.8630083178578296</v>
      </c>
      <c r="V112" s="2">
        <v>1.6716465791527519</v>
      </c>
      <c r="W112" s="2">
        <v>6.7229682613084574</v>
      </c>
      <c r="X112" s="2">
        <v>16.660635417511635</v>
      </c>
      <c r="Y112" s="2">
        <v>2.8098561836839107</v>
      </c>
      <c r="Z112" s="2">
        <v>2.3381215554191956</v>
      </c>
      <c r="AA112" s="114">
        <v>-1.9526751708379189</v>
      </c>
      <c r="AB112" s="2">
        <v>-9.9803792881959978</v>
      </c>
      <c r="AC112" s="2">
        <v>-5.9562415329873586</v>
      </c>
      <c r="AD112" s="2">
        <v>-6.4175514055688305</v>
      </c>
      <c r="AE112" s="2">
        <v>-2.0853500072916278</v>
      </c>
      <c r="AF112" s="23">
        <v>40617</v>
      </c>
    </row>
    <row r="113" spans="1:32">
      <c r="A113" s="23">
        <v>40648</v>
      </c>
      <c r="B113" s="24">
        <v>14.684611180514516</v>
      </c>
      <c r="C113" s="24">
        <v>13.314099780558834</v>
      </c>
      <c r="D113" s="24">
        <v>51.243255631874177</v>
      </c>
      <c r="E113" s="24">
        <v>38.194076170327193</v>
      </c>
      <c r="F113" s="24">
        <v>9.2223274395388373</v>
      </c>
      <c r="G113" s="24">
        <v>30.802404983678656</v>
      </c>
      <c r="H113" s="24">
        <v>64.868081089719567</v>
      </c>
      <c r="I113" s="24">
        <v>14.265360508584365</v>
      </c>
      <c r="J113" s="24">
        <v>20.090822491922648</v>
      </c>
      <c r="K113" s="136">
        <v>-6.6287964339398897</v>
      </c>
      <c r="L113" s="24">
        <v>-45.14632444111254</v>
      </c>
      <c r="M113" s="24">
        <v>-32.152416362887159</v>
      </c>
      <c r="N113" s="24">
        <v>-33.095126352913816</v>
      </c>
      <c r="O113" s="24">
        <v>-8.386023698826321</v>
      </c>
      <c r="Q113" s="2">
        <v>1.6766595353687863</v>
      </c>
      <c r="R113" s="2"/>
      <c r="S113" s="2">
        <v>2.4835322884667614</v>
      </c>
      <c r="T113" s="2">
        <v>3.7040162468387607</v>
      </c>
      <c r="U113" s="2">
        <v>3.180497110855486</v>
      </c>
      <c r="V113" s="2">
        <v>3.410942359805516</v>
      </c>
      <c r="W113" s="2">
        <v>6.9429852929411036</v>
      </c>
      <c r="X113" s="2">
        <v>16.279617970681471</v>
      </c>
      <c r="Y113" s="2">
        <v>2.9015743274460597</v>
      </c>
      <c r="Z113" s="2">
        <v>2.3281044195415044</v>
      </c>
      <c r="AA113" s="114">
        <v>-1.5273608727333918</v>
      </c>
      <c r="AB113" s="2">
        <v>-9.1628980085682006</v>
      </c>
      <c r="AC113" s="2">
        <v>-4.5994996179600962</v>
      </c>
      <c r="AD113" s="2">
        <v>-7.1101238505336513</v>
      </c>
      <c r="AE113" s="2">
        <v>-1.3487661216007312</v>
      </c>
      <c r="AF113" s="23">
        <v>40648</v>
      </c>
    </row>
    <row r="114" spans="1:32">
      <c r="A114" s="23">
        <v>40678</v>
      </c>
      <c r="B114" s="24">
        <v>23.694986689422954</v>
      </c>
      <c r="C114" s="24">
        <v>22.471531237943527</v>
      </c>
      <c r="D114" s="24">
        <v>63.28842341701116</v>
      </c>
      <c r="E114" s="24">
        <v>51.598650368790786</v>
      </c>
      <c r="F114" s="24">
        <v>11.924671220006584</v>
      </c>
      <c r="G114" s="24">
        <v>30.335835439824123</v>
      </c>
      <c r="H114" s="24">
        <v>62.445478006748196</v>
      </c>
      <c r="I114" s="24">
        <v>13.829507121688163</v>
      </c>
      <c r="J114" s="24">
        <v>19.328088042573853</v>
      </c>
      <c r="K114" s="136">
        <v>-6.2711756224466129</v>
      </c>
      <c r="L114" s="24">
        <v>-41.949665816832521</v>
      </c>
      <c r="M114" s="24">
        <v>-27.729975488264799</v>
      </c>
      <c r="N114" s="24">
        <v>-36.1680677985713</v>
      </c>
      <c r="O114" s="24">
        <v>-5.7795192130358313</v>
      </c>
      <c r="Q114" s="2">
        <v>2.7054461902249338</v>
      </c>
      <c r="R114" s="2"/>
      <c r="S114" s="2">
        <v>4.1917046079385578</v>
      </c>
      <c r="T114" s="2">
        <v>4.5746771098518177</v>
      </c>
      <c r="U114" s="2">
        <v>4.2967228135099464</v>
      </c>
      <c r="V114" s="2">
        <v>4.4104231234179752</v>
      </c>
      <c r="W114" s="2">
        <v>6.8378186514781163</v>
      </c>
      <c r="X114" s="2">
        <v>15.671629387963561</v>
      </c>
      <c r="Y114" s="2">
        <v>2.8129217485513722</v>
      </c>
      <c r="Z114" s="2">
        <v>2.2397195142854152</v>
      </c>
      <c r="AA114" s="114">
        <v>-1.4449603886947913</v>
      </c>
      <c r="AB114" s="2">
        <v>-8.5141041741843271</v>
      </c>
      <c r="AC114" s="2">
        <v>-3.9668561835227441</v>
      </c>
      <c r="AD114" s="2">
        <v>-7.7703115177772588</v>
      </c>
      <c r="AE114" s="2">
        <v>-0.9295489726286178</v>
      </c>
      <c r="AF114" s="23">
        <v>40678</v>
      </c>
    </row>
    <row r="115" spans="1:32">
      <c r="A115" s="23">
        <v>40709</v>
      </c>
      <c r="B115" s="24">
        <v>32.705362198331386</v>
      </c>
      <c r="C115" s="24">
        <v>31.628962695328205</v>
      </c>
      <c r="D115" s="24">
        <v>75.333591202148114</v>
      </c>
      <c r="E115" s="24">
        <v>65.003224567254364</v>
      </c>
      <c r="F115" s="24">
        <v>14.627015000474323</v>
      </c>
      <c r="G115" s="24">
        <v>29.86926589596959</v>
      </c>
      <c r="H115" s="24">
        <v>60.02287492377684</v>
      </c>
      <c r="I115" s="24">
        <v>13.393653734791968</v>
      </c>
      <c r="J115" s="24">
        <v>18.565353593225062</v>
      </c>
      <c r="K115" s="136">
        <v>-5.9135548109533502</v>
      </c>
      <c r="L115" s="24">
        <v>-38.753007192552502</v>
      </c>
      <c r="M115" s="24">
        <v>-23.307534613642432</v>
      </c>
      <c r="N115" s="24">
        <v>-39.241009244228778</v>
      </c>
      <c r="O115" s="24">
        <v>-3.1730147272453433</v>
      </c>
      <c r="Q115" s="2">
        <v>3.7342328450810811</v>
      </c>
      <c r="R115" s="2"/>
      <c r="S115" s="2">
        <v>5.8998769274103511</v>
      </c>
      <c r="T115" s="2">
        <v>5.4453379728648716</v>
      </c>
      <c r="U115" s="2">
        <v>5.4129485161644046</v>
      </c>
      <c r="V115" s="2">
        <v>5.4099038870304321</v>
      </c>
      <c r="W115" s="2">
        <v>6.732652010015129</v>
      </c>
      <c r="X115" s="2">
        <v>15.063640805245655</v>
      </c>
      <c r="Y115" s="2">
        <v>2.7242691696566865</v>
      </c>
      <c r="Z115" s="2">
        <v>2.1513346090293268</v>
      </c>
      <c r="AA115" s="114">
        <v>-1.3625599046561943</v>
      </c>
      <c r="AB115" s="2">
        <v>-7.8653103398004554</v>
      </c>
      <c r="AC115" s="2">
        <v>-3.334212749085391</v>
      </c>
      <c r="AD115" s="2">
        <v>-8.4304991850208655</v>
      </c>
      <c r="AE115" s="2">
        <v>-0.51033182365650476</v>
      </c>
      <c r="AF115" s="23">
        <v>40709</v>
      </c>
    </row>
    <row r="116" spans="1:32">
      <c r="A116" s="23">
        <v>40739</v>
      </c>
      <c r="B116" s="24">
        <v>37.635287857341424</v>
      </c>
      <c r="C116" s="24">
        <v>38.698066295184134</v>
      </c>
      <c r="D116" s="24">
        <v>77.810312297556024</v>
      </c>
      <c r="E116" s="24">
        <v>69.52873949551099</v>
      </c>
      <c r="F116" s="24">
        <v>15.540485903379057</v>
      </c>
      <c r="G116" s="24">
        <v>27.680144479794805</v>
      </c>
      <c r="H116" s="24">
        <v>56.529309594887536</v>
      </c>
      <c r="I116" s="24">
        <v>10.347906304615751</v>
      </c>
      <c r="J116" s="24">
        <v>15.252047497640675</v>
      </c>
      <c r="K116" s="136">
        <v>-11.838293564186586</v>
      </c>
      <c r="L116" s="24">
        <v>-37.757985002215172</v>
      </c>
      <c r="M116" s="24">
        <v>-27.375539134372062</v>
      </c>
      <c r="N116" s="24">
        <v>-44.988644785867109</v>
      </c>
      <c r="O116" s="24">
        <v>-2.1237500329479744</v>
      </c>
      <c r="Q116" s="2">
        <v>4.2971218969755292</v>
      </c>
      <c r="R116" s="2"/>
      <c r="S116" s="2">
        <v>7.2185050983058767</v>
      </c>
      <c r="T116" s="2">
        <v>5.6243628038042415</v>
      </c>
      <c r="U116" s="2">
        <v>5.7897971952701903</v>
      </c>
      <c r="V116" s="2">
        <v>5.7477574947660672</v>
      </c>
      <c r="W116" s="2">
        <v>6.2392152863236685</v>
      </c>
      <c r="X116" s="2">
        <v>14.18687818248095</v>
      </c>
      <c r="Y116" s="2">
        <v>2.1047641423588437</v>
      </c>
      <c r="Z116" s="2">
        <v>1.7673920119791038</v>
      </c>
      <c r="AA116" s="114">
        <v>-2.7276967350049235</v>
      </c>
      <c r="AB116" s="2">
        <v>-7.6633606360495907</v>
      </c>
      <c r="AC116" s="2">
        <v>-3.9161529997893263</v>
      </c>
      <c r="AD116" s="2">
        <v>-9.6653154571509035</v>
      </c>
      <c r="AE116" s="2">
        <v>-0.34157333654918748</v>
      </c>
      <c r="AF116" s="23">
        <v>40739</v>
      </c>
    </row>
    <row r="117" spans="1:32">
      <c r="A117" s="23">
        <v>40770</v>
      </c>
      <c r="B117" s="24">
        <v>42.565213516351463</v>
      </c>
      <c r="C117" s="24">
        <v>45.76716989504007</v>
      </c>
      <c r="D117" s="24">
        <v>80.28703339296392</v>
      </c>
      <c r="E117" s="24">
        <v>74.054254423767603</v>
      </c>
      <c r="F117" s="24">
        <v>16.453956806283802</v>
      </c>
      <c r="G117" s="24">
        <v>25.49102306362002</v>
      </c>
      <c r="H117" s="24">
        <v>53.035744265998225</v>
      </c>
      <c r="I117" s="24">
        <v>7.3021588744395274</v>
      </c>
      <c r="J117" s="24">
        <v>11.93874140205628</v>
      </c>
      <c r="K117" s="136">
        <v>-17.7630323174198</v>
      </c>
      <c r="L117" s="24">
        <v>-36.762962811877841</v>
      </c>
      <c r="M117" s="24">
        <v>-31.443543655101692</v>
      </c>
      <c r="N117" s="24">
        <v>-50.736280327505447</v>
      </c>
      <c r="O117" s="24">
        <v>-1.0744853386506072</v>
      </c>
      <c r="Q117" s="2">
        <v>4.8600109488699772</v>
      </c>
      <c r="R117" s="2"/>
      <c r="S117" s="2">
        <v>8.5371332692014033</v>
      </c>
      <c r="T117" s="2">
        <v>5.8033876347436113</v>
      </c>
      <c r="U117" s="2">
        <v>6.1666458743759751</v>
      </c>
      <c r="V117" s="2">
        <v>6.0856111025017077</v>
      </c>
      <c r="W117" s="2">
        <v>5.7457785626322062</v>
      </c>
      <c r="X117" s="2">
        <v>13.310115559716245</v>
      </c>
      <c r="Y117" s="2">
        <v>1.4852591150609997</v>
      </c>
      <c r="Z117" s="2">
        <v>1.3834494149288796</v>
      </c>
      <c r="AA117" s="114">
        <v>-4.0928335653536481</v>
      </c>
      <c r="AB117" s="2">
        <v>-7.4614109322987261</v>
      </c>
      <c r="AC117" s="2">
        <v>-4.4980932504932616</v>
      </c>
      <c r="AD117" s="2">
        <v>-10.900131729280943</v>
      </c>
      <c r="AE117" s="2">
        <v>-0.17281484944187039</v>
      </c>
      <c r="AF117" s="23">
        <v>40770</v>
      </c>
    </row>
    <row r="118" spans="1:32">
      <c r="A118" s="23">
        <v>40801</v>
      </c>
      <c r="B118" s="24">
        <v>36.946668019115265</v>
      </c>
      <c r="C118" s="24">
        <v>49.041530591640338</v>
      </c>
      <c r="D118" s="24">
        <v>73.751909814837092</v>
      </c>
      <c r="E118" s="24">
        <v>68.053431328435408</v>
      </c>
      <c r="F118" s="24">
        <v>14.514423626959406</v>
      </c>
      <c r="G118" s="24">
        <v>21.343947873087714</v>
      </c>
      <c r="H118" s="24">
        <v>50.971258101267374</v>
      </c>
      <c r="I118" s="24">
        <v>2.6122552581548959</v>
      </c>
      <c r="J118" s="24">
        <v>8.0786121671535938</v>
      </c>
      <c r="K118" s="136">
        <v>-23.622057740487961</v>
      </c>
      <c r="L118" s="24">
        <v>-41.182366689296089</v>
      </c>
      <c r="M118" s="24">
        <v>-39.225745542102302</v>
      </c>
      <c r="N118" s="24">
        <v>-57.347748858453976</v>
      </c>
      <c r="O118" s="24">
        <v>-3.6200509334550937</v>
      </c>
      <c r="Q118" s="2">
        <v>4.218496661086542</v>
      </c>
      <c r="R118" s="2"/>
      <c r="S118" s="2">
        <v>9.1479128673810379</v>
      </c>
      <c r="T118" s="2">
        <v>5.3310092971458696</v>
      </c>
      <c r="U118" s="2">
        <v>5.6669453335814737</v>
      </c>
      <c r="V118" s="2">
        <v>5.3682611793963249</v>
      </c>
      <c r="W118" s="2">
        <v>4.811011226385463</v>
      </c>
      <c r="X118" s="2">
        <v>12.792001789384566</v>
      </c>
      <c r="Y118" s="2">
        <v>0.53133271950870575</v>
      </c>
      <c r="Z118" s="2">
        <v>0.93614149931759127</v>
      </c>
      <c r="AA118" s="114">
        <v>-5.4428291901590526</v>
      </c>
      <c r="AB118" s="2">
        <v>-8.3583731432595343</v>
      </c>
      <c r="AC118" s="2">
        <v>-5.6113605770343602</v>
      </c>
      <c r="AD118" s="2">
        <v>-12.320533017001393</v>
      </c>
      <c r="AE118" s="2">
        <v>-0.58223089188224997</v>
      </c>
      <c r="AF118" s="23">
        <v>40801</v>
      </c>
    </row>
    <row r="119" spans="1:32">
      <c r="A119" s="23">
        <v>40831</v>
      </c>
      <c r="B119" s="24">
        <v>31.328122521879067</v>
      </c>
      <c r="C119" s="24">
        <v>52.315891288240607</v>
      </c>
      <c r="D119" s="24">
        <v>67.216786236710306</v>
      </c>
      <c r="E119" s="24">
        <v>62.052608233103214</v>
      </c>
      <c r="F119" s="24">
        <v>12.574890447635006</v>
      </c>
      <c r="G119" s="24">
        <v>17.196872682555401</v>
      </c>
      <c r="H119" s="24">
        <v>48.906771936536529</v>
      </c>
      <c r="I119" s="24">
        <v>-2.0776483581297214</v>
      </c>
      <c r="J119" s="24">
        <v>4.2184829322509145</v>
      </c>
      <c r="K119" s="136">
        <v>-29.481083163556121</v>
      </c>
      <c r="L119" s="24">
        <v>-45.60177056671435</v>
      </c>
      <c r="M119" s="24">
        <v>-47.007947429102913</v>
      </c>
      <c r="N119" s="24">
        <v>-63.959217389402525</v>
      </c>
      <c r="O119" s="24">
        <v>-6.1656165282595818</v>
      </c>
      <c r="Q119" s="2">
        <v>3.5769823733031076</v>
      </c>
      <c r="R119" s="2"/>
      <c r="S119" s="2">
        <v>9.7586924655606726</v>
      </c>
      <c r="T119" s="2">
        <v>4.8586309595481305</v>
      </c>
      <c r="U119" s="2">
        <v>5.1672447927869705</v>
      </c>
      <c r="V119" s="2">
        <v>4.6509112562909403</v>
      </c>
      <c r="W119" s="2">
        <v>3.8762438901387175</v>
      </c>
      <c r="X119" s="2">
        <v>12.273888019052889</v>
      </c>
      <c r="Y119" s="2">
        <v>-0.42259367604358533</v>
      </c>
      <c r="Z119" s="2">
        <v>0.4888335837063037</v>
      </c>
      <c r="AA119" s="114">
        <v>-6.7928248149644563</v>
      </c>
      <c r="AB119" s="2">
        <v>-9.2553353542203425</v>
      </c>
      <c r="AC119" s="2">
        <v>-6.7246279035754579</v>
      </c>
      <c r="AD119" s="2">
        <v>-13.740934304721849</v>
      </c>
      <c r="AE119" s="2">
        <v>-0.99164693432262974</v>
      </c>
      <c r="AF119" s="23">
        <v>40831</v>
      </c>
    </row>
    <row r="120" spans="1:32">
      <c r="A120" s="23">
        <v>40862</v>
      </c>
      <c r="B120" s="24">
        <v>17.365315710548035</v>
      </c>
      <c r="C120" s="24">
        <v>41.591392988403634</v>
      </c>
      <c r="D120" s="24">
        <v>52.379331510528431</v>
      </c>
      <c r="E120" s="24">
        <v>49.061144140649048</v>
      </c>
      <c r="F120" s="24">
        <v>9.2104433433522139</v>
      </c>
      <c r="G120" s="24">
        <v>15.037099839558216</v>
      </c>
      <c r="H120" s="24">
        <v>47.009924450919478</v>
      </c>
      <c r="I120" s="24">
        <v>-7.2080363922580517</v>
      </c>
      <c r="J120" s="24">
        <v>0.23399479568430337</v>
      </c>
      <c r="K120" s="136">
        <v>-36.450211895176658</v>
      </c>
      <c r="L120" s="24">
        <v>-46.652209253442329</v>
      </c>
      <c r="M120" s="24">
        <v>-50.553789686261197</v>
      </c>
      <c r="N120" s="24">
        <v>-67.353714155968333</v>
      </c>
      <c r="O120" s="24">
        <v>-8.4031799058339001</v>
      </c>
      <c r="Q120" s="2">
        <v>1.9827370171989533</v>
      </c>
      <c r="R120" s="2"/>
      <c r="S120" s="2">
        <v>7.7582088996988832</v>
      </c>
      <c r="T120" s="2">
        <v>3.7861352195755265</v>
      </c>
      <c r="U120" s="2">
        <v>4.0854195948801273</v>
      </c>
      <c r="V120" s="2">
        <v>3.40654694364222</v>
      </c>
      <c r="W120" s="2">
        <v>3.3894224522357801</v>
      </c>
      <c r="X120" s="2">
        <v>11.797845689825005</v>
      </c>
      <c r="Y120" s="2">
        <v>-1.4661146021852878</v>
      </c>
      <c r="Z120" s="2">
        <v>2.7115082929101388E-2</v>
      </c>
      <c r="AA120" s="114">
        <v>-8.3986026734033388</v>
      </c>
      <c r="AB120" s="2">
        <v>-9.4685323900786535</v>
      </c>
      <c r="AC120" s="2">
        <v>-7.2318712759887225</v>
      </c>
      <c r="AD120" s="2">
        <v>-14.47020459555408</v>
      </c>
      <c r="AE120" s="2">
        <v>-1.3515254401547951</v>
      </c>
      <c r="AF120" s="23">
        <v>40862</v>
      </c>
    </row>
    <row r="121" spans="1:32">
      <c r="A121" s="23">
        <v>40892</v>
      </c>
      <c r="B121" s="24">
        <v>3.4025088992170049</v>
      </c>
      <c r="C121" s="24">
        <v>30.866894688566664</v>
      </c>
      <c r="D121" s="24">
        <v>37.541876784346556</v>
      </c>
      <c r="E121" s="24">
        <v>36.069680048194869</v>
      </c>
      <c r="F121" s="24">
        <v>5.845996239069418</v>
      </c>
      <c r="G121" s="24">
        <v>12.877326996561033</v>
      </c>
      <c r="H121" s="24">
        <v>45.113076965302426</v>
      </c>
      <c r="I121" s="24">
        <v>-12.338424426386361</v>
      </c>
      <c r="J121" s="24">
        <v>-3.750493340882322</v>
      </c>
      <c r="K121" s="136">
        <v>-43.419340626797194</v>
      </c>
      <c r="L121" s="24">
        <v>-47.702647940170344</v>
      </c>
      <c r="M121" s="24">
        <v>-54.099631943419482</v>
      </c>
      <c r="N121" s="24">
        <v>-70.748210922534142</v>
      </c>
      <c r="O121" s="24">
        <v>-10.64074328340822</v>
      </c>
      <c r="Q121" s="2">
        <v>0.38849166109479916</v>
      </c>
      <c r="R121" s="2">
        <f>Q121-Q109</f>
        <v>1.9496216113372267</v>
      </c>
      <c r="S121" s="2">
        <v>5.7577253338370937</v>
      </c>
      <c r="T121" s="2">
        <v>2.713639479602922</v>
      </c>
      <c r="U121" s="2">
        <v>3.0035943969732828</v>
      </c>
      <c r="V121" s="2">
        <v>2.1621826309934975</v>
      </c>
      <c r="W121" s="2">
        <v>2.9026010143328427</v>
      </c>
      <c r="X121" s="2">
        <v>11.321803360597121</v>
      </c>
      <c r="Y121" s="2">
        <v>-2.509635528326986</v>
      </c>
      <c r="Z121" s="2">
        <v>-0.43460341784810258</v>
      </c>
      <c r="AA121" s="114">
        <v>-10.004380531842221</v>
      </c>
      <c r="AB121" s="2">
        <v>-9.6817294259369717</v>
      </c>
      <c r="AC121" s="2">
        <v>-7.7391146484019862</v>
      </c>
      <c r="AD121" s="2">
        <v>-15.199474886386312</v>
      </c>
      <c r="AE121" s="2">
        <v>-1.711403945986961</v>
      </c>
      <c r="AF121" s="23">
        <v>40892</v>
      </c>
    </row>
    <row r="122" spans="1:32">
      <c r="A122" s="23">
        <v>40923</v>
      </c>
      <c r="B122" s="24">
        <v>0.54774926841416072</v>
      </c>
      <c r="C122" s="24">
        <v>27.325561507492537</v>
      </c>
      <c r="D122" s="24">
        <v>33.318386000309026</v>
      </c>
      <c r="E122" s="24">
        <v>31.650190455707854</v>
      </c>
      <c r="F122" s="24">
        <v>6.3647124942306457</v>
      </c>
      <c r="G122" s="24">
        <v>11.34510468075581</v>
      </c>
      <c r="H122" s="24">
        <v>43.590618425416665</v>
      </c>
      <c r="I122" s="24">
        <v>-15.513956485235511</v>
      </c>
      <c r="J122" s="24">
        <v>-6.4988736236608062</v>
      </c>
      <c r="K122" s="136">
        <v>-44.104489316566614</v>
      </c>
      <c r="L122" s="24">
        <v>-43.452894392259864</v>
      </c>
      <c r="M122" s="24">
        <v>-49.902260710991641</v>
      </c>
      <c r="N122" s="24">
        <v>-71.059034425167368</v>
      </c>
      <c r="O122" s="24">
        <v>-7.6370331451452316</v>
      </c>
      <c r="Q122" s="2">
        <v>6.2540915968992042E-2</v>
      </c>
      <c r="R122" s="2"/>
      <c r="S122" s="2">
        <v>5.0971462902386131</v>
      </c>
      <c r="T122" s="2">
        <v>2.4083528952603372</v>
      </c>
      <c r="U122" s="2">
        <v>2.6355746596277041</v>
      </c>
      <c r="V122" s="2">
        <v>2.3540334689786637</v>
      </c>
      <c r="W122" s="2">
        <v>2.5572319754610824</v>
      </c>
      <c r="X122" s="2">
        <v>10.939719553134692</v>
      </c>
      <c r="Y122" s="2">
        <v>-3.1555387490969027</v>
      </c>
      <c r="Z122" s="2">
        <v>-0.7530829766361905</v>
      </c>
      <c r="AA122" s="114">
        <v>-10.162247696898064</v>
      </c>
      <c r="AB122" s="2">
        <v>-8.8191994458530623</v>
      </c>
      <c r="AC122" s="2">
        <v>-7.1386681014894871</v>
      </c>
      <c r="AD122" s="2">
        <v>-15.266251896868532</v>
      </c>
      <c r="AE122" s="2">
        <v>-1.2283022258994332</v>
      </c>
      <c r="AF122" s="23">
        <v>40923</v>
      </c>
    </row>
    <row r="123" spans="1:32">
      <c r="A123" s="23">
        <v>40954</v>
      </c>
      <c r="B123" s="24">
        <v>-2.3070103623886835</v>
      </c>
      <c r="C123" s="24">
        <v>23.784228326418404</v>
      </c>
      <c r="D123" s="24">
        <v>29.094895216271496</v>
      </c>
      <c r="E123" s="24">
        <v>27.230700863220839</v>
      </c>
      <c r="F123" s="24">
        <v>6.8834287493918733</v>
      </c>
      <c r="G123" s="24">
        <v>9.812882364950589</v>
      </c>
      <c r="H123" s="24">
        <v>42.06815988553091</v>
      </c>
      <c r="I123" s="24">
        <v>-18.689488544084657</v>
      </c>
      <c r="J123" s="24">
        <v>-9.2472539064392905</v>
      </c>
      <c r="K123" s="136">
        <v>-44.789638006336034</v>
      </c>
      <c r="L123" s="24">
        <v>-39.203140844349392</v>
      </c>
      <c r="M123" s="24">
        <v>-45.704889478563786</v>
      </c>
      <c r="N123" s="24">
        <v>-71.369857927800609</v>
      </c>
      <c r="O123" s="24">
        <v>-4.6333230068822413</v>
      </c>
      <c r="Q123" s="2">
        <v>-0.2634098291568151</v>
      </c>
      <c r="R123" s="2"/>
      <c r="S123" s="2">
        <v>4.4365672466401307</v>
      </c>
      <c r="T123" s="2">
        <v>2.1030663109177521</v>
      </c>
      <c r="U123" s="2">
        <v>2.2675549222821259</v>
      </c>
      <c r="V123" s="2">
        <v>2.5458843069638299</v>
      </c>
      <c r="W123" s="2">
        <v>2.2118629365893225</v>
      </c>
      <c r="X123" s="2">
        <v>10.557635745672265</v>
      </c>
      <c r="Y123" s="2">
        <v>-3.8014419698668189</v>
      </c>
      <c r="Z123" s="2">
        <v>-1.0715625354242786</v>
      </c>
      <c r="AA123" s="114">
        <v>-10.320114861953904</v>
      </c>
      <c r="AB123" s="2">
        <v>-7.9566694657691519</v>
      </c>
      <c r="AC123" s="2">
        <v>-6.5382215545769853</v>
      </c>
      <c r="AD123" s="2">
        <v>-15.333028907350753</v>
      </c>
      <c r="AE123" s="2">
        <v>-0.74520050581190522</v>
      </c>
      <c r="AF123" s="23">
        <v>40954</v>
      </c>
    </row>
    <row r="124" spans="1:32">
      <c r="A124" s="23">
        <v>40983</v>
      </c>
      <c r="B124" s="24">
        <v>10.418086399209056</v>
      </c>
      <c r="C124" s="24">
        <v>27.762771006152551</v>
      </c>
      <c r="D124" s="24">
        <v>25.081129573084873</v>
      </c>
      <c r="E124" s="24">
        <v>23.827638652569544</v>
      </c>
      <c r="F124" s="24">
        <v>9.8350881576523719</v>
      </c>
      <c r="G124" s="24">
        <v>8.5981074729039264</v>
      </c>
      <c r="H124" s="24">
        <v>42.477803732738934</v>
      </c>
      <c r="I124" s="24">
        <v>-20.159335746276394</v>
      </c>
      <c r="J124" s="24">
        <v>-10.093138688654733</v>
      </c>
      <c r="K124" s="136">
        <v>-41.762343586897515</v>
      </c>
      <c r="L124" s="24">
        <v>-34.829350657469575</v>
      </c>
      <c r="M124" s="24">
        <v>-40.097771417913982</v>
      </c>
      <c r="N124" s="24">
        <v>-69.066521811715987</v>
      </c>
      <c r="O124" s="24">
        <v>-0.71070347730248651</v>
      </c>
      <c r="Q124" s="2">
        <v>1.1895162688888916</v>
      </c>
      <c r="R124" s="2"/>
      <c r="S124" s="2">
        <v>5.1787007268616598</v>
      </c>
      <c r="T124" s="2">
        <v>1.8129392889312939</v>
      </c>
      <c r="U124" s="2">
        <v>1.984175125876771</v>
      </c>
      <c r="V124" s="2">
        <v>3.6375762007248329</v>
      </c>
      <c r="W124" s="2">
        <v>1.9380478168224367</v>
      </c>
      <c r="X124" s="2">
        <v>10.660442013786826</v>
      </c>
      <c r="Y124" s="2">
        <v>-4.1004088907926182</v>
      </c>
      <c r="Z124" s="2">
        <v>-1.1695828181026215</v>
      </c>
      <c r="AA124" s="114">
        <v>-9.6225868728878154</v>
      </c>
      <c r="AB124" s="2">
        <v>-7.0689650094400251</v>
      </c>
      <c r="AC124" s="2">
        <v>-5.7361064946468492</v>
      </c>
      <c r="AD124" s="2">
        <v>-14.83818247950725</v>
      </c>
      <c r="AE124" s="2">
        <v>-0.11430599377194542</v>
      </c>
      <c r="AF124" s="23">
        <v>40983</v>
      </c>
    </row>
    <row r="125" spans="1:32">
      <c r="A125" s="23">
        <v>41014</v>
      </c>
      <c r="B125" s="24">
        <v>23.143183160806792</v>
      </c>
      <c r="C125" s="24">
        <v>31.741313685886688</v>
      </c>
      <c r="D125" s="24">
        <v>21.067363929898249</v>
      </c>
      <c r="E125" s="24">
        <v>20.424576441918262</v>
      </c>
      <c r="F125" s="24">
        <v>12.786747565912876</v>
      </c>
      <c r="G125" s="24">
        <v>7.3833325808572612</v>
      </c>
      <c r="H125" s="24">
        <v>42.887447579946958</v>
      </c>
      <c r="I125" s="24">
        <v>-21.629182948468124</v>
      </c>
      <c r="J125" s="24">
        <v>-10.939023470870197</v>
      </c>
      <c r="K125" s="136">
        <v>-38.73504916745901</v>
      </c>
      <c r="L125" s="24">
        <v>-30.455560470589766</v>
      </c>
      <c r="M125" s="24">
        <v>-34.490653357264172</v>
      </c>
      <c r="N125" s="24">
        <v>-66.763185695631378</v>
      </c>
      <c r="O125" s="24">
        <v>3.2119160522772683</v>
      </c>
      <c r="Q125" s="2">
        <v>2.6424423669345978</v>
      </c>
      <c r="R125" s="2"/>
      <c r="S125" s="2">
        <v>5.9208342070831872</v>
      </c>
      <c r="T125" s="2">
        <v>1.5228122669448352</v>
      </c>
      <c r="U125" s="2">
        <v>1.7007953294714173</v>
      </c>
      <c r="V125" s="2">
        <v>4.729268094485839</v>
      </c>
      <c r="W125" s="2">
        <v>1.6642326970555499</v>
      </c>
      <c r="X125" s="2">
        <v>10.763248281901387</v>
      </c>
      <c r="Y125" s="2">
        <v>-4.3993758117184161</v>
      </c>
      <c r="Z125" s="2">
        <v>-1.2676031007809676</v>
      </c>
      <c r="AA125" s="114">
        <v>-8.9250588838217322</v>
      </c>
      <c r="AB125" s="2">
        <v>-6.1812605531108993</v>
      </c>
      <c r="AC125" s="2">
        <v>-4.9339914347167113</v>
      </c>
      <c r="AD125" s="2">
        <v>-14.343336051663748</v>
      </c>
      <c r="AE125" s="2">
        <v>0.51658851826801444</v>
      </c>
      <c r="AF125" s="23">
        <v>41014</v>
      </c>
    </row>
    <row r="126" spans="1:32">
      <c r="A126" s="23">
        <v>41044</v>
      </c>
      <c r="B126" s="24">
        <v>34.901323419111868</v>
      </c>
      <c r="C126" s="24">
        <v>37.389570387606973</v>
      </c>
      <c r="D126" s="24">
        <v>21.192782015678532</v>
      </c>
      <c r="E126" s="24">
        <v>19.006305633639478</v>
      </c>
      <c r="F126" s="24">
        <v>14.979164774696807</v>
      </c>
      <c r="G126" s="24">
        <v>7.0669213187898139</v>
      </c>
      <c r="H126" s="24">
        <v>42.106153878228923</v>
      </c>
      <c r="I126" s="24">
        <v>-24.039522198231026</v>
      </c>
      <c r="J126" s="24">
        <v>-12.889409789784612</v>
      </c>
      <c r="K126" s="136">
        <v>-38.002511402798262</v>
      </c>
      <c r="L126" s="24">
        <v>-36.985598482764011</v>
      </c>
      <c r="M126" s="24">
        <v>-32.86784901151858</v>
      </c>
      <c r="N126" s="24">
        <v>-61.271361189862205</v>
      </c>
      <c r="O126" s="24">
        <v>1.2919615349810503</v>
      </c>
      <c r="Q126" s="2">
        <v>3.984963305347355</v>
      </c>
      <c r="R126" s="2"/>
      <c r="S126" s="2">
        <v>6.9744261226818791</v>
      </c>
      <c r="T126" s="2">
        <v>1.5318778624392912</v>
      </c>
      <c r="U126" s="2">
        <v>1.5826930827244265</v>
      </c>
      <c r="V126" s="2">
        <v>5.5401489460750373</v>
      </c>
      <c r="W126" s="2">
        <v>1.5929123329404993</v>
      </c>
      <c r="X126" s="2">
        <v>10.567170908049722</v>
      </c>
      <c r="Y126" s="2">
        <v>-4.8896388151201897</v>
      </c>
      <c r="Z126" s="2">
        <v>-1.4936119170304512</v>
      </c>
      <c r="AA126" s="114">
        <v>-8.7562726598529554</v>
      </c>
      <c r="AB126" s="2">
        <v>-7.506597068061784</v>
      </c>
      <c r="AC126" s="2">
        <v>-4.7018444046447678</v>
      </c>
      <c r="AD126" s="2">
        <v>-13.163477966668806</v>
      </c>
      <c r="AE126" s="2">
        <v>0.20779263347867721</v>
      </c>
      <c r="AF126" s="23">
        <v>41044</v>
      </c>
    </row>
    <row r="127" spans="1:32">
      <c r="A127" s="23">
        <v>41075</v>
      </c>
      <c r="B127" s="24">
        <v>46.659463677416959</v>
      </c>
      <c r="C127" s="24">
        <v>43.037827089327251</v>
      </c>
      <c r="D127" s="24">
        <v>21.318200101458807</v>
      </c>
      <c r="E127" s="24">
        <v>17.588034825360705</v>
      </c>
      <c r="F127" s="24">
        <v>17.171581983480742</v>
      </c>
      <c r="G127" s="24">
        <v>6.7505100567223693</v>
      </c>
      <c r="H127" s="24">
        <v>41.324860176510896</v>
      </c>
      <c r="I127" s="24">
        <v>-26.449861447993925</v>
      </c>
      <c r="J127" s="24">
        <v>-14.839796108699041</v>
      </c>
      <c r="K127" s="136">
        <v>-37.269973638137529</v>
      </c>
      <c r="L127" s="24">
        <v>-43.515636494938256</v>
      </c>
      <c r="M127" s="24">
        <v>-31.245044665773005</v>
      </c>
      <c r="N127" s="24">
        <v>-55.779536684093046</v>
      </c>
      <c r="O127" s="24">
        <v>-0.62799298231517042</v>
      </c>
      <c r="Q127" s="2">
        <v>5.3274842437601135</v>
      </c>
      <c r="R127" s="2"/>
      <c r="S127" s="2">
        <v>8.0280180382805693</v>
      </c>
      <c r="T127" s="2">
        <v>1.5409434579337469</v>
      </c>
      <c r="U127" s="2">
        <v>1.4645908359774364</v>
      </c>
      <c r="V127" s="2">
        <v>6.3510297976642374</v>
      </c>
      <c r="W127" s="2">
        <v>1.5215919688254489</v>
      </c>
      <c r="X127" s="2">
        <v>10.371093534198057</v>
      </c>
      <c r="Y127" s="2">
        <v>-5.3799018185219643</v>
      </c>
      <c r="Z127" s="2">
        <v>-1.719620733279936</v>
      </c>
      <c r="AA127" s="114">
        <v>-8.5874864358841823</v>
      </c>
      <c r="AB127" s="2">
        <v>-8.8319335830126686</v>
      </c>
      <c r="AC127" s="2">
        <v>-4.4696973745728252</v>
      </c>
      <c r="AD127" s="2">
        <v>-11.983619881673864</v>
      </c>
      <c r="AE127" s="2">
        <v>-0.10100325131066043</v>
      </c>
      <c r="AF127" s="23">
        <v>41075</v>
      </c>
    </row>
    <row r="128" spans="1:32">
      <c r="A128" s="23">
        <v>41105</v>
      </c>
      <c r="B128" s="24">
        <v>49.119563476381636</v>
      </c>
      <c r="C128" s="24">
        <v>43.605160312184552</v>
      </c>
      <c r="D128" s="24">
        <v>28.260458269378116</v>
      </c>
      <c r="E128" s="24">
        <v>22.50173248029018</v>
      </c>
      <c r="F128" s="24">
        <v>17.962420375097771</v>
      </c>
      <c r="G128" s="24">
        <v>5.9357473539607648</v>
      </c>
      <c r="H128" s="24">
        <v>38.057624193602841</v>
      </c>
      <c r="I128" s="24">
        <v>-29.390199664581615</v>
      </c>
      <c r="J128" s="24">
        <v>-17.521415325276504</v>
      </c>
      <c r="K128" s="136">
        <v>-38.631003206057457</v>
      </c>
      <c r="L128" s="24">
        <v>-52.963415662629465</v>
      </c>
      <c r="M128" s="24">
        <v>-30.942377520463296</v>
      </c>
      <c r="N128" s="24">
        <v>-48.372361658673128</v>
      </c>
      <c r="O128" s="24">
        <v>-7.6320165172723122</v>
      </c>
      <c r="Q128" s="2">
        <v>5.6083735186063022</v>
      </c>
      <c r="R128" s="2"/>
      <c r="S128" s="2">
        <v>8.1338449736730336</v>
      </c>
      <c r="T128" s="2">
        <v>2.0427507050854583</v>
      </c>
      <c r="U128" s="2">
        <v>1.8737642670987238</v>
      </c>
      <c r="V128" s="2">
        <v>6.6435269126725363</v>
      </c>
      <c r="W128" s="2">
        <v>1.3379411965721721</v>
      </c>
      <c r="X128" s="2">
        <v>9.5511316557475361</v>
      </c>
      <c r="Y128" s="2">
        <v>-5.9779666117758996</v>
      </c>
      <c r="Z128" s="2">
        <v>-2.0303640864777157</v>
      </c>
      <c r="AA128" s="114">
        <v>-8.9010853417173177</v>
      </c>
      <c r="AB128" s="2">
        <v>-10.749454842887276</v>
      </c>
      <c r="AC128" s="2">
        <v>-4.4263999314348359</v>
      </c>
      <c r="AD128" s="2">
        <v>-10.392269806387676</v>
      </c>
      <c r="AE128" s="2">
        <v>-1.2274953765554923</v>
      </c>
      <c r="AF128" s="23">
        <v>41105</v>
      </c>
    </row>
    <row r="129" spans="1:32">
      <c r="A129" s="23">
        <v>41136</v>
      </c>
      <c r="B129" s="24">
        <v>51.57966327534632</v>
      </c>
      <c r="C129" s="24">
        <v>44.172493535041852</v>
      </c>
      <c r="D129" s="24">
        <v>35.202716437297426</v>
      </c>
      <c r="E129" s="24">
        <v>27.415430135219658</v>
      </c>
      <c r="F129" s="24">
        <v>18.753258766714801</v>
      </c>
      <c r="G129" s="24">
        <v>5.1209846511991586</v>
      </c>
      <c r="H129" s="24">
        <v>34.790388210694786</v>
      </c>
      <c r="I129" s="24">
        <v>-32.330537881169292</v>
      </c>
      <c r="J129" s="24">
        <v>-20.203034541853977</v>
      </c>
      <c r="K129" s="136">
        <v>-39.992032773977407</v>
      </c>
      <c r="L129" s="24">
        <v>-62.411194830320696</v>
      </c>
      <c r="M129" s="24">
        <v>-30.639710375153587</v>
      </c>
      <c r="N129" s="24">
        <v>-40.965186633253197</v>
      </c>
      <c r="O129" s="24">
        <v>-14.636040052229454</v>
      </c>
      <c r="Q129" s="2">
        <v>5.8892627934524917</v>
      </c>
      <c r="R129" s="2"/>
      <c r="S129" s="2">
        <v>8.2396719090654962</v>
      </c>
      <c r="T129" s="2">
        <v>2.5445579522371697</v>
      </c>
      <c r="U129" s="2">
        <v>2.2829376982200111</v>
      </c>
      <c r="V129" s="2">
        <v>6.9360240276808351</v>
      </c>
      <c r="W129" s="2">
        <v>1.1542904243188952</v>
      </c>
      <c r="X129" s="2">
        <v>8.7311697772970156</v>
      </c>
      <c r="Y129" s="2">
        <v>-6.5760314050298341</v>
      </c>
      <c r="Z129" s="2">
        <v>-2.3411074396754969</v>
      </c>
      <c r="AA129" s="114">
        <v>-9.2146842475504549</v>
      </c>
      <c r="AB129" s="2">
        <v>-12.666976102761888</v>
      </c>
      <c r="AC129" s="2">
        <v>-4.3831024882968457</v>
      </c>
      <c r="AD129" s="2">
        <v>-8.800919731101482</v>
      </c>
      <c r="AE129" s="2">
        <v>-2.353987501800324</v>
      </c>
      <c r="AF129" s="23">
        <v>41136</v>
      </c>
    </row>
    <row r="130" spans="1:32">
      <c r="A130" s="23">
        <v>41167</v>
      </c>
      <c r="B130" s="24">
        <v>42.559790951099622</v>
      </c>
      <c r="C130" s="24">
        <v>36.747732893945368</v>
      </c>
      <c r="D130" s="24">
        <v>31.781685479320515</v>
      </c>
      <c r="E130" s="24">
        <v>24.00141463158533</v>
      </c>
      <c r="F130" s="24">
        <v>16.198821388921083</v>
      </c>
      <c r="G130" s="24">
        <v>2.8481294794982661</v>
      </c>
      <c r="H130" s="24">
        <v>28.038841137113479</v>
      </c>
      <c r="I130" s="24">
        <v>-37.913503879970229</v>
      </c>
      <c r="J130" s="24">
        <v>-23.970236367095847</v>
      </c>
      <c r="K130" s="136">
        <v>-47.481876890026797</v>
      </c>
      <c r="L130" s="24">
        <v>-76.577747857485278</v>
      </c>
      <c r="M130" s="24">
        <v>-35.029889950682666</v>
      </c>
      <c r="N130" s="24">
        <v>-34.693444323963959</v>
      </c>
      <c r="O130" s="24">
        <v>-23.414989922979302</v>
      </c>
      <c r="Q130" s="2">
        <v>4.8593918112146524</v>
      </c>
      <c r="R130" s="2"/>
      <c r="S130" s="2">
        <v>6.8547016076392051</v>
      </c>
      <c r="T130" s="2">
        <v>2.2972755715017246</v>
      </c>
      <c r="U130" s="2">
        <v>1.9986457992013735</v>
      </c>
      <c r="V130" s="2">
        <v>5.9912474824421853</v>
      </c>
      <c r="W130" s="2">
        <v>0.64197977719682719</v>
      </c>
      <c r="X130" s="2">
        <v>7.036767765975684</v>
      </c>
      <c r="Y130" s="2">
        <v>-7.7116066891859436</v>
      </c>
      <c r="Z130" s="2">
        <v>-2.7776470199826995</v>
      </c>
      <c r="AA130" s="114">
        <v>-10.940441699861744</v>
      </c>
      <c r="AB130" s="2">
        <v>-15.542219705155212</v>
      </c>
      <c r="AC130" s="2">
        <v>-5.0111308471150071</v>
      </c>
      <c r="AD130" s="2">
        <v>-7.4535048851160921</v>
      </c>
      <c r="AE130" s="2">
        <v>-3.7659499042623756</v>
      </c>
      <c r="AF130" s="23">
        <v>41167</v>
      </c>
    </row>
    <row r="131" spans="1:32">
      <c r="A131" s="23">
        <v>41197</v>
      </c>
      <c r="B131" s="24">
        <v>33.539918626852938</v>
      </c>
      <c r="C131" s="24">
        <v>29.322972252848878</v>
      </c>
      <c r="D131" s="24">
        <v>28.360654521343609</v>
      </c>
      <c r="E131" s="24">
        <v>20.587399127951009</v>
      </c>
      <c r="F131" s="24">
        <v>13.644384011127364</v>
      </c>
      <c r="G131" s="24">
        <v>0.57527430779737276</v>
      </c>
      <c r="H131" s="24">
        <v>21.287294063532158</v>
      </c>
      <c r="I131" s="24">
        <v>-43.49646987877118</v>
      </c>
      <c r="J131" s="24">
        <v>-27.73743819233772</v>
      </c>
      <c r="K131" s="136">
        <v>-54.971721006076166</v>
      </c>
      <c r="L131" s="24">
        <v>-90.74430088464986</v>
      </c>
      <c r="M131" s="24">
        <v>-39.420069526211748</v>
      </c>
      <c r="N131" s="24">
        <v>-28.421702014674729</v>
      </c>
      <c r="O131" s="24">
        <v>-32.193939793729143</v>
      </c>
      <c r="Q131" s="2">
        <v>3.8295208289768143</v>
      </c>
      <c r="R131" s="2"/>
      <c r="S131" s="2">
        <v>5.4697313062129123</v>
      </c>
      <c r="T131" s="2">
        <v>2.0499931907662798</v>
      </c>
      <c r="U131" s="2">
        <v>1.7143539001827364</v>
      </c>
      <c r="V131" s="2">
        <v>5.0464709372035337</v>
      </c>
      <c r="W131" s="2">
        <v>0.129669130074759</v>
      </c>
      <c r="X131" s="2">
        <v>5.3423657546543479</v>
      </c>
      <c r="Y131" s="2">
        <v>-8.8471819733420567</v>
      </c>
      <c r="Z131" s="2">
        <v>-3.2141866002899024</v>
      </c>
      <c r="AA131" s="114">
        <v>-12.666199152173027</v>
      </c>
      <c r="AB131" s="2">
        <v>-18.417463307548534</v>
      </c>
      <c r="AC131" s="2">
        <v>-5.6391592059331694</v>
      </c>
      <c r="AD131" s="2">
        <v>-6.106090039130704</v>
      </c>
      <c r="AE131" s="2">
        <v>-5.1779123067244264</v>
      </c>
      <c r="AF131" s="23">
        <v>41197</v>
      </c>
    </row>
    <row r="132" spans="1:32">
      <c r="A132" s="23">
        <v>41228</v>
      </c>
      <c r="B132" s="24">
        <v>21.201755235607859</v>
      </c>
      <c r="C132" s="24">
        <v>17.435022255142169</v>
      </c>
      <c r="D132" s="24">
        <v>22.041036725920112</v>
      </c>
      <c r="E132" s="24">
        <v>16.192139553952089</v>
      </c>
      <c r="F132" s="24">
        <v>9.5686067591470749</v>
      </c>
      <c r="G132" s="24">
        <v>-1.5616293013533635</v>
      </c>
      <c r="H132" s="24">
        <v>12.082577563397685</v>
      </c>
      <c r="I132" s="24">
        <v>-50.270260703575907</v>
      </c>
      <c r="J132" s="24">
        <v>-31.064025206789566</v>
      </c>
      <c r="K132" s="136">
        <v>-58.854690344400581</v>
      </c>
      <c r="L132" s="24">
        <v>-94.614917244601415</v>
      </c>
      <c r="M132" s="24">
        <v>-39.938032926724205</v>
      </c>
      <c r="N132" s="24">
        <v>-23.462636476185828</v>
      </c>
      <c r="O132" s="24">
        <v>-34.905727111196512</v>
      </c>
      <c r="Q132" s="2">
        <v>2.4207740092912338</v>
      </c>
      <c r="R132" s="2"/>
      <c r="S132" s="2">
        <v>3.2522244413406889</v>
      </c>
      <c r="T132" s="2">
        <v>1.5931922576596833</v>
      </c>
      <c r="U132" s="2">
        <v>1.3483518449366985</v>
      </c>
      <c r="V132" s="2">
        <v>3.5390161901178594</v>
      </c>
      <c r="W132" s="2">
        <v>-0.35199749104225353</v>
      </c>
      <c r="X132" s="2">
        <v>3.0323040781980999</v>
      </c>
      <c r="Y132" s="2">
        <v>-10.224971027107339</v>
      </c>
      <c r="Z132" s="2">
        <v>-3.599668176937568</v>
      </c>
      <c r="AA132" s="114">
        <v>-13.56088576632437</v>
      </c>
      <c r="AB132" s="2">
        <v>-19.203043603964304</v>
      </c>
      <c r="AC132" s="2">
        <v>-5.7132554242666771</v>
      </c>
      <c r="AD132" s="2">
        <v>-5.0406893579072864</v>
      </c>
      <c r="AE132" s="2">
        <v>-5.6140626199292907</v>
      </c>
      <c r="AF132" s="23">
        <v>41228</v>
      </c>
    </row>
    <row r="133" spans="1:32">
      <c r="A133" s="23">
        <v>41258</v>
      </c>
      <c r="B133" s="24">
        <v>8.8635918443627748</v>
      </c>
      <c r="C133" s="24">
        <v>5.547072257435457</v>
      </c>
      <c r="D133" s="24">
        <v>15.721418930496618</v>
      </c>
      <c r="E133" s="24">
        <v>11.796879979953166</v>
      </c>
      <c r="F133" s="24">
        <v>5.4928295071667925</v>
      </c>
      <c r="G133" s="24">
        <v>-3.6985329105041034</v>
      </c>
      <c r="H133" s="24">
        <v>2.877861063263218</v>
      </c>
      <c r="I133" s="24">
        <v>-57.044051528380628</v>
      </c>
      <c r="J133" s="24">
        <v>-34.390612221241405</v>
      </c>
      <c r="K133" s="136">
        <v>-62.737659682725003</v>
      </c>
      <c r="L133" s="24">
        <v>-98.485533604552927</v>
      </c>
      <c r="M133" s="24">
        <v>-40.455996327236647</v>
      </c>
      <c r="N133" s="24">
        <v>-18.503570937696935</v>
      </c>
      <c r="O133" s="24">
        <v>-37.617514428663874</v>
      </c>
      <c r="Q133" s="2">
        <v>1.012027189605653</v>
      </c>
      <c r="R133" s="2">
        <f>Q133-Q121</f>
        <v>0.62353552851085381</v>
      </c>
      <c r="S133" s="2">
        <v>1.0347175764684655</v>
      </c>
      <c r="T133" s="2">
        <v>1.136391324553087</v>
      </c>
      <c r="U133" s="2">
        <v>0.98234978969066</v>
      </c>
      <c r="V133" s="2">
        <v>2.0315614430321882</v>
      </c>
      <c r="W133" s="2">
        <v>-0.83366411215926695</v>
      </c>
      <c r="X133" s="2">
        <v>0.72224240174185339</v>
      </c>
      <c r="Y133" s="2">
        <v>-11.602760080872619</v>
      </c>
      <c r="Z133" s="2">
        <v>-3.9851497535852327</v>
      </c>
      <c r="AA133" s="114">
        <v>-14.455572380475717</v>
      </c>
      <c r="AB133" s="2">
        <v>-19.988623900380063</v>
      </c>
      <c r="AC133" s="2">
        <v>-5.7873516426001839</v>
      </c>
      <c r="AD133" s="2">
        <v>-3.975288676683872</v>
      </c>
      <c r="AE133" s="2">
        <v>-6.0502129331341541</v>
      </c>
      <c r="AF133" s="23">
        <v>41258</v>
      </c>
    </row>
    <row r="134" spans="1:32">
      <c r="A134" s="23">
        <v>41289</v>
      </c>
      <c r="B134" s="24">
        <v>2.9634375941220465</v>
      </c>
      <c r="C134" s="24">
        <v>-1.4602114742189656</v>
      </c>
      <c r="D134" s="24">
        <v>6.6410136522907992</v>
      </c>
      <c r="E134" s="24">
        <v>5.7708126023215183</v>
      </c>
      <c r="F134" s="24">
        <v>3.8344162550449461</v>
      </c>
      <c r="G134" s="24">
        <v>-5.4225459199916433</v>
      </c>
      <c r="H134" s="24">
        <v>-1.1726385993496962</v>
      </c>
      <c r="I134" s="24">
        <v>-60.831776781420309</v>
      </c>
      <c r="J134" s="24">
        <v>-36.249164132689287</v>
      </c>
      <c r="K134" s="136">
        <v>-62.946948842269919</v>
      </c>
      <c r="L134" s="24">
        <v>-91.309107345358569</v>
      </c>
      <c r="M134" s="24">
        <v>-37.512464606510456</v>
      </c>
      <c r="N134" s="24">
        <v>-14.596541671955714</v>
      </c>
      <c r="O134" s="24">
        <v>-34.255817547376637</v>
      </c>
      <c r="Q134" s="2">
        <v>0.33835937762166701</v>
      </c>
      <c r="R134" s="2"/>
      <c r="S134" s="2">
        <v>-0.27237908713196052</v>
      </c>
      <c r="T134" s="2">
        <v>0.4800323898285358</v>
      </c>
      <c r="U134" s="2">
        <v>0.48054710702051745</v>
      </c>
      <c r="V134" s="2">
        <v>1.4181856928421586</v>
      </c>
      <c r="W134" s="2">
        <v>-1.2222635405497964</v>
      </c>
      <c r="X134" s="2">
        <v>-0.29429124608579649</v>
      </c>
      <c r="Y134" s="2">
        <v>-12.37318339734089</v>
      </c>
      <c r="Z134" s="2">
        <v>-4.2005168905319019</v>
      </c>
      <c r="AA134" s="114">
        <v>-14.503795323593938</v>
      </c>
      <c r="AB134" s="2">
        <v>-18.532096426813975</v>
      </c>
      <c r="AC134" s="2">
        <v>-5.3662705993551398</v>
      </c>
      <c r="AD134" s="2">
        <v>-3.1359064162612937</v>
      </c>
      <c r="AE134" s="2">
        <v>-5.5095344152323209</v>
      </c>
      <c r="AF134" s="23">
        <v>41289</v>
      </c>
    </row>
    <row r="135" spans="1:32">
      <c r="A135" s="23">
        <v>41320</v>
      </c>
      <c r="B135" s="24">
        <v>-2.9367166561186835</v>
      </c>
      <c r="C135" s="24">
        <v>-8.4674952058733872</v>
      </c>
      <c r="D135" s="24">
        <v>-2.4393916259150155</v>
      </c>
      <c r="E135" s="24">
        <v>-0.25525477531012086</v>
      </c>
      <c r="F135" s="24">
        <v>2.176003002923089</v>
      </c>
      <c r="G135" s="24">
        <v>-7.1465589294791867</v>
      </c>
      <c r="H135" s="24">
        <v>-5.2231382619626103</v>
      </c>
      <c r="I135" s="24">
        <v>-64.61950203445997</v>
      </c>
      <c r="J135" s="24">
        <v>-38.107716044137163</v>
      </c>
      <c r="K135" s="136">
        <v>-63.15623800181487</v>
      </c>
      <c r="L135" s="24">
        <v>-84.132681086164183</v>
      </c>
      <c r="M135" s="24">
        <v>-34.568932885784271</v>
      </c>
      <c r="N135" s="24">
        <v>-10.689512406214499</v>
      </c>
      <c r="O135" s="24">
        <v>-30.894120666089396</v>
      </c>
      <c r="Q135" s="2">
        <v>-0.33530843436231905</v>
      </c>
      <c r="R135" s="2"/>
      <c r="S135" s="2">
        <v>-1.5794757507323864</v>
      </c>
      <c r="T135" s="2">
        <v>-0.17632654489601504</v>
      </c>
      <c r="U135" s="2">
        <v>-2.1255575649624384E-2</v>
      </c>
      <c r="V135" s="2">
        <v>0.80480994265212491</v>
      </c>
      <c r="W135" s="2">
        <v>-1.6108629689403267</v>
      </c>
      <c r="X135" s="2">
        <v>-1.3108248939134464</v>
      </c>
      <c r="Y135" s="2">
        <v>-13.143606713809158</v>
      </c>
      <c r="Z135" s="2">
        <v>-4.4158840274785698</v>
      </c>
      <c r="AA135" s="114">
        <v>-14.552018266712169</v>
      </c>
      <c r="AB135" s="2">
        <v>-17.075568953247881</v>
      </c>
      <c r="AC135" s="2">
        <v>-4.9451895561100967</v>
      </c>
      <c r="AD135" s="2">
        <v>-2.2965241558387168</v>
      </c>
      <c r="AE135" s="2">
        <v>-4.9688558973304877</v>
      </c>
      <c r="AF135" s="23">
        <v>41320</v>
      </c>
    </row>
    <row r="136" spans="1:32">
      <c r="A136" s="23">
        <v>41348</v>
      </c>
      <c r="B136" s="24">
        <v>4.1458207640668956</v>
      </c>
      <c r="C136" s="24">
        <v>-2.5301806319303175</v>
      </c>
      <c r="D136" s="24">
        <v>-7.4547253811458436</v>
      </c>
      <c r="E136" s="24">
        <v>-5.4359470429697367</v>
      </c>
      <c r="F136" s="24">
        <v>3.9871785631731953</v>
      </c>
      <c r="G136" s="24">
        <v>-7.8973175874138164</v>
      </c>
      <c r="H136" s="24">
        <v>-6.8961162597604968</v>
      </c>
      <c r="I136" s="24">
        <v>-66.906196066029693</v>
      </c>
      <c r="J136" s="24">
        <v>-39.665283759899218</v>
      </c>
      <c r="K136" s="136">
        <v>-60.21761308738931</v>
      </c>
      <c r="L136" s="24">
        <v>-64.397758124539266</v>
      </c>
      <c r="M136" s="24">
        <v>-27.047717713036782</v>
      </c>
      <c r="N136" s="24">
        <v>-4.6294812092980067</v>
      </c>
      <c r="O136" s="24">
        <v>-20.680618674171463</v>
      </c>
      <c r="Q136" s="2">
        <v>0.47336152319962999</v>
      </c>
      <c r="R136" s="2"/>
      <c r="S136" s="2">
        <v>-0.47196471399648982</v>
      </c>
      <c r="T136" s="2">
        <v>-0.53884991472536503</v>
      </c>
      <c r="U136" s="2">
        <v>-0.45266218216217591</v>
      </c>
      <c r="V136" s="2">
        <v>1.4746859018395484</v>
      </c>
      <c r="W136" s="2">
        <v>-1.7800869734734237</v>
      </c>
      <c r="X136" s="2">
        <v>-1.730683817130793</v>
      </c>
      <c r="Y136" s="2">
        <v>-13.608720279830438</v>
      </c>
      <c r="Z136" s="2">
        <v>-4.5963734168133614</v>
      </c>
      <c r="AA136" s="114">
        <v>-13.874920884304633</v>
      </c>
      <c r="AB136" s="2">
        <v>-13.070168988956489</v>
      </c>
      <c r="AC136" s="2">
        <v>-3.8692571620030503</v>
      </c>
      <c r="AD136" s="2">
        <v>-0.99459311352437441</v>
      </c>
      <c r="AE136" s="2">
        <v>-3.326167304460367</v>
      </c>
      <c r="AF136" s="23">
        <v>41348</v>
      </c>
    </row>
    <row r="137" spans="1:32">
      <c r="A137" s="23">
        <v>41379</v>
      </c>
      <c r="B137" s="24">
        <v>11.228358184252476</v>
      </c>
      <c r="C137" s="24">
        <v>3.4071339420127522</v>
      </c>
      <c r="D137" s="24">
        <v>-12.470059136376669</v>
      </c>
      <c r="E137" s="24">
        <v>-10.61663931062937</v>
      </c>
      <c r="F137" s="24">
        <v>5.798354123423298</v>
      </c>
      <c r="G137" s="24">
        <v>-8.6480762453484434</v>
      </c>
      <c r="H137" s="24">
        <v>-8.5690942575583904</v>
      </c>
      <c r="I137" s="24">
        <v>-69.192890097599431</v>
      </c>
      <c r="J137" s="24">
        <v>-41.222851475661244</v>
      </c>
      <c r="K137" s="136">
        <v>-57.278988172963757</v>
      </c>
      <c r="L137" s="24">
        <v>-44.662835162914348</v>
      </c>
      <c r="M137" s="24">
        <v>-19.526502540289293</v>
      </c>
      <c r="N137" s="24">
        <v>1.4305499876184817</v>
      </c>
      <c r="O137" s="24">
        <v>-10.467116682253531</v>
      </c>
      <c r="Q137" s="2">
        <v>1.2820314807615791</v>
      </c>
      <c r="R137" s="2"/>
      <c r="S137" s="2">
        <v>0.6355463227394067</v>
      </c>
      <c r="T137" s="2">
        <v>-0.90137328455471477</v>
      </c>
      <c r="U137" s="2">
        <v>-0.88406878867472893</v>
      </c>
      <c r="V137" s="2">
        <v>2.1445618610269706</v>
      </c>
      <c r="W137" s="2">
        <v>-1.9493109780065205</v>
      </c>
      <c r="X137" s="2">
        <v>-2.1505427403481416</v>
      </c>
      <c r="Y137" s="2">
        <v>-14.073833845851725</v>
      </c>
      <c r="Z137" s="2">
        <v>-4.7768628061481486</v>
      </c>
      <c r="AA137" s="114">
        <v>-13.197823501897098</v>
      </c>
      <c r="AB137" s="2">
        <v>-9.0647690246650967</v>
      </c>
      <c r="AC137" s="2">
        <v>-2.7933247678960038</v>
      </c>
      <c r="AD137" s="2">
        <v>0.30733792878996696</v>
      </c>
      <c r="AE137" s="2">
        <v>-1.6834787115902465</v>
      </c>
      <c r="AF137" s="23">
        <v>41379</v>
      </c>
    </row>
    <row r="138" spans="1:32">
      <c r="A138" s="23">
        <v>41409</v>
      </c>
      <c r="B138" s="24">
        <v>22.382178261263924</v>
      </c>
      <c r="C138" s="24">
        <v>14.858480261131223</v>
      </c>
      <c r="D138" s="24">
        <v>-12.979111535691867</v>
      </c>
      <c r="E138" s="24">
        <v>-13.209731611663834</v>
      </c>
      <c r="F138" s="24">
        <v>8.6040247669150141</v>
      </c>
      <c r="G138" s="24">
        <v>-8.1738058273007912</v>
      </c>
      <c r="H138" s="24">
        <v>-7.8093861722749409</v>
      </c>
      <c r="I138" s="24">
        <v>-70.172977966948267</v>
      </c>
      <c r="J138" s="24">
        <v>-42.058276763782487</v>
      </c>
      <c r="K138" s="136">
        <v>-54.103813317618595</v>
      </c>
      <c r="L138" s="24">
        <v>-16.339780687666874</v>
      </c>
      <c r="M138" s="24">
        <v>-6.5698815779747077</v>
      </c>
      <c r="N138" s="24">
        <v>15.493022086418408</v>
      </c>
      <c r="O138" s="24">
        <v>1.7251403432647423</v>
      </c>
      <c r="Q138" s="2">
        <v>2.5555523495145924</v>
      </c>
      <c r="R138" s="2"/>
      <c r="S138" s="2">
        <v>2.7716117570298513</v>
      </c>
      <c r="T138" s="2">
        <v>-0.93816911913441525</v>
      </c>
      <c r="U138" s="2">
        <v>-1.1000007707664707</v>
      </c>
      <c r="V138" s="2">
        <v>3.1822587882168865</v>
      </c>
      <c r="W138" s="2">
        <v>-1.8424085286969074</v>
      </c>
      <c r="X138" s="2">
        <v>-1.9598826007249803</v>
      </c>
      <c r="Y138" s="2">
        <v>-14.273183718477277</v>
      </c>
      <c r="Z138" s="2">
        <v>-4.8736710531103506</v>
      </c>
      <c r="AA138" s="114">
        <v>-12.466221937952453</v>
      </c>
      <c r="AB138" s="2">
        <v>-3.3163218883688685</v>
      </c>
      <c r="AC138" s="2">
        <v>-0.9398412693740158</v>
      </c>
      <c r="AD138" s="2">
        <v>3.3285053720240443</v>
      </c>
      <c r="AE138" s="2">
        <v>0.27746294710898478</v>
      </c>
      <c r="AF138" s="23">
        <v>41409</v>
      </c>
    </row>
    <row r="139" spans="1:32">
      <c r="A139" s="23">
        <v>41440</v>
      </c>
      <c r="B139" s="24">
        <v>33.53599833827537</v>
      </c>
      <c r="C139" s="24">
        <v>26.309826580249691</v>
      </c>
      <c r="D139" s="24">
        <v>-13.488163935007066</v>
      </c>
      <c r="E139" s="24">
        <v>-15.802823912698315</v>
      </c>
      <c r="F139" s="24">
        <v>11.409695410406727</v>
      </c>
      <c r="G139" s="24">
        <v>-7.699535409253139</v>
      </c>
      <c r="H139" s="24">
        <v>-7.0496780869914915</v>
      </c>
      <c r="I139" s="24">
        <v>-71.153065836297131</v>
      </c>
      <c r="J139" s="24">
        <v>-42.893702051903745</v>
      </c>
      <c r="K139" s="136">
        <v>-50.928638462273433</v>
      </c>
      <c r="L139" s="24">
        <v>11.983273787580609</v>
      </c>
      <c r="M139" s="24">
        <v>6.3867393843398785</v>
      </c>
      <c r="N139" s="24">
        <v>29.555494185218322</v>
      </c>
      <c r="O139" s="24">
        <v>13.917397368783016</v>
      </c>
      <c r="Q139" s="2">
        <v>3.829073218267605</v>
      </c>
      <c r="R139" s="2"/>
      <c r="S139" s="2">
        <v>4.9076771913202952</v>
      </c>
      <c r="T139" s="2">
        <v>-0.97496495371411573</v>
      </c>
      <c r="U139" s="2">
        <v>-1.3159327528582141</v>
      </c>
      <c r="V139" s="2">
        <v>4.2199557154068001</v>
      </c>
      <c r="W139" s="2">
        <v>-1.7355060793872945</v>
      </c>
      <c r="X139" s="2">
        <v>-1.7692224611018197</v>
      </c>
      <c r="Y139" s="2">
        <v>-14.472533591102836</v>
      </c>
      <c r="Z139" s="2">
        <v>-4.9704793000725536</v>
      </c>
      <c r="AA139" s="114">
        <v>-11.734620374007807</v>
      </c>
      <c r="AB139" s="2">
        <v>2.4321252479273601</v>
      </c>
      <c r="AC139" s="2">
        <v>0.91364222914797266</v>
      </c>
      <c r="AD139" s="2">
        <v>6.3496728152581188</v>
      </c>
      <c r="AE139" s="2">
        <v>2.2384046058082161</v>
      </c>
      <c r="AF139" s="23">
        <v>41440</v>
      </c>
    </row>
    <row r="140" spans="1:32">
      <c r="A140" s="23">
        <v>41470</v>
      </c>
      <c r="B140" s="24">
        <v>32.050891853821106</v>
      </c>
      <c r="C140" s="24">
        <v>32.041161998543657</v>
      </c>
      <c r="D140" s="24">
        <v>-18.524788252994142</v>
      </c>
      <c r="E140" s="24">
        <v>-20.973540609600114</v>
      </c>
      <c r="F140" s="24">
        <v>11.607120393235663</v>
      </c>
      <c r="G140" s="24">
        <v>-7.6597902174222705</v>
      </c>
      <c r="H140" s="24">
        <v>-7.791028288617504</v>
      </c>
      <c r="I140" s="24">
        <v>-71.625978759983965</v>
      </c>
      <c r="J140" s="24">
        <v>-44.339694868266925</v>
      </c>
      <c r="K140" s="136">
        <v>-52.372051794031947</v>
      </c>
      <c r="L140" s="24">
        <v>23.934342236316592</v>
      </c>
      <c r="M140" s="24">
        <v>11.587898483315868</v>
      </c>
      <c r="N140" s="24">
        <v>37.879955201694052</v>
      </c>
      <c r="O140" s="24">
        <v>11.707511887569128</v>
      </c>
      <c r="Q140" s="2">
        <v>3.6595067300855861</v>
      </c>
      <c r="R140" s="2"/>
      <c r="S140" s="2">
        <v>5.9767661122363425</v>
      </c>
      <c r="T140" s="2">
        <v>-1.3390272692911755</v>
      </c>
      <c r="U140" s="2">
        <v>-1.7465086736426205</v>
      </c>
      <c r="V140" s="2">
        <v>4.2929747272809617</v>
      </c>
      <c r="W140" s="2">
        <v>-1.7265473541678495</v>
      </c>
      <c r="X140" s="2">
        <v>-1.9552754144528917</v>
      </c>
      <c r="Y140" s="2">
        <v>-14.568724079780738</v>
      </c>
      <c r="Z140" s="2">
        <v>-5.1380395016399021</v>
      </c>
      <c r="AA140" s="114">
        <v>-12.067201570018282</v>
      </c>
      <c r="AB140" s="2">
        <v>4.8577141002828155</v>
      </c>
      <c r="AC140" s="2">
        <v>1.6576836417337848</v>
      </c>
      <c r="AD140" s="2">
        <v>8.1380916955767493</v>
      </c>
      <c r="AE140" s="2">
        <v>1.8829776744371804</v>
      </c>
      <c r="AF140" s="23">
        <v>41470</v>
      </c>
    </row>
    <row r="141" spans="1:32">
      <c r="A141" s="23">
        <v>41501</v>
      </c>
      <c r="B141" s="24">
        <v>30.565785369366839</v>
      </c>
      <c r="C141" s="24">
        <v>37.772497416837638</v>
      </c>
      <c r="D141" s="24">
        <v>-23.561412570981204</v>
      </c>
      <c r="E141" s="24">
        <v>-26.144257306501892</v>
      </c>
      <c r="F141" s="24">
        <v>11.804545376064599</v>
      </c>
      <c r="G141" s="24">
        <v>-7.620045025591395</v>
      </c>
      <c r="H141" s="24">
        <v>-8.5323784902435129</v>
      </c>
      <c r="I141" s="24">
        <v>-72.098891683670814</v>
      </c>
      <c r="J141" s="24">
        <v>-45.785687684630105</v>
      </c>
      <c r="K141" s="136">
        <v>-53.815465125790439</v>
      </c>
      <c r="L141" s="24">
        <v>35.88541068505257</v>
      </c>
      <c r="M141" s="24">
        <v>16.789057582291854</v>
      </c>
      <c r="N141" s="24">
        <v>46.204416218169783</v>
      </c>
      <c r="O141" s="24">
        <v>9.4976264063552414</v>
      </c>
      <c r="Q141" s="2">
        <v>3.4899402419035668</v>
      </c>
      <c r="R141" s="2"/>
      <c r="S141" s="2">
        <v>7.0458550331523915</v>
      </c>
      <c r="T141" s="2">
        <v>-1.7030895848682344</v>
      </c>
      <c r="U141" s="2">
        <v>-2.1770845944270252</v>
      </c>
      <c r="V141" s="2">
        <v>4.3659937391551242</v>
      </c>
      <c r="W141" s="2">
        <v>-1.7175886289484028</v>
      </c>
      <c r="X141" s="2">
        <v>-2.1413283678039634</v>
      </c>
      <c r="Y141" s="2">
        <v>-14.664914568458641</v>
      </c>
      <c r="Z141" s="2">
        <v>-5.3055997032072515</v>
      </c>
      <c r="AA141" s="114">
        <v>-12.399782766028752</v>
      </c>
      <c r="AB141" s="2">
        <v>7.2833029526382687</v>
      </c>
      <c r="AC141" s="2">
        <v>2.4017250543195963</v>
      </c>
      <c r="AD141" s="2">
        <v>9.926510575895378</v>
      </c>
      <c r="AE141" s="2">
        <v>1.5275507430661452</v>
      </c>
      <c r="AF141" s="23">
        <v>41501</v>
      </c>
    </row>
    <row r="142" spans="1:32">
      <c r="A142" s="23">
        <v>41532</v>
      </c>
      <c r="B142" s="24">
        <v>28.312230017139029</v>
      </c>
      <c r="C142" s="24">
        <v>35.361925353117584</v>
      </c>
      <c r="D142" s="24">
        <v>-28.829492115830838</v>
      </c>
      <c r="E142" s="24">
        <v>-29.87574039573586</v>
      </c>
      <c r="F142" s="24">
        <v>9.6196121319370107</v>
      </c>
      <c r="G142" s="24">
        <v>-7.0764262528125288</v>
      </c>
      <c r="H142" s="24">
        <v>-9.0459588866936738</v>
      </c>
      <c r="I142" s="24">
        <v>-74.513343805216152</v>
      </c>
      <c r="J142" s="24">
        <v>-46.10297406389256</v>
      </c>
      <c r="K142" s="136">
        <v>-54.423054764916451</v>
      </c>
      <c r="L142" s="24">
        <v>32.539742823694901</v>
      </c>
      <c r="M142" s="24">
        <v>14.781430417774805</v>
      </c>
      <c r="N142" s="24">
        <v>51.018107428297093</v>
      </c>
      <c r="O142" s="24">
        <v>7.5232636456544721</v>
      </c>
      <c r="Q142" s="2">
        <v>3.2326337988968996</v>
      </c>
      <c r="R142" s="2"/>
      <c r="S142" s="2">
        <v>6.5962013838184355</v>
      </c>
      <c r="T142" s="2">
        <v>-2.0838821786086004</v>
      </c>
      <c r="U142" s="2">
        <v>-2.4878126542337164</v>
      </c>
      <c r="V142" s="2">
        <v>3.5578808842818268</v>
      </c>
      <c r="W142" s="2">
        <v>-1.5950547830889552</v>
      </c>
      <c r="X142" s="2">
        <v>-2.2702190719990778</v>
      </c>
      <c r="Y142" s="2">
        <v>-15.156014129980964</v>
      </c>
      <c r="Z142" s="2">
        <v>-5.3423665315498052</v>
      </c>
      <c r="AA142" s="114">
        <v>-12.539779317548694</v>
      </c>
      <c r="AB142" s="2">
        <v>6.6042662034971169</v>
      </c>
      <c r="AC142" s="2">
        <v>2.1145279655539393</v>
      </c>
      <c r="AD142" s="2">
        <v>10.960679181787919</v>
      </c>
      <c r="AE142" s="2">
        <v>1.2100041084488369</v>
      </c>
      <c r="AF142" s="23">
        <v>41532</v>
      </c>
    </row>
    <row r="143" spans="1:32">
      <c r="A143" s="23">
        <v>41562</v>
      </c>
      <c r="B143" s="24">
        <v>26.058674664911216</v>
      </c>
      <c r="C143" s="24">
        <v>32.951353289397545</v>
      </c>
      <c r="D143" s="24">
        <v>-34.097571660680451</v>
      </c>
      <c r="E143" s="24">
        <v>-33.607223484969836</v>
      </c>
      <c r="F143" s="24">
        <v>7.4346788878094205</v>
      </c>
      <c r="G143" s="24">
        <v>-6.5328074800336591</v>
      </c>
      <c r="H143" s="24">
        <v>-9.5595392831438346</v>
      </c>
      <c r="I143" s="24">
        <v>-76.927795926761519</v>
      </c>
      <c r="J143" s="24">
        <v>-46.420260443154994</v>
      </c>
      <c r="K143" s="136">
        <v>-55.030644404042462</v>
      </c>
      <c r="L143" s="24">
        <v>29.194074962337222</v>
      </c>
      <c r="M143" s="24">
        <v>12.773803253257755</v>
      </c>
      <c r="N143" s="24">
        <v>55.831798638424402</v>
      </c>
      <c r="O143" s="24">
        <v>5.548900884953702</v>
      </c>
      <c r="Q143" s="2">
        <v>2.9753273558902325</v>
      </c>
      <c r="R143" s="2"/>
      <c r="S143" s="2">
        <v>6.1465477344844812</v>
      </c>
      <c r="T143" s="2">
        <v>-2.4646747723489648</v>
      </c>
      <c r="U143" s="2">
        <v>-2.7985407140404082</v>
      </c>
      <c r="V143" s="2">
        <v>2.7497680294085289</v>
      </c>
      <c r="W143" s="2">
        <v>-1.4725209372295069</v>
      </c>
      <c r="X143" s="2">
        <v>-2.3991097761941922</v>
      </c>
      <c r="Y143" s="2">
        <v>-15.647113691503293</v>
      </c>
      <c r="Z143" s="2">
        <v>-5.3791333598923572</v>
      </c>
      <c r="AA143" s="114">
        <v>-12.679775869068635</v>
      </c>
      <c r="AB143" s="2">
        <v>5.9252294543559625</v>
      </c>
      <c r="AC143" s="2">
        <v>1.8273308767882814</v>
      </c>
      <c r="AD143" s="2">
        <v>11.99484778768046</v>
      </c>
      <c r="AE143" s="2">
        <v>0.89245747383152862</v>
      </c>
      <c r="AF143" s="23">
        <v>41562</v>
      </c>
    </row>
    <row r="144" spans="1:32">
      <c r="A144" s="23">
        <v>41593</v>
      </c>
      <c r="B144" s="24">
        <v>16.539721806827316</v>
      </c>
      <c r="C144" s="24">
        <v>21.996315622291498</v>
      </c>
      <c r="D144" s="24">
        <v>-40.960418624938967</v>
      </c>
      <c r="E144" s="24">
        <v>-36.057128978275884</v>
      </c>
      <c r="F144" s="24">
        <v>1.3882083743592872</v>
      </c>
      <c r="G144" s="24">
        <v>-5.4916512750595388</v>
      </c>
      <c r="H144" s="24">
        <v>-11.982021892692444</v>
      </c>
      <c r="I144" s="24">
        <v>-78.792078679064204</v>
      </c>
      <c r="J144" s="24">
        <v>-45.194446737771358</v>
      </c>
      <c r="K144" s="136">
        <v>-55.819946760063317</v>
      </c>
      <c r="L144" s="24">
        <v>14.981676807455278</v>
      </c>
      <c r="M144" s="24">
        <v>5.6632607324139785</v>
      </c>
      <c r="N144" s="24">
        <v>57.674364175853299</v>
      </c>
      <c r="O144" s="24">
        <v>6.7966807217065495E-2</v>
      </c>
      <c r="Q144" s="2">
        <v>1.8884723564599293</v>
      </c>
      <c r="R144" s="2"/>
      <c r="S144" s="2">
        <v>4.103060738288522</v>
      </c>
      <c r="T144" s="2">
        <v>-2.9607419394664634</v>
      </c>
      <c r="U144" s="2">
        <v>-3.0025492442789892</v>
      </c>
      <c r="V144" s="2">
        <v>0.51343858471540293</v>
      </c>
      <c r="W144" s="2">
        <v>-1.2378401640035201</v>
      </c>
      <c r="X144" s="2">
        <v>-3.0070681242995589</v>
      </c>
      <c r="Y144" s="2">
        <v>-16.026308803321658</v>
      </c>
      <c r="Z144" s="2">
        <v>-5.2370872935262067</v>
      </c>
      <c r="AA144" s="114">
        <v>-12.861641392826469</v>
      </c>
      <c r="AB144" s="2">
        <v>3.0406811248411234</v>
      </c>
      <c r="AC144" s="2">
        <v>0.81014643755401683</v>
      </c>
      <c r="AD144" s="2">
        <v>12.390702725176146</v>
      </c>
      <c r="AE144" s="2">
        <v>1.0931441438756727E-2</v>
      </c>
      <c r="AF144" s="23">
        <v>41593</v>
      </c>
    </row>
    <row r="145" spans="1:32">
      <c r="A145" s="23">
        <v>41623</v>
      </c>
      <c r="B145" s="24">
        <v>7.0207689487434166</v>
      </c>
      <c r="C145" s="24">
        <v>11.04127795518545</v>
      </c>
      <c r="D145" s="24">
        <v>-47.823265589197476</v>
      </c>
      <c r="E145" s="24">
        <v>-38.507034471581925</v>
      </c>
      <c r="F145" s="24">
        <v>-4.6582621390908487</v>
      </c>
      <c r="G145" s="24">
        <v>-4.4504950700854131</v>
      </c>
      <c r="H145" s="24">
        <v>-14.404504502241052</v>
      </c>
      <c r="I145" s="24">
        <v>-80.656361431366861</v>
      </c>
      <c r="J145" s="24">
        <v>-43.968633032387714</v>
      </c>
      <c r="K145" s="136">
        <v>-56.609249116084158</v>
      </c>
      <c r="L145" s="24">
        <v>0.76927865257333217</v>
      </c>
      <c r="M145" s="24">
        <v>-1.4472817884297973</v>
      </c>
      <c r="N145" s="24">
        <v>59.516929713282188</v>
      </c>
      <c r="O145" s="24">
        <v>-5.412967270519573</v>
      </c>
      <c r="Q145" s="2">
        <v>0.80161735702962578</v>
      </c>
      <c r="R145" s="2">
        <f>Q145-Q133</f>
        <v>-0.21040983257602719</v>
      </c>
      <c r="S145" s="2">
        <v>2.0595737420925624</v>
      </c>
      <c r="T145" s="2">
        <v>-3.456809106583961</v>
      </c>
      <c r="U145" s="2">
        <v>-3.2065577745175702</v>
      </c>
      <c r="V145" s="2">
        <v>-1.722890859977724</v>
      </c>
      <c r="W145" s="2">
        <v>-1.0031593907775325</v>
      </c>
      <c r="X145" s="2">
        <v>-3.6150264724049253</v>
      </c>
      <c r="Y145" s="2">
        <v>-16.40550391514002</v>
      </c>
      <c r="Z145" s="2">
        <v>-5.0950412271600563</v>
      </c>
      <c r="AA145" s="114">
        <v>-13.043506916584299</v>
      </c>
      <c r="AB145" s="2">
        <v>0.15613279532628349</v>
      </c>
      <c r="AC145" s="2">
        <v>-0.20703800168024777</v>
      </c>
      <c r="AD145" s="2">
        <v>12.786557662671832</v>
      </c>
      <c r="AE145" s="2">
        <v>-0.87059459095401548</v>
      </c>
      <c r="AF145" s="23">
        <v>41623</v>
      </c>
    </row>
    <row r="146" spans="1:32">
      <c r="A146" s="23">
        <v>41654</v>
      </c>
      <c r="B146" s="24">
        <v>9.7137622948693618</v>
      </c>
      <c r="C146" s="24">
        <v>6.5490282234502564</v>
      </c>
      <c r="D146" s="24">
        <v>-53.861375322466841</v>
      </c>
      <c r="E146" s="24">
        <v>-44.86168697317278</v>
      </c>
      <c r="F146" s="24">
        <v>-7.147606450773333</v>
      </c>
      <c r="G146" s="24">
        <v>-3.1635350579189776</v>
      </c>
      <c r="H146" s="24">
        <v>-17.279750070557185</v>
      </c>
      <c r="I146" s="24">
        <v>-82.849942979363121</v>
      </c>
      <c r="J146" s="24">
        <v>-42.80488710702312</v>
      </c>
      <c r="K146" s="136">
        <v>-55.876234784200875</v>
      </c>
      <c r="L146" s="24">
        <v>-10.428585548555063</v>
      </c>
      <c r="M146" s="24">
        <v>-4.9606129897963829</v>
      </c>
      <c r="N146" s="24">
        <v>60.010890231256525</v>
      </c>
      <c r="O146" s="24">
        <v>-4.044918360288932</v>
      </c>
      <c r="Q146" s="2">
        <v>1.1090979513035939</v>
      </c>
      <c r="R146" s="2"/>
      <c r="S146" s="2">
        <v>1.2216164306330701</v>
      </c>
      <c r="T146" s="2">
        <v>-3.8932617924338704</v>
      </c>
      <c r="U146" s="2">
        <v>-3.7357223976300435</v>
      </c>
      <c r="V146" s="2">
        <v>-2.6435922790636726</v>
      </c>
      <c r="W146" s="2">
        <v>-0.71307345619516926</v>
      </c>
      <c r="X146" s="2">
        <v>-4.3366124764573835</v>
      </c>
      <c r="Y146" s="2">
        <v>-16.851678402002456</v>
      </c>
      <c r="Z146" s="2">
        <v>-4.9601875130747324</v>
      </c>
      <c r="AA146" s="114">
        <v>-12.874610885332075</v>
      </c>
      <c r="AB146" s="2">
        <v>-2.1165857229347353</v>
      </c>
      <c r="AC146" s="2">
        <v>-0.70963057002934193</v>
      </c>
      <c r="AD146" s="2">
        <v>12.892679646392921</v>
      </c>
      <c r="AE146" s="2">
        <v>-0.65056444447707029</v>
      </c>
      <c r="AF146" s="23">
        <v>41654</v>
      </c>
    </row>
    <row r="147" spans="1:32">
      <c r="A147" s="23">
        <v>41685</v>
      </c>
      <c r="B147" s="24">
        <v>12.406755640995309</v>
      </c>
      <c r="C147" s="24">
        <v>2.0567784917150602</v>
      </c>
      <c r="D147" s="24">
        <v>-59.899485055736179</v>
      </c>
      <c r="E147" s="24">
        <v>-51.216339474763643</v>
      </c>
      <c r="F147" s="24">
        <v>-9.6369507624558146</v>
      </c>
      <c r="G147" s="24">
        <v>-1.8765750457525385</v>
      </c>
      <c r="H147" s="24">
        <v>-20.154995638873324</v>
      </c>
      <c r="I147" s="24">
        <v>-85.043524527359381</v>
      </c>
      <c r="J147" s="24">
        <v>-41.641141181658512</v>
      </c>
      <c r="K147" s="136">
        <v>-55.1432204523176</v>
      </c>
      <c r="L147" s="24">
        <v>-21.626449749683463</v>
      </c>
      <c r="M147" s="24">
        <v>-8.4739441911629694</v>
      </c>
      <c r="N147" s="24">
        <v>60.504850749230854</v>
      </c>
      <c r="O147" s="24">
        <v>-2.676869450058291</v>
      </c>
      <c r="Q147" s="2">
        <v>1.4165785455775624</v>
      </c>
      <c r="R147" s="2"/>
      <c r="S147" s="2">
        <v>0.38365911917357703</v>
      </c>
      <c r="T147" s="2">
        <v>-4.329714478283778</v>
      </c>
      <c r="U147" s="2">
        <v>-4.2648870207425178</v>
      </c>
      <c r="V147" s="2">
        <v>-3.56429369814962</v>
      </c>
      <c r="W147" s="2">
        <v>-0.42298752161280517</v>
      </c>
      <c r="X147" s="2">
        <v>-5.0581984805098434</v>
      </c>
      <c r="Y147" s="2">
        <v>-17.297852888864895</v>
      </c>
      <c r="Z147" s="2">
        <v>-4.8253337989894067</v>
      </c>
      <c r="AA147" s="114">
        <v>-12.705714854079854</v>
      </c>
      <c r="AB147" s="2">
        <v>-4.3893042411957559</v>
      </c>
      <c r="AC147" s="2">
        <v>-1.2122231383784361</v>
      </c>
      <c r="AD147" s="2">
        <v>12.998801630114007</v>
      </c>
      <c r="AE147" s="2">
        <v>-0.43053429800012522</v>
      </c>
      <c r="AF147" s="23">
        <v>41685</v>
      </c>
    </row>
    <row r="148" spans="1:32">
      <c r="A148" s="23">
        <v>41713</v>
      </c>
      <c r="B148" s="24">
        <v>22.131785967297539</v>
      </c>
      <c r="C148" s="24">
        <v>2.948062500672207</v>
      </c>
      <c r="D148" s="24">
        <v>-60.328857123296842</v>
      </c>
      <c r="E148" s="24">
        <v>-54.280675341122915</v>
      </c>
      <c r="F148" s="24">
        <v>-6.9209244834502011</v>
      </c>
      <c r="G148" s="24">
        <v>-0.95730596641464771</v>
      </c>
      <c r="H148" s="24">
        <v>-20.230940290364245</v>
      </c>
      <c r="I148" s="24">
        <v>-88.610024705613284</v>
      </c>
      <c r="J148" s="24">
        <v>-40.796436389119876</v>
      </c>
      <c r="K148" s="136">
        <v>-52.120331673438429</v>
      </c>
      <c r="L148" s="24">
        <v>-17.241484013321461</v>
      </c>
      <c r="M148" s="24">
        <v>-1.5619808880933665</v>
      </c>
      <c r="N148" s="24">
        <v>66.621352034246698</v>
      </c>
      <c r="O148" s="24">
        <v>4.779239077288139</v>
      </c>
      <c r="Q148" s="2">
        <v>2.5269630581740983</v>
      </c>
      <c r="R148" s="2"/>
      <c r="S148" s="2">
        <v>0.54991389050038952</v>
      </c>
      <c r="T148" s="2">
        <v>-4.3607507794432658</v>
      </c>
      <c r="U148" s="2">
        <v>-4.5200603970059872</v>
      </c>
      <c r="V148" s="2">
        <v>-2.5597523666754411</v>
      </c>
      <c r="W148" s="2">
        <v>-0.21578059405372724</v>
      </c>
      <c r="X148" s="2">
        <v>-5.077257929971263</v>
      </c>
      <c r="Y148" s="2">
        <v>-18.023279025121742</v>
      </c>
      <c r="Z148" s="2">
        <v>-4.7274502523348216</v>
      </c>
      <c r="AA148" s="114">
        <v>-12.009201981871968</v>
      </c>
      <c r="AB148" s="2">
        <v>-3.4993315953437238</v>
      </c>
      <c r="AC148" s="2">
        <v>-0.22344605198442036</v>
      </c>
      <c r="AD148" s="2">
        <v>14.312864649685526</v>
      </c>
      <c r="AE148" s="2">
        <v>0.76866891699563777</v>
      </c>
      <c r="AF148" s="23">
        <v>41713</v>
      </c>
    </row>
    <row r="149" spans="1:32">
      <c r="A149" s="23">
        <v>41744</v>
      </c>
      <c r="B149" s="24">
        <v>31.856816293599767</v>
      </c>
      <c r="C149" s="24">
        <v>3.8393465096293617</v>
      </c>
      <c r="D149" s="24">
        <v>-60.758229190857492</v>
      </c>
      <c r="E149" s="24">
        <v>-57.345011207482159</v>
      </c>
      <c r="F149" s="24">
        <v>-4.2048982044445857</v>
      </c>
      <c r="G149" s="24">
        <v>-3.8036887076753345E-2</v>
      </c>
      <c r="H149" s="24">
        <v>-20.30688494185517</v>
      </c>
      <c r="I149" s="24">
        <v>-92.17652488386716</v>
      </c>
      <c r="J149" s="24">
        <v>-39.951731596581226</v>
      </c>
      <c r="K149" s="136">
        <v>-49.097442894559258</v>
      </c>
      <c r="L149" s="24">
        <v>-12.856518276959456</v>
      </c>
      <c r="M149" s="24">
        <v>5.3499824149762416</v>
      </c>
      <c r="N149" s="24">
        <v>72.737853319262527</v>
      </c>
      <c r="O149" s="24">
        <v>12.235347604634569</v>
      </c>
      <c r="Q149" s="2">
        <v>3.637347570770634</v>
      </c>
      <c r="R149" s="2"/>
      <c r="S149" s="2">
        <v>0.71616866182720329</v>
      </c>
      <c r="T149" s="2">
        <v>-4.3917870806027519</v>
      </c>
      <c r="U149" s="2">
        <v>-4.7752337732694539</v>
      </c>
      <c r="V149" s="2">
        <v>-1.5552110352012609</v>
      </c>
      <c r="W149" s="2">
        <v>-8.5736664946485103E-3</v>
      </c>
      <c r="X149" s="2">
        <v>-5.0963173794326826</v>
      </c>
      <c r="Y149" s="2">
        <v>-18.748705161378581</v>
      </c>
      <c r="Z149" s="2">
        <v>-4.6295667056802356</v>
      </c>
      <c r="AA149" s="114">
        <v>-11.312689109664081</v>
      </c>
      <c r="AB149" s="2">
        <v>-2.6093589494916913</v>
      </c>
      <c r="AC149" s="2">
        <v>0.76533103440959616</v>
      </c>
      <c r="AD149" s="2">
        <v>15.626927669257043</v>
      </c>
      <c r="AE149" s="2">
        <v>1.9678721319914008</v>
      </c>
      <c r="AF149" s="23">
        <v>41744</v>
      </c>
    </row>
    <row r="150" spans="1:32">
      <c r="A150" s="23">
        <v>41774</v>
      </c>
      <c r="B150" s="24">
        <v>34.96095068488102</v>
      </c>
      <c r="C150" s="24">
        <v>5.3197161244244686</v>
      </c>
      <c r="D150" s="24">
        <v>-61.491168144782549</v>
      </c>
      <c r="E150" s="24">
        <v>-63.814337742397498</v>
      </c>
      <c r="F150" s="24">
        <v>-2.3846275385702347</v>
      </c>
      <c r="G150" s="24">
        <v>-2.5512153128147688</v>
      </c>
      <c r="H150" s="24">
        <v>-16.894706130837143</v>
      </c>
      <c r="I150" s="24">
        <v>-94.100446121176574</v>
      </c>
      <c r="J150" s="24">
        <v>-39.968667215406491</v>
      </c>
      <c r="K150" s="136">
        <v>-49.673434225772553</v>
      </c>
      <c r="L150" s="24">
        <v>-8.2219950839094658</v>
      </c>
      <c r="M150" s="24">
        <v>9.9743781607430222</v>
      </c>
      <c r="N150" s="24">
        <v>73.842200365902869</v>
      </c>
      <c r="O150" s="24">
        <v>19.782939147967394</v>
      </c>
      <c r="Q150" s="2">
        <v>3.9917714272983451</v>
      </c>
      <c r="R150" s="2"/>
      <c r="S150" s="2">
        <v>0.99230792755339381</v>
      </c>
      <c r="T150" s="2">
        <v>-4.4447661070093165</v>
      </c>
      <c r="U150" s="2">
        <v>-5.3139475324849244</v>
      </c>
      <c r="V150" s="2">
        <v>-0.88197118753297121</v>
      </c>
      <c r="W150" s="2">
        <v>-0.57505413636970015</v>
      </c>
      <c r="X150" s="2">
        <v>-4.239979924125544</v>
      </c>
      <c r="Y150" s="2">
        <v>-19.140030741047315</v>
      </c>
      <c r="Z150" s="2">
        <v>-4.6315291882540892</v>
      </c>
      <c r="AA150" s="114">
        <v>-11.44540500026293</v>
      </c>
      <c r="AB150" s="2">
        <v>-1.668736122230265</v>
      </c>
      <c r="AC150" s="2">
        <v>1.4268647190287715</v>
      </c>
      <c r="AD150" s="2">
        <v>15.864184484410206</v>
      </c>
      <c r="AE150" s="2">
        <v>3.1817890178633355</v>
      </c>
      <c r="AF150" s="23">
        <v>41774</v>
      </c>
    </row>
    <row r="151" spans="1:32">
      <c r="A151" s="23">
        <v>41805</v>
      </c>
      <c r="B151" s="24">
        <v>38.065085076162276</v>
      </c>
      <c r="C151" s="24">
        <v>6.8000857392195755</v>
      </c>
      <c r="D151" s="24">
        <v>-62.224107098707549</v>
      </c>
      <c r="E151" s="24">
        <v>-70.283664277312852</v>
      </c>
      <c r="F151" s="24">
        <v>-0.56435687269588364</v>
      </c>
      <c r="G151" s="24">
        <v>-5.0643937385527877</v>
      </c>
      <c r="H151" s="24">
        <v>-13.482527319819114</v>
      </c>
      <c r="I151" s="24">
        <v>-96.024367358485975</v>
      </c>
      <c r="J151" s="24">
        <v>-39.985602834231742</v>
      </c>
      <c r="K151" s="136">
        <v>-50.249425556985855</v>
      </c>
      <c r="L151" s="24">
        <v>-3.5874718908594749</v>
      </c>
      <c r="M151" s="24">
        <v>14.598773906509805</v>
      </c>
      <c r="N151" s="24">
        <v>74.946547412543183</v>
      </c>
      <c r="O151" s="24">
        <v>27.330530691300218</v>
      </c>
      <c r="Q151" s="2">
        <v>4.3461952838260558</v>
      </c>
      <c r="R151" s="2"/>
      <c r="S151" s="2">
        <v>1.2684471932795844</v>
      </c>
      <c r="T151" s="2">
        <v>-4.4977451334158776</v>
      </c>
      <c r="U151" s="2">
        <v>-5.8526612917003957</v>
      </c>
      <c r="V151" s="2">
        <v>-0.20873133986468143</v>
      </c>
      <c r="W151" s="2">
        <v>-1.1415346062447527</v>
      </c>
      <c r="X151" s="2">
        <v>-3.3836424688184041</v>
      </c>
      <c r="Y151" s="2">
        <v>-19.531356320716046</v>
      </c>
      <c r="Z151" s="2">
        <v>-4.6334916708279401</v>
      </c>
      <c r="AA151" s="114">
        <v>-11.578120890861781</v>
      </c>
      <c r="AB151" s="2">
        <v>-0.72811329496883903</v>
      </c>
      <c r="AC151" s="2">
        <v>2.0883984036479468</v>
      </c>
      <c r="AD151" s="2">
        <v>16.101441299563366</v>
      </c>
      <c r="AE151" s="2">
        <v>4.3957059037352701</v>
      </c>
      <c r="AF151" s="23">
        <v>41805</v>
      </c>
    </row>
    <row r="152" spans="1:32">
      <c r="A152" s="23">
        <v>41835</v>
      </c>
      <c r="B152" s="24">
        <v>31.893338610529756</v>
      </c>
      <c r="C152" s="24">
        <v>1.9822106182906318</v>
      </c>
      <c r="D152" s="24">
        <v>-65.557694311626847</v>
      </c>
      <c r="E152" s="24">
        <v>-78.776422791996225</v>
      </c>
      <c r="F152" s="24">
        <v>-1.2562008766717323</v>
      </c>
      <c r="G152" s="24">
        <v>-8.9518235487647715</v>
      </c>
      <c r="H152" s="24">
        <v>-12.003325515047797</v>
      </c>
      <c r="I152" s="24">
        <v>-98.359836523651097</v>
      </c>
      <c r="J152" s="24">
        <v>-41.454645537227655</v>
      </c>
      <c r="K152" s="136">
        <v>-54.548770135484354</v>
      </c>
      <c r="L152" s="24">
        <v>-4.0530683638435132</v>
      </c>
      <c r="M152" s="24">
        <v>11.122814972164372</v>
      </c>
      <c r="N152" s="24">
        <v>70.258125117522368</v>
      </c>
      <c r="O152" s="24">
        <v>28.695534946623948</v>
      </c>
      <c r="Q152" s="2">
        <v>3.6415176158730667</v>
      </c>
      <c r="R152" s="2"/>
      <c r="S152" s="2">
        <v>0.3697496754722247</v>
      </c>
      <c r="T152" s="2">
        <v>-4.7387068179273228</v>
      </c>
      <c r="U152" s="2">
        <v>-6.5598702787351097</v>
      </c>
      <c r="V152" s="2">
        <v>-0.46461468764317687</v>
      </c>
      <c r="W152" s="2">
        <v>-2.0177768351857743</v>
      </c>
      <c r="X152" s="2">
        <v>-3.0124145878839701</v>
      </c>
      <c r="Y152" s="2">
        <v>-20.006390748910633</v>
      </c>
      <c r="Z152" s="2">
        <v>-4.8037228702084027</v>
      </c>
      <c r="AA152" s="114">
        <v>-12.568745773227356</v>
      </c>
      <c r="AB152" s="2">
        <v>-0.82261075512567938</v>
      </c>
      <c r="AC152" s="2">
        <v>1.5911520502130299</v>
      </c>
      <c r="AD152" s="2">
        <v>15.094185342123387</v>
      </c>
      <c r="AE152" s="2">
        <v>4.6152463631402627</v>
      </c>
      <c r="AF152" s="23">
        <v>41835</v>
      </c>
    </row>
    <row r="153" spans="1:32">
      <c r="A153" s="23">
        <v>41866</v>
      </c>
      <c r="B153" s="24">
        <v>25.721592144897247</v>
      </c>
      <c r="C153" s="24">
        <v>-2.8356645026383127</v>
      </c>
      <c r="D153" s="24">
        <v>-68.891281524546116</v>
      </c>
      <c r="E153" s="24">
        <v>-87.269181306679656</v>
      </c>
      <c r="F153" s="24">
        <v>-1.948044880647581</v>
      </c>
      <c r="G153" s="24">
        <v>-12.839253358976762</v>
      </c>
      <c r="H153" s="24">
        <v>-10.524123710276477</v>
      </c>
      <c r="I153" s="24">
        <v>-100.69530568881623</v>
      </c>
      <c r="J153" s="24">
        <v>-42.923688240223569</v>
      </c>
      <c r="K153" s="136">
        <v>-58.848114713982859</v>
      </c>
      <c r="L153" s="24">
        <v>-4.5186648368275524</v>
      </c>
      <c r="M153" s="24">
        <v>7.6468560378189379</v>
      </c>
      <c r="N153" s="24">
        <v>65.56970282250154</v>
      </c>
      <c r="O153" s="24">
        <v>30.060539201947684</v>
      </c>
      <c r="Q153" s="2">
        <v>2.936839947920078</v>
      </c>
      <c r="R153" s="2"/>
      <c r="S153" s="2">
        <v>-0.52894784233513492</v>
      </c>
      <c r="T153" s="2">
        <v>-4.9796685024387664</v>
      </c>
      <c r="U153" s="2">
        <v>-7.2670792657698282</v>
      </c>
      <c r="V153" s="2">
        <v>-0.72049803542167234</v>
      </c>
      <c r="W153" s="2">
        <v>-2.8940190641267978</v>
      </c>
      <c r="X153" s="2">
        <v>-2.6411867069495361</v>
      </c>
      <c r="Y153" s="2">
        <v>-20.481425177105223</v>
      </c>
      <c r="Z153" s="2">
        <v>-4.9739540695888671</v>
      </c>
      <c r="AA153" s="114">
        <v>-13.559370655592932</v>
      </c>
      <c r="AB153" s="2">
        <v>-0.91710821528251996</v>
      </c>
      <c r="AC153" s="2">
        <v>1.0939056967781124</v>
      </c>
      <c r="AD153" s="2">
        <v>14.086929384683406</v>
      </c>
      <c r="AE153" s="2">
        <v>4.8347868225452553</v>
      </c>
      <c r="AF153" s="23">
        <v>41866</v>
      </c>
    </row>
    <row r="154" spans="1:32">
      <c r="A154" s="23">
        <v>41897</v>
      </c>
      <c r="B154" s="24">
        <v>17.15121561724019</v>
      </c>
      <c r="C154" s="24">
        <v>-12.547684006563861</v>
      </c>
      <c r="D154" s="24">
        <v>-75.659819838119233</v>
      </c>
      <c r="E154" s="24">
        <v>-92.613553591634172</v>
      </c>
      <c r="F154" s="24">
        <v>-5.4653681724509395</v>
      </c>
      <c r="G154" s="24">
        <v>-17.650907958598026</v>
      </c>
      <c r="H154" s="24">
        <v>-9.1418771468958795</v>
      </c>
      <c r="I154" s="24">
        <v>-101.71098537177747</v>
      </c>
      <c r="J154" s="24">
        <v>-43.672645903870482</v>
      </c>
      <c r="K154" s="136">
        <v>-62.61829481997853</v>
      </c>
      <c r="L154" s="24">
        <v>-8.8009439434451018</v>
      </c>
      <c r="M154" s="24">
        <v>0.90028208766972817</v>
      </c>
      <c r="N154" s="24">
        <v>55.022566169635738</v>
      </c>
      <c r="O154" s="24">
        <v>27.070895830916896</v>
      </c>
      <c r="Q154" s="2">
        <v>1.9582914967452503</v>
      </c>
      <c r="R154" s="2"/>
      <c r="S154" s="2">
        <v>-2.3405696884803833</v>
      </c>
      <c r="T154" s="2">
        <v>-5.4689187573587725</v>
      </c>
      <c r="U154" s="2">
        <v>-7.7121158346825602</v>
      </c>
      <c r="V154" s="2">
        <v>-2.0214046761581872</v>
      </c>
      <c r="W154" s="2">
        <v>-3.9785852574998293</v>
      </c>
      <c r="X154" s="2">
        <v>-2.2942911981707241</v>
      </c>
      <c r="Y154" s="2">
        <v>-20.688014424619535</v>
      </c>
      <c r="Z154" s="2">
        <v>-5.0607425346946071</v>
      </c>
      <c r="AA154" s="114">
        <v>-14.428069164355714</v>
      </c>
      <c r="AB154" s="2">
        <v>-1.7862395827616178</v>
      </c>
      <c r="AC154" s="2">
        <v>0.12878805348741762</v>
      </c>
      <c r="AD154" s="2">
        <v>11.820993093318373</v>
      </c>
      <c r="AE154" s="2">
        <v>4.3539475309655193</v>
      </c>
      <c r="AF154" s="23">
        <v>41897</v>
      </c>
    </row>
    <row r="155" spans="1:32">
      <c r="A155" s="23">
        <v>41927</v>
      </c>
      <c r="B155" s="24">
        <v>8.5808390895831295</v>
      </c>
      <c r="C155" s="24">
        <v>-22.259703510489413</v>
      </c>
      <c r="D155" s="24">
        <v>-82.428358151692294</v>
      </c>
      <c r="E155" s="24">
        <v>-97.957925876588703</v>
      </c>
      <c r="F155" s="24">
        <v>-8.9826914642542981</v>
      </c>
      <c r="G155" s="24">
        <v>-22.46256255821929</v>
      </c>
      <c r="H155" s="24">
        <v>-7.7596305835152783</v>
      </c>
      <c r="I155" s="24">
        <v>-102.72666505473875</v>
      </c>
      <c r="J155" s="24">
        <v>-44.421603567517408</v>
      </c>
      <c r="K155" s="136">
        <v>-66.388474925974194</v>
      </c>
      <c r="L155" s="24">
        <v>-13.083223050062648</v>
      </c>
      <c r="M155" s="24">
        <v>-5.8462918624794797</v>
      </c>
      <c r="N155" s="24">
        <v>44.475429516769921</v>
      </c>
      <c r="O155" s="24">
        <v>24.081252459886109</v>
      </c>
      <c r="Q155" s="2">
        <v>0.97974304557042247</v>
      </c>
      <c r="R155" s="2"/>
      <c r="S155" s="2">
        <v>-4.152191534625632</v>
      </c>
      <c r="T155" s="2">
        <v>-5.9581690122787734</v>
      </c>
      <c r="U155" s="2">
        <v>-8.157152403595294</v>
      </c>
      <c r="V155" s="2">
        <v>-3.322311316894702</v>
      </c>
      <c r="W155" s="2">
        <v>-5.0631514508728603</v>
      </c>
      <c r="X155" s="2">
        <v>-1.9473956893919115</v>
      </c>
      <c r="Y155" s="2">
        <v>-20.894603672133858</v>
      </c>
      <c r="Z155" s="2">
        <v>-5.1475309998003498</v>
      </c>
      <c r="AA155" s="114">
        <v>-15.296767673118492</v>
      </c>
      <c r="AB155" s="2">
        <v>-2.655370950240715</v>
      </c>
      <c r="AC155" s="2">
        <v>-0.83632958980327698</v>
      </c>
      <c r="AD155" s="2">
        <v>9.5550568019533326</v>
      </c>
      <c r="AE155" s="2">
        <v>3.8731082393857821</v>
      </c>
      <c r="AF155" s="23">
        <v>41927</v>
      </c>
    </row>
    <row r="156" spans="1:32">
      <c r="A156" s="23">
        <v>41958</v>
      </c>
      <c r="B156" s="24">
        <v>5.4209819007353772</v>
      </c>
      <c r="C156" s="24">
        <v>-27.776380843825493</v>
      </c>
      <c r="D156" s="24">
        <v>-89.061928146440664</v>
      </c>
      <c r="E156" s="24">
        <v>-100.88459923084551</v>
      </c>
      <c r="F156" s="24">
        <v>-14.037087084973987</v>
      </c>
      <c r="G156" s="24">
        <v>-25.7301022434925</v>
      </c>
      <c r="H156" s="24">
        <v>-8.5024914689965172</v>
      </c>
      <c r="I156" s="24">
        <v>-104.55109618295394</v>
      </c>
      <c r="J156" s="24">
        <v>-44.646697460361537</v>
      </c>
      <c r="K156" s="136">
        <v>-67.207080125020639</v>
      </c>
      <c r="L156" s="24">
        <v>-18.148785104710679</v>
      </c>
      <c r="M156" s="24">
        <v>-7.0053435123714394</v>
      </c>
      <c r="N156" s="24">
        <v>37.955007596934799</v>
      </c>
      <c r="O156" s="24">
        <v>19.560768514965133</v>
      </c>
      <c r="Q156" s="2">
        <v>0.61895687146216383</v>
      </c>
      <c r="R156" s="2"/>
      <c r="S156" s="2">
        <v>-5.1812394243221442</v>
      </c>
      <c r="T156" s="2">
        <v>-6.43766335220917</v>
      </c>
      <c r="U156" s="2">
        <v>-8.4008623471509658</v>
      </c>
      <c r="V156" s="2">
        <v>-5.1917149179872233</v>
      </c>
      <c r="W156" s="2">
        <v>-5.7996679660921826</v>
      </c>
      <c r="X156" s="2">
        <v>-2.1338277715167111</v>
      </c>
      <c r="Y156" s="2">
        <v>-21.265692963612832</v>
      </c>
      <c r="Z156" s="2">
        <v>-5.1736146550092341</v>
      </c>
      <c r="AA156" s="114">
        <v>-15.485384952846379</v>
      </c>
      <c r="AB156" s="2">
        <v>-3.6834774248520796</v>
      </c>
      <c r="AC156" s="2">
        <v>-1.0021354054752716</v>
      </c>
      <c r="AD156" s="2">
        <v>8.1542158771178741</v>
      </c>
      <c r="AE156" s="2">
        <v>3.1460562041044167</v>
      </c>
      <c r="AF156" s="23">
        <v>41958</v>
      </c>
    </row>
    <row r="157" spans="1:32">
      <c r="A157" s="23">
        <v>41988</v>
      </c>
      <c r="B157" s="24">
        <v>2.2611247118876214</v>
      </c>
      <c r="C157" s="24">
        <v>-33.293058177161576</v>
      </c>
      <c r="D157" s="24">
        <v>-95.695498141189006</v>
      </c>
      <c r="E157" s="24">
        <v>-103.8112725851023</v>
      </c>
      <c r="F157" s="24">
        <v>-19.091482705693679</v>
      </c>
      <c r="G157" s="24">
        <v>-28.997641928765717</v>
      </c>
      <c r="H157" s="24">
        <v>-9.2453523544777561</v>
      </c>
      <c r="I157" s="24">
        <v>-106.37552731116912</v>
      </c>
      <c r="J157" s="24">
        <v>-44.871791353205673</v>
      </c>
      <c r="K157" s="136">
        <v>-68.025685324067084</v>
      </c>
      <c r="L157" s="24">
        <v>-23.214347159358702</v>
      </c>
      <c r="M157" s="24">
        <v>-8.1643951622633999</v>
      </c>
      <c r="N157" s="24">
        <v>31.434585677099687</v>
      </c>
      <c r="O157" s="24">
        <v>15.040284570044161</v>
      </c>
      <c r="Q157" s="2">
        <v>0.2581706973539048</v>
      </c>
      <c r="R157" s="2">
        <f>Q157-Q145</f>
        <v>-0.54344665967572103</v>
      </c>
      <c r="S157" s="2">
        <v>-6.2102873140186574</v>
      </c>
      <c r="T157" s="2">
        <v>-6.9171576921395648</v>
      </c>
      <c r="U157" s="2">
        <v>-8.6445722907066376</v>
      </c>
      <c r="V157" s="2">
        <v>-7.0611185190797467</v>
      </c>
      <c r="W157" s="2">
        <v>-6.5361844813115075</v>
      </c>
      <c r="X157" s="2">
        <v>-2.32025985364151</v>
      </c>
      <c r="Y157" s="2">
        <v>-21.636782255091799</v>
      </c>
      <c r="Z157" s="2">
        <v>-5.1996983102181193</v>
      </c>
      <c r="AA157" s="114">
        <v>-15.674002232574269</v>
      </c>
      <c r="AB157" s="2">
        <v>-4.7115838994634416</v>
      </c>
      <c r="AC157" s="2">
        <v>-1.1679412211472662</v>
      </c>
      <c r="AD157" s="2">
        <v>6.7533749522824191</v>
      </c>
      <c r="AE157" s="2">
        <v>2.4190041688230526</v>
      </c>
      <c r="AF157" s="23">
        <v>41988</v>
      </c>
    </row>
    <row r="158" spans="1:32">
      <c r="A158" s="23">
        <v>42019</v>
      </c>
      <c r="B158" s="24">
        <v>3.4686573154414333</v>
      </c>
      <c r="C158" s="24">
        <v>-32.947583582175142</v>
      </c>
      <c r="D158" s="24">
        <v>-95.750773354065686</v>
      </c>
      <c r="E158" s="24">
        <v>-104.34904270461981</v>
      </c>
      <c r="F158" s="24">
        <v>-23.402342865923917</v>
      </c>
      <c r="G158" s="24">
        <v>-29.590199539241731</v>
      </c>
      <c r="H158" s="24">
        <v>-13.325210088890064</v>
      </c>
      <c r="I158" s="24">
        <v>-110.43426591911617</v>
      </c>
      <c r="J158" s="24">
        <v>-44.339860711513175</v>
      </c>
      <c r="K158" s="136">
        <v>-65.151970688448756</v>
      </c>
      <c r="L158" s="24">
        <v>-16.222320353527866</v>
      </c>
      <c r="M158" s="24">
        <v>-2.9925329787782164</v>
      </c>
      <c r="N158" s="24">
        <v>32.816857889010713</v>
      </c>
      <c r="O158" s="24">
        <v>13.073832431440433</v>
      </c>
      <c r="Q158" s="2">
        <v>0.39604435496247198</v>
      </c>
      <c r="R158" s="2"/>
      <c r="S158" s="2">
        <v>-6.1458445559174573</v>
      </c>
      <c r="T158" s="2">
        <v>-6.9211531503519303</v>
      </c>
      <c r="U158" s="2">
        <v>-8.6893534840991009</v>
      </c>
      <c r="V158" s="2">
        <v>-8.655520325362021</v>
      </c>
      <c r="W158" s="2">
        <v>-6.6697493369432426</v>
      </c>
      <c r="X158" s="2">
        <v>-3.3441613499582949</v>
      </c>
      <c r="Y158" s="2">
        <v>-22.46232968794823</v>
      </c>
      <c r="Z158" s="2">
        <v>-5.1380587193894343</v>
      </c>
      <c r="AA158" s="114">
        <v>-15.011861022237543</v>
      </c>
      <c r="AB158" s="2">
        <v>-3.2924821389520158</v>
      </c>
      <c r="AC158" s="2">
        <v>-0.42809082021316019</v>
      </c>
      <c r="AD158" s="2">
        <v>7.0503409320171722</v>
      </c>
      <c r="AE158" s="2">
        <v>2.1027298391107219</v>
      </c>
      <c r="AF158" s="23">
        <v>42019</v>
      </c>
    </row>
    <row r="159" spans="1:32">
      <c r="A159" s="23">
        <v>42050</v>
      </c>
      <c r="B159" s="24">
        <v>4.6761899189952452</v>
      </c>
      <c r="C159" s="24">
        <v>-32.602108987188707</v>
      </c>
      <c r="D159" s="24">
        <v>-95.806048566942394</v>
      </c>
      <c r="E159" s="24">
        <v>-104.88681282413731</v>
      </c>
      <c r="F159" s="24">
        <v>-27.713203026154158</v>
      </c>
      <c r="G159" s="24">
        <v>-30.182757149717737</v>
      </c>
      <c r="H159" s="24">
        <v>-17.405067823302371</v>
      </c>
      <c r="I159" s="24">
        <v>-114.49300452706321</v>
      </c>
      <c r="J159" s="24">
        <v>-43.807930069820678</v>
      </c>
      <c r="K159" s="136">
        <v>-62.278256052830429</v>
      </c>
      <c r="L159" s="24">
        <v>-9.230293547697034</v>
      </c>
      <c r="M159" s="24">
        <v>2.179329204706967</v>
      </c>
      <c r="N159" s="24">
        <v>34.199130100921735</v>
      </c>
      <c r="O159" s="24">
        <v>11.107380292836705</v>
      </c>
      <c r="Q159" s="2">
        <v>0.5339180125710391</v>
      </c>
      <c r="R159" s="2"/>
      <c r="S159" s="2">
        <v>-6.081401797816258</v>
      </c>
      <c r="T159" s="2">
        <v>-6.9251486085642968</v>
      </c>
      <c r="U159" s="2">
        <v>-8.7341346774915625</v>
      </c>
      <c r="V159" s="2">
        <v>-10.249922131644299</v>
      </c>
      <c r="W159" s="2">
        <v>-6.8033141925749767</v>
      </c>
      <c r="X159" s="2">
        <v>-4.3680628462750795</v>
      </c>
      <c r="Y159" s="2">
        <v>-23.287877120804655</v>
      </c>
      <c r="Z159" s="2">
        <v>-5.0764191285607509</v>
      </c>
      <c r="AA159" s="114">
        <v>-14.349719811900815</v>
      </c>
      <c r="AB159" s="2">
        <v>-1.87338037844059</v>
      </c>
      <c r="AC159" s="2">
        <v>0.31175958072094573</v>
      </c>
      <c r="AD159" s="2">
        <v>7.3473069117519243</v>
      </c>
      <c r="AE159" s="2">
        <v>1.7864555093983914</v>
      </c>
      <c r="AF159" s="23">
        <v>42050</v>
      </c>
    </row>
    <row r="160" spans="1:32">
      <c r="A160" s="23">
        <v>42078</v>
      </c>
      <c r="B160" s="24">
        <v>11.883480052741024</v>
      </c>
      <c r="C160" s="24">
        <v>-27.459619111132099</v>
      </c>
      <c r="D160" s="24">
        <v>-86.665362780084564</v>
      </c>
      <c r="E160" s="24">
        <v>-103.9952598591514</v>
      </c>
      <c r="F160" s="24">
        <v>-28.416260406742992</v>
      </c>
      <c r="G160" s="24">
        <v>-29.312851518801651</v>
      </c>
      <c r="H160" s="24">
        <v>-19.238120968267722</v>
      </c>
      <c r="I160" s="24">
        <v>-119.78456286118383</v>
      </c>
      <c r="J160" s="24">
        <v>-41.933160454927659</v>
      </c>
      <c r="K160" s="136">
        <v>-49.136530525790505</v>
      </c>
      <c r="L160" s="24">
        <v>4.6197197636188676</v>
      </c>
      <c r="M160" s="24">
        <v>17.933632649479872</v>
      </c>
      <c r="N160" s="24">
        <v>41.438517306656031</v>
      </c>
      <c r="O160" s="24">
        <v>14.967176860665635</v>
      </c>
      <c r="Q160" s="2">
        <v>1.3568319854618645</v>
      </c>
      <c r="R160" s="2"/>
      <c r="S160" s="2">
        <v>-5.1221525912759143</v>
      </c>
      <c r="T160" s="2">
        <v>-6.2644324178328521</v>
      </c>
      <c r="U160" s="2">
        <v>-8.6598932789912553</v>
      </c>
      <c r="V160" s="2">
        <v>-10.509952825256741</v>
      </c>
      <c r="W160" s="2">
        <v>-6.6072339837439671</v>
      </c>
      <c r="X160" s="2">
        <v>-4.8280950288013091</v>
      </c>
      <c r="Y160" s="2">
        <v>-24.36418008596479</v>
      </c>
      <c r="Z160" s="2">
        <v>-4.8591727003565621</v>
      </c>
      <c r="AA160" s="114">
        <v>-11.321695408038968</v>
      </c>
      <c r="AB160" s="2">
        <v>0.93761832322408534</v>
      </c>
      <c r="AC160" s="2">
        <v>2.5654599514060439</v>
      </c>
      <c r="AD160" s="2">
        <v>8.9026096196446751</v>
      </c>
      <c r="AE160" s="2">
        <v>2.4072458903851572</v>
      </c>
      <c r="AF160" s="23">
        <v>42078</v>
      </c>
    </row>
    <row r="161" spans="1:32">
      <c r="A161" s="23">
        <v>42109</v>
      </c>
      <c r="B161" s="24">
        <v>19.090770186486811</v>
      </c>
      <c r="C161" s="24">
        <v>-22.317129235075491</v>
      </c>
      <c r="D161" s="24">
        <v>-77.524676993226734</v>
      </c>
      <c r="E161" s="24">
        <v>-103.1037068941655</v>
      </c>
      <c r="F161" s="24">
        <v>-29.119317787331827</v>
      </c>
      <c r="G161" s="24">
        <v>-28.442945887885557</v>
      </c>
      <c r="H161" s="24">
        <v>-21.07117411323307</v>
      </c>
      <c r="I161" s="24">
        <v>-125.07612119530444</v>
      </c>
      <c r="J161" s="24">
        <v>-40.058390840034633</v>
      </c>
      <c r="K161" s="136">
        <v>-35.994804998750588</v>
      </c>
      <c r="L161" s="24">
        <v>18.469733074934766</v>
      </c>
      <c r="M161" s="24">
        <v>33.687936094252784</v>
      </c>
      <c r="N161" s="24">
        <v>48.677904512390313</v>
      </c>
      <c r="O161" s="24">
        <v>18.826973428494565</v>
      </c>
      <c r="Q161" s="2">
        <v>2.179745958352691</v>
      </c>
      <c r="R161" s="2"/>
      <c r="S161" s="2">
        <v>-4.1629033847355714</v>
      </c>
      <c r="T161" s="2">
        <v>-5.6037162271014074</v>
      </c>
      <c r="U161" s="2">
        <v>-8.5856518804909498</v>
      </c>
      <c r="V161" s="2">
        <v>-10.769983518869187</v>
      </c>
      <c r="W161" s="2">
        <v>-6.4111537749129557</v>
      </c>
      <c r="X161" s="2">
        <v>-5.2881272113275379</v>
      </c>
      <c r="Y161" s="2">
        <v>-25.440483051124922</v>
      </c>
      <c r="Z161" s="2">
        <v>-4.6419262721523733</v>
      </c>
      <c r="AA161" s="114">
        <v>-8.2936710041771189</v>
      </c>
      <c r="AB161" s="2">
        <v>3.7486170248887598</v>
      </c>
      <c r="AC161" s="2">
        <v>4.8191603220911432</v>
      </c>
      <c r="AD161" s="2">
        <v>10.457912327537423</v>
      </c>
      <c r="AE161" s="2">
        <v>3.0280362713719233</v>
      </c>
      <c r="AF161" s="23">
        <v>42109</v>
      </c>
    </row>
    <row r="162" spans="1:32">
      <c r="A162" s="23">
        <v>42139</v>
      </c>
      <c r="B162" s="24">
        <v>22.237442327092069</v>
      </c>
      <c r="C162" s="24">
        <v>-16.654941918268321</v>
      </c>
      <c r="D162" s="24">
        <v>-68.521958215215534</v>
      </c>
      <c r="E162" s="24">
        <v>-105.12640093013593</v>
      </c>
      <c r="F162" s="24">
        <v>-25.654737512068746</v>
      </c>
      <c r="G162" s="24">
        <v>-27.091894093490961</v>
      </c>
      <c r="H162" s="24">
        <v>-17.498099905318377</v>
      </c>
      <c r="I162" s="24">
        <v>-124.51568567272045</v>
      </c>
      <c r="J162" s="24">
        <v>-39.072319234313881</v>
      </c>
      <c r="K162" s="136">
        <v>-15.082330328506792</v>
      </c>
      <c r="L162" s="24">
        <v>23.792803553363818</v>
      </c>
      <c r="M162" s="24">
        <v>50.043978446532911</v>
      </c>
      <c r="N162" s="24">
        <v>48.611324406984444</v>
      </c>
      <c r="O162" s="24">
        <v>25.599898181431428</v>
      </c>
      <c r="Q162" s="2">
        <v>2.5390266900227179</v>
      </c>
      <c r="R162" s="2"/>
      <c r="S162" s="2">
        <v>-3.1067129357822627</v>
      </c>
      <c r="T162" s="2">
        <v>-4.9529727056704242</v>
      </c>
      <c r="U162" s="2">
        <v>-8.7540856582542776</v>
      </c>
      <c r="V162" s="2">
        <v>-9.4885842520012087</v>
      </c>
      <c r="W162" s="2">
        <v>-6.1066212962492363</v>
      </c>
      <c r="X162" s="2">
        <v>-4.3914106427382267</v>
      </c>
      <c r="Y162" s="2">
        <v>-25.326490465831338</v>
      </c>
      <c r="Z162" s="2">
        <v>-4.5276612805530574</v>
      </c>
      <c r="AA162" s="114">
        <v>-3.4751649779822356</v>
      </c>
      <c r="AB162" s="2">
        <v>4.828987409190721</v>
      </c>
      <c r="AC162" s="2">
        <v>7.1589412487118729</v>
      </c>
      <c r="AD162" s="2">
        <v>10.44360832427213</v>
      </c>
      <c r="AE162" s="2">
        <v>4.1173596240105237</v>
      </c>
      <c r="AF162" s="23">
        <v>42139</v>
      </c>
    </row>
    <row r="163" spans="1:32">
      <c r="A163" s="23">
        <v>42170</v>
      </c>
      <c r="B163" s="24">
        <v>25.38411446769733</v>
      </c>
      <c r="C163" s="24">
        <v>-10.992754601461147</v>
      </c>
      <c r="D163" s="24">
        <v>-59.519239437204334</v>
      </c>
      <c r="E163" s="24">
        <v>-107.14909496610635</v>
      </c>
      <c r="F163" s="24">
        <v>-22.190157236805661</v>
      </c>
      <c r="G163" s="24">
        <v>-25.740842299096371</v>
      </c>
      <c r="H163" s="24">
        <v>-13.925025697403678</v>
      </c>
      <c r="I163" s="24">
        <v>-123.95525015013646</v>
      </c>
      <c r="J163" s="24">
        <v>-38.086247628593128</v>
      </c>
      <c r="K163" s="136">
        <v>5.8301443417370038</v>
      </c>
      <c r="L163" s="24">
        <v>29.11587403179287</v>
      </c>
      <c r="M163" s="24">
        <v>66.400020798813046</v>
      </c>
      <c r="N163" s="24">
        <v>48.544744301578568</v>
      </c>
      <c r="O163" s="24">
        <v>32.372822934368294</v>
      </c>
      <c r="Q163" s="2">
        <v>2.8983074216927456</v>
      </c>
      <c r="R163" s="2"/>
      <c r="S163" s="2">
        <v>-2.0505224868289536</v>
      </c>
      <c r="T163" s="2">
        <v>-4.3022291842394402</v>
      </c>
      <c r="U163" s="2">
        <v>-8.9225194360176072</v>
      </c>
      <c r="V163" s="2">
        <v>-8.2071849851332317</v>
      </c>
      <c r="W163" s="2">
        <v>-5.8020888175855188</v>
      </c>
      <c r="X163" s="2">
        <v>-3.4946940741489136</v>
      </c>
      <c r="Y163" s="2">
        <v>-25.212497880537754</v>
      </c>
      <c r="Z163" s="2">
        <v>-4.4133962889537424</v>
      </c>
      <c r="AA163" s="114">
        <v>1.3433410482126482</v>
      </c>
      <c r="AB163" s="2">
        <v>5.9093577934926813</v>
      </c>
      <c r="AC163" s="2">
        <v>9.4987221753326025</v>
      </c>
      <c r="AD163" s="2">
        <v>10.429304321006837</v>
      </c>
      <c r="AE163" s="2">
        <v>5.2066829766491241</v>
      </c>
      <c r="AF163" s="23">
        <v>42170</v>
      </c>
    </row>
    <row r="164" spans="1:32">
      <c r="A164" s="23">
        <v>42200</v>
      </c>
      <c r="B164" s="24">
        <v>18.794414383566448</v>
      </c>
      <c r="C164" s="24">
        <v>-13.970819989331972</v>
      </c>
      <c r="D164" s="24">
        <v>-57.922423388926561</v>
      </c>
      <c r="E164" s="24">
        <v>-114.0283934347724</v>
      </c>
      <c r="F164" s="24">
        <v>-20.569465486940928</v>
      </c>
      <c r="G164" s="24">
        <v>-26.235900180142536</v>
      </c>
      <c r="H164" s="24">
        <v>-8.6530681005445071</v>
      </c>
      <c r="I164" s="24">
        <v>-121.06298457644533</v>
      </c>
      <c r="J164" s="24">
        <v>-38.719146240295657</v>
      </c>
      <c r="K164" s="136">
        <v>26.256629659898906</v>
      </c>
      <c r="L164" s="24">
        <v>28.697100104278626</v>
      </c>
      <c r="M164" s="24">
        <v>75.007460434868364</v>
      </c>
      <c r="N164" s="24">
        <v>41.771187148087002</v>
      </c>
      <c r="O164" s="24">
        <v>34.752393798481734</v>
      </c>
      <c r="Q164" s="2">
        <v>2.1459086454868497</v>
      </c>
      <c r="R164" s="2"/>
      <c r="S164" s="2">
        <v>-2.6060329358900498</v>
      </c>
      <c r="T164" s="2">
        <v>-4.1868065298217783</v>
      </c>
      <c r="U164" s="2">
        <v>-9.4953723781003667</v>
      </c>
      <c r="V164" s="2">
        <v>-7.607760796603511</v>
      </c>
      <c r="W164" s="2">
        <v>-5.913676844204848</v>
      </c>
      <c r="X164" s="2">
        <v>-2.1716172358531525</v>
      </c>
      <c r="Y164" s="2">
        <v>-24.624211062848982</v>
      </c>
      <c r="Z164" s="2">
        <v>-4.4867359471792208</v>
      </c>
      <c r="AA164" s="114">
        <v>6.0498688098262861</v>
      </c>
      <c r="AB164" s="2">
        <v>5.8243634371643891</v>
      </c>
      <c r="AC164" s="2">
        <v>10.730042237589222</v>
      </c>
      <c r="AD164" s="2">
        <v>8.9740800757078638</v>
      </c>
      <c r="AE164" s="2">
        <v>5.5894012565788094</v>
      </c>
      <c r="AF164" s="23">
        <v>42200</v>
      </c>
    </row>
    <row r="165" spans="1:32">
      <c r="A165" s="23">
        <v>42231</v>
      </c>
      <c r="B165" s="24">
        <v>12.204714299435569</v>
      </c>
      <c r="C165" s="24">
        <v>-16.948885377202796</v>
      </c>
      <c r="D165" s="24">
        <v>-56.325607340648787</v>
      </c>
      <c r="E165" s="24">
        <v>-120.90769190343849</v>
      </c>
      <c r="F165" s="24">
        <v>-18.948773737076191</v>
      </c>
      <c r="G165" s="24">
        <v>-26.730958061188687</v>
      </c>
      <c r="H165" s="24">
        <v>-3.3811105036853402</v>
      </c>
      <c r="I165" s="24">
        <v>-118.1707190027542</v>
      </c>
      <c r="J165" s="24">
        <v>-39.352044851998187</v>
      </c>
      <c r="K165" s="136">
        <v>46.6831149780608</v>
      </c>
      <c r="L165" s="24">
        <v>28.278326176764388</v>
      </c>
      <c r="M165" s="24">
        <v>83.61490007092371</v>
      </c>
      <c r="N165" s="24">
        <v>34.997629994595428</v>
      </c>
      <c r="O165" s="24">
        <v>37.131964662595173</v>
      </c>
      <c r="Q165" s="2">
        <v>1.3935098692809542</v>
      </c>
      <c r="R165" s="2"/>
      <c r="S165" s="2">
        <v>-3.1615433849511461</v>
      </c>
      <c r="T165" s="2">
        <v>-4.0713838754041163</v>
      </c>
      <c r="U165" s="2">
        <v>-10.06822532018313</v>
      </c>
      <c r="V165" s="2">
        <v>-7.0083366080737886</v>
      </c>
      <c r="W165" s="2">
        <v>-6.0252648708241745</v>
      </c>
      <c r="X165" s="2">
        <v>-0.84854039755739141</v>
      </c>
      <c r="Y165" s="2">
        <v>-24.035924245160203</v>
      </c>
      <c r="Z165" s="2">
        <v>-4.5600756054046983</v>
      </c>
      <c r="AA165" s="114">
        <v>10.756396571439923</v>
      </c>
      <c r="AB165" s="2">
        <v>5.7393690808361004</v>
      </c>
      <c r="AC165" s="2">
        <v>11.961362299845849</v>
      </c>
      <c r="AD165" s="2">
        <v>7.5188558304088868</v>
      </c>
      <c r="AE165" s="2">
        <v>5.9721195365084947</v>
      </c>
      <c r="AF165" s="23">
        <v>42231</v>
      </c>
    </row>
    <row r="166" spans="1:32">
      <c r="A166" s="23">
        <v>42262</v>
      </c>
      <c r="B166" s="24">
        <v>5.1715298690938809</v>
      </c>
      <c r="C166" s="24">
        <v>-22.506177200646647</v>
      </c>
      <c r="D166" s="24">
        <v>-64.768036386960858</v>
      </c>
      <c r="E166" s="24">
        <v>-129.56125747075265</v>
      </c>
      <c r="F166" s="24">
        <v>-18.275271275758392</v>
      </c>
      <c r="G166" s="24">
        <v>-28.162095830584043</v>
      </c>
      <c r="H166" s="24">
        <v>3.1178689836253284</v>
      </c>
      <c r="I166" s="24">
        <v>-109.26195658007552</v>
      </c>
      <c r="J166" s="24">
        <v>-35.55894920502746</v>
      </c>
      <c r="K166" s="136">
        <v>49.983301740929754</v>
      </c>
      <c r="L166" s="24">
        <v>27.153028303195793</v>
      </c>
      <c r="M166" s="24">
        <v>84.391223775615018</v>
      </c>
      <c r="N166" s="24">
        <v>23.704035229148946</v>
      </c>
      <c r="O166" s="24">
        <v>37.777033312930293</v>
      </c>
      <c r="Q166" s="2">
        <v>0.59047493739340118</v>
      </c>
      <c r="R166" s="2"/>
      <c r="S166" s="2">
        <v>-4.1981672579454221</v>
      </c>
      <c r="T166" s="2">
        <v>-4.6816279741586921</v>
      </c>
      <c r="U166" s="2">
        <v>-10.788825032104514</v>
      </c>
      <c r="V166" s="2">
        <v>-6.7592370082381708</v>
      </c>
      <c r="W166" s="2">
        <v>-6.3478490485969656</v>
      </c>
      <c r="X166" s="2">
        <v>0.78247598947553054</v>
      </c>
      <c r="Y166" s="2">
        <v>-22.22388196838736</v>
      </c>
      <c r="Z166" s="2">
        <v>-4.120535474929377</v>
      </c>
      <c r="AA166" s="114">
        <v>11.516802504032846</v>
      </c>
      <c r="AB166" s="2">
        <v>5.5109786244166177</v>
      </c>
      <c r="AC166" s="2">
        <v>12.072417734773055</v>
      </c>
      <c r="AD166" s="2">
        <v>5.0925512245951303</v>
      </c>
      <c r="AE166" s="2">
        <v>6.0758691528851436</v>
      </c>
      <c r="AF166" s="23">
        <v>42262</v>
      </c>
    </row>
    <row r="167" spans="1:32">
      <c r="A167" s="23">
        <v>42292</v>
      </c>
      <c r="B167" s="24">
        <v>-1.8616545612478035</v>
      </c>
      <c r="C167" s="24">
        <v>-28.06346902409048</v>
      </c>
      <c r="D167" s="24">
        <v>-73.210465433272915</v>
      </c>
      <c r="E167" s="24">
        <v>-138.21482303806681</v>
      </c>
      <c r="F167" s="24">
        <v>-17.601768814440589</v>
      </c>
      <c r="G167" s="24">
        <v>-29.593233599979392</v>
      </c>
      <c r="H167" s="24">
        <v>9.6168484709359898</v>
      </c>
      <c r="I167" s="24">
        <v>-100.35319415739683</v>
      </c>
      <c r="J167" s="24">
        <v>-31.765853558056737</v>
      </c>
      <c r="K167" s="136">
        <v>53.283488503798729</v>
      </c>
      <c r="L167" s="24">
        <v>26.027730429627194</v>
      </c>
      <c r="M167" s="24">
        <v>85.167547480306354</v>
      </c>
      <c r="N167" s="24">
        <v>12.410440463702457</v>
      </c>
      <c r="O167" s="24">
        <v>38.422101963265419</v>
      </c>
      <c r="Q167" s="2">
        <v>-0.21255999449415169</v>
      </c>
      <c r="R167" s="2"/>
      <c r="S167" s="2">
        <v>-5.2347911309396933</v>
      </c>
      <c r="T167" s="2">
        <v>-5.2918720729132653</v>
      </c>
      <c r="U167" s="2">
        <v>-11.509424744025898</v>
      </c>
      <c r="V167" s="2">
        <v>-6.5101374084025529</v>
      </c>
      <c r="W167" s="2">
        <v>-6.670433226369755</v>
      </c>
      <c r="X167" s="2">
        <v>2.4134923765084504</v>
      </c>
      <c r="Y167" s="2">
        <v>-20.411839691614514</v>
      </c>
      <c r="Z167" s="2">
        <v>-3.6809953444540566</v>
      </c>
      <c r="AA167" s="114">
        <v>12.277208436625775</v>
      </c>
      <c r="AB167" s="2">
        <v>5.2825881679971358</v>
      </c>
      <c r="AC167" s="2">
        <v>12.183473169700264</v>
      </c>
      <c r="AD167" s="2">
        <v>2.6662466187813725</v>
      </c>
      <c r="AE167" s="2">
        <v>6.1796187692617925</v>
      </c>
      <c r="AF167" s="23">
        <v>42292</v>
      </c>
    </row>
    <row r="168" spans="1:32">
      <c r="A168" s="23">
        <v>42323</v>
      </c>
      <c r="B168" s="24">
        <v>-2.7442176477773104</v>
      </c>
      <c r="C168" s="24">
        <v>-33.147350979148257</v>
      </c>
      <c r="D168" s="24">
        <v>-79.539908707241153</v>
      </c>
      <c r="E168" s="24">
        <v>-143.83138683030796</v>
      </c>
      <c r="F168" s="24">
        <v>-18.939802684438185</v>
      </c>
      <c r="G168" s="24">
        <v>-29.594390758330452</v>
      </c>
      <c r="H168" s="24">
        <v>16.425106768950215</v>
      </c>
      <c r="I168" s="24">
        <v>-89.984679683200696</v>
      </c>
      <c r="J168" s="24">
        <v>-28.196181133491447</v>
      </c>
      <c r="K168" s="136">
        <v>59.275651007446129</v>
      </c>
      <c r="L168" s="24">
        <v>28.327146131519676</v>
      </c>
      <c r="M168" s="24">
        <v>81.503851352795664</v>
      </c>
      <c r="N168" s="24">
        <v>21.298337808056878</v>
      </c>
      <c r="O168" s="24">
        <v>36.584354210496066</v>
      </c>
      <c r="Q168" s="2">
        <v>-0.31332928258791776</v>
      </c>
      <c r="R168" s="2"/>
      <c r="S168" s="2">
        <v>-6.1831079675444407</v>
      </c>
      <c r="T168" s="2">
        <v>-5.7493832210855116</v>
      </c>
      <c r="U168" s="2">
        <v>-11.977127244133404</v>
      </c>
      <c r="V168" s="2">
        <v>-7.0050186014582527</v>
      </c>
      <c r="W168" s="2">
        <v>-6.670694054490717</v>
      </c>
      <c r="X168" s="2">
        <v>4.1221269202695909</v>
      </c>
      <c r="Y168" s="2">
        <v>-18.30288384756302</v>
      </c>
      <c r="Z168" s="2">
        <v>-3.2673452735678552</v>
      </c>
      <c r="AA168" s="114">
        <v>13.657880575578684</v>
      </c>
      <c r="AB168" s="2">
        <v>5.7492775788532331</v>
      </c>
      <c r="AC168" s="2">
        <v>11.659370447571478</v>
      </c>
      <c r="AD168" s="2">
        <v>4.575713596345131</v>
      </c>
      <c r="AE168" s="2">
        <v>5.8840446094451346</v>
      </c>
      <c r="AF168" s="23">
        <v>42323</v>
      </c>
    </row>
    <row r="169" spans="1:32">
      <c r="A169" s="23">
        <v>42353</v>
      </c>
      <c r="B169" s="24">
        <v>-3.626780734306819</v>
      </c>
      <c r="C169" s="24">
        <v>-38.231232934206034</v>
      </c>
      <c r="D169" s="24">
        <v>-85.869351981209391</v>
      </c>
      <c r="E169" s="24">
        <v>-149.44795062254911</v>
      </c>
      <c r="F169" s="24">
        <v>-20.277836554435765</v>
      </c>
      <c r="G169" s="24">
        <v>-29.595547916681515</v>
      </c>
      <c r="H169" s="24">
        <v>23.233365066964438</v>
      </c>
      <c r="I169" s="24">
        <v>-79.616165209004564</v>
      </c>
      <c r="J169" s="24">
        <v>-24.62650870892616</v>
      </c>
      <c r="K169" s="136">
        <v>65.26781351109355</v>
      </c>
      <c r="L169" s="24">
        <v>30.626561833412158</v>
      </c>
      <c r="M169" s="24">
        <v>77.84015522528496</v>
      </c>
      <c r="N169" s="24">
        <v>30.186235152411292</v>
      </c>
      <c r="O169" s="24">
        <v>34.746606457726713</v>
      </c>
      <c r="Q169" s="2">
        <v>-0.41409857068168399</v>
      </c>
      <c r="R169" s="2">
        <f>Q169-Q157</f>
        <v>-0.67226926803558884</v>
      </c>
      <c r="S169" s="2">
        <v>-7.1314248041491881</v>
      </c>
      <c r="T169" s="2">
        <v>-6.2068943692577578</v>
      </c>
      <c r="U169" s="2">
        <v>-12.444829744240909</v>
      </c>
      <c r="V169" s="2">
        <v>-7.4998997945139489</v>
      </c>
      <c r="W169" s="2">
        <v>-6.6709548826116798</v>
      </c>
      <c r="X169" s="2">
        <v>5.8307614640307301</v>
      </c>
      <c r="Y169" s="2">
        <v>-16.193928003511527</v>
      </c>
      <c r="Z169" s="2">
        <v>-2.8536952026816547</v>
      </c>
      <c r="AA169" s="114">
        <v>15.038552714531598</v>
      </c>
      <c r="AB169" s="2">
        <v>6.2159669897093313</v>
      </c>
      <c r="AC169" s="2">
        <v>11.135267725442688</v>
      </c>
      <c r="AD169" s="2">
        <v>6.485180573908889</v>
      </c>
      <c r="AE169" s="2">
        <v>5.5884704496284758</v>
      </c>
      <c r="AF169" s="23">
        <v>42353</v>
      </c>
    </row>
    <row r="170" spans="1:32">
      <c r="A170" s="23">
        <v>42384</v>
      </c>
      <c r="B170" s="24">
        <v>2.0000839006665556</v>
      </c>
      <c r="C170" s="24">
        <v>-38.621075904691594</v>
      </c>
      <c r="D170" s="24">
        <v>-82.765537511640758</v>
      </c>
      <c r="E170" s="24">
        <v>-149.7552734610471</v>
      </c>
      <c r="F170" s="24">
        <v>-22.23054416117045</v>
      </c>
      <c r="G170" s="24">
        <v>-28.614579457041735</v>
      </c>
      <c r="H170" s="24">
        <v>27.043497495824607</v>
      </c>
      <c r="I170" s="24">
        <v>-73.515784702145652</v>
      </c>
      <c r="J170" s="24">
        <v>-18.958498952563041</v>
      </c>
      <c r="K170" s="136">
        <v>64.795105200257183</v>
      </c>
      <c r="L170" s="24">
        <v>35.723882501018807</v>
      </c>
      <c r="M170" s="24">
        <v>75.452011511411484</v>
      </c>
      <c r="N170" s="24">
        <v>40.54721039206153</v>
      </c>
      <c r="O170" s="24">
        <v>34.346363744830001</v>
      </c>
      <c r="Q170" s="2">
        <v>0.22836557961030599</v>
      </c>
      <c r="R170" s="2"/>
      <c r="S170" s="2">
        <v>-7.2041437728057414</v>
      </c>
      <c r="T170" s="2">
        <v>-5.9825413479539282</v>
      </c>
      <c r="U170" s="2">
        <v>-12.470421131648314</v>
      </c>
      <c r="V170" s="2">
        <v>-8.2221223718180187</v>
      </c>
      <c r="W170" s="2">
        <v>-6.4498406679350353</v>
      </c>
      <c r="X170" s="2">
        <v>6.7869713490396224</v>
      </c>
      <c r="Y170" s="2">
        <v>-14.953110608416424</v>
      </c>
      <c r="Z170" s="2">
        <v>-2.1968919001240526</v>
      </c>
      <c r="AA170" s="114">
        <v>14.929634574506858</v>
      </c>
      <c r="AB170" s="2">
        <v>7.2505191924067773</v>
      </c>
      <c r="AC170" s="2">
        <v>10.793636602741946</v>
      </c>
      <c r="AD170" s="2">
        <v>8.7111221334201083</v>
      </c>
      <c r="AE170" s="2">
        <v>5.5240974128997333</v>
      </c>
      <c r="AF170" s="23">
        <v>42384</v>
      </c>
    </row>
    <row r="171" spans="1:32">
      <c r="A171" s="23">
        <v>42415</v>
      </c>
      <c r="B171" s="24">
        <v>7.6269485356399294</v>
      </c>
      <c r="C171" s="24">
        <v>-39.010918875177154</v>
      </c>
      <c r="D171" s="24">
        <v>-79.661723042072154</v>
      </c>
      <c r="E171" s="24">
        <v>-150.06259629954505</v>
      </c>
      <c r="F171" s="24">
        <v>-24.183251767905134</v>
      </c>
      <c r="G171" s="24">
        <v>-27.633610997401949</v>
      </c>
      <c r="H171" s="24">
        <v>30.853629924684775</v>
      </c>
      <c r="I171" s="24">
        <v>-67.415404195286726</v>
      </c>
      <c r="J171" s="24">
        <v>-13.290489196199923</v>
      </c>
      <c r="K171" s="136">
        <v>64.322396889420816</v>
      </c>
      <c r="L171" s="24">
        <v>40.821203168625459</v>
      </c>
      <c r="M171" s="24">
        <v>73.063867797537995</v>
      </c>
      <c r="N171" s="24">
        <v>50.908185631711767</v>
      </c>
      <c r="O171" s="24">
        <v>33.946121031933288</v>
      </c>
      <c r="Q171" s="2">
        <v>0.87082972990229579</v>
      </c>
      <c r="R171" s="2"/>
      <c r="S171" s="2">
        <v>-7.2768627414622946</v>
      </c>
      <c r="T171" s="2">
        <v>-5.7581883266501013</v>
      </c>
      <c r="U171" s="2">
        <v>-12.496012519055714</v>
      </c>
      <c r="V171" s="2">
        <v>-8.9443449491220903</v>
      </c>
      <c r="W171" s="2">
        <v>-6.2287264532583881</v>
      </c>
      <c r="X171" s="2">
        <v>7.7431812340485147</v>
      </c>
      <c r="Y171" s="2">
        <v>-13.71229321332132</v>
      </c>
      <c r="Z171" s="2">
        <v>-1.5400885975664509</v>
      </c>
      <c r="AA171" s="114">
        <v>14.820716434482117</v>
      </c>
      <c r="AB171" s="2">
        <v>8.2850713951042234</v>
      </c>
      <c r="AC171" s="2">
        <v>10.452005480041201</v>
      </c>
      <c r="AD171" s="2">
        <v>10.937063692931323</v>
      </c>
      <c r="AE171" s="2">
        <v>5.4597243761709899</v>
      </c>
      <c r="AF171" s="23">
        <v>42415</v>
      </c>
    </row>
    <row r="172" spans="1:32">
      <c r="A172" s="23">
        <v>42444</v>
      </c>
      <c r="B172" s="24">
        <v>16.345115648427534</v>
      </c>
      <c r="C172" s="24">
        <v>-32.025540118743386</v>
      </c>
      <c r="D172" s="24">
        <v>-70.070473013027041</v>
      </c>
      <c r="E172" s="24">
        <v>-146.69553833726656</v>
      </c>
      <c r="F172" s="24">
        <v>-21.109754653013926</v>
      </c>
      <c r="G172" s="24">
        <v>-27.045854299825223</v>
      </c>
      <c r="H172" s="24">
        <v>38.260867170187339</v>
      </c>
      <c r="I172" s="24">
        <v>-62.125557495868811</v>
      </c>
      <c r="J172" s="24">
        <v>-9.0746564033579418</v>
      </c>
      <c r="K172" s="136">
        <v>65.220478354244875</v>
      </c>
      <c r="L172" s="24">
        <v>47.713976311027096</v>
      </c>
      <c r="M172" s="24">
        <v>72.575700154640344</v>
      </c>
      <c r="N172" s="24">
        <v>64.427526348890794</v>
      </c>
      <c r="O172" s="24">
        <v>38.164045684266334</v>
      </c>
      <c r="Q172" s="2">
        <v>1.8662526145061589</v>
      </c>
      <c r="R172" s="2"/>
      <c r="S172" s="2">
        <v>-5.9738521005096787</v>
      </c>
      <c r="T172" s="2">
        <v>-5.0649040008006336</v>
      </c>
      <c r="U172" s="2">
        <v>-12.21563086842086</v>
      </c>
      <c r="V172" s="2">
        <v>-7.807590526699772</v>
      </c>
      <c r="W172" s="2">
        <v>-6.096243742597804</v>
      </c>
      <c r="X172" s="2">
        <v>9.6021385293660639</v>
      </c>
      <c r="Y172" s="2">
        <v>-12.636338394659717</v>
      </c>
      <c r="Z172" s="2">
        <v>-1.0515621093647149</v>
      </c>
      <c r="AA172" s="114">
        <v>15.027646079036625</v>
      </c>
      <c r="AB172" s="2">
        <v>9.6840286320860578</v>
      </c>
      <c r="AC172" s="2">
        <v>10.382171634221764</v>
      </c>
      <c r="AD172" s="2">
        <v>13.841545333269348</v>
      </c>
      <c r="AE172" s="2">
        <v>6.1381142876289756</v>
      </c>
      <c r="AF172" s="23">
        <v>42444</v>
      </c>
    </row>
    <row r="173" spans="1:32">
      <c r="A173" s="23">
        <v>42475</v>
      </c>
      <c r="B173" s="24">
        <v>25.063282761215131</v>
      </c>
      <c r="C173" s="24">
        <v>-25.040161362309625</v>
      </c>
      <c r="D173" s="24">
        <v>-60.479222983981934</v>
      </c>
      <c r="E173" s="24">
        <v>-143.32848037498809</v>
      </c>
      <c r="F173" s="24">
        <v>-18.036257538122719</v>
      </c>
      <c r="G173" s="24">
        <v>-26.4580976022485</v>
      </c>
      <c r="H173" s="24">
        <v>45.668104415689911</v>
      </c>
      <c r="I173" s="24">
        <v>-56.835710796450897</v>
      </c>
      <c r="J173" s="24">
        <v>-4.8588236105159517</v>
      </c>
      <c r="K173" s="136">
        <v>66.118559819068892</v>
      </c>
      <c r="L173" s="24">
        <v>54.606749453428748</v>
      </c>
      <c r="M173" s="24">
        <v>72.08753251174268</v>
      </c>
      <c r="N173" s="24">
        <v>77.946867066069814</v>
      </c>
      <c r="O173" s="24">
        <v>42.38197033659938</v>
      </c>
      <c r="Q173" s="2">
        <v>2.8616754991100208</v>
      </c>
      <c r="R173" s="2"/>
      <c r="S173" s="2">
        <v>-4.6708414595570638</v>
      </c>
      <c r="T173" s="2">
        <v>-4.371619674951166</v>
      </c>
      <c r="U173" s="2">
        <v>-11.935249217786009</v>
      </c>
      <c r="V173" s="2">
        <v>-6.6708361042774538</v>
      </c>
      <c r="W173" s="2">
        <v>-5.9637610319372207</v>
      </c>
      <c r="X173" s="2">
        <v>11.461095824683618</v>
      </c>
      <c r="Y173" s="2">
        <v>-11.560383575998111</v>
      </c>
      <c r="Z173" s="2">
        <v>-0.56303562116297801</v>
      </c>
      <c r="AA173" s="114">
        <v>15.234575723591121</v>
      </c>
      <c r="AB173" s="2">
        <v>11.082985869067898</v>
      </c>
      <c r="AC173" s="2">
        <v>10.312337788402326</v>
      </c>
      <c r="AD173" s="2">
        <v>16.746026973607371</v>
      </c>
      <c r="AE173" s="2">
        <v>6.8165041990869613</v>
      </c>
      <c r="AF173" s="23">
        <v>42475</v>
      </c>
    </row>
    <row r="174" spans="1:32">
      <c r="A174" s="23">
        <v>42505</v>
      </c>
      <c r="B174" s="24">
        <v>32.264027830601158</v>
      </c>
      <c r="C174" s="24">
        <v>-16.120522505139562</v>
      </c>
      <c r="D174" s="24">
        <v>-48.266322487316224</v>
      </c>
      <c r="E174" s="24">
        <v>-137.79812881142601</v>
      </c>
      <c r="F174" s="24">
        <v>-13.737210475825</v>
      </c>
      <c r="G174" s="24">
        <v>-26.498053342076656</v>
      </c>
      <c r="H174" s="24">
        <v>53.482709222604853</v>
      </c>
      <c r="I174" s="24">
        <v>-57.326513315627963</v>
      </c>
      <c r="J174" s="24">
        <v>-5.2919966343793909</v>
      </c>
      <c r="K174" s="136">
        <v>62.5612030671914</v>
      </c>
      <c r="L174" s="24">
        <v>53.101800203641609</v>
      </c>
      <c r="M174" s="24">
        <v>68.091533054656523</v>
      </c>
      <c r="N174" s="24">
        <v>78.43191434045464</v>
      </c>
      <c r="O174" s="24">
        <v>47.903570143779632</v>
      </c>
      <c r="Q174" s="2">
        <v>3.6838421696423791</v>
      </c>
      <c r="R174" s="2"/>
      <c r="S174" s="2">
        <v>-3.0070255449737031</v>
      </c>
      <c r="T174" s="2">
        <v>-3.4888345883506786</v>
      </c>
      <c r="U174" s="2">
        <v>-11.474725782385066</v>
      </c>
      <c r="V174" s="2">
        <v>-5.0808034549572065</v>
      </c>
      <c r="W174" s="2">
        <v>-5.9727672155174458</v>
      </c>
      <c r="X174" s="2">
        <v>13.422288120051025</v>
      </c>
      <c r="Y174" s="2">
        <v>-11.660212808398727</v>
      </c>
      <c r="Z174" s="2">
        <v>-0.61323127799524946</v>
      </c>
      <c r="AA174" s="114">
        <v>14.414914482320771</v>
      </c>
      <c r="AB174" s="2">
        <v>10.7775413693311</v>
      </c>
      <c r="AC174" s="2">
        <v>9.7406980780677799</v>
      </c>
      <c r="AD174" s="2">
        <v>16.850234044988934</v>
      </c>
      <c r="AE174" s="2">
        <v>7.704570704074797</v>
      </c>
      <c r="AF174" s="23">
        <v>42505</v>
      </c>
    </row>
    <row r="175" spans="1:32">
      <c r="A175" s="23">
        <v>42536</v>
      </c>
      <c r="B175" s="24">
        <v>39.464772899987175</v>
      </c>
      <c r="C175" s="24">
        <v>-7.2008836479694951</v>
      </c>
      <c r="D175" s="24">
        <v>-36.053421990650506</v>
      </c>
      <c r="E175" s="24">
        <v>-132.26777724786393</v>
      </c>
      <c r="F175" s="24">
        <v>-9.4381634135272776</v>
      </c>
      <c r="G175" s="24">
        <v>-26.538009081904804</v>
      </c>
      <c r="H175" s="24">
        <v>61.297314029519804</v>
      </c>
      <c r="I175" s="24">
        <v>-57.817315834805029</v>
      </c>
      <c r="J175" s="24">
        <v>-5.7251696582428266</v>
      </c>
      <c r="K175" s="136">
        <v>59.003846315313908</v>
      </c>
      <c r="L175" s="24">
        <v>51.596850953854478</v>
      </c>
      <c r="M175" s="24">
        <v>64.09553359757038</v>
      </c>
      <c r="N175" s="24">
        <v>78.916961614839451</v>
      </c>
      <c r="O175" s="24">
        <v>53.425169950959898</v>
      </c>
      <c r="Q175" s="2">
        <v>4.5060088401747356</v>
      </c>
      <c r="R175" s="2"/>
      <c r="S175" s="2">
        <v>-1.3432096303903418</v>
      </c>
      <c r="T175" s="2">
        <v>-2.6060495017501908</v>
      </c>
      <c r="U175" s="2">
        <v>-11.014202346984126</v>
      </c>
      <c r="V175" s="2">
        <v>-3.490770805636958</v>
      </c>
      <c r="W175" s="2">
        <v>-5.9817733990976709</v>
      </c>
      <c r="X175" s="2">
        <v>15.383480415418436</v>
      </c>
      <c r="Y175" s="2">
        <v>-11.760042040799341</v>
      </c>
      <c r="Z175" s="2">
        <v>-0.66342693482752046</v>
      </c>
      <c r="AA175" s="114">
        <v>13.595253241050424</v>
      </c>
      <c r="AB175" s="2">
        <v>10.472096869594305</v>
      </c>
      <c r="AC175" s="2">
        <v>9.1690583677332356</v>
      </c>
      <c r="AD175" s="2">
        <v>16.954441116370489</v>
      </c>
      <c r="AE175" s="2">
        <v>8.5926372090626355</v>
      </c>
      <c r="AF175" s="23">
        <v>42536</v>
      </c>
    </row>
    <row r="176" spans="1:32">
      <c r="A176" s="23">
        <v>42566</v>
      </c>
      <c r="B176" s="24">
        <v>37.273808252391426</v>
      </c>
      <c r="C176" s="24">
        <v>-4.5696033846241324</v>
      </c>
      <c r="D176" s="24">
        <v>-32.764617915667728</v>
      </c>
      <c r="E176" s="24">
        <v>-131.01153188421</v>
      </c>
      <c r="F176" s="24">
        <v>-6.6160720811013221</v>
      </c>
      <c r="G176" s="24">
        <v>-28.15944595491273</v>
      </c>
      <c r="H176" s="24">
        <v>68.29686664454718</v>
      </c>
      <c r="I176" s="24">
        <v>-59.655870483357816</v>
      </c>
      <c r="J176" s="24">
        <v>-7.1544127695895945</v>
      </c>
      <c r="K176" s="136">
        <v>57.750202991148534</v>
      </c>
      <c r="L176" s="24">
        <v>53.021339842541536</v>
      </c>
      <c r="M176" s="24">
        <v>62.176768281828977</v>
      </c>
      <c r="N176" s="24">
        <v>70.492682892151961</v>
      </c>
      <c r="O176" s="24">
        <v>58.058104435135434</v>
      </c>
      <c r="Q176" s="2">
        <v>4.2558488786415483</v>
      </c>
      <c r="R176" s="2"/>
      <c r="S176" s="2">
        <v>-0.85238639774747782</v>
      </c>
      <c r="T176" s="2">
        <v>-2.3683248767982099</v>
      </c>
      <c r="U176" s="2">
        <v>-10.909592283061935</v>
      </c>
      <c r="V176" s="2">
        <v>-2.4470005716998915</v>
      </c>
      <c r="W176" s="2">
        <v>-6.3472517560211488</v>
      </c>
      <c r="X176" s="2">
        <v>17.140123137448782</v>
      </c>
      <c r="Y176" s="2">
        <v>-12.13400405631498</v>
      </c>
      <c r="Z176" s="2">
        <v>-0.82904619732727258</v>
      </c>
      <c r="AA176" s="114">
        <v>13.306397521799505</v>
      </c>
      <c r="AB176" s="2">
        <v>10.761211134442231</v>
      </c>
      <c r="AC176" s="2">
        <v>8.8945732330204805</v>
      </c>
      <c r="AD176" s="2">
        <v>15.144577499867035</v>
      </c>
      <c r="AE176" s="2">
        <v>9.3377752268250074</v>
      </c>
      <c r="AF176" s="23">
        <v>42566</v>
      </c>
    </row>
    <row r="177" spans="1:32">
      <c r="A177" s="23">
        <v>42597</v>
      </c>
      <c r="B177" s="24">
        <v>35.082843604795663</v>
      </c>
      <c r="C177" s="24">
        <v>-1.9383231212787715</v>
      </c>
      <c r="D177" s="24">
        <v>-29.475813840684946</v>
      </c>
      <c r="E177" s="24">
        <v>-129.75528652055607</v>
      </c>
      <c r="F177" s="24">
        <v>-3.7939807486753687</v>
      </c>
      <c r="G177" s="24">
        <v>-29.780882827920642</v>
      </c>
      <c r="H177" s="24">
        <v>75.296419259574563</v>
      </c>
      <c r="I177" s="24">
        <v>-61.49442513191061</v>
      </c>
      <c r="J177" s="24">
        <v>-8.5836558809363694</v>
      </c>
      <c r="K177" s="136">
        <v>56.496559666983167</v>
      </c>
      <c r="L177" s="24">
        <v>54.445828731228602</v>
      </c>
      <c r="M177" s="24">
        <v>60.25800296608756</v>
      </c>
      <c r="N177" s="24">
        <v>62.068404169464479</v>
      </c>
      <c r="O177" s="24">
        <v>62.691038919310969</v>
      </c>
      <c r="Q177" s="2">
        <v>4.0056889171083592</v>
      </c>
      <c r="R177" s="2"/>
      <c r="S177" s="2">
        <v>-0.36156316510461434</v>
      </c>
      <c r="T177" s="2">
        <v>-2.1306002518462299</v>
      </c>
      <c r="U177" s="2">
        <v>-10.804982219139745</v>
      </c>
      <c r="V177" s="2">
        <v>-1.4032303377628259</v>
      </c>
      <c r="W177" s="2">
        <v>-6.712730112944624</v>
      </c>
      <c r="X177" s="2">
        <v>18.896765859479128</v>
      </c>
      <c r="Y177" s="2">
        <v>-12.507966071830616</v>
      </c>
      <c r="Z177" s="2">
        <v>-0.99466545982702548</v>
      </c>
      <c r="AA177" s="114">
        <v>13.017541802548592</v>
      </c>
      <c r="AB177" s="2">
        <v>11.050325399290157</v>
      </c>
      <c r="AC177" s="2">
        <v>8.6200880983077219</v>
      </c>
      <c r="AD177" s="2">
        <v>13.334713883363579</v>
      </c>
      <c r="AE177" s="2">
        <v>10.082913244587379</v>
      </c>
      <c r="AF177" s="23">
        <v>42597</v>
      </c>
    </row>
    <row r="178" spans="1:32">
      <c r="A178" s="23">
        <v>42628</v>
      </c>
      <c r="B178" s="24">
        <v>28.074575338872901</v>
      </c>
      <c r="C178" s="24">
        <v>-6.1614417242298476</v>
      </c>
      <c r="D178" s="24">
        <v>-36.947697748702652</v>
      </c>
      <c r="E178" s="24">
        <v>-137.37824588899173</v>
      </c>
      <c r="F178" s="24">
        <v>-4.5025670200271737</v>
      </c>
      <c r="G178" s="24">
        <v>-31.405391085176657</v>
      </c>
      <c r="H178" s="24">
        <v>78.078005074428148</v>
      </c>
      <c r="I178" s="24">
        <v>-63.589510677330509</v>
      </c>
      <c r="J178" s="24">
        <v>-11.30335314895086</v>
      </c>
      <c r="K178" s="136">
        <v>52.949559835178349</v>
      </c>
      <c r="L178" s="24">
        <v>47.799848909689523</v>
      </c>
      <c r="M178" s="24">
        <v>53.280529849794007</v>
      </c>
      <c r="N178" s="24">
        <v>55.438989355216592</v>
      </c>
      <c r="O178" s="24">
        <v>61.287105084122871</v>
      </c>
      <c r="Q178" s="2">
        <v>3.20549886304183</v>
      </c>
      <c r="R178" s="2"/>
      <c r="S178" s="2">
        <v>-1.1493183705874905</v>
      </c>
      <c r="T178" s="2">
        <v>-2.6706904363694735</v>
      </c>
      <c r="U178" s="2">
        <v>-11.439761291668118</v>
      </c>
      <c r="V178" s="2">
        <v>-1.6653059303261903</v>
      </c>
      <c r="W178" s="2">
        <v>-7.0789007721631592</v>
      </c>
      <c r="X178" s="2">
        <v>19.594846543503859</v>
      </c>
      <c r="Y178" s="2">
        <v>-12.934106471769026</v>
      </c>
      <c r="Z178" s="2">
        <v>-1.3098212595472767</v>
      </c>
      <c r="AA178" s="114">
        <v>12.200266930302949</v>
      </c>
      <c r="AB178" s="2">
        <v>9.7014573347105841</v>
      </c>
      <c r="AC178" s="2">
        <v>7.6219396366025824</v>
      </c>
      <c r="AD178" s="2">
        <v>11.910457034085377</v>
      </c>
      <c r="AE178" s="2">
        <v>9.8571115462049015</v>
      </c>
      <c r="AF178" s="23">
        <v>42628</v>
      </c>
    </row>
    <row r="179" spans="1:32">
      <c r="A179" s="23">
        <v>42658</v>
      </c>
      <c r="B179" s="24">
        <v>21.066307072950135</v>
      </c>
      <c r="C179" s="24">
        <v>-10.384560327180925</v>
      </c>
      <c r="D179" s="24">
        <v>-44.419581656720354</v>
      </c>
      <c r="E179" s="24">
        <v>-145.00120525742739</v>
      </c>
      <c r="F179" s="24">
        <v>-5.2111532913789738</v>
      </c>
      <c r="G179" s="24">
        <v>-33.029899342432664</v>
      </c>
      <c r="H179" s="24">
        <v>80.859590889281733</v>
      </c>
      <c r="I179" s="24">
        <v>-65.684596222750429</v>
      </c>
      <c r="J179" s="24">
        <v>-14.02305041696536</v>
      </c>
      <c r="K179" s="136">
        <v>49.402560003373523</v>
      </c>
      <c r="L179" s="24">
        <v>41.153869088150444</v>
      </c>
      <c r="M179" s="24">
        <v>46.303056733500441</v>
      </c>
      <c r="N179" s="24">
        <v>48.809574540968711</v>
      </c>
      <c r="O179" s="24">
        <v>59.883171248934772</v>
      </c>
      <c r="Q179" s="2">
        <v>2.4053088089753003</v>
      </c>
      <c r="R179" s="2"/>
      <c r="S179" s="2">
        <v>-1.9370735760703666</v>
      </c>
      <c r="T179" s="2">
        <v>-3.2107806208927174</v>
      </c>
      <c r="U179" s="2">
        <v>-12.074540364196494</v>
      </c>
      <c r="V179" s="2">
        <v>-1.927381522889553</v>
      </c>
      <c r="W179" s="2">
        <v>-7.4450714313816917</v>
      </c>
      <c r="X179" s="2">
        <v>20.29292722752859</v>
      </c>
      <c r="Y179" s="2">
        <v>-13.360246871707437</v>
      </c>
      <c r="Z179" s="2">
        <v>-1.6249770592675288</v>
      </c>
      <c r="AA179" s="114">
        <v>11.382992058057305</v>
      </c>
      <c r="AB179" s="2">
        <v>8.3525892701310145</v>
      </c>
      <c r="AC179" s="2">
        <v>6.6237911748974385</v>
      </c>
      <c r="AD179" s="2">
        <v>10.486200184807178</v>
      </c>
      <c r="AE179" s="2">
        <v>9.6313098478224237</v>
      </c>
      <c r="AF179" s="23">
        <v>42658</v>
      </c>
    </row>
    <row r="180" spans="1:32">
      <c r="A180" s="23">
        <v>42689</v>
      </c>
      <c r="B180" s="24">
        <v>14.474528111836911</v>
      </c>
      <c r="C180" s="24">
        <v>-16.754954926010708</v>
      </c>
      <c r="D180" s="24">
        <v>-54.516544772461955</v>
      </c>
      <c r="E180" s="24">
        <v>-154.75085808353637</v>
      </c>
      <c r="F180" s="24">
        <v>-7.8195758545976393</v>
      </c>
      <c r="G180" s="24">
        <v>-35.242331545423554</v>
      </c>
      <c r="H180" s="24">
        <v>80.667032340118141</v>
      </c>
      <c r="I180" s="24">
        <v>-67.221144709753602</v>
      </c>
      <c r="J180" s="24">
        <v>-16.013214461689167</v>
      </c>
      <c r="K180" s="136">
        <v>46.853715313435785</v>
      </c>
      <c r="L180" s="24">
        <v>35.436378410369713</v>
      </c>
      <c r="M180" s="24">
        <v>40.974589176714147</v>
      </c>
      <c r="N180" s="24">
        <v>44.768233159169995</v>
      </c>
      <c r="O180" s="24">
        <v>56.281929387480304</v>
      </c>
      <c r="Q180" s="2">
        <v>1.6526726707533148</v>
      </c>
      <c r="R180" s="2"/>
      <c r="S180" s="2">
        <v>-3.1253687621684811</v>
      </c>
      <c r="T180" s="2">
        <v>-3.9406194057878672</v>
      </c>
      <c r="U180" s="2">
        <v>-12.886413454332239</v>
      </c>
      <c r="V180" s="2">
        <v>-2.8921248668539188</v>
      </c>
      <c r="W180" s="2">
        <v>-7.9437624996646496</v>
      </c>
      <c r="X180" s="2">
        <v>20.24460177123775</v>
      </c>
      <c r="Y180" s="2">
        <v>-13.672780833963882</v>
      </c>
      <c r="Z180" s="2">
        <v>-1.8555952786060788</v>
      </c>
      <c r="AA180" s="114">
        <v>10.79570510651468</v>
      </c>
      <c r="AB180" s="2">
        <v>7.1921673621686368</v>
      </c>
      <c r="AC180" s="2">
        <v>5.8615379054964887</v>
      </c>
      <c r="AD180" s="2">
        <v>9.6179624436829219</v>
      </c>
      <c r="AE180" s="2">
        <v>9.0521041130353943</v>
      </c>
      <c r="AF180" s="23">
        <v>42689</v>
      </c>
    </row>
    <row r="181" spans="1:32">
      <c r="A181" s="23">
        <v>42719</v>
      </c>
      <c r="B181" s="24">
        <v>7.8827491507236758</v>
      </c>
      <c r="C181" s="24">
        <v>-23.125349524840491</v>
      </c>
      <c r="D181" s="24">
        <v>-64.613507888203543</v>
      </c>
      <c r="E181" s="24">
        <v>-164.50051090964536</v>
      </c>
      <c r="F181" s="24">
        <v>-10.427998417816308</v>
      </c>
      <c r="G181" s="24">
        <v>-37.45476374841445</v>
      </c>
      <c r="H181" s="24">
        <v>80.474473790954534</v>
      </c>
      <c r="I181" s="24">
        <v>-68.757693196756776</v>
      </c>
      <c r="J181" s="24">
        <v>-18.003378506412972</v>
      </c>
      <c r="K181" s="136">
        <v>44.304870623498047</v>
      </c>
      <c r="L181" s="24">
        <v>29.718887732588982</v>
      </c>
      <c r="M181" s="24">
        <v>35.646121619927854</v>
      </c>
      <c r="N181" s="24">
        <v>40.726891777371286</v>
      </c>
      <c r="O181" s="24">
        <v>52.680687526025849</v>
      </c>
      <c r="Q181" s="2">
        <v>0.90003653253132776</v>
      </c>
      <c r="R181" s="2">
        <f>Q181-Q169</f>
        <v>1.3141351032130117</v>
      </c>
      <c r="S181" s="2">
        <v>-4.3136639482665959</v>
      </c>
      <c r="T181" s="2">
        <v>-4.670458190683016</v>
      </c>
      <c r="U181" s="2">
        <v>-13.698286544467987</v>
      </c>
      <c r="V181" s="2">
        <v>-3.8568682108182863</v>
      </c>
      <c r="W181" s="2">
        <v>-8.4424535679476111</v>
      </c>
      <c r="X181" s="2">
        <v>20.196276314946903</v>
      </c>
      <c r="Y181" s="2">
        <v>-13.985314796220328</v>
      </c>
      <c r="Z181" s="2">
        <v>-2.0862134979446285</v>
      </c>
      <c r="AA181" s="114">
        <v>10.208418154972055</v>
      </c>
      <c r="AB181" s="2">
        <v>6.0317454542062601</v>
      </c>
      <c r="AC181" s="2">
        <v>5.0992846360955397</v>
      </c>
      <c r="AD181" s="2">
        <v>8.7497247025586695</v>
      </c>
      <c r="AE181" s="2">
        <v>8.4728983782483667</v>
      </c>
      <c r="AF181" s="23">
        <v>42719</v>
      </c>
    </row>
    <row r="182" spans="1:32">
      <c r="A182" s="23">
        <v>42750</v>
      </c>
      <c r="B182" s="24">
        <v>5.5916752681837139</v>
      </c>
      <c r="C182" s="24">
        <v>-25.576627229836529</v>
      </c>
      <c r="D182" s="24">
        <v>-62.033061755950733</v>
      </c>
      <c r="E182" s="24">
        <v>-171.97826851511428</v>
      </c>
      <c r="F182" s="24">
        <v>-12.982257038711227</v>
      </c>
      <c r="G182" s="24">
        <v>-38.657163536799999</v>
      </c>
      <c r="H182" s="24">
        <v>80.897443648950187</v>
      </c>
      <c r="I182" s="24">
        <v>-68.353535170216006</v>
      </c>
      <c r="J182" s="24">
        <v>-17.52740128198527</v>
      </c>
      <c r="K182" s="136">
        <v>41.785048943797442</v>
      </c>
      <c r="L182" s="24">
        <v>29.781768415600929</v>
      </c>
      <c r="M182" s="24">
        <v>30.44280130531893</v>
      </c>
      <c r="N182" s="24">
        <v>39.414828484757862</v>
      </c>
      <c r="O182" s="24">
        <v>48.162819926455548</v>
      </c>
      <c r="Q182" s="2">
        <v>0.63844629877068004</v>
      </c>
      <c r="R182" s="2"/>
      <c r="S182" s="2">
        <v>-4.7709105836903261</v>
      </c>
      <c r="T182" s="2">
        <v>-4.4839358029053873</v>
      </c>
      <c r="U182" s="2">
        <v>-14.320974375790595</v>
      </c>
      <c r="V182" s="2">
        <v>-4.8015786415666177</v>
      </c>
      <c r="W182" s="2">
        <v>-8.713479289848868</v>
      </c>
      <c r="X182" s="2">
        <v>20.302426945358782</v>
      </c>
      <c r="Y182" s="2">
        <v>-13.903109053621934</v>
      </c>
      <c r="Z182" s="2">
        <v>-2.0310577331551709</v>
      </c>
      <c r="AA182" s="114">
        <v>9.6278184822871999</v>
      </c>
      <c r="AB182" s="2">
        <v>6.0445077176303643</v>
      </c>
      <c r="AC182" s="2">
        <v>4.3549340551297888</v>
      </c>
      <c r="AD182" s="2">
        <v>8.4678423368368954</v>
      </c>
      <c r="AE182" s="2">
        <v>7.7462671428714769</v>
      </c>
      <c r="AF182" s="23">
        <v>42750</v>
      </c>
    </row>
    <row r="183" spans="1:32">
      <c r="A183" s="23">
        <v>42781</v>
      </c>
      <c r="B183" s="24">
        <v>3.3006013856437519</v>
      </c>
      <c r="C183" s="24">
        <v>-28.027904934832542</v>
      </c>
      <c r="D183" s="24">
        <v>-59.452615623697945</v>
      </c>
      <c r="E183" s="24">
        <v>-179.4560261205832</v>
      </c>
      <c r="F183" s="24">
        <v>-15.536515659606144</v>
      </c>
      <c r="G183" s="24">
        <v>-39.859563325185547</v>
      </c>
      <c r="H183" s="24">
        <v>81.320413506945826</v>
      </c>
      <c r="I183" s="24">
        <v>-67.949377143675221</v>
      </c>
      <c r="J183" s="24">
        <v>-17.051424057557576</v>
      </c>
      <c r="K183" s="136">
        <v>39.265227264096836</v>
      </c>
      <c r="L183" s="24">
        <v>29.844649098612877</v>
      </c>
      <c r="M183" s="24">
        <v>25.239480990710014</v>
      </c>
      <c r="N183" s="24">
        <v>38.102765192144446</v>
      </c>
      <c r="O183" s="24">
        <v>43.644952326885246</v>
      </c>
      <c r="Q183" s="2">
        <v>0.37685606501003233</v>
      </c>
      <c r="R183" s="2"/>
      <c r="S183" s="2">
        <v>-5.2281572191140526</v>
      </c>
      <c r="T183" s="2">
        <v>-4.2974134151277585</v>
      </c>
      <c r="U183" s="2">
        <v>-14.943662207113205</v>
      </c>
      <c r="V183" s="2">
        <v>-5.7462890723149496</v>
      </c>
      <c r="W183" s="2">
        <v>-8.9845050117501213</v>
      </c>
      <c r="X183" s="2">
        <v>20.408577575770657</v>
      </c>
      <c r="Y183" s="2">
        <v>-13.820903311023541</v>
      </c>
      <c r="Z183" s="2">
        <v>-1.9759019683657142</v>
      </c>
      <c r="AA183" s="114">
        <v>9.0472188096023434</v>
      </c>
      <c r="AB183" s="2">
        <v>6.0572699810544686</v>
      </c>
      <c r="AC183" s="2">
        <v>3.6105834741640397</v>
      </c>
      <c r="AD183" s="2">
        <v>8.1859599711151212</v>
      </c>
      <c r="AE183" s="2">
        <v>7.0196359074945889</v>
      </c>
      <c r="AF183" s="23">
        <v>42781</v>
      </c>
    </row>
    <row r="184" spans="1:32">
      <c r="A184" s="23">
        <v>42809</v>
      </c>
      <c r="B184" s="24">
        <v>1.9852622459074212</v>
      </c>
      <c r="C184" s="24">
        <v>-31.180911693694377</v>
      </c>
      <c r="D184" s="24">
        <v>-55.876362790976451</v>
      </c>
      <c r="E184" s="24">
        <v>-187.5488797740303</v>
      </c>
      <c r="F184" s="24">
        <v>-18.166514351942155</v>
      </c>
      <c r="G184" s="24">
        <v>-41.304664689146691</v>
      </c>
      <c r="H184" s="24">
        <v>82.034853426378334</v>
      </c>
      <c r="I184" s="24">
        <v>-67.4811692312568</v>
      </c>
      <c r="J184" s="24">
        <v>-16.356584441847769</v>
      </c>
      <c r="K184" s="136">
        <v>36.748194841641954</v>
      </c>
      <c r="L184" s="24">
        <v>28.947484858356407</v>
      </c>
      <c r="M184" s="24">
        <v>20.625322762547313</v>
      </c>
      <c r="N184" s="24">
        <v>37.241551340325572</v>
      </c>
      <c r="O184" s="24">
        <v>39.248192362899772</v>
      </c>
      <c r="Q184" s="2">
        <v>0.22667327271321752</v>
      </c>
      <c r="R184" s="2"/>
      <c r="S184" s="2">
        <v>-5.8163001818715863</v>
      </c>
      <c r="T184" s="2">
        <v>-4.0389111316201509</v>
      </c>
      <c r="U184" s="2">
        <v>-15.61757031654305</v>
      </c>
      <c r="V184" s="2">
        <v>-6.7190124986662694</v>
      </c>
      <c r="W184" s="2">
        <v>-9.3102366395924196</v>
      </c>
      <c r="X184" s="2">
        <v>20.587876990151038</v>
      </c>
      <c r="Y184" s="2">
        <v>-13.725669821637632</v>
      </c>
      <c r="Z184" s="2">
        <v>-1.8953846485368777</v>
      </c>
      <c r="AA184" s="114">
        <v>8.4672618180472483</v>
      </c>
      <c r="AB184" s="2">
        <v>5.8751815268520158</v>
      </c>
      <c r="AC184" s="2">
        <v>2.9505142971506806</v>
      </c>
      <c r="AD184" s="2">
        <v>8.0009376484042054</v>
      </c>
      <c r="AE184" s="2">
        <v>6.3124830186869847</v>
      </c>
      <c r="AF184" s="23">
        <v>42809</v>
      </c>
    </row>
    <row r="185" spans="1:32">
      <c r="A185" s="23">
        <v>42840</v>
      </c>
      <c r="B185" s="24">
        <v>0.66992310617104067</v>
      </c>
      <c r="C185" s="24">
        <v>-34.333918452556205</v>
      </c>
      <c r="D185" s="24">
        <v>-52.300109958254964</v>
      </c>
      <c r="E185" s="24">
        <v>-195.64173342747745</v>
      </c>
      <c r="F185" s="24">
        <v>-20.796513044278171</v>
      </c>
      <c r="G185" s="24">
        <v>-42.749766053107827</v>
      </c>
      <c r="H185" s="24">
        <v>82.749293345810855</v>
      </c>
      <c r="I185" s="24">
        <v>-67.012961318838379</v>
      </c>
      <c r="J185" s="24">
        <v>-15.661744826137966</v>
      </c>
      <c r="K185" s="136">
        <v>34.231162419187086</v>
      </c>
      <c r="L185" s="24">
        <v>28.050320618099938</v>
      </c>
      <c r="M185" s="24">
        <v>16.011164534384609</v>
      </c>
      <c r="N185" s="24">
        <v>36.380337488506711</v>
      </c>
      <c r="O185" s="24">
        <v>34.851432398914312</v>
      </c>
      <c r="Q185" s="2">
        <v>7.6490480416397083E-2</v>
      </c>
      <c r="R185" s="2"/>
      <c r="S185" s="2">
        <v>-6.404443144629119</v>
      </c>
      <c r="T185" s="2">
        <v>-3.7804088481125433</v>
      </c>
      <c r="U185" s="2">
        <v>-16.291478425972901</v>
      </c>
      <c r="V185" s="2">
        <v>-7.691735925017591</v>
      </c>
      <c r="W185" s="2">
        <v>-9.6359682674347162</v>
      </c>
      <c r="X185" s="2">
        <v>20.767176404531423</v>
      </c>
      <c r="Y185" s="2">
        <v>-13.630436332251724</v>
      </c>
      <c r="Z185" s="2">
        <v>-1.8148673287080412</v>
      </c>
      <c r="AA185" s="114">
        <v>7.8873048264921533</v>
      </c>
      <c r="AB185" s="2">
        <v>5.693093072649563</v>
      </c>
      <c r="AC185" s="2">
        <v>2.290445120137321</v>
      </c>
      <c r="AD185" s="2">
        <v>7.8159153256932932</v>
      </c>
      <c r="AE185" s="2">
        <v>5.6053301298793832</v>
      </c>
      <c r="AF185" s="23">
        <v>42840</v>
      </c>
    </row>
    <row r="186" spans="1:32">
      <c r="A186" s="23">
        <v>42870</v>
      </c>
      <c r="B186" s="24">
        <v>0.39596036743679974</v>
      </c>
      <c r="C186" s="24">
        <v>-36.610435575769458</v>
      </c>
      <c r="D186" s="24">
        <v>-46.910373425836653</v>
      </c>
      <c r="E186" s="24">
        <v>-203.16470623539419</v>
      </c>
      <c r="F186" s="24">
        <v>-23.215183969586459</v>
      </c>
      <c r="G186" s="24">
        <v>-44.097332110753314</v>
      </c>
      <c r="H186" s="24">
        <v>83.669376667568372</v>
      </c>
      <c r="I186" s="24">
        <v>-66.424708925924676</v>
      </c>
      <c r="J186" s="24">
        <v>-14.634507169045907</v>
      </c>
      <c r="K186" s="136">
        <v>31.578773405788212</v>
      </c>
      <c r="L186" s="24">
        <v>28.408455120063703</v>
      </c>
      <c r="M186" s="24">
        <v>11.53019577570184</v>
      </c>
      <c r="N186" s="24">
        <v>35.822545636582937</v>
      </c>
      <c r="O186" s="24">
        <v>30.801771568484291</v>
      </c>
      <c r="Q186" s="2">
        <v>4.5209962833198919E-2</v>
      </c>
      <c r="R186" s="2"/>
      <c r="S186" s="2">
        <v>-6.82909098969058</v>
      </c>
      <c r="T186" s="2">
        <v>-3.390822522339751</v>
      </c>
      <c r="U186" s="2">
        <v>-16.917931417633746</v>
      </c>
      <c r="V186" s="2">
        <v>-8.5862982974393383</v>
      </c>
      <c r="W186" s="2">
        <v>-9.9397150470922391</v>
      </c>
      <c r="X186" s="2">
        <v>20.998085115376295</v>
      </c>
      <c r="Y186" s="2">
        <v>-13.51078579553308</v>
      </c>
      <c r="Z186" s="2">
        <v>-1.6958320562418705</v>
      </c>
      <c r="AA186" s="114">
        <v>7.2761599167478792</v>
      </c>
      <c r="AB186" s="2">
        <v>5.7657800511681288</v>
      </c>
      <c r="AC186" s="2">
        <v>1.6494290963014753</v>
      </c>
      <c r="AD186" s="2">
        <v>7.6960798820178411</v>
      </c>
      <c r="AE186" s="2">
        <v>4.9540029302171709</v>
      </c>
      <c r="AF186" s="23">
        <v>42870</v>
      </c>
    </row>
    <row r="187" spans="1:32">
      <c r="A187" s="23">
        <v>42901</v>
      </c>
      <c r="B187" s="24">
        <v>0.1219976287025446</v>
      </c>
      <c r="C187" s="24">
        <v>-38.886952698982725</v>
      </c>
      <c r="D187" s="24">
        <v>-41.520636893418398</v>
      </c>
      <c r="E187" s="24">
        <v>-210.68767904331094</v>
      </c>
      <c r="F187" s="24">
        <v>-25.633854894894739</v>
      </c>
      <c r="G187" s="24">
        <v>-45.444898168398801</v>
      </c>
      <c r="H187" s="24">
        <v>84.589459989325889</v>
      </c>
      <c r="I187" s="24">
        <v>-65.836456533010974</v>
      </c>
      <c r="J187" s="24">
        <v>-13.607269511953849</v>
      </c>
      <c r="K187" s="136">
        <v>28.926384392389352</v>
      </c>
      <c r="L187" s="24">
        <v>28.766589622027464</v>
      </c>
      <c r="M187" s="24">
        <v>7.0492270170190672</v>
      </c>
      <c r="N187" s="24">
        <v>35.264753784659142</v>
      </c>
      <c r="O187" s="24">
        <v>26.752110738054274</v>
      </c>
      <c r="Q187" s="2">
        <v>1.3929445249999138E-2</v>
      </c>
      <c r="R187" s="2"/>
      <c r="S187" s="2">
        <v>-7.2537388347520437</v>
      </c>
      <c r="T187" s="2">
        <v>-3.0012361965669618</v>
      </c>
      <c r="U187" s="2">
        <v>-17.544384409294587</v>
      </c>
      <c r="V187" s="2">
        <v>-9.4808606698610838</v>
      </c>
      <c r="W187" s="2">
        <v>-10.243461826749762</v>
      </c>
      <c r="X187" s="2">
        <v>21.228993826221171</v>
      </c>
      <c r="Y187" s="2">
        <v>-13.391135258814431</v>
      </c>
      <c r="Z187" s="2">
        <v>-1.5767967837757</v>
      </c>
      <c r="AA187" s="114">
        <v>6.6650150070036078</v>
      </c>
      <c r="AB187" s="2">
        <v>5.8384670296866936</v>
      </c>
      <c r="AC187" s="2">
        <v>1.0084130724656286</v>
      </c>
      <c r="AD187" s="2">
        <v>7.5762444383423846</v>
      </c>
      <c r="AE187" s="2">
        <v>4.3026757305549586</v>
      </c>
      <c r="AF187" s="23">
        <v>42901</v>
      </c>
    </row>
    <row r="188" spans="1:32">
      <c r="A188" s="11">
        <f>A187-A5</f>
        <v>5540</v>
      </c>
    </row>
    <row r="189" spans="1:32">
      <c r="A189" s="11">
        <f>A188/365</f>
        <v>15.178082191780822</v>
      </c>
      <c r="B189" s="311">
        <f>SUM(B5:B187)</f>
        <v>1.2221335055073723E-12</v>
      </c>
      <c r="C189" s="311">
        <f>SUM(C5:C187)</f>
        <v>-7.531752999057062E-13</v>
      </c>
      <c r="D189" s="12">
        <f>CORREL(D5:D187,E5:E187)</f>
        <v>0.85417223149814536</v>
      </c>
      <c r="H189" s="12">
        <f>CORREL(H5:H187,I5:I187)</f>
        <v>-0.30303098010599777</v>
      </c>
      <c r="Q189" s="310">
        <f>Q187-Q5</f>
        <v>1.4124988166550274</v>
      </c>
      <c r="R189" s="310">
        <f>R181+R169+R157+R145+R133+R121+R109+R97+R85+R73+R61+R49+R37+R25+R13</f>
        <v>2.2986059039363562</v>
      </c>
      <c r="S189" s="2">
        <f>SUM(S5:S187)</f>
        <v>-2.5313084961453569E-13</v>
      </c>
      <c r="T189" s="2">
        <f t="shared" ref="T189:AE189" si="0">SUM(T5:T187)</f>
        <v>5.4622972811557702E-14</v>
      </c>
      <c r="U189" s="2">
        <f t="shared" si="0"/>
        <v>-1.8474111129762605E-13</v>
      </c>
      <c r="V189" s="2">
        <f t="shared" si="0"/>
        <v>1.5631940186722204E-13</v>
      </c>
      <c r="W189" s="2">
        <f t="shared" si="0"/>
        <v>-2.3803181647963356E-13</v>
      </c>
      <c r="X189" s="2">
        <f t="shared" si="0"/>
        <v>3.0908609005564358E-13</v>
      </c>
      <c r="Y189" s="2">
        <f t="shared" si="0"/>
        <v>2.8421709430404007E-13</v>
      </c>
      <c r="Z189" s="2">
        <f t="shared" si="0"/>
        <v>3.397282455352979E-14</v>
      </c>
      <c r="AA189" s="2">
        <f t="shared" si="0"/>
        <v>1.2345680033831741E-13</v>
      </c>
      <c r="AB189" s="2">
        <f t="shared" si="0"/>
        <v>3.1974423109204508E-13</v>
      </c>
      <c r="AC189" s="2">
        <f t="shared" si="0"/>
        <v>-1.4166445794216997E-13</v>
      </c>
      <c r="AD189" s="2">
        <f t="shared" si="0"/>
        <v>3.7925218521195347E-13</v>
      </c>
      <c r="AE189" s="2">
        <f t="shared" si="0"/>
        <v>1.0125233984581428E-13</v>
      </c>
    </row>
    <row r="190" spans="1:32">
      <c r="Q190" s="309">
        <f>Q184-$Q$13</f>
        <v>6.2011710773075466</v>
      </c>
      <c r="S190" s="2">
        <f>S182-S14</f>
        <v>-3.2428394177106958</v>
      </c>
      <c r="T190" s="2">
        <f>T182-T14</f>
        <v>-4.9250036870862024</v>
      </c>
      <c r="U190" s="2">
        <f>U182-U14</f>
        <v>-20.384969184138505</v>
      </c>
      <c r="V190" s="2">
        <f>V182-V14</f>
        <v>-0.39442815792220554</v>
      </c>
      <c r="W190" s="2">
        <f>W182-W14</f>
        <v>-11.416334975396056</v>
      </c>
    </row>
    <row r="191" spans="1:32">
      <c r="Q191" s="309">
        <f>Q185-$Q$13</f>
        <v>6.0509882850107264</v>
      </c>
      <c r="S191" s="2">
        <f>S146-S14</f>
        <v>2.7496875966127003</v>
      </c>
      <c r="T191" s="2">
        <f>T146-T14</f>
        <v>-4.3343296766146855</v>
      </c>
      <c r="U191" s="2">
        <f>U146-U14</f>
        <v>-9.799717205977954</v>
      </c>
      <c r="V191" s="2">
        <f>V146-V14</f>
        <v>1.7635582045807396</v>
      </c>
      <c r="W191" s="2">
        <f>W146-W14</f>
        <v>-3.4159291417423581</v>
      </c>
    </row>
    <row r="192" spans="1:32">
      <c r="A192" s="11">
        <f>A157-A13</f>
        <v>4383</v>
      </c>
      <c r="M192" s="12" t="s">
        <v>94</v>
      </c>
      <c r="Q192" s="11">
        <f>Q157-Q13</f>
        <v>6.2326685019482344</v>
      </c>
      <c r="S192" s="11">
        <f t="shared" ref="S192:X192" si="1">S157-S13</f>
        <v>-4.9362155533636756</v>
      </c>
      <c r="T192" s="11">
        <f t="shared" si="1"/>
        <v>-7.4382861298660741</v>
      </c>
      <c r="U192" s="11">
        <f t="shared" si="1"/>
        <v>-14.486563743078417</v>
      </c>
      <c r="V192" s="11">
        <f t="shared" si="1"/>
        <v>-3.961507964772585</v>
      </c>
      <c r="W192" s="11">
        <f t="shared" si="1"/>
        <v>-9.7909265486105479</v>
      </c>
      <c r="X192" s="11">
        <f t="shared" si="1"/>
        <v>-1.3271966552826082</v>
      </c>
    </row>
    <row r="193" spans="1:31">
      <c r="A193" s="11">
        <f>A192/365</f>
        <v>12.008219178082191</v>
      </c>
      <c r="Q193" s="309">
        <f>Q187-$Q$13</f>
        <v>5.9884272498443281</v>
      </c>
      <c r="AE193">
        <f>-0.03*12*15</f>
        <v>-5.3999999999999995</v>
      </c>
    </row>
    <row r="194" spans="1:31">
      <c r="Q194" s="2">
        <f>Q188-$Q$14</f>
        <v>5.796742269071042</v>
      </c>
    </row>
    <row r="196" spans="1:31">
      <c r="B196" s="12" t="s">
        <v>559</v>
      </c>
      <c r="C196" s="12">
        <f>C141-C171</f>
        <v>76.783416292014792</v>
      </c>
      <c r="P196" s="12" t="s">
        <v>559</v>
      </c>
      <c r="Q196" s="12"/>
      <c r="R196" s="12">
        <f>Q75-Q91</f>
        <v>4.9861229414016126</v>
      </c>
      <c r="S196" s="12">
        <f>S119-S171</f>
        <v>17.035555207022966</v>
      </c>
      <c r="T196" s="2">
        <f>T53-T89</f>
        <v>9.6773882870236072</v>
      </c>
      <c r="U196" s="2">
        <f>U55-U91</f>
        <v>11.822799471510566</v>
      </c>
      <c r="V196" s="2">
        <f>V51-V161</f>
        <v>18.746218177112887</v>
      </c>
      <c r="W196" s="2">
        <f>W113-W187</f>
        <v>17.186447119690865</v>
      </c>
      <c r="X196" s="2">
        <f>X5-X59</f>
        <v>26.035553488821222</v>
      </c>
      <c r="Y196" s="2">
        <f>Y5-Y161</f>
        <v>45.988542308906545</v>
      </c>
      <c r="Z196" s="2">
        <f>Z41-Z51</f>
        <v>4.47616050858388</v>
      </c>
      <c r="AA196" s="114">
        <f>AA37-AA57</f>
        <v>26.080206754295165</v>
      </c>
      <c r="AB196" s="2">
        <f>AB37-AB56</f>
        <v>30.15049516001411</v>
      </c>
      <c r="AC196" s="2">
        <f>AC37-AC69</f>
        <v>15.303570054711409</v>
      </c>
      <c r="AD196" s="2">
        <f>AD45-AD73</f>
        <v>27.674314868197854</v>
      </c>
      <c r="AE196" s="2">
        <f>AE61-AE83</f>
        <v>10.422296390523087</v>
      </c>
    </row>
    <row r="197" spans="1:31">
      <c r="Q197" s="2"/>
      <c r="T197" s="2">
        <f>T117-T159</f>
        <v>12.728536243307907</v>
      </c>
      <c r="U197" s="2">
        <f>U117-U187</f>
        <v>23.71103028367056</v>
      </c>
      <c r="X197" s="2">
        <f>X109-X149</f>
        <v>22.364761460217849</v>
      </c>
      <c r="Z197" s="2">
        <f>Z73-Z91</f>
        <v>5.251047802106803</v>
      </c>
      <c r="AA197" s="114">
        <f>AA72-AA133</f>
        <v>21.501065723788958</v>
      </c>
      <c r="AB197" s="2">
        <f>AB99-AB133</f>
        <v>40.43045648432917</v>
      </c>
      <c r="AC197" s="2">
        <f>AC99-AC121</f>
        <v>14.817410595639149</v>
      </c>
      <c r="AD197" s="2">
        <f>AD97-AD123</f>
        <v>25.842239771075146</v>
      </c>
    </row>
    <row r="198" spans="1:31">
      <c r="Q198" s="2"/>
      <c r="R198" t="s">
        <v>609</v>
      </c>
      <c r="S198" s="2" t="s">
        <v>560</v>
      </c>
      <c r="T198" s="2" t="s">
        <v>562</v>
      </c>
      <c r="U198" s="2" t="s">
        <v>566</v>
      </c>
      <c r="V198" s="2" t="s">
        <v>570</v>
      </c>
      <c r="W198" s="2" t="s">
        <v>573</v>
      </c>
      <c r="X198" s="2" t="s">
        <v>574</v>
      </c>
      <c r="Y198" s="2" t="s">
        <v>578</v>
      </c>
      <c r="Z198" s="2">
        <f>Z105-Z157</f>
        <v>7.8071983625341197</v>
      </c>
      <c r="AA198" s="27" t="s">
        <v>586</v>
      </c>
      <c r="AB198" s="2" t="s">
        <v>590</v>
      </c>
      <c r="AC198" s="2" t="s">
        <v>594</v>
      </c>
      <c r="AD198" s="2" t="s">
        <v>598</v>
      </c>
      <c r="AE198" s="2" t="s">
        <v>602</v>
      </c>
    </row>
    <row r="199" spans="1:31">
      <c r="Q199" s="2"/>
      <c r="R199" t="s">
        <v>610</v>
      </c>
      <c r="S199" t="s">
        <v>561</v>
      </c>
      <c r="T199" t="s">
        <v>563</v>
      </c>
      <c r="U199" t="s">
        <v>567</v>
      </c>
      <c r="V199" t="s">
        <v>571</v>
      </c>
      <c r="W199" t="s">
        <v>572</v>
      </c>
      <c r="X199" t="s">
        <v>575</v>
      </c>
      <c r="Y199" t="s">
        <v>579</v>
      </c>
      <c r="Z199" t="s">
        <v>580</v>
      </c>
      <c r="AA199" s="27" t="s">
        <v>587</v>
      </c>
      <c r="AB199" t="s">
        <v>592</v>
      </c>
      <c r="AC199" t="s">
        <v>595</v>
      </c>
      <c r="AD199" t="s">
        <v>599</v>
      </c>
      <c r="AE199" t="s">
        <v>603</v>
      </c>
    </row>
    <row r="200" spans="1:31">
      <c r="Q200" s="2"/>
      <c r="R200" s="1">
        <f>A75</f>
        <v>39493</v>
      </c>
      <c r="S200" s="1">
        <f>A119</f>
        <v>40831</v>
      </c>
      <c r="T200" s="1">
        <f>A53</f>
        <v>38822</v>
      </c>
      <c r="U200" s="1">
        <f>A55</f>
        <v>38883</v>
      </c>
      <c r="V200" s="1">
        <f>A51</f>
        <v>38763</v>
      </c>
      <c r="W200" s="1">
        <f>A113</f>
        <v>40648</v>
      </c>
      <c r="X200" s="1">
        <f>A5</f>
        <v>37361</v>
      </c>
      <c r="Y200" s="1">
        <f>A5</f>
        <v>37361</v>
      </c>
      <c r="Z200" t="s">
        <v>581</v>
      </c>
      <c r="AA200" s="352">
        <f>A37</f>
        <v>38336</v>
      </c>
      <c r="AB200" s="1">
        <f>A37</f>
        <v>38336</v>
      </c>
      <c r="AC200" s="1">
        <f>A37</f>
        <v>38336</v>
      </c>
      <c r="AD200" s="1">
        <f>A45</f>
        <v>38579</v>
      </c>
      <c r="AE200" s="1">
        <f>A61</f>
        <v>39066</v>
      </c>
    </row>
    <row r="201" spans="1:31">
      <c r="Q201" s="2"/>
      <c r="R201" s="1">
        <f>A91</f>
        <v>39979</v>
      </c>
      <c r="S201" s="1">
        <f>A171</f>
        <v>42415</v>
      </c>
      <c r="T201" s="1">
        <f>A89</f>
        <v>39918</v>
      </c>
      <c r="U201" s="1">
        <f>A91</f>
        <v>39979</v>
      </c>
      <c r="V201" s="1">
        <f>A161</f>
        <v>42109</v>
      </c>
      <c r="W201" s="1">
        <f>A187</f>
        <v>42901</v>
      </c>
      <c r="X201" s="1">
        <f>A59</f>
        <v>39005</v>
      </c>
      <c r="Y201" s="1">
        <f>A161</f>
        <v>42109</v>
      </c>
      <c r="Z201" s="1">
        <f>A41</f>
        <v>38457</v>
      </c>
      <c r="AA201" s="352">
        <f>A57</f>
        <v>38944</v>
      </c>
      <c r="AB201" s="1">
        <f>A56</f>
        <v>38913</v>
      </c>
      <c r="AC201" s="1">
        <f>A69</f>
        <v>39309</v>
      </c>
      <c r="AD201" s="1">
        <f>A73</f>
        <v>39431</v>
      </c>
      <c r="AE201" s="1">
        <f>A83</f>
        <v>39736</v>
      </c>
    </row>
    <row r="202" spans="1:31">
      <c r="Q202" s="2"/>
      <c r="R202" s="2">
        <f>Q75</f>
        <v>2.3982667403197251</v>
      </c>
      <c r="S202" s="2">
        <f>S119</f>
        <v>9.7586924655606726</v>
      </c>
      <c r="T202" s="2">
        <f>T53</f>
        <v>6.847741711509344</v>
      </c>
      <c r="U202" s="2">
        <f>U55</f>
        <v>8.8029517716908785</v>
      </c>
      <c r="V202" s="2">
        <f>V51</f>
        <v>7.9762346582436985</v>
      </c>
      <c r="W202" s="2">
        <f>W113</f>
        <v>6.9429852929411036</v>
      </c>
      <c r="X202" s="2">
        <f>X5</f>
        <v>6.2342204891012809</v>
      </c>
      <c r="Y202" s="2">
        <f>Y5</f>
        <v>20.54805925778162</v>
      </c>
      <c r="Z202" s="1">
        <f>A51</f>
        <v>38763</v>
      </c>
      <c r="AA202" s="114">
        <f>AA37</f>
        <v>16.793795171719857</v>
      </c>
      <c r="AB202" s="2">
        <f>AB37</f>
        <v>16.721521743127411</v>
      </c>
      <c r="AC202" s="2">
        <f>AC37</f>
        <v>7.4840473679837851</v>
      </c>
      <c r="AD202" s="2">
        <f>AD45</f>
        <v>9.538539554478378</v>
      </c>
      <c r="AE202" s="2">
        <f>AE61</f>
        <v>3.2166129096353151</v>
      </c>
    </row>
    <row r="203" spans="1:31">
      <c r="R203" s="2">
        <f>Q91</f>
        <v>-2.587856201081888</v>
      </c>
      <c r="S203" s="2">
        <f>S171</f>
        <v>-7.2768627414622946</v>
      </c>
      <c r="T203" s="2">
        <f>T89</f>
        <v>-2.8296465755142624</v>
      </c>
      <c r="U203" s="2">
        <f>U91</f>
        <v>-3.019847699819687</v>
      </c>
      <c r="V203" s="2">
        <f>V161</f>
        <v>-10.769983518869187</v>
      </c>
      <c r="W203" s="2">
        <f>W187</f>
        <v>-10.243461826749762</v>
      </c>
      <c r="X203" s="2">
        <f>X59</f>
        <v>-19.801332999719939</v>
      </c>
      <c r="Y203" s="2">
        <f>Y161</f>
        <v>-25.440483051124922</v>
      </c>
      <c r="Z203" s="2">
        <f>Z41</f>
        <v>4.2801881511258006</v>
      </c>
      <c r="AA203" s="114">
        <f>AA57</f>
        <v>-9.2864115825753082</v>
      </c>
      <c r="AB203" s="2">
        <f>AB56</f>
        <v>-13.4289734168867</v>
      </c>
      <c r="AC203" s="2">
        <f>AC69</f>
        <v>-7.8195226867276242</v>
      </c>
      <c r="AD203" s="2">
        <f>AD73</f>
        <v>-18.135775313719478</v>
      </c>
      <c r="AE203" s="2">
        <f>AE83</f>
        <v>-7.2056834808877728</v>
      </c>
    </row>
    <row r="204" spans="1:31">
      <c r="T204" t="s">
        <v>564</v>
      </c>
      <c r="U204" t="s">
        <v>568</v>
      </c>
      <c r="X204" t="s">
        <v>576</v>
      </c>
      <c r="Z204" s="2">
        <f>Z51</f>
        <v>-0.1959723574580792</v>
      </c>
      <c r="AA204" s="27" t="s">
        <v>588</v>
      </c>
      <c r="AB204" t="s">
        <v>593</v>
      </c>
      <c r="AC204" t="s">
        <v>596</v>
      </c>
      <c r="AD204" t="s">
        <v>600</v>
      </c>
    </row>
    <row r="205" spans="1:31">
      <c r="T205" t="s">
        <v>565</v>
      </c>
      <c r="U205" t="s">
        <v>569</v>
      </c>
      <c r="X205" t="s">
        <v>577</v>
      </c>
      <c r="Z205" t="s">
        <v>582</v>
      </c>
      <c r="AA205" s="27" t="s">
        <v>589</v>
      </c>
      <c r="AB205" t="s">
        <v>591</v>
      </c>
      <c r="AC205" t="s">
        <v>597</v>
      </c>
      <c r="AD205" t="s">
        <v>601</v>
      </c>
    </row>
    <row r="206" spans="1:31">
      <c r="T206" s="1">
        <f>A117</f>
        <v>40770</v>
      </c>
      <c r="U206" s="1">
        <f>A117</f>
        <v>40770</v>
      </c>
      <c r="X206" s="1">
        <f>A109</f>
        <v>40527</v>
      </c>
      <c r="Z206" t="s">
        <v>583</v>
      </c>
      <c r="AA206" s="352">
        <f>A72</f>
        <v>39401</v>
      </c>
      <c r="AB206" s="1">
        <f>A99</f>
        <v>40224</v>
      </c>
      <c r="AC206" s="1">
        <f>A99</f>
        <v>40224</v>
      </c>
      <c r="AD206" s="1">
        <f>A97</f>
        <v>40162</v>
      </c>
    </row>
    <row r="207" spans="1:31">
      <c r="T207" s="1">
        <f>A159</f>
        <v>42050</v>
      </c>
      <c r="U207" s="1">
        <f>A187</f>
        <v>42901</v>
      </c>
      <c r="X207" s="1">
        <f>A149</f>
        <v>41744</v>
      </c>
      <c r="Z207" s="1">
        <f>A73</f>
        <v>39431</v>
      </c>
      <c r="AA207" s="352">
        <f>A133</f>
        <v>41258</v>
      </c>
      <c r="AB207" s="1">
        <f>A133</f>
        <v>41258</v>
      </c>
      <c r="AC207" s="1">
        <f>A121</f>
        <v>40892</v>
      </c>
      <c r="AD207" s="1">
        <f>A123</f>
        <v>40954</v>
      </c>
    </row>
    <row r="208" spans="1:31">
      <c r="T208" s="2">
        <f>T117</f>
        <v>5.8033876347436113</v>
      </c>
      <c r="U208" s="2">
        <f>U117</f>
        <v>6.1666458743759751</v>
      </c>
      <c r="X208" s="2">
        <f>X109</f>
        <v>17.268444080785166</v>
      </c>
      <c r="Z208" s="1">
        <f>A91</f>
        <v>39979</v>
      </c>
      <c r="AA208" s="114">
        <f>AA72</f>
        <v>7.0454933433132423</v>
      </c>
      <c r="AB208" s="2">
        <f>AB99</f>
        <v>20.441832583949104</v>
      </c>
      <c r="AC208" s="2">
        <f>AC99</f>
        <v>7.0782959472371623</v>
      </c>
      <c r="AD208" s="2">
        <f>AD97</f>
        <v>10.509210863724393</v>
      </c>
    </row>
    <row r="209" spans="17:31">
      <c r="T209" s="2">
        <f>T159</f>
        <v>-6.9251486085642968</v>
      </c>
      <c r="U209" s="2">
        <f>U187</f>
        <v>-17.544384409294587</v>
      </c>
      <c r="X209" s="2">
        <f>X149</f>
        <v>-5.0963173794326826</v>
      </c>
      <c r="Z209" s="2">
        <f>Z73</f>
        <v>4.8050143507630461</v>
      </c>
      <c r="AA209" s="114">
        <f>AA133</f>
        <v>-14.455572380475717</v>
      </c>
      <c r="AB209" s="2">
        <f>AB133</f>
        <v>-19.988623900380063</v>
      </c>
      <c r="AC209" s="2">
        <f>AC121</f>
        <v>-7.7391146484019862</v>
      </c>
      <c r="AD209" s="2">
        <f>AD123</f>
        <v>-15.333028907350753</v>
      </c>
    </row>
    <row r="210" spans="17:31">
      <c r="Z210" s="2">
        <f>Z91</f>
        <v>-0.44603345134375655</v>
      </c>
    </row>
    <row r="211" spans="17:31">
      <c r="Z211" t="s">
        <v>584</v>
      </c>
      <c r="AA211" s="27" t="s">
        <v>586</v>
      </c>
    </row>
    <row r="212" spans="17:31">
      <c r="Z212" t="s">
        <v>585</v>
      </c>
      <c r="AA212" s="27" t="s">
        <v>604</v>
      </c>
    </row>
    <row r="213" spans="17:31">
      <c r="Z213" s="1">
        <f>A105</f>
        <v>40405</v>
      </c>
      <c r="AA213" s="352">
        <f>A37</f>
        <v>38336</v>
      </c>
    </row>
    <row r="214" spans="17:31">
      <c r="Z214" s="1">
        <f>A157</f>
        <v>41988</v>
      </c>
      <c r="AA214" s="352">
        <f>A157</f>
        <v>41988</v>
      </c>
    </row>
    <row r="215" spans="17:31">
      <c r="Z215" s="2">
        <f>Z105</f>
        <v>2.6075000523159999</v>
      </c>
      <c r="AA215" s="114">
        <f>AA37</f>
        <v>16.793795171719857</v>
      </c>
    </row>
    <row r="216" spans="17:31">
      <c r="Z216" s="2">
        <f>Z157</f>
        <v>-5.1996983102181193</v>
      </c>
      <c r="AA216" s="114">
        <f>AA157</f>
        <v>-15.674002232574269</v>
      </c>
    </row>
    <row r="217" spans="17:31" ht="45">
      <c r="S217" s="21" t="s">
        <v>5</v>
      </c>
      <c r="T217" s="21" t="s">
        <v>6</v>
      </c>
      <c r="U217" s="21" t="s">
        <v>7</v>
      </c>
      <c r="V217" s="21" t="s">
        <v>21</v>
      </c>
      <c r="W217" s="21" t="s">
        <v>24</v>
      </c>
      <c r="X217" s="21" t="s">
        <v>25</v>
      </c>
      <c r="Y217" s="21" t="s">
        <v>26</v>
      </c>
      <c r="Z217" s="21" t="s">
        <v>81</v>
      </c>
      <c r="AA217" s="113" t="s">
        <v>28</v>
      </c>
      <c r="AB217" s="21" t="s">
        <v>22</v>
      </c>
      <c r="AC217" s="21" t="s">
        <v>23</v>
      </c>
      <c r="AD217" s="21" t="s">
        <v>20</v>
      </c>
      <c r="AE217" s="21" t="s">
        <v>14</v>
      </c>
    </row>
    <row r="218" spans="17:31">
      <c r="Q218" t="s">
        <v>605</v>
      </c>
      <c r="R218" s="2">
        <f>MAX(R5:R187)</f>
        <v>4.4230658335723723</v>
      </c>
      <c r="S218" s="2">
        <f>MAX(S5:S187)</f>
        <v>9.7586924655606726</v>
      </c>
      <c r="T218" s="2">
        <f>MAX(T5:T187)</f>
        <v>6.847741711509344</v>
      </c>
      <c r="U218" s="2">
        <f>MAX(U5:U187)</f>
        <v>8.9254666125221469</v>
      </c>
      <c r="V218" s="2">
        <f t="shared" ref="V218:AE218" si="2">MAX(V5:V187)</f>
        <v>7.9762346582436985</v>
      </c>
      <c r="W218" s="2">
        <f t="shared" si="2"/>
        <v>6.9429852929411036</v>
      </c>
      <c r="X218" s="2">
        <f t="shared" si="2"/>
        <v>21.228993826221171</v>
      </c>
      <c r="Y218" s="2">
        <f t="shared" si="2"/>
        <v>20.54805925778162</v>
      </c>
      <c r="Z218" s="2">
        <f t="shared" si="2"/>
        <v>4.8050143507630461</v>
      </c>
      <c r="AA218" s="114">
        <f t="shared" si="2"/>
        <v>16.793795171719857</v>
      </c>
      <c r="AB218" s="2">
        <f t="shared" si="2"/>
        <v>20.441832583949104</v>
      </c>
      <c r="AC218" s="2">
        <f t="shared" si="2"/>
        <v>12.183473169700264</v>
      </c>
      <c r="AD218" s="2">
        <f t="shared" si="2"/>
        <v>16.954441116370489</v>
      </c>
      <c r="AE218" s="2">
        <f t="shared" si="2"/>
        <v>10.082913244587379</v>
      </c>
    </row>
    <row r="219" spans="17:31">
      <c r="Q219" t="s">
        <v>606</v>
      </c>
      <c r="R219" s="2">
        <f>MIN(R5:R187)</f>
        <v>-4.5759284331893006</v>
      </c>
      <c r="S219" s="2">
        <f>MIN(S5:S187)</f>
        <v>-8.5979302941858382</v>
      </c>
      <c r="T219" s="2">
        <f>MIN(T5:T187)</f>
        <v>-6.9251486085642968</v>
      </c>
      <c r="U219" s="2">
        <f>MIN(U5:U187)</f>
        <v>-17.544384409294587</v>
      </c>
      <c r="V219" s="2">
        <f t="shared" ref="V219:AE219" si="3">MIN(V5:V187)</f>
        <v>-10.850936787775767</v>
      </c>
      <c r="W219" s="2">
        <f t="shared" si="3"/>
        <v>-10.243461826749762</v>
      </c>
      <c r="X219" s="2">
        <f t="shared" si="3"/>
        <v>-19.801332999719939</v>
      </c>
      <c r="Y219" s="2">
        <f t="shared" si="3"/>
        <v>-25.440483051124922</v>
      </c>
      <c r="Z219" s="2">
        <f t="shared" si="3"/>
        <v>-5.3791333598923572</v>
      </c>
      <c r="AA219" s="114">
        <f t="shared" si="3"/>
        <v>-15.674002232574269</v>
      </c>
      <c r="AB219" s="2">
        <f t="shared" si="3"/>
        <v>-19.988623900380063</v>
      </c>
      <c r="AC219" s="2">
        <f t="shared" si="3"/>
        <v>-8.1276525235544455</v>
      </c>
      <c r="AD219" s="2">
        <f t="shared" si="3"/>
        <v>-18.992080345835181</v>
      </c>
      <c r="AE219" s="2">
        <f t="shared" si="3"/>
        <v>-7.3009841155721391</v>
      </c>
    </row>
    <row r="220" spans="17:31">
      <c r="Q220" t="s">
        <v>607</v>
      </c>
      <c r="R220" s="1">
        <f>INDEX($A5:$A187, MATCH(MAX(R5:R187), R5:R187, 0))</f>
        <v>37970</v>
      </c>
      <c r="S220" s="1">
        <f>INDEX($A5:$A187, MATCH(MAX(S5:S187), S5:S187, 0))</f>
        <v>40831</v>
      </c>
      <c r="T220" s="1">
        <f>INDEX($A5:$A187, MATCH(MAX(T5:T187), T5:T187, 0))</f>
        <v>38822</v>
      </c>
      <c r="U220" s="1">
        <f>INDEX($A5:$A187, MATCH(MAX(U5:U187), U5:U187, 0))</f>
        <v>38579</v>
      </c>
      <c r="V220" s="1">
        <f t="shared" ref="V220:AE220" si="4">INDEX($A5:$A187, MATCH(MAX(V5:V187), V5:V187, 0))</f>
        <v>38763</v>
      </c>
      <c r="W220" s="1">
        <f t="shared" si="4"/>
        <v>40648</v>
      </c>
      <c r="X220" s="1">
        <f t="shared" si="4"/>
        <v>42901</v>
      </c>
      <c r="Y220" s="1">
        <f t="shared" si="4"/>
        <v>37361</v>
      </c>
      <c r="Z220" s="1">
        <f t="shared" si="4"/>
        <v>39431</v>
      </c>
      <c r="AA220" s="352">
        <f t="shared" si="4"/>
        <v>38336</v>
      </c>
      <c r="AB220" s="1">
        <f t="shared" si="4"/>
        <v>40224</v>
      </c>
      <c r="AC220" s="1">
        <f t="shared" si="4"/>
        <v>42292</v>
      </c>
      <c r="AD220" s="1">
        <f t="shared" si="4"/>
        <v>42536</v>
      </c>
      <c r="AE220" s="1">
        <f t="shared" si="4"/>
        <v>42597</v>
      </c>
    </row>
    <row r="221" spans="17:31">
      <c r="Q221" t="s">
        <v>608</v>
      </c>
      <c r="R221" s="1">
        <f>INDEX($A5:$A187, MATCH(MIN(R5:R187), R5:R187, 0))</f>
        <v>37605</v>
      </c>
      <c r="S221" s="1">
        <f>INDEX($A5:$A187, MATCH(MIN(S5:S187), S5:S187, 0))</f>
        <v>37848</v>
      </c>
      <c r="T221" s="1">
        <f>INDEX($A5:$A187, MATCH(MIN(T5:T187), T5:T187, 0))</f>
        <v>42050</v>
      </c>
      <c r="U221" s="1">
        <f t="shared" ref="U221:AE221" si="5">INDEX($A5:$A187, MATCH(MIN(U5:U187), U5:U187, 0))</f>
        <v>42901</v>
      </c>
      <c r="V221" s="1">
        <f t="shared" si="5"/>
        <v>37787</v>
      </c>
      <c r="W221" s="1">
        <f t="shared" si="5"/>
        <v>42901</v>
      </c>
      <c r="X221" s="1">
        <f t="shared" si="5"/>
        <v>39005</v>
      </c>
      <c r="Y221" s="1">
        <f t="shared" si="5"/>
        <v>42109</v>
      </c>
      <c r="Z221" s="1">
        <f t="shared" si="5"/>
        <v>41562</v>
      </c>
      <c r="AA221" s="352">
        <f t="shared" si="5"/>
        <v>41988</v>
      </c>
      <c r="AB221" s="1">
        <f t="shared" si="5"/>
        <v>41258</v>
      </c>
      <c r="AC221" s="1">
        <f t="shared" si="5"/>
        <v>40527</v>
      </c>
      <c r="AD221" s="1">
        <f t="shared" si="5"/>
        <v>37361</v>
      </c>
      <c r="AE221" s="1">
        <f t="shared" si="5"/>
        <v>37422</v>
      </c>
    </row>
  </sheetData>
  <mergeCells count="9">
    <mergeCell ref="AM4:AM5"/>
    <mergeCell ref="AN4:AN5"/>
    <mergeCell ref="AO4:AO5"/>
    <mergeCell ref="AP4:AS4"/>
    <mergeCell ref="B3:O3"/>
    <mergeCell ref="Q3:AE3"/>
    <mergeCell ref="AJ4:AJ5"/>
    <mergeCell ref="AK4:AK5"/>
    <mergeCell ref="AL4:AL5"/>
  </mergeCells>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6"/>
  <sheetViews>
    <sheetView zoomScaleNormal="100" workbookViewId="0">
      <selection activeCell="K19" sqref="K19"/>
    </sheetView>
  </sheetViews>
  <sheetFormatPr defaultColWidth="8.85546875" defaultRowHeight="15"/>
  <cols>
    <col min="1" max="1" width="16.85546875" style="4" customWidth="1"/>
    <col min="2" max="15" width="8.85546875" style="15" customWidth="1"/>
    <col min="16" max="16" width="8.85546875" style="27" customWidth="1"/>
    <col min="17" max="30" width="11.42578125" customWidth="1"/>
  </cols>
  <sheetData>
    <row r="1" spans="1:30">
      <c r="A1" s="84" t="s">
        <v>302</v>
      </c>
      <c r="B1" s="135"/>
    </row>
    <row r="2" spans="1:30">
      <c r="A2" s="7"/>
      <c r="B2" s="317" t="s">
        <v>67</v>
      </c>
      <c r="C2" s="317"/>
      <c r="D2" s="317"/>
      <c r="E2" s="317"/>
      <c r="F2" s="317"/>
      <c r="G2" s="317"/>
      <c r="H2" s="317"/>
      <c r="I2" s="317"/>
      <c r="J2" s="317"/>
      <c r="K2" s="317"/>
      <c r="L2" s="317"/>
      <c r="M2" s="317"/>
      <c r="N2" s="317"/>
      <c r="O2" s="317"/>
      <c r="Q2" s="317" t="s">
        <v>68</v>
      </c>
      <c r="R2" s="317"/>
      <c r="S2" s="317"/>
      <c r="T2" s="317"/>
      <c r="U2" s="317"/>
      <c r="V2" s="317"/>
      <c r="W2" s="317"/>
      <c r="X2" s="317"/>
      <c r="Y2" s="317"/>
      <c r="Z2" s="317"/>
      <c r="AA2" s="317"/>
      <c r="AB2" s="317"/>
      <c r="AC2" s="317"/>
      <c r="AD2" s="317"/>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5">
        <v>37361</v>
      </c>
      <c r="B4" s="14">
        <v>0</v>
      </c>
      <c r="C4" s="14">
        <v>0</v>
      </c>
      <c r="D4" s="14">
        <v>0</v>
      </c>
      <c r="E4" s="14">
        <v>0</v>
      </c>
      <c r="F4" s="14">
        <v>0</v>
      </c>
      <c r="G4" s="14">
        <v>0</v>
      </c>
      <c r="H4" s="14">
        <v>0</v>
      </c>
      <c r="I4" s="14">
        <v>0</v>
      </c>
      <c r="J4" s="14">
        <v>0</v>
      </c>
      <c r="K4" s="14">
        <v>0</v>
      </c>
      <c r="L4" s="14">
        <v>0</v>
      </c>
      <c r="M4" s="14">
        <v>0</v>
      </c>
      <c r="N4" s="14">
        <v>0</v>
      </c>
      <c r="O4" s="14">
        <v>0</v>
      </c>
      <c r="Q4" s="6">
        <v>0</v>
      </c>
      <c r="R4" s="6">
        <v>0</v>
      </c>
      <c r="S4" s="6">
        <v>0</v>
      </c>
      <c r="T4" s="6">
        <v>0</v>
      </c>
      <c r="U4" s="6">
        <v>0</v>
      </c>
      <c r="V4" s="6">
        <v>0</v>
      </c>
      <c r="W4" s="6">
        <v>0</v>
      </c>
      <c r="X4" s="6">
        <v>0</v>
      </c>
      <c r="Y4" s="6">
        <v>0</v>
      </c>
      <c r="Z4" s="6">
        <v>0</v>
      </c>
      <c r="AA4" s="6">
        <v>0</v>
      </c>
      <c r="AB4" s="6">
        <v>0</v>
      </c>
      <c r="AC4" s="6">
        <v>0</v>
      </c>
      <c r="AD4" s="6">
        <v>0</v>
      </c>
    </row>
    <row r="5" spans="1:30">
      <c r="A5" s="5">
        <v>37391</v>
      </c>
      <c r="B5" s="14">
        <v>-7.4431161607138563</v>
      </c>
      <c r="C5" s="14">
        <v>-5.2746661567273279</v>
      </c>
      <c r="D5" s="14">
        <v>-21.932666279388506</v>
      </c>
      <c r="E5" s="14">
        <v>2.3161504012729139</v>
      </c>
      <c r="F5" s="14">
        <v>-12.07419402140704</v>
      </c>
      <c r="G5" s="14">
        <v>-4.8548001091462325</v>
      </c>
      <c r="H5" s="14">
        <v>-34.031241845525749</v>
      </c>
      <c r="I5" s="14">
        <v>-14.270503733633028</v>
      </c>
      <c r="J5" s="14">
        <v>-23.070943442923095</v>
      </c>
      <c r="K5" s="14">
        <v>-4.7308262719215861</v>
      </c>
      <c r="L5" s="14">
        <v>-24.907662671390739</v>
      </c>
      <c r="M5" s="14">
        <v>-6.4199647081698146</v>
      </c>
      <c r="N5" s="14">
        <v>8.1511534597884179</v>
      </c>
      <c r="O5" s="14">
        <v>6.0408662998371625</v>
      </c>
      <c r="Q5" s="6">
        <v>-0.84984011699798667</v>
      </c>
      <c r="R5" s="6">
        <v>-0.98390457687897537</v>
      </c>
      <c r="S5" s="6">
        <v>-1.5853589166730393</v>
      </c>
      <c r="T5" s="6">
        <v>0.19287047621479808</v>
      </c>
      <c r="U5" s="6">
        <v>-4.4657251781755436</v>
      </c>
      <c r="V5" s="6">
        <v>-1.0942913638019973</v>
      </c>
      <c r="W5" s="6">
        <v>-8.540650609762368</v>
      </c>
      <c r="X5" s="6">
        <v>-2.9026204594209579</v>
      </c>
      <c r="Y5" s="6">
        <v>-2.6734378552224856</v>
      </c>
      <c r="Z5" s="6">
        <v>-1.0900438737922682</v>
      </c>
      <c r="AA5" s="6">
        <v>-5.0552592157854637</v>
      </c>
      <c r="AB5" s="6">
        <v>-0.91839521139781644</v>
      </c>
      <c r="AC5" s="6">
        <v>1.7511856581474838</v>
      </c>
      <c r="AD5" s="6">
        <v>0.97158273133430995</v>
      </c>
    </row>
    <row r="6" spans="1:30">
      <c r="A6" s="5">
        <v>37422</v>
      </c>
      <c r="B6" s="14">
        <v>-14.232589011132859</v>
      </c>
      <c r="C6" s="14">
        <v>-10.78251282150034</v>
      </c>
      <c r="D6" s="14">
        <v>-40.721585955889459</v>
      </c>
      <c r="E6" s="14">
        <v>3.7231686401610524</v>
      </c>
      <c r="F6" s="14">
        <v>-22.547499029362946</v>
      </c>
      <c r="G6" s="14">
        <v>-9.1908109144697754</v>
      </c>
      <c r="H6" s="14">
        <v>-62.819732514975364</v>
      </c>
      <c r="I6" s="14">
        <v>-26.593703553458003</v>
      </c>
      <c r="J6" s="14">
        <v>-44.158555096000285</v>
      </c>
      <c r="K6" s="14">
        <v>-0.60979056967815382</v>
      </c>
      <c r="L6" s="14">
        <v>-39.075949320860857</v>
      </c>
      <c r="M6" s="14">
        <v>-2.1291756348633157</v>
      </c>
      <c r="N6" s="14">
        <v>21.421107427475803</v>
      </c>
      <c r="O6" s="14">
        <v>11.103642711795075</v>
      </c>
      <c r="Q6" s="6">
        <v>-1.6250485481131274</v>
      </c>
      <c r="R6" s="6">
        <v>-2.0113052466457444</v>
      </c>
      <c r="S6" s="6">
        <v>-2.9434783976495575</v>
      </c>
      <c r="T6" s="6">
        <v>0.31003569900349115</v>
      </c>
      <c r="U6" s="6">
        <v>-8.3393503485030909</v>
      </c>
      <c r="V6" s="6">
        <v>-2.0716455433651451</v>
      </c>
      <c r="W6" s="6">
        <v>-15.76555417062079</v>
      </c>
      <c r="X6" s="6">
        <v>-5.4091593027733573</v>
      </c>
      <c r="Y6" s="6">
        <v>-5.1170492059694173</v>
      </c>
      <c r="Z6" s="6">
        <v>-0.14050367453125243</v>
      </c>
      <c r="AA6" s="6">
        <v>-7.9308546741619192</v>
      </c>
      <c r="AB6" s="6">
        <v>-0.30458496209410185</v>
      </c>
      <c r="AC6" s="6">
        <v>4.6020892986114736</v>
      </c>
      <c r="AD6" s="6">
        <v>1.7858543755515608</v>
      </c>
    </row>
    <row r="7" spans="1:30">
      <c r="A7" s="5">
        <v>37452</v>
      </c>
      <c r="B7" s="14">
        <v>-20.368418551257005</v>
      </c>
      <c r="C7" s="14">
        <v>-16.523539994319037</v>
      </c>
      <c r="D7" s="14">
        <v>-56.366759029502852</v>
      </c>
      <c r="E7" s="14">
        <v>4.2210547166644119</v>
      </c>
      <c r="F7" s="14">
        <v>-31.419915023867723</v>
      </c>
      <c r="G7" s="14">
        <v>-13.008032415970625</v>
      </c>
      <c r="H7" s="14">
        <v>-86.365472008348846</v>
      </c>
      <c r="I7" s="14">
        <v>-36.969599459474914</v>
      </c>
      <c r="J7" s="14">
        <v>-63.262834959231554</v>
      </c>
      <c r="K7" s="14">
        <v>12.363107106730283</v>
      </c>
      <c r="L7" s="14">
        <v>-42.50485994841037</v>
      </c>
      <c r="M7" s="14">
        <v>12.872367219919482</v>
      </c>
      <c r="N7" s="14">
        <v>39.809861903062171</v>
      </c>
      <c r="O7" s="14">
        <v>15.188329235873738</v>
      </c>
      <c r="Q7" s="6">
        <v>-2.3256252933454222</v>
      </c>
      <c r="R7" s="6">
        <v>-3.0822020093003073</v>
      </c>
      <c r="S7" s="6">
        <v>-4.0743584429295545</v>
      </c>
      <c r="T7" s="6">
        <v>0.35149566836607893</v>
      </c>
      <c r="U7" s="6">
        <v>-11.620875510982643</v>
      </c>
      <c r="V7" s="6">
        <v>-2.932062538689443</v>
      </c>
      <c r="W7" s="6">
        <v>-21.674710682575267</v>
      </c>
      <c r="X7" s="6">
        <v>-7.5196165300571973</v>
      </c>
      <c r="Y7" s="6">
        <v>-7.3308340522407933</v>
      </c>
      <c r="Z7" s="6">
        <v>2.8486205977830443</v>
      </c>
      <c r="AA7" s="6">
        <v>-8.6267863751293685</v>
      </c>
      <c r="AB7" s="6">
        <v>1.8414307479111416</v>
      </c>
      <c r="AC7" s="6">
        <v>8.5527109213919736</v>
      </c>
      <c r="AD7" s="6">
        <v>2.4428149326517525</v>
      </c>
    </row>
    <row r="8" spans="1:30">
      <c r="A8" s="5">
        <v>37483</v>
      </c>
      <c r="B8" s="14">
        <v>-25.601558543653574</v>
      </c>
      <c r="C8" s="14">
        <v>-22.319751245018466</v>
      </c>
      <c r="D8" s="14">
        <v>-68.514960462014784</v>
      </c>
      <c r="E8" s="14">
        <v>3.4848329002542542</v>
      </c>
      <c r="F8" s="14">
        <v>-38.78372398063766</v>
      </c>
      <c r="G8" s="14">
        <v>-16.357618450063313</v>
      </c>
      <c r="H8" s="14">
        <v>-105.14238770544289</v>
      </c>
      <c r="I8" s="14">
        <v>-45.607770746672799</v>
      </c>
      <c r="J8" s="14">
        <v>-80.155748195463559</v>
      </c>
      <c r="K8" s="14">
        <v>32.732824864436111</v>
      </c>
      <c r="L8" s="14">
        <v>-36.320851289351623</v>
      </c>
      <c r="M8" s="14">
        <v>36.741551327778851</v>
      </c>
      <c r="N8" s="14">
        <v>62.665243413957029</v>
      </c>
      <c r="O8" s="14">
        <v>18.092395892092512</v>
      </c>
      <c r="Q8" s="6">
        <v>-2.9231347513972774</v>
      </c>
      <c r="R8" s="6">
        <v>-4.1633924787382739</v>
      </c>
      <c r="S8" s="6">
        <v>-4.952466887075814</v>
      </c>
      <c r="T8" s="6">
        <v>0.29018900526997227</v>
      </c>
      <c r="U8" s="6">
        <v>-14.344431800306703</v>
      </c>
      <c r="V8" s="6">
        <v>-3.6870726291180707</v>
      </c>
      <c r="W8" s="6">
        <v>-26.387059330496474</v>
      </c>
      <c r="X8" s="6">
        <v>-9.2766205698732467</v>
      </c>
      <c r="Y8" s="6">
        <v>-9.2883679451421219</v>
      </c>
      <c r="Z8" s="6">
        <v>7.5420683754893174</v>
      </c>
      <c r="AA8" s="6">
        <v>-7.3716799776868056</v>
      </c>
      <c r="AB8" s="6">
        <v>5.2559891420927478</v>
      </c>
      <c r="AC8" s="6">
        <v>13.462938229811114</v>
      </c>
      <c r="AD8" s="6">
        <v>2.9098904933046992</v>
      </c>
    </row>
    <row r="9" spans="1:30">
      <c r="A9" s="5">
        <v>37514</v>
      </c>
      <c r="B9" s="14">
        <v>-29.932008988322572</v>
      </c>
      <c r="C9" s="14">
        <v>-28.171146573598627</v>
      </c>
      <c r="D9" s="14">
        <v>-77.16619025342527</v>
      </c>
      <c r="E9" s="14">
        <v>1.5145031909305757</v>
      </c>
      <c r="F9" s="14">
        <v>-44.638925899672742</v>
      </c>
      <c r="G9" s="14">
        <v>-19.23956901674784</v>
      </c>
      <c r="H9" s="14">
        <v>-119.15047960625746</v>
      </c>
      <c r="I9" s="14">
        <v>-52.508217415051647</v>
      </c>
      <c r="J9" s="14">
        <v>-94.837294804696299</v>
      </c>
      <c r="K9" s="14">
        <v>60.499362703439331</v>
      </c>
      <c r="L9" s="14">
        <v>-20.523923343684615</v>
      </c>
      <c r="M9" s="14">
        <v>69.478376688714789</v>
      </c>
      <c r="N9" s="14">
        <v>89.987251960160378</v>
      </c>
      <c r="O9" s="14">
        <v>19.815842680451425</v>
      </c>
      <c r="Q9" s="6">
        <v>-3.4175769222686947</v>
      </c>
      <c r="R9" s="6">
        <v>-5.254876654959646</v>
      </c>
      <c r="S9" s="6">
        <v>-5.5778037300883385</v>
      </c>
      <c r="T9" s="6">
        <v>0.12611570971517089</v>
      </c>
      <c r="U9" s="6">
        <v>-16.510019216475261</v>
      </c>
      <c r="V9" s="6">
        <v>-4.3366758146510298</v>
      </c>
      <c r="W9" s="6">
        <v>-29.902600114384406</v>
      </c>
      <c r="X9" s="6">
        <v>-10.680171422221504</v>
      </c>
      <c r="Y9" s="6">
        <v>-10.9896508846734</v>
      </c>
      <c r="Z9" s="6">
        <v>13.939839658587568</v>
      </c>
      <c r="AA9" s="6">
        <v>-4.1655354818342296</v>
      </c>
      <c r="AB9" s="6">
        <v>9.9390902204507157</v>
      </c>
      <c r="AC9" s="6">
        <v>19.332771223868896</v>
      </c>
      <c r="AD9" s="6">
        <v>3.1870810575104045</v>
      </c>
    </row>
    <row r="10" spans="1:30">
      <c r="A10" s="5">
        <v>37544</v>
      </c>
      <c r="B10" s="14">
        <v>-33.038642168128575</v>
      </c>
      <c r="C10" s="14">
        <v>-33.675104720196359</v>
      </c>
      <c r="D10" s="14">
        <v>-82.244149065448866</v>
      </c>
      <c r="E10" s="14">
        <v>-2.2641510277802688</v>
      </c>
      <c r="F10" s="14">
        <v>-49.040601735910826</v>
      </c>
      <c r="G10" s="14">
        <v>-21.744622016832619</v>
      </c>
      <c r="H10" s="14">
        <v>-128.21299152155007</v>
      </c>
      <c r="I10" s="14">
        <v>-57.536960439356292</v>
      </c>
      <c r="J10" s="14">
        <v>-107.34160810846669</v>
      </c>
      <c r="K10" s="14">
        <v>94.708670988852745</v>
      </c>
      <c r="L10" s="14">
        <v>2.7117954071173358</v>
      </c>
      <c r="M10" s="14">
        <v>110.312148707204</v>
      </c>
      <c r="N10" s="14">
        <v>120.385767391966</v>
      </c>
      <c r="O10" s="14">
        <v>19.91243300484301</v>
      </c>
      <c r="Q10" s="6">
        <v>-3.7722860854725844</v>
      </c>
      <c r="R10" s="6">
        <v>-6.2815519838771072</v>
      </c>
      <c r="S10" s="6">
        <v>-5.9448538268978401</v>
      </c>
      <c r="T10" s="6">
        <v>-0.18854038438531853</v>
      </c>
      <c r="U10" s="6">
        <v>-18.138009836238769</v>
      </c>
      <c r="V10" s="6">
        <v>-4.9013247810821392</v>
      </c>
      <c r="W10" s="6">
        <v>-32.176973417205808</v>
      </c>
      <c r="X10" s="6">
        <v>-11.703017753365069</v>
      </c>
      <c r="Y10" s="6">
        <v>-12.438638206001011</v>
      </c>
      <c r="Z10" s="6">
        <v>21.822109008554527</v>
      </c>
      <c r="AA10" s="6">
        <v>0.55038599582853442</v>
      </c>
      <c r="AB10" s="6">
        <v>15.780483809011654</v>
      </c>
      <c r="AC10" s="6">
        <v>25.863557880722581</v>
      </c>
      <c r="AD10" s="6">
        <v>3.2026161623339253</v>
      </c>
    </row>
    <row r="11" spans="1:30">
      <c r="A11" s="5">
        <v>37575</v>
      </c>
      <c r="B11" s="14">
        <v>-34.921458083071585</v>
      </c>
      <c r="C11" s="14">
        <v>-38.831625684811655</v>
      </c>
      <c r="D11" s="14">
        <v>-83.748836898085656</v>
      </c>
      <c r="E11" s="14">
        <v>-7.8511297558782793</v>
      </c>
      <c r="F11" s="14">
        <v>-51.988751489351912</v>
      </c>
      <c r="G11" s="14">
        <v>-23.872777450317663</v>
      </c>
      <c r="H11" s="14">
        <v>-132.3299234513207</v>
      </c>
      <c r="I11" s="14">
        <v>-60.693999819586736</v>
      </c>
      <c r="J11" s="14">
        <v>-117.66868810677474</v>
      </c>
      <c r="K11" s="14">
        <v>135.36074972067641</v>
      </c>
      <c r="L11" s="14">
        <v>33.386304963054201</v>
      </c>
      <c r="M11" s="14">
        <v>159.24286738324659</v>
      </c>
      <c r="N11" s="14">
        <v>153.86078970937393</v>
      </c>
      <c r="O11" s="14">
        <v>18.382166865267266</v>
      </c>
      <c r="Q11" s="6">
        <v>-3.98726224100895</v>
      </c>
      <c r="R11" s="6">
        <v>-7.2434184654906568</v>
      </c>
      <c r="S11" s="6">
        <v>-6.053617177504325</v>
      </c>
      <c r="T11" s="6">
        <v>-0.65377927703149608</v>
      </c>
      <c r="U11" s="6">
        <v>-19.228403659597227</v>
      </c>
      <c r="V11" s="6">
        <v>-5.381019528411402</v>
      </c>
      <c r="W11" s="6">
        <v>-33.210179238960698</v>
      </c>
      <c r="X11" s="6">
        <v>-12.345159563303941</v>
      </c>
      <c r="Y11" s="6">
        <v>-13.63532990912495</v>
      </c>
      <c r="Z11" s="6">
        <v>31.188876425390212</v>
      </c>
      <c r="AA11" s="6">
        <v>6.7760844553014801</v>
      </c>
      <c r="AB11" s="6">
        <v>22.780169907775573</v>
      </c>
      <c r="AC11" s="6">
        <v>33.055298200372185</v>
      </c>
      <c r="AD11" s="6">
        <v>2.9564958077752608</v>
      </c>
    </row>
    <row r="12" spans="1:30">
      <c r="A12" s="5">
        <v>37605</v>
      </c>
      <c r="B12" s="14">
        <v>-34.931058542294323</v>
      </c>
      <c r="C12" s="14">
        <v>-42.039157574648506</v>
      </c>
      <c r="D12" s="14">
        <v>-81.64877500695853</v>
      </c>
      <c r="E12" s="14">
        <v>-14.082593439503508</v>
      </c>
      <c r="F12" s="14">
        <v>-53.181552055679347</v>
      </c>
      <c r="G12" s="14">
        <v>-24.733947317726727</v>
      </c>
      <c r="H12" s="14">
        <v>-133.29286737075327</v>
      </c>
      <c r="I12" s="14">
        <v>-63.408834047418885</v>
      </c>
      <c r="J12" s="14">
        <v>-125.57776904898726</v>
      </c>
      <c r="K12" s="14">
        <v>169.71051024706532</v>
      </c>
      <c r="L12" s="14">
        <v>61.819743969607643</v>
      </c>
      <c r="M12" s="14">
        <v>206.53016082354335</v>
      </c>
      <c r="N12" s="14">
        <v>185.76116216736591</v>
      </c>
      <c r="O12" s="14">
        <v>15.677548840054186</v>
      </c>
      <c r="Q12" s="6">
        <v>-3.9883584022420813</v>
      </c>
      <c r="R12" s="6">
        <v>-7.8417322190294838</v>
      </c>
      <c r="S12" s="6">
        <v>-5.9018184038279839</v>
      </c>
      <c r="T12" s="6">
        <v>-1.1726857208943362</v>
      </c>
      <c r="U12" s="6">
        <v>-19.669569298657393</v>
      </c>
      <c r="V12" s="6">
        <v>-5.5751306612048754</v>
      </c>
      <c r="W12" s="6">
        <v>-33.451844459701093</v>
      </c>
      <c r="X12" s="6">
        <v>-12.897356845245001</v>
      </c>
      <c r="Y12" s="6">
        <v>-14.551826299627594</v>
      </c>
      <c r="Z12" s="6">
        <v>39.103507797557064</v>
      </c>
      <c r="AA12" s="6">
        <v>12.546935236071567</v>
      </c>
      <c r="AB12" s="6">
        <v>29.544759096290345</v>
      </c>
      <c r="AC12" s="6">
        <v>39.908742318874722</v>
      </c>
      <c r="AD12" s="6">
        <v>2.5214985676901147</v>
      </c>
    </row>
    <row r="13" spans="1:30">
      <c r="A13" s="5">
        <v>37636</v>
      </c>
      <c r="B13" s="14">
        <v>-33.067443545796792</v>
      </c>
      <c r="C13" s="14">
        <v>-43.297700389706918</v>
      </c>
      <c r="D13" s="14">
        <v>-75.943963392067531</v>
      </c>
      <c r="E13" s="14">
        <v>-20.958542078655949</v>
      </c>
      <c r="F13" s="14">
        <v>-52.619003434893123</v>
      </c>
      <c r="G13" s="14">
        <v>-24.328131619059807</v>
      </c>
      <c r="H13" s="14">
        <v>-131.10182327984791</v>
      </c>
      <c r="I13" s="14">
        <v>-65.681463122852733</v>
      </c>
      <c r="J13" s="14">
        <v>-131.06885093510428</v>
      </c>
      <c r="K13" s="14">
        <v>197.75795256801948</v>
      </c>
      <c r="L13" s="14">
        <v>88.012112426777648</v>
      </c>
      <c r="M13" s="14">
        <v>252.17402902809442</v>
      </c>
      <c r="N13" s="14">
        <v>216.08688476594193</v>
      </c>
      <c r="O13" s="14">
        <v>11.798578929203771</v>
      </c>
      <c r="Q13" s="6">
        <v>-3.7755745691719858</v>
      </c>
      <c r="R13" s="6">
        <v>-8.0764932444935909</v>
      </c>
      <c r="S13" s="6">
        <v>-5.4894575058688178</v>
      </c>
      <c r="T13" s="6">
        <v>-1.7452597159738381</v>
      </c>
      <c r="U13" s="6">
        <v>-19.461506753419265</v>
      </c>
      <c r="V13" s="6">
        <v>-5.4836581794625561</v>
      </c>
      <c r="W13" s="6">
        <v>-32.901969079427026</v>
      </c>
      <c r="X13" s="6">
        <v>-13.359609599188245</v>
      </c>
      <c r="Y13" s="6">
        <v>-15.188127377508948</v>
      </c>
      <c r="Z13" s="6">
        <v>45.566003125055076</v>
      </c>
      <c r="AA13" s="6">
        <v>17.862938338138793</v>
      </c>
      <c r="AB13" s="6">
        <v>36.074251374555992</v>
      </c>
      <c r="AC13" s="6">
        <v>46.4238902362302</v>
      </c>
      <c r="AD13" s="6">
        <v>1.8976244420784882</v>
      </c>
    </row>
    <row r="14" spans="1:30">
      <c r="A14" s="5">
        <v>37667</v>
      </c>
      <c r="B14" s="14">
        <v>-29.934709194928015</v>
      </c>
      <c r="C14" s="14">
        <v>-42.555290810425916</v>
      </c>
      <c r="D14" s="14">
        <v>-67.96116671918513</v>
      </c>
      <c r="E14" s="14">
        <v>-26.84665956033183</v>
      </c>
      <c r="F14" s="14">
        <v>-52.022347985701913</v>
      </c>
      <c r="G14" s="14">
        <v>-23.97771819660149</v>
      </c>
      <c r="H14" s="14">
        <v>-128.08243017977745</v>
      </c>
      <c r="I14" s="14">
        <v>-67.914667683201912</v>
      </c>
      <c r="J14" s="14">
        <v>-135.93146383683307</v>
      </c>
      <c r="K14" s="14">
        <v>216.16524189226604</v>
      </c>
      <c r="L14" s="14">
        <v>111.75184060023169</v>
      </c>
      <c r="M14" s="14">
        <v>288.62781088208931</v>
      </c>
      <c r="N14" s="14">
        <v>246.61054384334784</v>
      </c>
      <c r="O14" s="14">
        <v>9.4546769081795787</v>
      </c>
      <c r="Q14" s="6">
        <v>-3.4178852264584907</v>
      </c>
      <c r="R14" s="6">
        <v>-7.9380086160319872</v>
      </c>
      <c r="S14" s="6">
        <v>-4.9124370139628581</v>
      </c>
      <c r="T14" s="6">
        <v>-2.235575034907952</v>
      </c>
      <c r="U14" s="6">
        <v>-19.240829558947752</v>
      </c>
      <c r="V14" s="6">
        <v>-5.4046735923867626</v>
      </c>
      <c r="W14" s="6">
        <v>-32.144207090067844</v>
      </c>
      <c r="X14" s="6">
        <v>-13.813843406763269</v>
      </c>
      <c r="Y14" s="6">
        <v>-15.751602097948378</v>
      </c>
      <c r="Z14" s="6">
        <v>49.807281880122687</v>
      </c>
      <c r="AA14" s="6">
        <v>22.681153568223021</v>
      </c>
      <c r="AB14" s="6">
        <v>41.289074230115517</v>
      </c>
      <c r="AC14" s="6">
        <v>52.981562628761004</v>
      </c>
      <c r="AD14" s="6">
        <v>1.5206429605270626</v>
      </c>
    </row>
    <row r="15" spans="1:30">
      <c r="A15" s="5">
        <v>37695</v>
      </c>
      <c r="B15" s="14">
        <v>-25.532855489687986</v>
      </c>
      <c r="C15" s="14">
        <v>-39.811928836805492</v>
      </c>
      <c r="D15" s="14">
        <v>-57.70038498831132</v>
      </c>
      <c r="E15" s="14">
        <v>-31.746945884531151</v>
      </c>
      <c r="F15" s="14">
        <v>-51.39158570810573</v>
      </c>
      <c r="G15" s="14">
        <v>-23.682707050351766</v>
      </c>
      <c r="H15" s="14">
        <v>-124.23468807054195</v>
      </c>
      <c r="I15" s="14">
        <v>-70.10844772846643</v>
      </c>
      <c r="J15" s="14">
        <v>-140.16560775417366</v>
      </c>
      <c r="K15" s="14">
        <v>224.932378219805</v>
      </c>
      <c r="L15" s="14">
        <v>133.03892848996981</v>
      </c>
      <c r="M15" s="14">
        <v>315.89150638552809</v>
      </c>
      <c r="N15" s="14">
        <v>277.33213939958353</v>
      </c>
      <c r="O15" s="14">
        <v>8.6458427769816097</v>
      </c>
      <c r="Q15" s="6">
        <v>-2.9152903741015948</v>
      </c>
      <c r="R15" s="6">
        <v>-7.4262783336446754</v>
      </c>
      <c r="S15" s="6">
        <v>-4.1707569281101069</v>
      </c>
      <c r="T15" s="6">
        <v>-2.643631677696678</v>
      </c>
      <c r="U15" s="6">
        <v>-19.007537715242862</v>
      </c>
      <c r="V15" s="6">
        <v>-5.3381768999774888</v>
      </c>
      <c r="W15" s="6">
        <v>-31.178558491623562</v>
      </c>
      <c r="X15" s="6">
        <v>-14.260058267970072</v>
      </c>
      <c r="Y15" s="6">
        <v>-16.24225046094589</v>
      </c>
      <c r="Z15" s="6">
        <v>51.827344062759927</v>
      </c>
      <c r="AA15" s="6">
        <v>27.001580926324269</v>
      </c>
      <c r="AB15" s="6">
        <v>45.189227662968946</v>
      </c>
      <c r="AC15" s="6">
        <v>59.581759496467129</v>
      </c>
      <c r="AD15" s="6">
        <v>1.3905541230358371</v>
      </c>
    </row>
    <row r="16" spans="1:30">
      <c r="A16" s="5">
        <v>37726</v>
      </c>
      <c r="B16" s="14">
        <v>-21.608899555222262</v>
      </c>
      <c r="C16" s="14">
        <v>-36.318887086885056</v>
      </c>
      <c r="D16" s="14">
        <v>-48.995829115544787</v>
      </c>
      <c r="E16" s="14">
        <v>-34.116124220734335</v>
      </c>
      <c r="F16" s="14">
        <v>-51.155826887075918</v>
      </c>
      <c r="G16" s="14">
        <v>-23.859949563955507</v>
      </c>
      <c r="H16" s="14">
        <v>-121.44336163967841</v>
      </c>
      <c r="I16" s="14">
        <v>-73.69659987319659</v>
      </c>
      <c r="J16" s="14">
        <v>-143.23957862005341</v>
      </c>
      <c r="K16" s="14">
        <v>230.97083233080656</v>
      </c>
      <c r="L16" s="14">
        <v>153.30455121168455</v>
      </c>
      <c r="M16" s="14">
        <v>340.77725548970432</v>
      </c>
      <c r="N16" s="14">
        <v>308.21791126445106</v>
      </c>
      <c r="O16" s="14">
        <v>11.486578101596635</v>
      </c>
      <c r="Q16" s="6">
        <v>-2.467260933416167</v>
      </c>
      <c r="R16" s="6">
        <v>-6.7747072838650162</v>
      </c>
      <c r="S16" s="6">
        <v>-3.5415655159589239</v>
      </c>
      <c r="T16" s="6">
        <v>-2.8409178961089894</v>
      </c>
      <c r="U16" s="6">
        <v>-18.920340664973235</v>
      </c>
      <c r="V16" s="6">
        <v>-5.3781280715138271</v>
      </c>
      <c r="W16" s="6">
        <v>-30.478033253901895</v>
      </c>
      <c r="X16" s="6">
        <v>-14.989888414208187</v>
      </c>
      <c r="Y16" s="6">
        <v>-16.598459130913167</v>
      </c>
      <c r="Z16" s="6">
        <v>53.218682389838129</v>
      </c>
      <c r="AA16" s="6">
        <v>31.114691713923499</v>
      </c>
      <c r="AB16" s="6">
        <v>48.749208729568672</v>
      </c>
      <c r="AC16" s="6">
        <v>66.217227838143401</v>
      </c>
      <c r="AD16" s="6">
        <v>1.8474437889702948</v>
      </c>
    </row>
    <row r="17" spans="1:30">
      <c r="A17" s="5">
        <v>37756</v>
      </c>
      <c r="B17" s="14">
        <v>-18.162841391530844</v>
      </c>
      <c r="C17" s="14">
        <v>-32.076165560664613</v>
      </c>
      <c r="D17" s="14">
        <v>-41.847499100885521</v>
      </c>
      <c r="E17" s="14">
        <v>-33.954194568941382</v>
      </c>
      <c r="F17" s="14">
        <v>-51.315071522612485</v>
      </c>
      <c r="G17" s="14">
        <v>-24.509445737412719</v>
      </c>
      <c r="H17" s="14">
        <v>-119.70845088718684</v>
      </c>
      <c r="I17" s="14">
        <v>-78.679124117392433</v>
      </c>
      <c r="J17" s="14">
        <v>-145.15337643447234</v>
      </c>
      <c r="K17" s="14">
        <v>234.28060422527068</v>
      </c>
      <c r="L17" s="14">
        <v>172.54870876537595</v>
      </c>
      <c r="M17" s="14">
        <v>363.28505819461799</v>
      </c>
      <c r="N17" s="14">
        <v>339.26785943795062</v>
      </c>
      <c r="O17" s="14">
        <v>17.976882882024654</v>
      </c>
      <c r="Q17" s="6">
        <v>-2.0737969044022089</v>
      </c>
      <c r="R17" s="6">
        <v>-5.9832954666930123</v>
      </c>
      <c r="S17" s="6">
        <v>-3.0248627775093078</v>
      </c>
      <c r="T17" s="6">
        <v>-2.8274336901448867</v>
      </c>
      <c r="U17" s="6">
        <v>-18.979238408138887</v>
      </c>
      <c r="V17" s="6">
        <v>-5.5245271069957758</v>
      </c>
      <c r="W17" s="6">
        <v>-30.042631376902843</v>
      </c>
      <c r="X17" s="6">
        <v>-16.00333384547762</v>
      </c>
      <c r="Y17" s="6">
        <v>-16.82022810785022</v>
      </c>
      <c r="Z17" s="6">
        <v>53.981296861357293</v>
      </c>
      <c r="AA17" s="6">
        <v>35.020485931020701</v>
      </c>
      <c r="AB17" s="6">
        <v>51.969017429914686</v>
      </c>
      <c r="AC17" s="6">
        <v>72.887967653789872</v>
      </c>
      <c r="AD17" s="6">
        <v>2.891311958330435</v>
      </c>
    </row>
    <row r="18" spans="1:30">
      <c r="A18" s="5">
        <v>37787</v>
      </c>
      <c r="B18" s="14">
        <v>-16.741207468115515</v>
      </c>
      <c r="C18" s="14">
        <v>-29.738155617201386</v>
      </c>
      <c r="D18" s="14">
        <v>-37.678722008175214</v>
      </c>
      <c r="E18" s="14">
        <v>-30.99668908949209</v>
      </c>
      <c r="F18" s="14">
        <v>-52.054034745207062</v>
      </c>
      <c r="G18" s="14">
        <v>-25.277931536454876</v>
      </c>
      <c r="H18" s="14">
        <v>-120.25427281484173</v>
      </c>
      <c r="I18" s="14">
        <v>-84.695503989992915</v>
      </c>
      <c r="J18" s="14">
        <v>-145.41689333817828</v>
      </c>
      <c r="K18" s="14">
        <v>241.65775652327824</v>
      </c>
      <c r="L18" s="14">
        <v>189.65785233899257</v>
      </c>
      <c r="M18" s="14">
        <v>384.24572891397844</v>
      </c>
      <c r="N18" s="14">
        <v>369.04414451817877</v>
      </c>
      <c r="O18" s="14">
        <v>31.769229656429417</v>
      </c>
      <c r="Q18" s="6">
        <v>-1.9114775862944933</v>
      </c>
      <c r="R18" s="6">
        <v>-5.5471771198990423</v>
      </c>
      <c r="S18" s="6">
        <v>-2.7235310629169289</v>
      </c>
      <c r="T18" s="6">
        <v>-2.5811562938601855</v>
      </c>
      <c r="U18" s="6">
        <v>-19.252549128758044</v>
      </c>
      <c r="V18" s="6">
        <v>-5.6977468800430744</v>
      </c>
      <c r="W18" s="6">
        <v>-30.179613576976752</v>
      </c>
      <c r="X18" s="6">
        <v>-17.227065511564561</v>
      </c>
      <c r="Y18" s="6">
        <v>-16.850764183134761</v>
      </c>
      <c r="Z18" s="6">
        <v>55.681088653798106</v>
      </c>
      <c r="AA18" s="6">
        <v>38.492957710721932</v>
      </c>
      <c r="AB18" s="6">
        <v>54.967504258331353</v>
      </c>
      <c r="AC18" s="6">
        <v>79.285074964141003</v>
      </c>
      <c r="AD18" s="6">
        <v>5.1096040517918251</v>
      </c>
    </row>
    <row r="19" spans="1:30">
      <c r="A19" s="5">
        <v>37817</v>
      </c>
      <c r="B19" s="14">
        <v>-17.343997784976278</v>
      </c>
      <c r="C19" s="14">
        <v>-29.304857256495367</v>
      </c>
      <c r="D19" s="14">
        <v>-36.489497837413865</v>
      </c>
      <c r="E19" s="14">
        <v>-25.243607782386459</v>
      </c>
      <c r="F19" s="14">
        <v>-53.372716554859664</v>
      </c>
      <c r="G19" s="14">
        <v>-26.165406961081967</v>
      </c>
      <c r="H19" s="14">
        <v>-123.0808274226431</v>
      </c>
      <c r="I19" s="14">
        <v>-91.745739490998048</v>
      </c>
      <c r="J19" s="14">
        <v>-144.03012933117122</v>
      </c>
      <c r="K19" s="14">
        <v>253.10228922482924</v>
      </c>
      <c r="L19" s="14">
        <v>204.63198193253436</v>
      </c>
      <c r="M19" s="14">
        <v>403.65926764778567</v>
      </c>
      <c r="N19" s="14">
        <v>397.54676650513579</v>
      </c>
      <c r="O19" s="14">
        <v>52.863618424810923</v>
      </c>
      <c r="Q19" s="6">
        <v>-1.9803029790930213</v>
      </c>
      <c r="R19" s="6">
        <v>-5.4663522434831062</v>
      </c>
      <c r="S19" s="6">
        <v>-2.637570372181786</v>
      </c>
      <c r="T19" s="6">
        <v>-2.1020857072548851</v>
      </c>
      <c r="U19" s="6">
        <v>-19.740272826830729</v>
      </c>
      <c r="V19" s="6">
        <v>-5.8977873906557194</v>
      </c>
      <c r="W19" s="6">
        <v>-30.888979854123626</v>
      </c>
      <c r="X19" s="6">
        <v>-18.661083412469001</v>
      </c>
      <c r="Y19" s="6">
        <v>-16.690067356766789</v>
      </c>
      <c r="Z19" s="6">
        <v>58.318057767160575</v>
      </c>
      <c r="AA19" s="6">
        <v>41.532107053027175</v>
      </c>
      <c r="AB19" s="6">
        <v>57.744669214818686</v>
      </c>
      <c r="AC19" s="6">
        <v>85.408549769196867</v>
      </c>
      <c r="AD19" s="6">
        <v>8.5023200693544645</v>
      </c>
    </row>
    <row r="20" spans="1:30">
      <c r="A20" s="5">
        <v>37848</v>
      </c>
      <c r="B20" s="14">
        <v>-19.357486757204125</v>
      </c>
      <c r="C20" s="14">
        <v>-30.640867266163312</v>
      </c>
      <c r="D20" s="14">
        <v>-37.539566995443373</v>
      </c>
      <c r="E20" s="14">
        <v>-19.406239452880694</v>
      </c>
      <c r="F20" s="14">
        <v>-55.282378923022655</v>
      </c>
      <c r="G20" s="14">
        <v>-27.50921470661449</v>
      </c>
      <c r="H20" s="14">
        <v>-127.89812227379964</v>
      </c>
      <c r="I20" s="14">
        <v>-99.668202176991571</v>
      </c>
      <c r="J20" s="14">
        <v>-140.54150897726885</v>
      </c>
      <c r="K20" s="14">
        <v>269.91497730343508</v>
      </c>
      <c r="L20" s="14">
        <v>217.26926474609601</v>
      </c>
      <c r="M20" s="14">
        <v>422.70863961054306</v>
      </c>
      <c r="N20" s="14">
        <v>420.33242041655967</v>
      </c>
      <c r="O20" s="14">
        <v>77.056805905078306</v>
      </c>
      <c r="Q20" s="6">
        <v>-2.2101991229640525</v>
      </c>
      <c r="R20" s="6">
        <v>-5.715563534626507</v>
      </c>
      <c r="S20" s="6">
        <v>-2.7134725211316333</v>
      </c>
      <c r="T20" s="6">
        <v>-1.6159963717202812</v>
      </c>
      <c r="U20" s="6">
        <v>-20.446574821332391</v>
      </c>
      <c r="V20" s="6">
        <v>-6.200687031729732</v>
      </c>
      <c r="W20" s="6">
        <v>-32.097952256444124</v>
      </c>
      <c r="X20" s="6">
        <v>-20.272512322800083</v>
      </c>
      <c r="Y20" s="6">
        <v>-16.285809518776936</v>
      </c>
      <c r="Z20" s="6">
        <v>62.191919665416385</v>
      </c>
      <c r="AA20" s="6">
        <v>44.09696997286764</v>
      </c>
      <c r="AB20" s="6">
        <v>60.469739022207008</v>
      </c>
      <c r="AC20" s="6">
        <v>90.303796869873267</v>
      </c>
      <c r="AD20" s="6">
        <v>12.393431377743269</v>
      </c>
    </row>
    <row r="21" spans="1:30">
      <c r="A21" s="5">
        <v>37879</v>
      </c>
      <c r="B21" s="14">
        <v>-22.781674384799061</v>
      </c>
      <c r="C21" s="14">
        <v>-33.746185646205213</v>
      </c>
      <c r="D21" s="14">
        <v>-40.828929482263739</v>
      </c>
      <c r="E21" s="14">
        <v>-13.484584100974807</v>
      </c>
      <c r="F21" s="14">
        <v>-57.783021849696027</v>
      </c>
      <c r="G21" s="14">
        <v>-29.30935477305243</v>
      </c>
      <c r="H21" s="14">
        <v>-134.70615736831132</v>
      </c>
      <c r="I21" s="14">
        <v>-108.46289204797353</v>
      </c>
      <c r="J21" s="14">
        <v>-134.95103227647112</v>
      </c>
      <c r="K21" s="14">
        <v>292.09582075909589</v>
      </c>
      <c r="L21" s="14">
        <v>227.56970077967759</v>
      </c>
      <c r="M21" s="14">
        <v>441.3938448022505</v>
      </c>
      <c r="N21" s="14">
        <v>437.40110625245029</v>
      </c>
      <c r="O21" s="14">
        <v>104.34879209723152</v>
      </c>
      <c r="Q21" s="6">
        <v>-2.6011660179075871</v>
      </c>
      <c r="R21" s="6">
        <v>-6.2948109933292429</v>
      </c>
      <c r="S21" s="6">
        <v>-2.9512375097664694</v>
      </c>
      <c r="T21" s="6">
        <v>-1.1228882872563739</v>
      </c>
      <c r="U21" s="6">
        <v>-21.371455112263021</v>
      </c>
      <c r="V21" s="6">
        <v>-6.6064458032651094</v>
      </c>
      <c r="W21" s="6">
        <v>-33.80653078393825</v>
      </c>
      <c r="X21" s="6">
        <v>-22.061352242557817</v>
      </c>
      <c r="Y21" s="6">
        <v>-15.637990669165196</v>
      </c>
      <c r="Z21" s="6">
        <v>67.30267434856556</v>
      </c>
      <c r="AA21" s="6">
        <v>46.187546470243362</v>
      </c>
      <c r="AB21" s="6">
        <v>63.142713680496342</v>
      </c>
      <c r="AC21" s="6">
        <v>93.970816266170175</v>
      </c>
      <c r="AD21" s="6">
        <v>16.782937976958234</v>
      </c>
    </row>
    <row r="22" spans="1:30">
      <c r="A22" s="5">
        <v>37909</v>
      </c>
      <c r="B22" s="14">
        <v>-24.653510340060734</v>
      </c>
      <c r="C22" s="14">
        <v>-35.531681700294392</v>
      </c>
      <c r="D22" s="14">
        <v>-41.760841125392659</v>
      </c>
      <c r="E22" s="14">
        <v>-6.6586130809166235</v>
      </c>
      <c r="F22" s="14">
        <v>-59.979022113978424</v>
      </c>
      <c r="G22" s="14">
        <v>-30.480310704460489</v>
      </c>
      <c r="H22" s="14">
        <v>-141.76665869713065</v>
      </c>
      <c r="I22" s="14">
        <v>-116.80980385209986</v>
      </c>
      <c r="J22" s="14">
        <v>-128.47064392455377</v>
      </c>
      <c r="K22" s="14">
        <v>315.62526057720572</v>
      </c>
      <c r="L22" s="14">
        <v>233.02000695303752</v>
      </c>
      <c r="M22" s="14">
        <v>459.8470964849239</v>
      </c>
      <c r="N22" s="14">
        <v>447.73235789538933</v>
      </c>
      <c r="O22" s="14">
        <v>128.60770301538633</v>
      </c>
      <c r="Q22" s="6">
        <v>-2.8148885036074547</v>
      </c>
      <c r="R22" s="6">
        <v>-6.6278667142827139</v>
      </c>
      <c r="S22" s="6">
        <v>-3.0185988790667571</v>
      </c>
      <c r="T22" s="6">
        <v>-0.55447602847408906</v>
      </c>
      <c r="U22" s="6">
        <v>-22.183661182009718</v>
      </c>
      <c r="V22" s="6">
        <v>-6.8703839540282123</v>
      </c>
      <c r="W22" s="6">
        <v>-35.578469499925397</v>
      </c>
      <c r="X22" s="6">
        <v>-23.75911410351711</v>
      </c>
      <c r="Y22" s="6">
        <v>-14.887049747333366</v>
      </c>
      <c r="Z22" s="6">
        <v>72.724163165375685</v>
      </c>
      <c r="AA22" s="6">
        <v>47.29374061118849</v>
      </c>
      <c r="AB22" s="6">
        <v>65.782506693457819</v>
      </c>
      <c r="AC22" s="6">
        <v>96.190372037887542</v>
      </c>
      <c r="AD22" s="6">
        <v>20.684619914479661</v>
      </c>
    </row>
    <row r="23" spans="1:30">
      <c r="A23" s="5">
        <v>37940</v>
      </c>
      <c r="B23" s="14">
        <v>-24.972994622989148</v>
      </c>
      <c r="C23" s="14">
        <v>-35.997355428430851</v>
      </c>
      <c r="D23" s="14">
        <v>-40.335301924830134</v>
      </c>
      <c r="E23" s="14">
        <v>1.0716736072938495</v>
      </c>
      <c r="F23" s="14">
        <v>-61.870379715869845</v>
      </c>
      <c r="G23" s="14">
        <v>-31.022082500838653</v>
      </c>
      <c r="H23" s="14">
        <v>-149.07962626025756</v>
      </c>
      <c r="I23" s="14">
        <v>-124.70893758937061</v>
      </c>
      <c r="J23" s="14">
        <v>-121.1003439215169</v>
      </c>
      <c r="K23" s="14">
        <v>340.50329675776459</v>
      </c>
      <c r="L23" s="14">
        <v>233.62018326617584</v>
      </c>
      <c r="M23" s="14">
        <v>478.06839465856331</v>
      </c>
      <c r="N23" s="14">
        <v>451.32617534537667</v>
      </c>
      <c r="O23" s="14">
        <v>149.83353865954277</v>
      </c>
      <c r="Q23" s="6">
        <v>-2.851366580063655</v>
      </c>
      <c r="R23" s="6">
        <v>-6.7147306974869201</v>
      </c>
      <c r="S23" s="6">
        <v>-2.9155566290324963</v>
      </c>
      <c r="T23" s="6">
        <v>8.9240404626573427E-2</v>
      </c>
      <c r="U23" s="6">
        <v>-22.883193030572475</v>
      </c>
      <c r="V23" s="6">
        <v>-6.9925014840190354</v>
      </c>
      <c r="W23" s="6">
        <v>-37.413768404405531</v>
      </c>
      <c r="X23" s="6">
        <v>-25.365797905677979</v>
      </c>
      <c r="Y23" s="6">
        <v>-14.032986753281454</v>
      </c>
      <c r="Z23" s="6">
        <v>78.456386115846811</v>
      </c>
      <c r="AA23" s="6">
        <v>47.415552395703045</v>
      </c>
      <c r="AB23" s="6">
        <v>68.389118061091452</v>
      </c>
      <c r="AC23" s="6">
        <v>96.962464185025368</v>
      </c>
      <c r="AD23" s="6">
        <v>24.098477190307559</v>
      </c>
    </row>
    <row r="24" spans="1:30">
      <c r="A24" s="5">
        <v>37970</v>
      </c>
      <c r="B24" s="14">
        <v>-23.922969855056522</v>
      </c>
      <c r="C24" s="14">
        <v>-35.068582495280381</v>
      </c>
      <c r="D24" s="14">
        <v>-42.646415922881353</v>
      </c>
      <c r="E24" s="14">
        <v>7.5328486019824261</v>
      </c>
      <c r="F24" s="14">
        <v>-63.182933174094508</v>
      </c>
      <c r="G24" s="14">
        <v>-29.674717538083524</v>
      </c>
      <c r="H24" s="14">
        <v>-154.02437567417104</v>
      </c>
      <c r="I24" s="14">
        <v>-127.8512851447192</v>
      </c>
      <c r="J24" s="14">
        <v>-111.51332428343123</v>
      </c>
      <c r="K24" s="14">
        <v>363.13888230448703</v>
      </c>
      <c r="L24" s="14">
        <v>233.00137002776967</v>
      </c>
      <c r="M24" s="14">
        <v>492.70471301960725</v>
      </c>
      <c r="N24" s="14">
        <v>448.67974804760615</v>
      </c>
      <c r="O24" s="14">
        <v>168.09842220912356</v>
      </c>
      <c r="Q24" s="6">
        <v>-2.7314768521106432</v>
      </c>
      <c r="R24" s="6">
        <v>-6.5414829671746304</v>
      </c>
      <c r="S24" s="6">
        <v>-3.0826108821536331</v>
      </c>
      <c r="T24" s="6">
        <v>0.62727536878428058</v>
      </c>
      <c r="U24" s="6">
        <v>-23.368650114971071</v>
      </c>
      <c r="V24" s="6">
        <v>-6.6888000319541785</v>
      </c>
      <c r="W24" s="6">
        <v>-38.654727441068331</v>
      </c>
      <c r="X24" s="6">
        <v>-26.004951398435885</v>
      </c>
      <c r="Y24" s="6">
        <v>-12.922052504639728</v>
      </c>
      <c r="Z24" s="6">
        <v>83.67191928842378</v>
      </c>
      <c r="AA24" s="6">
        <v>47.289958060836128</v>
      </c>
      <c r="AB24" s="6">
        <v>70.482887311593871</v>
      </c>
      <c r="AC24" s="6">
        <v>96.393908390799652</v>
      </c>
      <c r="AD24" s="6">
        <v>27.036109736004384</v>
      </c>
    </row>
    <row r="25" spans="1:30">
      <c r="A25" s="5">
        <v>38001</v>
      </c>
      <c r="B25" s="14">
        <v>-21.503436036262848</v>
      </c>
      <c r="C25" s="14">
        <v>-32.745362900842977</v>
      </c>
      <c r="D25" s="14">
        <v>-48.694183119546324</v>
      </c>
      <c r="E25" s="14">
        <v>12.724911903149103</v>
      </c>
      <c r="F25" s="14">
        <v>-63.916682488652413</v>
      </c>
      <c r="G25" s="14">
        <v>-26.43821581619509</v>
      </c>
      <c r="H25" s="14">
        <v>-156.60090693887105</v>
      </c>
      <c r="I25" s="14">
        <v>-126.23684651814565</v>
      </c>
      <c r="J25" s="14">
        <v>-99.709585010296792</v>
      </c>
      <c r="K25" s="14">
        <v>383.53201721737321</v>
      </c>
      <c r="L25" s="14">
        <v>231.16356723781902</v>
      </c>
      <c r="M25" s="14">
        <v>503.75605156805608</v>
      </c>
      <c r="N25" s="14">
        <v>439.79307600207773</v>
      </c>
      <c r="O25" s="14">
        <v>183.40235366412873</v>
      </c>
      <c r="Q25" s="6">
        <v>-2.4552193197484193</v>
      </c>
      <c r="R25" s="6">
        <v>-6.108123523345844</v>
      </c>
      <c r="S25" s="6">
        <v>-3.5197616384301669</v>
      </c>
      <c r="T25" s="6">
        <v>1.0596288639990321</v>
      </c>
      <c r="U25" s="6">
        <v>-23.640032435205516</v>
      </c>
      <c r="V25" s="6">
        <v>-5.9592795978336381</v>
      </c>
      <c r="W25" s="6">
        <v>-39.301346609913772</v>
      </c>
      <c r="X25" s="6">
        <v>-25.676574581790828</v>
      </c>
      <c r="Y25" s="6">
        <v>-11.554247001408182</v>
      </c>
      <c r="Z25" s="6">
        <v>88.370762683106605</v>
      </c>
      <c r="AA25" s="6">
        <v>46.916957606587751</v>
      </c>
      <c r="AB25" s="6">
        <v>72.063814444965118</v>
      </c>
      <c r="AC25" s="6">
        <v>94.484704655210365</v>
      </c>
      <c r="AD25" s="6">
        <v>29.497517551570141</v>
      </c>
    </row>
    <row r="26" spans="1:30">
      <c r="A26" s="5">
        <v>38032</v>
      </c>
      <c r="B26" s="14">
        <v>-18.324024574020861</v>
      </c>
      <c r="C26" s="14">
        <v>-28.901648578977039</v>
      </c>
      <c r="D26" s="14">
        <v>-56.686787636053936</v>
      </c>
      <c r="E26" s="14">
        <v>16.185168613884244</v>
      </c>
      <c r="F26" s="14">
        <v>-64.492390445245718</v>
      </c>
      <c r="G26" s="14">
        <v>-22.572884410906205</v>
      </c>
      <c r="H26" s="14">
        <v>-158.69077798570243</v>
      </c>
      <c r="I26" s="14">
        <v>-118.27332930836388</v>
      </c>
      <c r="J26" s="14">
        <v>-83.664842290896658</v>
      </c>
      <c r="K26" s="14">
        <v>403.61165661748731</v>
      </c>
      <c r="L26" s="14">
        <v>232.31725681465849</v>
      </c>
      <c r="M26" s="14">
        <v>514.61985264707971</v>
      </c>
      <c r="N26" s="14">
        <v>428.5112329796566</v>
      </c>
      <c r="O26" s="14">
        <v>197.14720598992878</v>
      </c>
      <c r="Q26" s="6">
        <v>-2.0922004778125536</v>
      </c>
      <c r="R26" s="6">
        <v>-5.3911401160309023</v>
      </c>
      <c r="S26" s="6">
        <v>-4.0974910706968863</v>
      </c>
      <c r="T26" s="6">
        <v>1.3477713608153687</v>
      </c>
      <c r="U26" s="6">
        <v>-23.852962052907245</v>
      </c>
      <c r="V26" s="6">
        <v>-5.0880184377559017</v>
      </c>
      <c r="W26" s="6">
        <v>-39.825831097181812</v>
      </c>
      <c r="X26" s="6">
        <v>-24.056795181321213</v>
      </c>
      <c r="Y26" s="6">
        <v>-9.6949982598268143</v>
      </c>
      <c r="Z26" s="6">
        <v>92.9973726362051</v>
      </c>
      <c r="AA26" s="6">
        <v>47.151110443103086</v>
      </c>
      <c r="AB26" s="6">
        <v>73.617913780722688</v>
      </c>
      <c r="AC26" s="6">
        <v>92.060924782116444</v>
      </c>
      <c r="AD26" s="6">
        <v>31.708170875390191</v>
      </c>
    </row>
    <row r="27" spans="1:30">
      <c r="A27" s="5">
        <v>38061</v>
      </c>
      <c r="B27" s="14">
        <v>-14.384735468330561</v>
      </c>
      <c r="C27" s="14">
        <v>-23.537439529682572</v>
      </c>
      <c r="D27" s="14">
        <v>-66.624229472404181</v>
      </c>
      <c r="E27" s="14">
        <v>17.91361873418785</v>
      </c>
      <c r="F27" s="14">
        <v>-64.910057043874374</v>
      </c>
      <c r="G27" s="14">
        <v>-18.078723322216874</v>
      </c>
      <c r="H27" s="14">
        <v>-160.29398881466511</v>
      </c>
      <c r="I27" s="14">
        <v>-103.96073351537389</v>
      </c>
      <c r="J27" s="14">
        <v>-63.379096125230838</v>
      </c>
      <c r="K27" s="14">
        <v>423.37780050482962</v>
      </c>
      <c r="L27" s="14">
        <v>236.46243875828804</v>
      </c>
      <c r="M27" s="14">
        <v>525.2961162566786</v>
      </c>
      <c r="N27" s="14">
        <v>414.83421898034277</v>
      </c>
      <c r="O27" s="14">
        <v>209.33297918652369</v>
      </c>
      <c r="Q27" s="6">
        <v>-1.6424203263030468</v>
      </c>
      <c r="R27" s="6">
        <v>-4.3905327452298089</v>
      </c>
      <c r="S27" s="6">
        <v>-4.8157991789537906</v>
      </c>
      <c r="T27" s="6">
        <v>1.4917028592332906</v>
      </c>
      <c r="U27" s="6">
        <v>-24.007438968076244</v>
      </c>
      <c r="V27" s="6">
        <v>-4.0750165517209718</v>
      </c>
      <c r="W27" s="6">
        <v>-40.228180902872424</v>
      </c>
      <c r="X27" s="6">
        <v>-21.14561319702705</v>
      </c>
      <c r="Y27" s="6">
        <v>-7.3443062798956236</v>
      </c>
      <c r="Z27" s="6">
        <v>97.551749147719306</v>
      </c>
      <c r="AA27" s="6">
        <v>47.99241657038214</v>
      </c>
      <c r="AB27" s="6">
        <v>75.145185318866638</v>
      </c>
      <c r="AC27" s="6">
        <v>89.122568771517848</v>
      </c>
      <c r="AD27" s="6">
        <v>33.668069707464539</v>
      </c>
    </row>
    <row r="28" spans="1:30">
      <c r="A28" s="5">
        <v>38092</v>
      </c>
      <c r="B28" s="14">
        <v>-9.6848917737504863</v>
      </c>
      <c r="C28" s="14">
        <v>-16.684322639296127</v>
      </c>
      <c r="D28" s="14">
        <v>-78.925377198910496</v>
      </c>
      <c r="E28" s="14">
        <v>18.214282972299987</v>
      </c>
      <c r="F28" s="14">
        <v>-65.836559257560836</v>
      </c>
      <c r="G28" s="14">
        <v>-14.620361313214447</v>
      </c>
      <c r="H28" s="14">
        <v>-162.63277472381304</v>
      </c>
      <c r="I28" s="14">
        <v>-85.028610151181823</v>
      </c>
      <c r="J28" s="14">
        <v>-39.90305226715239</v>
      </c>
      <c r="K28" s="14">
        <v>441.68481121151171</v>
      </c>
      <c r="L28" s="14">
        <v>243.67177175750638</v>
      </c>
      <c r="M28" s="14">
        <v>531.54021011025702</v>
      </c>
      <c r="N28" s="14">
        <v>403.13960618944833</v>
      </c>
      <c r="O28" s="14">
        <v>221.7935517473876</v>
      </c>
      <c r="Q28" s="6">
        <v>-1.1058015729432829</v>
      </c>
      <c r="R28" s="6">
        <v>-3.1121934391984634</v>
      </c>
      <c r="S28" s="6">
        <v>-5.7049630400688471</v>
      </c>
      <c r="T28" s="6">
        <v>1.5167397716693645</v>
      </c>
      <c r="U28" s="6">
        <v>-24.350112297323676</v>
      </c>
      <c r="V28" s="6">
        <v>-3.2954879214437893</v>
      </c>
      <c r="W28" s="6">
        <v>-40.815134308561738</v>
      </c>
      <c r="X28" s="6">
        <v>-17.294819304750384</v>
      </c>
      <c r="Y28" s="6">
        <v>-4.6239257936653511</v>
      </c>
      <c r="Z28" s="6">
        <v>101.76992240567805</v>
      </c>
      <c r="AA28" s="6">
        <v>49.455622795903494</v>
      </c>
      <c r="AB28" s="6">
        <v>76.038421676902587</v>
      </c>
      <c r="AC28" s="6">
        <v>86.61010985413489</v>
      </c>
      <c r="AD28" s="6">
        <v>35.67216589529108</v>
      </c>
    </row>
    <row r="29" spans="1:30">
      <c r="A29" s="5">
        <v>38122</v>
      </c>
      <c r="B29" s="14">
        <v>-4.2244934902806364</v>
      </c>
      <c r="C29" s="14">
        <v>-8.3422979078177022</v>
      </c>
      <c r="D29" s="14">
        <v>-93.59023081557288</v>
      </c>
      <c r="E29" s="14">
        <v>17.08716132822066</v>
      </c>
      <c r="F29" s="14">
        <v>-67.271897086305131</v>
      </c>
      <c r="G29" s="14">
        <v>-12.197798383898933</v>
      </c>
      <c r="H29" s="14">
        <v>-165.70713571314619</v>
      </c>
      <c r="I29" s="14">
        <v>-61.476959215787687</v>
      </c>
      <c r="J29" s="14">
        <v>-13.236710716661324</v>
      </c>
      <c r="K29" s="14">
        <v>458.53268873753365</v>
      </c>
      <c r="L29" s="14">
        <v>253.94525581231346</v>
      </c>
      <c r="M29" s="14">
        <v>533.35213420781508</v>
      </c>
      <c r="N29" s="14">
        <v>393.42739460697334</v>
      </c>
      <c r="O29" s="14">
        <v>234.52892367252053</v>
      </c>
      <c r="Q29" s="6">
        <v>-0.48234421773326247</v>
      </c>
      <c r="R29" s="6">
        <v>-1.5561221979368673</v>
      </c>
      <c r="S29" s="6">
        <v>-6.764982654042055</v>
      </c>
      <c r="T29" s="6">
        <v>1.4228820981235906</v>
      </c>
      <c r="U29" s="6">
        <v>-24.880982040649556</v>
      </c>
      <c r="V29" s="6">
        <v>-2.7494325469243548</v>
      </c>
      <c r="W29" s="6">
        <v>-41.586691314249727</v>
      </c>
      <c r="X29" s="6">
        <v>-12.504413504491215</v>
      </c>
      <c r="Y29" s="6">
        <v>-1.5338568011359974</v>
      </c>
      <c r="Z29" s="6">
        <v>105.65189241008133</v>
      </c>
      <c r="AA29" s="6">
        <v>51.540729119667141</v>
      </c>
      <c r="AB29" s="6">
        <v>76.297622854830578</v>
      </c>
      <c r="AC29" s="6">
        <v>84.523548029967543</v>
      </c>
      <c r="AD29" s="6">
        <v>37.720459438869838</v>
      </c>
    </row>
    <row r="30" spans="1:30">
      <c r="A30" s="5">
        <v>38153</v>
      </c>
      <c r="B30" s="14">
        <v>1.0117550255307961</v>
      </c>
      <c r="C30" s="14">
        <v>0.74267201565136531</v>
      </c>
      <c r="D30" s="14">
        <v>-107.61817676700264</v>
      </c>
      <c r="E30" s="14">
        <v>14.517288198143188</v>
      </c>
      <c r="F30" s="14">
        <v>-67.726304390128178</v>
      </c>
      <c r="G30" s="14">
        <v>-10.200556271164084</v>
      </c>
      <c r="H30" s="14">
        <v>-168.9975570648192</v>
      </c>
      <c r="I30" s="14">
        <v>-35.199890383646505</v>
      </c>
      <c r="J30" s="14">
        <v>14.945649514311334</v>
      </c>
      <c r="K30" s="14">
        <v>471.71186149708512</v>
      </c>
      <c r="L30" s="14">
        <v>263.17167214594292</v>
      </c>
      <c r="M30" s="14">
        <v>531.65085617576779</v>
      </c>
      <c r="N30" s="14">
        <v>386.25992205903236</v>
      </c>
      <c r="O30" s="14">
        <v>247.50265627766015</v>
      </c>
      <c r="Q30" s="6">
        <v>0.11552016530505524</v>
      </c>
      <c r="R30" s="6">
        <v>0.13853358176751179</v>
      </c>
      <c r="S30" s="6">
        <v>-7.7789646712492511</v>
      </c>
      <c r="T30" s="6">
        <v>1.2088836228357795</v>
      </c>
      <c r="U30" s="6">
        <v>-25.049047762819637</v>
      </c>
      <c r="V30" s="6">
        <v>-2.2992461857454694</v>
      </c>
      <c r="W30" s="6">
        <v>-42.412471908772346</v>
      </c>
      <c r="X30" s="6">
        <v>-7.1596577040336982</v>
      </c>
      <c r="Y30" s="6">
        <v>1.7318869200688831</v>
      </c>
      <c r="Z30" s="6">
        <v>108.68854514312787</v>
      </c>
      <c r="AA30" s="6">
        <v>53.413322578740569</v>
      </c>
      <c r="AB30" s="6">
        <v>76.054249928512107</v>
      </c>
      <c r="AC30" s="6">
        <v>82.983695395240446</v>
      </c>
      <c r="AD30" s="6">
        <v>39.807089722417473</v>
      </c>
    </row>
    <row r="31" spans="1:30">
      <c r="A31" s="5">
        <v>38183</v>
      </c>
      <c r="B31" s="14">
        <v>6.0238537736838182</v>
      </c>
      <c r="C31" s="14">
        <v>10.570587131111068</v>
      </c>
      <c r="D31" s="14">
        <v>-121.00921505319974</v>
      </c>
      <c r="E31" s="14">
        <v>10.504663582067572</v>
      </c>
      <c r="F31" s="14">
        <v>-67.19978116902999</v>
      </c>
      <c r="G31" s="14">
        <v>-8.6286349750098967</v>
      </c>
      <c r="H31" s="14">
        <v>-172.50403877883221</v>
      </c>
      <c r="I31" s="14">
        <v>-6.1974036547582791</v>
      </c>
      <c r="J31" s="14">
        <v>44.644028425765605</v>
      </c>
      <c r="K31" s="14">
        <v>481.22232949016609</v>
      </c>
      <c r="L31" s="14">
        <v>271.35102075839472</v>
      </c>
      <c r="M31" s="14">
        <v>526.43637601411501</v>
      </c>
      <c r="N31" s="14">
        <v>381.63718854562546</v>
      </c>
      <c r="O31" s="14">
        <v>260.71474956280639</v>
      </c>
      <c r="Q31" s="6">
        <v>0.68779157617167097</v>
      </c>
      <c r="R31" s="6">
        <v>1.9717738999146721</v>
      </c>
      <c r="S31" s="6">
        <v>-8.7469090916904353</v>
      </c>
      <c r="T31" s="6">
        <v>0.87474434580593075</v>
      </c>
      <c r="U31" s="6">
        <v>-24.854309463833925</v>
      </c>
      <c r="V31" s="6">
        <v>-1.9449288379071308</v>
      </c>
      <c r="W31" s="6">
        <v>-43.292476092129625</v>
      </c>
      <c r="X31" s="6">
        <v>-1.2605519033778338</v>
      </c>
      <c r="Y31" s="6">
        <v>5.1733053699492926</v>
      </c>
      <c r="Z31" s="6">
        <v>110.87988060481764</v>
      </c>
      <c r="AA31" s="6">
        <v>55.073403173123786</v>
      </c>
      <c r="AB31" s="6">
        <v>75.308302897947186</v>
      </c>
      <c r="AC31" s="6">
        <v>81.990551949953627</v>
      </c>
      <c r="AD31" s="6">
        <v>41.932056745933963</v>
      </c>
    </row>
    <row r="32" spans="1:30">
      <c r="A32" s="5">
        <v>38214</v>
      </c>
      <c r="B32" s="14">
        <v>9.5350285308792309</v>
      </c>
      <c r="C32" s="14">
        <v>19.834414743855142</v>
      </c>
      <c r="D32" s="14">
        <v>-127.45284035963599</v>
      </c>
      <c r="E32" s="14">
        <v>8.7119255599862129</v>
      </c>
      <c r="F32" s="14">
        <v>-64.271707074834097</v>
      </c>
      <c r="G32" s="14">
        <v>-5.3822893458704026</v>
      </c>
      <c r="H32" s="14">
        <v>-174.75592797584613</v>
      </c>
      <c r="I32" s="14">
        <v>22.557793224629911</v>
      </c>
      <c r="J32" s="14">
        <v>72.210771657524788</v>
      </c>
      <c r="K32" s="14">
        <v>486.03187103023447</v>
      </c>
      <c r="L32" s="14">
        <v>279.01230535965556</v>
      </c>
      <c r="M32" s="14">
        <v>522.83643243264532</v>
      </c>
      <c r="N32" s="14">
        <v>377.57337437978595</v>
      </c>
      <c r="O32" s="14">
        <v>273.44953493762114</v>
      </c>
      <c r="Q32" s="6">
        <v>1.0886904875987289</v>
      </c>
      <c r="R32" s="6">
        <v>3.6997927198302749</v>
      </c>
      <c r="S32" s="6">
        <v>-9.2126736597155681</v>
      </c>
      <c r="T32" s="6">
        <v>0.72545946523117188</v>
      </c>
      <c r="U32" s="6">
        <v>-23.771340763576912</v>
      </c>
      <c r="V32" s="6">
        <v>-1.2131895477165722</v>
      </c>
      <c r="W32" s="6">
        <v>-43.857621464458227</v>
      </c>
      <c r="X32" s="6">
        <v>4.5882551418897242</v>
      </c>
      <c r="Y32" s="6">
        <v>8.3677120089023145</v>
      </c>
      <c r="Z32" s="6">
        <v>111.98806149968941</v>
      </c>
      <c r="AA32" s="6">
        <v>56.628337495795684</v>
      </c>
      <c r="AB32" s="6">
        <v>74.793320168787204</v>
      </c>
      <c r="AC32" s="6">
        <v>81.117486178378826</v>
      </c>
      <c r="AD32" s="6">
        <v>43.980255951692293</v>
      </c>
    </row>
    <row r="33" spans="1:30">
      <c r="A33" s="5">
        <v>38245</v>
      </c>
      <c r="B33" s="14">
        <v>11.545279297117027</v>
      </c>
      <c r="C33" s="14">
        <v>28.534154853883578</v>
      </c>
      <c r="D33" s="14">
        <v>-126.94905268631138</v>
      </c>
      <c r="E33" s="14">
        <v>9.139074131899104</v>
      </c>
      <c r="F33" s="14">
        <v>-58.942082107540514</v>
      </c>
      <c r="G33" s="14">
        <v>-0.46151938374559798</v>
      </c>
      <c r="H33" s="14">
        <v>-175.75322465586103</v>
      </c>
      <c r="I33" s="14">
        <v>51.065700254518077</v>
      </c>
      <c r="J33" s="14">
        <v>97.645879209588884</v>
      </c>
      <c r="K33" s="14">
        <v>486.14048611729032</v>
      </c>
      <c r="L33" s="14">
        <v>286.15552594972536</v>
      </c>
      <c r="M33" s="14">
        <v>520.85102543135883</v>
      </c>
      <c r="N33" s="14">
        <v>374.06847956151387</v>
      </c>
      <c r="O33" s="14">
        <v>285.7070124021044</v>
      </c>
      <c r="Q33" s="6">
        <v>1.3182168995862278</v>
      </c>
      <c r="R33" s="6">
        <v>5.322590041514319</v>
      </c>
      <c r="S33" s="6">
        <v>-9.1762583753246449</v>
      </c>
      <c r="T33" s="6">
        <v>0.76102898111150208</v>
      </c>
      <c r="U33" s="6">
        <v>-21.80014166204861</v>
      </c>
      <c r="V33" s="6">
        <v>-0.10402831517379277</v>
      </c>
      <c r="W33" s="6">
        <v>-44.107908025758157</v>
      </c>
      <c r="X33" s="6">
        <v>10.386763431768976</v>
      </c>
      <c r="Y33" s="6">
        <v>11.315106836927949</v>
      </c>
      <c r="Z33" s="6">
        <v>112.01308782774321</v>
      </c>
      <c r="AA33" s="6">
        <v>58.078125546756254</v>
      </c>
      <c r="AB33" s="6">
        <v>74.509301741032161</v>
      </c>
      <c r="AC33" s="6">
        <v>80.364498080516086</v>
      </c>
      <c r="AD33" s="6">
        <v>45.951687339692455</v>
      </c>
    </row>
    <row r="34" spans="1:30">
      <c r="A34" s="5">
        <v>38275</v>
      </c>
      <c r="B34" s="14">
        <v>9.8373454582572286</v>
      </c>
      <c r="C34" s="14">
        <v>32.816948293032929</v>
      </c>
      <c r="D34" s="14">
        <v>-119.17845289238889</v>
      </c>
      <c r="E34" s="14">
        <v>11.518187941290751</v>
      </c>
      <c r="F34" s="14">
        <v>-50.400793022110157</v>
      </c>
      <c r="G34" s="14">
        <v>8.3571692566651308</v>
      </c>
      <c r="H34" s="14">
        <v>-175.23324793220351</v>
      </c>
      <c r="I34" s="14">
        <v>76.252761367336745</v>
      </c>
      <c r="J34" s="14">
        <v>119.05169673418484</v>
      </c>
      <c r="K34" s="14">
        <v>482.78846575665932</v>
      </c>
      <c r="L34" s="14">
        <v>290.34696822598517</v>
      </c>
      <c r="M34" s="14">
        <v>518.81571144452369</v>
      </c>
      <c r="N34" s="14">
        <v>369.65312908589726</v>
      </c>
      <c r="O34" s="14">
        <v>297.38638447684514</v>
      </c>
      <c r="Q34" s="6">
        <v>1.1232084297328937</v>
      </c>
      <c r="R34" s="6">
        <v>6.1214766328926045</v>
      </c>
      <c r="S34" s="6">
        <v>-8.6145761104205452</v>
      </c>
      <c r="T34" s="6">
        <v>0.95914254624716344</v>
      </c>
      <c r="U34" s="6">
        <v>-18.641086104778594</v>
      </c>
      <c r="V34" s="6">
        <v>1.8837393791293471</v>
      </c>
      <c r="W34" s="6">
        <v>-43.977412067305451</v>
      </c>
      <c r="X34" s="6">
        <v>15.509811662116293</v>
      </c>
      <c r="Y34" s="6">
        <v>13.795591565860605</v>
      </c>
      <c r="Z34" s="6">
        <v>111.24073876038915</v>
      </c>
      <c r="AA34" s="6">
        <v>58.928820671145942</v>
      </c>
      <c r="AB34" s="6">
        <v>74.218143969273441</v>
      </c>
      <c r="AC34" s="6">
        <v>79.415908599685082</v>
      </c>
      <c r="AD34" s="6">
        <v>47.830139147333391</v>
      </c>
    </row>
    <row r="35" spans="1:30">
      <c r="A35" s="5">
        <v>38306</v>
      </c>
      <c r="B35" s="14">
        <v>4.4112270142998362</v>
      </c>
      <c r="C35" s="14">
        <v>32.682795061303189</v>
      </c>
      <c r="D35" s="14">
        <v>-104.14104097786851</v>
      </c>
      <c r="E35" s="14">
        <v>15.849266988161155</v>
      </c>
      <c r="F35" s="14">
        <v>-38.647839818543027</v>
      </c>
      <c r="G35" s="14">
        <v>21.073776575361794</v>
      </c>
      <c r="H35" s="14">
        <v>-173.19599780487351</v>
      </c>
      <c r="I35" s="14">
        <v>98.118976563085923</v>
      </c>
      <c r="J35" s="14">
        <v>136.42822423131267</v>
      </c>
      <c r="K35" s="14">
        <v>475.97580994834146</v>
      </c>
      <c r="L35" s="14">
        <v>291.58663218843498</v>
      </c>
      <c r="M35" s="14">
        <v>516.73049047213988</v>
      </c>
      <c r="N35" s="14">
        <v>364.32732295293607</v>
      </c>
      <c r="O35" s="14">
        <v>308.48765116184325</v>
      </c>
      <c r="Q35" s="6">
        <v>0.50366507803872673</v>
      </c>
      <c r="R35" s="6">
        <v>6.0964524939651294</v>
      </c>
      <c r="S35" s="6">
        <v>-7.5276268650032696</v>
      </c>
      <c r="T35" s="6">
        <v>1.3198001606381555</v>
      </c>
      <c r="U35" s="6">
        <v>-14.294174091766868</v>
      </c>
      <c r="V35" s="6">
        <v>4.7501135351928498</v>
      </c>
      <c r="W35" s="6">
        <v>-43.466133589100075</v>
      </c>
      <c r="X35" s="6">
        <v>19.957399832931674</v>
      </c>
      <c r="Y35" s="6">
        <v>15.80916619570028</v>
      </c>
      <c r="Z35" s="6">
        <v>109.6710142976272</v>
      </c>
      <c r="AA35" s="6">
        <v>59.180422868964762</v>
      </c>
      <c r="AB35" s="6">
        <v>73.919846853511018</v>
      </c>
      <c r="AC35" s="6">
        <v>78.271717735885829</v>
      </c>
      <c r="AD35" s="6">
        <v>49.615611374615057</v>
      </c>
    </row>
    <row r="36" spans="1:30">
      <c r="A36" s="5">
        <v>38336</v>
      </c>
      <c r="B36" s="14">
        <v>-4.0625071958561385</v>
      </c>
      <c r="C36" s="14">
        <v>28.599804687262171</v>
      </c>
      <c r="D36" s="14">
        <v>-83.257723801645511</v>
      </c>
      <c r="E36" s="14">
        <v>20.943799480063163</v>
      </c>
      <c r="F36" s="14">
        <v>-24.583660131422263</v>
      </c>
      <c r="G36" s="14">
        <v>34.270947709382831</v>
      </c>
      <c r="H36" s="14">
        <v>-169.81628523290502</v>
      </c>
      <c r="I36" s="14">
        <v>116.67980384095864</v>
      </c>
      <c r="J36" s="14">
        <v>151.03010953038671</v>
      </c>
      <c r="K36" s="14">
        <v>470.41755200030286</v>
      </c>
      <c r="L36" s="14">
        <v>291.78067642584529</v>
      </c>
      <c r="M36" s="14">
        <v>520.77881367903672</v>
      </c>
      <c r="N36" s="14">
        <v>358.60325897428368</v>
      </c>
      <c r="O36" s="14">
        <v>319.47678745848691</v>
      </c>
      <c r="Q36" s="6">
        <v>-0.46384894660846215</v>
      </c>
      <c r="R36" s="6">
        <v>5.3348359675337615</v>
      </c>
      <c r="S36" s="6">
        <v>-6.0181180495543423</v>
      </c>
      <c r="T36" s="6">
        <v>1.7440320703038195</v>
      </c>
      <c r="U36" s="6">
        <v>-9.0924387852274435</v>
      </c>
      <c r="V36" s="6">
        <v>7.7248086974857273</v>
      </c>
      <c r="W36" s="6">
        <v>-42.617944023475999</v>
      </c>
      <c r="X36" s="6">
        <v>23.732672101250987</v>
      </c>
      <c r="Y36" s="6">
        <v>17.501218062271679</v>
      </c>
      <c r="Z36" s="6">
        <v>108.39031940904579</v>
      </c>
      <c r="AA36" s="6">
        <v>59.219806087389557</v>
      </c>
      <c r="AB36" s="6">
        <v>74.498971633227242</v>
      </c>
      <c r="AC36" s="6">
        <v>77.041965554776127</v>
      </c>
      <c r="AD36" s="6">
        <v>51.383049110885736</v>
      </c>
    </row>
    <row r="37" spans="1:30">
      <c r="A37" s="5">
        <v>38367</v>
      </c>
      <c r="B37" s="14">
        <v>-15.583857172210692</v>
      </c>
      <c r="C37" s="14">
        <v>20.567977170909884</v>
      </c>
      <c r="D37" s="14">
        <v>-56.528501363719869</v>
      </c>
      <c r="E37" s="14">
        <v>26.801785416996776</v>
      </c>
      <c r="F37" s="14">
        <v>-8.2082539607478697</v>
      </c>
      <c r="G37" s="14">
        <v>47.948682658728245</v>
      </c>
      <c r="H37" s="14">
        <v>-165.09411021629802</v>
      </c>
      <c r="I37" s="14">
        <v>131.93524320095494</v>
      </c>
      <c r="J37" s="14">
        <v>162.857352631407</v>
      </c>
      <c r="K37" s="14">
        <v>466.11369191254352</v>
      </c>
      <c r="L37" s="14">
        <v>290.92910093821615</v>
      </c>
      <c r="M37" s="14">
        <v>530.96068106521454</v>
      </c>
      <c r="N37" s="14">
        <v>352.48093714994013</v>
      </c>
      <c r="O37" s="14">
        <v>330.35379336677607</v>
      </c>
      <c r="Q37" s="6">
        <v>-1.7793336442086725</v>
      </c>
      <c r="R37" s="6">
        <v>3.8366270535985043</v>
      </c>
      <c r="S37" s="6">
        <v>-4.0860496640737631</v>
      </c>
      <c r="T37" s="6">
        <v>2.2318382752441552</v>
      </c>
      <c r="U37" s="6">
        <v>-3.035880185160325</v>
      </c>
      <c r="V37" s="6">
        <v>10.807824866007982</v>
      </c>
      <c r="W37" s="6">
        <v>-41.432843370433233</v>
      </c>
      <c r="X37" s="6">
        <v>26.835628467074233</v>
      </c>
      <c r="Y37" s="6">
        <v>18.87174716557481</v>
      </c>
      <c r="Z37" s="6">
        <v>107.39865409464488</v>
      </c>
      <c r="AA37" s="6">
        <v>59.04697032642035</v>
      </c>
      <c r="AB37" s="6">
        <v>75.955518308422128</v>
      </c>
      <c r="AC37" s="6">
        <v>75.726652056355974</v>
      </c>
      <c r="AD37" s="6">
        <v>53.132452356145421</v>
      </c>
    </row>
    <row r="38" spans="1:30">
      <c r="A38" s="5">
        <v>38398</v>
      </c>
      <c r="B38" s="14">
        <v>-28.143487395340564</v>
      </c>
      <c r="C38" s="14">
        <v>11.504374697571848</v>
      </c>
      <c r="D38" s="14">
        <v>-26.788498608519518</v>
      </c>
      <c r="E38" s="14">
        <v>33.56369351950957</v>
      </c>
      <c r="F38" s="14">
        <v>7.6224647780493662</v>
      </c>
      <c r="G38" s="14">
        <v>60.511501522671836</v>
      </c>
      <c r="H38" s="14">
        <v>-160.09497959663392</v>
      </c>
      <c r="I38" s="14">
        <v>143.97082410957191</v>
      </c>
      <c r="J38" s="14">
        <v>171.37578464265937</v>
      </c>
      <c r="K38" s="14">
        <v>459.36409848620019</v>
      </c>
      <c r="L38" s="14">
        <v>287.91757959680746</v>
      </c>
      <c r="M38" s="14">
        <v>542.16139456673136</v>
      </c>
      <c r="N38" s="14">
        <v>352.19264682538125</v>
      </c>
      <c r="O38" s="14">
        <v>337.50477316214307</v>
      </c>
      <c r="Q38" s="6">
        <v>-3.2133671038251945</v>
      </c>
      <c r="R38" s="6">
        <v>2.1459570298368669</v>
      </c>
      <c r="S38" s="6">
        <v>-1.9363530449196162</v>
      </c>
      <c r="T38" s="6">
        <v>2.7949158867566006</v>
      </c>
      <c r="U38" s="6">
        <v>2.8192219554150042</v>
      </c>
      <c r="V38" s="6">
        <v>13.639534489216322</v>
      </c>
      <c r="W38" s="6">
        <v>-40.178236554469237</v>
      </c>
      <c r="X38" s="6">
        <v>29.283665623886922</v>
      </c>
      <c r="Y38" s="6">
        <v>19.858854548606722</v>
      </c>
      <c r="Z38" s="6">
        <v>105.84346002450084</v>
      </c>
      <c r="AA38" s="6">
        <v>58.43575195496804</v>
      </c>
      <c r="AB38" s="6">
        <v>77.55781397695462</v>
      </c>
      <c r="AC38" s="6">
        <v>75.664716051318081</v>
      </c>
      <c r="AD38" s="6">
        <v>54.282580191533278</v>
      </c>
    </row>
    <row r="39" spans="1:30">
      <c r="A39" s="5">
        <v>38426</v>
      </c>
      <c r="B39" s="14">
        <v>-41.741397865245759</v>
      </c>
      <c r="C39" s="14">
        <v>1.4089972672480684</v>
      </c>
      <c r="D39" s="14">
        <v>5.9622844639555694</v>
      </c>
      <c r="E39" s="14">
        <v>41.229523787601551</v>
      </c>
      <c r="F39" s="14">
        <v>22.908496084969457</v>
      </c>
      <c r="G39" s="14">
        <v>71.95940430121361</v>
      </c>
      <c r="H39" s="14">
        <v>-154.81889337391269</v>
      </c>
      <c r="I39" s="14">
        <v>152.78654656680953</v>
      </c>
      <c r="J39" s="14">
        <v>176.5854055641438</v>
      </c>
      <c r="K39" s="14">
        <v>450.16877172127283</v>
      </c>
      <c r="L39" s="14">
        <v>282.74611240161948</v>
      </c>
      <c r="M39" s="14">
        <v>554.38095418358739</v>
      </c>
      <c r="N39" s="14">
        <v>357.73838800060713</v>
      </c>
      <c r="O39" s="14">
        <v>340.92972684458789</v>
      </c>
      <c r="Q39" s="6">
        <v>-4.7659493254580303</v>
      </c>
      <c r="R39" s="6">
        <v>0.26282589624885117</v>
      </c>
      <c r="S39" s="6">
        <v>0.43097180790810041</v>
      </c>
      <c r="T39" s="6">
        <v>3.4332649048411561</v>
      </c>
      <c r="U39" s="6">
        <v>8.4728676364985471</v>
      </c>
      <c r="V39" s="6">
        <v>16.219937567110751</v>
      </c>
      <c r="W39" s="6">
        <v>-38.854123575583991</v>
      </c>
      <c r="X39" s="6">
        <v>31.076783571689056</v>
      </c>
      <c r="Y39" s="6">
        <v>20.462540211367418</v>
      </c>
      <c r="Z39" s="6">
        <v>103.72473719861364</v>
      </c>
      <c r="AA39" s="6">
        <v>57.386150973032692</v>
      </c>
      <c r="AB39" s="6">
        <v>79.305858638824731</v>
      </c>
      <c r="AC39" s="6">
        <v>76.856157539662433</v>
      </c>
      <c r="AD39" s="6">
        <v>54.83343261704929</v>
      </c>
    </row>
    <row r="40" spans="1:30">
      <c r="A40" s="5">
        <v>38457</v>
      </c>
      <c r="B40" s="14">
        <v>-53.331775202656615</v>
      </c>
      <c r="C40" s="14">
        <v>-6.3396068166212771</v>
      </c>
      <c r="D40" s="14">
        <v>36.185665697712032</v>
      </c>
      <c r="E40" s="14">
        <v>48.218885882184189</v>
      </c>
      <c r="F40" s="14">
        <v>36.249932304482051</v>
      </c>
      <c r="G40" s="14">
        <v>79.450573478399917</v>
      </c>
      <c r="H40" s="14">
        <v>-150.17275590732433</v>
      </c>
      <c r="I40" s="14">
        <v>160.38187144494879</v>
      </c>
      <c r="J40" s="14">
        <v>181.74324948273909</v>
      </c>
      <c r="K40" s="14">
        <v>438.48756740127988</v>
      </c>
      <c r="L40" s="14">
        <v>275.21431734545007</v>
      </c>
      <c r="M40" s="14">
        <v>565.70046941647092</v>
      </c>
      <c r="N40" s="14">
        <v>367.67220862215612</v>
      </c>
      <c r="O40" s="14">
        <v>340.10877428996582</v>
      </c>
      <c r="Q40" s="6">
        <v>-6.0893154290889262</v>
      </c>
      <c r="R40" s="6">
        <v>-1.1825522179316332</v>
      </c>
      <c r="S40" s="6">
        <v>2.6156084736277183</v>
      </c>
      <c r="T40" s="6">
        <v>4.0152830651812419</v>
      </c>
      <c r="U40" s="6">
        <v>13.407291212338817</v>
      </c>
      <c r="V40" s="6">
        <v>17.908477064325254</v>
      </c>
      <c r="W40" s="6">
        <v>-37.688105686281652</v>
      </c>
      <c r="X40" s="6">
        <v>32.621672651902578</v>
      </c>
      <c r="Y40" s="6">
        <v>21.060226006810321</v>
      </c>
      <c r="Z40" s="6">
        <v>101.03323586763109</v>
      </c>
      <c r="AA40" s="6">
        <v>55.857497848432544</v>
      </c>
      <c r="AB40" s="6">
        <v>80.925149251434405</v>
      </c>
      <c r="AC40" s="6">
        <v>78.990329628175388</v>
      </c>
      <c r="AD40" s="6">
        <v>54.701394712926657</v>
      </c>
    </row>
    <row r="41" spans="1:30">
      <c r="A41" s="5">
        <v>38487</v>
      </c>
      <c r="B41" s="14">
        <v>-62.914619407573163</v>
      </c>
      <c r="C41" s="14">
        <v>-11.741437554036182</v>
      </c>
      <c r="D41" s="14">
        <v>63.881645092749878</v>
      </c>
      <c r="E41" s="14">
        <v>54.531779803257507</v>
      </c>
      <c r="F41" s="14">
        <v>47.646773436587154</v>
      </c>
      <c r="G41" s="14">
        <v>82.985009054230758</v>
      </c>
      <c r="H41" s="14">
        <v>-146.15656719686874</v>
      </c>
      <c r="I41" s="14">
        <v>166.75679874398961</v>
      </c>
      <c r="J41" s="14">
        <v>186.84931639844527</v>
      </c>
      <c r="K41" s="14">
        <v>424.3204855262212</v>
      </c>
      <c r="L41" s="14">
        <v>265.32219442829933</v>
      </c>
      <c r="M41" s="14">
        <v>576.11994026538218</v>
      </c>
      <c r="N41" s="14">
        <v>381.99410869002827</v>
      </c>
      <c r="O41" s="14">
        <v>335.04191549827692</v>
      </c>
      <c r="Q41" s="6">
        <v>-7.1834654147178885</v>
      </c>
      <c r="R41" s="6">
        <v>-2.1901773127045847</v>
      </c>
      <c r="S41" s="6">
        <v>4.617556952239239</v>
      </c>
      <c r="T41" s="6">
        <v>4.5409703677768594</v>
      </c>
      <c r="U41" s="6">
        <v>17.622492682935814</v>
      </c>
      <c r="V41" s="6">
        <v>18.705152980859829</v>
      </c>
      <c r="W41" s="6">
        <v>-36.680182886562157</v>
      </c>
      <c r="X41" s="6">
        <v>33.918332864527486</v>
      </c>
      <c r="Y41" s="6">
        <v>21.651911934935438</v>
      </c>
      <c r="Z41" s="6">
        <v>97.768956031553202</v>
      </c>
      <c r="AA41" s="6">
        <v>53.849792581167627</v>
      </c>
      <c r="AB41" s="6">
        <v>82.415685814783714</v>
      </c>
      <c r="AC41" s="6">
        <v>82.067232316856973</v>
      </c>
      <c r="AD41" s="6">
        <v>53.886466479165364</v>
      </c>
    </row>
    <row r="42" spans="1:30">
      <c r="A42" s="5">
        <v>38518</v>
      </c>
      <c r="B42" s="14">
        <v>-69.854224290725995</v>
      </c>
      <c r="C42" s="14">
        <v>-15.11222873037849</v>
      </c>
      <c r="D42" s="14">
        <v>85.511423258259526</v>
      </c>
      <c r="E42" s="14">
        <v>60.477502377584287</v>
      </c>
      <c r="F42" s="14">
        <v>56.502034603972703</v>
      </c>
      <c r="G42" s="14">
        <v>84.2467419058394</v>
      </c>
      <c r="H42" s="14">
        <v>-142.73151864183168</v>
      </c>
      <c r="I42" s="14">
        <v>172.09818040809037</v>
      </c>
      <c r="J42" s="14">
        <v>193.48796050685178</v>
      </c>
      <c r="K42" s="14">
        <v>408.06872144472271</v>
      </c>
      <c r="L42" s="14">
        <v>256.12842957365626</v>
      </c>
      <c r="M42" s="14">
        <v>588.23589912539865</v>
      </c>
      <c r="N42" s="14">
        <v>396.56956536348127</v>
      </c>
      <c r="O42" s="14">
        <v>326.63509118317614</v>
      </c>
      <c r="Q42" s="6">
        <v>-7.9758156210665119</v>
      </c>
      <c r="R42" s="6">
        <v>-2.818944473992421</v>
      </c>
      <c r="S42" s="6">
        <v>6.1810222073767731</v>
      </c>
      <c r="T42" s="6">
        <v>5.036082577986198</v>
      </c>
      <c r="U42" s="6">
        <v>20.89767301252153</v>
      </c>
      <c r="V42" s="6">
        <v>18.989552612543825</v>
      </c>
      <c r="W42" s="6">
        <v>-35.820615575947294</v>
      </c>
      <c r="X42" s="6">
        <v>35.00476989500558</v>
      </c>
      <c r="Y42" s="6">
        <v>22.421191375573478</v>
      </c>
      <c r="Z42" s="6">
        <v>94.024338314242897</v>
      </c>
      <c r="AA42" s="6">
        <v>51.983826066269273</v>
      </c>
      <c r="AB42" s="6">
        <v>84.148910077585654</v>
      </c>
      <c r="AC42" s="6">
        <v>85.198608853124938</v>
      </c>
      <c r="AD42" s="6">
        <v>52.534354890446131</v>
      </c>
    </row>
    <row r="43" spans="1:30">
      <c r="A43" s="5">
        <v>38548</v>
      </c>
      <c r="B43" s="14">
        <v>-74.150589852115104</v>
      </c>
      <c r="C43" s="14">
        <v>-16.451980345648188</v>
      </c>
      <c r="D43" s="14">
        <v>101.07500019424097</v>
      </c>
      <c r="E43" s="14">
        <v>66.05605360516455</v>
      </c>
      <c r="F43" s="14">
        <v>62.815715806638693</v>
      </c>
      <c r="G43" s="14">
        <v>83.235772033225814</v>
      </c>
      <c r="H43" s="14">
        <v>-139.89761024221318</v>
      </c>
      <c r="I43" s="14">
        <v>176.40601643725105</v>
      </c>
      <c r="J43" s="14">
        <v>201.65918180795865</v>
      </c>
      <c r="K43" s="14">
        <v>389.73227515678434</v>
      </c>
      <c r="L43" s="14">
        <v>247.63302278152085</v>
      </c>
      <c r="M43" s="14">
        <v>602.04834599652008</v>
      </c>
      <c r="N43" s="14">
        <v>411.39857864251513</v>
      </c>
      <c r="O43" s="14">
        <v>314.88830134466366</v>
      </c>
      <c r="Q43" s="6">
        <v>-8.4663660481347982</v>
      </c>
      <c r="R43" s="6">
        <v>-3.0688537017951392</v>
      </c>
      <c r="S43" s="6">
        <v>7.3060042390403197</v>
      </c>
      <c r="T43" s="6">
        <v>5.5006196958092621</v>
      </c>
      <c r="U43" s="6">
        <v>23.232832201095967</v>
      </c>
      <c r="V43" s="6">
        <v>18.761675959377232</v>
      </c>
      <c r="W43" s="6">
        <v>-35.109403754437025</v>
      </c>
      <c r="X43" s="6">
        <v>35.880983743336863</v>
      </c>
      <c r="Y43" s="6">
        <v>23.36806432872444</v>
      </c>
      <c r="Z43" s="6">
        <v>89.799382715700148</v>
      </c>
      <c r="AA43" s="6">
        <v>50.259598303737469</v>
      </c>
      <c r="AB43" s="6">
        <v>86.124822039840183</v>
      </c>
      <c r="AC43" s="6">
        <v>88.384459236979296</v>
      </c>
      <c r="AD43" s="6">
        <v>50.645059946768974</v>
      </c>
    </row>
    <row r="44" spans="1:30">
      <c r="A44" s="5">
        <v>38579</v>
      </c>
      <c r="B44" s="14">
        <v>-76.053847978861427</v>
      </c>
      <c r="C44" s="14">
        <v>-15.502866032340933</v>
      </c>
      <c r="D44" s="14">
        <v>112.22414243830615</v>
      </c>
      <c r="E44" s="14">
        <v>69.965622380144339</v>
      </c>
      <c r="F44" s="14">
        <v>66.857724247942116</v>
      </c>
      <c r="G44" s="14">
        <v>80.467971422524599</v>
      </c>
      <c r="H44" s="14">
        <v>-137.81853912306627</v>
      </c>
      <c r="I44" s="14">
        <v>179.6565925203476</v>
      </c>
      <c r="J44" s="14">
        <v>208.91136566831551</v>
      </c>
      <c r="K44" s="14">
        <v>369.60969540893609</v>
      </c>
      <c r="L44" s="14">
        <v>236.75261883793848</v>
      </c>
      <c r="M44" s="14">
        <v>611.07588103237777</v>
      </c>
      <c r="N44" s="14">
        <v>424.91146213932308</v>
      </c>
      <c r="O44" s="14">
        <v>301.46202126940318</v>
      </c>
      <c r="Q44" s="6">
        <v>-8.6836762545304396</v>
      </c>
      <c r="R44" s="6">
        <v>-2.8918116124766837</v>
      </c>
      <c r="S44" s="6">
        <v>8.1118976878680833</v>
      </c>
      <c r="T44" s="6">
        <v>5.8261773068393792</v>
      </c>
      <c r="U44" s="6">
        <v>24.727797317171124</v>
      </c>
      <c r="V44" s="6">
        <v>18.137802630522735</v>
      </c>
      <c r="W44" s="6">
        <v>-34.587629671020331</v>
      </c>
      <c r="X44" s="6">
        <v>36.542150918638697</v>
      </c>
      <c r="Y44" s="6">
        <v>24.208440142278732</v>
      </c>
      <c r="Z44" s="6">
        <v>85.162878748259189</v>
      </c>
      <c r="AA44" s="6">
        <v>48.05131151934799</v>
      </c>
      <c r="AB44" s="6">
        <v>87.416238009324729</v>
      </c>
      <c r="AC44" s="6">
        <v>91.287553614550021</v>
      </c>
      <c r="AD44" s="6">
        <v>48.485644190864456</v>
      </c>
    </row>
    <row r="45" spans="1:30">
      <c r="A45" s="5">
        <v>38610</v>
      </c>
      <c r="B45" s="14">
        <v>-75.563998670964907</v>
      </c>
      <c r="C45" s="14">
        <v>-12.264885790456731</v>
      </c>
      <c r="D45" s="14">
        <v>118.95884999045506</v>
      </c>
      <c r="E45" s="14">
        <v>72.206208702523668</v>
      </c>
      <c r="F45" s="14">
        <v>68.62805992788293</v>
      </c>
      <c r="G45" s="14">
        <v>75.94334007373574</v>
      </c>
      <c r="H45" s="14">
        <v>-136.49430528439106</v>
      </c>
      <c r="I45" s="14">
        <v>181.84990865738001</v>
      </c>
      <c r="J45" s="14">
        <v>215.24451208792237</v>
      </c>
      <c r="K45" s="14">
        <v>347.70098220117791</v>
      </c>
      <c r="L45" s="14">
        <v>223.48721774290914</v>
      </c>
      <c r="M45" s="14">
        <v>615.31850423297203</v>
      </c>
      <c r="N45" s="14">
        <v>437.10821585390505</v>
      </c>
      <c r="O45" s="14">
        <v>286.35625095739476</v>
      </c>
      <c r="Q45" s="6">
        <v>-8.6277462402534315</v>
      </c>
      <c r="R45" s="6">
        <v>-2.2878182060370555</v>
      </c>
      <c r="S45" s="6">
        <v>8.598702553860063</v>
      </c>
      <c r="T45" s="6">
        <v>6.0127554110765509</v>
      </c>
      <c r="U45" s="6">
        <v>25.382568360746998</v>
      </c>
      <c r="V45" s="6">
        <v>17.11793262598033</v>
      </c>
      <c r="W45" s="6">
        <v>-34.255293325697203</v>
      </c>
      <c r="X45" s="6">
        <v>36.988271420911097</v>
      </c>
      <c r="Y45" s="6">
        <v>24.942318816236359</v>
      </c>
      <c r="Z45" s="6">
        <v>80.114826411920006</v>
      </c>
      <c r="AA45" s="6">
        <v>45.358965713100837</v>
      </c>
      <c r="AB45" s="6">
        <v>88.023157986039351</v>
      </c>
      <c r="AC45" s="6">
        <v>93.907891985837097</v>
      </c>
      <c r="AD45" s="6">
        <v>46.056107622732583</v>
      </c>
    </row>
    <row r="46" spans="1:30">
      <c r="A46" s="5">
        <v>38640</v>
      </c>
      <c r="B46" s="14">
        <v>-73.675647034411767</v>
      </c>
      <c r="C46" s="14">
        <v>-6.8805135984755239</v>
      </c>
      <c r="D46" s="14">
        <v>129.35546481945187</v>
      </c>
      <c r="E46" s="14">
        <v>70.625773264601037</v>
      </c>
      <c r="F46" s="14">
        <v>68.310717142578696</v>
      </c>
      <c r="G46" s="14">
        <v>69.362223142682623</v>
      </c>
      <c r="H46" s="14">
        <v>-135.54058707771952</v>
      </c>
      <c r="I46" s="14">
        <v>181.79629554731522</v>
      </c>
      <c r="J46" s="14">
        <v>219.28408666670407</v>
      </c>
      <c r="K46" s="14">
        <v>326.28066280687227</v>
      </c>
      <c r="L46" s="14">
        <v>212.53351477604895</v>
      </c>
      <c r="M46" s="14">
        <v>616.11837957627154</v>
      </c>
      <c r="N46" s="14">
        <v>446.34216726052608</v>
      </c>
      <c r="O46" s="14">
        <v>272.58467558749373</v>
      </c>
      <c r="Q46" s="6">
        <v>-8.4121380270950663</v>
      </c>
      <c r="R46" s="6">
        <v>-1.2834497235780331</v>
      </c>
      <c r="S46" s="6">
        <v>9.3502010635444393</v>
      </c>
      <c r="T46" s="6">
        <v>5.8811493912898571</v>
      </c>
      <c r="U46" s="6">
        <v>25.265196910202729</v>
      </c>
      <c r="V46" s="6">
        <v>15.634522545253233</v>
      </c>
      <c r="W46" s="6">
        <v>-34.015943435959883</v>
      </c>
      <c r="X46" s="6">
        <v>36.977366514323919</v>
      </c>
      <c r="Y46" s="6">
        <v>25.410420678851001</v>
      </c>
      <c r="Z46" s="6">
        <v>75.179306359319867</v>
      </c>
      <c r="AA46" s="6">
        <v>43.135802158946895</v>
      </c>
      <c r="AB46" s="6">
        <v>88.137582553524368</v>
      </c>
      <c r="AC46" s="6">
        <v>95.891704872084148</v>
      </c>
      <c r="AD46" s="6">
        <v>43.841156298114548</v>
      </c>
    </row>
    <row r="47" spans="1:30">
      <c r="A47" s="5">
        <v>38671</v>
      </c>
      <c r="B47" s="14">
        <v>-70.388793069202023</v>
      </c>
      <c r="C47" s="14">
        <v>0.65025054360269507</v>
      </c>
      <c r="D47" s="14">
        <v>143.41398692529668</v>
      </c>
      <c r="E47" s="14">
        <v>65.224316066376431</v>
      </c>
      <c r="F47" s="14">
        <v>65.905695892029385</v>
      </c>
      <c r="G47" s="14">
        <v>60.724620629365248</v>
      </c>
      <c r="H47" s="14">
        <v>-134.95738450305168</v>
      </c>
      <c r="I47" s="14">
        <v>179.49575319015327</v>
      </c>
      <c r="J47" s="14">
        <v>221.03008940466066</v>
      </c>
      <c r="K47" s="14">
        <v>305.34873722601913</v>
      </c>
      <c r="L47" s="14">
        <v>203.89150993735788</v>
      </c>
      <c r="M47" s="14">
        <v>613.47550706227651</v>
      </c>
      <c r="N47" s="14">
        <v>452.61331635918623</v>
      </c>
      <c r="O47" s="14">
        <v>260.14729515970009</v>
      </c>
      <c r="Q47" s="6">
        <v>-8.0368516150553475</v>
      </c>
      <c r="R47" s="6">
        <v>0.12129383490038512</v>
      </c>
      <c r="S47" s="6">
        <v>10.366393216921219</v>
      </c>
      <c r="T47" s="6">
        <v>5.431359247479298</v>
      </c>
      <c r="U47" s="6">
        <v>24.37568296553831</v>
      </c>
      <c r="V47" s="6">
        <v>13.687572388341444</v>
      </c>
      <c r="W47" s="6">
        <v>-33.869580001808366</v>
      </c>
      <c r="X47" s="6">
        <v>36.509436198877168</v>
      </c>
      <c r="Y47" s="6">
        <v>25.612745730122668</v>
      </c>
      <c r="Z47" s="6">
        <v>70.356318590458741</v>
      </c>
      <c r="AA47" s="6">
        <v>41.381820856886151</v>
      </c>
      <c r="AB47" s="6">
        <v>87.759511711779837</v>
      </c>
      <c r="AC47" s="6">
        <v>97.238992273291217</v>
      </c>
      <c r="AD47" s="6">
        <v>41.840790217010365</v>
      </c>
    </row>
    <row r="48" spans="1:30">
      <c r="A48" s="5">
        <v>38701</v>
      </c>
      <c r="B48" s="14">
        <v>-67.080600473456315</v>
      </c>
      <c r="C48" s="14">
        <v>9.8515099242810322</v>
      </c>
      <c r="D48" s="14">
        <v>164.94739493880309</v>
      </c>
      <c r="E48" s="14">
        <v>54.965394783154558</v>
      </c>
      <c r="F48" s="14">
        <v>62.084472152412474</v>
      </c>
      <c r="G48" s="14">
        <v>51.83068121287549</v>
      </c>
      <c r="H48" s="14">
        <v>-134.28157366249835</v>
      </c>
      <c r="I48" s="14">
        <v>175.37585094917691</v>
      </c>
      <c r="J48" s="14">
        <v>219.44249898253699</v>
      </c>
      <c r="K48" s="14">
        <v>283.66127094819444</v>
      </c>
      <c r="L48" s="14">
        <v>195.227321543264</v>
      </c>
      <c r="M48" s="14">
        <v>604.37441795023642</v>
      </c>
      <c r="N48" s="14">
        <v>456.23015660865616</v>
      </c>
      <c r="O48" s="14">
        <v>247.09742139478971</v>
      </c>
      <c r="Q48" s="6">
        <v>-7.6591288008582952</v>
      </c>
      <c r="R48" s="6">
        <v>1.837641552215838</v>
      </c>
      <c r="S48" s="6">
        <v>11.922892548361503</v>
      </c>
      <c r="T48" s="6">
        <v>4.5770783543828459</v>
      </c>
      <c r="U48" s="6">
        <v>22.96237661687482</v>
      </c>
      <c r="V48" s="6">
        <v>11.682842868106986</v>
      </c>
      <c r="W48" s="6">
        <v>-33.699975134208891</v>
      </c>
      <c r="X48" s="6">
        <v>35.671448083062579</v>
      </c>
      <c r="Y48" s="6">
        <v>25.428777339597403</v>
      </c>
      <c r="Z48" s="6">
        <v>65.359244422986322</v>
      </c>
      <c r="AA48" s="6">
        <v>39.623337180420862</v>
      </c>
      <c r="AB48" s="6">
        <v>86.457573611035158</v>
      </c>
      <c r="AC48" s="6">
        <v>98.016030615647068</v>
      </c>
      <c r="AD48" s="6">
        <v>39.741913770031005</v>
      </c>
    </row>
    <row r="49" spans="1:30">
      <c r="A49" s="5">
        <v>38732</v>
      </c>
      <c r="B49" s="14">
        <v>-63.751069247174662</v>
      </c>
      <c r="C49" s="14">
        <v>20.72326454355948</v>
      </c>
      <c r="D49" s="14">
        <v>193.9556888599711</v>
      </c>
      <c r="E49" s="14">
        <v>39.849009414935423</v>
      </c>
      <c r="F49" s="14">
        <v>56.847045923727954</v>
      </c>
      <c r="G49" s="14">
        <v>42.680404893213357</v>
      </c>
      <c r="H49" s="14">
        <v>-133.51315455605956</v>
      </c>
      <c r="I49" s="14">
        <v>169.43658882438618</v>
      </c>
      <c r="J49" s="14">
        <v>214.52131540033309</v>
      </c>
      <c r="K49" s="14">
        <v>261.21826397339805</v>
      </c>
      <c r="L49" s="14">
        <v>186.54094959376732</v>
      </c>
      <c r="M49" s="14">
        <v>588.81511224015128</v>
      </c>
      <c r="N49" s="14">
        <v>457.19268800893587</v>
      </c>
      <c r="O49" s="14">
        <v>233.43505429276263</v>
      </c>
      <c r="Q49" s="6">
        <v>-7.2789695845039084</v>
      </c>
      <c r="R49" s="6">
        <v>3.865593428368324</v>
      </c>
      <c r="S49" s="6">
        <v>14.01969905786529</v>
      </c>
      <c r="T49" s="6">
        <v>3.3183067120005028</v>
      </c>
      <c r="U49" s="6">
        <v>21.025277864212246</v>
      </c>
      <c r="V49" s="6">
        <v>9.6203339845498625</v>
      </c>
      <c r="W49" s="6">
        <v>-33.507128833161488</v>
      </c>
      <c r="X49" s="6">
        <v>34.463402166880144</v>
      </c>
      <c r="Y49" s="6">
        <v>24.858515507275197</v>
      </c>
      <c r="Z49" s="6">
        <v>60.188083856902558</v>
      </c>
      <c r="AA49" s="6">
        <v>37.860351129551013</v>
      </c>
      <c r="AB49" s="6">
        <v>84.231768251290362</v>
      </c>
      <c r="AC49" s="6">
        <v>98.222819899151773</v>
      </c>
      <c r="AD49" s="6">
        <v>37.544526957176473</v>
      </c>
    </row>
    <row r="50" spans="1:30">
      <c r="A50" s="5">
        <v>38763</v>
      </c>
      <c r="B50" s="14">
        <v>-59.873483525133452</v>
      </c>
      <c r="C50" s="14">
        <v>32.367040792072316</v>
      </c>
      <c r="D50" s="14">
        <v>219.55774550325239</v>
      </c>
      <c r="E50" s="14">
        <v>28.254432034272615</v>
      </c>
      <c r="F50" s="14">
        <v>50.830742942194881</v>
      </c>
      <c r="G50" s="14">
        <v>34.44998237779685</v>
      </c>
      <c r="H50" s="14">
        <v>-133.41233897613313</v>
      </c>
      <c r="I50" s="14">
        <v>162.04865144430835</v>
      </c>
      <c r="J50" s="14">
        <v>205.82143872779506</v>
      </c>
      <c r="K50" s="14">
        <v>239.81612363746299</v>
      </c>
      <c r="L50" s="14">
        <v>176.207666031207</v>
      </c>
      <c r="M50" s="14">
        <v>567.96337365520731</v>
      </c>
      <c r="N50" s="14">
        <v>453.49287441532277</v>
      </c>
      <c r="O50" s="14">
        <v>219.60350928697673</v>
      </c>
      <c r="Q50" s="6">
        <v>-6.8362346019326869</v>
      </c>
      <c r="R50" s="6">
        <v>6.0375535871084169</v>
      </c>
      <c r="S50" s="6">
        <v>15.870292518211592</v>
      </c>
      <c r="T50" s="6">
        <v>2.3528030643579489</v>
      </c>
      <c r="U50" s="6">
        <v>18.800106092371369</v>
      </c>
      <c r="V50" s="6">
        <v>7.7651638278849209</v>
      </c>
      <c r="W50" s="6">
        <v>-33.481827651145245</v>
      </c>
      <c r="X50" s="6">
        <v>32.960695703772316</v>
      </c>
      <c r="Y50" s="6">
        <v>23.850382498338163</v>
      </c>
      <c r="Z50" s="6">
        <v>55.256752495678761</v>
      </c>
      <c r="AA50" s="6">
        <v>35.763107897693772</v>
      </c>
      <c r="AB50" s="6">
        <v>81.248864491498367</v>
      </c>
      <c r="AC50" s="6">
        <v>97.427955646513539</v>
      </c>
      <c r="AD50" s="6">
        <v>35.319930416170898</v>
      </c>
    </row>
    <row r="51" spans="1:30">
      <c r="A51" s="5">
        <v>38791</v>
      </c>
      <c r="B51" s="14">
        <v>-55.447843307332668</v>
      </c>
      <c r="C51" s="14">
        <v>44.78283866981954</v>
      </c>
      <c r="D51" s="14">
        <v>241.75356486864689</v>
      </c>
      <c r="E51" s="14">
        <v>20.181662641166128</v>
      </c>
      <c r="F51" s="14">
        <v>44.035563207813254</v>
      </c>
      <c r="G51" s="14">
        <v>27.139413666625977</v>
      </c>
      <c r="H51" s="14">
        <v>-133.97912692271908</v>
      </c>
      <c r="I51" s="14">
        <v>153.21203880894342</v>
      </c>
      <c r="J51" s="14">
        <v>193.3428689649229</v>
      </c>
      <c r="K51" s="14">
        <v>219.45484994038907</v>
      </c>
      <c r="L51" s="14">
        <v>164.22747085558308</v>
      </c>
      <c r="M51" s="14">
        <v>541.81920219540439</v>
      </c>
      <c r="N51" s="14">
        <v>445.13071582781686</v>
      </c>
      <c r="O51" s="14">
        <v>205.60278637743198</v>
      </c>
      <c r="Q51" s="6">
        <v>-6.3309238531446299</v>
      </c>
      <c r="R51" s="6">
        <v>8.3535220284361174</v>
      </c>
      <c r="S51" s="6">
        <v>17.474672929400402</v>
      </c>
      <c r="T51" s="6">
        <v>1.6805674114551858</v>
      </c>
      <c r="U51" s="6">
        <v>16.286861301352186</v>
      </c>
      <c r="V51" s="6">
        <v>6.1173323981121621</v>
      </c>
      <c r="W51" s="6">
        <v>-33.624071588160191</v>
      </c>
      <c r="X51" s="6">
        <v>31.163328693739089</v>
      </c>
      <c r="Y51" s="6">
        <v>22.404378312786299</v>
      </c>
      <c r="Z51" s="6">
        <v>50.565250339314858</v>
      </c>
      <c r="AA51" s="6">
        <v>33.331607484849137</v>
      </c>
      <c r="AB51" s="6">
        <v>77.508862331659174</v>
      </c>
      <c r="AC51" s="6">
        <v>95.631437857732337</v>
      </c>
      <c r="AD51" s="6">
        <v>33.068124147014267</v>
      </c>
    </row>
    <row r="52" spans="1:30">
      <c r="A52" s="5">
        <v>38822</v>
      </c>
      <c r="B52" s="14">
        <v>-52.025567238432757</v>
      </c>
      <c r="C52" s="14">
        <v>54.83538835202063</v>
      </c>
      <c r="D52" s="14">
        <v>261.82776053992018</v>
      </c>
      <c r="E52" s="14">
        <v>11.325500634912292</v>
      </c>
      <c r="F52" s="14">
        <v>38.620054584981176</v>
      </c>
      <c r="G52" s="14">
        <v>22.841918112576842</v>
      </c>
      <c r="H52" s="14">
        <v>-134.72338732039003</v>
      </c>
      <c r="I52" s="14">
        <v>144.29592011461855</v>
      </c>
      <c r="J52" s="14">
        <v>179.25477472167873</v>
      </c>
      <c r="K52" s="14">
        <v>203.27316919866405</v>
      </c>
      <c r="L52" s="14">
        <v>152.02011161750215</v>
      </c>
      <c r="M52" s="14">
        <v>514.3920803246458</v>
      </c>
      <c r="N52" s="14">
        <v>429.89237860388721</v>
      </c>
      <c r="O52" s="14">
        <v>191.28243826783262</v>
      </c>
      <c r="Q52" s="6">
        <v>-5.9401752161497754</v>
      </c>
      <c r="R52" s="6">
        <v>10.228664330855816</v>
      </c>
      <c r="S52" s="6">
        <v>18.92569601510705</v>
      </c>
      <c r="T52" s="6">
        <v>0.94309708887041632</v>
      </c>
      <c r="U52" s="6">
        <v>14.283897528637382</v>
      </c>
      <c r="V52" s="6">
        <v>5.1486597102472702</v>
      </c>
      <c r="W52" s="6">
        <v>-33.810854898861685</v>
      </c>
      <c r="X52" s="6">
        <v>29.34979015131341</v>
      </c>
      <c r="Y52" s="6">
        <v>20.771864039973408</v>
      </c>
      <c r="Z52" s="6">
        <v>46.836780734571775</v>
      </c>
      <c r="AA52" s="6">
        <v>30.854001853888235</v>
      </c>
      <c r="AB52" s="6">
        <v>73.585330266681552</v>
      </c>
      <c r="AC52" s="6">
        <v>92.357648726880512</v>
      </c>
      <c r="AD52" s="6">
        <v>30.764910958806855</v>
      </c>
    </row>
    <row r="53" spans="1:30">
      <c r="A53" s="5">
        <v>38852</v>
      </c>
      <c r="B53" s="14">
        <v>-49.60665531843371</v>
      </c>
      <c r="C53" s="14">
        <v>62.524689838675592</v>
      </c>
      <c r="D53" s="14">
        <v>279.78033251707222</v>
      </c>
      <c r="E53" s="14">
        <v>1.685946015511103</v>
      </c>
      <c r="F53" s="14">
        <v>34.584217073698667</v>
      </c>
      <c r="G53" s="14">
        <v>21.557495715649448</v>
      </c>
      <c r="H53" s="14">
        <v>-135.645120169146</v>
      </c>
      <c r="I53" s="14">
        <v>135.30029536133378</v>
      </c>
      <c r="J53" s="14">
        <v>163.55715599806257</v>
      </c>
      <c r="K53" s="14">
        <v>191.27108141228786</v>
      </c>
      <c r="L53" s="14">
        <v>139.58558831696428</v>
      </c>
      <c r="M53" s="14">
        <v>485.6820080429315</v>
      </c>
      <c r="N53" s="14">
        <v>407.77786274353389</v>
      </c>
      <c r="O53" s="14">
        <v>176.64246495817855</v>
      </c>
      <c r="Q53" s="6">
        <v>-5.6639886909481234</v>
      </c>
      <c r="R53" s="6">
        <v>11.662980494367511</v>
      </c>
      <c r="S53" s="6">
        <v>20.223361775331529</v>
      </c>
      <c r="T53" s="6">
        <v>0.14039209660364055</v>
      </c>
      <c r="U53" s="6">
        <v>12.791214774226967</v>
      </c>
      <c r="V53" s="6">
        <v>4.8591457642902478</v>
      </c>
      <c r="W53" s="6">
        <v>-34.042177583249725</v>
      </c>
      <c r="X53" s="6">
        <v>27.52008007649529</v>
      </c>
      <c r="Y53" s="6">
        <v>18.95283967989949</v>
      </c>
      <c r="Z53" s="6">
        <v>44.071343681449477</v>
      </c>
      <c r="AA53" s="6">
        <v>28.33029100481107</v>
      </c>
      <c r="AB53" s="6">
        <v>69.478268296565474</v>
      </c>
      <c r="AC53" s="6">
        <v>87.606588253958066</v>
      </c>
      <c r="AD53" s="6">
        <v>28.410290851548645</v>
      </c>
    </row>
    <row r="54" spans="1:30">
      <c r="A54" s="5">
        <v>38883</v>
      </c>
      <c r="B54" s="14">
        <v>-47.597063736447012</v>
      </c>
      <c r="C54" s="14">
        <v>67.839536453779345</v>
      </c>
      <c r="D54" s="14">
        <v>287.55651189449031</v>
      </c>
      <c r="E54" s="14">
        <v>-3.3334268040192327</v>
      </c>
      <c r="F54" s="14">
        <v>32.979012482625066</v>
      </c>
      <c r="G54" s="14">
        <v>23.641598873594383</v>
      </c>
      <c r="H54" s="14">
        <v>-135.22893515121805</v>
      </c>
      <c r="I54" s="14">
        <v>128.80233197013797</v>
      </c>
      <c r="J54" s="14">
        <v>148.84017369268793</v>
      </c>
      <c r="K54" s="14">
        <v>183.77494070095568</v>
      </c>
      <c r="L54" s="14">
        <v>125.82463313893024</v>
      </c>
      <c r="M54" s="14">
        <v>457.60663472977853</v>
      </c>
      <c r="N54" s="14">
        <v>383.06297654143145</v>
      </c>
      <c r="O54" s="14">
        <v>164.79481778035492</v>
      </c>
      <c r="Q54" s="6">
        <v>-5.4345375433000465</v>
      </c>
      <c r="R54" s="6">
        <v>12.654380092869276</v>
      </c>
      <c r="S54" s="6">
        <v>20.78544734926944</v>
      </c>
      <c r="T54" s="6">
        <v>-0.27758111682428954</v>
      </c>
      <c r="U54" s="6">
        <v>12.197518619786258</v>
      </c>
      <c r="V54" s="6">
        <v>5.3289109525036675</v>
      </c>
      <c r="W54" s="6">
        <v>-33.93772971022544</v>
      </c>
      <c r="X54" s="6">
        <v>26.198394322726063</v>
      </c>
      <c r="Y54" s="6">
        <v>17.247450487334984</v>
      </c>
      <c r="Z54" s="6">
        <v>42.344135411729297</v>
      </c>
      <c r="AA54" s="6">
        <v>25.537367541877281</v>
      </c>
      <c r="AB54" s="6">
        <v>65.462001917999004</v>
      </c>
      <c r="AC54" s="6">
        <v>82.296866817184593</v>
      </c>
      <c r="AD54" s="6">
        <v>26.504774517703382</v>
      </c>
    </row>
    <row r="55" spans="1:30">
      <c r="A55" s="5">
        <v>38913</v>
      </c>
      <c r="B55" s="14">
        <v>-45.99679249247265</v>
      </c>
      <c r="C55" s="14">
        <v>70.779928197331884</v>
      </c>
      <c r="D55" s="14">
        <v>285.15629867217439</v>
      </c>
      <c r="E55" s="14">
        <v>-3.7326178236787158</v>
      </c>
      <c r="F55" s="14">
        <v>33.804440811760387</v>
      </c>
      <c r="G55" s="14">
        <v>29.094227586411641</v>
      </c>
      <c r="H55" s="14">
        <v>-133.4748322666062</v>
      </c>
      <c r="I55" s="14">
        <v>124.80202994103125</v>
      </c>
      <c r="J55" s="14">
        <v>135.10382780555483</v>
      </c>
      <c r="K55" s="14">
        <v>180.78474706466744</v>
      </c>
      <c r="L55" s="14">
        <v>110.73724608340004</v>
      </c>
      <c r="M55" s="14">
        <v>430.16596038518674</v>
      </c>
      <c r="N55" s="14">
        <v>355.74771999757991</v>
      </c>
      <c r="O55" s="14">
        <v>155.73949673436175</v>
      </c>
      <c r="Q55" s="6">
        <v>-5.2518217732055419</v>
      </c>
      <c r="R55" s="6">
        <v>13.202863126361105</v>
      </c>
      <c r="S55" s="6">
        <v>20.611952736920781</v>
      </c>
      <c r="T55" s="6">
        <v>-0.310822551413374</v>
      </c>
      <c r="U55" s="6">
        <v>12.502809065315262</v>
      </c>
      <c r="V55" s="6">
        <v>6.5579552748875285</v>
      </c>
      <c r="W55" s="6">
        <v>-33.497511279788824</v>
      </c>
      <c r="X55" s="6">
        <v>25.384732890005754</v>
      </c>
      <c r="Y55" s="6">
        <v>15.655696462279888</v>
      </c>
      <c r="Z55" s="6">
        <v>41.655155925411215</v>
      </c>
      <c r="AA55" s="6">
        <v>22.475231465086868</v>
      </c>
      <c r="AB55" s="6">
        <v>61.536531130982112</v>
      </c>
      <c r="AC55" s="6">
        <v>76.428484416560067</v>
      </c>
      <c r="AD55" s="6">
        <v>25.048361957271073</v>
      </c>
    </row>
    <row r="56" spans="1:30">
      <c r="A56" s="5">
        <v>38944</v>
      </c>
      <c r="B56" s="14">
        <v>-45.369436689414727</v>
      </c>
      <c r="C56" s="14">
        <v>72.13127655137761</v>
      </c>
      <c r="D56" s="14">
        <v>278.84369365428296</v>
      </c>
      <c r="E56" s="14">
        <v>-4.3612376069212715</v>
      </c>
      <c r="F56" s="14">
        <v>35.072497108133035</v>
      </c>
      <c r="G56" s="14">
        <v>34.813154927428201</v>
      </c>
      <c r="H56" s="14">
        <v>-130.88690668689046</v>
      </c>
      <c r="I56" s="14">
        <v>123.0264887718391</v>
      </c>
      <c r="J56" s="14">
        <v>122.79782746482556</v>
      </c>
      <c r="K56" s="14">
        <v>182.76502386279162</v>
      </c>
      <c r="L56" s="14">
        <v>99.795421701959143</v>
      </c>
      <c r="M56" s="14">
        <v>407.44075427733713</v>
      </c>
      <c r="N56" s="14">
        <v>331.2573330748022</v>
      </c>
      <c r="O56" s="14">
        <v>148.84532114545516</v>
      </c>
      <c r="Q56" s="6">
        <v>-5.1801915423239944</v>
      </c>
      <c r="R56" s="6">
        <v>13.454935540234672</v>
      </c>
      <c r="S56" s="6">
        <v>20.155658708412535</v>
      </c>
      <c r="T56" s="6">
        <v>-0.36316897800354808</v>
      </c>
      <c r="U56" s="6">
        <v>12.97180856292276</v>
      </c>
      <c r="V56" s="6">
        <v>7.847024373262026</v>
      </c>
      <c r="W56" s="6">
        <v>-32.848032536675461</v>
      </c>
      <c r="X56" s="6">
        <v>25.02358781619207</v>
      </c>
      <c r="Y56" s="6">
        <v>14.22968944879652</v>
      </c>
      <c r="Z56" s="6">
        <v>42.111437443297405</v>
      </c>
      <c r="AA56" s="6">
        <v>20.254478788629626</v>
      </c>
      <c r="AB56" s="6">
        <v>58.285622221635904</v>
      </c>
      <c r="AC56" s="6">
        <v>71.166994180457422</v>
      </c>
      <c r="AD56" s="6">
        <v>23.93953722642928</v>
      </c>
    </row>
    <row r="57" spans="1:30">
      <c r="A57" s="5">
        <v>38975</v>
      </c>
      <c r="B57" s="14">
        <v>-45.714996327273241</v>
      </c>
      <c r="C57" s="14">
        <v>71.893581515916509</v>
      </c>
      <c r="D57" s="14">
        <v>268.61869684081609</v>
      </c>
      <c r="E57" s="14">
        <v>-5.2192861537469</v>
      </c>
      <c r="F57" s="14">
        <v>36.783181371742998</v>
      </c>
      <c r="G57" s="14">
        <v>40.798380896644062</v>
      </c>
      <c r="H57" s="14">
        <v>-127.46515841207082</v>
      </c>
      <c r="I57" s="14">
        <v>123.47570846256153</v>
      </c>
      <c r="J57" s="14">
        <v>111.9221726705001</v>
      </c>
      <c r="K57" s="14">
        <v>189.71577109532819</v>
      </c>
      <c r="L57" s="14">
        <v>92.999159994607581</v>
      </c>
      <c r="M57" s="14">
        <v>389.43101640622979</v>
      </c>
      <c r="N57" s="14">
        <v>309.5918157730984</v>
      </c>
      <c r="O57" s="14">
        <v>144.11229101363517</v>
      </c>
      <c r="Q57" s="6">
        <v>-5.2196468506554039</v>
      </c>
      <c r="R57" s="6">
        <v>13.410597334489969</v>
      </c>
      <c r="S57" s="6">
        <v>19.416565263744708</v>
      </c>
      <c r="T57" s="6">
        <v>-0.43462039659481183</v>
      </c>
      <c r="U57" s="6">
        <v>13.604517112608749</v>
      </c>
      <c r="V57" s="6">
        <v>9.1961182476271581</v>
      </c>
      <c r="W57" s="6">
        <v>-31.989293480885351</v>
      </c>
      <c r="X57" s="6">
        <v>25.114959101285013</v>
      </c>
      <c r="Y57" s="6">
        <v>12.969429446884881</v>
      </c>
      <c r="Z57" s="6">
        <v>43.712979965387859</v>
      </c>
      <c r="AA57" s="6">
        <v>18.875109512505553</v>
      </c>
      <c r="AB57" s="6">
        <v>55.709275189960387</v>
      </c>
      <c r="AC57" s="6">
        <v>66.512396108876686</v>
      </c>
      <c r="AD57" s="6">
        <v>23.178300325178011</v>
      </c>
    </row>
    <row r="58" spans="1:30">
      <c r="A58" s="5">
        <v>39005</v>
      </c>
      <c r="B58" s="14">
        <v>-47.928510022068124</v>
      </c>
      <c r="C58" s="14">
        <v>69.100292689971354</v>
      </c>
      <c r="D58" s="14">
        <v>256.08988018730366</v>
      </c>
      <c r="E58" s="14">
        <v>-8.3602545236767227</v>
      </c>
      <c r="F58" s="14">
        <v>37.939809856031601</v>
      </c>
      <c r="G58" s="14">
        <v>45.664428306811729</v>
      </c>
      <c r="H58" s="14">
        <v>-122.03909559974291</v>
      </c>
      <c r="I58" s="14">
        <v>125.65593054070018</v>
      </c>
      <c r="J58" s="14">
        <v>105.7803841158765</v>
      </c>
      <c r="K58" s="14">
        <v>201.49924848039112</v>
      </c>
      <c r="L58" s="14">
        <v>92.255835165887319</v>
      </c>
      <c r="M58" s="14">
        <v>378.3212549440629</v>
      </c>
      <c r="N58" s="14">
        <v>291.7605757961328</v>
      </c>
      <c r="O58" s="14">
        <v>139.01177548768567</v>
      </c>
      <c r="Q58" s="6">
        <v>-5.4723814172996939</v>
      </c>
      <c r="R58" s="6">
        <v>12.889553996631117</v>
      </c>
      <c r="S58" s="6">
        <v>18.51094480957887</v>
      </c>
      <c r="T58" s="6">
        <v>-0.696175114695608</v>
      </c>
      <c r="U58" s="6">
        <v>14.032304253922279</v>
      </c>
      <c r="V58" s="6">
        <v>10.292944798068589</v>
      </c>
      <c r="W58" s="6">
        <v>-30.62754162718948</v>
      </c>
      <c r="X58" s="6">
        <v>25.558416271978416</v>
      </c>
      <c r="Y58" s="6">
        <v>12.257725130963653</v>
      </c>
      <c r="Z58" s="6">
        <v>46.42804634011236</v>
      </c>
      <c r="AA58" s="6">
        <v>18.724244305268488</v>
      </c>
      <c r="AB58" s="6">
        <v>54.119990483513028</v>
      </c>
      <c r="AC58" s="6">
        <v>62.681550343465368</v>
      </c>
      <c r="AD58" s="6">
        <v>22.357958910561923</v>
      </c>
    </row>
    <row r="59" spans="1:30">
      <c r="A59" s="5">
        <v>39036</v>
      </c>
      <c r="B59" s="14">
        <v>-52.00997777379937</v>
      </c>
      <c r="C59" s="14">
        <v>63.751410073542132</v>
      </c>
      <c r="D59" s="14">
        <v>241.25724369374578</v>
      </c>
      <c r="E59" s="14">
        <v>-13.784142716710736</v>
      </c>
      <c r="F59" s="14">
        <v>38.542382560998838</v>
      </c>
      <c r="G59" s="14">
        <v>49.411297157931202</v>
      </c>
      <c r="H59" s="14">
        <v>-114.60871824990666</v>
      </c>
      <c r="I59" s="14">
        <v>129.56715500625506</v>
      </c>
      <c r="J59" s="14">
        <v>104.37246180095474</v>
      </c>
      <c r="K59" s="14">
        <v>218.11545601798042</v>
      </c>
      <c r="L59" s="14">
        <v>97.565447215798372</v>
      </c>
      <c r="M59" s="14">
        <v>374.11146989083647</v>
      </c>
      <c r="N59" s="14">
        <v>277.76361314390545</v>
      </c>
      <c r="O59" s="14">
        <v>133.54377456760665</v>
      </c>
      <c r="Q59" s="6">
        <v>-5.9383952422568642</v>
      </c>
      <c r="R59" s="6">
        <v>11.891805526658107</v>
      </c>
      <c r="S59" s="6">
        <v>17.438797345915027</v>
      </c>
      <c r="T59" s="6">
        <v>-1.1478331323059363</v>
      </c>
      <c r="U59" s="6">
        <v>14.255169986863345</v>
      </c>
      <c r="V59" s="6">
        <v>11.137504024586326</v>
      </c>
      <c r="W59" s="6">
        <v>-28.762776975587826</v>
      </c>
      <c r="X59" s="6">
        <v>26.353959328272278</v>
      </c>
      <c r="Y59" s="6">
        <v>12.094576501032835</v>
      </c>
      <c r="Z59" s="6">
        <v>50.25663656747092</v>
      </c>
      <c r="AA59" s="6">
        <v>19.801883166918437</v>
      </c>
      <c r="AB59" s="6">
        <v>53.517768102293822</v>
      </c>
      <c r="AC59" s="6">
        <v>59.674456884223495</v>
      </c>
      <c r="AD59" s="6">
        <v>21.478512982581016</v>
      </c>
    </row>
    <row r="60" spans="1:30">
      <c r="A60" s="5">
        <v>39066</v>
      </c>
      <c r="B60" s="14">
        <v>-57.528000616907093</v>
      </c>
      <c r="C60" s="14">
        <v>56.027930671201936</v>
      </c>
      <c r="D60" s="14">
        <v>222.71190270102403</v>
      </c>
      <c r="E60" s="14">
        <v>-20.188327978929077</v>
      </c>
      <c r="F60" s="14">
        <v>37.749426181250314</v>
      </c>
      <c r="G60" s="14">
        <v>51.632827202413075</v>
      </c>
      <c r="H60" s="14">
        <v>-105.40689994078532</v>
      </c>
      <c r="I60" s="14">
        <v>133.60382334518584</v>
      </c>
      <c r="J60" s="14">
        <v>108.245734242857</v>
      </c>
      <c r="K60" s="14">
        <v>236.33717436088926</v>
      </c>
      <c r="L60" s="14">
        <v>100.6287242912599</v>
      </c>
      <c r="M60" s="14">
        <v>369.25912098723387</v>
      </c>
      <c r="N60" s="14">
        <v>264.27535566281114</v>
      </c>
      <c r="O60" s="14">
        <v>128.09861751673219</v>
      </c>
      <c r="Q60" s="6">
        <v>-6.5684320544372179</v>
      </c>
      <c r="R60" s="6">
        <v>10.451114019821983</v>
      </c>
      <c r="S60" s="6">
        <v>16.098284462938121</v>
      </c>
      <c r="T60" s="6">
        <v>-1.6811224474613822</v>
      </c>
      <c r="U60" s="6">
        <v>13.961889519118698</v>
      </c>
      <c r="V60" s="6">
        <v>11.638245782732717</v>
      </c>
      <c r="W60" s="6">
        <v>-26.453442643639185</v>
      </c>
      <c r="X60" s="6">
        <v>27.175017668410799</v>
      </c>
      <c r="Y60" s="6">
        <v>12.543407438328025</v>
      </c>
      <c r="Z60" s="6">
        <v>54.455157356015576</v>
      </c>
      <c r="AA60" s="6">
        <v>20.42360588215411</v>
      </c>
      <c r="AB60" s="6">
        <v>52.823625034586762</v>
      </c>
      <c r="AC60" s="6">
        <v>56.776653135242675</v>
      </c>
      <c r="AD60" s="6">
        <v>20.602741148303618</v>
      </c>
    </row>
    <row r="61" spans="1:30">
      <c r="A61" s="5">
        <v>39097</v>
      </c>
      <c r="B61" s="14">
        <v>-64.482578551391256</v>
      </c>
      <c r="C61" s="14">
        <v>45.929854482950766</v>
      </c>
      <c r="D61" s="14">
        <v>200.45385720913845</v>
      </c>
      <c r="E61" s="14">
        <v>-27.57281031033175</v>
      </c>
      <c r="F61" s="14">
        <v>35.560940716786043</v>
      </c>
      <c r="G61" s="14">
        <v>52.329018440257329</v>
      </c>
      <c r="H61" s="14">
        <v>-94.433640672378857</v>
      </c>
      <c r="I61" s="14">
        <v>137.76593555749253</v>
      </c>
      <c r="J61" s="14">
        <v>117.40020144158331</v>
      </c>
      <c r="K61" s="14">
        <v>256.16440350911756</v>
      </c>
      <c r="L61" s="14">
        <v>101.44566639227189</v>
      </c>
      <c r="M61" s="14">
        <v>363.76420823325498</v>
      </c>
      <c r="N61" s="14">
        <v>251.29580335284993</v>
      </c>
      <c r="O61" s="14">
        <v>122.67630433506228</v>
      </c>
      <c r="Q61" s="6">
        <v>-7.3624918538407504</v>
      </c>
      <c r="R61" s="6">
        <v>8.5674794761227382</v>
      </c>
      <c r="S61" s="6">
        <v>14.489406160648153</v>
      </c>
      <c r="T61" s="6">
        <v>-2.2960430601619453</v>
      </c>
      <c r="U61" s="6">
        <v>13.152462850688334</v>
      </c>
      <c r="V61" s="6">
        <v>11.795170072507762</v>
      </c>
      <c r="W61" s="6">
        <v>-23.699538631343557</v>
      </c>
      <c r="X61" s="6">
        <v>28.021591292393978</v>
      </c>
      <c r="Y61" s="6">
        <v>13.604217942849232</v>
      </c>
      <c r="Z61" s="6">
        <v>59.023608705746305</v>
      </c>
      <c r="AA61" s="6">
        <v>20.589412450975502</v>
      </c>
      <c r="AB61" s="6">
        <v>52.037561280391827</v>
      </c>
      <c r="AC61" s="6">
        <v>53.988139096522922</v>
      </c>
      <c r="AD61" s="6">
        <v>19.73064340772974</v>
      </c>
    </row>
    <row r="62" spans="1:30">
      <c r="A62" s="5">
        <v>39128</v>
      </c>
      <c r="B62" s="14">
        <v>-72.520025831288876</v>
      </c>
      <c r="C62" s="14">
        <v>33.668296414030692</v>
      </c>
      <c r="D62" s="14">
        <v>177.83442162839526</v>
      </c>
      <c r="E62" s="14">
        <v>-35.381800639049487</v>
      </c>
      <c r="F62" s="14">
        <v>32.787772437591698</v>
      </c>
      <c r="G62" s="14">
        <v>51.998304871668097</v>
      </c>
      <c r="H62" s="14">
        <v>-81.985840209338903</v>
      </c>
      <c r="I62" s="14">
        <v>141.79309095523647</v>
      </c>
      <c r="J62" s="14">
        <v>133.02843312791089</v>
      </c>
      <c r="K62" s="14">
        <v>279.40488581504866</v>
      </c>
      <c r="L62" s="14">
        <v>95.210343038510004</v>
      </c>
      <c r="M62" s="14">
        <v>357.77741123152498</v>
      </c>
      <c r="N62" s="14">
        <v>234.98604110719964</v>
      </c>
      <c r="O62" s="14">
        <v>112.82893430546726</v>
      </c>
      <c r="Q62" s="6">
        <v>-8.2801915093649008</v>
      </c>
      <c r="R62" s="6">
        <v>6.2802820032948015</v>
      </c>
      <c r="S62" s="6">
        <v>12.854405498565294</v>
      </c>
      <c r="T62" s="6">
        <v>-2.9463133028149286</v>
      </c>
      <c r="U62" s="6">
        <v>12.126787150450353</v>
      </c>
      <c r="V62" s="6">
        <v>11.720625911293475</v>
      </c>
      <c r="W62" s="6">
        <v>-20.575576388136735</v>
      </c>
      <c r="X62" s="6">
        <v>28.840714700295099</v>
      </c>
      <c r="Y62" s="6">
        <v>15.415201802429186</v>
      </c>
      <c r="Z62" s="6">
        <v>64.378517955302797</v>
      </c>
      <c r="AA62" s="6">
        <v>19.323891223095991</v>
      </c>
      <c r="AB62" s="6">
        <v>51.18113200890334</v>
      </c>
      <c r="AC62" s="6">
        <v>50.484166085429656</v>
      </c>
      <c r="AD62" s="6">
        <v>18.146841649019827</v>
      </c>
    </row>
    <row r="63" spans="1:30">
      <c r="A63" s="5">
        <v>39156</v>
      </c>
      <c r="B63" s="14">
        <v>-81.640342456599939</v>
      </c>
      <c r="C63" s="14">
        <v>19.243256464441714</v>
      </c>
      <c r="D63" s="14">
        <v>154.85359595879447</v>
      </c>
      <c r="E63" s="14">
        <v>-43.615298965082289</v>
      </c>
      <c r="F63" s="14">
        <v>29.429921343667292</v>
      </c>
      <c r="G63" s="14">
        <v>50.640686496645387</v>
      </c>
      <c r="H63" s="14">
        <v>-68.063498551665475</v>
      </c>
      <c r="I63" s="14">
        <v>145.68528953841766</v>
      </c>
      <c r="J63" s="14">
        <v>155.1304293018398</v>
      </c>
      <c r="K63" s="14">
        <v>306.05862127868255</v>
      </c>
      <c r="L63" s="14">
        <v>81.922754229974231</v>
      </c>
      <c r="M63" s="14">
        <v>351.29872998204388</v>
      </c>
      <c r="N63" s="14">
        <v>215.34606892586032</v>
      </c>
      <c r="O63" s="14">
        <v>98.556507427947096</v>
      </c>
      <c r="Q63" s="6">
        <v>-9.3215310210096689</v>
      </c>
      <c r="R63" s="6">
        <v>3.5895216013381703</v>
      </c>
      <c r="S63" s="6">
        <v>11.193282476689541</v>
      </c>
      <c r="T63" s="6">
        <v>-3.6319331754203321</v>
      </c>
      <c r="U63" s="6">
        <v>10.884862418404754</v>
      </c>
      <c r="V63" s="6">
        <v>11.414613299089856</v>
      </c>
      <c r="W63" s="6">
        <v>-17.081555914018722</v>
      </c>
      <c r="X63" s="6">
        <v>29.632387892114149</v>
      </c>
      <c r="Y63" s="6">
        <v>17.976359017067892</v>
      </c>
      <c r="Z63" s="6">
        <v>70.519885104685073</v>
      </c>
      <c r="AA63" s="6">
        <v>16.627042198515568</v>
      </c>
      <c r="AB63" s="6">
        <v>50.254337220121322</v>
      </c>
      <c r="AC63" s="6">
        <v>46.264734101962908</v>
      </c>
      <c r="AD63" s="6">
        <v>15.851335872173872</v>
      </c>
    </row>
    <row r="64" spans="1:30">
      <c r="A64" s="5">
        <v>39187</v>
      </c>
      <c r="B64" s="14">
        <v>-90.572020766927935</v>
      </c>
      <c r="C64" s="14">
        <v>4.9290857574617135</v>
      </c>
      <c r="D64" s="14">
        <v>132.71926442817977</v>
      </c>
      <c r="E64" s="14">
        <v>-50.654492887607866</v>
      </c>
      <c r="F64" s="14">
        <v>27.575995408766751</v>
      </c>
      <c r="G64" s="14">
        <v>50.075659206781218</v>
      </c>
      <c r="H64" s="14">
        <v>-53.674171253580838</v>
      </c>
      <c r="I64" s="14">
        <v>148.49422567854646</v>
      </c>
      <c r="J64" s="14">
        <v>183.10567284127373</v>
      </c>
      <c r="K64" s="14">
        <v>335.16157105406194</v>
      </c>
      <c r="L64" s="14">
        <v>63.755124767249995</v>
      </c>
      <c r="M64" s="14">
        <v>342.47242935648956</v>
      </c>
      <c r="N64" s="14">
        <v>192.49109217426525</v>
      </c>
      <c r="O64" s="14">
        <v>82.759982882602884</v>
      </c>
      <c r="Q64" s="6">
        <v>-10.341332187126296</v>
      </c>
      <c r="R64" s="6">
        <v>0.91944208268236316</v>
      </c>
      <c r="S64" s="6">
        <v>9.5933465906621169</v>
      </c>
      <c r="T64" s="6">
        <v>-4.2181009317368821</v>
      </c>
      <c r="U64" s="6">
        <v>10.199174933900244</v>
      </c>
      <c r="V64" s="6">
        <v>11.287253887845313</v>
      </c>
      <c r="W64" s="6">
        <v>-13.470338388654914</v>
      </c>
      <c r="X64" s="6">
        <v>30.203725503016347</v>
      </c>
      <c r="Y64" s="6">
        <v>21.218102263173961</v>
      </c>
      <c r="Z64" s="6">
        <v>77.225583071279573</v>
      </c>
      <c r="AA64" s="6">
        <v>12.939740122761059</v>
      </c>
      <c r="AB64" s="6">
        <v>48.991708436733902</v>
      </c>
      <c r="AC64" s="6">
        <v>41.354593751626965</v>
      </c>
      <c r="AD64" s="6">
        <v>13.310701846923434</v>
      </c>
    </row>
    <row r="65" spans="1:30">
      <c r="A65" s="5">
        <v>39217</v>
      </c>
      <c r="B65" s="14">
        <v>-99.31506076227285</v>
      </c>
      <c r="C65" s="14">
        <v>-9.2742157069093132</v>
      </c>
      <c r="D65" s="14">
        <v>111.43142703655111</v>
      </c>
      <c r="E65" s="14">
        <v>-56.499382406626225</v>
      </c>
      <c r="F65" s="14">
        <v>27.225994632890067</v>
      </c>
      <c r="G65" s="14">
        <v>50.303223002075612</v>
      </c>
      <c r="H65" s="14">
        <v>-38.817858315084962</v>
      </c>
      <c r="I65" s="14">
        <v>150.21989937562284</v>
      </c>
      <c r="J65" s="14">
        <v>216.95416374621271</v>
      </c>
      <c r="K65" s="14">
        <v>366.71373514118687</v>
      </c>
      <c r="L65" s="14">
        <v>40.707454650337297</v>
      </c>
      <c r="M65" s="14">
        <v>331.29850935486212</v>
      </c>
      <c r="N65" s="14">
        <v>166.42111085241442</v>
      </c>
      <c r="O65" s="14">
        <v>65.43936066943462</v>
      </c>
      <c r="Q65" s="6">
        <v>-11.339595007714788</v>
      </c>
      <c r="R65" s="6">
        <v>-1.7299565526726217</v>
      </c>
      <c r="S65" s="6">
        <v>8.054597840483023</v>
      </c>
      <c r="T65" s="6">
        <v>-4.7048165717645789</v>
      </c>
      <c r="U65" s="6">
        <v>10.069724696936822</v>
      </c>
      <c r="V65" s="6">
        <v>11.33854767755985</v>
      </c>
      <c r="W65" s="6">
        <v>-9.7419238120452967</v>
      </c>
      <c r="X65" s="6">
        <v>30.554727533001685</v>
      </c>
      <c r="Y65" s="6">
        <v>25.140431540747379</v>
      </c>
      <c r="Z65" s="6">
        <v>84.495611855086295</v>
      </c>
      <c r="AA65" s="6">
        <v>8.2619849958324583</v>
      </c>
      <c r="AB65" s="6">
        <v>47.393245658741094</v>
      </c>
      <c r="AC65" s="6">
        <v>35.753745034421861</v>
      </c>
      <c r="AD65" s="6">
        <v>10.524939573268517</v>
      </c>
    </row>
    <row r="66" spans="1:30">
      <c r="A66" s="5">
        <v>39248</v>
      </c>
      <c r="B66" s="14">
        <v>-106.660749774178</v>
      </c>
      <c r="C66" s="14">
        <v>-20.454510458442666</v>
      </c>
      <c r="D66" s="14">
        <v>95.576540810220436</v>
      </c>
      <c r="E66" s="14">
        <v>-60.702348445570948</v>
      </c>
      <c r="F66" s="14">
        <v>28.11860550388219</v>
      </c>
      <c r="G66" s="14">
        <v>50.230579431667749</v>
      </c>
      <c r="H66" s="14">
        <v>-24.669989880561921</v>
      </c>
      <c r="I66" s="14">
        <v>150.39074422120893</v>
      </c>
      <c r="J66" s="14">
        <v>251.31805319018301</v>
      </c>
      <c r="K66" s="14">
        <v>393.47466688735432</v>
      </c>
      <c r="L66" s="14">
        <v>17.7682189303153</v>
      </c>
      <c r="M66" s="14">
        <v>322.16564366018065</v>
      </c>
      <c r="N66" s="14">
        <v>141.67911313487241</v>
      </c>
      <c r="O66" s="14">
        <v>47.683270973453503</v>
      </c>
      <c r="Q66" s="6">
        <v>-12.178311087716095</v>
      </c>
      <c r="R66" s="6">
        <v>-3.8154616538551438</v>
      </c>
      <c r="S66" s="6">
        <v>6.9085590993851635</v>
      </c>
      <c r="T66" s="6">
        <v>-5.0548059597595838</v>
      </c>
      <c r="U66" s="6">
        <v>10.399863075849353</v>
      </c>
      <c r="V66" s="6">
        <v>11.322173526215636</v>
      </c>
      <c r="W66" s="6">
        <v>-6.1913040103752222</v>
      </c>
      <c r="X66" s="6">
        <v>30.589477374593898</v>
      </c>
      <c r="Y66" s="6">
        <v>29.122484685625217</v>
      </c>
      <c r="Z66" s="6">
        <v>90.661678421515973</v>
      </c>
      <c r="AA66" s="6">
        <v>3.6062377140967929</v>
      </c>
      <c r="AB66" s="6">
        <v>46.086761822519819</v>
      </c>
      <c r="AC66" s="6">
        <v>30.438198986782851</v>
      </c>
      <c r="AD66" s="6">
        <v>7.6691388870153938</v>
      </c>
    </row>
    <row r="67" spans="1:30">
      <c r="A67" s="5">
        <v>39278</v>
      </c>
      <c r="B67" s="14">
        <v>-112.60908780264342</v>
      </c>
      <c r="C67" s="14">
        <v>-28.611798497138345</v>
      </c>
      <c r="D67" s="14">
        <v>85.154605749187738</v>
      </c>
      <c r="E67" s="14">
        <v>-63.263391004442049</v>
      </c>
      <c r="F67" s="14">
        <v>30.2538280217431</v>
      </c>
      <c r="G67" s="14">
        <v>49.857728495557637</v>
      </c>
      <c r="H67" s="14">
        <v>-11.230565950011709</v>
      </c>
      <c r="I67" s="14">
        <v>149.00676021530467</v>
      </c>
      <c r="J67" s="14">
        <v>286.19734117318455</v>
      </c>
      <c r="K67" s="14">
        <v>415.44436629256427</v>
      </c>
      <c r="L67" s="14">
        <v>-5.0625823928160116</v>
      </c>
      <c r="M67" s="14">
        <v>315.0738322724452</v>
      </c>
      <c r="N67" s="14">
        <v>118.26509902163929</v>
      </c>
      <c r="O67" s="14">
        <v>29.49171379465956</v>
      </c>
      <c r="Q67" s="6">
        <v>-12.85748042713022</v>
      </c>
      <c r="R67" s="6">
        <v>-5.3370732208652036</v>
      </c>
      <c r="S67" s="6">
        <v>6.1552303673685369</v>
      </c>
      <c r="T67" s="6">
        <v>-5.2680690957218985</v>
      </c>
      <c r="U67" s="6">
        <v>11.189590070637836</v>
      </c>
      <c r="V67" s="6">
        <v>11.238131433812674</v>
      </c>
      <c r="W67" s="6">
        <v>-2.8184789836446882</v>
      </c>
      <c r="X67" s="6">
        <v>30.307975027792967</v>
      </c>
      <c r="Y67" s="6">
        <v>33.164261697807454</v>
      </c>
      <c r="Z67" s="6">
        <v>95.723782770568604</v>
      </c>
      <c r="AA67" s="6">
        <v>-1.0275017224459377</v>
      </c>
      <c r="AB67" s="6">
        <v>45.072256928070104</v>
      </c>
      <c r="AC67" s="6">
        <v>25.407955608709958</v>
      </c>
      <c r="AD67" s="6">
        <v>4.7432997881640704</v>
      </c>
    </row>
    <row r="68" spans="1:30">
      <c r="A68" s="5">
        <v>39309</v>
      </c>
      <c r="B68" s="14">
        <v>-115.78389549145646</v>
      </c>
      <c r="C68" s="14">
        <v>-33.047477445494224</v>
      </c>
      <c r="D68" s="14">
        <v>77.174672544500794</v>
      </c>
      <c r="E68" s="14">
        <v>-66.052386191760647</v>
      </c>
      <c r="F68" s="14">
        <v>32.195623523289768</v>
      </c>
      <c r="G68" s="14">
        <v>48.209904898765316</v>
      </c>
      <c r="H68" s="14">
        <v>0.26199440258476869</v>
      </c>
      <c r="I68" s="14">
        <v>145.75722846560052</v>
      </c>
      <c r="J68" s="14">
        <v>315.42855020597915</v>
      </c>
      <c r="K68" s="14">
        <v>431.96321991430091</v>
      </c>
      <c r="L68" s="14">
        <v>-22.670870432527039</v>
      </c>
      <c r="M68" s="14">
        <v>313.37145964089626</v>
      </c>
      <c r="N68" s="14">
        <v>99.689248923352281</v>
      </c>
      <c r="O68" s="14">
        <v>11.83857409072742</v>
      </c>
      <c r="Q68" s="6">
        <v>-13.219973619423515</v>
      </c>
      <c r="R68" s="6">
        <v>-6.1644781578178192</v>
      </c>
      <c r="S68" s="6">
        <v>5.5784168555341509</v>
      </c>
      <c r="T68" s="6">
        <v>-5.5003143029602919</v>
      </c>
      <c r="U68" s="6">
        <v>11.907776729453383</v>
      </c>
      <c r="V68" s="6">
        <v>10.866705403801298</v>
      </c>
      <c r="W68" s="6">
        <v>6.5751425244686468E-2</v>
      </c>
      <c r="X68" s="6">
        <v>29.647020269903145</v>
      </c>
      <c r="Y68" s="6">
        <v>36.551544969318655</v>
      </c>
      <c r="Z68" s="6">
        <v>99.529941390113805</v>
      </c>
      <c r="AA68" s="6">
        <v>-4.6012798629856881</v>
      </c>
      <c r="AB68" s="6">
        <v>44.82872741600913</v>
      </c>
      <c r="AC68" s="6">
        <v>21.417138549444079</v>
      </c>
      <c r="AD68" s="6">
        <v>1.9040570638821446</v>
      </c>
    </row>
    <row r="69" spans="1:30">
      <c r="A69" s="5">
        <v>39340</v>
      </c>
      <c r="B69" s="14">
        <v>-116.18517284061716</v>
      </c>
      <c r="C69" s="14">
        <v>-33.761547303510298</v>
      </c>
      <c r="D69" s="14">
        <v>71.636741196159591</v>
      </c>
      <c r="E69" s="14">
        <v>-69.069334007526734</v>
      </c>
      <c r="F69" s="14">
        <v>33.943992008522173</v>
      </c>
      <c r="G69" s="14">
        <v>45.287108641290786</v>
      </c>
      <c r="H69" s="14">
        <v>9.8076911772274968</v>
      </c>
      <c r="I69" s="14">
        <v>140.64214897209644</v>
      </c>
      <c r="J69" s="14">
        <v>339.01168028856688</v>
      </c>
      <c r="K69" s="14">
        <v>443.03122775256435</v>
      </c>
      <c r="L69" s="14">
        <v>-35.056645188817768</v>
      </c>
      <c r="M69" s="14">
        <v>317.05852576553377</v>
      </c>
      <c r="N69" s="14">
        <v>85.951562840011391</v>
      </c>
      <c r="O69" s="14">
        <v>-5.2761481383429185</v>
      </c>
      <c r="Q69" s="6">
        <v>-13.265790664595984</v>
      </c>
      <c r="R69" s="6">
        <v>-6.297676464712989</v>
      </c>
      <c r="S69" s="6">
        <v>5.1781185638820029</v>
      </c>
      <c r="T69" s="6">
        <v>-5.7515415814747657</v>
      </c>
      <c r="U69" s="6">
        <v>12.554423052295984</v>
      </c>
      <c r="V69" s="6">
        <v>10.207895436181508</v>
      </c>
      <c r="W69" s="6">
        <v>2.4613872162928985</v>
      </c>
      <c r="X69" s="6">
        <v>28.606613100924413</v>
      </c>
      <c r="Y69" s="6">
        <v>39.284334500158835</v>
      </c>
      <c r="Z69" s="6">
        <v>102.0801542801516</v>
      </c>
      <c r="AA69" s="6">
        <v>-7.1150967075224543</v>
      </c>
      <c r="AB69" s="6">
        <v>45.356173286336904</v>
      </c>
      <c r="AC69" s="6">
        <v>18.465747808985206</v>
      </c>
      <c r="AD69" s="6">
        <v>-0.84858928583038329</v>
      </c>
    </row>
    <row r="70" spans="1:30">
      <c r="A70" s="5">
        <v>39370</v>
      </c>
      <c r="B70" s="14">
        <v>-114.37756067979822</v>
      </c>
      <c r="C70" s="14">
        <v>-31.484627903407489</v>
      </c>
      <c r="D70" s="14">
        <v>64.738581280531292</v>
      </c>
      <c r="E70" s="14">
        <v>-73.332984821258691</v>
      </c>
      <c r="F70" s="14">
        <v>36.856899900395945</v>
      </c>
      <c r="G70" s="14">
        <v>41.748160601299247</v>
      </c>
      <c r="H70" s="14">
        <v>17.548941363019523</v>
      </c>
      <c r="I70" s="14">
        <v>134.43485188403054</v>
      </c>
      <c r="J70" s="14">
        <v>353.72988961345482</v>
      </c>
      <c r="K70" s="14">
        <v>446.22899970074508</v>
      </c>
      <c r="L70" s="14">
        <v>-45.498764017358468</v>
      </c>
      <c r="M70" s="14">
        <v>322.44858566488341</v>
      </c>
      <c r="N70" s="14">
        <v>77.32818912268533</v>
      </c>
      <c r="O70" s="14">
        <v>-18.405008505929302</v>
      </c>
      <c r="Q70" s="6">
        <v>-13.059401123298001</v>
      </c>
      <c r="R70" s="6">
        <v>-5.8729535813342126</v>
      </c>
      <c r="S70" s="6">
        <v>4.6794988707006429</v>
      </c>
      <c r="T70" s="6">
        <v>-6.1065843120358538</v>
      </c>
      <c r="U70" s="6">
        <v>13.631782426460742</v>
      </c>
      <c r="V70" s="6">
        <v>9.4102023921752558</v>
      </c>
      <c r="W70" s="6">
        <v>4.4041700691701946</v>
      </c>
      <c r="X70" s="6">
        <v>27.344048873211811</v>
      </c>
      <c r="Y70" s="6">
        <v>40.989865878517527</v>
      </c>
      <c r="Z70" s="6">
        <v>102.81696250804777</v>
      </c>
      <c r="AA70" s="6">
        <v>-9.2344291449630749</v>
      </c>
      <c r="AB70" s="6">
        <v>46.127237525118566</v>
      </c>
      <c r="AC70" s="6">
        <v>16.613110822928594</v>
      </c>
      <c r="AD70" s="6">
        <v>-2.9601695430511392</v>
      </c>
    </row>
    <row r="71" spans="1:30">
      <c r="A71" s="5">
        <v>39401</v>
      </c>
      <c r="B71" s="14">
        <v>-110.36105900899963</v>
      </c>
      <c r="C71" s="14">
        <v>-26.216719245185782</v>
      </c>
      <c r="D71" s="14">
        <v>56.480192797615928</v>
      </c>
      <c r="E71" s="14">
        <v>-78.843338632956502</v>
      </c>
      <c r="F71" s="14">
        <v>40.934347198911077</v>
      </c>
      <c r="G71" s="14">
        <v>37.593060778790729</v>
      </c>
      <c r="H71" s="14">
        <v>23.485744959960854</v>
      </c>
      <c r="I71" s="14">
        <v>127.13533720140285</v>
      </c>
      <c r="J71" s="14">
        <v>359.58317818064296</v>
      </c>
      <c r="K71" s="14">
        <v>441.5565357588431</v>
      </c>
      <c r="L71" s="14">
        <v>-53.997226918149138</v>
      </c>
      <c r="M71" s="14">
        <v>329.54163933894523</v>
      </c>
      <c r="N71" s="14">
        <v>73.819127771374113</v>
      </c>
      <c r="O71" s="14">
        <v>-27.548007012031761</v>
      </c>
      <c r="Q71" s="6">
        <v>-12.600804995529559</v>
      </c>
      <c r="R71" s="6">
        <v>-4.8903095076814838</v>
      </c>
      <c r="S71" s="6">
        <v>4.0825577759900717</v>
      </c>
      <c r="T71" s="6">
        <v>-6.5654424946435537</v>
      </c>
      <c r="U71" s="6">
        <v>15.139854851947653</v>
      </c>
      <c r="V71" s="6">
        <v>8.4736262717825444</v>
      </c>
      <c r="W71" s="6">
        <v>5.8940999838765755</v>
      </c>
      <c r="X71" s="6">
        <v>25.859327586765335</v>
      </c>
      <c r="Y71" s="6">
        <v>41.668139104394726</v>
      </c>
      <c r="Z71" s="6">
        <v>101.74036607380231</v>
      </c>
      <c r="AA71" s="6">
        <v>-10.959277175307548</v>
      </c>
      <c r="AB71" s="6">
        <v>47.14192013235413</v>
      </c>
      <c r="AC71" s="6">
        <v>15.859227591274243</v>
      </c>
      <c r="AD71" s="6">
        <v>-4.430683707780128</v>
      </c>
    </row>
    <row r="72" spans="1:30">
      <c r="A72" s="5">
        <v>39431</v>
      </c>
      <c r="B72" s="14">
        <v>-106.6517590437935</v>
      </c>
      <c r="C72" s="14">
        <v>-20.591215952223305</v>
      </c>
      <c r="D72" s="14">
        <v>43.944701140682952</v>
      </c>
      <c r="E72" s="14">
        <v>-86.917911960859328</v>
      </c>
      <c r="F72" s="14">
        <v>44.472504582250622</v>
      </c>
      <c r="G72" s="14">
        <v>33.019631957172599</v>
      </c>
      <c r="H72" s="14">
        <v>27.807534073138086</v>
      </c>
      <c r="I72" s="14">
        <v>119.83349534883915</v>
      </c>
      <c r="J72" s="14">
        <v>358.05863817608463</v>
      </c>
      <c r="K72" s="14">
        <v>432.8759079404623</v>
      </c>
      <c r="L72" s="14">
        <v>-59.154047821168305</v>
      </c>
      <c r="M72" s="14">
        <v>336.50063889884899</v>
      </c>
      <c r="N72" s="14">
        <v>73.820385602884457</v>
      </c>
      <c r="O72" s="14">
        <v>-32.292205392226947</v>
      </c>
      <c r="Q72" s="6">
        <v>-12.177284544102255</v>
      </c>
      <c r="R72" s="6">
        <v>-3.8409618764320217</v>
      </c>
      <c r="S72" s="6">
        <v>3.1764548325519857</v>
      </c>
      <c r="T72" s="6">
        <v>-7.2378283648046775</v>
      </c>
      <c r="U72" s="6">
        <v>16.448467127277468</v>
      </c>
      <c r="V72" s="6">
        <v>7.442757121674533</v>
      </c>
      <c r="W72" s="6">
        <v>6.9787177886651</v>
      </c>
      <c r="X72" s="6">
        <v>24.374132953953882</v>
      </c>
      <c r="Y72" s="6">
        <v>41.491476933206513</v>
      </c>
      <c r="Z72" s="6">
        <v>99.740236576285724</v>
      </c>
      <c r="AA72" s="6">
        <v>-12.005905545784318</v>
      </c>
      <c r="AB72" s="6">
        <v>48.137425896397048</v>
      </c>
      <c r="AC72" s="6">
        <v>15.859497822538094</v>
      </c>
      <c r="AD72" s="6">
        <v>-5.1937168542588212</v>
      </c>
    </row>
    <row r="73" spans="1:30">
      <c r="A73" s="5">
        <v>39462</v>
      </c>
      <c r="B73" s="14">
        <v>-103.24966078417984</v>
      </c>
      <c r="C73" s="14">
        <v>-14.608118024520056</v>
      </c>
      <c r="D73" s="14">
        <v>27.132106309732368</v>
      </c>
      <c r="E73" s="14">
        <v>-97.556704804967126</v>
      </c>
      <c r="F73" s="14">
        <v>47.471372050414573</v>
      </c>
      <c r="G73" s="14">
        <v>28.02787413644484</v>
      </c>
      <c r="H73" s="14">
        <v>30.514308702551212</v>
      </c>
      <c r="I73" s="14">
        <v>112.52932632633949</v>
      </c>
      <c r="J73" s="14">
        <v>349.15626959977988</v>
      </c>
      <c r="K73" s="14">
        <v>420.18711624560268</v>
      </c>
      <c r="L73" s="14">
        <v>-60.96922672641594</v>
      </c>
      <c r="M73" s="14">
        <v>343.32558434459463</v>
      </c>
      <c r="N73" s="14">
        <v>77.331962617216362</v>
      </c>
      <c r="O73" s="14">
        <v>-32.637603646514862</v>
      </c>
      <c r="Q73" s="6">
        <v>-11.788839769016084</v>
      </c>
      <c r="R73" s="6">
        <v>-2.7249106875858242</v>
      </c>
      <c r="S73" s="6">
        <v>1.9611900403863847</v>
      </c>
      <c r="T73" s="6">
        <v>-8.1237419225192227</v>
      </c>
      <c r="U73" s="6">
        <v>17.557619252450181</v>
      </c>
      <c r="V73" s="6">
        <v>6.3175949418512127</v>
      </c>
      <c r="W73" s="6">
        <v>7.6580234835357643</v>
      </c>
      <c r="X73" s="6">
        <v>22.888464974777452</v>
      </c>
      <c r="Y73" s="6">
        <v>40.45987936495289</v>
      </c>
      <c r="Z73" s="6">
        <v>96.816574015498048</v>
      </c>
      <c r="AA73" s="6">
        <v>-12.374314256393378</v>
      </c>
      <c r="AB73" s="6">
        <v>49.11375481724729</v>
      </c>
      <c r="AC73" s="6">
        <v>16.613921516720144</v>
      </c>
      <c r="AD73" s="6">
        <v>-5.2492689824872176</v>
      </c>
    </row>
    <row r="74" spans="1:30">
      <c r="A74" s="5">
        <v>39493</v>
      </c>
      <c r="B74" s="14">
        <v>-101.55912450816811</v>
      </c>
      <c r="C74" s="14">
        <v>-10.646077789241811</v>
      </c>
      <c r="D74" s="14">
        <v>6.3832150565691528</v>
      </c>
      <c r="E74" s="14">
        <v>-109.83026519231753</v>
      </c>
      <c r="F74" s="14">
        <v>50.064407172570768</v>
      </c>
      <c r="G74" s="14">
        <v>23.954845196582884</v>
      </c>
      <c r="H74" s="14">
        <v>33.359102394745925</v>
      </c>
      <c r="I74" s="14">
        <v>106.06744460202147</v>
      </c>
      <c r="J74" s="14">
        <v>337.26853899111291</v>
      </c>
      <c r="K74" s="14">
        <v>406.6895052940601</v>
      </c>
      <c r="L74" s="14">
        <v>-59.834377765879125</v>
      </c>
      <c r="M74" s="14">
        <v>347.43087906271188</v>
      </c>
      <c r="N74" s="14">
        <v>79.426217141709202</v>
      </c>
      <c r="O74" s="14">
        <v>-31.145576694675526</v>
      </c>
      <c r="Q74" s="6">
        <v>-11.595817718093619</v>
      </c>
      <c r="R74" s="6">
        <v>-1.985855474338432</v>
      </c>
      <c r="S74" s="6">
        <v>0.46139793393398809</v>
      </c>
      <c r="T74" s="6">
        <v>-9.1457858430946644</v>
      </c>
      <c r="U74" s="6">
        <v>18.516671443625505</v>
      </c>
      <c r="V74" s="6">
        <v>5.3995179266905682</v>
      </c>
      <c r="W74" s="6">
        <v>8.3719671324974101</v>
      </c>
      <c r="X74" s="6">
        <v>21.574118232051166</v>
      </c>
      <c r="Y74" s="6">
        <v>39.08234102975117</v>
      </c>
      <c r="Z74" s="6">
        <v>93.706548983320261</v>
      </c>
      <c r="AA74" s="6">
        <v>-12.143985311362826</v>
      </c>
      <c r="AB74" s="6">
        <v>49.701029542558125</v>
      </c>
      <c r="AC74" s="6">
        <v>17.063849064507661</v>
      </c>
      <c r="AD74" s="6">
        <v>-5.0092988276881378</v>
      </c>
    </row>
    <row r="75" spans="1:30">
      <c r="A75" s="5">
        <v>39522</v>
      </c>
      <c r="B75" s="14">
        <v>-101.58015021575834</v>
      </c>
      <c r="C75" s="14">
        <v>-8.7050952463885558</v>
      </c>
      <c r="D75" s="14">
        <v>-18.301972618806694</v>
      </c>
      <c r="E75" s="14">
        <v>-123.73859312291053</v>
      </c>
      <c r="F75" s="14">
        <v>52.251609948719185</v>
      </c>
      <c r="G75" s="14">
        <v>20.800545137586717</v>
      </c>
      <c r="H75" s="14">
        <v>36.341915149722233</v>
      </c>
      <c r="I75" s="14">
        <v>100.44785017588516</v>
      </c>
      <c r="J75" s="14">
        <v>322.39544635008383</v>
      </c>
      <c r="K75" s="14">
        <v>392.38307508583449</v>
      </c>
      <c r="L75" s="14">
        <v>-55.749500939557862</v>
      </c>
      <c r="M75" s="14">
        <v>348.81652305320074</v>
      </c>
      <c r="N75" s="14">
        <v>80.103149176362976</v>
      </c>
      <c r="O75" s="14">
        <v>-27.816124536708941</v>
      </c>
      <c r="Q75" s="6">
        <v>-11.598218391334855</v>
      </c>
      <c r="R75" s="6">
        <v>-1.6237962366898426</v>
      </c>
      <c r="S75" s="6">
        <v>-1.3229214868052042</v>
      </c>
      <c r="T75" s="6">
        <v>-10.303960126531004</v>
      </c>
      <c r="U75" s="6">
        <v>19.325623700803433</v>
      </c>
      <c r="V75" s="6">
        <v>4.6885260761925958</v>
      </c>
      <c r="W75" s="6">
        <v>9.1205487355500399</v>
      </c>
      <c r="X75" s="6">
        <v>20.431092725775045</v>
      </c>
      <c r="Y75" s="6">
        <v>37.358861927601367</v>
      </c>
      <c r="Z75" s="6">
        <v>90.410161479752375</v>
      </c>
      <c r="AA75" s="6">
        <v>-11.314918710692663</v>
      </c>
      <c r="AB75" s="6">
        <v>49.899250072329529</v>
      </c>
      <c r="AC75" s="6">
        <v>17.209280465900644</v>
      </c>
      <c r="AD75" s="6">
        <v>-4.4738063898615827</v>
      </c>
    </row>
    <row r="76" spans="1:30">
      <c r="A76" s="5">
        <v>39553</v>
      </c>
      <c r="B76" s="14">
        <v>-103.2747848348473</v>
      </c>
      <c r="C76" s="14">
        <v>-8.1791287183780703</v>
      </c>
      <c r="D76" s="14">
        <v>-42.207235845384709</v>
      </c>
      <c r="E76" s="14">
        <v>-136.56379828418892</v>
      </c>
      <c r="F76" s="14">
        <v>54.17428311134951</v>
      </c>
      <c r="G76" s="14">
        <v>19.495189949647518</v>
      </c>
      <c r="H76" s="14">
        <v>41.303895757974239</v>
      </c>
      <c r="I76" s="14">
        <v>95.941137999799579</v>
      </c>
      <c r="J76" s="14">
        <v>307.47526175060807</v>
      </c>
      <c r="K76" s="14">
        <v>377.46292293892628</v>
      </c>
      <c r="L76" s="14">
        <v>-50.835335221623481</v>
      </c>
      <c r="M76" s="14">
        <v>347.13336211417669</v>
      </c>
      <c r="N76" s="14">
        <v>78.576021517186504</v>
      </c>
      <c r="O76" s="14">
        <v>-25.511882261333142</v>
      </c>
      <c r="Q76" s="6">
        <v>-11.791708382873194</v>
      </c>
      <c r="R76" s="6">
        <v>-1.5256855963539351</v>
      </c>
      <c r="S76" s="6">
        <v>-3.0508656286119424</v>
      </c>
      <c r="T76" s="6">
        <v>-11.371940610720978</v>
      </c>
      <c r="U76" s="6">
        <v>20.036737828714397</v>
      </c>
      <c r="V76" s="6">
        <v>4.3942937954103485</v>
      </c>
      <c r="W76" s="6">
        <v>10.365832198900005</v>
      </c>
      <c r="X76" s="6">
        <v>19.514427469159234</v>
      </c>
      <c r="Y76" s="6">
        <v>35.629925856398707</v>
      </c>
      <c r="Z76" s="6">
        <v>86.972364463126823</v>
      </c>
      <c r="AA76" s="6">
        <v>-10.317539636580701</v>
      </c>
      <c r="AB76" s="6">
        <v>49.65846885051932</v>
      </c>
      <c r="AC76" s="6">
        <v>16.881193886730831</v>
      </c>
      <c r="AD76" s="6">
        <v>-4.1032035835015161</v>
      </c>
    </row>
    <row r="77" spans="1:30">
      <c r="A77" s="5">
        <v>39583</v>
      </c>
      <c r="B77" s="14">
        <v>-106.64302836543499</v>
      </c>
      <c r="C77" s="14">
        <v>-9.0681782052103621</v>
      </c>
      <c r="D77" s="14">
        <v>-65.332574623164874</v>
      </c>
      <c r="E77" s="14">
        <v>-148.30588067615273</v>
      </c>
      <c r="F77" s="14">
        <v>55.832426660461763</v>
      </c>
      <c r="G77" s="14">
        <v>20.038779632765284</v>
      </c>
      <c r="H77" s="14">
        <v>48.245044219501949</v>
      </c>
      <c r="I77" s="14">
        <v>92.547308073764768</v>
      </c>
      <c r="J77" s="14">
        <v>292.50798519268574</v>
      </c>
      <c r="K77" s="14">
        <v>361.92904885333547</v>
      </c>
      <c r="L77" s="14">
        <v>-45.091880612075997</v>
      </c>
      <c r="M77" s="14">
        <v>342.38139624563979</v>
      </c>
      <c r="N77" s="14">
        <v>74.844834164179787</v>
      </c>
      <c r="O77" s="14">
        <v>-24.232849868548115</v>
      </c>
      <c r="Q77" s="6">
        <v>-12.176287692708636</v>
      </c>
      <c r="R77" s="6">
        <v>-1.6915235533307096</v>
      </c>
      <c r="S77" s="6">
        <v>-4.7224344914862257</v>
      </c>
      <c r="T77" s="6">
        <v>-12.349727295664589</v>
      </c>
      <c r="U77" s="6">
        <v>20.650013827358404</v>
      </c>
      <c r="V77" s="6">
        <v>4.5168210843438263</v>
      </c>
      <c r="W77" s="6">
        <v>12.107817522547306</v>
      </c>
      <c r="X77" s="6">
        <v>18.82412246220375</v>
      </c>
      <c r="Y77" s="6">
        <v>33.895532816143231</v>
      </c>
      <c r="Z77" s="6">
        <v>83.39315793344359</v>
      </c>
      <c r="AA77" s="6">
        <v>-9.1518480890269451</v>
      </c>
      <c r="AB77" s="6">
        <v>48.978685877127504</v>
      </c>
      <c r="AC77" s="6">
        <v>16.079589326998221</v>
      </c>
      <c r="AD77" s="6">
        <v>-3.8974904086079358</v>
      </c>
    </row>
    <row r="78" spans="1:30">
      <c r="A78" s="5">
        <v>39614</v>
      </c>
      <c r="B78" s="14">
        <v>-110.72853994672744</v>
      </c>
      <c r="C78" s="14">
        <v>-11.777007215184174</v>
      </c>
      <c r="D78" s="14">
        <v>-85.983918202056458</v>
      </c>
      <c r="E78" s="14">
        <v>-158.03749350890456</v>
      </c>
      <c r="F78" s="14">
        <v>55.008259991664509</v>
      </c>
      <c r="G78" s="14">
        <v>21.583595301699187</v>
      </c>
      <c r="H78" s="14">
        <v>57.321693201266164</v>
      </c>
      <c r="I78" s="14">
        <v>91.056762865582101</v>
      </c>
      <c r="J78" s="14">
        <v>278.90830452382073</v>
      </c>
      <c r="K78" s="14">
        <v>346.03399665923337</v>
      </c>
      <c r="L78" s="14">
        <v>-36.891614875186988</v>
      </c>
      <c r="M78" s="14">
        <v>339.00613746337922</v>
      </c>
      <c r="N78" s="14">
        <v>68.199581521714592</v>
      </c>
      <c r="O78" s="14">
        <v>-27.902858124458277</v>
      </c>
      <c r="Q78" s="6">
        <v>-12.642763234037446</v>
      </c>
      <c r="R78" s="6">
        <v>-2.1968122638771646</v>
      </c>
      <c r="S78" s="6">
        <v>-6.2151755593992473</v>
      </c>
      <c r="T78" s="6">
        <v>-13.160098159473501</v>
      </c>
      <c r="U78" s="6">
        <v>20.34519001573706</v>
      </c>
      <c r="V78" s="6">
        <v>4.865028715384204</v>
      </c>
      <c r="W78" s="6">
        <v>14.385738734255762</v>
      </c>
      <c r="X78" s="6">
        <v>18.520945566859396</v>
      </c>
      <c r="Y78" s="6">
        <v>32.31961541991582</v>
      </c>
      <c r="Z78" s="6">
        <v>79.730731272243929</v>
      </c>
      <c r="AA78" s="6">
        <v>-7.4875221550679507</v>
      </c>
      <c r="AB78" s="6">
        <v>48.495844982548789</v>
      </c>
      <c r="AC78" s="6">
        <v>14.65192989454364</v>
      </c>
      <c r="AD78" s="6">
        <v>-4.4877561864472471</v>
      </c>
    </row>
    <row r="79" spans="1:30">
      <c r="A79" s="5">
        <v>39644</v>
      </c>
      <c r="B79" s="14">
        <v>-115.53131957872468</v>
      </c>
      <c r="C79" s="14">
        <v>-16.305615748299505</v>
      </c>
      <c r="D79" s="14">
        <v>-104.16126658205948</v>
      </c>
      <c r="E79" s="14">
        <v>-165.75863678244446</v>
      </c>
      <c r="F79" s="14">
        <v>51.701783104957762</v>
      </c>
      <c r="G79" s="14">
        <v>24.129636956449232</v>
      </c>
      <c r="H79" s="14">
        <v>68.533842703266885</v>
      </c>
      <c r="I79" s="14">
        <v>91.469502375251579</v>
      </c>
      <c r="J79" s="14">
        <v>266.67621974401317</v>
      </c>
      <c r="K79" s="14">
        <v>329.77776635661996</v>
      </c>
      <c r="L79" s="14">
        <v>-26.23453801095647</v>
      </c>
      <c r="M79" s="14">
        <v>337.00758576739486</v>
      </c>
      <c r="N79" s="14">
        <v>58.640263589790948</v>
      </c>
      <c r="O79" s="14">
        <v>-36.521907029063655</v>
      </c>
      <c r="Q79" s="6">
        <v>-13.191135006859627</v>
      </c>
      <c r="R79" s="6">
        <v>-3.0415517279932995</v>
      </c>
      <c r="S79" s="6">
        <v>-7.5290888323510057</v>
      </c>
      <c r="T79" s="6">
        <v>-13.803053202147714</v>
      </c>
      <c r="U79" s="6">
        <v>19.122266393850364</v>
      </c>
      <c r="V79" s="6">
        <v>5.4389166885314824</v>
      </c>
      <c r="W79" s="6">
        <v>17.199595834025374</v>
      </c>
      <c r="X79" s="6">
        <v>18.604896783126172</v>
      </c>
      <c r="Y79" s="6">
        <v>30.9021736677165</v>
      </c>
      <c r="Z79" s="6">
        <v>75.98508447952787</v>
      </c>
      <c r="AA79" s="6">
        <v>-5.3245618347037249</v>
      </c>
      <c r="AB79" s="6">
        <v>48.209946166783133</v>
      </c>
      <c r="AC79" s="6">
        <v>12.598215589367097</v>
      </c>
      <c r="AD79" s="6">
        <v>-5.8740009170194529</v>
      </c>
    </row>
    <row r="80" spans="1:30">
      <c r="A80" s="5">
        <v>39675</v>
      </c>
      <c r="B80" s="14">
        <v>-119.3672125154928</v>
      </c>
      <c r="C80" s="14">
        <v>-19.996200839968001</v>
      </c>
      <c r="D80" s="14">
        <v>-118.6290804777604</v>
      </c>
      <c r="E80" s="14">
        <v>-170.09610909896199</v>
      </c>
      <c r="F80" s="14">
        <v>48.036490152333187</v>
      </c>
      <c r="G80" s="14">
        <v>27.642953937492468</v>
      </c>
      <c r="H80" s="14">
        <v>80.692964635083996</v>
      </c>
      <c r="I80" s="14">
        <v>92.016117282528029</v>
      </c>
      <c r="J80" s="14">
        <v>254.48633879725841</v>
      </c>
      <c r="K80" s="14">
        <v>312.15265621285664</v>
      </c>
      <c r="L80" s="14">
        <v>-18.240250553620513</v>
      </c>
      <c r="M80" s="14">
        <v>334.65362153435638</v>
      </c>
      <c r="N80" s="14">
        <v>47.884155834139349</v>
      </c>
      <c r="O80" s="14">
        <v>-49.914713095475634</v>
      </c>
      <c r="Q80" s="6">
        <v>-13.629109590593936</v>
      </c>
      <c r="R80" s="6">
        <v>-3.7299713274825907</v>
      </c>
      <c r="S80" s="6">
        <v>-8.5748658241739548</v>
      </c>
      <c r="T80" s="6">
        <v>-14.164243196888762</v>
      </c>
      <c r="U80" s="6">
        <v>17.766632138271493</v>
      </c>
      <c r="V80" s="6">
        <v>6.2308323893265518</v>
      </c>
      <c r="W80" s="6">
        <v>20.251109869643855</v>
      </c>
      <c r="X80" s="6">
        <v>18.716078255266201</v>
      </c>
      <c r="Y80" s="6">
        <v>29.489622453487506</v>
      </c>
      <c r="Z80" s="6">
        <v>71.924029975972928</v>
      </c>
      <c r="AA80" s="6">
        <v>-3.702041252362819</v>
      </c>
      <c r="AB80" s="6">
        <v>47.873204521354275</v>
      </c>
      <c r="AC80" s="6">
        <v>10.287384155250663</v>
      </c>
      <c r="AD80" s="6">
        <v>-8.028032880710823</v>
      </c>
    </row>
    <row r="81" spans="1:30">
      <c r="A81" s="5">
        <v>39706</v>
      </c>
      <c r="B81" s="14">
        <v>-122.23621875703185</v>
      </c>
      <c r="C81" s="14">
        <v>-22.848762490189667</v>
      </c>
      <c r="D81" s="14">
        <v>-129.3873598891592</v>
      </c>
      <c r="E81" s="14">
        <v>-171.04991045845708</v>
      </c>
      <c r="F81" s="14">
        <v>44.012381133790775</v>
      </c>
      <c r="G81" s="14">
        <v>32.123546244828887</v>
      </c>
      <c r="H81" s="14">
        <v>93.799058996717463</v>
      </c>
      <c r="I81" s="14">
        <v>92.696607587411492</v>
      </c>
      <c r="J81" s="14">
        <v>242.33866168355647</v>
      </c>
      <c r="K81" s="14">
        <v>293.1586662279434</v>
      </c>
      <c r="L81" s="14">
        <v>-12.908752503179144</v>
      </c>
      <c r="M81" s="14">
        <v>331.94424476426383</v>
      </c>
      <c r="N81" s="14">
        <v>35.931258254759797</v>
      </c>
      <c r="O81" s="14">
        <v>-68.081276323694226</v>
      </c>
      <c r="Q81" s="6">
        <v>-13.956686985240383</v>
      </c>
      <c r="R81" s="6">
        <v>-4.2620710623450391</v>
      </c>
      <c r="S81" s="6">
        <v>-9.3525065348680947</v>
      </c>
      <c r="T81" s="6">
        <v>-14.243668143696636</v>
      </c>
      <c r="U81" s="6">
        <v>16.278287249000453</v>
      </c>
      <c r="V81" s="6">
        <v>7.2407758177694097</v>
      </c>
      <c r="W81" s="6">
        <v>23.540280841111198</v>
      </c>
      <c r="X81" s="6">
        <v>18.854489983279496</v>
      </c>
      <c r="Y81" s="6">
        <v>28.081961777228837</v>
      </c>
      <c r="Z81" s="6">
        <v>67.547567761579117</v>
      </c>
      <c r="AA81" s="6">
        <v>-2.6199604080452392</v>
      </c>
      <c r="AB81" s="6">
        <v>47.485620046262234</v>
      </c>
      <c r="AC81" s="6">
        <v>7.7194355921943396</v>
      </c>
      <c r="AD81" s="6">
        <v>-10.949852077521362</v>
      </c>
    </row>
    <row r="82" spans="1:30">
      <c r="A82" s="5">
        <v>39736</v>
      </c>
      <c r="B82" s="14">
        <v>-123.71894848449558</v>
      </c>
      <c r="C82" s="14">
        <v>-24.473978379351625</v>
      </c>
      <c r="D82" s="14">
        <v>-140.19391183647249</v>
      </c>
      <c r="E82" s="14">
        <v>-168.80161103655914</v>
      </c>
      <c r="F82" s="14">
        <v>40.081015715743661</v>
      </c>
      <c r="G82" s="14">
        <v>36.636049712095499</v>
      </c>
      <c r="H82" s="14">
        <v>104.54502907339207</v>
      </c>
      <c r="I82" s="14">
        <v>91.972637417623304</v>
      </c>
      <c r="J82" s="14">
        <v>230.36146820705335</v>
      </c>
      <c r="K82" s="14">
        <v>272.40232629412867</v>
      </c>
      <c r="L82" s="14">
        <v>-8.2028865509758475</v>
      </c>
      <c r="M82" s="14">
        <v>327.1190752062945</v>
      </c>
      <c r="N82" s="14">
        <v>22.905080078507382</v>
      </c>
      <c r="O82" s="14">
        <v>-84.817288594152799</v>
      </c>
      <c r="Q82" s="6">
        <v>-14.125982100062737</v>
      </c>
      <c r="R82" s="6">
        <v>-4.5652290830139757</v>
      </c>
      <c r="S82" s="6">
        <v>-10.133636529275741</v>
      </c>
      <c r="T82" s="6">
        <v>-14.05644775423635</v>
      </c>
      <c r="U82" s="6">
        <v>14.824244229577804</v>
      </c>
      <c r="V82" s="6">
        <v>8.2579121493051737</v>
      </c>
      <c r="W82" s="6">
        <v>26.237143221403841</v>
      </c>
      <c r="X82" s="6">
        <v>18.707234450744579</v>
      </c>
      <c r="Y82" s="6">
        <v>26.694056574365135</v>
      </c>
      <c r="Z82" s="6">
        <v>62.765037208409069</v>
      </c>
      <c r="AA82" s="6">
        <v>-1.6648578543860579</v>
      </c>
      <c r="AB82" s="6">
        <v>46.795365065486038</v>
      </c>
      <c r="AC82" s="6">
        <v>4.920904498986447</v>
      </c>
      <c r="AD82" s="6">
        <v>-13.641588611040566</v>
      </c>
    </row>
    <row r="83" spans="1:30">
      <c r="A83" s="5">
        <v>39767</v>
      </c>
      <c r="B83" s="14">
        <v>-123.81540169788397</v>
      </c>
      <c r="C83" s="14">
        <v>-24.87184850745388</v>
      </c>
      <c r="D83" s="14">
        <v>-151.04873631970023</v>
      </c>
      <c r="E83" s="14">
        <v>-163.35121083326811</v>
      </c>
      <c r="F83" s="14">
        <v>36.242393898191843</v>
      </c>
      <c r="G83" s="14">
        <v>41.1804643392923</v>
      </c>
      <c r="H83" s="14">
        <v>112.9308748651078</v>
      </c>
      <c r="I83" s="14">
        <v>89.844206773163478</v>
      </c>
      <c r="J83" s="14">
        <v>218.55475836774906</v>
      </c>
      <c r="K83" s="14">
        <v>249.88363641141248</v>
      </c>
      <c r="L83" s="14">
        <v>-4.1226526970106363</v>
      </c>
      <c r="M83" s="14">
        <v>320.17811286044832</v>
      </c>
      <c r="N83" s="14">
        <v>8.805621305382104</v>
      </c>
      <c r="O83" s="14">
        <v>-100.12274990685137</v>
      </c>
      <c r="Q83" s="6">
        <v>-14.136994935060995</v>
      </c>
      <c r="R83" s="6">
        <v>-4.6394453894894019</v>
      </c>
      <c r="S83" s="6">
        <v>-10.918255807396891</v>
      </c>
      <c r="T83" s="6">
        <v>-13.6025820285079</v>
      </c>
      <c r="U83" s="6">
        <v>13.40450308000354</v>
      </c>
      <c r="V83" s="6">
        <v>9.282241383933842</v>
      </c>
      <c r="W83" s="6">
        <v>28.341697010521777</v>
      </c>
      <c r="X83" s="6">
        <v>18.274311657661453</v>
      </c>
      <c r="Y83" s="6">
        <v>25.325906844896394</v>
      </c>
      <c r="Z83" s="6">
        <v>57.576438316462784</v>
      </c>
      <c r="AA83" s="6">
        <v>-0.8367335913852787</v>
      </c>
      <c r="AB83" s="6">
        <v>45.802439579025716</v>
      </c>
      <c r="AC83" s="6">
        <v>1.8917908756269859</v>
      </c>
      <c r="AD83" s="6">
        <v>-16.103242481268438</v>
      </c>
    </row>
    <row r="84" spans="1:30">
      <c r="A84" s="5">
        <v>39797</v>
      </c>
      <c r="B84" s="14">
        <v>-122.77973454140451</v>
      </c>
      <c r="C84" s="14">
        <v>-24.595689697761397</v>
      </c>
      <c r="D84" s="14">
        <v>-160.61365911976674</v>
      </c>
      <c r="E84" s="14">
        <v>-155.75563111718236</v>
      </c>
      <c r="F84" s="14">
        <v>32.871951542819929</v>
      </c>
      <c r="G84" s="14">
        <v>44.547986942979804</v>
      </c>
      <c r="H84" s="14">
        <v>119.02320531595456</v>
      </c>
      <c r="I84" s="14">
        <v>86.693732932627881</v>
      </c>
      <c r="J84" s="14">
        <v>206.88673475486013</v>
      </c>
      <c r="K84" s="14">
        <v>226.48506029034218</v>
      </c>
      <c r="L84" s="14">
        <v>-0.87115930868490921</v>
      </c>
      <c r="M84" s="14">
        <v>308.91951523926286</v>
      </c>
      <c r="N84" s="14">
        <v>-6.235028853670002</v>
      </c>
      <c r="O84" s="14">
        <v>-113.63945054820925</v>
      </c>
      <c r="Q84" s="6">
        <v>-14.018744530468483</v>
      </c>
      <c r="R84" s="6">
        <v>-4.5879323820822249</v>
      </c>
      <c r="S84" s="6">
        <v>-11.609637122154099</v>
      </c>
      <c r="T84" s="6">
        <v>-12.970082914390009</v>
      </c>
      <c r="U84" s="6">
        <v>12.15792138177275</v>
      </c>
      <c r="V84" s="6">
        <v>10.041294448895419</v>
      </c>
      <c r="W84" s="6">
        <v>29.870658722118534</v>
      </c>
      <c r="X84" s="6">
        <v>17.633505278496511</v>
      </c>
      <c r="Y84" s="6">
        <v>23.973827936658438</v>
      </c>
      <c r="Z84" s="6">
        <v>52.185102196678606</v>
      </c>
      <c r="AA84" s="6">
        <v>-0.17681049329068915</v>
      </c>
      <c r="AB84" s="6">
        <v>44.19186341352227</v>
      </c>
      <c r="AC84" s="6">
        <v>-1.3395273638936094</v>
      </c>
      <c r="AD84" s="6">
        <v>-18.277201028921233</v>
      </c>
    </row>
    <row r="85" spans="1:30">
      <c r="A85" s="5">
        <v>39828</v>
      </c>
      <c r="B85" s="14">
        <v>-120.61194701505715</v>
      </c>
      <c r="C85" s="14">
        <v>-23.64550195027417</v>
      </c>
      <c r="D85" s="14">
        <v>-168.88868023667203</v>
      </c>
      <c r="E85" s="14">
        <v>-146.01487188830194</v>
      </c>
      <c r="F85" s="14">
        <v>29.969688649627944</v>
      </c>
      <c r="G85" s="14">
        <v>46.73861752315802</v>
      </c>
      <c r="H85" s="14">
        <v>122.82202042593238</v>
      </c>
      <c r="I85" s="14">
        <v>82.5212158960165</v>
      </c>
      <c r="J85" s="14">
        <v>195.35739736838661</v>
      </c>
      <c r="K85" s="14">
        <v>202.20659793091778</v>
      </c>
      <c r="L85" s="14">
        <v>1.5515936140013338</v>
      </c>
      <c r="M85" s="14">
        <v>293.34328234273801</v>
      </c>
      <c r="N85" s="14">
        <v>-22.216870398648922</v>
      </c>
      <c r="O85" s="14">
        <v>-125.36739051822647</v>
      </c>
      <c r="Q85" s="6">
        <v>-13.771230886285194</v>
      </c>
      <c r="R85" s="6">
        <v>-4.410690060792442</v>
      </c>
      <c r="S85" s="6">
        <v>-12.207780473547363</v>
      </c>
      <c r="T85" s="6">
        <v>-12.15895041188268</v>
      </c>
      <c r="U85" s="6">
        <v>11.084499134885442</v>
      </c>
      <c r="V85" s="6">
        <v>10.535071344189909</v>
      </c>
      <c r="W85" s="6">
        <v>30.82402835619412</v>
      </c>
      <c r="X85" s="6">
        <v>16.784815313249755</v>
      </c>
      <c r="Y85" s="6">
        <v>22.637819849651272</v>
      </c>
      <c r="Z85" s="6">
        <v>46.591028849056556</v>
      </c>
      <c r="AA85" s="6">
        <v>0.3149114398977107</v>
      </c>
      <c r="AB85" s="6">
        <v>41.963636568975701</v>
      </c>
      <c r="AC85" s="6">
        <v>-4.7730502195753362</v>
      </c>
      <c r="AD85" s="6">
        <v>-20.163464253998953</v>
      </c>
    </row>
    <row r="86" spans="1:30">
      <c r="A86" s="5">
        <v>39859</v>
      </c>
      <c r="B86" s="14">
        <v>-117.78204374183323</v>
      </c>
      <c r="C86" s="14">
        <v>-22.00929633669212</v>
      </c>
      <c r="D86" s="14">
        <v>-174.43644182468969</v>
      </c>
      <c r="E86" s="14">
        <v>-135.31737279601617</v>
      </c>
      <c r="F86" s="14">
        <v>28.918207959016922</v>
      </c>
      <c r="G86" s="14">
        <v>48.887026883497555</v>
      </c>
      <c r="H86" s="14">
        <v>124.60448519784514</v>
      </c>
      <c r="I86" s="14">
        <v>78.450304491634</v>
      </c>
      <c r="J86" s="14">
        <v>185.15555757101939</v>
      </c>
      <c r="K86" s="14">
        <v>178.37434415598011</v>
      </c>
      <c r="L86" s="14">
        <v>2.7341262371839576</v>
      </c>
      <c r="M86" s="14">
        <v>275.0175343792568</v>
      </c>
      <c r="N86" s="14">
        <v>-37.855444100776126</v>
      </c>
      <c r="O86" s="14">
        <v>-131.85190452049704</v>
      </c>
      <c r="Q86" s="6">
        <v>-13.448118190355034</v>
      </c>
      <c r="R86" s="6">
        <v>-4.1054820828685283</v>
      </c>
      <c r="S86" s="6">
        <v>-12.608789324414044</v>
      </c>
      <c r="T86" s="6">
        <v>-11.268148267469858</v>
      </c>
      <c r="U86" s="6">
        <v>10.69560164109812</v>
      </c>
      <c r="V86" s="6">
        <v>11.019331407647883</v>
      </c>
      <c r="W86" s="6">
        <v>31.271364627677205</v>
      </c>
      <c r="X86" s="6">
        <v>15.956791933598355</v>
      </c>
      <c r="Y86" s="6">
        <v>21.455640855772156</v>
      </c>
      <c r="Z86" s="6">
        <v>41.099767760011844</v>
      </c>
      <c r="AA86" s="6">
        <v>0.554918261098856</v>
      </c>
      <c r="AB86" s="6">
        <v>39.342083345555821</v>
      </c>
      <c r="AC86" s="6">
        <v>-8.1328257551666425</v>
      </c>
      <c r="AD86" s="6">
        <v>-21.206401063554139</v>
      </c>
    </row>
    <row r="87" spans="1:30">
      <c r="A87" s="5">
        <v>39887</v>
      </c>
      <c r="B87" s="14">
        <v>-114.29002472173273</v>
      </c>
      <c r="C87" s="14">
        <v>-19.687072857015242</v>
      </c>
      <c r="D87" s="14">
        <v>-177.25694388381973</v>
      </c>
      <c r="E87" s="14">
        <v>-123.663133840325</v>
      </c>
      <c r="F87" s="14">
        <v>29.717509470986879</v>
      </c>
      <c r="G87" s="14">
        <v>50.99321502399841</v>
      </c>
      <c r="H87" s="14">
        <v>124.37059963169281</v>
      </c>
      <c r="I87" s="14">
        <v>74.480998719480397</v>
      </c>
      <c r="J87" s="14">
        <v>176.28121536275856</v>
      </c>
      <c r="K87" s="14">
        <v>154.98829896552917</v>
      </c>
      <c r="L87" s="14">
        <v>2.6764385608629766</v>
      </c>
      <c r="M87" s="14">
        <v>253.94227134881899</v>
      </c>
      <c r="N87" s="14">
        <v>-53.150749960051584</v>
      </c>
      <c r="O87" s="14">
        <v>-133.092992555021</v>
      </c>
      <c r="Q87" s="6">
        <v>-13.049406442678</v>
      </c>
      <c r="R87" s="6">
        <v>-3.6723084483104809</v>
      </c>
      <c r="S87" s="6">
        <v>-12.812663674754141</v>
      </c>
      <c r="T87" s="6">
        <v>-10.297676481151543</v>
      </c>
      <c r="U87" s="6">
        <v>10.991228900410793</v>
      </c>
      <c r="V87" s="6">
        <v>11.494074639269337</v>
      </c>
      <c r="W87" s="6">
        <v>31.212667536567782</v>
      </c>
      <c r="X87" s="6">
        <v>15.149435139542312</v>
      </c>
      <c r="Y87" s="6">
        <v>20.427290955021096</v>
      </c>
      <c r="Z87" s="6">
        <v>35.711318929544468</v>
      </c>
      <c r="AA87" s="6">
        <v>0.54320997031274976</v>
      </c>
      <c r="AB87" s="6">
        <v>36.327203743262601</v>
      </c>
      <c r="AC87" s="6">
        <v>-11.418853970667522</v>
      </c>
      <c r="AD87" s="6">
        <v>-21.4060114575868</v>
      </c>
    </row>
    <row r="88" spans="1:30">
      <c r="A88" s="5">
        <v>39918</v>
      </c>
      <c r="B88" s="14">
        <v>-110.84528515318208</v>
      </c>
      <c r="C88" s="14">
        <v>-17.311831370472571</v>
      </c>
      <c r="D88" s="14">
        <v>-177.35829530928621</v>
      </c>
      <c r="E88" s="14">
        <v>-112.91847465022809</v>
      </c>
      <c r="F88" s="14">
        <v>29.907673916609298</v>
      </c>
      <c r="G88" s="14">
        <v>51.377489568270519</v>
      </c>
      <c r="H88" s="14">
        <v>125.26119400605275</v>
      </c>
      <c r="I88" s="14">
        <v>72.913333738660285</v>
      </c>
      <c r="J88" s="14">
        <v>169.81613974506149</v>
      </c>
      <c r="K88" s="14">
        <v>131.53979046724194</v>
      </c>
      <c r="L88" s="14">
        <v>5.5678733659437114</v>
      </c>
      <c r="M88" s="14">
        <v>231.95263012645228</v>
      </c>
      <c r="N88" s="14">
        <v>-69.200373832230582</v>
      </c>
      <c r="O88" s="14">
        <v>-132.30431292589429</v>
      </c>
      <c r="Q88" s="6">
        <v>-12.656092968220022</v>
      </c>
      <c r="R88" s="6">
        <v>-3.2292451528597304</v>
      </c>
      <c r="S88" s="6">
        <v>-12.819989659841134</v>
      </c>
      <c r="T88" s="6">
        <v>-9.4029472210737932</v>
      </c>
      <c r="U88" s="6">
        <v>11.061562551775364</v>
      </c>
      <c r="V88" s="6">
        <v>11.580691658646447</v>
      </c>
      <c r="W88" s="6">
        <v>31.436175553729026</v>
      </c>
      <c r="X88" s="6">
        <v>14.830572082443501</v>
      </c>
      <c r="Y88" s="6">
        <v>19.678124457517981</v>
      </c>
      <c r="Z88" s="6">
        <v>30.308477740928616</v>
      </c>
      <c r="AA88" s="6">
        <v>1.1300555783519355</v>
      </c>
      <c r="AB88" s="6">
        <v>33.181519597479372</v>
      </c>
      <c r="AC88" s="6">
        <v>-14.866939113742585</v>
      </c>
      <c r="AD88" s="6">
        <v>-21.279164169436207</v>
      </c>
    </row>
    <row r="89" spans="1:30">
      <c r="A89" s="5">
        <v>39948</v>
      </c>
      <c r="B89" s="14">
        <v>-107.44782503618126</v>
      </c>
      <c r="C89" s="14">
        <v>-14.883571877064103</v>
      </c>
      <c r="D89" s="14">
        <v>-174.74049610108909</v>
      </c>
      <c r="E89" s="14">
        <v>-103.08339522572543</v>
      </c>
      <c r="F89" s="14">
        <v>29.488701295884177</v>
      </c>
      <c r="G89" s="14">
        <v>50.039850516313891</v>
      </c>
      <c r="H89" s="14">
        <v>127.27626832092494</v>
      </c>
      <c r="I89" s="14">
        <v>73.747309549173707</v>
      </c>
      <c r="J89" s="14">
        <v>165.76033071792824</v>
      </c>
      <c r="K89" s="14">
        <v>108.02881866111842</v>
      </c>
      <c r="L89" s="14">
        <v>11.408430652426176</v>
      </c>
      <c r="M89" s="14">
        <v>209.04861071215663</v>
      </c>
      <c r="N89" s="14">
        <v>-86.004315717313119</v>
      </c>
      <c r="O89" s="14">
        <v>-129.48586563311699</v>
      </c>
      <c r="Q89" s="6">
        <v>-12.268177766981104</v>
      </c>
      <c r="R89" s="6">
        <v>-2.7762921965162755</v>
      </c>
      <c r="S89" s="6">
        <v>-12.630767279675023</v>
      </c>
      <c r="T89" s="6">
        <v>-8.5839604872366078</v>
      </c>
      <c r="U89" s="6">
        <v>10.906602595191835</v>
      </c>
      <c r="V89" s="6">
        <v>11.279182465779217</v>
      </c>
      <c r="W89" s="6">
        <v>31.941888679160925</v>
      </c>
      <c r="X89" s="6">
        <v>15.00020276230193</v>
      </c>
      <c r="Y89" s="6">
        <v>19.208141363262804</v>
      </c>
      <c r="Z89" s="6">
        <v>24.89124419416428</v>
      </c>
      <c r="AA89" s="6">
        <v>2.3154550852164162</v>
      </c>
      <c r="AB89" s="6">
        <v>29.90503090820614</v>
      </c>
      <c r="AC89" s="6">
        <v>-18.477081184391832</v>
      </c>
      <c r="AD89" s="6">
        <v>-20.825859199102371</v>
      </c>
    </row>
    <row r="90" spans="1:30">
      <c r="A90" s="5">
        <v>39979</v>
      </c>
      <c r="B90" s="14">
        <v>-104.29383469341194</v>
      </c>
      <c r="C90" s="14">
        <v>-12.561230022641613</v>
      </c>
      <c r="D90" s="14">
        <v>-169.32932911180501</v>
      </c>
      <c r="E90" s="14">
        <v>-96.071528347166037</v>
      </c>
      <c r="F90" s="14">
        <v>27.440040792179801</v>
      </c>
      <c r="G90" s="14">
        <v>46.628484428532985</v>
      </c>
      <c r="H90" s="14">
        <v>130.69934496573467</v>
      </c>
      <c r="I90" s="14">
        <v>75.725287813584032</v>
      </c>
      <c r="J90" s="14">
        <v>163.93156678356013</v>
      </c>
      <c r="K90" s="14">
        <v>88.661060373217083</v>
      </c>
      <c r="L90" s="14">
        <v>22.806233480307569</v>
      </c>
      <c r="M90" s="14">
        <v>191.70553780441543</v>
      </c>
      <c r="N90" s="14">
        <v>-100.71050985853893</v>
      </c>
      <c r="O90" s="14">
        <v>-125.71028783380063</v>
      </c>
      <c r="Q90" s="6">
        <v>-11.908061457624388</v>
      </c>
      <c r="R90" s="6">
        <v>-2.3430964810434305</v>
      </c>
      <c r="S90" s="6">
        <v>-12.239631896188602</v>
      </c>
      <c r="T90" s="6">
        <v>-8.0000683085252096</v>
      </c>
      <c r="U90" s="6">
        <v>10.148891167273243</v>
      </c>
      <c r="V90" s="6">
        <v>10.510246904129048</v>
      </c>
      <c r="W90" s="6">
        <v>32.800961109325598</v>
      </c>
      <c r="X90" s="6">
        <v>15.402523541282992</v>
      </c>
      <c r="Y90" s="6">
        <v>18.996226027312161</v>
      </c>
      <c r="Z90" s="6">
        <v>20.428660903774066</v>
      </c>
      <c r="AA90" s="6">
        <v>4.6287531471632244</v>
      </c>
      <c r="AB90" s="6">
        <v>27.424052299535038</v>
      </c>
      <c r="AC90" s="6">
        <v>-21.636545227498644</v>
      </c>
      <c r="AD90" s="6">
        <v>-20.218614143749324</v>
      </c>
    </row>
    <row r="91" spans="1:30">
      <c r="A91" s="5">
        <v>40009</v>
      </c>
      <c r="B91" s="14">
        <v>-101.38331412487412</v>
      </c>
      <c r="C91" s="14">
        <v>-10.344805807205109</v>
      </c>
      <c r="D91" s="14">
        <v>-161.12479434143395</v>
      </c>
      <c r="E91" s="14">
        <v>-91.882874014549913</v>
      </c>
      <c r="F91" s="14">
        <v>23.76169240549617</v>
      </c>
      <c r="G91" s="14">
        <v>41.143391304927803</v>
      </c>
      <c r="H91" s="14">
        <v>135.53042394048191</v>
      </c>
      <c r="I91" s="14">
        <v>78.847268531891274</v>
      </c>
      <c r="J91" s="14">
        <v>164.32984794195715</v>
      </c>
      <c r="K91" s="14">
        <v>73.436515603537941</v>
      </c>
      <c r="L91" s="14">
        <v>39.761281849587903</v>
      </c>
      <c r="M91" s="14">
        <v>179.92341140322873</v>
      </c>
      <c r="N91" s="14">
        <v>-113.31895625590798</v>
      </c>
      <c r="O91" s="14">
        <v>-120.97757952794522</v>
      </c>
      <c r="Q91" s="6">
        <v>-11.575744040149877</v>
      </c>
      <c r="R91" s="6">
        <v>-1.9296580064411977</v>
      </c>
      <c r="S91" s="6">
        <v>-11.64658350938187</v>
      </c>
      <c r="T91" s="6">
        <v>-7.6512706849396004</v>
      </c>
      <c r="U91" s="6">
        <v>8.7884282680195955</v>
      </c>
      <c r="V91" s="6">
        <v>9.2738849736959459</v>
      </c>
      <c r="W91" s="6">
        <v>34.013392844223041</v>
      </c>
      <c r="X91" s="6">
        <v>16.037534419386684</v>
      </c>
      <c r="Y91" s="6">
        <v>19.042378449666053</v>
      </c>
      <c r="Z91" s="6">
        <v>16.920727869757986</v>
      </c>
      <c r="AA91" s="6">
        <v>8.0699497641923603</v>
      </c>
      <c r="AB91" s="6">
        <v>25.738583771466079</v>
      </c>
      <c r="AC91" s="6">
        <v>-24.345331243063011</v>
      </c>
      <c r="AD91" s="6">
        <v>-19.457429003377069</v>
      </c>
    </row>
    <row r="92" spans="1:30">
      <c r="A92" s="5">
        <v>40040</v>
      </c>
      <c r="B92" s="14">
        <v>-98.699030024564806</v>
      </c>
      <c r="C92" s="14">
        <v>-9.6530721494019538</v>
      </c>
      <c r="D92" s="14">
        <v>-155.89638995711289</v>
      </c>
      <c r="E92" s="14">
        <v>-89.938270686824993</v>
      </c>
      <c r="F92" s="14">
        <v>19.157990432129395</v>
      </c>
      <c r="G92" s="14">
        <v>34.596852182102012</v>
      </c>
      <c r="H92" s="14">
        <v>141.09531094893441</v>
      </c>
      <c r="I92" s="14">
        <v>82.042758135085009</v>
      </c>
      <c r="J92" s="14">
        <v>166.04158068462516</v>
      </c>
      <c r="K92" s="14">
        <v>61.016757524059763</v>
      </c>
      <c r="L92" s="14">
        <v>57.145330706317068</v>
      </c>
      <c r="M92" s="14">
        <v>168.44707807366603</v>
      </c>
      <c r="N92" s="14">
        <v>-125.50354694242205</v>
      </c>
      <c r="O92" s="14">
        <v>-115.22207624969471</v>
      </c>
      <c r="Q92" s="6">
        <v>-11.26925785014476</v>
      </c>
      <c r="R92" s="6">
        <v>-1.8006261603165441</v>
      </c>
      <c r="S92" s="6">
        <v>-11.268658755269991</v>
      </c>
      <c r="T92" s="6">
        <v>-7.4893396766332909</v>
      </c>
      <c r="U92" s="6">
        <v>7.0857168672560817</v>
      </c>
      <c r="V92" s="6">
        <v>7.7982688692545219</v>
      </c>
      <c r="W92" s="6">
        <v>35.40998471229932</v>
      </c>
      <c r="X92" s="6">
        <v>16.687497004676292</v>
      </c>
      <c r="Y92" s="6">
        <v>19.240732328153676</v>
      </c>
      <c r="Z92" s="6">
        <v>14.059054151391182</v>
      </c>
      <c r="AA92" s="6">
        <v>11.598216320154112</v>
      </c>
      <c r="AB92" s="6">
        <v>24.096859859672147</v>
      </c>
      <c r="AC92" s="6">
        <v>-26.963056521563011</v>
      </c>
      <c r="AD92" s="6">
        <v>-18.531742633619647</v>
      </c>
    </row>
    <row r="93" spans="1:30">
      <c r="A93" s="5">
        <v>40071</v>
      </c>
      <c r="B93" s="14">
        <v>-96.240982392484028</v>
      </c>
      <c r="C93" s="14">
        <v>-10.486029049232155</v>
      </c>
      <c r="D93" s="14">
        <v>-153.64411595884184</v>
      </c>
      <c r="E93" s="14">
        <v>-90.237718363991291</v>
      </c>
      <c r="F93" s="14">
        <v>13.628934872079467</v>
      </c>
      <c r="G93" s="14">
        <v>26.988867060055608</v>
      </c>
      <c r="H93" s="14">
        <v>147.39400599109217</v>
      </c>
      <c r="I93" s="14">
        <v>85.311756623165238</v>
      </c>
      <c r="J93" s="14">
        <v>169.06676501156412</v>
      </c>
      <c r="K93" s="14">
        <v>51.401786134782576</v>
      </c>
      <c r="L93" s="14">
        <v>74.958380050495037</v>
      </c>
      <c r="M93" s="14">
        <v>157.27653781572738</v>
      </c>
      <c r="N93" s="14">
        <v>-137.26428191808117</v>
      </c>
      <c r="O93" s="14">
        <v>-108.44377799904906</v>
      </c>
      <c r="Q93" s="6">
        <v>-10.988602887609042</v>
      </c>
      <c r="R93" s="6">
        <v>-1.9560009426694707</v>
      </c>
      <c r="S93" s="6">
        <v>-11.105857633852963</v>
      </c>
      <c r="T93" s="6">
        <v>-7.5142752836062821</v>
      </c>
      <c r="U93" s="6">
        <v>5.0407569649826955</v>
      </c>
      <c r="V93" s="6">
        <v>6.0833985908047739</v>
      </c>
      <c r="W93" s="6">
        <v>36.990736713554448</v>
      </c>
      <c r="X93" s="6">
        <v>17.352411297151807</v>
      </c>
      <c r="Y93" s="6">
        <v>19.591287662775038</v>
      </c>
      <c r="Z93" s="6">
        <v>11.843639748673656</v>
      </c>
      <c r="AA93" s="6">
        <v>15.213552815048473</v>
      </c>
      <c r="AB93" s="6">
        <v>22.49888056415325</v>
      </c>
      <c r="AC93" s="6">
        <v>-29.48972106299864</v>
      </c>
      <c r="AD93" s="6">
        <v>-17.441555034477055</v>
      </c>
    </row>
    <row r="94" spans="1:30">
      <c r="A94" s="5">
        <v>40101</v>
      </c>
      <c r="B94" s="14">
        <v>-93.411038367940648</v>
      </c>
      <c r="C94" s="14">
        <v>-13.580110955992676</v>
      </c>
      <c r="D94" s="14">
        <v>-154.03870669940164</v>
      </c>
      <c r="E94" s="14">
        <v>-90.153842934583437</v>
      </c>
      <c r="F94" s="14">
        <v>8.0553773486864966</v>
      </c>
      <c r="G94" s="14">
        <v>19.685206976767432</v>
      </c>
      <c r="H94" s="14">
        <v>153.78814700055253</v>
      </c>
      <c r="I94" s="14">
        <v>88.856262009150967</v>
      </c>
      <c r="J94" s="14">
        <v>174.85835307421996</v>
      </c>
      <c r="K94" s="14">
        <v>47.561813894593136</v>
      </c>
      <c r="L94" s="14">
        <v>91.737825829785123</v>
      </c>
      <c r="M94" s="14">
        <v>147.03986401335021</v>
      </c>
      <c r="N94" s="14">
        <v>-142.54067933051471</v>
      </c>
      <c r="O94" s="14">
        <v>-102.45030983470662</v>
      </c>
      <c r="Q94" s="6">
        <v>-10.665485538774726</v>
      </c>
      <c r="R94" s="6">
        <v>-2.5331524170651378</v>
      </c>
      <c r="S94" s="6">
        <v>-11.134379836352849</v>
      </c>
      <c r="T94" s="6">
        <v>-7.507290808848631</v>
      </c>
      <c r="U94" s="6">
        <v>2.9793377000531414</v>
      </c>
      <c r="V94" s="6">
        <v>4.4371243933912856</v>
      </c>
      <c r="W94" s="6">
        <v>38.595442311993665</v>
      </c>
      <c r="X94" s="6">
        <v>18.073363692661307</v>
      </c>
      <c r="Y94" s="6">
        <v>20.262411095887533</v>
      </c>
      <c r="Z94" s="6">
        <v>10.958860224894888</v>
      </c>
      <c r="AA94" s="6">
        <v>18.619109130413189</v>
      </c>
      <c r="AB94" s="6">
        <v>21.034493666701785</v>
      </c>
      <c r="AC94" s="6">
        <v>-30.62329700668845</v>
      </c>
      <c r="AD94" s="6">
        <v>-16.477595582265039</v>
      </c>
    </row>
    <row r="95" spans="1:30">
      <c r="A95" s="5">
        <v>40132</v>
      </c>
      <c r="B95" s="14">
        <v>-90.209197950934694</v>
      </c>
      <c r="C95" s="14">
        <v>-18.935317869683526</v>
      </c>
      <c r="D95" s="14">
        <v>-157.08016217879231</v>
      </c>
      <c r="E95" s="14">
        <v>-89.686644398601373</v>
      </c>
      <c r="F95" s="14">
        <v>2.4373178619504774</v>
      </c>
      <c r="G95" s="14">
        <v>12.685871932237484</v>
      </c>
      <c r="H95" s="14">
        <v>160.27773397731539</v>
      </c>
      <c r="I95" s="14">
        <v>92.676274293042198</v>
      </c>
      <c r="J95" s="14">
        <v>183.41634487259267</v>
      </c>
      <c r="K95" s="14">
        <v>49.496840803491445</v>
      </c>
      <c r="L95" s="14">
        <v>107.48366804418733</v>
      </c>
      <c r="M95" s="14">
        <v>137.7370566665345</v>
      </c>
      <c r="N95" s="14">
        <v>-141.33273917972264</v>
      </c>
      <c r="O95" s="14">
        <v>-97.241671756667373</v>
      </c>
      <c r="Q95" s="6">
        <v>-10.299905803641822</v>
      </c>
      <c r="R95" s="6">
        <v>-3.5320805835035469</v>
      </c>
      <c r="S95" s="6">
        <v>-11.354225362769645</v>
      </c>
      <c r="T95" s="6">
        <v>-7.4683862523603333</v>
      </c>
      <c r="U95" s="6">
        <v>0.90145907246741763</v>
      </c>
      <c r="V95" s="6">
        <v>2.8594462770140581</v>
      </c>
      <c r="W95" s="6">
        <v>40.224101507616957</v>
      </c>
      <c r="X95" s="6">
        <v>18.850354191204783</v>
      </c>
      <c r="Y95" s="6">
        <v>21.254102627491164</v>
      </c>
      <c r="Z95" s="6">
        <v>11.404715580054873</v>
      </c>
      <c r="AA95" s="6">
        <v>21.814885266248258</v>
      </c>
      <c r="AB95" s="6">
        <v>19.703699167317758</v>
      </c>
      <c r="AC95" s="6">
        <v>-30.363784352632432</v>
      </c>
      <c r="AD95" s="6">
        <v>-15.639864276983596</v>
      </c>
    </row>
    <row r="96" spans="1:30">
      <c r="A96" s="5">
        <v>40162</v>
      </c>
      <c r="B96" s="14">
        <v>-86.921935664831636</v>
      </c>
      <c r="C96" s="14">
        <v>-26.131573544430495</v>
      </c>
      <c r="D96" s="14">
        <v>-155.8685896656016</v>
      </c>
      <c r="E96" s="14">
        <v>-87.603999616495514</v>
      </c>
      <c r="F96" s="14">
        <v>-0.41684198809730155</v>
      </c>
      <c r="G96" s="14">
        <v>8.5922849466551927</v>
      </c>
      <c r="H96" s="14">
        <v>165.65235477488076</v>
      </c>
      <c r="I96" s="14">
        <v>97.906342393103358</v>
      </c>
      <c r="J96" s="14">
        <v>194.07823106204847</v>
      </c>
      <c r="K96" s="14">
        <v>54.877522451134276</v>
      </c>
      <c r="L96" s="14">
        <v>117.28785079809937</v>
      </c>
      <c r="M96" s="14">
        <v>128.79470598104382</v>
      </c>
      <c r="N96" s="14">
        <v>-134.83880473550104</v>
      </c>
      <c r="O96" s="14">
        <v>-93.47642147963812</v>
      </c>
      <c r="Q96" s="6">
        <v>-9.9245727703391466</v>
      </c>
      <c r="R96" s="6">
        <v>-4.8744269395367974</v>
      </c>
      <c r="S96" s="6">
        <v>-11.26664926679868</v>
      </c>
      <c r="T96" s="6">
        <v>-7.2949602560648144</v>
      </c>
      <c r="U96" s="6">
        <v>-0.15417192719170367</v>
      </c>
      <c r="V96" s="6">
        <v>1.9367353961158669</v>
      </c>
      <c r="W96" s="6">
        <v>41.572943216077952</v>
      </c>
      <c r="X96" s="6">
        <v>19.914150042757225</v>
      </c>
      <c r="Y96" s="6">
        <v>22.489591337239116</v>
      </c>
      <c r="Z96" s="6">
        <v>12.644494580533202</v>
      </c>
      <c r="AA96" s="6">
        <v>23.804742197982247</v>
      </c>
      <c r="AB96" s="6">
        <v>18.424469074706259</v>
      </c>
      <c r="AC96" s="6">
        <v>-28.968633970570306</v>
      </c>
      <c r="AD96" s="6">
        <v>-15.034280248677597</v>
      </c>
    </row>
    <row r="97" spans="1:30">
      <c r="A97" s="5">
        <v>40193</v>
      </c>
      <c r="B97" s="14">
        <v>-83.549251509631475</v>
      </c>
      <c r="C97" s="14">
        <v>-35.168877980233589</v>
      </c>
      <c r="D97" s="14">
        <v>-150.40398915982951</v>
      </c>
      <c r="E97" s="14">
        <v>-83.905908588265888</v>
      </c>
      <c r="F97" s="14">
        <v>-0.50710220145683671</v>
      </c>
      <c r="G97" s="14">
        <v>7.404446020020556</v>
      </c>
      <c r="H97" s="14">
        <v>169.91200939324852</v>
      </c>
      <c r="I97" s="14">
        <v>104.54646630933445</v>
      </c>
      <c r="J97" s="14">
        <v>206.84401164258733</v>
      </c>
      <c r="K97" s="14">
        <v>63.703858837521636</v>
      </c>
      <c r="L97" s="14">
        <v>121.15037409152124</v>
      </c>
      <c r="M97" s="14">
        <v>120.21281195687813</v>
      </c>
      <c r="N97" s="14">
        <v>-123.05887599784992</v>
      </c>
      <c r="O97" s="14">
        <v>-91.154559003618871</v>
      </c>
      <c r="Q97" s="6">
        <v>-9.5394864388667031</v>
      </c>
      <c r="R97" s="6">
        <v>-6.5601914851648919</v>
      </c>
      <c r="S97" s="6">
        <v>-10.871651548439955</v>
      </c>
      <c r="T97" s="6">
        <v>-6.9870128199620769</v>
      </c>
      <c r="U97" s="6">
        <v>-0.18755529892422124</v>
      </c>
      <c r="V97" s="6">
        <v>1.6689917506967133</v>
      </c>
      <c r="W97" s="6">
        <v>42.641967437376614</v>
      </c>
      <c r="X97" s="6">
        <v>21.264751247318625</v>
      </c>
      <c r="Y97" s="6">
        <v>23.968877225131376</v>
      </c>
      <c r="Z97" s="6">
        <v>14.678197226329871</v>
      </c>
      <c r="AA97" s="6">
        <v>24.58867992561515</v>
      </c>
      <c r="AB97" s="6">
        <v>17.196803388867284</v>
      </c>
      <c r="AC97" s="6">
        <v>-26.43784586050208</v>
      </c>
      <c r="AD97" s="6">
        <v>-14.660843497347042</v>
      </c>
    </row>
    <row r="98" spans="1:30">
      <c r="A98" s="5">
        <v>40224</v>
      </c>
      <c r="B98" s="14">
        <v>-78.932637529924804</v>
      </c>
      <c r="C98" s="14">
        <v>-42.654710886738648</v>
      </c>
      <c r="D98" s="14">
        <v>-142.15380276299484</v>
      </c>
      <c r="E98" s="14">
        <v>-79.257349829442958</v>
      </c>
      <c r="F98" s="14">
        <v>1.3658227572539747</v>
      </c>
      <c r="G98" s="14">
        <v>7.7029999503910265</v>
      </c>
      <c r="H98" s="14">
        <v>174.13901902416146</v>
      </c>
      <c r="I98" s="14">
        <v>113.21790282770564</v>
      </c>
      <c r="J98" s="14">
        <v>218.97590629576706</v>
      </c>
      <c r="K98" s="14">
        <v>70.325520236789629</v>
      </c>
      <c r="L98" s="14">
        <v>118.26473183520672</v>
      </c>
      <c r="M98" s="14">
        <v>107.70833787373043</v>
      </c>
      <c r="N98" s="14">
        <v>-109.11927373015507</v>
      </c>
      <c r="O98" s="14">
        <v>-90.437890580899008</v>
      </c>
      <c r="Q98" s="6">
        <v>-9.0123706878917531</v>
      </c>
      <c r="R98" s="6">
        <v>-7.9565538405469063</v>
      </c>
      <c r="S98" s="6">
        <v>-10.275303325117555</v>
      </c>
      <c r="T98" s="6">
        <v>-6.5999180349973736</v>
      </c>
      <c r="U98" s="6">
        <v>0.50515910752968329</v>
      </c>
      <c r="V98" s="6">
        <v>1.736287000817939</v>
      </c>
      <c r="W98" s="6">
        <v>43.70279890939868</v>
      </c>
      <c r="X98" s="6">
        <v>23.028521435155326</v>
      </c>
      <c r="Y98" s="6">
        <v>25.37470904564719</v>
      </c>
      <c r="Z98" s="6">
        <v>16.203914094319408</v>
      </c>
      <c r="AA98" s="6">
        <v>24.003009973273556</v>
      </c>
      <c r="AB98" s="6">
        <v>15.408000857850757</v>
      </c>
      <c r="AC98" s="6">
        <v>-23.443075648912782</v>
      </c>
      <c r="AD98" s="6">
        <v>-14.545578131578893</v>
      </c>
    </row>
    <row r="99" spans="1:30">
      <c r="A99" s="5">
        <v>40252</v>
      </c>
      <c r="B99" s="14">
        <v>-73.072093725711625</v>
      </c>
      <c r="C99" s="14">
        <v>-48.589072263945646</v>
      </c>
      <c r="D99" s="14">
        <v>-131.1180304750975</v>
      </c>
      <c r="E99" s="14">
        <v>-73.658323340026726</v>
      </c>
      <c r="F99" s="14">
        <v>5.2019328880351328</v>
      </c>
      <c r="G99" s="14">
        <v>9.4879467377666007</v>
      </c>
      <c r="H99" s="14">
        <v>178.33338366761959</v>
      </c>
      <c r="I99" s="14">
        <v>123.92065194821693</v>
      </c>
      <c r="J99" s="14">
        <v>230.47391502158763</v>
      </c>
      <c r="K99" s="14">
        <v>74.742506648938246</v>
      </c>
      <c r="L99" s="14">
        <v>108.63092402915579</v>
      </c>
      <c r="M99" s="14">
        <v>91.281283731600723</v>
      </c>
      <c r="N99" s="14">
        <v>-93.019997932416487</v>
      </c>
      <c r="O99" s="14">
        <v>-91.326416211478531</v>
      </c>
      <c r="Q99" s="6">
        <v>-8.343225517414302</v>
      </c>
      <c r="R99" s="6">
        <v>-9.0635140056828369</v>
      </c>
      <c r="S99" s="6">
        <v>-9.4776045968314726</v>
      </c>
      <c r="T99" s="6">
        <v>-6.1336759011707054</v>
      </c>
      <c r="U99" s="6">
        <v>1.9239712921700101</v>
      </c>
      <c r="V99" s="6">
        <v>2.1386211464795428</v>
      </c>
      <c r="W99" s="6">
        <v>44.755437632144144</v>
      </c>
      <c r="X99" s="6">
        <v>25.205460606267319</v>
      </c>
      <c r="Y99" s="6">
        <v>26.707086798786552</v>
      </c>
      <c r="Z99" s="6">
        <v>17.221645184501806</v>
      </c>
      <c r="AA99" s="6">
        <v>22.047732340957459</v>
      </c>
      <c r="AB99" s="6">
        <v>13.058061481656678</v>
      </c>
      <c r="AC99" s="6">
        <v>-19.984323335802422</v>
      </c>
      <c r="AD99" s="6">
        <v>-14.688484151373149</v>
      </c>
    </row>
    <row r="100" spans="1:30">
      <c r="A100" s="5">
        <v>40283</v>
      </c>
      <c r="B100" s="14">
        <v>-66.030379841093861</v>
      </c>
      <c r="C100" s="14">
        <v>-51.241582906807629</v>
      </c>
      <c r="D100" s="14">
        <v>-117.02236833625395</v>
      </c>
      <c r="E100" s="14">
        <v>-68.000149988799905</v>
      </c>
      <c r="F100" s="14">
        <v>9.7580484629279862</v>
      </c>
      <c r="G100" s="14">
        <v>12.233814476015111</v>
      </c>
      <c r="H100" s="14">
        <v>183.55427206254217</v>
      </c>
      <c r="I100" s="14">
        <v>135.69923681840737</v>
      </c>
      <c r="J100" s="14">
        <v>238.54972420850987</v>
      </c>
      <c r="K100" s="14">
        <v>77.896957851597705</v>
      </c>
      <c r="L100" s="14">
        <v>95.65114434826134</v>
      </c>
      <c r="M100" s="14">
        <v>76.192761444818132</v>
      </c>
      <c r="N100" s="14">
        <v>-80.326688431089252</v>
      </c>
      <c r="O100" s="14">
        <v>-92.755911084792999</v>
      </c>
      <c r="Q100" s="6">
        <v>-7.5392167094964151</v>
      </c>
      <c r="R100" s="6">
        <v>-9.5582974259384539</v>
      </c>
      <c r="S100" s="6">
        <v>-8.4587278504494439</v>
      </c>
      <c r="T100" s="6">
        <v>-5.6625084898673448</v>
      </c>
      <c r="U100" s="6">
        <v>3.6090825303531564</v>
      </c>
      <c r="V100" s="6">
        <v>2.7575507181517098</v>
      </c>
      <c r="W100" s="6">
        <v>46.065697888175897</v>
      </c>
      <c r="X100" s="6">
        <v>27.601224768864057</v>
      </c>
      <c r="Y100" s="6">
        <v>27.642903491557913</v>
      </c>
      <c r="Z100" s="6">
        <v>17.948471749460182</v>
      </c>
      <c r="AA100" s="6">
        <v>19.41335625692312</v>
      </c>
      <c r="AB100" s="6">
        <v>10.899603102965568</v>
      </c>
      <c r="AC100" s="6">
        <v>-17.257305415846783</v>
      </c>
      <c r="AD100" s="6">
        <v>-14.918396959322681</v>
      </c>
    </row>
    <row r="101" spans="1:30">
      <c r="A101" s="5">
        <v>40313</v>
      </c>
      <c r="B101" s="14">
        <v>-57.807495876071542</v>
      </c>
      <c r="C101" s="14">
        <v>-50.612242815324571</v>
      </c>
      <c r="D101" s="14">
        <v>-99.866816346464176</v>
      </c>
      <c r="E101" s="14">
        <v>-62.28282977576248</v>
      </c>
      <c r="F101" s="14">
        <v>15.034169481932533</v>
      </c>
      <c r="G101" s="14">
        <v>15.940603165136555</v>
      </c>
      <c r="H101" s="14">
        <v>189.8016842089292</v>
      </c>
      <c r="I101" s="14">
        <v>148.55365743827696</v>
      </c>
      <c r="J101" s="14">
        <v>243.20333385653365</v>
      </c>
      <c r="K101" s="14">
        <v>79.788873844767991</v>
      </c>
      <c r="L101" s="14">
        <v>79.325392792523346</v>
      </c>
      <c r="M101" s="14">
        <v>62.442771013382668</v>
      </c>
      <c r="N101" s="14">
        <v>-71.039345226173381</v>
      </c>
      <c r="O101" s="14">
        <v>-94.726375200842412</v>
      </c>
      <c r="Q101" s="6">
        <v>-6.6003442641380969</v>
      </c>
      <c r="R101" s="6">
        <v>-9.4409041013137518</v>
      </c>
      <c r="S101" s="6">
        <v>-7.2186730859714698</v>
      </c>
      <c r="T101" s="6">
        <v>-5.1864158010872927</v>
      </c>
      <c r="U101" s="6">
        <v>5.5604928220791212</v>
      </c>
      <c r="V101" s="6">
        <v>3.5930757158344395</v>
      </c>
      <c r="W101" s="6">
        <v>47.633579677493913</v>
      </c>
      <c r="X101" s="6">
        <v>30.215813922945532</v>
      </c>
      <c r="Y101" s="6">
        <v>28.182159123961259</v>
      </c>
      <c r="Z101" s="6">
        <v>18.384393789194526</v>
      </c>
      <c r="AA101" s="6">
        <v>16.09988172117054</v>
      </c>
      <c r="AB101" s="6">
        <v>8.9326257217774305</v>
      </c>
      <c r="AC101" s="6">
        <v>-15.262021889045862</v>
      </c>
      <c r="AD101" s="6">
        <v>-15.23531655542749</v>
      </c>
    </row>
    <row r="102" spans="1:30">
      <c r="A102" s="5">
        <v>40344</v>
      </c>
      <c r="B102" s="14">
        <v>-48.623600125423032</v>
      </c>
      <c r="C102" s="14">
        <v>-47.786692335975879</v>
      </c>
      <c r="D102" s="14">
        <v>-83.394376205769504</v>
      </c>
      <c r="E102" s="14">
        <v>-58.841718869547329</v>
      </c>
      <c r="F102" s="14">
        <v>19.736544047075881</v>
      </c>
      <c r="G102" s="14">
        <v>18.12018195270317</v>
      </c>
      <c r="H102" s="14">
        <v>195.10712545849796</v>
      </c>
      <c r="I102" s="14">
        <v>159.13767698139097</v>
      </c>
      <c r="J102" s="14">
        <v>243.2865463382926</v>
      </c>
      <c r="K102" s="14">
        <v>79.940529706565542</v>
      </c>
      <c r="L102" s="14">
        <v>58.252298701980735</v>
      </c>
      <c r="M102" s="14">
        <v>46.364391260706512</v>
      </c>
      <c r="N102" s="14">
        <v>-67.657989289375365</v>
      </c>
      <c r="O102" s="14">
        <v>-98.937287100547195</v>
      </c>
      <c r="Q102" s="6">
        <v>-5.5517454151205508</v>
      </c>
      <c r="R102" s="6">
        <v>-8.9138428681989232</v>
      </c>
      <c r="S102" s="6">
        <v>-6.0279956952816365</v>
      </c>
      <c r="T102" s="6">
        <v>-4.8998676137049451</v>
      </c>
      <c r="U102" s="6">
        <v>7.2996989716193443</v>
      </c>
      <c r="V102" s="6">
        <v>4.0843614928671048</v>
      </c>
      <c r="W102" s="6">
        <v>48.965059740691935</v>
      </c>
      <c r="X102" s="6">
        <v>32.36860349801492</v>
      </c>
      <c r="Y102" s="6">
        <v>28.191801703135006</v>
      </c>
      <c r="Z102" s="6">
        <v>18.419337271278888</v>
      </c>
      <c r="AA102" s="6">
        <v>11.822886544554009</v>
      </c>
      <c r="AB102" s="6">
        <v>6.6325652630178489</v>
      </c>
      <c r="AC102" s="6">
        <v>-14.535574760940113</v>
      </c>
      <c r="AD102" s="6">
        <v>-15.912578570816507</v>
      </c>
    </row>
    <row r="103" spans="1:30">
      <c r="A103" s="5">
        <v>40374</v>
      </c>
      <c r="B103" s="14">
        <v>-38.478692589148324</v>
      </c>
      <c r="C103" s="14">
        <v>-42.764931468761517</v>
      </c>
      <c r="D103" s="14">
        <v>-67.605047914169916</v>
      </c>
      <c r="E103" s="14">
        <v>-57.67681727015448</v>
      </c>
      <c r="F103" s="14">
        <v>23.865172158358025</v>
      </c>
      <c r="G103" s="14">
        <v>18.77255083871496</v>
      </c>
      <c r="H103" s="14">
        <v>199.47059581124842</v>
      </c>
      <c r="I103" s="14">
        <v>167.45129544774943</v>
      </c>
      <c r="J103" s="14">
        <v>238.79936165378658</v>
      </c>
      <c r="K103" s="14">
        <v>78.351925436990342</v>
      </c>
      <c r="L103" s="14">
        <v>32.431862076633521</v>
      </c>
      <c r="M103" s="14">
        <v>27.957622186789663</v>
      </c>
      <c r="N103" s="14">
        <v>-70.182620620695218</v>
      </c>
      <c r="O103" s="14">
        <v>-105.38864678390735</v>
      </c>
      <c r="Q103" s="6">
        <v>-4.3934201624437774</v>
      </c>
      <c r="R103" s="6">
        <v>-7.9771137265939602</v>
      </c>
      <c r="S103" s="6">
        <v>-4.8866956783799438</v>
      </c>
      <c r="T103" s="6">
        <v>-4.8028639277203036</v>
      </c>
      <c r="U103" s="6">
        <v>8.8267009789738236</v>
      </c>
      <c r="V103" s="6">
        <v>4.2314080492497066</v>
      </c>
      <c r="W103" s="6">
        <v>50.060138077769956</v>
      </c>
      <c r="X103" s="6">
        <v>34.059593494072232</v>
      </c>
      <c r="Y103" s="6">
        <v>27.671831229079135</v>
      </c>
      <c r="Z103" s="6">
        <v>18.053302195713254</v>
      </c>
      <c r="AA103" s="6">
        <v>6.5823707270735401</v>
      </c>
      <c r="AB103" s="6">
        <v>3.9994217266868217</v>
      </c>
      <c r="AC103" s="6">
        <v>-15.07796403152954</v>
      </c>
      <c r="AD103" s="6">
        <v>-16.950183005489738</v>
      </c>
    </row>
    <row r="104" spans="1:30">
      <c r="A104" s="5">
        <v>40405</v>
      </c>
      <c r="B104" s="14">
        <v>-27.270727721274145</v>
      </c>
      <c r="C104" s="14">
        <v>-35.554211721211828</v>
      </c>
      <c r="D104" s="14">
        <v>-50.557288567676466</v>
      </c>
      <c r="E104" s="14">
        <v>-57.355783876240409</v>
      </c>
      <c r="F104" s="14">
        <v>28.019032228653661</v>
      </c>
      <c r="G104" s="14">
        <v>18.545548941981732</v>
      </c>
      <c r="H104" s="14">
        <v>201.92400088184758</v>
      </c>
      <c r="I104" s="14">
        <v>172.89781482236663</v>
      </c>
      <c r="J104" s="14">
        <v>230.44837517665582</v>
      </c>
      <c r="K104" s="14">
        <v>74.167421371165048</v>
      </c>
      <c r="L104" s="14">
        <v>5.0246997847677761</v>
      </c>
      <c r="M104" s="14">
        <v>8.5726743690656235</v>
      </c>
      <c r="N104" s="14">
        <v>-78.270920820701861</v>
      </c>
      <c r="O104" s="14">
        <v>-112.62269011618419</v>
      </c>
      <c r="Q104" s="6">
        <v>-3.1137171497596392</v>
      </c>
      <c r="R104" s="6">
        <v>-6.6320693292045272</v>
      </c>
      <c r="S104" s="6">
        <v>-3.6544324895373577</v>
      </c>
      <c r="T104" s="6">
        <v>-4.7761308349422915</v>
      </c>
      <c r="U104" s="6">
        <v>10.363035202993157</v>
      </c>
      <c r="V104" s="6">
        <v>4.1802409137184497</v>
      </c>
      <c r="W104" s="6">
        <v>50.675856881312875</v>
      </c>
      <c r="X104" s="6">
        <v>35.16741553486937</v>
      </c>
      <c r="Y104" s="6">
        <v>26.7041272670957</v>
      </c>
      <c r="Z104" s="6">
        <v>17.089138060394252</v>
      </c>
      <c r="AA104" s="6">
        <v>1.0198130683164677</v>
      </c>
      <c r="AB104" s="6">
        <v>1.2263467865179445</v>
      </c>
      <c r="AC104" s="6">
        <v>-16.815646358198766</v>
      </c>
      <c r="AD104" s="6">
        <v>-18.113670364836484</v>
      </c>
    </row>
    <row r="105" spans="1:30">
      <c r="A105" s="5">
        <v>40436</v>
      </c>
      <c r="B105" s="14">
        <v>-14.999705521800497</v>
      </c>
      <c r="C105" s="14">
        <v>-26.154533093326815</v>
      </c>
      <c r="D105" s="14">
        <v>-32.251098166289125</v>
      </c>
      <c r="E105" s="14">
        <v>-57.878618687805108</v>
      </c>
      <c r="F105" s="14">
        <v>32.198124257962775</v>
      </c>
      <c r="G105" s="14">
        <v>17.439176262503473</v>
      </c>
      <c r="H105" s="14">
        <v>202.46734067029536</v>
      </c>
      <c r="I105" s="14">
        <v>175.47723510524258</v>
      </c>
      <c r="J105" s="14">
        <v>218.23358690690029</v>
      </c>
      <c r="K105" s="14">
        <v>67.387017509089645</v>
      </c>
      <c r="L105" s="14">
        <v>-23.969188173616473</v>
      </c>
      <c r="M105" s="14">
        <v>-11.790452192465594</v>
      </c>
      <c r="N105" s="14">
        <v>-91.922889889395307</v>
      </c>
      <c r="O105" s="14">
        <v>-120.63941709737773</v>
      </c>
      <c r="Q105" s="6">
        <v>-1.712636377068137</v>
      </c>
      <c r="R105" s="6">
        <v>-4.8787096760306232</v>
      </c>
      <c r="S105" s="6">
        <v>-2.3312061287538768</v>
      </c>
      <c r="T105" s="6">
        <v>-4.8196683353709062</v>
      </c>
      <c r="U105" s="6">
        <v>11.908701643677336</v>
      </c>
      <c r="V105" s="6">
        <v>3.9308600862733325</v>
      </c>
      <c r="W105" s="6">
        <v>50.812216151320669</v>
      </c>
      <c r="X105" s="6">
        <v>35.692069620406343</v>
      </c>
      <c r="Y105" s="6">
        <v>25.288689817184697</v>
      </c>
      <c r="Z105" s="6">
        <v>15.526844865321872</v>
      </c>
      <c r="AA105" s="6">
        <v>-4.8647864317171994</v>
      </c>
      <c r="AB105" s="6">
        <v>-1.6866595574887806</v>
      </c>
      <c r="AC105" s="6">
        <v>-19.748621740947797</v>
      </c>
      <c r="AD105" s="6">
        <v>-19.403040648856749</v>
      </c>
    </row>
    <row r="106" spans="1:30">
      <c r="A106" s="5">
        <v>40466</v>
      </c>
      <c r="B106" s="14">
        <v>-3.626376908441042</v>
      </c>
      <c r="C106" s="14">
        <v>-16.985898744037268</v>
      </c>
      <c r="D106" s="14">
        <v>-10.000978201508595</v>
      </c>
      <c r="E106" s="14">
        <v>-56.685629681274612</v>
      </c>
      <c r="F106" s="14">
        <v>35.757832885484234</v>
      </c>
      <c r="G106" s="14">
        <v>16.239922803759967</v>
      </c>
      <c r="H106" s="14">
        <v>202.06084535990038</v>
      </c>
      <c r="I106" s="14">
        <v>175.20836906484374</v>
      </c>
      <c r="J106" s="14">
        <v>204.21644362238234</v>
      </c>
      <c r="K106" s="14">
        <v>57.599708626838527</v>
      </c>
      <c r="L106" s="14">
        <v>-54.005572315241849</v>
      </c>
      <c r="M106" s="14">
        <v>-35.124137277200845</v>
      </c>
      <c r="N106" s="14">
        <v>-106.71669624166073</v>
      </c>
      <c r="O106" s="14">
        <v>-130.26914873036873</v>
      </c>
      <c r="Q106" s="6">
        <v>-0.41405246265198126</v>
      </c>
      <c r="R106" s="6">
        <v>-3.1684476363202476</v>
      </c>
      <c r="S106" s="6">
        <v>-0.72290070733964573</v>
      </c>
      <c r="T106" s="6">
        <v>-4.7203257548190996</v>
      </c>
      <c r="U106" s="6">
        <v>13.225284797526541</v>
      </c>
      <c r="V106" s="6">
        <v>3.6605435596587115</v>
      </c>
      <c r="W106" s="6">
        <v>50.710200055747393</v>
      </c>
      <c r="X106" s="6">
        <v>35.637382267789214</v>
      </c>
      <c r="Y106" s="6">
        <v>23.664397270518041</v>
      </c>
      <c r="Z106" s="6">
        <v>13.271721663835745</v>
      </c>
      <c r="AA106" s="6">
        <v>-10.960970957101486</v>
      </c>
      <c r="AB106" s="6">
        <v>-5.0246132099154126</v>
      </c>
      <c r="AC106" s="6">
        <v>-22.926908303862149</v>
      </c>
      <c r="AD106" s="6">
        <v>-20.951838536048854</v>
      </c>
    </row>
    <row r="107" spans="1:30">
      <c r="A107" s="5">
        <v>40497</v>
      </c>
      <c r="B107" s="14">
        <v>6.8492581188042116</v>
      </c>
      <c r="C107" s="14">
        <v>-8.0483086733431897</v>
      </c>
      <c r="D107" s="14">
        <v>16.193071326665134</v>
      </c>
      <c r="E107" s="14">
        <v>-53.776816856648885</v>
      </c>
      <c r="F107" s="14">
        <v>38.698158111218049</v>
      </c>
      <c r="G107" s="14">
        <v>14.947788565751212</v>
      </c>
      <c r="H107" s="14">
        <v>200.70451495066274</v>
      </c>
      <c r="I107" s="14">
        <v>172.09121670117003</v>
      </c>
      <c r="J107" s="14">
        <v>188.39694532310199</v>
      </c>
      <c r="K107" s="14">
        <v>44.805494724411723</v>
      </c>
      <c r="L107" s="14">
        <v>-85.084452640108339</v>
      </c>
      <c r="M107" s="14">
        <v>-61.428380885140129</v>
      </c>
      <c r="N107" s="14">
        <v>-122.65233987749814</v>
      </c>
      <c r="O107" s="14">
        <v>-141.51188501515725</v>
      </c>
      <c r="Q107" s="6">
        <v>0.7820345934888272</v>
      </c>
      <c r="R107" s="6">
        <v>-1.5012832100733984</v>
      </c>
      <c r="S107" s="6">
        <v>1.1704837747053358</v>
      </c>
      <c r="T107" s="6">
        <v>-4.4781030932868662</v>
      </c>
      <c r="U107" s="6">
        <v>14.312784664540773</v>
      </c>
      <c r="V107" s="6">
        <v>3.3692913338745858</v>
      </c>
      <c r="W107" s="6">
        <v>50.369808594593074</v>
      </c>
      <c r="X107" s="6">
        <v>35.003353477017981</v>
      </c>
      <c r="Y107" s="6">
        <v>21.831249627095737</v>
      </c>
      <c r="Z107" s="6">
        <v>10.323768455935879</v>
      </c>
      <c r="AA107" s="6">
        <v>-17.268740507836387</v>
      </c>
      <c r="AB107" s="6">
        <v>-8.7875141707619502</v>
      </c>
      <c r="AC107" s="6">
        <v>-26.35050604694182</v>
      </c>
      <c r="AD107" s="6">
        <v>-22.760064026412813</v>
      </c>
    </row>
    <row r="108" spans="1:30">
      <c r="A108" s="5">
        <v>40527</v>
      </c>
      <c r="B108" s="14">
        <v>17.590620045426629</v>
      </c>
      <c r="C108" s="14">
        <v>2.6365304074255498</v>
      </c>
      <c r="D108" s="14">
        <v>45.554902968517901</v>
      </c>
      <c r="E108" s="14">
        <v>-50.18107436714876</v>
      </c>
      <c r="F108" s="14">
        <v>41.239782114930833</v>
      </c>
      <c r="G108" s="14">
        <v>13.248912957626731</v>
      </c>
      <c r="H108" s="14">
        <v>198.73307617418348</v>
      </c>
      <c r="I108" s="14">
        <v>166.26728338317611</v>
      </c>
      <c r="J108" s="14">
        <v>170.89953207123457</v>
      </c>
      <c r="K108" s="14">
        <v>24.798024624748997</v>
      </c>
      <c r="L108" s="14">
        <v>-112.91069062946821</v>
      </c>
      <c r="M108" s="14">
        <v>-92.485191516966196</v>
      </c>
      <c r="N108" s="14">
        <v>-137.73845769934434</v>
      </c>
      <c r="O108" s="14">
        <v>-150.18243579932766</v>
      </c>
      <c r="Q108" s="6">
        <v>2.0084618155467218</v>
      </c>
      <c r="R108" s="6">
        <v>0.4918025630187175</v>
      </c>
      <c r="S108" s="6">
        <v>3.2928450512733791</v>
      </c>
      <c r="T108" s="6">
        <v>-4.1786784247012116</v>
      </c>
      <c r="U108" s="6">
        <v>15.252822093681973</v>
      </c>
      <c r="V108" s="6">
        <v>2.9863579763008956</v>
      </c>
      <c r="W108" s="6">
        <v>49.875046462053952</v>
      </c>
      <c r="X108" s="6">
        <v>33.818765440138016</v>
      </c>
      <c r="Y108" s="6">
        <v>19.803666876882591</v>
      </c>
      <c r="Z108" s="6">
        <v>5.7137872478622906</v>
      </c>
      <c r="AA108" s="6">
        <v>-22.916353770156867</v>
      </c>
      <c r="AB108" s="6">
        <v>-13.230284102076565</v>
      </c>
      <c r="AC108" s="6">
        <v>-29.591592513669436</v>
      </c>
      <c r="AD108" s="6">
        <v>-24.154592061784861</v>
      </c>
    </row>
    <row r="109" spans="1:30">
      <c r="A109" s="5">
        <v>40558</v>
      </c>
      <c r="B109" s="14">
        <v>28.597708871426214</v>
      </c>
      <c r="C109" s="14">
        <v>15.06861849826895</v>
      </c>
      <c r="D109" s="14">
        <v>78.084516724049706</v>
      </c>
      <c r="E109" s="14">
        <v>-45.898402212774215</v>
      </c>
      <c r="F109" s="14">
        <v>43.382704896622613</v>
      </c>
      <c r="G109" s="14">
        <v>11.143295979386521</v>
      </c>
      <c r="H109" s="14">
        <v>196.14652903046263</v>
      </c>
      <c r="I109" s="14">
        <v>157.73656911086198</v>
      </c>
      <c r="J109" s="14">
        <v>151.72420386678004</v>
      </c>
      <c r="K109" s="14">
        <v>-2.4227016721496568</v>
      </c>
      <c r="L109" s="14">
        <v>-137.48428628332141</v>
      </c>
      <c r="M109" s="14">
        <v>-128.29456917267908</v>
      </c>
      <c r="N109" s="14">
        <v>-151.97504970719928</v>
      </c>
      <c r="O109" s="14">
        <v>-156.28080108287998</v>
      </c>
      <c r="Q109" s="6">
        <v>3.2652292035217023</v>
      </c>
      <c r="R109" s="6">
        <v>2.8108096829561005</v>
      </c>
      <c r="S109" s="6">
        <v>5.6441831223644847</v>
      </c>
      <c r="T109" s="6">
        <v>-3.8220517490621342</v>
      </c>
      <c r="U109" s="6">
        <v>16.045397084950149</v>
      </c>
      <c r="V109" s="6">
        <v>2.5117434869376392</v>
      </c>
      <c r="W109" s="6">
        <v>49.225913658130054</v>
      </c>
      <c r="X109" s="6">
        <v>32.083618157149324</v>
      </c>
      <c r="Y109" s="6">
        <v>17.581649019878604</v>
      </c>
      <c r="Z109" s="6">
        <v>-0.55822196038501881</v>
      </c>
      <c r="AA109" s="6">
        <v>-27.903810744062909</v>
      </c>
      <c r="AB109" s="6">
        <v>-18.35292300385926</v>
      </c>
      <c r="AC109" s="6">
        <v>-32.650167704044982</v>
      </c>
      <c r="AD109" s="6">
        <v>-25.135422642165</v>
      </c>
    </row>
    <row r="110" spans="1:30">
      <c r="A110" s="5">
        <v>40589</v>
      </c>
      <c r="B110" s="14">
        <v>39.608807163355998</v>
      </c>
      <c r="C110" s="14">
        <v>29.58873631847753</v>
      </c>
      <c r="D110" s="14">
        <v>110.52117274220566</v>
      </c>
      <c r="E110" s="14">
        <v>-39.952155434015943</v>
      </c>
      <c r="F110" s="14">
        <v>45.99909382396072</v>
      </c>
      <c r="G110" s="14">
        <v>8.981523479206869</v>
      </c>
      <c r="H110" s="14">
        <v>196.34095607566459</v>
      </c>
      <c r="I110" s="14">
        <v>145.74237510848334</v>
      </c>
      <c r="J110" s="14">
        <v>129.4196604368465</v>
      </c>
      <c r="K110" s="14">
        <v>-34.488131612120966</v>
      </c>
      <c r="L110" s="14">
        <v>-156.46921273997515</v>
      </c>
      <c r="M110" s="14">
        <v>-169.28471000325891</v>
      </c>
      <c r="N110" s="14">
        <v>-166.91755889998478</v>
      </c>
      <c r="O110" s="14">
        <v>-160.19009619474377</v>
      </c>
      <c r="Q110" s="6">
        <v>4.522454384297661</v>
      </c>
      <c r="R110" s="6">
        <v>5.5193053404308872</v>
      </c>
      <c r="S110" s="6">
        <v>7.9888019293248522</v>
      </c>
      <c r="T110" s="6">
        <v>-3.3268958873013754</v>
      </c>
      <c r="U110" s="6">
        <v>17.01308684444864</v>
      </c>
      <c r="V110" s="6">
        <v>2.0244713183071448</v>
      </c>
      <c r="W110" s="6">
        <v>49.274708041529159</v>
      </c>
      <c r="X110" s="6">
        <v>29.64399909706551</v>
      </c>
      <c r="Y110" s="6">
        <v>14.997020831761334</v>
      </c>
      <c r="Z110" s="6">
        <v>-7.9465138691436286</v>
      </c>
      <c r="AA110" s="6">
        <v>-31.756991417705354</v>
      </c>
      <c r="AB110" s="6">
        <v>-24.216685620096193</v>
      </c>
      <c r="AC110" s="6">
        <v>-35.860401436513833</v>
      </c>
      <c r="AD110" s="6">
        <v>-25.764174121481616</v>
      </c>
    </row>
    <row r="111" spans="1:30">
      <c r="A111" s="5">
        <v>40617</v>
      </c>
      <c r="B111" s="14">
        <v>50.623914921215999</v>
      </c>
      <c r="C111" s="14">
        <v>46.196883868051273</v>
      </c>
      <c r="D111" s="14">
        <v>142.86487102298574</v>
      </c>
      <c r="E111" s="14">
        <v>-32.342334030873943</v>
      </c>
      <c r="F111" s="14">
        <v>49.088948896945197</v>
      </c>
      <c r="G111" s="14">
        <v>6.7635954570877796</v>
      </c>
      <c r="H111" s="14">
        <v>199.31635730978934</v>
      </c>
      <c r="I111" s="14">
        <v>130.28470137604018</v>
      </c>
      <c r="J111" s="14">
        <v>103.98590178143399</v>
      </c>
      <c r="K111" s="14">
        <v>-71.398265195164925</v>
      </c>
      <c r="L111" s="14">
        <v>-169.86546999942948</v>
      </c>
      <c r="M111" s="14">
        <v>-215.45561400870574</v>
      </c>
      <c r="N111" s="14">
        <v>-182.56598527770086</v>
      </c>
      <c r="O111" s="14">
        <v>-161.91032113491903</v>
      </c>
      <c r="Q111" s="6">
        <v>5.7801373578746</v>
      </c>
      <c r="R111" s="6">
        <v>8.6172895354430761</v>
      </c>
      <c r="S111" s="6">
        <v>10.326701472154477</v>
      </c>
      <c r="T111" s="6">
        <v>-2.6932108394189349</v>
      </c>
      <c r="U111" s="6">
        <v>18.155891372177457</v>
      </c>
      <c r="V111" s="6">
        <v>1.5245414704094138</v>
      </c>
      <c r="W111" s="6">
        <v>50.021429612251282</v>
      </c>
      <c r="X111" s="6">
        <v>26.499908259886571</v>
      </c>
      <c r="Y111" s="6">
        <v>12.049782312530789</v>
      </c>
      <c r="Z111" s="6">
        <v>-16.451088478413535</v>
      </c>
      <c r="AA111" s="6">
        <v>-34.475895791084206</v>
      </c>
      <c r="AB111" s="6">
        <v>-30.82157195078738</v>
      </c>
      <c r="AC111" s="6">
        <v>-39.222293711075977</v>
      </c>
      <c r="AD111" s="6">
        <v>-26.040846499734702</v>
      </c>
    </row>
    <row r="112" spans="1:30">
      <c r="A112" s="5">
        <v>40648</v>
      </c>
      <c r="B112" s="14">
        <v>60.155887888819805</v>
      </c>
      <c r="C112" s="14">
        <v>61.889625500769782</v>
      </c>
      <c r="D112" s="14">
        <v>171.37632848421299</v>
      </c>
      <c r="E112" s="14">
        <v>-25.030076844069161</v>
      </c>
      <c r="F112" s="14">
        <v>52.290905472939514</v>
      </c>
      <c r="G112" s="14">
        <v>4.0310537900289045</v>
      </c>
      <c r="H112" s="14">
        <v>206.06813718654206</v>
      </c>
      <c r="I112" s="14">
        <v>110.24394874091564</v>
      </c>
      <c r="J112" s="14">
        <v>75.038562519322198</v>
      </c>
      <c r="K112" s="14">
        <v>-111.5624637644751</v>
      </c>
      <c r="L112" s="14">
        <v>-181.98465314723782</v>
      </c>
      <c r="M112" s="14">
        <v>-264.07908489300382</v>
      </c>
      <c r="N112" s="14">
        <v>-198.75585705443638</v>
      </c>
      <c r="O112" s="14">
        <v>-163.42193698733524</v>
      </c>
      <c r="Q112" s="6">
        <v>6.8684789673696667</v>
      </c>
      <c r="R112" s="6">
        <v>11.54451940316059</v>
      </c>
      <c r="S112" s="6">
        <v>12.387595151824367</v>
      </c>
      <c r="T112" s="6">
        <v>-2.0843045589593272</v>
      </c>
      <c r="U112" s="6">
        <v>19.340157425504987</v>
      </c>
      <c r="V112" s="6">
        <v>0.90861564848767518</v>
      </c>
      <c r="W112" s="6">
        <v>51.71589004902053</v>
      </c>
      <c r="X112" s="6">
        <v>22.423619173902239</v>
      </c>
      <c r="Y112" s="6">
        <v>8.6953935861765359</v>
      </c>
      <c r="Z112" s="6">
        <v>-25.705441963363999</v>
      </c>
      <c r="AA112" s="6">
        <v>-36.935605202763384</v>
      </c>
      <c r="AB112" s="6">
        <v>-37.777305331198875</v>
      </c>
      <c r="AC112" s="6">
        <v>-42.700509573718051</v>
      </c>
      <c r="AD112" s="6">
        <v>-26.283967235358062</v>
      </c>
    </row>
    <row r="113" spans="1:30">
      <c r="A113" s="5">
        <v>40678</v>
      </c>
      <c r="B113" s="14">
        <v>68.204726066167424</v>
      </c>
      <c r="C113" s="14">
        <v>76.666961216633069</v>
      </c>
      <c r="D113" s="14">
        <v>196.05554512588736</v>
      </c>
      <c r="E113" s="14">
        <v>-18.015383873601596</v>
      </c>
      <c r="F113" s="14">
        <v>55.60496355194369</v>
      </c>
      <c r="G113" s="14">
        <v>0.7838984780302436</v>
      </c>
      <c r="H113" s="14">
        <v>216.59629570592276</v>
      </c>
      <c r="I113" s="14">
        <v>85.620117203109714</v>
      </c>
      <c r="J113" s="14">
        <v>42.577642650511095</v>
      </c>
      <c r="K113" s="14">
        <v>-154.9807273200515</v>
      </c>
      <c r="L113" s="14">
        <v>-192.82676218340023</v>
      </c>
      <c r="M113" s="14">
        <v>-315.15512265615314</v>
      </c>
      <c r="N113" s="14">
        <v>-215.48717423019136</v>
      </c>
      <c r="O113" s="14">
        <v>-164.7249437519923</v>
      </c>
      <c r="Q113" s="6">
        <v>7.7874792127828645</v>
      </c>
      <c r="R113" s="6">
        <v>14.300994943583431</v>
      </c>
      <c r="S113" s="6">
        <v>14.171482968334516</v>
      </c>
      <c r="T113" s="6">
        <v>-1.5001770459225521</v>
      </c>
      <c r="U113" s="6">
        <v>20.565885004431237</v>
      </c>
      <c r="V113" s="6">
        <v>0.17669385254192901</v>
      </c>
      <c r="W113" s="6">
        <v>54.358089351836902</v>
      </c>
      <c r="X113" s="6">
        <v>17.415131839112515</v>
      </c>
      <c r="Y113" s="6">
        <v>4.9338546526985754</v>
      </c>
      <c r="Z113" s="6">
        <v>-35.709574323995021</v>
      </c>
      <c r="AA113" s="6">
        <v>-39.136119652742913</v>
      </c>
      <c r="AB113" s="6">
        <v>-45.08388576133067</v>
      </c>
      <c r="AC113" s="6">
        <v>-46.295049024440075</v>
      </c>
      <c r="AD113" s="6">
        <v>-26.493536328351681</v>
      </c>
    </row>
    <row r="114" spans="1:30">
      <c r="A114" s="5">
        <v>40709</v>
      </c>
      <c r="B114" s="14">
        <v>74.639630144724407</v>
      </c>
      <c r="C114" s="14">
        <v>89.598138393685531</v>
      </c>
      <c r="D114" s="14">
        <v>216.66290399200719</v>
      </c>
      <c r="E114" s="14">
        <v>-11.407753412941101</v>
      </c>
      <c r="F114" s="14">
        <v>59.213976748517126</v>
      </c>
      <c r="G114" s="14">
        <v>-2.6445743106805484</v>
      </c>
      <c r="H114" s="14">
        <v>228.10103852614304</v>
      </c>
      <c r="I114" s="14">
        <v>59.215785865674121</v>
      </c>
      <c r="J114" s="14">
        <v>8.0239888976765599</v>
      </c>
      <c r="K114" s="14">
        <v>-201.1960983038511</v>
      </c>
      <c r="L114" s="14">
        <v>-203.30344258630595</v>
      </c>
      <c r="M114" s="14">
        <v>-366.72795497570257</v>
      </c>
      <c r="N114" s="14">
        <v>-232.43111020212183</v>
      </c>
      <c r="O114" s="14">
        <v>-164.41021350510198</v>
      </c>
      <c r="Q114" s="6">
        <v>8.5222036906643428</v>
      </c>
      <c r="R114" s="6">
        <v>16.713099147127735</v>
      </c>
      <c r="S114" s="6">
        <v>15.661044689254256</v>
      </c>
      <c r="T114" s="6">
        <v>-0.9499464422024313</v>
      </c>
      <c r="U114" s="6">
        <v>21.900703798276297</v>
      </c>
      <c r="V114" s="6">
        <v>-0.59609762792463827</v>
      </c>
      <c r="W114" s="6">
        <v>57.24537713371349</v>
      </c>
      <c r="X114" s="6">
        <v>12.044490845078116</v>
      </c>
      <c r="Y114" s="6">
        <v>0.92981180947386199</v>
      </c>
      <c r="Z114" s="6">
        <v>-46.358196598485243</v>
      </c>
      <c r="AA114" s="6">
        <v>-41.262466707316648</v>
      </c>
      <c r="AB114" s="6">
        <v>-52.461534143139183</v>
      </c>
      <c r="AC114" s="6">
        <v>-49.935267284713646</v>
      </c>
      <c r="AD114" s="6">
        <v>-26.442916689093074</v>
      </c>
    </row>
    <row r="115" spans="1:30">
      <c r="A115" s="5">
        <v>40739</v>
      </c>
      <c r="B115" s="14">
        <v>79.460600124490753</v>
      </c>
      <c r="C115" s="14">
        <v>100.68315703192717</v>
      </c>
      <c r="D115" s="14">
        <v>233.19840508257244</v>
      </c>
      <c r="E115" s="14">
        <v>-5.2071854620876756</v>
      </c>
      <c r="F115" s="14">
        <v>63.117945062659814</v>
      </c>
      <c r="G115" s="14">
        <v>-6.2543645761034714</v>
      </c>
      <c r="H115" s="14">
        <v>240.58236564720292</v>
      </c>
      <c r="I115" s="14">
        <v>31.030954728608865</v>
      </c>
      <c r="J115" s="14">
        <v>-28.622398739181413</v>
      </c>
      <c r="K115" s="14">
        <v>-250.2085767158739</v>
      </c>
      <c r="L115" s="14">
        <v>-213.41469435595491</v>
      </c>
      <c r="M115" s="14">
        <v>-418.79758185165207</v>
      </c>
      <c r="N115" s="14">
        <v>-249.58766497022782</v>
      </c>
      <c r="O115" s="14">
        <v>-162.47774624666425</v>
      </c>
      <c r="Q115" s="6">
        <v>9.0726524010141034</v>
      </c>
      <c r="R115" s="6">
        <v>18.7808320137935</v>
      </c>
      <c r="S115" s="6">
        <v>16.856280314583582</v>
      </c>
      <c r="T115" s="6">
        <v>-0.43361274779896486</v>
      </c>
      <c r="U115" s="6">
        <v>23.344613807040169</v>
      </c>
      <c r="V115" s="6">
        <v>-1.4097587929120268</v>
      </c>
      <c r="W115" s="6">
        <v>60.377753394650277</v>
      </c>
      <c r="X115" s="6">
        <v>6.3116961917990428</v>
      </c>
      <c r="Y115" s="6">
        <v>-3.3167349434976026</v>
      </c>
      <c r="Z115" s="6">
        <v>-57.651308786834655</v>
      </c>
      <c r="AA115" s="6">
        <v>-43.314646366484602</v>
      </c>
      <c r="AB115" s="6">
        <v>-59.910250476624384</v>
      </c>
      <c r="AC115" s="6">
        <v>-53.62116435453877</v>
      </c>
      <c r="AD115" s="6">
        <v>-26.132108317582244</v>
      </c>
    </row>
    <row r="116" spans="1:30">
      <c r="A116" s="5">
        <v>40770</v>
      </c>
      <c r="B116" s="14">
        <v>81.742865196489461</v>
      </c>
      <c r="C116" s="14">
        <v>108.51090188340558</v>
      </c>
      <c r="D116" s="14">
        <v>245.5612209139546</v>
      </c>
      <c r="E116" s="14">
        <v>1.5491434856739552</v>
      </c>
      <c r="F116" s="14">
        <v>66.339155542554181</v>
      </c>
      <c r="G116" s="14">
        <v>-8.9184592765619133</v>
      </c>
      <c r="H116" s="14">
        <v>252.63725673088513</v>
      </c>
      <c r="I116" s="14">
        <v>5.9563819917890015</v>
      </c>
      <c r="J116" s="14">
        <v>-61.808594392030187</v>
      </c>
      <c r="K116" s="14">
        <v>-294.91907284655491</v>
      </c>
      <c r="L116" s="14">
        <v>-222.45841905903808</v>
      </c>
      <c r="M116" s="14">
        <v>-467.79615518249955</v>
      </c>
      <c r="N116" s="14">
        <v>-266.57677494091001</v>
      </c>
      <c r="O116" s="14">
        <v>-159.04117446305304</v>
      </c>
      <c r="Q116" s="6">
        <v>9.3332368624047728</v>
      </c>
      <c r="R116" s="6">
        <v>20.240972571919176</v>
      </c>
      <c r="S116" s="6">
        <v>17.74990173132338</v>
      </c>
      <c r="T116" s="6">
        <v>0.1290002763390416</v>
      </c>
      <c r="U116" s="6">
        <v>24.53600105150246</v>
      </c>
      <c r="V116" s="6">
        <v>-2.0102563947741614</v>
      </c>
      <c r="W116" s="6">
        <v>63.403109135466579</v>
      </c>
      <c r="X116" s="6">
        <v>1.211528097129883</v>
      </c>
      <c r="Y116" s="6">
        <v>-7.1623181095540662</v>
      </c>
      <c r="Z116" s="6">
        <v>-67.953188331793257</v>
      </c>
      <c r="AA116" s="6">
        <v>-45.150160732222368</v>
      </c>
      <c r="AB116" s="6">
        <v>-66.919643387322097</v>
      </c>
      <c r="AC116" s="6">
        <v>-57.27108775153016</v>
      </c>
      <c r="AD116" s="6">
        <v>-25.579387294765137</v>
      </c>
    </row>
    <row r="117" spans="1:30">
      <c r="A117" s="5">
        <v>40801</v>
      </c>
      <c r="B117" s="14">
        <v>81.486425360720517</v>
      </c>
      <c r="C117" s="14">
        <v>113.08137294812079</v>
      </c>
      <c r="D117" s="14">
        <v>253.75135148615371</v>
      </c>
      <c r="E117" s="14">
        <v>8.8612334303437912</v>
      </c>
      <c r="F117" s="14">
        <v>68.877608188200185</v>
      </c>
      <c r="G117" s="14">
        <v>-10.636858412055874</v>
      </c>
      <c r="H117" s="14">
        <v>264.26571177718967</v>
      </c>
      <c r="I117" s="14">
        <v>-16.007932344785473</v>
      </c>
      <c r="J117" s="14">
        <v>-91.534598060869726</v>
      </c>
      <c r="K117" s="14">
        <v>-335.32758669589413</v>
      </c>
      <c r="L117" s="14">
        <v>-230.43461669555549</v>
      </c>
      <c r="M117" s="14">
        <v>-513.72367496824495</v>
      </c>
      <c r="N117" s="14">
        <v>-283.39844011416847</v>
      </c>
      <c r="O117" s="14">
        <v>-154.10049815426834</v>
      </c>
      <c r="Q117" s="6">
        <v>9.3039570748363474</v>
      </c>
      <c r="R117" s="6">
        <v>21.093520821504764</v>
      </c>
      <c r="S117" s="6">
        <v>18.341908939473647</v>
      </c>
      <c r="T117" s="6">
        <v>0.73789263021158824</v>
      </c>
      <c r="U117" s="6">
        <v>25.474865531663156</v>
      </c>
      <c r="V117" s="6">
        <v>-2.3975904335110418</v>
      </c>
      <c r="W117" s="6">
        <v>66.321444356162402</v>
      </c>
      <c r="X117" s="6">
        <v>-3.2560134389293651</v>
      </c>
      <c r="Y117" s="6">
        <v>-10.606937688695524</v>
      </c>
      <c r="Z117" s="6">
        <v>-77.26383523336105</v>
      </c>
      <c r="AA117" s="6">
        <v>-46.769009804529944</v>
      </c>
      <c r="AB117" s="6">
        <v>-73.489712875232343</v>
      </c>
      <c r="AC117" s="6">
        <v>-60.885037475687838</v>
      </c>
      <c r="AD117" s="6">
        <v>-24.784753620641748</v>
      </c>
    </row>
    <row r="118" spans="1:30">
      <c r="A118" s="5">
        <v>40831</v>
      </c>
      <c r="B118" s="14">
        <v>81.062114704226445</v>
      </c>
      <c r="C118" s="14">
        <v>116.70422402563266</v>
      </c>
      <c r="D118" s="14">
        <v>259.81187949899612</v>
      </c>
      <c r="E118" s="14">
        <v>18.605857826367707</v>
      </c>
      <c r="F118" s="14">
        <v>69.736004093790285</v>
      </c>
      <c r="G118" s="14">
        <v>-12.01856055485351</v>
      </c>
      <c r="H118" s="14">
        <v>272.51761182862435</v>
      </c>
      <c r="I118" s="14">
        <v>-32.139443102889871</v>
      </c>
      <c r="J118" s="14">
        <v>-113.77565680227413</v>
      </c>
      <c r="K118" s="14">
        <v>-366.68009628829219</v>
      </c>
      <c r="L118" s="14">
        <v>-234.75567013063107</v>
      </c>
      <c r="M118" s="14">
        <v>-551.91677229975141</v>
      </c>
      <c r="N118" s="14">
        <v>-300.26794333853741</v>
      </c>
      <c r="O118" s="14">
        <v>-147.65276700401915</v>
      </c>
      <c r="Q118" s="6">
        <v>9.2555101326991664</v>
      </c>
      <c r="R118" s="6">
        <v>21.769305724397359</v>
      </c>
      <c r="S118" s="6">
        <v>18.779982085825935</v>
      </c>
      <c r="T118" s="6">
        <v>1.5493469929172916</v>
      </c>
      <c r="U118" s="6">
        <v>25.792349266116993</v>
      </c>
      <c r="V118" s="6">
        <v>-2.7090316233062004</v>
      </c>
      <c r="W118" s="6">
        <v>68.3923824525707</v>
      </c>
      <c r="X118" s="6">
        <v>-6.5371627271277992</v>
      </c>
      <c r="Y118" s="6">
        <v>-13.184209334590722</v>
      </c>
      <c r="Z118" s="6">
        <v>-84.48786102607427</v>
      </c>
      <c r="AA118" s="6">
        <v>-47.646010809712877</v>
      </c>
      <c r="AB118" s="6">
        <v>-78.953350027796333</v>
      </c>
      <c r="AC118" s="6">
        <v>-64.509264678908039</v>
      </c>
      <c r="AD118" s="6">
        <v>-23.747732781091422</v>
      </c>
    </row>
    <row r="119" spans="1:30">
      <c r="A119" s="5">
        <v>40862</v>
      </c>
      <c r="B119" s="14">
        <v>80.469933227007232</v>
      </c>
      <c r="C119" s="14">
        <v>119.37945511594121</v>
      </c>
      <c r="D119" s="14">
        <v>263.74280495248166</v>
      </c>
      <c r="E119" s="14">
        <v>30.783016673745706</v>
      </c>
      <c r="F119" s="14">
        <v>68.914343259324426</v>
      </c>
      <c r="G119" s="14">
        <v>-13.063565704954817</v>
      </c>
      <c r="H119" s="14">
        <v>277.39295688518916</v>
      </c>
      <c r="I119" s="14">
        <v>-42.438150282524212</v>
      </c>
      <c r="J119" s="14">
        <v>-128.53177061624334</v>
      </c>
      <c r="K119" s="14">
        <v>-388.9766016237491</v>
      </c>
      <c r="L119" s="14">
        <v>-235.42157936426491</v>
      </c>
      <c r="M119" s="14">
        <v>-582.37544717701883</v>
      </c>
      <c r="N119" s="14">
        <v>-317.18528461401684</v>
      </c>
      <c r="O119" s="14">
        <v>-139.69798101230549</v>
      </c>
      <c r="Q119" s="6">
        <v>9.1878960359932318</v>
      </c>
      <c r="R119" s="6">
        <v>22.268327280596978</v>
      </c>
      <c r="S119" s="6">
        <v>19.064121170380229</v>
      </c>
      <c r="T119" s="6">
        <v>2.5633633644561526</v>
      </c>
      <c r="U119" s="6">
        <v>25.488452254863954</v>
      </c>
      <c r="V119" s="6">
        <v>-2.9445799641596353</v>
      </c>
      <c r="W119" s="6">
        <v>69.615923424691502</v>
      </c>
      <c r="X119" s="6">
        <v>-8.6319197674654244</v>
      </c>
      <c r="Y119" s="6">
        <v>-14.894133047239661</v>
      </c>
      <c r="Z119" s="6">
        <v>-89.625265709932904</v>
      </c>
      <c r="AA119" s="6">
        <v>-47.781163747771203</v>
      </c>
      <c r="AB119" s="6">
        <v>-83.310554845014082</v>
      </c>
      <c r="AC119" s="6">
        <v>-68.143769361190763</v>
      </c>
      <c r="AD119" s="6">
        <v>-22.468324776114155</v>
      </c>
    </row>
    <row r="120" spans="1:30">
      <c r="A120" s="5">
        <v>40892</v>
      </c>
      <c r="B120" s="14">
        <v>82.29174534973501</v>
      </c>
      <c r="C120" s="14">
        <v>123.65478378098862</v>
      </c>
      <c r="D120" s="14">
        <v>268.24645482193455</v>
      </c>
      <c r="E120" s="14">
        <v>48.976998119716939</v>
      </c>
      <c r="F120" s="14">
        <v>66.883072451528065</v>
      </c>
      <c r="G120" s="14">
        <v>-14.091682652339967</v>
      </c>
      <c r="H120" s="14">
        <v>279.12836648363987</v>
      </c>
      <c r="I120" s="14">
        <v>-47.647594947914506</v>
      </c>
      <c r="J120" s="14">
        <v>-136.73739465325951</v>
      </c>
      <c r="K120" s="14">
        <v>-400.34161635194852</v>
      </c>
      <c r="L120" s="14">
        <v>-233.22014784386505</v>
      </c>
      <c r="M120" s="14">
        <v>-603.94633725713436</v>
      </c>
      <c r="N120" s="14">
        <v>-334.05050346068742</v>
      </c>
      <c r="O120" s="14">
        <v>-131.64296347327414</v>
      </c>
      <c r="Q120" s="6">
        <v>9.3959069005420428</v>
      </c>
      <c r="R120" s="6">
        <v>23.065821437802931</v>
      </c>
      <c r="S120" s="6">
        <v>19.389658493893894</v>
      </c>
      <c r="T120" s="6">
        <v>4.0784125874250687</v>
      </c>
      <c r="U120" s="6">
        <v>24.737172527704814</v>
      </c>
      <c r="V120" s="6">
        <v>-3.1763216365680376</v>
      </c>
      <c r="W120" s="6">
        <v>70.05145049456668</v>
      </c>
      <c r="X120" s="6">
        <v>-9.691520812405809</v>
      </c>
      <c r="Y120" s="6">
        <v>-15.844992555025058</v>
      </c>
      <c r="Z120" s="6">
        <v>-92.243912848501509</v>
      </c>
      <c r="AA120" s="6">
        <v>-47.334361206390845</v>
      </c>
      <c r="AB120" s="6">
        <v>-86.396335383644825</v>
      </c>
      <c r="AC120" s="6">
        <v>-71.767076112990623</v>
      </c>
      <c r="AD120" s="6">
        <v>-21.172796030224042</v>
      </c>
    </row>
    <row r="121" spans="1:30">
      <c r="A121" s="5">
        <v>40923</v>
      </c>
      <c r="B121" s="14">
        <v>86.52755107240985</v>
      </c>
      <c r="C121" s="14">
        <v>129.53021002077492</v>
      </c>
      <c r="D121" s="14">
        <v>273.32282910735478</v>
      </c>
      <c r="E121" s="14">
        <v>73.187802164281408</v>
      </c>
      <c r="F121" s="14">
        <v>63.642191670401218</v>
      </c>
      <c r="G121" s="14">
        <v>-15.102911397008953</v>
      </c>
      <c r="H121" s="14">
        <v>277.72384062397634</v>
      </c>
      <c r="I121" s="14">
        <v>-47.76777709906078</v>
      </c>
      <c r="J121" s="14">
        <v>-138.39252891332268</v>
      </c>
      <c r="K121" s="14">
        <v>-400.77514047289037</v>
      </c>
      <c r="L121" s="14">
        <v>-228.15137556943145</v>
      </c>
      <c r="M121" s="14">
        <v>-616.62944254009813</v>
      </c>
      <c r="N121" s="14">
        <v>-350.86359987854911</v>
      </c>
      <c r="O121" s="14">
        <v>-123.48771438692516</v>
      </c>
      <c r="Q121" s="6">
        <v>9.8795427263456119</v>
      </c>
      <c r="R121" s="6">
        <v>24.161788196015227</v>
      </c>
      <c r="S121" s="6">
        <v>19.756594056366922</v>
      </c>
      <c r="T121" s="6">
        <v>6.094494661824041</v>
      </c>
      <c r="U121" s="6">
        <v>23.538510084639583</v>
      </c>
      <c r="V121" s="6">
        <v>-3.4042566405314059</v>
      </c>
      <c r="W121" s="6">
        <v>69.698963662196221</v>
      </c>
      <c r="X121" s="6">
        <v>-9.7159658619489626</v>
      </c>
      <c r="Y121" s="6">
        <v>-16.036787857946919</v>
      </c>
      <c r="Z121" s="6">
        <v>-92.343802441780085</v>
      </c>
      <c r="AA121" s="6">
        <v>-46.305603185571805</v>
      </c>
      <c r="AB121" s="6">
        <v>-88.210691643688662</v>
      </c>
      <c r="AC121" s="6">
        <v>-75.379184934307602</v>
      </c>
      <c r="AD121" s="6">
        <v>-19.861146543421107</v>
      </c>
    </row>
    <row r="122" spans="1:30">
      <c r="A122" s="5">
        <v>40954</v>
      </c>
      <c r="B122" s="14">
        <v>92.894911861794043</v>
      </c>
      <c r="C122" s="14">
        <v>135.85619505488009</v>
      </c>
      <c r="D122" s="14">
        <v>278.37158699040162</v>
      </c>
      <c r="E122" s="14">
        <v>97.701072664729423</v>
      </c>
      <c r="F122" s="14">
        <v>58.649058599078842</v>
      </c>
      <c r="G122" s="14">
        <v>-16.313524065155256</v>
      </c>
      <c r="H122" s="14">
        <v>272.90286627889714</v>
      </c>
      <c r="I122" s="14">
        <v>-47.185789810614047</v>
      </c>
      <c r="J122" s="14">
        <v>-137.23855678474408</v>
      </c>
      <c r="K122" s="14">
        <v>-396.46304058480769</v>
      </c>
      <c r="L122" s="14">
        <v>-226.89839994530783</v>
      </c>
      <c r="M122" s="14">
        <v>-623.2644277432579</v>
      </c>
      <c r="N122" s="14">
        <v>-366.08980610505438</v>
      </c>
      <c r="O122" s="14">
        <v>-121.48974355806622</v>
      </c>
      <c r="Q122" s="6">
        <v>10.606555246555921</v>
      </c>
      <c r="R122" s="6">
        <v>25.341799488367002</v>
      </c>
      <c r="S122" s="6">
        <v>20.121533422427198</v>
      </c>
      <c r="T122" s="6">
        <v>8.1357637229373481</v>
      </c>
      <c r="U122" s="6">
        <v>21.691764866279499</v>
      </c>
      <c r="V122" s="6">
        <v>-3.6771335783822554</v>
      </c>
      <c r="W122" s="6">
        <v>68.489067835683414</v>
      </c>
      <c r="X122" s="6">
        <v>-9.5975896474788964</v>
      </c>
      <c r="Y122" s="6">
        <v>-15.903066721659357</v>
      </c>
      <c r="Z122" s="6">
        <v>-91.35023857026728</v>
      </c>
      <c r="AA122" s="6">
        <v>-46.051299252899675</v>
      </c>
      <c r="AB122" s="6">
        <v>-89.159846181956269</v>
      </c>
      <c r="AC122" s="6">
        <v>-78.650367853803786</v>
      </c>
      <c r="AD122" s="6">
        <v>-19.539802905161579</v>
      </c>
    </row>
    <row r="123" spans="1:30">
      <c r="A123" s="5">
        <v>40983</v>
      </c>
      <c r="B123" s="14">
        <v>101.3938277178876</v>
      </c>
      <c r="C123" s="14">
        <v>142.63273888330414</v>
      </c>
      <c r="D123" s="14">
        <v>283.39272847107486</v>
      </c>
      <c r="E123" s="14">
        <v>122.51680962106099</v>
      </c>
      <c r="F123" s="14">
        <v>51.903673237560952</v>
      </c>
      <c r="G123" s="14">
        <v>-17.723520656778874</v>
      </c>
      <c r="H123" s="14">
        <v>264.66544344840241</v>
      </c>
      <c r="I123" s="14">
        <v>-45.901633082574286</v>
      </c>
      <c r="J123" s="14">
        <v>-133.27547826752377</v>
      </c>
      <c r="K123" s="14">
        <v>-387.40531668770052</v>
      </c>
      <c r="L123" s="14">
        <v>-229.46122097149416</v>
      </c>
      <c r="M123" s="14">
        <v>-623.85129286661379</v>
      </c>
      <c r="N123" s="14">
        <v>-379.72912214020323</v>
      </c>
      <c r="O123" s="14">
        <v>-125.64905098669733</v>
      </c>
      <c r="Q123" s="6">
        <v>11.576944461172969</v>
      </c>
      <c r="R123" s="6">
        <v>26.605855314858253</v>
      </c>
      <c r="S123" s="6">
        <v>20.484476592074703</v>
      </c>
      <c r="T123" s="6">
        <v>10.202219770764989</v>
      </c>
      <c r="U123" s="6">
        <v>19.19693687262458</v>
      </c>
      <c r="V123" s="6">
        <v>-3.9949524501205849</v>
      </c>
      <c r="W123" s="6">
        <v>66.421763015028304</v>
      </c>
      <c r="X123" s="6">
        <v>-9.3363921689956086</v>
      </c>
      <c r="Y123" s="6">
        <v>-15.443829146162386</v>
      </c>
      <c r="Z123" s="6">
        <v>-89.263221233963137</v>
      </c>
      <c r="AA123" s="6">
        <v>-46.571449408374448</v>
      </c>
      <c r="AB123" s="6">
        <v>-89.243798998447701</v>
      </c>
      <c r="AC123" s="6">
        <v>-81.580624871479117</v>
      </c>
      <c r="AD123" s="6">
        <v>-20.208765115445463</v>
      </c>
    </row>
    <row r="124" spans="1:30">
      <c r="A124" s="5">
        <v>41014</v>
      </c>
      <c r="B124" s="14">
        <v>111.06483953331113</v>
      </c>
      <c r="C124" s="14">
        <v>148.38216124594391</v>
      </c>
      <c r="D124" s="14">
        <v>288.12139855149888</v>
      </c>
      <c r="E124" s="14">
        <v>145.97639362458852</v>
      </c>
      <c r="F124" s="14">
        <v>44.497809180428362</v>
      </c>
      <c r="G124" s="14">
        <v>-19.305788368689917</v>
      </c>
      <c r="H124" s="14">
        <v>251.78169821757467</v>
      </c>
      <c r="I124" s="14">
        <v>-48.768527275588355</v>
      </c>
      <c r="J124" s="14">
        <v>-130.93292154824354</v>
      </c>
      <c r="K124" s="14">
        <v>-378.90481440003407</v>
      </c>
      <c r="L124" s="14">
        <v>-236.52824420989867</v>
      </c>
      <c r="M124" s="14">
        <v>-620.10771566592302</v>
      </c>
      <c r="N124" s="14">
        <v>-388.0677822452086</v>
      </c>
      <c r="O124" s="14">
        <v>-133.84284566266007</v>
      </c>
      <c r="Q124" s="6">
        <v>12.681161248234398</v>
      </c>
      <c r="R124" s="6">
        <v>27.678318065850899</v>
      </c>
      <c r="S124" s="6">
        <v>20.826279051497991</v>
      </c>
      <c r="T124" s="6">
        <v>12.155746249906734</v>
      </c>
      <c r="U124" s="6">
        <v>16.457826210045692</v>
      </c>
      <c r="V124" s="6">
        <v>-4.3516019214561821</v>
      </c>
      <c r="W124" s="6">
        <v>63.188393893173625</v>
      </c>
      <c r="X124" s="6">
        <v>-9.9195184478546707</v>
      </c>
      <c r="Y124" s="6">
        <v>-15.172376016088913</v>
      </c>
      <c r="Z124" s="6">
        <v>-87.30459500035505</v>
      </c>
      <c r="AA124" s="6">
        <v>-48.005772444841035</v>
      </c>
      <c r="AB124" s="6">
        <v>-88.708269049157295</v>
      </c>
      <c r="AC124" s="6">
        <v>-83.372094269778373</v>
      </c>
      <c r="AD124" s="6">
        <v>-21.52661408215393</v>
      </c>
    </row>
    <row r="125" spans="1:30">
      <c r="A125" s="5">
        <v>41044</v>
      </c>
      <c r="B125" s="14">
        <v>121.90794730806466</v>
      </c>
      <c r="C125" s="14">
        <v>153.10446214279941</v>
      </c>
      <c r="D125" s="14">
        <v>292.5575972316737</v>
      </c>
      <c r="E125" s="14">
        <v>168.07982467531207</v>
      </c>
      <c r="F125" s="14">
        <v>36.431466427681087</v>
      </c>
      <c r="G125" s="14">
        <v>-21.060327200888391</v>
      </c>
      <c r="H125" s="14">
        <v>234.25163058641402</v>
      </c>
      <c r="I125" s="14">
        <v>-55.786472389656247</v>
      </c>
      <c r="J125" s="14">
        <v>-130.2108866269034</v>
      </c>
      <c r="K125" s="14">
        <v>-370.96153372180851</v>
      </c>
      <c r="L125" s="14">
        <v>-248.09946966052138</v>
      </c>
      <c r="M125" s="14">
        <v>-612.03369614118537</v>
      </c>
      <c r="N125" s="14">
        <v>-391.1057864200705</v>
      </c>
      <c r="O125" s="14">
        <v>-146.07112758595446</v>
      </c>
      <c r="Q125" s="6">
        <v>13.919205607740206</v>
      </c>
      <c r="R125" s="6">
        <v>28.559187741344942</v>
      </c>
      <c r="S125" s="6">
        <v>21.14694080069707</v>
      </c>
      <c r="T125" s="6">
        <v>13.996343160362585</v>
      </c>
      <c r="U125" s="6">
        <v>13.474432878542844</v>
      </c>
      <c r="V125" s="6">
        <v>-4.7470819923890462</v>
      </c>
      <c r="W125" s="6">
        <v>58.788960470119392</v>
      </c>
      <c r="X125" s="6">
        <v>-11.346968484056079</v>
      </c>
      <c r="Y125" s="6">
        <v>-15.08870733143894</v>
      </c>
      <c r="Z125" s="6">
        <v>-85.474359869443049</v>
      </c>
      <c r="AA125" s="6">
        <v>-50.354268362299415</v>
      </c>
      <c r="AB125" s="6">
        <v>-87.553256334084978</v>
      </c>
      <c r="AC125" s="6">
        <v>-84.024776048701526</v>
      </c>
      <c r="AD125" s="6">
        <v>-23.493349805286982</v>
      </c>
    </row>
    <row r="126" spans="1:30">
      <c r="A126" s="5">
        <v>41075</v>
      </c>
      <c r="B126" s="14">
        <v>131.32238227513736</v>
      </c>
      <c r="C126" s="14">
        <v>155.05611109683025</v>
      </c>
      <c r="D126" s="14">
        <v>294.93376634545632</v>
      </c>
      <c r="E126" s="14">
        <v>184.16574921914986</v>
      </c>
      <c r="F126" s="14">
        <v>27.974960008357812</v>
      </c>
      <c r="G126" s="14">
        <v>-22.023659767243675</v>
      </c>
      <c r="H126" s="14">
        <v>212.47864410328049</v>
      </c>
      <c r="I126" s="14">
        <v>-66.016239050269519</v>
      </c>
      <c r="J126" s="14">
        <v>-132.18837966617542</v>
      </c>
      <c r="K126" s="14">
        <v>-367.71376993325077</v>
      </c>
      <c r="L126" s="14">
        <v>-258.67246731506202</v>
      </c>
      <c r="M126" s="14">
        <v>-606.19714884871769</v>
      </c>
      <c r="N126" s="14">
        <v>-391.4189258310634</v>
      </c>
      <c r="O126" s="14">
        <v>-156.14084539751224</v>
      </c>
      <c r="Q126" s="6">
        <v>14.994126963410633</v>
      </c>
      <c r="R126" s="6">
        <v>28.923236627336131</v>
      </c>
      <c r="S126" s="6">
        <v>21.318697432748618</v>
      </c>
      <c r="T126" s="6">
        <v>15.335850268977048</v>
      </c>
      <c r="U126" s="6">
        <v>10.346734783811195</v>
      </c>
      <c r="V126" s="6">
        <v>-4.9642210061757934</v>
      </c>
      <c r="W126" s="6">
        <v>53.324702917379788</v>
      </c>
      <c r="X126" s="6">
        <v>-13.427703022824819</v>
      </c>
      <c r="Y126" s="6">
        <v>-15.317857247336741</v>
      </c>
      <c r="Z126" s="6">
        <v>-84.72603287163011</v>
      </c>
      <c r="AA126" s="6">
        <v>-52.500163966264985</v>
      </c>
      <c r="AB126" s="6">
        <v>-86.718320734255613</v>
      </c>
      <c r="AC126" s="6">
        <v>-84.092050606619836</v>
      </c>
      <c r="AD126" s="6">
        <v>-25.112912869508879</v>
      </c>
    </row>
    <row r="127" spans="1:30">
      <c r="A127" s="5">
        <v>41105</v>
      </c>
      <c r="B127" s="14">
        <v>139.30814443452923</v>
      </c>
      <c r="C127" s="14">
        <v>154.23710810803635</v>
      </c>
      <c r="D127" s="14">
        <v>295.2499058928467</v>
      </c>
      <c r="E127" s="14">
        <v>194.23416725610184</v>
      </c>
      <c r="F127" s="14">
        <v>19.128289922458528</v>
      </c>
      <c r="G127" s="14">
        <v>-22.19578606775578</v>
      </c>
      <c r="H127" s="14">
        <v>186.46273876817401</v>
      </c>
      <c r="I127" s="14">
        <v>-79.457827257428164</v>
      </c>
      <c r="J127" s="14">
        <v>-136.86540066605951</v>
      </c>
      <c r="K127" s="14">
        <v>-369.16152303436093</v>
      </c>
      <c r="L127" s="14">
        <v>-268.24723717352077</v>
      </c>
      <c r="M127" s="14">
        <v>-602.59807378851951</v>
      </c>
      <c r="N127" s="14">
        <v>-389.00720047818743</v>
      </c>
      <c r="O127" s="14">
        <v>-164.05199909733344</v>
      </c>
      <c r="Q127" s="6">
        <v>15.905925315245678</v>
      </c>
      <c r="R127" s="6">
        <v>28.77046472382445</v>
      </c>
      <c r="S127" s="6">
        <v>21.341548947652637</v>
      </c>
      <c r="T127" s="6">
        <v>16.174267575750111</v>
      </c>
      <c r="U127" s="6">
        <v>7.0747319258507435</v>
      </c>
      <c r="V127" s="6">
        <v>-5.0030189628164239</v>
      </c>
      <c r="W127" s="6">
        <v>46.795621234954787</v>
      </c>
      <c r="X127" s="6">
        <v>-16.161722064160887</v>
      </c>
      <c r="Y127" s="6">
        <v>-15.859825763782311</v>
      </c>
      <c r="Z127" s="6">
        <v>-85.059614006916206</v>
      </c>
      <c r="AA127" s="6">
        <v>-54.443459256737775</v>
      </c>
      <c r="AB127" s="6">
        <v>-86.203462249669073</v>
      </c>
      <c r="AC127" s="6">
        <v>-83.573917943533317</v>
      </c>
      <c r="AD127" s="6">
        <v>-26.385303274819623</v>
      </c>
    </row>
    <row r="128" spans="1:30">
      <c r="A128" s="5">
        <v>41136</v>
      </c>
      <c r="B128" s="14">
        <v>146.70595269870762</v>
      </c>
      <c r="C128" s="14">
        <v>152.66399200077387</v>
      </c>
      <c r="D128" s="14">
        <v>293.64246530072671</v>
      </c>
      <c r="E128" s="14">
        <v>199.32486808918208</v>
      </c>
      <c r="F128" s="14">
        <v>10.253466569587664</v>
      </c>
      <c r="G128" s="14">
        <v>-22.366149446347297</v>
      </c>
      <c r="H128" s="14">
        <v>159.2515344675304</v>
      </c>
      <c r="I128" s="14">
        <v>-94.325737837257037</v>
      </c>
      <c r="J128" s="14">
        <v>-144.00701826220981</v>
      </c>
      <c r="K128" s="14">
        <v>-376.69765706747512</v>
      </c>
      <c r="L128" s="14">
        <v>-275.80277914364518</v>
      </c>
      <c r="M128" s="14">
        <v>-603.53547546685377</v>
      </c>
      <c r="N128" s="14">
        <v>-387.73016354848187</v>
      </c>
      <c r="O128" s="14">
        <v>-166.71304968497287</v>
      </c>
      <c r="Q128" s="6">
        <v>16.750592267233039</v>
      </c>
      <c r="R128" s="6">
        <v>28.477025083872356</v>
      </c>
      <c r="S128" s="6">
        <v>21.225358319332429</v>
      </c>
      <c r="T128" s="6">
        <v>16.598180415522371</v>
      </c>
      <c r="U128" s="6">
        <v>3.7923163850279846</v>
      </c>
      <c r="V128" s="6">
        <v>-5.0414195498044654</v>
      </c>
      <c r="W128" s="6">
        <v>39.966561347643768</v>
      </c>
      <c r="X128" s="6">
        <v>-19.185855076098079</v>
      </c>
      <c r="Y128" s="6">
        <v>-16.687389269206612</v>
      </c>
      <c r="Z128" s="6">
        <v>-86.796037257888131</v>
      </c>
      <c r="AA128" s="6">
        <v>-55.976932054994222</v>
      </c>
      <c r="AB128" s="6">
        <v>-86.337560371959825</v>
      </c>
      <c r="AC128" s="6">
        <v>-83.299560606592294</v>
      </c>
      <c r="AD128" s="6">
        <v>-26.813293346082613</v>
      </c>
    </row>
    <row r="129" spans="1:30">
      <c r="A129" s="5">
        <v>41167</v>
      </c>
      <c r="B129" s="14">
        <v>153.51580706767254</v>
      </c>
      <c r="C129" s="14">
        <v>150.33676277504273</v>
      </c>
      <c r="D129" s="14">
        <v>290.11144456909642</v>
      </c>
      <c r="E129" s="14">
        <v>199.43785171839045</v>
      </c>
      <c r="F129" s="14">
        <v>1.3504899497452154</v>
      </c>
      <c r="G129" s="14">
        <v>-22.534749903018241</v>
      </c>
      <c r="H129" s="14">
        <v>130.84503120134966</v>
      </c>
      <c r="I129" s="14">
        <v>-110.61997078975611</v>
      </c>
      <c r="J129" s="14">
        <v>-153.61323245462626</v>
      </c>
      <c r="K129" s="14">
        <v>-390.32217203259341</v>
      </c>
      <c r="L129" s="14">
        <v>-281.33909322543531</v>
      </c>
      <c r="M129" s="14">
        <v>-609.00935388372034</v>
      </c>
      <c r="N129" s="14">
        <v>-387.58781504194678</v>
      </c>
      <c r="O129" s="14">
        <v>-164.12399716043043</v>
      </c>
      <c r="Q129" s="6">
        <v>17.528127819372713</v>
      </c>
      <c r="R129" s="6">
        <v>28.04291770747982</v>
      </c>
      <c r="S129" s="6">
        <v>20.970125547787998</v>
      </c>
      <c r="T129" s="6">
        <v>16.607588788293807</v>
      </c>
      <c r="U129" s="6">
        <v>0.49948816134291613</v>
      </c>
      <c r="V129" s="6">
        <v>-5.0794227671399232</v>
      </c>
      <c r="W129" s="6">
        <v>32.837523255446719</v>
      </c>
      <c r="X129" s="6">
        <v>-22.500102058636394</v>
      </c>
      <c r="Y129" s="6">
        <v>-17.800547763609636</v>
      </c>
      <c r="Z129" s="6">
        <v>-89.93530262454594</v>
      </c>
      <c r="AA129" s="6">
        <v>-57.100582361034348</v>
      </c>
      <c r="AB129" s="6">
        <v>-87.120615101127839</v>
      </c>
      <c r="AC129" s="6">
        <v>-83.26897859579681</v>
      </c>
      <c r="AD129" s="6">
        <v>-26.39688308329783</v>
      </c>
    </row>
    <row r="130" spans="1:30">
      <c r="A130" s="5">
        <v>41197</v>
      </c>
      <c r="B130" s="14">
        <v>158.32904842243562</v>
      </c>
      <c r="C130" s="14">
        <v>147.54574438019421</v>
      </c>
      <c r="D130" s="14">
        <v>280.77828198418445</v>
      </c>
      <c r="E130" s="14">
        <v>198.72574253630785</v>
      </c>
      <c r="F130" s="14">
        <v>-6.6540649713740923</v>
      </c>
      <c r="G130" s="14">
        <v>-22.306870334186545</v>
      </c>
      <c r="H130" s="14">
        <v>105.9964086798615</v>
      </c>
      <c r="I130" s="14">
        <v>-124.63109063952328</v>
      </c>
      <c r="J130" s="14">
        <v>-163.69175637130513</v>
      </c>
      <c r="K130" s="14">
        <v>-404.85546636675446</v>
      </c>
      <c r="L130" s="14">
        <v>-280.05888616301411</v>
      </c>
      <c r="M130" s="14">
        <v>-609.4371025943193</v>
      </c>
      <c r="N130" s="14">
        <v>-391.9794935140261</v>
      </c>
      <c r="O130" s="14">
        <v>-156.51297977406404</v>
      </c>
      <c r="Q130" s="6">
        <v>18.077694090776852</v>
      </c>
      <c r="R130" s="6">
        <v>27.522297882215145</v>
      </c>
      <c r="S130" s="6">
        <v>20.295496556662805</v>
      </c>
      <c r="T130" s="6">
        <v>16.548290032483425</v>
      </c>
      <c r="U130" s="6">
        <v>-2.4610525081175076</v>
      </c>
      <c r="V130" s="6">
        <v>-5.0280578008069838</v>
      </c>
      <c r="W130" s="6">
        <v>26.601388704341439</v>
      </c>
      <c r="X130" s="6">
        <v>-25.349963836079034</v>
      </c>
      <c r="Y130" s="6">
        <v>-18.968437036550466</v>
      </c>
      <c r="Z130" s="6">
        <v>-93.283962571962988</v>
      </c>
      <c r="AA130" s="6">
        <v>-56.840751535645339</v>
      </c>
      <c r="AB130" s="6">
        <v>-87.181805837425159</v>
      </c>
      <c r="AC130" s="6">
        <v>-84.212482407059838</v>
      </c>
      <c r="AD130" s="6">
        <v>-25.172765101961588</v>
      </c>
    </row>
    <row r="131" spans="1:30">
      <c r="A131" s="5">
        <v>41228</v>
      </c>
      <c r="B131" s="14">
        <v>161.14567676299683</v>
      </c>
      <c r="C131" s="14">
        <v>144.29093681622822</v>
      </c>
      <c r="D131" s="14">
        <v>265.64297754599079</v>
      </c>
      <c r="E131" s="14">
        <v>197.18854054293419</v>
      </c>
      <c r="F131" s="14">
        <v>-13.760198193770254</v>
      </c>
      <c r="G131" s="14">
        <v>-21.682510739852223</v>
      </c>
      <c r="H131" s="14">
        <v>84.705666903065975</v>
      </c>
      <c r="I131" s="14">
        <v>-136.35909738655849</v>
      </c>
      <c r="J131" s="14">
        <v>-174.24259001224647</v>
      </c>
      <c r="K131" s="14">
        <v>-420.29754006995847</v>
      </c>
      <c r="L131" s="14">
        <v>-271.96215795638159</v>
      </c>
      <c r="M131" s="14">
        <v>-604.8187215986502</v>
      </c>
      <c r="N131" s="14">
        <v>-400.90519896471972</v>
      </c>
      <c r="O131" s="14">
        <v>-143.87999752587365</v>
      </c>
      <c r="Q131" s="6">
        <v>18.399291081445451</v>
      </c>
      <c r="R131" s="6">
        <v>26.915165608078315</v>
      </c>
      <c r="S131" s="6">
        <v>19.20147134595685</v>
      </c>
      <c r="T131" s="6">
        <v>16.420284148091216</v>
      </c>
      <c r="U131" s="6">
        <v>-5.089305623353285</v>
      </c>
      <c r="V131" s="6">
        <v>-4.8873246508056498</v>
      </c>
      <c r="W131" s="6">
        <v>21.258157694327952</v>
      </c>
      <c r="X131" s="6">
        <v>-27.735440408425998</v>
      </c>
      <c r="Y131" s="6">
        <v>-20.191057088029108</v>
      </c>
      <c r="Z131" s="6">
        <v>-96.84201710013933</v>
      </c>
      <c r="AA131" s="6">
        <v>-55.197439578827208</v>
      </c>
      <c r="AB131" s="6">
        <v>-86.521132580851699</v>
      </c>
      <c r="AC131" s="6">
        <v>-86.130072040381407</v>
      </c>
      <c r="AD131" s="6">
        <v>-23.14093940207389</v>
      </c>
    </row>
    <row r="132" spans="1:30">
      <c r="A132" s="5">
        <v>41258</v>
      </c>
      <c r="B132" s="14">
        <v>161.49072110334606</v>
      </c>
      <c r="C132" s="14">
        <v>139.33735104312285</v>
      </c>
      <c r="D132" s="14">
        <v>246.79739728509509</v>
      </c>
      <c r="E132" s="14">
        <v>193.86948191789304</v>
      </c>
      <c r="F132" s="14">
        <v>-20.737561057612126</v>
      </c>
      <c r="G132" s="14">
        <v>-21.840803695440226</v>
      </c>
      <c r="H132" s="14">
        <v>67.816309242903188</v>
      </c>
      <c r="I132" s="14">
        <v>-145.56454912581398</v>
      </c>
      <c r="J132" s="14">
        <v>-185.88297935687868</v>
      </c>
      <c r="K132" s="14">
        <v>-438.02499637740999</v>
      </c>
      <c r="L132" s="14">
        <v>-262.56668119725362</v>
      </c>
      <c r="M132" s="14">
        <v>-598.00534586715571</v>
      </c>
      <c r="N132" s="14">
        <v>-409.24862435586215</v>
      </c>
      <c r="O132" s="14">
        <v>-131.42577382983259</v>
      </c>
      <c r="Q132" s="6">
        <v>18.438687554137847</v>
      </c>
      <c r="R132" s="6">
        <v>25.991153439477877</v>
      </c>
      <c r="S132" s="6">
        <v>17.839256267958529</v>
      </c>
      <c r="T132" s="6">
        <v>16.143899498266791</v>
      </c>
      <c r="U132" s="6">
        <v>-7.6699321200852477</v>
      </c>
      <c r="V132" s="6">
        <v>-4.9230045161670084</v>
      </c>
      <c r="W132" s="6">
        <v>17.0195200491452</v>
      </c>
      <c r="X132" s="6">
        <v>-29.607829292190562</v>
      </c>
      <c r="Y132" s="6">
        <v>-21.539933764895743</v>
      </c>
      <c r="Z132" s="6">
        <v>-100.92665349030815</v>
      </c>
      <c r="AA132" s="6">
        <v>-53.290533615794587</v>
      </c>
      <c r="AB132" s="6">
        <v>-85.546458742334224</v>
      </c>
      <c r="AC132" s="6">
        <v>-87.922565207989066</v>
      </c>
      <c r="AD132" s="6">
        <v>-21.137864333921122</v>
      </c>
    </row>
    <row r="133" spans="1:30">
      <c r="A133" s="5">
        <v>41289</v>
      </c>
      <c r="B133" s="14">
        <v>159.36418144348332</v>
      </c>
      <c r="C133" s="14">
        <v>132.68498706087809</v>
      </c>
      <c r="D133" s="14">
        <v>224.24154120149734</v>
      </c>
      <c r="E133" s="14">
        <v>188.76856666118431</v>
      </c>
      <c r="F133" s="14">
        <v>-27.586153562899714</v>
      </c>
      <c r="G133" s="14">
        <v>-22.781749200950564</v>
      </c>
      <c r="H133" s="14">
        <v>55.328335699373135</v>
      </c>
      <c r="I133" s="14">
        <v>-152.24744585728973</v>
      </c>
      <c r="J133" s="14">
        <v>-198.61292440520182</v>
      </c>
      <c r="K133" s="14">
        <v>-458.0378352891089</v>
      </c>
      <c r="L133" s="14">
        <v>-251.87245588563013</v>
      </c>
      <c r="M133" s="14">
        <v>-588.99697539983595</v>
      </c>
      <c r="N133" s="14">
        <v>-417.00976968745346</v>
      </c>
      <c r="O133" s="14">
        <v>-119.15030868594084</v>
      </c>
      <c r="Q133" s="6">
        <v>18.195883508854038</v>
      </c>
      <c r="R133" s="6">
        <v>24.750261376413832</v>
      </c>
      <c r="S133" s="6">
        <v>16.208851322667829</v>
      </c>
      <c r="T133" s="6">
        <v>15.719136083010138</v>
      </c>
      <c r="U133" s="6">
        <v>-10.202931998313398</v>
      </c>
      <c r="V133" s="6">
        <v>-5.1350973968910614</v>
      </c>
      <c r="W133" s="6">
        <v>13.885475768793178</v>
      </c>
      <c r="X133" s="6">
        <v>-30.967130487372728</v>
      </c>
      <c r="Y133" s="6">
        <v>-23.01506706715038</v>
      </c>
      <c r="Z133" s="6">
        <v>-105.53787174246943</v>
      </c>
      <c r="AA133" s="6">
        <v>-51.120033646547483</v>
      </c>
      <c r="AB133" s="6">
        <v>-84.25778432187272</v>
      </c>
      <c r="AC133" s="6">
        <v>-89.589961909882803</v>
      </c>
      <c r="AD133" s="6">
        <v>-19.163539897503295</v>
      </c>
    </row>
    <row r="134" spans="1:30">
      <c r="A134" s="5">
        <v>41320</v>
      </c>
      <c r="B134" s="14">
        <v>156.47814754259832</v>
      </c>
      <c r="C134" s="14">
        <v>124.45371451935</v>
      </c>
      <c r="D134" s="14">
        <v>199.14445924614245</v>
      </c>
      <c r="E134" s="14">
        <v>182.38019331518555</v>
      </c>
      <c r="F134" s="14">
        <v>-33.560834079284106</v>
      </c>
      <c r="G134" s="14">
        <v>-23.967781873334996</v>
      </c>
      <c r="H134" s="14">
        <v>46.08512466189066</v>
      </c>
      <c r="I134" s="14">
        <v>-159.10039990145853</v>
      </c>
      <c r="J134" s="14">
        <v>-210.80067310220079</v>
      </c>
      <c r="K134" s="14">
        <v>-477.40620255795767</v>
      </c>
      <c r="L134" s="14">
        <v>-240.43972712108442</v>
      </c>
      <c r="M134" s="14">
        <v>-575.7774603060783</v>
      </c>
      <c r="N134" s="14">
        <v>-419.63900679512881</v>
      </c>
      <c r="O134" s="14">
        <v>-110.13607976651218</v>
      </c>
      <c r="Q134" s="6">
        <v>17.866361930118792</v>
      </c>
      <c r="R134" s="6">
        <v>23.214849184152431</v>
      </c>
      <c r="S134" s="6">
        <v>14.394758947688914</v>
      </c>
      <c r="T134" s="6">
        <v>15.18716345774213</v>
      </c>
      <c r="U134" s="6">
        <v>-12.412709410061781</v>
      </c>
      <c r="V134" s="6">
        <v>-5.4024339053772019</v>
      </c>
      <c r="W134" s="6">
        <v>11.565753310771388</v>
      </c>
      <c r="X134" s="6">
        <v>-32.361021339956665</v>
      </c>
      <c r="Y134" s="6">
        <v>-24.427371198409926</v>
      </c>
      <c r="Z134" s="6">
        <v>-110.0005953499867</v>
      </c>
      <c r="AA134" s="6">
        <v>-48.799647016495292</v>
      </c>
      <c r="AB134" s="6">
        <v>-82.366693029165418</v>
      </c>
      <c r="AC134" s="6">
        <v>-90.154824580858673</v>
      </c>
      <c r="AD134" s="6">
        <v>-17.713736389246986</v>
      </c>
    </row>
    <row r="135" spans="1:30">
      <c r="A135" s="5">
        <v>41348</v>
      </c>
      <c r="B135" s="14">
        <v>152.83261940069104</v>
      </c>
      <c r="C135" s="14">
        <v>114.64353341853862</v>
      </c>
      <c r="D135" s="14">
        <v>171.50615141903046</v>
      </c>
      <c r="E135" s="14">
        <v>174.70436187989688</v>
      </c>
      <c r="F135" s="14">
        <v>-38.6616026067653</v>
      </c>
      <c r="G135" s="14">
        <v>-25.398901712593513</v>
      </c>
      <c r="H135" s="14">
        <v>40.086676130455764</v>
      </c>
      <c r="I135" s="14">
        <v>-166.12341125832035</v>
      </c>
      <c r="J135" s="14">
        <v>-222.44622544787558</v>
      </c>
      <c r="K135" s="14">
        <v>-496.13009818395636</v>
      </c>
      <c r="L135" s="14">
        <v>-228.2684949036165</v>
      </c>
      <c r="M135" s="14">
        <v>-558.3468005858831</v>
      </c>
      <c r="N135" s="14">
        <v>-417.13633567888826</v>
      </c>
      <c r="O135" s="14">
        <v>-104.3830870715466</v>
      </c>
      <c r="Q135" s="6">
        <v>17.450122817932101</v>
      </c>
      <c r="R135" s="6">
        <v>21.384916862693682</v>
      </c>
      <c r="S135" s="6">
        <v>12.396979143021779</v>
      </c>
      <c r="T135" s="6">
        <v>14.547981622462773</v>
      </c>
      <c r="U135" s="6">
        <v>-14.299264355330392</v>
      </c>
      <c r="V135" s="6">
        <v>-5.7250140416254274</v>
      </c>
      <c r="W135" s="6">
        <v>10.06035267507983</v>
      </c>
      <c r="X135" s="6">
        <v>-33.789501849942354</v>
      </c>
      <c r="Y135" s="6">
        <v>-25.776846158674374</v>
      </c>
      <c r="Z135" s="6">
        <v>-114.31482431285993</v>
      </c>
      <c r="AA135" s="6">
        <v>-46.329373725638</v>
      </c>
      <c r="AB135" s="6">
        <v>-79.873184864212334</v>
      </c>
      <c r="AC135" s="6">
        <v>-89.617153220916663</v>
      </c>
      <c r="AD135" s="6">
        <v>-16.788453809152195</v>
      </c>
    </row>
    <row r="136" spans="1:30">
      <c r="A136" s="5">
        <v>41379</v>
      </c>
      <c r="B136" s="14">
        <v>148.74288941821595</v>
      </c>
      <c r="C136" s="14">
        <v>103.47361635873324</v>
      </c>
      <c r="D136" s="14">
        <v>147.87630169416568</v>
      </c>
      <c r="E136" s="14">
        <v>165.62339377900818</v>
      </c>
      <c r="F136" s="14">
        <v>-42.631425697487266</v>
      </c>
      <c r="G136" s="14">
        <v>-26.262420171593032</v>
      </c>
      <c r="H136" s="14">
        <v>34.742155738543694</v>
      </c>
      <c r="I136" s="14">
        <v>-171.60959117038223</v>
      </c>
      <c r="J136" s="14">
        <v>-232.39604154862062</v>
      </c>
      <c r="K136" s="14">
        <v>-513.24492060543059</v>
      </c>
      <c r="L136" s="14">
        <v>-215.71581362083671</v>
      </c>
      <c r="M136" s="14">
        <v>-540.42111081641883</v>
      </c>
      <c r="N136" s="14">
        <v>-406.86475397407821</v>
      </c>
      <c r="O136" s="14">
        <v>-98.529735008694942</v>
      </c>
      <c r="Q136" s="6">
        <v>16.98316562799306</v>
      </c>
      <c r="R136" s="6">
        <v>19.301347553859944</v>
      </c>
      <c r="S136" s="6">
        <v>10.688942715359376</v>
      </c>
      <c r="T136" s="6">
        <v>13.791791246765568</v>
      </c>
      <c r="U136" s="6">
        <v>-15.767531214195547</v>
      </c>
      <c r="V136" s="6">
        <v>-5.9196545563577549</v>
      </c>
      <c r="W136" s="6">
        <v>8.7190651149236178</v>
      </c>
      <c r="X136" s="6">
        <v>-34.905390844055745</v>
      </c>
      <c r="Y136" s="6">
        <v>-26.929820898612608</v>
      </c>
      <c r="Z136" s="6">
        <v>-118.25830189145907</v>
      </c>
      <c r="AA136" s="6">
        <v>-43.781681532485017</v>
      </c>
      <c r="AB136" s="6">
        <v>-77.308861165621153</v>
      </c>
      <c r="AC136" s="6">
        <v>-87.410416879036987</v>
      </c>
      <c r="AD136" s="6">
        <v>-15.847029930123449</v>
      </c>
    </row>
    <row r="137" spans="1:30">
      <c r="A137" s="5">
        <v>41409</v>
      </c>
      <c r="B137" s="14">
        <v>144.20895759517302</v>
      </c>
      <c r="C137" s="14">
        <v>90.943963339933845</v>
      </c>
      <c r="D137" s="14">
        <v>128.25491007154807</v>
      </c>
      <c r="E137" s="14">
        <v>155.13728901251949</v>
      </c>
      <c r="F137" s="14">
        <v>-45.470303351449999</v>
      </c>
      <c r="G137" s="14">
        <v>-26.558337250333565</v>
      </c>
      <c r="H137" s="14">
        <v>30.051563486154443</v>
      </c>
      <c r="I137" s="14">
        <v>-175.55893963764419</v>
      </c>
      <c r="J137" s="14">
        <v>-240.65012140443591</v>
      </c>
      <c r="K137" s="14">
        <v>-528.75066982238036</v>
      </c>
      <c r="L137" s="14">
        <v>-202.78168327274506</v>
      </c>
      <c r="M137" s="14">
        <v>-522.00039099768571</v>
      </c>
      <c r="N137" s="14">
        <v>-388.82426168069873</v>
      </c>
      <c r="O137" s="14">
        <v>-92.576023577957187</v>
      </c>
      <c r="Q137" s="6">
        <v>16.465490360301665</v>
      </c>
      <c r="R137" s="6">
        <v>16.964141257651221</v>
      </c>
      <c r="S137" s="6">
        <v>9.2706496647017094</v>
      </c>
      <c r="T137" s="6">
        <v>12.918592330650522</v>
      </c>
      <c r="U137" s="6">
        <v>-16.817509986657242</v>
      </c>
      <c r="V137" s="6">
        <v>-5.9863554495741873</v>
      </c>
      <c r="W137" s="6">
        <v>7.5418906303027491</v>
      </c>
      <c r="X137" s="6">
        <v>-35.70868832229683</v>
      </c>
      <c r="Y137" s="6">
        <v>-27.886295418224627</v>
      </c>
      <c r="Z137" s="6">
        <v>-121.83102808578411</v>
      </c>
      <c r="AA137" s="6">
        <v>-41.156570437036336</v>
      </c>
      <c r="AB137" s="6">
        <v>-74.673721933391931</v>
      </c>
      <c r="AC137" s="6">
        <v>-83.534615555219631</v>
      </c>
      <c r="AD137" s="6">
        <v>-14.889464752160745</v>
      </c>
    </row>
    <row r="138" spans="1:30">
      <c r="A138" s="5">
        <v>41440</v>
      </c>
      <c r="B138" s="14">
        <v>140.98065191954791</v>
      </c>
      <c r="C138" s="14">
        <v>79.237656905108395</v>
      </c>
      <c r="D138" s="14">
        <v>114.96544545243526</v>
      </c>
      <c r="E138" s="14">
        <v>146.05656691045121</v>
      </c>
      <c r="F138" s="14">
        <v>-46.727743554331326</v>
      </c>
      <c r="G138" s="14">
        <v>-26.294043398276575</v>
      </c>
      <c r="H138" s="14">
        <v>26.945968671638205</v>
      </c>
      <c r="I138" s="14">
        <v>-178.43043846537654</v>
      </c>
      <c r="J138" s="14">
        <v>-246.69969024621861</v>
      </c>
      <c r="K138" s="14">
        <v>-540.66588762009087</v>
      </c>
      <c r="L138" s="14">
        <v>-193.0553562232806</v>
      </c>
      <c r="M138" s="14">
        <v>-509.6199753934427</v>
      </c>
      <c r="N138" s="14">
        <v>-369.91066013055018</v>
      </c>
      <c r="O138" s="14">
        <v>-87.290736226202938</v>
      </c>
      <c r="Q138" s="6">
        <v>16.096888874870142</v>
      </c>
      <c r="R138" s="6">
        <v>14.780517093137489</v>
      </c>
      <c r="S138" s="6">
        <v>8.3100472936383785</v>
      </c>
      <c r="T138" s="6">
        <v>12.162422439767091</v>
      </c>
      <c r="U138" s="6">
        <v>-17.28258304777432</v>
      </c>
      <c r="V138" s="6">
        <v>-5.926782558145133</v>
      </c>
      <c r="W138" s="6">
        <v>6.7624950276776818</v>
      </c>
      <c r="X138" s="6">
        <v>-36.29275118385759</v>
      </c>
      <c r="Y138" s="6">
        <v>-28.587313406041567</v>
      </c>
      <c r="Z138" s="6">
        <v>-124.57644916420799</v>
      </c>
      <c r="AA138" s="6">
        <v>-39.18251509907703</v>
      </c>
      <c r="AB138" s="6">
        <v>-72.902666339958159</v>
      </c>
      <c r="AC138" s="6">
        <v>-79.47123631178728</v>
      </c>
      <c r="AD138" s="6">
        <v>-14.039405560941349</v>
      </c>
    </row>
    <row r="139" spans="1:30">
      <c r="A139" s="5">
        <v>41470</v>
      </c>
      <c r="B139" s="14">
        <v>139.05797239134066</v>
      </c>
      <c r="C139" s="14">
        <v>68.354697054256917</v>
      </c>
      <c r="D139" s="14">
        <v>108.00790783682726</v>
      </c>
      <c r="E139" s="14">
        <v>138.3812274728032</v>
      </c>
      <c r="F139" s="14">
        <v>-46.403746306131232</v>
      </c>
      <c r="G139" s="14">
        <v>-25.469538615422053</v>
      </c>
      <c r="H139" s="14">
        <v>25.425371294994989</v>
      </c>
      <c r="I139" s="14">
        <v>-180.2240876535794</v>
      </c>
      <c r="J139" s="14">
        <v>-250.54474807396875</v>
      </c>
      <c r="K139" s="14">
        <v>-548.99057399856224</v>
      </c>
      <c r="L139" s="14">
        <v>-186.53683247244334</v>
      </c>
      <c r="M139" s="14">
        <v>-503.27986400368968</v>
      </c>
      <c r="N139" s="14">
        <v>-350.12394932363259</v>
      </c>
      <c r="O139" s="14">
        <v>-82.673872953432223</v>
      </c>
      <c r="Q139" s="6">
        <v>15.877361171698492</v>
      </c>
      <c r="R139" s="6">
        <v>12.75047506031876</v>
      </c>
      <c r="S139" s="6">
        <v>7.8071356021693843</v>
      </c>
      <c r="T139" s="6">
        <v>11.523281574115268</v>
      </c>
      <c r="U139" s="6">
        <v>-17.16275039754678</v>
      </c>
      <c r="V139" s="6">
        <v>-5.740935882070592</v>
      </c>
      <c r="W139" s="6">
        <v>6.380878307048417</v>
      </c>
      <c r="X139" s="6">
        <v>-36.657579428738046</v>
      </c>
      <c r="Y139" s="6">
        <v>-29.032874862063423</v>
      </c>
      <c r="Z139" s="6">
        <v>-126.49456512673072</v>
      </c>
      <c r="AA139" s="6">
        <v>-37.859515518607104</v>
      </c>
      <c r="AB139" s="6">
        <v>-71.995694385319808</v>
      </c>
      <c r="AC139" s="6">
        <v>-75.220279148739905</v>
      </c>
      <c r="AD139" s="6">
        <v>-13.296852356465271</v>
      </c>
    </row>
    <row r="140" spans="1:30">
      <c r="A140" s="5">
        <v>41501</v>
      </c>
      <c r="B140" s="14">
        <v>136.03074117370338</v>
      </c>
      <c r="C140" s="14">
        <v>57.250386416336241</v>
      </c>
      <c r="D140" s="14">
        <v>100.40743064930297</v>
      </c>
      <c r="E140" s="14">
        <v>131.37995537354055</v>
      </c>
      <c r="F140" s="14">
        <v>-45.305583995596102</v>
      </c>
      <c r="G140" s="14">
        <v>-25.02273014243389</v>
      </c>
      <c r="H140" s="14">
        <v>25.238637056363089</v>
      </c>
      <c r="I140" s="14">
        <v>-180.39480303581013</v>
      </c>
      <c r="J140" s="14">
        <v>-250.8338039151046</v>
      </c>
      <c r="K140" s="14">
        <v>-551.90859534330571</v>
      </c>
      <c r="L140" s="14">
        <v>-179.76980372762813</v>
      </c>
      <c r="M140" s="14">
        <v>-499.90632376725523</v>
      </c>
      <c r="N140" s="14">
        <v>-333.60113938245087</v>
      </c>
      <c r="O140" s="14">
        <v>-77.406010937744782</v>
      </c>
      <c r="Q140" s="6">
        <v>15.531717965731104</v>
      </c>
      <c r="R140" s="6">
        <v>10.679143579784864</v>
      </c>
      <c r="S140" s="6">
        <v>7.2577503096235665</v>
      </c>
      <c r="T140" s="6">
        <v>10.940271643865469</v>
      </c>
      <c r="U140" s="6">
        <v>-16.756587379859187</v>
      </c>
      <c r="V140" s="6">
        <v>-5.6402234650251684</v>
      </c>
      <c r="W140" s="6">
        <v>6.3340145488501625</v>
      </c>
      <c r="X140" s="6">
        <v>-36.692302937483781</v>
      </c>
      <c r="Y140" s="6">
        <v>-29.066370363878406</v>
      </c>
      <c r="Z140" s="6">
        <v>-127.16691517883709</v>
      </c>
      <c r="AA140" s="6">
        <v>-36.486079364559401</v>
      </c>
      <c r="AB140" s="6">
        <v>-71.513099333877165</v>
      </c>
      <c r="AC140" s="6">
        <v>-71.670535183786356</v>
      </c>
      <c r="AD140" s="6">
        <v>-12.449595769172182</v>
      </c>
    </row>
    <row r="141" spans="1:30">
      <c r="A141" s="5">
        <v>41532</v>
      </c>
      <c r="B141" s="14">
        <v>131.8989582666361</v>
      </c>
      <c r="C141" s="14">
        <v>45.92472499134638</v>
      </c>
      <c r="D141" s="14">
        <v>92.164013889862304</v>
      </c>
      <c r="E141" s="14">
        <v>125.0527506126632</v>
      </c>
      <c r="F141" s="14">
        <v>-43.433256622725921</v>
      </c>
      <c r="G141" s="14">
        <v>-24.953617979312092</v>
      </c>
      <c r="H141" s="14">
        <v>26.385765955742507</v>
      </c>
      <c r="I141" s="14">
        <v>-178.94258461206877</v>
      </c>
      <c r="J141" s="14">
        <v>-247.56685776962621</v>
      </c>
      <c r="K141" s="14">
        <v>-549.41995165432115</v>
      </c>
      <c r="L141" s="14">
        <v>-172.75426998883495</v>
      </c>
      <c r="M141" s="14">
        <v>-499.49935468413923</v>
      </c>
      <c r="N141" s="14">
        <v>-320.34223030700508</v>
      </c>
      <c r="O141" s="14">
        <v>-71.487150179140613</v>
      </c>
      <c r="Q141" s="6">
        <v>15.059959256967977</v>
      </c>
      <c r="R141" s="6">
        <v>8.5665226515358057</v>
      </c>
      <c r="S141" s="6">
        <v>6.6618914160009162</v>
      </c>
      <c r="T141" s="6">
        <v>10.413392649017689</v>
      </c>
      <c r="U141" s="6">
        <v>-16.064093994711541</v>
      </c>
      <c r="V141" s="6">
        <v>-5.624645307008862</v>
      </c>
      <c r="W141" s="6">
        <v>6.6219037530829175</v>
      </c>
      <c r="X141" s="6">
        <v>-36.396921710094787</v>
      </c>
      <c r="Y141" s="6">
        <v>-28.687799911486511</v>
      </c>
      <c r="Z141" s="6">
        <v>-126.5934993205271</v>
      </c>
      <c r="AA141" s="6">
        <v>-35.062206636933936</v>
      </c>
      <c r="AB141" s="6">
        <v>-71.454881185630171</v>
      </c>
      <c r="AC141" s="6">
        <v>-68.82200441692666</v>
      </c>
      <c r="AD141" s="6">
        <v>-11.497635799062079</v>
      </c>
    </row>
    <row r="142" spans="1:30">
      <c r="A142" s="5">
        <v>41562</v>
      </c>
      <c r="B142" s="14">
        <v>124.97372173108454</v>
      </c>
      <c r="C142" s="14">
        <v>33.064436248796142</v>
      </c>
      <c r="D142" s="14">
        <v>76.436026309364038</v>
      </c>
      <c r="E142" s="14">
        <v>117.47858279726972</v>
      </c>
      <c r="F142" s="14">
        <v>-42.261594402905814</v>
      </c>
      <c r="G142" s="14">
        <v>-27.034415096867736</v>
      </c>
      <c r="H142" s="14">
        <v>27.620448923757344</v>
      </c>
      <c r="I142" s="14">
        <v>-177.37203830536535</v>
      </c>
      <c r="J142" s="14">
        <v>-244.62993808367381</v>
      </c>
      <c r="K142" s="14">
        <v>-547.6863259063507</v>
      </c>
      <c r="L142" s="14">
        <v>-167.58524093044775</v>
      </c>
      <c r="M142" s="14">
        <v>-502.17442031358445</v>
      </c>
      <c r="N142" s="14">
        <v>-310.58546626986032</v>
      </c>
      <c r="O142" s="14">
        <v>-66.285753841580501</v>
      </c>
      <c r="Q142" s="6">
        <v>14.269249599811769</v>
      </c>
      <c r="R142" s="6">
        <v>6.167641551232939</v>
      </c>
      <c r="S142" s="6">
        <v>5.5250252897197605</v>
      </c>
      <c r="T142" s="6">
        <v>9.782676546694244</v>
      </c>
      <c r="U142" s="6">
        <v>-15.630746521075535</v>
      </c>
      <c r="V142" s="6">
        <v>-6.0936653004943757</v>
      </c>
      <c r="W142" s="6">
        <v>6.9317659641507623</v>
      </c>
      <c r="X142" s="6">
        <v>-36.077472591311313</v>
      </c>
      <c r="Y142" s="6">
        <v>-28.347472595198035</v>
      </c>
      <c r="Z142" s="6">
        <v>-126.19404941105998</v>
      </c>
      <c r="AA142" s="6">
        <v>-34.013100499243677</v>
      </c>
      <c r="AB142" s="6">
        <v>-71.837557349119194</v>
      </c>
      <c r="AC142" s="6">
        <v>-66.725870987950515</v>
      </c>
      <c r="AD142" s="6">
        <v>-10.661069219110599</v>
      </c>
    </row>
    <row r="143" spans="1:30">
      <c r="A143" s="5">
        <v>41593</v>
      </c>
      <c r="B143" s="14">
        <v>115.25503156704869</v>
      </c>
      <c r="C143" s="14">
        <v>18.669520188685521</v>
      </c>
      <c r="D143" s="14">
        <v>53.223467907808143</v>
      </c>
      <c r="E143" s="14">
        <v>108.65745192736011</v>
      </c>
      <c r="F143" s="14">
        <v>-41.790597336135747</v>
      </c>
      <c r="G143" s="14">
        <v>-31.265121495100814</v>
      </c>
      <c r="H143" s="14">
        <v>28.942685960407587</v>
      </c>
      <c r="I143" s="14">
        <v>-175.68316411569987</v>
      </c>
      <c r="J143" s="14">
        <v>-242.02304485724744</v>
      </c>
      <c r="K143" s="14">
        <v>-546.70771809939424</v>
      </c>
      <c r="L143" s="14">
        <v>-164.26271655246649</v>
      </c>
      <c r="M143" s="14">
        <v>-507.93152065559087</v>
      </c>
      <c r="N143" s="14">
        <v>-304.33084727101664</v>
      </c>
      <c r="O143" s="14">
        <v>-61.801821925064417</v>
      </c>
      <c r="Q143" s="6">
        <v>13.159588994262485</v>
      </c>
      <c r="R143" s="6">
        <v>3.4825002788762647</v>
      </c>
      <c r="S143" s="6">
        <v>3.8471519307800959</v>
      </c>
      <c r="T143" s="6">
        <v>9.0481233368951308</v>
      </c>
      <c r="U143" s="6">
        <v>-15.456544958951158</v>
      </c>
      <c r="V143" s="6">
        <v>-7.0472834454817033</v>
      </c>
      <c r="W143" s="6">
        <v>7.2636011820536899</v>
      </c>
      <c r="X143" s="6">
        <v>-35.733955581133351</v>
      </c>
      <c r="Y143" s="6">
        <v>-28.045388415012976</v>
      </c>
      <c r="Z143" s="6">
        <v>-125.96856545043572</v>
      </c>
      <c r="AA143" s="6">
        <v>-33.338760951488595</v>
      </c>
      <c r="AB143" s="6">
        <v>-72.661127824344248</v>
      </c>
      <c r="AC143" s="6">
        <v>-65.382134896857934</v>
      </c>
      <c r="AD143" s="6">
        <v>-9.939896029317735</v>
      </c>
    </row>
    <row r="144" spans="1:30">
      <c r="A144" s="5">
        <v>41623</v>
      </c>
      <c r="B144" s="14">
        <v>105.43650557369968</v>
      </c>
      <c r="C144" s="14">
        <v>4.4475072245634983</v>
      </c>
      <c r="D144" s="14">
        <v>25.482118672674513</v>
      </c>
      <c r="E144" s="14">
        <v>99.8762985647721</v>
      </c>
      <c r="F144" s="14">
        <v>-42.794165253142417</v>
      </c>
      <c r="G144" s="14">
        <v>-37.515464951200777</v>
      </c>
      <c r="H144" s="14">
        <v>28.886242878123916</v>
      </c>
      <c r="I144" s="14">
        <v>-177.12616404485144</v>
      </c>
      <c r="J144" s="14">
        <v>-242.36919229771138</v>
      </c>
      <c r="K144" s="14">
        <v>-547.98783233192182</v>
      </c>
      <c r="L144" s="14">
        <v>-158.77496845562931</v>
      </c>
      <c r="M144" s="14">
        <v>-509.82669465158267</v>
      </c>
      <c r="N144" s="14">
        <v>-297.88564953469012</v>
      </c>
      <c r="O144" s="14">
        <v>-60.06703893068574</v>
      </c>
      <c r="Q144" s="6">
        <v>12.03852933339388</v>
      </c>
      <c r="R144" s="6">
        <v>0.8296113126267276</v>
      </c>
      <c r="S144" s="6">
        <v>1.8419239840169317</v>
      </c>
      <c r="T144" s="6">
        <v>8.3168991340857019</v>
      </c>
      <c r="U144" s="6">
        <v>-15.827721578031495</v>
      </c>
      <c r="V144" s="6">
        <v>-8.4561358618604601</v>
      </c>
      <c r="W144" s="6">
        <v>7.2494359439083675</v>
      </c>
      <c r="X144" s="6">
        <v>-36.02746176672278</v>
      </c>
      <c r="Y144" s="6">
        <v>-28.085499634266494</v>
      </c>
      <c r="Z144" s="6">
        <v>-126.26352041109509</v>
      </c>
      <c r="AA144" s="6">
        <v>-32.224967597754521</v>
      </c>
      <c r="AB144" s="6">
        <v>-72.932238149992855</v>
      </c>
      <c r="AC144" s="6">
        <v>-63.997455060383288</v>
      </c>
      <c r="AD144" s="6">
        <v>-9.6608822064168418</v>
      </c>
    </row>
    <row r="145" spans="1:30">
      <c r="A145" s="5">
        <v>41654</v>
      </c>
      <c r="B145" s="14">
        <v>95.518143751037499</v>
      </c>
      <c r="C145" s="14">
        <v>-9.6016026435699366</v>
      </c>
      <c r="D145" s="14">
        <v>-6.7880213960368536</v>
      </c>
      <c r="E145" s="14">
        <v>91.135122709505694</v>
      </c>
      <c r="F145" s="14">
        <v>-45.27229815392581</v>
      </c>
      <c r="G145" s="14">
        <v>-45.785445465167641</v>
      </c>
      <c r="H145" s="14">
        <v>27.45111967690633</v>
      </c>
      <c r="I145" s="14">
        <v>-181.70103809282003</v>
      </c>
      <c r="J145" s="14">
        <v>-245.6683804050657</v>
      </c>
      <c r="K145" s="14">
        <v>-551.52666860393379</v>
      </c>
      <c r="L145" s="14">
        <v>-151.12199663993619</v>
      </c>
      <c r="M145" s="14">
        <v>-507.85994230155978</v>
      </c>
      <c r="N145" s="14">
        <v>-291.24987306088082</v>
      </c>
      <c r="O145" s="14">
        <v>-61.081404858444458</v>
      </c>
      <c r="Q145" s="6">
        <v>10.906070617205959</v>
      </c>
      <c r="R145" s="6">
        <v>-1.7910253475156745</v>
      </c>
      <c r="S145" s="6">
        <v>-0.4906585505697319</v>
      </c>
      <c r="T145" s="6">
        <v>7.5890039382659573</v>
      </c>
      <c r="U145" s="6">
        <v>-16.744276378316538</v>
      </c>
      <c r="V145" s="6">
        <v>-10.320222549630648</v>
      </c>
      <c r="W145" s="6">
        <v>6.8892702497147971</v>
      </c>
      <c r="X145" s="6">
        <v>-36.957991148079593</v>
      </c>
      <c r="Y145" s="6">
        <v>-28.467806252958606</v>
      </c>
      <c r="Z145" s="6">
        <v>-127.07891429303818</v>
      </c>
      <c r="AA145" s="6">
        <v>-30.671720438041447</v>
      </c>
      <c r="AB145" s="6">
        <v>-72.650888326065029</v>
      </c>
      <c r="AC145" s="6">
        <v>-62.571831478526569</v>
      </c>
      <c r="AD145" s="6">
        <v>-9.8240277504079128</v>
      </c>
    </row>
    <row r="146" spans="1:30">
      <c r="A146" s="5">
        <v>41685</v>
      </c>
      <c r="B146" s="14">
        <v>86.448610144003595</v>
      </c>
      <c r="C146" s="14">
        <v>-22.904444280421927</v>
      </c>
      <c r="D146" s="14">
        <v>-38.739609726439767</v>
      </c>
      <c r="E146" s="14">
        <v>82.651349542138604</v>
      </c>
      <c r="F146" s="14">
        <v>-48.914458314377498</v>
      </c>
      <c r="G146" s="14">
        <v>-55.035665888100176</v>
      </c>
      <c r="H146" s="14">
        <v>21.791872936311464</v>
      </c>
      <c r="I146" s="14">
        <v>-187.26636616358309</v>
      </c>
      <c r="J146" s="14">
        <v>-251.46603615045569</v>
      </c>
      <c r="K146" s="14">
        <v>-559.38299183819038</v>
      </c>
      <c r="L146" s="14">
        <v>-140.52646119706884</v>
      </c>
      <c r="M146" s="14">
        <v>-499.53463049168136</v>
      </c>
      <c r="N146" s="14">
        <v>-280.07677568897935</v>
      </c>
      <c r="O146" s="14">
        <v>-61.766755830201703</v>
      </c>
      <c r="Q146" s="6">
        <v>9.8705294090220423</v>
      </c>
      <c r="R146" s="6">
        <v>-4.2724576094042241</v>
      </c>
      <c r="S146" s="6">
        <v>-2.8002152098562454</v>
      </c>
      <c r="T146" s="6">
        <v>6.8825431790729654</v>
      </c>
      <c r="U146" s="6">
        <v>-18.091354808780718</v>
      </c>
      <c r="V146" s="6">
        <v>-12.405259233841331</v>
      </c>
      <c r="W146" s="6">
        <v>5.4689973914614063</v>
      </c>
      <c r="X146" s="6">
        <v>-38.089978877672799</v>
      </c>
      <c r="Y146" s="6">
        <v>-29.139632803078655</v>
      </c>
      <c r="Z146" s="6">
        <v>-128.88911329841295</v>
      </c>
      <c r="AA146" s="6">
        <v>-28.521250564557089</v>
      </c>
      <c r="AB146" s="6">
        <v>-71.45992749572649</v>
      </c>
      <c r="AC146" s="6">
        <v>-60.17141441224463</v>
      </c>
      <c r="AD146" s="6">
        <v>-9.9342561739504909</v>
      </c>
    </row>
    <row r="147" spans="1:30">
      <c r="A147" s="5">
        <v>41713</v>
      </c>
      <c r="B147" s="14">
        <v>78.227904752597979</v>
      </c>
      <c r="C147" s="14">
        <v>-35.461017685992459</v>
      </c>
      <c r="D147" s="14">
        <v>-70.372646318534208</v>
      </c>
      <c r="E147" s="14">
        <v>74.424979062670843</v>
      </c>
      <c r="F147" s="14">
        <v>-53.720645734497481</v>
      </c>
      <c r="G147" s="14">
        <v>-65.26612621999837</v>
      </c>
      <c r="H147" s="14">
        <v>11.908502656339316</v>
      </c>
      <c r="I147" s="14">
        <v>-193.82214825714061</v>
      </c>
      <c r="J147" s="14">
        <v>-259.76215953388134</v>
      </c>
      <c r="K147" s="14">
        <v>-571.55680203469183</v>
      </c>
      <c r="L147" s="14">
        <v>-126.98836212702729</v>
      </c>
      <c r="M147" s="14">
        <v>-484.85075922194721</v>
      </c>
      <c r="N147" s="14">
        <v>-264.36635741898584</v>
      </c>
      <c r="O147" s="14">
        <v>-62.123091845957475</v>
      </c>
      <c r="Q147" s="6">
        <v>8.9319057088421321</v>
      </c>
      <c r="R147" s="6">
        <v>-6.6146854730389171</v>
      </c>
      <c r="S147" s="6">
        <v>-5.0867459938426078</v>
      </c>
      <c r="T147" s="6">
        <v>6.1975168565067262</v>
      </c>
      <c r="U147" s="6">
        <v>-19.868956869424032</v>
      </c>
      <c r="V147" s="6">
        <v>-14.711245914492512</v>
      </c>
      <c r="W147" s="6">
        <v>2.9886173691481961</v>
      </c>
      <c r="X147" s="6">
        <v>-39.423424955502398</v>
      </c>
      <c r="Y147" s="6">
        <v>-30.100979284626636</v>
      </c>
      <c r="Z147" s="6">
        <v>-131.69411742721945</v>
      </c>
      <c r="AA147" s="6">
        <v>-25.773557977301458</v>
      </c>
      <c r="AB147" s="6">
        <v>-69.359355658977208</v>
      </c>
      <c r="AC147" s="6">
        <v>-56.796203861537499</v>
      </c>
      <c r="AD147" s="6">
        <v>-9.9915674770445708</v>
      </c>
    </row>
    <row r="148" spans="1:30">
      <c r="A148" s="5">
        <v>41744</v>
      </c>
      <c r="B148" s="14">
        <v>72.165208223711232</v>
      </c>
      <c r="C148" s="14">
        <v>-45.922452258990752</v>
      </c>
      <c r="D148" s="14">
        <v>-98.099637226340406</v>
      </c>
      <c r="E148" s="14">
        <v>67.523481161696438</v>
      </c>
      <c r="F148" s="14">
        <v>-57.964084704180308</v>
      </c>
      <c r="G148" s="14">
        <v>-73.245426030174343</v>
      </c>
      <c r="H148" s="14">
        <v>-5.6493912698933002E-2</v>
      </c>
      <c r="I148" s="14">
        <v>-197.87261320598395</v>
      </c>
      <c r="J148" s="14">
        <v>-268.90465693594535</v>
      </c>
      <c r="K148" s="14">
        <v>-584.08973708893632</v>
      </c>
      <c r="L148" s="14">
        <v>-113.23460363624564</v>
      </c>
      <c r="M148" s="14">
        <v>-466.87421486048834</v>
      </c>
      <c r="N148" s="14">
        <v>-250.40525969219036</v>
      </c>
      <c r="O148" s="14">
        <v>-62.931277348391703</v>
      </c>
      <c r="Q148" s="6">
        <v>8.2396791445669013</v>
      </c>
      <c r="R148" s="6">
        <v>-8.566098709678581</v>
      </c>
      <c r="S148" s="6">
        <v>-7.0909360776315635</v>
      </c>
      <c r="T148" s="6">
        <v>5.622815323296785</v>
      </c>
      <c r="U148" s="6">
        <v>-21.438422476434013</v>
      </c>
      <c r="V148" s="6">
        <v>-16.509812008905417</v>
      </c>
      <c r="W148" s="6">
        <v>-1.4177994800487721E-2</v>
      </c>
      <c r="X148" s="6">
        <v>-40.247289526097134</v>
      </c>
      <c r="Y148" s="6">
        <v>-31.160402741080411</v>
      </c>
      <c r="Z148" s="6">
        <v>-134.58186859187308</v>
      </c>
      <c r="AA148" s="6">
        <v>-22.982095154012413</v>
      </c>
      <c r="AB148" s="6">
        <v>-66.787757058437435</v>
      </c>
      <c r="AC148" s="6">
        <v>-53.796815587010478</v>
      </c>
      <c r="AD148" s="6">
        <v>-10.121551992328579</v>
      </c>
    </row>
    <row r="149" spans="1:30">
      <c r="A149" s="5">
        <v>41774</v>
      </c>
      <c r="B149" s="14">
        <v>68.260520557343369</v>
      </c>
      <c r="C149" s="14">
        <v>-54.28874799941682</v>
      </c>
      <c r="D149" s="14">
        <v>-121.92058244985836</v>
      </c>
      <c r="E149" s="14">
        <v>61.946855839215424</v>
      </c>
      <c r="F149" s="14">
        <v>-61.644775223425995</v>
      </c>
      <c r="G149" s="14">
        <v>-78.973565318628147</v>
      </c>
      <c r="H149" s="14">
        <v>-14.103116770803283</v>
      </c>
      <c r="I149" s="14">
        <v>-199.41776101011311</v>
      </c>
      <c r="J149" s="14">
        <v>-278.89352835664772</v>
      </c>
      <c r="K149" s="14">
        <v>-596.98179700092396</v>
      </c>
      <c r="L149" s="14">
        <v>-99.265185724723906</v>
      </c>
      <c r="M149" s="14">
        <v>-445.60499740730461</v>
      </c>
      <c r="N149" s="14">
        <v>-238.19348250859292</v>
      </c>
      <c r="O149" s="14">
        <v>-64.191312337504399</v>
      </c>
      <c r="Q149" s="6">
        <v>7.7938497161963509</v>
      </c>
      <c r="R149" s="6">
        <v>-10.126697319323217</v>
      </c>
      <c r="S149" s="6">
        <v>-8.8127854612231129</v>
      </c>
      <c r="T149" s="6">
        <v>5.1584385794431462</v>
      </c>
      <c r="U149" s="6">
        <v>-22.799751629810668</v>
      </c>
      <c r="V149" s="6">
        <v>-17.800957517080057</v>
      </c>
      <c r="W149" s="6">
        <v>-3.5393887003846456</v>
      </c>
      <c r="X149" s="6">
        <v>-40.561572589457001</v>
      </c>
      <c r="Y149" s="6">
        <v>-32.317903172439976</v>
      </c>
      <c r="Z149" s="6">
        <v>-137.5523667923739</v>
      </c>
      <c r="AA149" s="6">
        <v>-20.146862094689965</v>
      </c>
      <c r="AB149" s="6">
        <v>-63.745131694107144</v>
      </c>
      <c r="AC149" s="6">
        <v>-51.173249588663587</v>
      </c>
      <c r="AD149" s="6">
        <v>-10.32420971980252</v>
      </c>
    </row>
    <row r="150" spans="1:30">
      <c r="A150" s="5">
        <v>41805</v>
      </c>
      <c r="B150" s="14">
        <v>66.480158415814543</v>
      </c>
      <c r="C150" s="14">
        <v>-60.036286155670133</v>
      </c>
      <c r="D150" s="14">
        <v>-137.6610613382656</v>
      </c>
      <c r="E150" s="14">
        <v>57.732782027967929</v>
      </c>
      <c r="F150" s="14">
        <v>-63.19925092358568</v>
      </c>
      <c r="G150" s="14">
        <v>-81.867849269220983</v>
      </c>
      <c r="H150" s="14">
        <v>-27.338603061111471</v>
      </c>
      <c r="I150" s="14">
        <v>-198.4701529646776</v>
      </c>
      <c r="J150" s="14">
        <v>-286.37701273856123</v>
      </c>
      <c r="K150" s="14">
        <v>-605.95340203945227</v>
      </c>
      <c r="L150" s="14">
        <v>-85.874619496405558</v>
      </c>
      <c r="M150" s="14">
        <v>-426.02621079011476</v>
      </c>
      <c r="N150" s="14">
        <v>-231.78572573554851</v>
      </c>
      <c r="O150" s="14">
        <v>-65.899114056042023</v>
      </c>
      <c r="Q150" s="6">
        <v>7.5905715276008729</v>
      </c>
      <c r="R150" s="6">
        <v>-11.198808601761773</v>
      </c>
      <c r="S150" s="6">
        <v>-9.9505544967138526</v>
      </c>
      <c r="T150" s="6">
        <v>4.8075242250329451</v>
      </c>
      <c r="U150" s="6">
        <v>-23.374685348844629</v>
      </c>
      <c r="V150" s="6">
        <v>-18.453340696679486</v>
      </c>
      <c r="W150" s="6">
        <v>-6.8610325172318403</v>
      </c>
      <c r="X150" s="6">
        <v>-40.368829113015416</v>
      </c>
      <c r="Y150" s="6">
        <v>-33.185081859131735</v>
      </c>
      <c r="Z150" s="6">
        <v>-139.61954122411632</v>
      </c>
      <c r="AA150" s="6">
        <v>-17.429112772990472</v>
      </c>
      <c r="AB150" s="6">
        <v>-60.944327532158283</v>
      </c>
      <c r="AC150" s="6">
        <v>-49.796613531299506</v>
      </c>
      <c r="AD150" s="6">
        <v>-10.59888400920352</v>
      </c>
    </row>
    <row r="151" spans="1:30">
      <c r="A151" s="5">
        <v>41835</v>
      </c>
      <c r="B151" s="14">
        <v>66.824121799124811</v>
      </c>
      <c r="C151" s="14">
        <v>-63.16506672775072</v>
      </c>
      <c r="D151" s="14">
        <v>-145.32107389156215</v>
      </c>
      <c r="E151" s="14">
        <v>54.881259727953946</v>
      </c>
      <c r="F151" s="14">
        <v>-62.627511804659363</v>
      </c>
      <c r="G151" s="14">
        <v>-81.928277881952852</v>
      </c>
      <c r="H151" s="14">
        <v>-39.762952783623497</v>
      </c>
      <c r="I151" s="14">
        <v>-195.02978906967738</v>
      </c>
      <c r="J151" s="14">
        <v>-291.35511008168589</v>
      </c>
      <c r="K151" s="14">
        <v>-611.00455220452102</v>
      </c>
      <c r="L151" s="14">
        <v>-73.062904951290619</v>
      </c>
      <c r="M151" s="14">
        <v>-408.13785500891885</v>
      </c>
      <c r="N151" s="14">
        <v>-231.18198937305715</v>
      </c>
      <c r="O151" s="14">
        <v>-68.05468250400456</v>
      </c>
      <c r="Q151" s="6">
        <v>7.6298445787804718</v>
      </c>
      <c r="R151" s="6">
        <v>-11.782432556994252</v>
      </c>
      <c r="S151" s="6">
        <v>-10.504243184103787</v>
      </c>
      <c r="T151" s="6">
        <v>4.5700722600661816</v>
      </c>
      <c r="U151" s="6">
        <v>-23.1632236335359</v>
      </c>
      <c r="V151" s="6">
        <v>-18.466961547703701</v>
      </c>
      <c r="W151" s="6">
        <v>-9.9791094453420701</v>
      </c>
      <c r="X151" s="6">
        <v>-39.669059096772379</v>
      </c>
      <c r="Y151" s="6">
        <v>-33.761938801155679</v>
      </c>
      <c r="Z151" s="6">
        <v>-140.78339188710029</v>
      </c>
      <c r="AA151" s="6">
        <v>-14.828847188913942</v>
      </c>
      <c r="AB151" s="6">
        <v>-58.38534457259086</v>
      </c>
      <c r="AC151" s="6">
        <v>-49.666907414918221</v>
      </c>
      <c r="AD151" s="6">
        <v>-10.945574860531574</v>
      </c>
    </row>
    <row r="152" spans="1:30">
      <c r="A152" s="5">
        <v>41866</v>
      </c>
      <c r="B152" s="14">
        <v>67.887046077419001</v>
      </c>
      <c r="C152" s="14">
        <v>-65.061805383017372</v>
      </c>
      <c r="D152" s="14">
        <v>-147.87573174261865</v>
      </c>
      <c r="E152" s="14">
        <v>51.721860283432733</v>
      </c>
      <c r="F152" s="14">
        <v>-62.088682440652775</v>
      </c>
      <c r="G152" s="14">
        <v>-81.568250546070772</v>
      </c>
      <c r="H152" s="14">
        <v>-51.021742774006348</v>
      </c>
      <c r="I152" s="14">
        <v>-189.55830507948224</v>
      </c>
      <c r="J152" s="14">
        <v>-292.98337006886572</v>
      </c>
      <c r="K152" s="14">
        <v>-612.13490762377603</v>
      </c>
      <c r="L152" s="14">
        <v>-64.839719167011623</v>
      </c>
      <c r="M152" s="14">
        <v>-398.16594747257045</v>
      </c>
      <c r="N152" s="14">
        <v>-233.62032157563209</v>
      </c>
      <c r="O152" s="14">
        <v>-71.356225138724042</v>
      </c>
      <c r="Q152" s="6">
        <v>7.7512071470275465</v>
      </c>
      <c r="R152" s="6">
        <v>-12.136238805315763</v>
      </c>
      <c r="S152" s="6">
        <v>-10.688901517551702</v>
      </c>
      <c r="T152" s="6">
        <v>4.3069827495220103</v>
      </c>
      <c r="U152" s="6">
        <v>-22.963933821452514</v>
      </c>
      <c r="V152" s="6">
        <v>-18.385809946086535</v>
      </c>
      <c r="W152" s="6">
        <v>-12.804671675278502</v>
      </c>
      <c r="X152" s="6">
        <v>-38.55615925316669</v>
      </c>
      <c r="Y152" s="6">
        <v>-33.950619940210089</v>
      </c>
      <c r="Z152" s="6">
        <v>-141.04384047031709</v>
      </c>
      <c r="AA152" s="6">
        <v>-13.15986940213668</v>
      </c>
      <c r="AB152" s="6">
        <v>-56.958833283793616</v>
      </c>
      <c r="AC152" s="6">
        <v>-50.190756266987215</v>
      </c>
      <c r="AD152" s="6">
        <v>-11.476578470186681</v>
      </c>
    </row>
    <row r="153" spans="1:30">
      <c r="A153" s="5">
        <v>41897</v>
      </c>
      <c r="B153" s="14">
        <v>69.668931250697099</v>
      </c>
      <c r="C153" s="14">
        <v>-65.726502121470133</v>
      </c>
      <c r="D153" s="14">
        <v>-145.32503489143502</v>
      </c>
      <c r="E153" s="14">
        <v>48.254583694404275</v>
      </c>
      <c r="F153" s="14">
        <v>-61.58276283156593</v>
      </c>
      <c r="G153" s="14">
        <v>-80.787767261574743</v>
      </c>
      <c r="H153" s="14">
        <v>-61.114973032260018</v>
      </c>
      <c r="I153" s="14">
        <v>-182.05570099409226</v>
      </c>
      <c r="J153" s="14">
        <v>-291.26179270010078</v>
      </c>
      <c r="K153" s="14">
        <v>-609.34446829721742</v>
      </c>
      <c r="L153" s="14">
        <v>-61.205062143568568</v>
      </c>
      <c r="M153" s="14">
        <v>-396.11048818106957</v>
      </c>
      <c r="N153" s="14">
        <v>-239.10072234327333</v>
      </c>
      <c r="O153" s="14">
        <v>-75.803741960200469</v>
      </c>
      <c r="Q153" s="6">
        <v>7.9546592323420926</v>
      </c>
      <c r="R153" s="6">
        <v>-12.260227346726309</v>
      </c>
      <c r="S153" s="6">
        <v>-10.504529497057598</v>
      </c>
      <c r="T153" s="6">
        <v>4.018255693400433</v>
      </c>
      <c r="U153" s="6">
        <v>-22.776815912594479</v>
      </c>
      <c r="V153" s="6">
        <v>-18.209885891827991</v>
      </c>
      <c r="W153" s="6">
        <v>-15.337719207041134</v>
      </c>
      <c r="X153" s="6">
        <v>-37.030129582198363</v>
      </c>
      <c r="Y153" s="6">
        <v>-33.751125276294978</v>
      </c>
      <c r="Z153" s="6">
        <v>-140.40088697376675</v>
      </c>
      <c r="AA153" s="6">
        <v>-12.422179412658675</v>
      </c>
      <c r="AB153" s="6">
        <v>-56.664793665766545</v>
      </c>
      <c r="AC153" s="6">
        <v>-51.368160087506503</v>
      </c>
      <c r="AD153" s="6">
        <v>-12.191894838168842</v>
      </c>
    </row>
    <row r="154" spans="1:30">
      <c r="A154" s="5">
        <v>41927</v>
      </c>
      <c r="B154" s="14">
        <v>71.95167170950829</v>
      </c>
      <c r="C154" s="14">
        <v>-65.595499349446598</v>
      </c>
      <c r="D154" s="14">
        <v>-142.3899463424128</v>
      </c>
      <c r="E154" s="14">
        <v>43.155930110203343</v>
      </c>
      <c r="F154" s="14">
        <v>-60.949042109037556</v>
      </c>
      <c r="G154" s="14">
        <v>-78.847582169682937</v>
      </c>
      <c r="H154" s="14">
        <v>-68.877888864507582</v>
      </c>
      <c r="I154" s="14">
        <v>-174.88081025533944</v>
      </c>
      <c r="J154" s="14">
        <v>-288.17060090465372</v>
      </c>
      <c r="K154" s="14">
        <v>-604.26370828333688</v>
      </c>
      <c r="L154" s="14">
        <v>-62.111758062769198</v>
      </c>
      <c r="M154" s="14">
        <v>-401.62410808016841</v>
      </c>
      <c r="N154" s="14">
        <v>-244.24947777195592</v>
      </c>
      <c r="O154" s="14">
        <v>-81.779271805308085</v>
      </c>
      <c r="Q154" s="6">
        <v>8.2152979724482371</v>
      </c>
      <c r="R154" s="6">
        <v>-12.235790875649672</v>
      </c>
      <c r="S154" s="6">
        <v>-10.292372491468624</v>
      </c>
      <c r="T154" s="6">
        <v>3.5936806121368527</v>
      </c>
      <c r="U154" s="6">
        <v>-22.542429867322301</v>
      </c>
      <c r="V154" s="6">
        <v>-17.772560411375213</v>
      </c>
      <c r="W154" s="6">
        <v>-17.285939378881146</v>
      </c>
      <c r="X154" s="6">
        <v>-35.570756805936036</v>
      </c>
      <c r="Y154" s="6">
        <v>-33.392921062230364</v>
      </c>
      <c r="Z154" s="6">
        <v>-139.23021381668849</v>
      </c>
      <c r="AA154" s="6">
        <v>-12.606202416419636</v>
      </c>
      <c r="AB154" s="6">
        <v>-57.453533533192328</v>
      </c>
      <c r="AC154" s="6">
        <v>-52.474313555049235</v>
      </c>
      <c r="AD154" s="6">
        <v>-13.152969180806725</v>
      </c>
    </row>
    <row r="155" spans="1:30">
      <c r="A155" s="5">
        <v>41958</v>
      </c>
      <c r="B155" s="14">
        <v>74.735267453852572</v>
      </c>
      <c r="C155" s="14">
        <v>-64.668797066946809</v>
      </c>
      <c r="D155" s="14">
        <v>-139.07046609555186</v>
      </c>
      <c r="E155" s="14">
        <v>36.425899530829923</v>
      </c>
      <c r="F155" s="14">
        <v>-60.187520273067662</v>
      </c>
      <c r="G155" s="14">
        <v>-75.74769527039534</v>
      </c>
      <c r="H155" s="14">
        <v>-74.310490270749042</v>
      </c>
      <c r="I155" s="14">
        <v>-168.03363286322383</v>
      </c>
      <c r="J155" s="14">
        <v>-283.70979468252455</v>
      </c>
      <c r="K155" s="14">
        <v>-596.89262758213488</v>
      </c>
      <c r="L155" s="14">
        <v>-67.559806924613511</v>
      </c>
      <c r="M155" s="14">
        <v>-414.70680716986698</v>
      </c>
      <c r="N155" s="14">
        <v>-249.06658786167989</v>
      </c>
      <c r="O155" s="14">
        <v>-89.28281467404689</v>
      </c>
      <c r="Q155" s="6">
        <v>8.5331233673459792</v>
      </c>
      <c r="R155" s="6">
        <v>-12.062929392085856</v>
      </c>
      <c r="S155" s="6">
        <v>-10.052430500784775</v>
      </c>
      <c r="T155" s="6">
        <v>3.0332575057312692</v>
      </c>
      <c r="U155" s="6">
        <v>-22.260775685635988</v>
      </c>
      <c r="V155" s="6">
        <v>-17.073833504728189</v>
      </c>
      <c r="W155" s="6">
        <v>-18.649332190798532</v>
      </c>
      <c r="X155" s="6">
        <v>-34.178040924379729</v>
      </c>
      <c r="Y155" s="6">
        <v>-32.876007298016262</v>
      </c>
      <c r="Z155" s="6">
        <v>-137.53182099908244</v>
      </c>
      <c r="AA155" s="6">
        <v>-13.711938413419556</v>
      </c>
      <c r="AB155" s="6">
        <v>-59.325052886070978</v>
      </c>
      <c r="AC155" s="6">
        <v>-53.509216669615448</v>
      </c>
      <c r="AD155" s="6">
        <v>-14.35980149810033</v>
      </c>
    </row>
    <row r="156" spans="1:30">
      <c r="A156" s="5">
        <v>41988</v>
      </c>
      <c r="B156" s="14">
        <v>76.174987299203792</v>
      </c>
      <c r="C156" s="14">
        <v>-65.67025806539985</v>
      </c>
      <c r="D156" s="14">
        <v>-139.01954163937231</v>
      </c>
      <c r="E156" s="14">
        <v>26.782588500835256</v>
      </c>
      <c r="F156" s="14">
        <v>-60.266637400390458</v>
      </c>
      <c r="G156" s="14">
        <v>-72.612799222998632</v>
      </c>
      <c r="H156" s="14">
        <v>-79.434529157644732</v>
      </c>
      <c r="I156" s="14">
        <v>-162.68411537251674</v>
      </c>
      <c r="J156" s="14">
        <v>-277.57457837352104</v>
      </c>
      <c r="K156" s="14">
        <v>-582.08258045901925</v>
      </c>
      <c r="L156" s="14">
        <v>-69.759818799044623</v>
      </c>
      <c r="M156" s="14">
        <v>-425.3922006286848</v>
      </c>
      <c r="N156" s="14">
        <v>-250.02335316616779</v>
      </c>
      <c r="O156" s="14">
        <v>-94.679901327869459</v>
      </c>
      <c r="Q156" s="6">
        <v>8.6975076998484901</v>
      </c>
      <c r="R156" s="6">
        <v>-12.249735917971295</v>
      </c>
      <c r="S156" s="6">
        <v>-10.048749528318748</v>
      </c>
      <c r="T156" s="6">
        <v>2.2302397096415532</v>
      </c>
      <c r="U156" s="6">
        <v>-22.290037708996213</v>
      </c>
      <c r="V156" s="6">
        <v>-16.367215396060782</v>
      </c>
      <c r="W156" s="6">
        <v>-19.935286610048308</v>
      </c>
      <c r="X156" s="6">
        <v>-33.089949066769904</v>
      </c>
      <c r="Y156" s="6">
        <v>-32.16506456734524</v>
      </c>
      <c r="Z156" s="6">
        <v>-134.11939361130399</v>
      </c>
      <c r="AA156" s="6">
        <v>-14.158452823454097</v>
      </c>
      <c r="AB156" s="6">
        <v>-60.853630476535244</v>
      </c>
      <c r="AC156" s="6">
        <v>-53.714767170866324</v>
      </c>
      <c r="AD156" s="6">
        <v>-15.227841930067884</v>
      </c>
    </row>
    <row r="157" spans="1:30">
      <c r="A157" s="5">
        <v>42019</v>
      </c>
      <c r="B157" s="14">
        <v>76.270831245561965</v>
      </c>
      <c r="C157" s="14">
        <v>-68.599882344805721</v>
      </c>
      <c r="D157" s="14">
        <v>-142.23717297387418</v>
      </c>
      <c r="E157" s="14">
        <v>14.225997020219349</v>
      </c>
      <c r="F157" s="14">
        <v>-61.18639349100593</v>
      </c>
      <c r="G157" s="14">
        <v>-69.442894027492827</v>
      </c>
      <c r="H157" s="14">
        <v>-84.250005525194666</v>
      </c>
      <c r="I157" s="14">
        <v>-158.8322577832183</v>
      </c>
      <c r="J157" s="14">
        <v>-269.76495197764336</v>
      </c>
      <c r="K157" s="14">
        <v>-559.83356691398978</v>
      </c>
      <c r="L157" s="14">
        <v>-68.711793686062521</v>
      </c>
      <c r="M157" s="14">
        <v>-433.68028845662189</v>
      </c>
      <c r="N157" s="14">
        <v>-247.11977368541966</v>
      </c>
      <c r="O157" s="14">
        <v>-97.970531766775821</v>
      </c>
      <c r="Q157" s="6">
        <v>8.7084509699557735</v>
      </c>
      <c r="R157" s="6">
        <v>-12.796210453305989</v>
      </c>
      <c r="S157" s="6">
        <v>-10.281329574070547</v>
      </c>
      <c r="T157" s="6">
        <v>1.1846272238677056</v>
      </c>
      <c r="U157" s="6">
        <v>-22.630215937402976</v>
      </c>
      <c r="V157" s="6">
        <v>-15.652706085372992</v>
      </c>
      <c r="W157" s="6">
        <v>-21.143802636630479</v>
      </c>
      <c r="X157" s="6">
        <v>-32.306481233106602</v>
      </c>
      <c r="Y157" s="6">
        <v>-31.260092870217331</v>
      </c>
      <c r="Z157" s="6">
        <v>-128.99293165335311</v>
      </c>
      <c r="AA157" s="6">
        <v>-13.945745646523248</v>
      </c>
      <c r="AB157" s="6">
        <v>-62.039266304585126</v>
      </c>
      <c r="AC157" s="6">
        <v>-53.090965058801871</v>
      </c>
      <c r="AD157" s="6">
        <v>-15.75709047670939</v>
      </c>
    </row>
    <row r="158" spans="1:30">
      <c r="A158" s="5">
        <v>42050</v>
      </c>
      <c r="B158" s="14">
        <v>74.325581305850676</v>
      </c>
      <c r="C158" s="14">
        <v>-73.636904788170085</v>
      </c>
      <c r="D158" s="14">
        <v>-148.57210844265603</v>
      </c>
      <c r="E158" s="14">
        <v>1.388399852255862</v>
      </c>
      <c r="F158" s="14">
        <v>-61.803592505346671</v>
      </c>
      <c r="G158" s="14">
        <v>-65.89954468455575</v>
      </c>
      <c r="H158" s="14">
        <v>-87.953969891449873</v>
      </c>
      <c r="I158" s="14">
        <v>-155.03685420212764</v>
      </c>
      <c r="J158" s="14">
        <v>-261.28602945971829</v>
      </c>
      <c r="K158" s="14">
        <v>-528.75488140431128</v>
      </c>
      <c r="L158" s="14">
        <v>-62.090023589996719</v>
      </c>
      <c r="M158" s="14">
        <v>-434.73059192812923</v>
      </c>
      <c r="N158" s="14">
        <v>-243.62560416606715</v>
      </c>
      <c r="O158" s="14">
        <v>-95.600251137908003</v>
      </c>
      <c r="Q158" s="6">
        <v>8.4863462223394173</v>
      </c>
      <c r="R158" s="6">
        <v>-13.735786397756518</v>
      </c>
      <c r="S158" s="6">
        <v>-10.739237714560504</v>
      </c>
      <c r="T158" s="6">
        <v>0.11561483249705014</v>
      </c>
      <c r="U158" s="6">
        <v>-22.858491313250003</v>
      </c>
      <c r="V158" s="6">
        <v>-14.854020970077604</v>
      </c>
      <c r="W158" s="6">
        <v>-22.073368053807716</v>
      </c>
      <c r="X158" s="6">
        <v>-31.534496144712758</v>
      </c>
      <c r="Y158" s="6">
        <v>-30.277563807762697</v>
      </c>
      <c r="Z158" s="6">
        <v>-121.83199848901157</v>
      </c>
      <c r="AA158" s="6">
        <v>-12.601791187825734</v>
      </c>
      <c r="AB158" s="6">
        <v>-62.189515367094671</v>
      </c>
      <c r="AC158" s="6">
        <v>-52.340281173433695</v>
      </c>
      <c r="AD158" s="6">
        <v>-15.375866391765433</v>
      </c>
    </row>
    <row r="159" spans="1:30">
      <c r="A159" s="5">
        <v>42078</v>
      </c>
      <c r="B159" s="14">
        <v>70.339237480069926</v>
      </c>
      <c r="C159" s="14">
        <v>-80.7813253954929</v>
      </c>
      <c r="D159" s="14">
        <v>-158.02434804571786</v>
      </c>
      <c r="E159" s="14">
        <v>-11.730203003055198</v>
      </c>
      <c r="F159" s="14">
        <v>-62.118234443412689</v>
      </c>
      <c r="G159" s="14">
        <v>-61.982751194187415</v>
      </c>
      <c r="H159" s="14">
        <v>-90.546422256410366</v>
      </c>
      <c r="I159" s="14">
        <v>-151.29790462924484</v>
      </c>
      <c r="J159" s="14">
        <v>-252.13781081974588</v>
      </c>
      <c r="K159" s="14">
        <v>-488.84652392998362</v>
      </c>
      <c r="L159" s="14">
        <v>-49.894508510847217</v>
      </c>
      <c r="M159" s="14">
        <v>-428.54311104320681</v>
      </c>
      <c r="N159" s="14">
        <v>-239.54084460811021</v>
      </c>
      <c r="O159" s="14">
        <v>-87.569059441266006</v>
      </c>
      <c r="Q159" s="6">
        <v>8.0311934569994232</v>
      </c>
      <c r="R159" s="6">
        <v>-15.068463751322872</v>
      </c>
      <c r="S159" s="6">
        <v>-11.422473949788625</v>
      </c>
      <c r="T159" s="6">
        <v>-0.97679746447041238</v>
      </c>
      <c r="U159" s="6">
        <v>-22.974863836537285</v>
      </c>
      <c r="V159" s="6">
        <v>-13.971160050174619</v>
      </c>
      <c r="W159" s="6">
        <v>-22.723982861580026</v>
      </c>
      <c r="X159" s="6">
        <v>-30.7739938015884</v>
      </c>
      <c r="Y159" s="6">
        <v>-29.217477379981329</v>
      </c>
      <c r="Z159" s="6">
        <v>-112.63659411827931</v>
      </c>
      <c r="AA159" s="6">
        <v>-10.126589447361551</v>
      </c>
      <c r="AB159" s="6">
        <v>-61.304377664063864</v>
      </c>
      <c r="AC159" s="6">
        <v>-51.46271551476179</v>
      </c>
      <c r="AD159" s="6">
        <v>-14.084169675236017</v>
      </c>
    </row>
    <row r="160" spans="1:30">
      <c r="A160" s="5">
        <v>42109</v>
      </c>
      <c r="B160" s="14">
        <v>64.949516943500569</v>
      </c>
      <c r="C160" s="14">
        <v>-87.656176828852566</v>
      </c>
      <c r="D160" s="14">
        <v>-168.26067034819044</v>
      </c>
      <c r="E160" s="14">
        <v>-24.367148755519747</v>
      </c>
      <c r="F160" s="14">
        <v>-60.287928155101639</v>
      </c>
      <c r="G160" s="14">
        <v>-57.575576941861733</v>
      </c>
      <c r="H160" s="14">
        <v>-91.22160722986095</v>
      </c>
      <c r="I160" s="14">
        <v>-147.51740545979624</v>
      </c>
      <c r="J160" s="14">
        <v>-246.26303110469516</v>
      </c>
      <c r="K160" s="14">
        <v>-449.69413035300283</v>
      </c>
      <c r="L160" s="14">
        <v>-36.225154831423936</v>
      </c>
      <c r="M160" s="14">
        <v>-422.67571584556401</v>
      </c>
      <c r="N160" s="14">
        <v>-237.81552798663773</v>
      </c>
      <c r="O160" s="14">
        <v>-74.584927612450784</v>
      </c>
      <c r="Q160" s="6">
        <v>7.4158059455750083</v>
      </c>
      <c r="R160" s="6">
        <v>-16.350857288593183</v>
      </c>
      <c r="S160" s="6">
        <v>-12.162386034778249</v>
      </c>
      <c r="T160" s="6">
        <v>-2.0291012111696403</v>
      </c>
      <c r="U160" s="6">
        <v>-22.297912243661425</v>
      </c>
      <c r="V160" s="6">
        <v>-12.977765345003402</v>
      </c>
      <c r="W160" s="6">
        <v>-22.893430658442053</v>
      </c>
      <c r="X160" s="6">
        <v>-30.005040270522553</v>
      </c>
      <c r="Y160" s="6">
        <v>-28.536713781380968</v>
      </c>
      <c r="Z160" s="6">
        <v>-103.61537365702644</v>
      </c>
      <c r="AA160" s="6">
        <v>-7.352257424585801</v>
      </c>
      <c r="AB160" s="6">
        <v>-60.465029178855467</v>
      </c>
      <c r="AC160" s="6">
        <v>-51.092050217121262</v>
      </c>
      <c r="AD160" s="6">
        <v>-11.99586683254852</v>
      </c>
    </row>
    <row r="161" spans="1:30">
      <c r="A161" s="5">
        <v>42139</v>
      </c>
      <c r="B161" s="14">
        <v>58.156419696142585</v>
      </c>
      <c r="C161" s="14">
        <v>-94.261459088249083</v>
      </c>
      <c r="D161" s="14">
        <v>-179.28107535007376</v>
      </c>
      <c r="E161" s="14">
        <v>-36.522437405137794</v>
      </c>
      <c r="F161" s="14">
        <v>-56.312673640413557</v>
      </c>
      <c r="G161" s="14">
        <v>-52.678021927578712</v>
      </c>
      <c r="H161" s="14">
        <v>-89.979524811801639</v>
      </c>
      <c r="I161" s="14">
        <v>-143.69535669378186</v>
      </c>
      <c r="J161" s="14">
        <v>-243.6616903145661</v>
      </c>
      <c r="K161" s="14">
        <v>-411.29770067336881</v>
      </c>
      <c r="L161" s="14">
        <v>-21.081962551726861</v>
      </c>
      <c r="M161" s="14">
        <v>-417.12840633520079</v>
      </c>
      <c r="N161" s="14">
        <v>-238.44965430164973</v>
      </c>
      <c r="O161" s="14">
        <v>-56.647855651462336</v>
      </c>
      <c r="Q161" s="6">
        <v>6.6401836880661671</v>
      </c>
      <c r="R161" s="6">
        <v>-17.582967009567454</v>
      </c>
      <c r="S161" s="6">
        <v>-12.95897396952938</v>
      </c>
      <c r="T161" s="6">
        <v>-3.0412964076006341</v>
      </c>
      <c r="U161" s="6">
        <v>-20.827636534622439</v>
      </c>
      <c r="V161" s="6">
        <v>-11.873836854563951</v>
      </c>
      <c r="W161" s="6">
        <v>-22.581711444393797</v>
      </c>
      <c r="X161" s="6">
        <v>-29.227635551515228</v>
      </c>
      <c r="Y161" s="6">
        <v>-28.235273011961603</v>
      </c>
      <c r="Z161" s="6">
        <v>-94.768337105252911</v>
      </c>
      <c r="AA161" s="6">
        <v>-4.2787951194984837</v>
      </c>
      <c r="AB161" s="6">
        <v>-59.67146991146948</v>
      </c>
      <c r="AC161" s="6">
        <v>-51.228285280512125</v>
      </c>
      <c r="AD161" s="6">
        <v>-9.1109578637029447</v>
      </c>
    </row>
    <row r="162" spans="1:30">
      <c r="A162" s="5">
        <v>42170</v>
      </c>
      <c r="B162" s="14">
        <v>51.404646656305573</v>
      </c>
      <c r="C162" s="14">
        <v>-99.119099575405727</v>
      </c>
      <c r="D162" s="14">
        <v>-187.36058586501437</v>
      </c>
      <c r="E162" s="14">
        <v>-45.049288317658863</v>
      </c>
      <c r="F162" s="14">
        <v>-51.652738417388534</v>
      </c>
      <c r="G162" s="14">
        <v>-47.933192173421034</v>
      </c>
      <c r="H162" s="14">
        <v>-88.335904089801943</v>
      </c>
      <c r="I162" s="14">
        <v>-141.1999601548018</v>
      </c>
      <c r="J162" s="14">
        <v>-246.92682637069356</v>
      </c>
      <c r="K162" s="14">
        <v>-376.55207510499258</v>
      </c>
      <c r="L162" s="14">
        <v>-10.141135439588055</v>
      </c>
      <c r="M162" s="14">
        <v>-414.17153856051777</v>
      </c>
      <c r="N162" s="14">
        <v>-237.7467780336259</v>
      </c>
      <c r="O162" s="14">
        <v>-37.790574109659744</v>
      </c>
      <c r="Q162" s="6">
        <v>5.8692797459236576</v>
      </c>
      <c r="R162" s="6">
        <v>-18.489082120198731</v>
      </c>
      <c r="S162" s="6">
        <v>-13.542985228080832</v>
      </c>
      <c r="T162" s="6">
        <v>-3.751344336788089</v>
      </c>
      <c r="U162" s="6">
        <v>-19.104126872840069</v>
      </c>
      <c r="V162" s="6">
        <v>-10.804333248657795</v>
      </c>
      <c r="W162" s="6">
        <v>-22.169220169897141</v>
      </c>
      <c r="X162" s="6">
        <v>-28.720071895486686</v>
      </c>
      <c r="Y162" s="6">
        <v>-28.613633713009598</v>
      </c>
      <c r="Z162" s="6">
        <v>-86.762493281166655</v>
      </c>
      <c r="AA162" s="6">
        <v>-2.0582448488187914</v>
      </c>
      <c r="AB162" s="6">
        <v>-59.248481105697749</v>
      </c>
      <c r="AC162" s="6">
        <v>-51.077280045966155</v>
      </c>
      <c r="AD162" s="6">
        <v>-6.0780469869271245</v>
      </c>
    </row>
    <row r="163" spans="1:30">
      <c r="A163" s="5">
        <v>42200</v>
      </c>
      <c r="B163" s="14">
        <v>44.694197823989541</v>
      </c>
      <c r="C163" s="14">
        <v>-102.22909829032248</v>
      </c>
      <c r="D163" s="14">
        <v>-192.49920189301216</v>
      </c>
      <c r="E163" s="14">
        <v>-49.947701493082974</v>
      </c>
      <c r="F163" s="14">
        <v>-46.308122486026548</v>
      </c>
      <c r="G163" s="14">
        <v>-43.341087679388707</v>
      </c>
      <c r="H163" s="14">
        <v>-86.290745063861877</v>
      </c>
      <c r="I163" s="14">
        <v>-140.03121584285611</v>
      </c>
      <c r="J163" s="14">
        <v>-256.05843927307762</v>
      </c>
      <c r="K163" s="14">
        <v>-345.4572536478741</v>
      </c>
      <c r="L163" s="14">
        <v>-3.4026734950075195</v>
      </c>
      <c r="M163" s="14">
        <v>-413.80511252151473</v>
      </c>
      <c r="N163" s="14">
        <v>-235.70689918256625</v>
      </c>
      <c r="O163" s="14">
        <v>-18.013082987043006</v>
      </c>
      <c r="Q163" s="6">
        <v>5.1030941191474772</v>
      </c>
      <c r="R163" s="6">
        <v>-19.069202620487015</v>
      </c>
      <c r="S163" s="6">
        <v>-13.914419810432598</v>
      </c>
      <c r="T163" s="6">
        <v>-4.1592449987320048</v>
      </c>
      <c r="U163" s="6">
        <v>-17.127383258314321</v>
      </c>
      <c r="V163" s="6">
        <v>-9.7692545272849305</v>
      </c>
      <c r="W163" s="6">
        <v>-21.655956834952097</v>
      </c>
      <c r="X163" s="6">
        <v>-28.48234930243693</v>
      </c>
      <c r="Y163" s="6">
        <v>-29.671795884524961</v>
      </c>
      <c r="Z163" s="6">
        <v>-79.597842184767615</v>
      </c>
      <c r="AA163" s="6">
        <v>-0.69060661254672606</v>
      </c>
      <c r="AB163" s="6">
        <v>-59.196062761540247</v>
      </c>
      <c r="AC163" s="6">
        <v>-50.639034513483352</v>
      </c>
      <c r="AD163" s="6">
        <v>-2.897134202221062</v>
      </c>
    </row>
    <row r="164" spans="1:30">
      <c r="A164" s="5">
        <v>42231</v>
      </c>
      <c r="B164" s="14">
        <v>39.403745354141975</v>
      </c>
      <c r="C164" s="14">
        <v>-102.32031152585367</v>
      </c>
      <c r="D164" s="14">
        <v>-195.61573977850344</v>
      </c>
      <c r="E164" s="14">
        <v>-51.183532715634662</v>
      </c>
      <c r="F164" s="14">
        <v>-39.964524552901004</v>
      </c>
      <c r="G164" s="14">
        <v>-38.714491008641076</v>
      </c>
      <c r="H164" s="14">
        <v>-82.482176314216005</v>
      </c>
      <c r="I164" s="14">
        <v>-137.84483313511936</v>
      </c>
      <c r="J164" s="14">
        <v>-266.55394540695255</v>
      </c>
      <c r="K164" s="14">
        <v>-318.90598978817258</v>
      </c>
      <c r="L164" s="14">
        <v>-2.0017123617070496</v>
      </c>
      <c r="M164" s="14">
        <v>-412.13417302590216</v>
      </c>
      <c r="N164" s="14">
        <v>-230.1597483009225</v>
      </c>
      <c r="O164" s="14">
        <v>-2.6296959265610127</v>
      </c>
      <c r="Q164" s="6">
        <v>4.4990408370452224</v>
      </c>
      <c r="R164" s="6">
        <v>-19.086216990163585</v>
      </c>
      <c r="S164" s="6">
        <v>-14.139692518409563</v>
      </c>
      <c r="T164" s="6">
        <v>-4.2621551362963297</v>
      </c>
      <c r="U164" s="6">
        <v>-14.781159157562305</v>
      </c>
      <c r="V164" s="6">
        <v>-8.7264011313117322</v>
      </c>
      <c r="W164" s="6">
        <v>-20.700139378697219</v>
      </c>
      <c r="X164" s="6">
        <v>-28.037639059683276</v>
      </c>
      <c r="Y164" s="6">
        <v>-30.888004639812252</v>
      </c>
      <c r="Z164" s="6">
        <v>-73.48008582506219</v>
      </c>
      <c r="AA164" s="6">
        <v>-0.40626754093206274</v>
      </c>
      <c r="AB164" s="6">
        <v>-58.957029853874374</v>
      </c>
      <c r="AC164" s="6">
        <v>-49.447290165221887</v>
      </c>
      <c r="AD164" s="6">
        <v>-0.42294714434844044</v>
      </c>
    </row>
    <row r="165" spans="1:30">
      <c r="A165" s="5">
        <v>42262</v>
      </c>
      <c r="B165" s="14">
        <v>35.533289246762884</v>
      </c>
      <c r="C165" s="14">
        <v>-99.392739281999283</v>
      </c>
      <c r="D165" s="14">
        <v>-196.71019952148822</v>
      </c>
      <c r="E165" s="14">
        <v>-48.756781985313928</v>
      </c>
      <c r="F165" s="14">
        <v>-32.621944618011895</v>
      </c>
      <c r="G165" s="14">
        <v>-34.053402161178141</v>
      </c>
      <c r="H165" s="14">
        <v>-76.910197840864299</v>
      </c>
      <c r="I165" s="14">
        <v>-134.64081203159157</v>
      </c>
      <c r="J165" s="14">
        <v>-278.41334477231834</v>
      </c>
      <c r="K165" s="14">
        <v>-296.89828352588802</v>
      </c>
      <c r="L165" s="14">
        <v>-5.9382520396866596</v>
      </c>
      <c r="M165" s="14">
        <v>-409.15872007368006</v>
      </c>
      <c r="N165" s="14">
        <v>-221.10532538869467</v>
      </c>
      <c r="O165" s="14">
        <v>8.3595870717862226</v>
      </c>
      <c r="Q165" s="6">
        <v>4.0571198996168922</v>
      </c>
      <c r="R165" s="6">
        <v>-18.540125229228455</v>
      </c>
      <c r="S165" s="6">
        <v>-14.218803352011733</v>
      </c>
      <c r="T165" s="6">
        <v>-4.0600747494810614</v>
      </c>
      <c r="U165" s="6">
        <v>-12.065454570584025</v>
      </c>
      <c r="V165" s="6">
        <v>-7.6757730607381971</v>
      </c>
      <c r="W165" s="6">
        <v>-19.301767801132506</v>
      </c>
      <c r="X165" s="6">
        <v>-27.385941167225724</v>
      </c>
      <c r="Y165" s="6">
        <v>-32.262259978871477</v>
      </c>
      <c r="Z165" s="6">
        <v>-68.409224202050424</v>
      </c>
      <c r="AA165" s="6">
        <v>-1.2052276339748045</v>
      </c>
      <c r="AB165" s="6">
        <v>-58.531382382700151</v>
      </c>
      <c r="AC165" s="6">
        <v>-47.502047001181772</v>
      </c>
      <c r="AD165" s="6">
        <v>1.3445141866907369</v>
      </c>
    </row>
    <row r="166" spans="1:30">
      <c r="A166" s="5">
        <v>42292</v>
      </c>
      <c r="B166" s="14">
        <v>33.978069648094326</v>
      </c>
      <c r="C166" s="14">
        <v>-95.070868846011038</v>
      </c>
      <c r="D166" s="14">
        <v>-197.13547409149444</v>
      </c>
      <c r="E166" s="14">
        <v>-44.201667925439551</v>
      </c>
      <c r="F166" s="14">
        <v>-26.590025835663589</v>
      </c>
      <c r="G166" s="14">
        <v>-30.370715675796916</v>
      </c>
      <c r="H166" s="14">
        <v>-72.041459826307332</v>
      </c>
      <c r="I166" s="14">
        <v>-131.69068459656938</v>
      </c>
      <c r="J166" s="14">
        <v>-289.08836425371067</v>
      </c>
      <c r="K166" s="14">
        <v>-279.50322402248491</v>
      </c>
      <c r="L166" s="14">
        <v>-11.688182955642645</v>
      </c>
      <c r="M166" s="14">
        <v>-406.52916095000626</v>
      </c>
      <c r="N166" s="14">
        <v>-206.52105594181313</v>
      </c>
      <c r="O166" s="14">
        <v>14.053699325169873</v>
      </c>
      <c r="Q166" s="6">
        <v>3.8795480362801142</v>
      </c>
      <c r="R166" s="6">
        <v>-17.73394944932182</v>
      </c>
      <c r="S166" s="6">
        <v>-14.249543473755493</v>
      </c>
      <c r="T166" s="6">
        <v>-3.6807612914872023</v>
      </c>
      <c r="U166" s="6">
        <v>-9.8345071855010282</v>
      </c>
      <c r="V166" s="6">
        <v>-6.8456807961873283</v>
      </c>
      <c r="W166" s="6">
        <v>-18.079884965309219</v>
      </c>
      <c r="X166" s="6">
        <v>-26.785885246942211</v>
      </c>
      <c r="Y166" s="6">
        <v>-33.499270561355736</v>
      </c>
      <c r="Z166" s="6">
        <v>-64.401176356692815</v>
      </c>
      <c r="AA166" s="6">
        <v>-2.3722336126772312</v>
      </c>
      <c r="AB166" s="6">
        <v>-58.155216061381239</v>
      </c>
      <c r="AC166" s="6">
        <v>-44.368777137483193</v>
      </c>
      <c r="AD166" s="6">
        <v>2.2603267309636967</v>
      </c>
    </row>
    <row r="167" spans="1:30">
      <c r="A167" s="5">
        <v>42323</v>
      </c>
      <c r="B167" s="14">
        <v>34.738086558136288</v>
      </c>
      <c r="C167" s="14">
        <v>-89.354700217888933</v>
      </c>
      <c r="D167" s="14">
        <v>-196.89156348852202</v>
      </c>
      <c r="E167" s="14">
        <v>-37.518190536011524</v>
      </c>
      <c r="F167" s="14">
        <v>-21.868768205856071</v>
      </c>
      <c r="G167" s="14">
        <v>-27.666431552497407</v>
      </c>
      <c r="H167" s="14">
        <v>-67.875962270545102</v>
      </c>
      <c r="I167" s="14">
        <v>-128.99445083005278</v>
      </c>
      <c r="J167" s="14">
        <v>-298.57900385112947</v>
      </c>
      <c r="K167" s="14">
        <v>-266.72081127796321</v>
      </c>
      <c r="L167" s="14">
        <v>-19.251505109575007</v>
      </c>
      <c r="M167" s="14">
        <v>-404.24549565488059</v>
      </c>
      <c r="N167" s="14">
        <v>-186.4069399602779</v>
      </c>
      <c r="O167" s="14">
        <v>14.452640833589939</v>
      </c>
      <c r="Q167" s="6">
        <v>3.9663252470348849</v>
      </c>
      <c r="R167" s="6">
        <v>-16.667689650443691</v>
      </c>
      <c r="S167" s="6">
        <v>-14.231912883640836</v>
      </c>
      <c r="T167" s="6">
        <v>-3.1242147623147516</v>
      </c>
      <c r="U167" s="6">
        <v>-8.0883170023133086</v>
      </c>
      <c r="V167" s="6">
        <v>-6.2361243376591249</v>
      </c>
      <c r="W167" s="6">
        <v>-17.034490871227348</v>
      </c>
      <c r="X167" s="6">
        <v>-26.237471298832737</v>
      </c>
      <c r="Y167" s="6">
        <v>-34.599036387265031</v>
      </c>
      <c r="Z167" s="6">
        <v>-61.455942288989334</v>
      </c>
      <c r="AA167" s="6">
        <v>-3.907285477039343</v>
      </c>
      <c r="AB167" s="6">
        <v>-57.82853088991763</v>
      </c>
      <c r="AC167" s="6">
        <v>-40.047480574126141</v>
      </c>
      <c r="AD167" s="6">
        <v>2.3244904884704378</v>
      </c>
    </row>
    <row r="168" spans="1:30">
      <c r="A168" s="5">
        <v>42353</v>
      </c>
      <c r="B168" s="14">
        <v>36.930362123424032</v>
      </c>
      <c r="C168" s="14">
        <v>-83.80199285577352</v>
      </c>
      <c r="D168" s="14">
        <v>-199.45637283600303</v>
      </c>
      <c r="E168" s="14">
        <v>-29.836300423501676</v>
      </c>
      <c r="F168" s="14">
        <v>-18.582421824626991</v>
      </c>
      <c r="G168" s="14">
        <v>-26.039137267176358</v>
      </c>
      <c r="H168" s="14">
        <v>-64.048945924024281</v>
      </c>
      <c r="I168" s="14">
        <v>-126.6913666071993</v>
      </c>
      <c r="J168" s="14">
        <v>-303.87085391298962</v>
      </c>
      <c r="K168" s="14">
        <v>-249.74356450071292</v>
      </c>
      <c r="L168" s="14">
        <v>-24.510249243847369</v>
      </c>
      <c r="M168" s="14">
        <v>-395.57915286133272</v>
      </c>
      <c r="N168" s="14">
        <v>-165.31650059810784</v>
      </c>
      <c r="O168" s="14">
        <v>11.656954537464784</v>
      </c>
      <c r="Q168" s="6">
        <v>4.2166348865283094</v>
      </c>
      <c r="R168" s="6">
        <v>-15.631920935358856</v>
      </c>
      <c r="S168" s="6">
        <v>-14.417304997704807</v>
      </c>
      <c r="T168" s="6">
        <v>-2.4845284088658315</v>
      </c>
      <c r="U168" s="6">
        <v>-6.8728387887910651</v>
      </c>
      <c r="V168" s="6">
        <v>-5.8693256965706198</v>
      </c>
      <c r="W168" s="6">
        <v>-16.074043713822753</v>
      </c>
      <c r="X168" s="6">
        <v>-25.769023967904335</v>
      </c>
      <c r="Y168" s="6">
        <v>-35.212250680583317</v>
      </c>
      <c r="Z168" s="6">
        <v>-57.544163927302762</v>
      </c>
      <c r="AA168" s="6">
        <v>-4.9746001865312612</v>
      </c>
      <c r="AB168" s="6">
        <v>-56.588784554272223</v>
      </c>
      <c r="AC168" s="6">
        <v>-35.516431671996891</v>
      </c>
      <c r="AD168" s="6">
        <v>1.8748462830331485</v>
      </c>
    </row>
    <row r="169" spans="1:30">
      <c r="A169" s="5">
        <v>42384</v>
      </c>
      <c r="B169" s="14">
        <v>40.554896343957566</v>
      </c>
      <c r="C169" s="14">
        <v>-78.412746759664827</v>
      </c>
      <c r="D169" s="14">
        <v>-204.82990213393748</v>
      </c>
      <c r="E169" s="14">
        <v>-21.155997587910008</v>
      </c>
      <c r="F169" s="14">
        <v>-16.730986691976348</v>
      </c>
      <c r="G169" s="14">
        <v>-25.488832819833771</v>
      </c>
      <c r="H169" s="14">
        <v>-60.560410786744846</v>
      </c>
      <c r="I169" s="14">
        <v>-124.78143192800894</v>
      </c>
      <c r="J169" s="14">
        <v>-304.96391443929105</v>
      </c>
      <c r="K169" s="14">
        <v>-228.57148369073394</v>
      </c>
      <c r="L169" s="14">
        <v>-27.46441535845976</v>
      </c>
      <c r="M169" s="14">
        <v>-380.53013256936254</v>
      </c>
      <c r="N169" s="14">
        <v>-143.24973785530295</v>
      </c>
      <c r="O169" s="14">
        <v>5.6666404367944239</v>
      </c>
      <c r="Q169" s="6">
        <v>4.6304769547603861</v>
      </c>
      <c r="R169" s="6">
        <v>-14.626643304067318</v>
      </c>
      <c r="S169" s="6">
        <v>-14.805719815947402</v>
      </c>
      <c r="T169" s="6">
        <v>-1.7617022311404422</v>
      </c>
      <c r="U169" s="6">
        <v>-6.1880725449342959</v>
      </c>
      <c r="V169" s="6">
        <v>-5.7452848729218111</v>
      </c>
      <c r="W169" s="6">
        <v>-15.19854349309542</v>
      </c>
      <c r="X169" s="6">
        <v>-25.380543254157018</v>
      </c>
      <c r="Y169" s="6">
        <v>-35.338913441310602</v>
      </c>
      <c r="Z169" s="6">
        <v>-52.665841271633077</v>
      </c>
      <c r="AA169" s="6">
        <v>-5.5741777411529929</v>
      </c>
      <c r="AB169" s="6">
        <v>-54.435977054445019</v>
      </c>
      <c r="AC169" s="6">
        <v>-30.775630431095433</v>
      </c>
      <c r="AD169" s="6">
        <v>0.91139411465183118</v>
      </c>
    </row>
    <row r="170" spans="1:30">
      <c r="A170" s="5">
        <v>42415</v>
      </c>
      <c r="B170" s="14">
        <v>43.782265730448835</v>
      </c>
      <c r="C170" s="14">
        <v>-74.121646953905127</v>
      </c>
      <c r="D170" s="14">
        <v>-209.62608175955143</v>
      </c>
      <c r="E170" s="14">
        <v>-13.917246882741019</v>
      </c>
      <c r="F170" s="14">
        <v>-14.79837142580852</v>
      </c>
      <c r="G170" s="14">
        <v>-25.64221575233621</v>
      </c>
      <c r="H170" s="14">
        <v>-57.035722166587803</v>
      </c>
      <c r="I170" s="14">
        <v>-121.47954354714551</v>
      </c>
      <c r="J170" s="14">
        <v>-298.83840750770139</v>
      </c>
      <c r="K170" s="14">
        <v>-200.36563074960847</v>
      </c>
      <c r="L170" s="14">
        <v>-28.71107745178297</v>
      </c>
      <c r="M170" s="14">
        <v>-363.91104295857195</v>
      </c>
      <c r="N170" s="14">
        <v>-122.91278223480732</v>
      </c>
      <c r="O170" s="14">
        <v>-1.1311111511473086</v>
      </c>
      <c r="Q170" s="6">
        <v>4.9989715365711866</v>
      </c>
      <c r="R170" s="6">
        <v>-13.826207292899738</v>
      </c>
      <c r="S170" s="6">
        <v>-15.152402067825657</v>
      </c>
      <c r="T170" s="6">
        <v>-1.1589169824196099</v>
      </c>
      <c r="U170" s="6">
        <v>-5.4732812604352619</v>
      </c>
      <c r="V170" s="6">
        <v>-5.7798579994395904</v>
      </c>
      <c r="W170" s="6">
        <v>-14.313970013537707</v>
      </c>
      <c r="X170" s="6">
        <v>-24.708939157489397</v>
      </c>
      <c r="Y170" s="6">
        <v>-34.629095823584926</v>
      </c>
      <c r="Z170" s="6">
        <v>-46.166846077909533</v>
      </c>
      <c r="AA170" s="6">
        <v>-5.8272002796138711</v>
      </c>
      <c r="AB170" s="6">
        <v>-52.058566428352592</v>
      </c>
      <c r="AC170" s="6">
        <v>-26.40645922254377</v>
      </c>
      <c r="AD170" s="6">
        <v>-0.18192226199477737</v>
      </c>
    </row>
    <row r="171" spans="1:30">
      <c r="A171" s="5">
        <v>42444</v>
      </c>
      <c r="B171" s="14">
        <v>46.612470282897853</v>
      </c>
      <c r="C171" s="14">
        <v>-70.92869343849442</v>
      </c>
      <c r="D171" s="14">
        <v>-213.84491171284489</v>
      </c>
      <c r="E171" s="14">
        <v>-8.1200483079947006</v>
      </c>
      <c r="F171" s="14">
        <v>-12.784576026123505</v>
      </c>
      <c r="G171" s="14">
        <v>-26.499286064683673</v>
      </c>
      <c r="H171" s="14">
        <v>-53.474880063553165</v>
      </c>
      <c r="I171" s="14">
        <v>-116.78570146460899</v>
      </c>
      <c r="J171" s="14">
        <v>-285.49433311822071</v>
      </c>
      <c r="K171" s="14">
        <v>-165.12600567733648</v>
      </c>
      <c r="L171" s="14">
        <v>-28.250235523817025</v>
      </c>
      <c r="M171" s="14">
        <v>-345.72188402896097</v>
      </c>
      <c r="N171" s="14">
        <v>-104.30563373662093</v>
      </c>
      <c r="O171" s="14">
        <v>-8.7363002263603846</v>
      </c>
      <c r="Q171" s="6">
        <v>5.322118631960711</v>
      </c>
      <c r="R171" s="6">
        <v>-13.230612901856118</v>
      </c>
      <c r="S171" s="6">
        <v>-15.457351753339566</v>
      </c>
      <c r="T171" s="6">
        <v>-0.67617266270333465</v>
      </c>
      <c r="U171" s="6">
        <v>-4.7284649352939612</v>
      </c>
      <c r="V171" s="6">
        <v>-5.9730450761239577</v>
      </c>
      <c r="W171" s="6">
        <v>-13.420323275149618</v>
      </c>
      <c r="X171" s="6">
        <v>-23.75421167790147</v>
      </c>
      <c r="Y171" s="6">
        <v>-33.082797827406296</v>
      </c>
      <c r="Z171" s="6">
        <v>-38.047178346132128</v>
      </c>
      <c r="AA171" s="6">
        <v>-5.7336678019139029</v>
      </c>
      <c r="AB171" s="6">
        <v>-49.456552675994956</v>
      </c>
      <c r="AC171" s="6">
        <v>-22.408918046341903</v>
      </c>
      <c r="AD171" s="6">
        <v>-1.4051028469066724</v>
      </c>
    </row>
    <row r="172" spans="1:30">
      <c r="A172" s="5">
        <v>42475</v>
      </c>
      <c r="B172" s="14">
        <v>48.369843257329784</v>
      </c>
      <c r="C172" s="14">
        <v>-69.827527390967418</v>
      </c>
      <c r="D172" s="14">
        <v>-218.51008037412407</v>
      </c>
      <c r="E172" s="14">
        <v>-4.7079320480249081</v>
      </c>
      <c r="F172" s="14">
        <v>-11.560314277968979</v>
      </c>
      <c r="G172" s="14">
        <v>-27.607752134460586</v>
      </c>
      <c r="H172" s="14">
        <v>-51.140222492617525</v>
      </c>
      <c r="I172" s="14">
        <v>-111.63644629244484</v>
      </c>
      <c r="J172" s="14">
        <v>-267.62618164595767</v>
      </c>
      <c r="K172" s="14">
        <v>-130.43729125324995</v>
      </c>
      <c r="L172" s="14">
        <v>-29.060542170478456</v>
      </c>
      <c r="M172" s="14">
        <v>-334.25122148714178</v>
      </c>
      <c r="N172" s="14">
        <v>-90.879677006246368</v>
      </c>
      <c r="O172" s="14">
        <v>-16.388773021338793</v>
      </c>
      <c r="Q172" s="6">
        <v>5.5227719634354004</v>
      </c>
      <c r="R172" s="6">
        <v>-13.025207994346715</v>
      </c>
      <c r="S172" s="6">
        <v>-15.79456413968281</v>
      </c>
      <c r="T172" s="6">
        <v>-0.39203891750313014</v>
      </c>
      <c r="U172" s="6">
        <v>-4.2756631579067728</v>
      </c>
      <c r="V172" s="6">
        <v>-6.222897762115954</v>
      </c>
      <c r="W172" s="6">
        <v>-12.834405937859756</v>
      </c>
      <c r="X172" s="6">
        <v>-22.706853175883282</v>
      </c>
      <c r="Y172" s="6">
        <v>-31.012254302951927</v>
      </c>
      <c r="Z172" s="6">
        <v>-30.05444758953508</v>
      </c>
      <c r="AA172" s="6">
        <v>-5.8981276389203066</v>
      </c>
      <c r="AB172" s="6">
        <v>-47.81563998740009</v>
      </c>
      <c r="AC172" s="6">
        <v>-19.524498928344965</v>
      </c>
      <c r="AD172" s="6">
        <v>-2.6358883088870249</v>
      </c>
    </row>
    <row r="173" spans="1:30">
      <c r="A173" s="5">
        <v>42505</v>
      </c>
      <c r="B173" s="14">
        <v>49.054384653744656</v>
      </c>
      <c r="C173" s="14">
        <v>-70.818148811324136</v>
      </c>
      <c r="D173" s="14">
        <v>-223.62158774338897</v>
      </c>
      <c r="E173" s="14">
        <v>-3.6808981028316268</v>
      </c>
      <c r="F173" s="14">
        <v>-11.125586181344948</v>
      </c>
      <c r="G173" s="14">
        <v>-28.967613961666949</v>
      </c>
      <c r="H173" s="14">
        <v>-50.03174945378089</v>
      </c>
      <c r="I173" s="14">
        <v>-106.03177803065304</v>
      </c>
      <c r="J173" s="14">
        <v>-245.23395309091228</v>
      </c>
      <c r="K173" s="14">
        <v>-96.299487477348947</v>
      </c>
      <c r="L173" s="14">
        <v>-31.141997391767248</v>
      </c>
      <c r="M173" s="14">
        <v>-329.49905533311448</v>
      </c>
      <c r="N173" s="14">
        <v>-82.634912043683642</v>
      </c>
      <c r="O173" s="14">
        <v>-24.088529536082561</v>
      </c>
      <c r="Q173" s="6">
        <v>5.6009315309952568</v>
      </c>
      <c r="R173" s="6">
        <v>-13.209992570371536</v>
      </c>
      <c r="S173" s="6">
        <v>-16.164039226855383</v>
      </c>
      <c r="T173" s="6">
        <v>-0.30651574681899518</v>
      </c>
      <c r="U173" s="6">
        <v>-4.1148759282736984</v>
      </c>
      <c r="V173" s="6">
        <v>-6.5294160574155766</v>
      </c>
      <c r="W173" s="6">
        <v>-12.556218001668121</v>
      </c>
      <c r="X173" s="6">
        <v>-21.566863651434826</v>
      </c>
      <c r="Y173" s="6">
        <v>-28.41746525022182</v>
      </c>
      <c r="Z173" s="6">
        <v>-22.188653808118403</v>
      </c>
      <c r="AA173" s="6">
        <v>-6.3205797906330803</v>
      </c>
      <c r="AB173" s="6">
        <v>-47.135828362568027</v>
      </c>
      <c r="AC173" s="6">
        <v>-17.753201868552949</v>
      </c>
      <c r="AD173" s="6">
        <v>-3.8742786479358386</v>
      </c>
    </row>
    <row r="174" spans="1:30">
      <c r="A174" s="5">
        <v>42536</v>
      </c>
      <c r="B174" s="14">
        <v>48.069747156683128</v>
      </c>
      <c r="C174" s="14">
        <v>-72.558580956301256</v>
      </c>
      <c r="D174" s="14">
        <v>-227.61821787256284</v>
      </c>
      <c r="E174" s="14">
        <v>-4.7026136515773018</v>
      </c>
      <c r="F174" s="14">
        <v>-10.468230145224473</v>
      </c>
      <c r="G174" s="14">
        <v>-29.368889594324401</v>
      </c>
      <c r="H174" s="14">
        <v>-49.919047857319931</v>
      </c>
      <c r="I174" s="14">
        <v>-98.693158386173863</v>
      </c>
      <c r="J174" s="14">
        <v>-217.73643654175984</v>
      </c>
      <c r="K174" s="14">
        <v>-70.052500330154118</v>
      </c>
      <c r="L174" s="14">
        <v>-35.595759632796188</v>
      </c>
      <c r="M174" s="14">
        <v>-330.03824966111665</v>
      </c>
      <c r="N174" s="14">
        <v>-77.8001620497039</v>
      </c>
      <c r="O174" s="14">
        <v>-32.953268146287883</v>
      </c>
      <c r="Q174" s="6">
        <v>5.4885075908557655</v>
      </c>
      <c r="R174" s="6">
        <v>-13.534642340102698</v>
      </c>
      <c r="S174" s="6">
        <v>-16.452927642482457</v>
      </c>
      <c r="T174" s="6">
        <v>-0.39159604399414505</v>
      </c>
      <c r="U174" s="6">
        <v>-3.871748196822288</v>
      </c>
      <c r="V174" s="6">
        <v>-6.6198651901190964</v>
      </c>
      <c r="W174" s="6">
        <v>-12.527933845512296</v>
      </c>
      <c r="X174" s="6">
        <v>-20.074188415747763</v>
      </c>
      <c r="Y174" s="6">
        <v>-25.231080530022588</v>
      </c>
      <c r="Z174" s="6">
        <v>-16.141006758571798</v>
      </c>
      <c r="AA174" s="6">
        <v>-7.2245153750723139</v>
      </c>
      <c r="AB174" s="6">
        <v>-47.212961728771724</v>
      </c>
      <c r="AC174" s="6">
        <v>-16.714509014596334</v>
      </c>
      <c r="AD174" s="6">
        <v>-5.3000388823082112</v>
      </c>
    </row>
    <row r="175" spans="1:30">
      <c r="A175" s="5">
        <v>42566</v>
      </c>
      <c r="B175" s="14">
        <v>45.415930766145223</v>
      </c>
      <c r="C175" s="14">
        <v>-75.048823825898808</v>
      </c>
      <c r="D175" s="14">
        <v>-230.49997076164559</v>
      </c>
      <c r="E175" s="14">
        <v>-7.7730786942619474</v>
      </c>
      <c r="F175" s="14">
        <v>-9.5882461696075563</v>
      </c>
      <c r="G175" s="14">
        <v>-28.811579032432938</v>
      </c>
      <c r="H175" s="14">
        <v>-50.802117703234643</v>
      </c>
      <c r="I175" s="14">
        <v>-89.620587359007231</v>
      </c>
      <c r="J175" s="14">
        <v>-185.13363199850039</v>
      </c>
      <c r="K175" s="14">
        <v>-51.696329811665485</v>
      </c>
      <c r="L175" s="14">
        <v>-42.421828893565262</v>
      </c>
      <c r="M175" s="14">
        <v>-335.86880447114811</v>
      </c>
      <c r="N175" s="14">
        <v>-76.375427024307129</v>
      </c>
      <c r="O175" s="14">
        <v>-42.982988851954772</v>
      </c>
      <c r="Q175" s="6">
        <v>5.1855001430169292</v>
      </c>
      <c r="R175" s="6">
        <v>-13.999157303540207</v>
      </c>
      <c r="S175" s="6">
        <v>-16.661229386564028</v>
      </c>
      <c r="T175" s="6">
        <v>-0.64727980902858084</v>
      </c>
      <c r="U175" s="6">
        <v>-3.5462799635525419</v>
      </c>
      <c r="V175" s="6">
        <v>-6.4942451602265132</v>
      </c>
      <c r="W175" s="6">
        <v>-12.749553469392282</v>
      </c>
      <c r="X175" s="6">
        <v>-18.228827468822068</v>
      </c>
      <c r="Y175" s="6">
        <v>-21.453100142354227</v>
      </c>
      <c r="Z175" s="6">
        <v>-11.911506440895279</v>
      </c>
      <c r="AA175" s="6">
        <v>-8.6099343922380047</v>
      </c>
      <c r="AB175" s="6">
        <v>-48.047040086011144</v>
      </c>
      <c r="AC175" s="6">
        <v>-16.40842036647512</v>
      </c>
      <c r="AD175" s="6">
        <v>-6.9131690120041451</v>
      </c>
    </row>
    <row r="176" spans="1:30">
      <c r="A176" s="5">
        <v>42597</v>
      </c>
      <c r="B176" s="14">
        <v>41.799275227942182</v>
      </c>
      <c r="C176" s="14">
        <v>-77.315591301785275</v>
      </c>
      <c r="D176" s="14">
        <v>-228.39347530706527</v>
      </c>
      <c r="E176" s="14">
        <v>-10.838938826304215</v>
      </c>
      <c r="F176" s="14">
        <v>-8.6374140530402936</v>
      </c>
      <c r="G176" s="14">
        <v>-26.938765669413996</v>
      </c>
      <c r="H176" s="14">
        <v>-52.749322800888642</v>
      </c>
      <c r="I176" s="14">
        <v>-80.649624223658947</v>
      </c>
      <c r="J176" s="14">
        <v>-151.58060099235223</v>
      </c>
      <c r="K176" s="14">
        <v>-42.282755103921509</v>
      </c>
      <c r="L176" s="14">
        <v>-52.934343484939674</v>
      </c>
      <c r="M176" s="14">
        <v>-348.70480788867565</v>
      </c>
      <c r="N176" s="14">
        <v>-75.769450682451662</v>
      </c>
      <c r="O176" s="14">
        <v>-53.671776377700155</v>
      </c>
      <c r="Q176" s="6">
        <v>4.7725576469759829</v>
      </c>
      <c r="R176" s="6">
        <v>-14.421986507887214</v>
      </c>
      <c r="S176" s="6">
        <v>-16.5089655756206</v>
      </c>
      <c r="T176" s="6">
        <v>-0.90258011394400461</v>
      </c>
      <c r="U176" s="6">
        <v>-3.1946080494153239</v>
      </c>
      <c r="V176" s="6">
        <v>-6.0721055369485919</v>
      </c>
      <c r="W176" s="6">
        <v>-13.238233796725018</v>
      </c>
      <c r="X176" s="6">
        <v>-16.404133567092231</v>
      </c>
      <c r="Y176" s="6">
        <v>-17.565008462392782</v>
      </c>
      <c r="Z176" s="6">
        <v>-9.7424964517598678</v>
      </c>
      <c r="AA176" s="6">
        <v>-10.743554353703354</v>
      </c>
      <c r="AB176" s="6">
        <v>-49.883268882898719</v>
      </c>
      <c r="AC176" s="6">
        <v>-16.278233015167231</v>
      </c>
      <c r="AD176" s="6">
        <v>-8.6323001537074031</v>
      </c>
    </row>
    <row r="177" spans="1:30">
      <c r="A177" s="5">
        <v>42628</v>
      </c>
      <c r="B177" s="14">
        <v>37.219780542073998</v>
      </c>
      <c r="C177" s="14">
        <v>-79.358883383960617</v>
      </c>
      <c r="D177" s="14">
        <v>-221.29873150882182</v>
      </c>
      <c r="E177" s="14">
        <v>-13.900194047704105</v>
      </c>
      <c r="F177" s="14">
        <v>-7.6157337955226776</v>
      </c>
      <c r="G177" s="14">
        <v>-23.750449505267575</v>
      </c>
      <c r="H177" s="14">
        <v>-55.760663150281921</v>
      </c>
      <c r="I177" s="14">
        <v>-71.780268980129023</v>
      </c>
      <c r="J177" s="14">
        <v>-117.07734352331538</v>
      </c>
      <c r="K177" s="14">
        <v>-41.811776206922183</v>
      </c>
      <c r="L177" s="14">
        <v>-67.13330340691941</v>
      </c>
      <c r="M177" s="14">
        <v>-368.5462599136992</v>
      </c>
      <c r="N177" s="14">
        <v>-75.982233024137528</v>
      </c>
      <c r="O177" s="14">
        <v>-65.019630723524017</v>
      </c>
      <c r="Q177" s="6">
        <v>4.249680102732925</v>
      </c>
      <c r="R177" s="6">
        <v>-14.80312995314371</v>
      </c>
      <c r="S177" s="6">
        <v>-15.996136209652166</v>
      </c>
      <c r="T177" s="6">
        <v>-1.1574969587404162</v>
      </c>
      <c r="U177" s="6">
        <v>-2.8167324544106305</v>
      </c>
      <c r="V177" s="6">
        <v>-5.3534463202853324</v>
      </c>
      <c r="W177" s="6">
        <v>-13.993974827510501</v>
      </c>
      <c r="X177" s="6">
        <v>-14.600106710558242</v>
      </c>
      <c r="Y177" s="6">
        <v>-13.566805490138261</v>
      </c>
      <c r="Z177" s="6">
        <v>-9.6339767911655603</v>
      </c>
      <c r="AA177" s="6">
        <v>-13.625375259468363</v>
      </c>
      <c r="AB177" s="6">
        <v>-52.721648119434406</v>
      </c>
      <c r="AC177" s="6">
        <v>-16.323946960672682</v>
      </c>
      <c r="AD177" s="6">
        <v>-10.457432307417985</v>
      </c>
    </row>
    <row r="178" spans="1:30">
      <c r="A178" s="5">
        <v>42658</v>
      </c>
      <c r="B178" s="14">
        <v>32.426724969859201</v>
      </c>
      <c r="C178" s="14">
        <v>-78.937417187829439</v>
      </c>
      <c r="D178" s="14">
        <v>-208.22376132108315</v>
      </c>
      <c r="E178" s="14">
        <v>-14.637225403162589</v>
      </c>
      <c r="F178" s="14">
        <v>-5.8546142605387939</v>
      </c>
      <c r="G178" s="14">
        <v>-18.761425201639508</v>
      </c>
      <c r="H178" s="14">
        <v>-58.772873934805929</v>
      </c>
      <c r="I178" s="14">
        <v>-63.712943236410474</v>
      </c>
      <c r="J178" s="14">
        <v>-84.443787673940932</v>
      </c>
      <c r="K178" s="14">
        <v>-48.419877790693995</v>
      </c>
      <c r="L178" s="14">
        <v>-81.022507392103492</v>
      </c>
      <c r="M178" s="14">
        <v>-387.91080604440242</v>
      </c>
      <c r="N178" s="14">
        <v>-76.853412511814085</v>
      </c>
      <c r="O178" s="14">
        <v>-74.696580664406582</v>
      </c>
      <c r="Q178" s="6">
        <v>3.7024186036085838</v>
      </c>
      <c r="R178" s="6">
        <v>-14.724512177714576</v>
      </c>
      <c r="S178" s="6">
        <v>-15.051038139571853</v>
      </c>
      <c r="T178" s="6">
        <v>-1.2188710337721551</v>
      </c>
      <c r="U178" s="6">
        <v>-2.1653700665600963</v>
      </c>
      <c r="V178" s="6">
        <v>-4.2289002861503509</v>
      </c>
      <c r="W178" s="6">
        <v>-14.749934307048569</v>
      </c>
      <c r="X178" s="6">
        <v>-12.95921265428589</v>
      </c>
      <c r="Y178" s="6">
        <v>-9.7852616718686019</v>
      </c>
      <c r="Z178" s="6">
        <v>-11.156569301387176</v>
      </c>
      <c r="AA178" s="6">
        <v>-16.444328100301323</v>
      </c>
      <c r="AB178" s="6">
        <v>-55.491804537069896</v>
      </c>
      <c r="AC178" s="6">
        <v>-16.511110290625627</v>
      </c>
      <c r="AD178" s="6">
        <v>-12.013824551159832</v>
      </c>
    </row>
    <row r="179" spans="1:30">
      <c r="A179" s="5">
        <v>42689</v>
      </c>
      <c r="B179" s="14">
        <v>27.420108511297794</v>
      </c>
      <c r="C179" s="14">
        <v>-76.051192713391742</v>
      </c>
      <c r="D179" s="14">
        <v>-189.16856474384923</v>
      </c>
      <c r="E179" s="14">
        <v>-13.05003289267966</v>
      </c>
      <c r="F179" s="14">
        <v>-3.3540554480886424</v>
      </c>
      <c r="G179" s="14">
        <v>-11.971692758529795</v>
      </c>
      <c r="H179" s="14">
        <v>-61.785955154460659</v>
      </c>
      <c r="I179" s="14">
        <v>-56.447646992503323</v>
      </c>
      <c r="J179" s="14">
        <v>-53.679933444228894</v>
      </c>
      <c r="K179" s="14">
        <v>-62.107059855236955</v>
      </c>
      <c r="L179" s="14">
        <v>-94.601955440491906</v>
      </c>
      <c r="M179" s="14">
        <v>-406.7984462807853</v>
      </c>
      <c r="N179" s="14">
        <v>-78.382989145481346</v>
      </c>
      <c r="O179" s="14">
        <v>-82.702626200347851</v>
      </c>
      <c r="Q179" s="6">
        <v>3.1307731496029594</v>
      </c>
      <c r="R179" s="6">
        <v>-14.186133181599814</v>
      </c>
      <c r="S179" s="6">
        <v>-13.673671365379652</v>
      </c>
      <c r="T179" s="6">
        <v>-1.0867023390392208</v>
      </c>
      <c r="U179" s="6">
        <v>-1.2405208858637209</v>
      </c>
      <c r="V179" s="6">
        <v>-2.6984674345436495</v>
      </c>
      <c r="W179" s="6">
        <v>-15.506112235339218</v>
      </c>
      <c r="X179" s="6">
        <v>-11.481451398275176</v>
      </c>
      <c r="Y179" s="6">
        <v>-6.2203770075837994</v>
      </c>
      <c r="Z179" s="6">
        <v>-14.310273982424711</v>
      </c>
      <c r="AA179" s="6">
        <v>-19.200412876202236</v>
      </c>
      <c r="AB179" s="6">
        <v>-58.193738135805177</v>
      </c>
      <c r="AC179" s="6">
        <v>-16.839723005026066</v>
      </c>
      <c r="AD179" s="6">
        <v>-13.301476884932946</v>
      </c>
    </row>
    <row r="180" spans="1:30">
      <c r="A180" s="5">
        <v>42719</v>
      </c>
      <c r="B180" s="14">
        <v>23.190704677377212</v>
      </c>
      <c r="C180" s="14">
        <v>-69.730500931918371</v>
      </c>
      <c r="D180" s="14">
        <v>-163.84778025255108</v>
      </c>
      <c r="E180" s="14">
        <v>-9.1891426689355526</v>
      </c>
      <c r="F180" s="14">
        <v>-0.31718561443802606</v>
      </c>
      <c r="G180" s="14">
        <v>-5.4834359924119376</v>
      </c>
      <c r="H180" s="14">
        <v>-63.836284494935775</v>
      </c>
      <c r="I180" s="14">
        <v>-49.199559714114692</v>
      </c>
      <c r="J180" s="14">
        <v>-27.526302997718926</v>
      </c>
      <c r="K180" s="14">
        <v>-72.289809505408783</v>
      </c>
      <c r="L180" s="14">
        <v>-108.08382459644429</v>
      </c>
      <c r="M180" s="14">
        <v>-420.28998641379167</v>
      </c>
      <c r="N180" s="14">
        <v>-79.80434464373522</v>
      </c>
      <c r="O180" s="14">
        <v>-87.970990083969781</v>
      </c>
      <c r="Q180" s="6">
        <v>2.6478682786535757</v>
      </c>
      <c r="R180" s="6">
        <v>-13.00710926083446</v>
      </c>
      <c r="S180" s="6">
        <v>-11.843409099995149</v>
      </c>
      <c r="T180" s="6">
        <v>-0.76519828832760139</v>
      </c>
      <c r="U180" s="6">
        <v>-0.11731331979920501</v>
      </c>
      <c r="V180" s="6">
        <v>-1.2359884064336204</v>
      </c>
      <c r="W180" s="6">
        <v>-16.020673138271558</v>
      </c>
      <c r="X180" s="6">
        <v>-10.007190445850927</v>
      </c>
      <c r="Y180" s="6">
        <v>-3.1897204650726714</v>
      </c>
      <c r="Z180" s="6">
        <v>-16.656511877569752</v>
      </c>
      <c r="AA180" s="6">
        <v>-21.93669304009433</v>
      </c>
      <c r="AB180" s="6">
        <v>-60.123743426452137</v>
      </c>
      <c r="AC180" s="6">
        <v>-17.145085598915429</v>
      </c>
      <c r="AD180" s="6">
        <v>-14.148814190155278</v>
      </c>
    </row>
    <row r="181" spans="1:30">
      <c r="A181" s="5">
        <v>42750</v>
      </c>
      <c r="B181" s="14">
        <v>19.738513468097462</v>
      </c>
      <c r="C181" s="14">
        <v>-59.975341843409346</v>
      </c>
      <c r="D181" s="14">
        <v>-132.26140784718882</v>
      </c>
      <c r="E181" s="14">
        <v>-3.0545547319302599</v>
      </c>
      <c r="F181" s="14">
        <v>3.2559952404130552</v>
      </c>
      <c r="G181" s="14">
        <v>0.70334509671405954</v>
      </c>
      <c r="H181" s="14">
        <v>-64.923861956231292</v>
      </c>
      <c r="I181" s="14">
        <v>-41.968681401244581</v>
      </c>
      <c r="J181" s="14">
        <v>-5.98289633441102</v>
      </c>
      <c r="K181" s="14">
        <v>-78.968126741209474</v>
      </c>
      <c r="L181" s="14">
        <v>-121.46811485996064</v>
      </c>
      <c r="M181" s="14">
        <v>-428.38542644342169</v>
      </c>
      <c r="N181" s="14">
        <v>-81.117479006575721</v>
      </c>
      <c r="O181" s="14">
        <v>-90.501672315272387</v>
      </c>
      <c r="Q181" s="6">
        <v>2.2537039907604322</v>
      </c>
      <c r="R181" s="6">
        <v>-11.187440415418518</v>
      </c>
      <c r="S181" s="6">
        <v>-9.5602513434183507</v>
      </c>
      <c r="T181" s="6">
        <v>-0.25435888163729659</v>
      </c>
      <c r="U181" s="6">
        <v>1.2042526316334514</v>
      </c>
      <c r="V181" s="6">
        <v>0.15853679817973587</v>
      </c>
      <c r="W181" s="6">
        <v>-16.293617015845584</v>
      </c>
      <c r="X181" s="6">
        <v>-8.5364297970131489</v>
      </c>
      <c r="Y181" s="6">
        <v>-0.69329204433521452</v>
      </c>
      <c r="Z181" s="6">
        <v>-18.195282986822299</v>
      </c>
      <c r="AA181" s="6">
        <v>-24.653168591977611</v>
      </c>
      <c r="AB181" s="6">
        <v>-61.281820409010805</v>
      </c>
      <c r="AC181" s="6">
        <v>-17.42719807229372</v>
      </c>
      <c r="AD181" s="6">
        <v>-14.555836466826833</v>
      </c>
    </row>
    <row r="182" spans="1:30">
      <c r="A182" s="5">
        <v>42781</v>
      </c>
      <c r="B182" s="14">
        <v>16.271742976506729</v>
      </c>
      <c r="C182" s="14">
        <v>-50.132334096565202</v>
      </c>
      <c r="D182" s="14">
        <v>-103.64315836457459</v>
      </c>
      <c r="E182" s="14">
        <v>1.2304136014397287</v>
      </c>
      <c r="F182" s="14">
        <v>5.7789890614133537</v>
      </c>
      <c r="G182" s="14">
        <v>5.1032946714591603</v>
      </c>
      <c r="H182" s="14">
        <v>-62.769069912400894</v>
      </c>
      <c r="I182" s="14">
        <v>-34.556100464748788</v>
      </c>
      <c r="J182" s="14">
        <v>9.6858444406204462</v>
      </c>
      <c r="K182" s="14">
        <v>-79.394742123079311</v>
      </c>
      <c r="L182" s="14">
        <v>-125.56483835210045</v>
      </c>
      <c r="M182" s="14">
        <v>-414.17690675796894</v>
      </c>
      <c r="N182" s="14">
        <v>-79.102799809843475</v>
      </c>
      <c r="O182" s="14">
        <v>-87.819133478072246</v>
      </c>
      <c r="Q182" s="6">
        <v>1.8578750695715853</v>
      </c>
      <c r="R182" s="6">
        <v>-9.3513848083686941</v>
      </c>
      <c r="S182" s="6">
        <v>-7.4916384160665448</v>
      </c>
      <c r="T182" s="6">
        <v>0.10245900141908908</v>
      </c>
      <c r="U182" s="6">
        <v>2.1373995572871589</v>
      </c>
      <c r="V182" s="6">
        <v>1.1503030321255805</v>
      </c>
      <c r="W182" s="6">
        <v>-15.752839630565688</v>
      </c>
      <c r="X182" s="6">
        <v>-7.0287108345299032</v>
      </c>
      <c r="Y182" s="6">
        <v>1.1223859679346566</v>
      </c>
      <c r="Z182" s="6">
        <v>-18.293580716805074</v>
      </c>
      <c r="AA182" s="6">
        <v>-25.484639591942305</v>
      </c>
      <c r="AB182" s="6">
        <v>-59.24924904244773</v>
      </c>
      <c r="AC182" s="6">
        <v>-16.994366408346963</v>
      </c>
      <c r="AD182" s="6">
        <v>-14.124390332945749</v>
      </c>
    </row>
    <row r="183" spans="1:30">
      <c r="A183" s="5">
        <v>42809</v>
      </c>
      <c r="B183" s="14">
        <v>12.790393202605014</v>
      </c>
      <c r="C183" s="14">
        <v>-40.201477691385946</v>
      </c>
      <c r="D183" s="14">
        <v>-77.993031804708437</v>
      </c>
      <c r="E183" s="14">
        <v>3.6657623311744274</v>
      </c>
      <c r="F183" s="14">
        <v>7.2517958485628693</v>
      </c>
      <c r="G183" s="14">
        <v>7.7164127318233646</v>
      </c>
      <c r="H183" s="14">
        <v>-57.371908363444575</v>
      </c>
      <c r="I183" s="14">
        <v>-26.961816904627312</v>
      </c>
      <c r="J183" s="14">
        <v>19.479919327375466</v>
      </c>
      <c r="K183" s="14">
        <v>-73.56965565101828</v>
      </c>
      <c r="L183" s="14">
        <v>-120.37399507286376</v>
      </c>
      <c r="M183" s="14">
        <v>-377.66442735743334</v>
      </c>
      <c r="N183" s="14">
        <v>-73.760307053538497</v>
      </c>
      <c r="O183" s="14">
        <v>-79.923373572369343</v>
      </c>
      <c r="Q183" s="6">
        <v>1.4603815150870352</v>
      </c>
      <c r="R183" s="6">
        <v>-7.4989424396849858</v>
      </c>
      <c r="S183" s="6">
        <v>-5.6375703179397396</v>
      </c>
      <c r="T183" s="6">
        <v>0.30525536084155691</v>
      </c>
      <c r="U183" s="6">
        <v>2.6821274571619171</v>
      </c>
      <c r="V183" s="6">
        <v>1.7393102954039135</v>
      </c>
      <c r="W183" s="6">
        <v>-14.398340982431867</v>
      </c>
      <c r="X183" s="6">
        <v>-5.4840335584011948</v>
      </c>
      <c r="Y183" s="6">
        <v>2.2573135717369417</v>
      </c>
      <c r="Z183" s="6">
        <v>-16.951405067518074</v>
      </c>
      <c r="AA183" s="6">
        <v>-24.431106039988428</v>
      </c>
      <c r="AB183" s="6">
        <v>-54.026029326762909</v>
      </c>
      <c r="AC183" s="6">
        <v>-15.846590607075155</v>
      </c>
      <c r="AD183" s="6">
        <v>-12.854475788512023</v>
      </c>
    </row>
    <row r="184" spans="1:30">
      <c r="A184" s="5">
        <v>42840</v>
      </c>
      <c r="B184" s="14">
        <v>9.3954363864616752</v>
      </c>
      <c r="C184" s="14">
        <v>-30.113140903304103</v>
      </c>
      <c r="D184" s="14">
        <v>-54.547082899508951</v>
      </c>
      <c r="E184" s="14">
        <v>4.8715359757271059</v>
      </c>
      <c r="F184" s="14">
        <v>7.4951243741999232</v>
      </c>
      <c r="G184" s="14">
        <v>8.6281340227537875</v>
      </c>
      <c r="H184" s="14">
        <v>-48.441623330995938</v>
      </c>
      <c r="I184" s="14">
        <v>-19.695483244392697</v>
      </c>
      <c r="J184" s="14">
        <v>23.38882406332856</v>
      </c>
      <c r="K184" s="14">
        <v>-62.490617224819268</v>
      </c>
      <c r="L184" s="14">
        <v>-105.29984447347043</v>
      </c>
      <c r="M184" s="14">
        <v>-317.9578087089676</v>
      </c>
      <c r="N184" s="14">
        <v>-63.436834933736321</v>
      </c>
      <c r="O184" s="14">
        <v>-67.163820241758444</v>
      </c>
      <c r="Q184" s="6">
        <v>1.0727521357334211</v>
      </c>
      <c r="R184" s="6">
        <v>-5.6171246252569276</v>
      </c>
      <c r="S184" s="6">
        <v>-3.9428267932252052</v>
      </c>
      <c r="T184" s="6">
        <v>0.40566254377074751</v>
      </c>
      <c r="U184" s="6">
        <v>2.7721242156684607</v>
      </c>
      <c r="V184" s="6">
        <v>1.9448159212647946</v>
      </c>
      <c r="W184" s="6">
        <v>-12.157151999263396</v>
      </c>
      <c r="X184" s="6">
        <v>-4.0060612919094751</v>
      </c>
      <c r="Y184" s="6">
        <v>2.7102735436344498</v>
      </c>
      <c r="Z184" s="6">
        <v>-14.39865058662228</v>
      </c>
      <c r="AA184" s="6">
        <v>-21.371656434335559</v>
      </c>
      <c r="AB184" s="6">
        <v>-45.484818409243942</v>
      </c>
      <c r="AC184" s="6">
        <v>-13.628706180328978</v>
      </c>
      <c r="AD184" s="6">
        <v>-10.802293028583218</v>
      </c>
    </row>
    <row r="185" spans="1:30">
      <c r="A185" s="5">
        <v>42870</v>
      </c>
      <c r="B185" s="14">
        <v>6.0868725280767144</v>
      </c>
      <c r="C185" s="14">
        <v>-19.867323732319679</v>
      </c>
      <c r="D185" s="14">
        <v>-33.305311648976144</v>
      </c>
      <c r="E185" s="14">
        <v>4.8477345350977643</v>
      </c>
      <c r="F185" s="14">
        <v>6.5089746383245188</v>
      </c>
      <c r="G185" s="14">
        <v>7.8384585442504395</v>
      </c>
      <c r="H185" s="14">
        <v>-35.97821481505499</v>
      </c>
      <c r="I185" s="14">
        <v>-12.75709948404495</v>
      </c>
      <c r="J185" s="14">
        <v>21.412558648479727</v>
      </c>
      <c r="K185" s="14">
        <v>-46.157626844482245</v>
      </c>
      <c r="L185" s="14">
        <v>-80.342386553920463</v>
      </c>
      <c r="M185" s="14">
        <v>-235.05705081257156</v>
      </c>
      <c r="N185" s="14">
        <v>-48.132383450436961</v>
      </c>
      <c r="O185" s="14">
        <v>-49.540473486239534</v>
      </c>
      <c r="Q185" s="6">
        <v>0.69498693151074309</v>
      </c>
      <c r="R185" s="6">
        <v>-3.7059313650845191</v>
      </c>
      <c r="S185" s="6">
        <v>-2.4074078419229425</v>
      </c>
      <c r="T185" s="6">
        <v>0.40368055020666105</v>
      </c>
      <c r="U185" s="6">
        <v>2.4073898328067918</v>
      </c>
      <c r="V185" s="6">
        <v>1.766819909708226</v>
      </c>
      <c r="W185" s="6">
        <v>-9.0292726810602755</v>
      </c>
      <c r="X185" s="6">
        <v>-2.5947940350547425</v>
      </c>
      <c r="Y185" s="6">
        <v>2.4812658836271821</v>
      </c>
      <c r="Z185" s="6">
        <v>-10.635317274117687</v>
      </c>
      <c r="AA185" s="6">
        <v>-16.306290774983697</v>
      </c>
      <c r="AB185" s="6">
        <v>-33.625616289890793</v>
      </c>
      <c r="AC185" s="6">
        <v>-10.340713128108426</v>
      </c>
      <c r="AD185" s="6">
        <v>-7.9678420531593357</v>
      </c>
    </row>
    <row r="186" spans="1:30">
      <c r="A186" s="5">
        <v>42901</v>
      </c>
      <c r="B186" s="14">
        <v>2.9550603992567481</v>
      </c>
      <c r="C186" s="14">
        <v>-9.8296100978843235</v>
      </c>
      <c r="D186" s="14">
        <v>-15.122950682472379</v>
      </c>
      <c r="E186" s="14">
        <v>3.2238892098552725</v>
      </c>
      <c r="F186" s="14">
        <v>4.0105998469241104</v>
      </c>
      <c r="G186" s="14">
        <v>4.9624138699987554</v>
      </c>
      <c r="H186" s="14">
        <v>-19.831007038055567</v>
      </c>
      <c r="I186" s="14">
        <v>-6.1919384025794102</v>
      </c>
      <c r="J186" s="14">
        <v>13.616283960702727</v>
      </c>
      <c r="K186" s="14">
        <v>-25.327421102875967</v>
      </c>
      <c r="L186" s="14">
        <v>-45.242438396093206</v>
      </c>
      <c r="M186" s="14">
        <v>-129.07111457624779</v>
      </c>
      <c r="N186" s="14">
        <v>-26.986771805858879</v>
      </c>
      <c r="O186" s="14">
        <v>-27.15253340565117</v>
      </c>
      <c r="Q186" s="6">
        <v>0.33740288626633702</v>
      </c>
      <c r="R186" s="6">
        <v>-1.8335564899987542</v>
      </c>
      <c r="S186" s="6">
        <v>-1.0931322441811511</v>
      </c>
      <c r="T186" s="6">
        <v>0.26845970228306826</v>
      </c>
      <c r="U186" s="6">
        <v>1.4833484275838105</v>
      </c>
      <c r="V186" s="6">
        <v>1.1185479359531993</v>
      </c>
      <c r="W186" s="6">
        <v>-4.9768886813056152</v>
      </c>
      <c r="X186" s="6">
        <v>-1.259440271084652</v>
      </c>
      <c r="Y186" s="6">
        <v>1.5778413690822712</v>
      </c>
      <c r="Z186" s="6">
        <v>-5.8357670785769598</v>
      </c>
      <c r="AA186" s="6">
        <v>-9.1824052968710763</v>
      </c>
      <c r="AB186" s="6">
        <v>-18.464010153475975</v>
      </c>
      <c r="AC186" s="6">
        <v>-5.7978110679989152</v>
      </c>
      <c r="AD186" s="6">
        <v>-4.3670777102979059</v>
      </c>
    </row>
  </sheetData>
  <mergeCells count="2">
    <mergeCell ref="B2:O2"/>
    <mergeCell ref="Q2:AD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0"/>
  <sheetViews>
    <sheetView topLeftCell="A7" zoomScale="85" zoomScaleNormal="85" workbookViewId="0">
      <selection activeCell="G55" sqref="G55"/>
    </sheetView>
  </sheetViews>
  <sheetFormatPr defaultColWidth="11.42578125" defaultRowHeight="15"/>
  <cols>
    <col min="1" max="1" width="10.85546875" style="7" customWidth="1"/>
    <col min="2" max="2" width="24.42578125" style="7" customWidth="1"/>
    <col min="3" max="3" width="26.42578125" style="6" customWidth="1"/>
    <col min="5" max="6" width="38.42578125" customWidth="1"/>
  </cols>
  <sheetData>
    <row r="1" spans="1:6">
      <c r="A1" s="33" t="s">
        <v>497</v>
      </c>
    </row>
    <row r="2" spans="1:6">
      <c r="B2" s="7" t="s">
        <v>31</v>
      </c>
      <c r="C2" s="6" t="s">
        <v>398</v>
      </c>
      <c r="E2" s="7" t="s">
        <v>31</v>
      </c>
      <c r="F2" s="6" t="s">
        <v>449</v>
      </c>
    </row>
    <row r="3" spans="1:6">
      <c r="A3" s="7">
        <v>1</v>
      </c>
      <c r="B3" s="7" t="s">
        <v>4</v>
      </c>
      <c r="C3" s="6">
        <v>0.75140121294724804</v>
      </c>
      <c r="E3" s="7" t="s">
        <v>447</v>
      </c>
      <c r="F3" s="6">
        <v>0.84730087391930897</v>
      </c>
    </row>
    <row r="4" spans="1:6">
      <c r="A4" s="7">
        <v>2</v>
      </c>
      <c r="B4" s="7" t="s">
        <v>369</v>
      </c>
      <c r="C4" s="6">
        <v>0.57104448653731332</v>
      </c>
      <c r="E4" s="7" t="s">
        <v>448</v>
      </c>
      <c r="F4" s="6">
        <v>-0.3</v>
      </c>
    </row>
    <row r="5" spans="1:6">
      <c r="A5" s="7">
        <v>3</v>
      </c>
      <c r="B5" s="7" t="s">
        <v>6</v>
      </c>
      <c r="C5" s="6">
        <v>0.84730087391930908</v>
      </c>
      <c r="E5" s="7"/>
      <c r="F5" s="6"/>
    </row>
    <row r="6" spans="1:6">
      <c r="A6" s="7">
        <v>4</v>
      </c>
      <c r="B6" s="7" t="s">
        <v>7</v>
      </c>
      <c r="C6" s="6">
        <v>0.87968626669665861</v>
      </c>
      <c r="E6" s="7"/>
      <c r="F6" s="6"/>
    </row>
    <row r="7" spans="1:6">
      <c r="A7" s="7">
        <v>5</v>
      </c>
      <c r="B7" s="7" t="s">
        <v>8</v>
      </c>
      <c r="C7" s="6">
        <v>0.59499296437718197</v>
      </c>
      <c r="E7" s="7" t="s">
        <v>94</v>
      </c>
      <c r="F7" s="6" t="s">
        <v>94</v>
      </c>
    </row>
    <row r="8" spans="1:6">
      <c r="A8" s="7">
        <v>6</v>
      </c>
      <c r="B8" s="7" t="s">
        <v>9</v>
      </c>
      <c r="C8" s="6">
        <v>0.82293464553457274</v>
      </c>
      <c r="E8" s="7"/>
      <c r="F8" s="6" t="s">
        <v>94</v>
      </c>
    </row>
    <row r="9" spans="1:6">
      <c r="A9" s="7">
        <v>7</v>
      </c>
      <c r="B9" s="7" t="s">
        <v>10</v>
      </c>
      <c r="C9" s="6">
        <v>0.93329276400522287</v>
      </c>
    </row>
    <row r="10" spans="1:6">
      <c r="A10" s="7">
        <v>8</v>
      </c>
      <c r="B10" s="7" t="s">
        <v>11</v>
      </c>
      <c r="C10" s="6">
        <v>0.9456598854278534</v>
      </c>
    </row>
    <row r="11" spans="1:6">
      <c r="A11" s="7">
        <v>9</v>
      </c>
      <c r="B11" s="21" t="s">
        <v>81</v>
      </c>
      <c r="C11" s="6">
        <v>0.80587310382253452</v>
      </c>
    </row>
    <row r="12" spans="1:6">
      <c r="A12" s="7">
        <v>10</v>
      </c>
      <c r="B12" s="7" t="s">
        <v>12</v>
      </c>
      <c r="C12" s="6">
        <v>0.94606805144087336</v>
      </c>
    </row>
    <row r="13" spans="1:6">
      <c r="A13" s="7">
        <v>11</v>
      </c>
      <c r="B13" s="7" t="s">
        <v>22</v>
      </c>
      <c r="C13" s="6">
        <v>0.97558179446374871</v>
      </c>
    </row>
    <row r="14" spans="1:6">
      <c r="A14" s="7">
        <v>12</v>
      </c>
      <c r="B14" s="7" t="s">
        <v>23</v>
      </c>
      <c r="C14" s="6">
        <v>0.96847166645240335</v>
      </c>
    </row>
    <row r="15" spans="1:6">
      <c r="A15" s="7">
        <v>13</v>
      </c>
      <c r="B15" s="7" t="s">
        <v>20</v>
      </c>
      <c r="C15" s="6">
        <v>0.98270776240637736</v>
      </c>
    </row>
    <row r="16" spans="1:6">
      <c r="A16" s="7">
        <v>14</v>
      </c>
      <c r="B16" s="7" t="s">
        <v>14</v>
      </c>
      <c r="C16" s="6">
        <v>0.87548887983697643</v>
      </c>
    </row>
    <row r="17" spans="1:3">
      <c r="A17" s="7">
        <v>15</v>
      </c>
      <c r="B17" s="7" t="s">
        <v>30</v>
      </c>
      <c r="C17" s="6">
        <v>0.87758757326681747</v>
      </c>
    </row>
    <row r="19" spans="1:3">
      <c r="B19" s="7" t="s">
        <v>396</v>
      </c>
      <c r="C19" s="6">
        <f>MIN(C3:C17)</f>
        <v>0.57104448653731332</v>
      </c>
    </row>
    <row r="20" spans="1:3">
      <c r="B20" s="7" t="s">
        <v>397</v>
      </c>
      <c r="C20" s="6">
        <f>MAX(C3:C17)</f>
        <v>0.98270776240637736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6"/>
  <sheetViews>
    <sheetView workbookViewId="0">
      <selection activeCell="R4" sqref="R4"/>
    </sheetView>
  </sheetViews>
  <sheetFormatPr defaultColWidth="8.85546875" defaultRowHeight="15"/>
  <cols>
    <col min="1" max="1" width="10.85546875" customWidth="1"/>
    <col min="2" max="15" width="8.85546875" style="2"/>
    <col min="16" max="16" width="8.85546875" style="27"/>
  </cols>
  <sheetData>
    <row r="1" spans="1:30">
      <c r="A1" t="s">
        <v>484</v>
      </c>
    </row>
    <row r="2" spans="1:30">
      <c r="B2" s="317" t="s">
        <v>485</v>
      </c>
      <c r="C2" s="317"/>
      <c r="D2" s="317"/>
      <c r="E2" s="317"/>
      <c r="F2" s="317"/>
      <c r="G2" s="317"/>
      <c r="H2" s="317"/>
      <c r="I2" s="317"/>
      <c r="J2" s="317"/>
      <c r="K2" s="317"/>
      <c r="L2" s="317"/>
      <c r="M2" s="317"/>
      <c r="N2" s="317"/>
      <c r="O2" s="317"/>
      <c r="Q2" s="324" t="s">
        <v>492</v>
      </c>
      <c r="R2" s="324"/>
      <c r="S2" s="324"/>
      <c r="T2" s="324"/>
      <c r="U2" s="324"/>
      <c r="V2" s="324"/>
      <c r="W2" s="324"/>
      <c r="X2" s="324"/>
      <c r="Y2" s="324"/>
      <c r="Z2" s="324"/>
      <c r="AA2" s="324"/>
      <c r="AB2" s="324"/>
      <c r="AC2" s="324"/>
      <c r="AD2" s="324"/>
    </row>
    <row r="3" spans="1:30" s="8" customFormat="1" ht="60">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37361</v>
      </c>
      <c r="B4" s="2">
        <v>19.125381678191591</v>
      </c>
      <c r="C4" s="2">
        <v>32.564821564509046</v>
      </c>
      <c r="D4" s="2">
        <v>17.788541021824493</v>
      </c>
      <c r="E4" s="2">
        <v>13.359093722741395</v>
      </c>
      <c r="F4" s="2">
        <v>34.143667400321391</v>
      </c>
      <c r="G4" s="2">
        <v>26.416319550402232</v>
      </c>
      <c r="H4" s="2">
        <v>19.031314847919745</v>
      </c>
      <c r="I4" s="2">
        <v>19.463361331814482</v>
      </c>
      <c r="J4" s="2">
        <v>10.779755636070773</v>
      </c>
      <c r="K4" s="2">
        <v>10.34134558659748</v>
      </c>
      <c r="L4" s="2">
        <v>14.22781754007938</v>
      </c>
      <c r="M4" s="2">
        <v>13.215575717758865</v>
      </c>
      <c r="N4" s="2">
        <v>39.385650730861691</v>
      </c>
      <c r="O4" s="2">
        <v>23.181465619917439</v>
      </c>
      <c r="Q4" s="2">
        <v>2.1836978292525595</v>
      </c>
      <c r="R4" s="2">
        <v>6.0744464257141306</v>
      </c>
      <c r="S4" s="2">
        <v>1.2858091106805398</v>
      </c>
      <c r="T4" s="2">
        <v>1.1124384524801214</v>
      </c>
      <c r="U4" s="2">
        <v>12.62827439368067</v>
      </c>
      <c r="V4" s="2">
        <v>5.9543440919388644</v>
      </c>
      <c r="W4" s="2">
        <v>4.7761939308081791</v>
      </c>
      <c r="X4" s="2">
        <v>3.9588476948910656</v>
      </c>
      <c r="Y4" s="2">
        <v>1.2491473033522451</v>
      </c>
      <c r="Z4" s="2">
        <v>2.382780460644685</v>
      </c>
      <c r="AA4" s="2">
        <v>2.8876778479345111</v>
      </c>
      <c r="AB4" s="2">
        <v>1.8905277531525588</v>
      </c>
      <c r="AC4" s="2">
        <v>8.4615738173675936</v>
      </c>
      <c r="AD4" s="2">
        <v>3.7283910229794213</v>
      </c>
    </row>
    <row r="5" spans="1:30">
      <c r="A5" s="1">
        <v>37391</v>
      </c>
      <c r="B5" s="2">
        <v>18.299978014248683</v>
      </c>
      <c r="C5" s="2">
        <v>29.651433651886411</v>
      </c>
      <c r="D5" s="2">
        <v>17.476164493974036</v>
      </c>
      <c r="E5" s="2">
        <v>14.336452866240407</v>
      </c>
      <c r="F5" s="2">
        <v>31.97870966377732</v>
      </c>
      <c r="G5" s="2">
        <v>25.079404745865258</v>
      </c>
      <c r="H5" s="2">
        <v>16.532984730511782</v>
      </c>
      <c r="I5" s="2">
        <v>18.843202165205536</v>
      </c>
      <c r="J5" s="2">
        <v>9.3767676959260839</v>
      </c>
      <c r="K5" s="2">
        <v>8.3417981653594957</v>
      </c>
      <c r="L5" s="2">
        <v>14.869708993121241</v>
      </c>
      <c r="M5" s="2">
        <v>11.654681781643205</v>
      </c>
      <c r="N5" s="2">
        <v>36.2531533777127</v>
      </c>
      <c r="O5" s="2">
        <v>21.578052351513168</v>
      </c>
      <c r="Q5" s="2">
        <v>2.0894548897108862</v>
      </c>
      <c r="R5" s="2">
        <v>5.5310005248209793</v>
      </c>
      <c r="S5" s="2">
        <v>1.2632295981179251</v>
      </c>
      <c r="T5" s="2">
        <v>1.1938251030775711</v>
      </c>
      <c r="U5" s="2">
        <v>11.827549620115688</v>
      </c>
      <c r="V5" s="2">
        <v>5.652998147337013</v>
      </c>
      <c r="W5" s="2">
        <v>4.1492005128928895</v>
      </c>
      <c r="X5" s="2">
        <v>3.8327073204028062</v>
      </c>
      <c r="Y5" s="2">
        <v>1.0865704638362186</v>
      </c>
      <c r="Z5" s="2">
        <v>1.9220587406749774</v>
      </c>
      <c r="AA5" s="2">
        <v>3.0179561372438868</v>
      </c>
      <c r="AB5" s="2">
        <v>1.6672371929094054</v>
      </c>
      <c r="AC5" s="2">
        <v>7.7885912185144175</v>
      </c>
      <c r="AD5" s="2">
        <v>3.4705060499556204</v>
      </c>
    </row>
    <row r="6" spans="1:30">
      <c r="A6" s="1">
        <v>37422</v>
      </c>
      <c r="B6" s="2">
        <v>17.562225588734556</v>
      </c>
      <c r="C6" s="2">
        <v>26.833549416766541</v>
      </c>
      <c r="D6" s="2">
        <v>17.346815797557394</v>
      </c>
      <c r="E6" s="2">
        <v>15.549694122375321</v>
      </c>
      <c r="F6" s="2">
        <v>29.902839726241428</v>
      </c>
      <c r="G6" s="2">
        <v>23.794945131157657</v>
      </c>
      <c r="H6" s="2">
        <v>14.163996524329351</v>
      </c>
      <c r="I6" s="2">
        <v>18.470140885156251</v>
      </c>
      <c r="J6" s="2">
        <v>8.1003589027158114</v>
      </c>
      <c r="K6" s="2">
        <v>6.6828736514416471</v>
      </c>
      <c r="L6" s="2">
        <v>15.596672253936102</v>
      </c>
      <c r="M6" s="2">
        <v>10.526410894969723</v>
      </c>
      <c r="N6" s="2">
        <v>33.243116261798136</v>
      </c>
      <c r="O6" s="2">
        <v>20.053349081007291</v>
      </c>
      <c r="Q6" s="2">
        <v>2.005219793270534</v>
      </c>
      <c r="R6" s="2">
        <v>5.0053693069071299</v>
      </c>
      <c r="S6" s="2">
        <v>1.253879886294841</v>
      </c>
      <c r="T6" s="2">
        <v>1.2948541289584377</v>
      </c>
      <c r="U6" s="2">
        <v>11.059774592628475</v>
      </c>
      <c r="V6" s="2">
        <v>5.3634758123434603</v>
      </c>
      <c r="W6" s="2">
        <v>3.554667387728315</v>
      </c>
      <c r="X6" s="2">
        <v>3.7568266560407815</v>
      </c>
      <c r="Y6" s="2">
        <v>0.93866148928780546</v>
      </c>
      <c r="Z6" s="2">
        <v>1.5398209666496243</v>
      </c>
      <c r="AA6" s="2">
        <v>3.1655006006588713</v>
      </c>
      <c r="AB6" s="2">
        <v>1.5058346577581039</v>
      </c>
      <c r="AC6" s="2">
        <v>7.1419178545684492</v>
      </c>
      <c r="AD6" s="2">
        <v>3.2252803994438075</v>
      </c>
    </row>
    <row r="7" spans="1:30">
      <c r="A7" s="1">
        <v>37452</v>
      </c>
      <c r="B7" s="2">
        <v>16.918851328691883</v>
      </c>
      <c r="C7" s="2">
        <v>24.331912257882358</v>
      </c>
      <c r="D7" s="2">
        <v>17.453811373376343</v>
      </c>
      <c r="E7" s="2">
        <v>17.138126095820578</v>
      </c>
      <c r="F7" s="2">
        <v>27.994217430460228</v>
      </c>
      <c r="G7" s="2">
        <v>22.611263344470821</v>
      </c>
      <c r="H7" s="2">
        <v>12.067084276983746</v>
      </c>
      <c r="I7" s="2">
        <v>18.286383767631751</v>
      </c>
      <c r="J7" s="2">
        <v>7.0027488090638368</v>
      </c>
      <c r="K7" s="2">
        <v>5.6780195658008052</v>
      </c>
      <c r="L7" s="2">
        <v>16.3928157411959</v>
      </c>
      <c r="M7" s="2">
        <v>10.096896140022764</v>
      </c>
      <c r="N7" s="2">
        <v>30.329056183675981</v>
      </c>
      <c r="O7" s="2">
        <v>18.49386896964101</v>
      </c>
      <c r="Q7" s="2">
        <v>1.9317606070073816</v>
      </c>
      <c r="R7" s="2">
        <v>4.5387289211118276</v>
      </c>
      <c r="S7" s="2">
        <v>1.2616138475017622</v>
      </c>
      <c r="T7" s="2">
        <v>1.4271260362511713</v>
      </c>
      <c r="U7" s="2">
        <v>10.353857276177727</v>
      </c>
      <c r="V7" s="2">
        <v>5.0966692028971003</v>
      </c>
      <c r="W7" s="2">
        <v>3.0284158055732258</v>
      </c>
      <c r="X7" s="2">
        <v>3.7194504583362984</v>
      </c>
      <c r="Y7" s="2">
        <v>0.81147152924550836</v>
      </c>
      <c r="Z7" s="2">
        <v>1.3082895222148607</v>
      </c>
      <c r="AA7" s="2">
        <v>3.3270858828331198</v>
      </c>
      <c r="AB7" s="2">
        <v>1.4443912835186763</v>
      </c>
      <c r="AC7" s="2">
        <v>6.5158641014447634</v>
      </c>
      <c r="AD7" s="2">
        <v>2.9744614157322116</v>
      </c>
    </row>
    <row r="8" spans="1:30">
      <c r="A8" s="1">
        <v>37483</v>
      </c>
      <c r="B8" s="2">
        <v>16.362676392612862</v>
      </c>
      <c r="C8" s="2">
        <v>22.00846932581392</v>
      </c>
      <c r="D8" s="2">
        <v>17.697504466283494</v>
      </c>
      <c r="E8" s="2">
        <v>18.873944432470729</v>
      </c>
      <c r="F8" s="2">
        <v>26.211284820633665</v>
      </c>
      <c r="G8" s="2">
        <v>21.49953539812325</v>
      </c>
      <c r="H8" s="2">
        <v>10.25954422401032</v>
      </c>
      <c r="I8" s="2">
        <v>18.374663776190364</v>
      </c>
      <c r="J8" s="2">
        <v>6.2108726894047521</v>
      </c>
      <c r="K8" s="2">
        <v>5.7836776457038424</v>
      </c>
      <c r="L8" s="2">
        <v>17.264001406834467</v>
      </c>
      <c r="M8" s="2">
        <v>10.360419577159046</v>
      </c>
      <c r="N8" s="2">
        <v>27.614151640779991</v>
      </c>
      <c r="O8" s="2">
        <v>17.04090000337516</v>
      </c>
      <c r="Q8" s="2">
        <v>1.8682576651557514</v>
      </c>
      <c r="R8" s="2">
        <v>4.1053278172213732</v>
      </c>
      <c r="S8" s="2">
        <v>1.2792287153363697</v>
      </c>
      <c r="T8" s="2">
        <v>1.5716711007807025</v>
      </c>
      <c r="U8" s="2">
        <v>9.6944271699051043</v>
      </c>
      <c r="V8" s="2">
        <v>4.8460812768785724</v>
      </c>
      <c r="W8" s="2">
        <v>2.57478651617875</v>
      </c>
      <c r="X8" s="2">
        <v>3.7374066120771197</v>
      </c>
      <c r="Y8" s="2">
        <v>0.71970971637553327</v>
      </c>
      <c r="Z8" s="2">
        <v>1.3326345173795593</v>
      </c>
      <c r="AA8" s="2">
        <v>3.5039017255311236</v>
      </c>
      <c r="AB8" s="2">
        <v>1.4820891017713329</v>
      </c>
      <c r="AC8" s="2">
        <v>5.932596724353532</v>
      </c>
      <c r="AD8" s="2">
        <v>2.7407731520428436</v>
      </c>
    </row>
    <row r="9" spans="1:30">
      <c r="A9" s="1">
        <v>37514</v>
      </c>
      <c r="B9" s="2">
        <v>15.827476210210586</v>
      </c>
      <c r="C9" s="2">
        <v>19.973243812439566</v>
      </c>
      <c r="D9" s="2">
        <v>17.696693946926096</v>
      </c>
      <c r="E9" s="2">
        <v>20.647067032924891</v>
      </c>
      <c r="F9" s="2">
        <v>24.473552344457577</v>
      </c>
      <c r="G9" s="2">
        <v>20.517800747682649</v>
      </c>
      <c r="H9" s="2">
        <v>9.2243046315445003</v>
      </c>
      <c r="I9" s="2">
        <v>18.379397504002569</v>
      </c>
      <c r="J9" s="2">
        <v>6.0502288140142424</v>
      </c>
      <c r="K9" s="2">
        <v>7.2698092357425086</v>
      </c>
      <c r="L9" s="2">
        <v>18.32769687260134</v>
      </c>
      <c r="M9" s="2">
        <v>11.103739329281181</v>
      </c>
      <c r="N9" s="2">
        <v>25.241605210189395</v>
      </c>
      <c r="O9" s="2">
        <v>15.518742068981151</v>
      </c>
      <c r="Q9" s="2">
        <v>1.8071495787294241</v>
      </c>
      <c r="R9" s="2">
        <v>3.7256890613096019</v>
      </c>
      <c r="S9" s="2">
        <v>1.2791701285656589</v>
      </c>
      <c r="T9" s="2">
        <v>1.7193225659657216</v>
      </c>
      <c r="U9" s="2">
        <v>9.0517146494640457</v>
      </c>
      <c r="V9" s="2">
        <v>4.62479435973066</v>
      </c>
      <c r="W9" s="2">
        <v>2.3149776118555656</v>
      </c>
      <c r="X9" s="2">
        <v>3.7383694523141222</v>
      </c>
      <c r="Y9" s="2">
        <v>0.70109446473915638</v>
      </c>
      <c r="Z9" s="2">
        <v>1.6750585554351385</v>
      </c>
      <c r="AA9" s="2">
        <v>3.7197893572631675</v>
      </c>
      <c r="AB9" s="2">
        <v>1.5884232222716608</v>
      </c>
      <c r="AC9" s="2">
        <v>5.4228812217518785</v>
      </c>
      <c r="AD9" s="2">
        <v>2.4959568806645831</v>
      </c>
    </row>
    <row r="10" spans="1:30">
      <c r="A10" s="1">
        <v>37544</v>
      </c>
      <c r="B10" s="2">
        <v>15.374651990922585</v>
      </c>
      <c r="C10" s="2">
        <v>18.291350519614703</v>
      </c>
      <c r="D10" s="2">
        <v>17.796200105531206</v>
      </c>
      <c r="E10" s="2">
        <v>22.513767347811413</v>
      </c>
      <c r="F10" s="2">
        <v>22.913611871590149</v>
      </c>
      <c r="G10" s="2">
        <v>19.662801826390698</v>
      </c>
      <c r="H10" s="2">
        <v>8.9211992808807921</v>
      </c>
      <c r="I10" s="2">
        <v>18.658906624726363</v>
      </c>
      <c r="J10" s="2">
        <v>6.3668303675227014</v>
      </c>
      <c r="K10" s="2">
        <v>9.2998034893619863</v>
      </c>
      <c r="L10" s="2">
        <v>19.482448205830064</v>
      </c>
      <c r="M10" s="2">
        <v>12.294035826002514</v>
      </c>
      <c r="N10" s="2">
        <v>23.185969967625471</v>
      </c>
      <c r="O10" s="2">
        <v>14.163307074311824</v>
      </c>
      <c r="Q10" s="2">
        <v>1.7554470150195587</v>
      </c>
      <c r="R10" s="2">
        <v>3.4119587778258089</v>
      </c>
      <c r="S10" s="2">
        <v>1.2863627322281121</v>
      </c>
      <c r="T10" s="2">
        <v>1.8747664345869519</v>
      </c>
      <c r="U10" s="2">
        <v>8.4747597459907169</v>
      </c>
      <c r="V10" s="2">
        <v>4.4320741828757688</v>
      </c>
      <c r="W10" s="2">
        <v>2.2389087775262477</v>
      </c>
      <c r="X10" s="2">
        <v>3.7952216074693421</v>
      </c>
      <c r="Y10" s="2">
        <v>0.73778193615816312</v>
      </c>
      <c r="Z10" s="2">
        <v>2.1427956213943631</v>
      </c>
      <c r="AA10" s="2">
        <v>3.9541576878552696</v>
      </c>
      <c r="AB10" s="2">
        <v>1.7586987070171376</v>
      </c>
      <c r="AC10" s="2">
        <v>4.981250601874688</v>
      </c>
      <c r="AD10" s="2">
        <v>2.2779554932969419</v>
      </c>
    </row>
    <row r="11" spans="1:30">
      <c r="A11" s="1">
        <v>37575</v>
      </c>
      <c r="B11" s="2">
        <v>14.103875350941438</v>
      </c>
      <c r="C11" s="2">
        <v>17.470150985280725</v>
      </c>
      <c r="D11" s="2">
        <v>16.948543479904849</v>
      </c>
      <c r="E11" s="2">
        <v>23.43201883236048</v>
      </c>
      <c r="F11" s="2">
        <v>21.500502635055952</v>
      </c>
      <c r="G11" s="2">
        <v>18.713249214524872</v>
      </c>
      <c r="H11" s="2">
        <v>8.763303005925879</v>
      </c>
      <c r="I11" s="2">
        <v>18.689656179886139</v>
      </c>
      <c r="J11" s="2">
        <v>6.9331273731861298</v>
      </c>
      <c r="K11" s="2">
        <v>11.00535193456958</v>
      </c>
      <c r="L11" s="2">
        <v>20.134807411303825</v>
      </c>
      <c r="M11" s="2">
        <v>12.913787731235423</v>
      </c>
      <c r="N11" s="2">
        <v>21.209957663561539</v>
      </c>
      <c r="O11" s="2">
        <v>13.169893731679062</v>
      </c>
      <c r="Q11" s="2">
        <v>1.6103522798197913</v>
      </c>
      <c r="R11" s="2">
        <v>3.2587771438883548</v>
      </c>
      <c r="S11" s="2">
        <v>1.2250915683579622</v>
      </c>
      <c r="T11" s="2">
        <v>1.9512310722083217</v>
      </c>
      <c r="U11" s="2">
        <v>7.9521114030938893</v>
      </c>
      <c r="V11" s="2">
        <v>4.2180412259507643</v>
      </c>
      <c r="W11" s="2">
        <v>2.1992823388821883</v>
      </c>
      <c r="X11" s="2">
        <v>3.8014760669888403</v>
      </c>
      <c r="Y11" s="2">
        <v>0.80340386687743559</v>
      </c>
      <c r="Z11" s="2">
        <v>2.5357761552999807</v>
      </c>
      <c r="AA11" s="2">
        <v>4.0865605121982238</v>
      </c>
      <c r="AB11" s="2">
        <v>1.8473560763164207</v>
      </c>
      <c r="AC11" s="2">
        <v>4.5567260944818972</v>
      </c>
      <c r="AD11" s="2">
        <v>2.1181798583346017</v>
      </c>
    </row>
    <row r="12" spans="1:30">
      <c r="A12" s="1">
        <v>37605</v>
      </c>
      <c r="B12" s="2">
        <v>13.049068855370251</v>
      </c>
      <c r="C12" s="2">
        <v>16.924457638761432</v>
      </c>
      <c r="D12" s="2">
        <v>16.383972293258044</v>
      </c>
      <c r="E12" s="2">
        <v>24.497672646140614</v>
      </c>
      <c r="F12" s="2">
        <v>20.209250659051552</v>
      </c>
      <c r="G12" s="2">
        <v>17.812628465521403</v>
      </c>
      <c r="H12" s="2">
        <v>8.7413357886559861</v>
      </c>
      <c r="I12" s="2">
        <v>18.910340473136131</v>
      </c>
      <c r="J12" s="2">
        <v>7.7023672463692945</v>
      </c>
      <c r="K12" s="2">
        <v>13.446401485676054</v>
      </c>
      <c r="L12" s="2">
        <v>20.947210169614884</v>
      </c>
      <c r="M12" s="2">
        <v>13.892554949478535</v>
      </c>
      <c r="N12" s="2">
        <v>19.63323259884876</v>
      </c>
      <c r="O12" s="2">
        <v>12.354967213707999</v>
      </c>
      <c r="Q12" s="2">
        <v>1.4899165837684645</v>
      </c>
      <c r="R12" s="2">
        <v>3.1569867811887247</v>
      </c>
      <c r="S12" s="2">
        <v>1.1842826692735711</v>
      </c>
      <c r="T12" s="2">
        <v>2.039970196589421</v>
      </c>
      <c r="U12" s="2">
        <v>7.4745328210048303</v>
      </c>
      <c r="V12" s="2">
        <v>4.0150377066423859</v>
      </c>
      <c r="W12" s="2">
        <v>2.1937693362000497</v>
      </c>
      <c r="X12" s="2">
        <v>3.8463632522358888</v>
      </c>
      <c r="Y12" s="2">
        <v>0.8925426141420274</v>
      </c>
      <c r="Z12" s="2">
        <v>3.0982257055190763</v>
      </c>
      <c r="AA12" s="2">
        <v>4.2514457760250375</v>
      </c>
      <c r="AB12" s="2">
        <v>1.9873716631877529</v>
      </c>
      <c r="AC12" s="2">
        <v>4.2179840583040686</v>
      </c>
      <c r="AD12" s="2">
        <v>1.9871111518167259</v>
      </c>
    </row>
    <row r="13" spans="1:30">
      <c r="A13" s="1">
        <v>37636</v>
      </c>
      <c r="B13" s="2">
        <v>12.480163525320664</v>
      </c>
      <c r="C13" s="2">
        <v>16.934139230793022</v>
      </c>
      <c r="D13" s="2">
        <v>16.478417707126734</v>
      </c>
      <c r="E13" s="2">
        <v>25.56910400124956</v>
      </c>
      <c r="F13" s="2">
        <v>19.320697564893855</v>
      </c>
      <c r="G13" s="2">
        <v>16.078306275652164</v>
      </c>
      <c r="H13" s="2">
        <v>8.355122782919592</v>
      </c>
      <c r="I13" s="2">
        <v>19.100760933775373</v>
      </c>
      <c r="J13" s="2">
        <v>7.6884283926352657</v>
      </c>
      <c r="K13" s="2">
        <v>14.521799648993079</v>
      </c>
      <c r="L13" s="2">
        <v>19.57461802338338</v>
      </c>
      <c r="M13" s="2">
        <v>15.298319841519408</v>
      </c>
      <c r="N13" s="2">
        <v>17.530154287586285</v>
      </c>
      <c r="O13" s="2">
        <v>10.279380386147395</v>
      </c>
      <c r="Q13" s="2">
        <v>1.4249601109940628</v>
      </c>
      <c r="R13" s="2">
        <v>3.1587927272767455</v>
      </c>
      <c r="S13" s="2">
        <v>1.1911094671242415</v>
      </c>
      <c r="T13" s="2">
        <v>2.1291904283920529</v>
      </c>
      <c r="U13" s="2">
        <v>7.1458952392589463</v>
      </c>
      <c r="V13" s="2">
        <v>3.6241145477571002</v>
      </c>
      <c r="W13" s="2">
        <v>2.0968433892154152</v>
      </c>
      <c r="X13" s="2">
        <v>3.8850947739299104</v>
      </c>
      <c r="Y13" s="2">
        <v>0.89092739371018193</v>
      </c>
      <c r="Z13" s="2">
        <v>3.3460114225234419</v>
      </c>
      <c r="AA13" s="2">
        <v>3.9728644740258905</v>
      </c>
      <c r="AB13" s="2">
        <v>2.1884705482888758</v>
      </c>
      <c r="AC13" s="2">
        <v>3.7661608169907499</v>
      </c>
      <c r="AD13" s="2">
        <v>1.6532841444060162</v>
      </c>
    </row>
    <row r="14" spans="1:30">
      <c r="A14" s="1">
        <v>37667</v>
      </c>
      <c r="B14" s="2">
        <v>12.082740165588117</v>
      </c>
      <c r="C14" s="2">
        <v>16.980369423046902</v>
      </c>
      <c r="D14" s="2">
        <v>16.840361580085975</v>
      </c>
      <c r="E14" s="2">
        <v>26.665905398431338</v>
      </c>
      <c r="F14" s="2">
        <v>18.480720796414701</v>
      </c>
      <c r="G14" s="2">
        <v>14.401433872814444</v>
      </c>
      <c r="H14" s="2">
        <v>8.0716599245917351</v>
      </c>
      <c r="I14" s="2">
        <v>19.322297340930575</v>
      </c>
      <c r="J14" s="2">
        <v>7.7009474945889194</v>
      </c>
      <c r="K14" s="2">
        <v>15.934945512627969</v>
      </c>
      <c r="L14" s="2">
        <v>18.467176329763365</v>
      </c>
      <c r="M14" s="2">
        <v>16.993698043674353</v>
      </c>
      <c r="N14" s="2">
        <v>15.970944397306944</v>
      </c>
      <c r="O14" s="2">
        <v>8.5998754517546736</v>
      </c>
      <c r="Q14" s="2">
        <v>1.3795831066265198</v>
      </c>
      <c r="R14" s="2">
        <v>3.1674162299586306</v>
      </c>
      <c r="S14" s="2">
        <v>1.2172718560933544</v>
      </c>
      <c r="T14" s="2">
        <v>2.2205232743381744</v>
      </c>
      <c r="U14" s="2">
        <v>6.8352239515995521</v>
      </c>
      <c r="V14" s="2">
        <v>3.2461408006678667</v>
      </c>
      <c r="W14" s="2">
        <v>2.0257041329751648</v>
      </c>
      <c r="X14" s="2">
        <v>3.930155279145279</v>
      </c>
      <c r="Y14" s="2">
        <v>0.89237809472546936</v>
      </c>
      <c r="Z14" s="2">
        <v>3.671618600401148</v>
      </c>
      <c r="AA14" s="2">
        <v>3.7480981078887723</v>
      </c>
      <c r="AB14" s="2">
        <v>2.4309994862417472</v>
      </c>
      <c r="AC14" s="2">
        <v>3.4311817233730264</v>
      </c>
      <c r="AD14" s="2">
        <v>1.3831609682829629</v>
      </c>
    </row>
    <row r="15" spans="1:30">
      <c r="A15" s="1">
        <v>37695</v>
      </c>
      <c r="B15" s="2">
        <v>12.291107670319972</v>
      </c>
      <c r="C15" s="2">
        <v>16.570324147265598</v>
      </c>
      <c r="D15" s="2">
        <v>16.461116572518229</v>
      </c>
      <c r="E15" s="2">
        <v>26.061840673019589</v>
      </c>
      <c r="F15" s="2">
        <v>18.063408879205618</v>
      </c>
      <c r="G15" s="2">
        <v>12.973919382597586</v>
      </c>
      <c r="H15" s="2">
        <v>7.6475589475292711</v>
      </c>
      <c r="I15" s="2">
        <v>19.478032449447774</v>
      </c>
      <c r="J15" s="2">
        <v>7.4816287920839279</v>
      </c>
      <c r="K15" s="2">
        <v>14.420092514421382</v>
      </c>
      <c r="L15" s="2">
        <v>15.966399895692176</v>
      </c>
      <c r="M15" s="2">
        <v>15.953219716541456</v>
      </c>
      <c r="N15" s="2">
        <v>14.460720995536475</v>
      </c>
      <c r="O15" s="2">
        <v>8.0499485718373069</v>
      </c>
      <c r="Q15" s="2">
        <v>1.4033740915817936</v>
      </c>
      <c r="R15" s="2">
        <v>3.090928844486041</v>
      </c>
      <c r="S15" s="2">
        <v>1.1898588892113351</v>
      </c>
      <c r="T15" s="2">
        <v>2.1702215965236871</v>
      </c>
      <c r="U15" s="2">
        <v>6.6808782178363515</v>
      </c>
      <c r="V15" s="2">
        <v>2.9243733245150261</v>
      </c>
      <c r="W15" s="2">
        <v>1.9192696312666835</v>
      </c>
      <c r="X15" s="2">
        <v>3.9618318002176771</v>
      </c>
      <c r="Y15" s="2">
        <v>0.8669636627978935</v>
      </c>
      <c r="Z15" s="2">
        <v>3.322576776525374</v>
      </c>
      <c r="AA15" s="2">
        <v>3.2405405228296837</v>
      </c>
      <c r="AB15" s="2">
        <v>2.282155940110405</v>
      </c>
      <c r="AC15" s="2">
        <v>3.1067268379600605</v>
      </c>
      <c r="AD15" s="2">
        <v>1.2947134785514531</v>
      </c>
    </row>
    <row r="16" spans="1:30">
      <c r="A16" s="1">
        <v>37726</v>
      </c>
      <c r="B16" s="2">
        <v>12.752229714540377</v>
      </c>
      <c r="C16" s="2">
        <v>16.31398016086353</v>
      </c>
      <c r="D16" s="2">
        <v>16.114662388493112</v>
      </c>
      <c r="E16" s="2">
        <v>25.504311540820293</v>
      </c>
      <c r="F16" s="2">
        <v>17.663988299702744</v>
      </c>
      <c r="G16" s="2">
        <v>11.62830662179538</v>
      </c>
      <c r="H16" s="2">
        <v>7.3208184822863442</v>
      </c>
      <c r="I16" s="2">
        <v>19.698692471400417</v>
      </c>
      <c r="J16" s="2">
        <v>7.3469854098614933</v>
      </c>
      <c r="K16" s="2">
        <v>13.190809050358455</v>
      </c>
      <c r="L16" s="2">
        <v>13.678917421240614</v>
      </c>
      <c r="M16" s="2">
        <v>14.928915938677148</v>
      </c>
      <c r="N16" s="2">
        <v>13.607717949521346</v>
      </c>
      <c r="O16" s="2">
        <v>8.8343854208217518</v>
      </c>
      <c r="Q16" s="2">
        <v>1.4560240843467911</v>
      </c>
      <c r="R16" s="2">
        <v>3.0431119753265174</v>
      </c>
      <c r="S16" s="2">
        <v>1.1648161414274476</v>
      </c>
      <c r="T16" s="2">
        <v>2.1237950306271873</v>
      </c>
      <c r="U16" s="2">
        <v>6.5331497205631575</v>
      </c>
      <c r="V16" s="2">
        <v>2.6210668257791654</v>
      </c>
      <c r="W16" s="2">
        <v>1.8372692104069923</v>
      </c>
      <c r="X16" s="2">
        <v>4.006714048682845</v>
      </c>
      <c r="Y16" s="2">
        <v>0.85136132230933992</v>
      </c>
      <c r="Z16" s="2">
        <v>3.0393338857202425</v>
      </c>
      <c r="AA16" s="2">
        <v>2.7762730798149948</v>
      </c>
      <c r="AB16" s="2">
        <v>2.1356262117755822</v>
      </c>
      <c r="AC16" s="2">
        <v>2.9234685165572163</v>
      </c>
      <c r="AD16" s="2">
        <v>1.4208783791578663</v>
      </c>
    </row>
    <row r="17" spans="1:30">
      <c r="A17" s="1">
        <v>37756</v>
      </c>
      <c r="B17" s="2">
        <v>13.968533461080828</v>
      </c>
      <c r="C17" s="2">
        <v>16.585745376916464</v>
      </c>
      <c r="D17" s="2">
        <v>14.343932318054822</v>
      </c>
      <c r="E17" s="2">
        <v>23.888133209804177</v>
      </c>
      <c r="F17" s="2">
        <v>17.679380883667932</v>
      </c>
      <c r="G17" s="2">
        <v>10.715298968626479</v>
      </c>
      <c r="H17" s="2">
        <v>6.3347114604844368</v>
      </c>
      <c r="I17" s="2">
        <v>19.757575479657294</v>
      </c>
      <c r="J17" s="2">
        <v>6.8227055127835641</v>
      </c>
      <c r="K17" s="2">
        <v>11.207087427070876</v>
      </c>
      <c r="L17" s="2">
        <v>11.693911301253179</v>
      </c>
      <c r="M17" s="2">
        <v>12.473361836950854</v>
      </c>
      <c r="N17" s="2">
        <v>12.259027968071431</v>
      </c>
      <c r="O17" s="2">
        <v>10.471682893612851</v>
      </c>
      <c r="Q17" s="2">
        <v>1.5948992135192868</v>
      </c>
      <c r="R17" s="2">
        <v>3.0938054281377352</v>
      </c>
      <c r="S17" s="2">
        <v>1.0368224597459565</v>
      </c>
      <c r="T17" s="2">
        <v>1.9892126286468135</v>
      </c>
      <c r="U17" s="2">
        <v>6.5388427754907701</v>
      </c>
      <c r="V17" s="2">
        <v>2.4152712487242827</v>
      </c>
      <c r="W17" s="2">
        <v>1.5897908616804766</v>
      </c>
      <c r="X17" s="2">
        <v>4.018690852562294</v>
      </c>
      <c r="Y17" s="2">
        <v>0.7906082921158466</v>
      </c>
      <c r="Z17" s="2">
        <v>2.5822586353336816</v>
      </c>
      <c r="AA17" s="2">
        <v>2.373396237702345</v>
      </c>
      <c r="AB17" s="2">
        <v>1.7843518308613304</v>
      </c>
      <c r="AC17" s="2">
        <v>2.6337173096324982</v>
      </c>
      <c r="AD17" s="2">
        <v>1.6842131181942228</v>
      </c>
    </row>
    <row r="18" spans="1:30">
      <c r="A18" s="1">
        <v>37787</v>
      </c>
      <c r="B18" s="2">
        <v>15.314152061588498</v>
      </c>
      <c r="C18" s="2">
        <v>17.006055381029427</v>
      </c>
      <c r="D18" s="2">
        <v>12.856649549963434</v>
      </c>
      <c r="E18" s="2">
        <v>22.384890654074884</v>
      </c>
      <c r="F18" s="2">
        <v>17.750354148092676</v>
      </c>
      <c r="G18" s="2">
        <v>10.026895599005371</v>
      </c>
      <c r="H18" s="2">
        <v>5.4314014871491603</v>
      </c>
      <c r="I18" s="2">
        <v>20.061361836193964</v>
      </c>
      <c r="J18" s="2">
        <v>6.5274665773222003</v>
      </c>
      <c r="K18" s="2">
        <v>9.6421592872749411</v>
      </c>
      <c r="L18" s="2">
        <v>10.011680937180087</v>
      </c>
      <c r="M18" s="2">
        <v>10.053327188358276</v>
      </c>
      <c r="N18" s="2">
        <v>11.477624943757634</v>
      </c>
      <c r="O18" s="2">
        <v>13.0206582549296</v>
      </c>
      <c r="Q18" s="2">
        <v>1.7485392540880516</v>
      </c>
      <c r="R18" s="2">
        <v>3.1722075344449427</v>
      </c>
      <c r="S18" s="2">
        <v>0.9293171994200069</v>
      </c>
      <c r="T18" s="2">
        <v>1.8640346145461235</v>
      </c>
      <c r="U18" s="2">
        <v>6.5650927341511123</v>
      </c>
      <c r="V18" s="2">
        <v>2.2601023755982066</v>
      </c>
      <c r="W18" s="2">
        <v>1.3630916742223889</v>
      </c>
      <c r="X18" s="2">
        <v>4.0804809974818523</v>
      </c>
      <c r="Y18" s="2">
        <v>0.75639629951351928</v>
      </c>
      <c r="Z18" s="2">
        <v>2.2216788478588811</v>
      </c>
      <c r="AA18" s="2">
        <v>2.0319707630100705</v>
      </c>
      <c r="AB18" s="2">
        <v>1.4381586142762164</v>
      </c>
      <c r="AC18" s="2">
        <v>2.465841465291946</v>
      </c>
      <c r="AD18" s="2">
        <v>2.0941775704316021</v>
      </c>
    </row>
    <row r="19" spans="1:30">
      <c r="A19" s="1">
        <v>37817</v>
      </c>
      <c r="B19" s="2">
        <v>15.96668961200159</v>
      </c>
      <c r="C19" s="2">
        <v>18.012150888609607</v>
      </c>
      <c r="D19" s="2">
        <v>13.528778373408906</v>
      </c>
      <c r="E19" s="2">
        <v>22.817858668056967</v>
      </c>
      <c r="F19" s="2">
        <v>18.478853606527778</v>
      </c>
      <c r="G19" s="2">
        <v>10.427541452839396</v>
      </c>
      <c r="H19" s="2">
        <v>5.155261148156379</v>
      </c>
      <c r="I19" s="2">
        <v>20.25031858294852</v>
      </c>
      <c r="J19" s="2">
        <v>6.5762417143431104</v>
      </c>
      <c r="K19" s="2">
        <v>7.6893694383062821</v>
      </c>
      <c r="L19" s="2">
        <v>8.9104564320101911</v>
      </c>
      <c r="M19" s="2">
        <v>8.2781148012395374</v>
      </c>
      <c r="N19" s="2">
        <v>10.138622395950472</v>
      </c>
      <c r="O19" s="2">
        <v>15.050878790763758</v>
      </c>
      <c r="Q19" s="2">
        <v>1.8230446865191174</v>
      </c>
      <c r="R19" s="2">
        <v>3.3598785538559044</v>
      </c>
      <c r="S19" s="2">
        <v>0.97790068716511591</v>
      </c>
      <c r="T19" s="2">
        <v>1.9000887270064397</v>
      </c>
      <c r="U19" s="2">
        <v>6.8345333583495433</v>
      </c>
      <c r="V19" s="2">
        <v>2.3504095536358109</v>
      </c>
      <c r="W19" s="2">
        <v>1.2937901140470656</v>
      </c>
      <c r="X19" s="2">
        <v>4.118914799771729</v>
      </c>
      <c r="Y19" s="2">
        <v>0.76204831361636527</v>
      </c>
      <c r="Z19" s="2">
        <v>1.7717306803884652</v>
      </c>
      <c r="AA19" s="2">
        <v>1.8084662374407883</v>
      </c>
      <c r="AB19" s="2">
        <v>1.1842091566617194</v>
      </c>
      <c r="AC19" s="2">
        <v>2.1781714969236035</v>
      </c>
      <c r="AD19" s="2">
        <v>2.4207080903124889</v>
      </c>
    </row>
    <row r="20" spans="1:30">
      <c r="A20" s="1">
        <v>37848</v>
      </c>
      <c r="B20" s="2">
        <v>16.643177225533794</v>
      </c>
      <c r="C20" s="2">
        <v>19.055100793886169</v>
      </c>
      <c r="D20" s="2">
        <v>14.42026899845597</v>
      </c>
      <c r="E20" s="2">
        <v>23.410917706115598</v>
      </c>
      <c r="F20" s="2">
        <v>19.231664969894986</v>
      </c>
      <c r="G20" s="2">
        <v>10.965852314181523</v>
      </c>
      <c r="H20" s="2">
        <v>5.0349386870759885</v>
      </c>
      <c r="I20" s="2">
        <v>20.57284494350391</v>
      </c>
      <c r="J20" s="2">
        <v>6.7013695354982099</v>
      </c>
      <c r="K20" s="2">
        <v>6.3331780006736613</v>
      </c>
      <c r="L20" s="2">
        <v>8.1382200064134498</v>
      </c>
      <c r="M20" s="2">
        <v>6.7955067023471667</v>
      </c>
      <c r="N20" s="2">
        <v>9.2383780798773678</v>
      </c>
      <c r="O20" s="2">
        <v>17.29741561129358</v>
      </c>
      <c r="Q20" s="2">
        <v>1.9002846892569976</v>
      </c>
      <c r="R20" s="2">
        <v>3.5544241714867626</v>
      </c>
      <c r="S20" s="2">
        <v>1.0423403040153929</v>
      </c>
      <c r="T20" s="2">
        <v>1.949473939223658</v>
      </c>
      <c r="U20" s="2">
        <v>7.1129659107704493</v>
      </c>
      <c r="V20" s="2">
        <v>2.4717469750257721</v>
      </c>
      <c r="W20" s="2">
        <v>1.2635933876020253</v>
      </c>
      <c r="X20" s="2">
        <v>4.1845166615086953</v>
      </c>
      <c r="Y20" s="2">
        <v>0.77654800040399696</v>
      </c>
      <c r="Z20" s="2">
        <v>1.4592465426692203</v>
      </c>
      <c r="AA20" s="2">
        <v>1.6517331325016735</v>
      </c>
      <c r="AB20" s="2">
        <v>0.97211762029086923</v>
      </c>
      <c r="AC20" s="2">
        <v>1.9847639083027737</v>
      </c>
      <c r="AD20" s="2">
        <v>2.7820298398424028</v>
      </c>
    </row>
    <row r="21" spans="1:30">
      <c r="A21" s="1">
        <v>37879</v>
      </c>
      <c r="B21" s="2">
        <v>16.043291995057448</v>
      </c>
      <c r="C21" s="2">
        <v>19.712809439961127</v>
      </c>
      <c r="D21" s="2">
        <v>15.689671008663778</v>
      </c>
      <c r="E21" s="2">
        <v>24.154142925690024</v>
      </c>
      <c r="F21" s="2">
        <v>20.038863772094839</v>
      </c>
      <c r="G21" s="2">
        <v>11.717291260832635</v>
      </c>
      <c r="H21" s="2">
        <v>6.1179116808758964</v>
      </c>
      <c r="I21" s="2">
        <v>20.554077519452388</v>
      </c>
      <c r="J21" s="2">
        <v>7.2934204158185985</v>
      </c>
      <c r="K21" s="2">
        <v>6.1203841908071928</v>
      </c>
      <c r="L21" s="2">
        <v>7.6921661701726132</v>
      </c>
      <c r="M21" s="2">
        <v>5.9062677768985541</v>
      </c>
      <c r="N21" s="2">
        <v>7.9555984950968011</v>
      </c>
      <c r="O21" s="2">
        <v>17.789987527505936</v>
      </c>
      <c r="Q21" s="2">
        <v>1.8317909934116692</v>
      </c>
      <c r="R21" s="2">
        <v>3.677109196073709</v>
      </c>
      <c r="S21" s="2">
        <v>1.1340964895192438</v>
      </c>
      <c r="T21" s="2">
        <v>2.0113637897080596</v>
      </c>
      <c r="U21" s="2">
        <v>7.4115140381556799</v>
      </c>
      <c r="V21" s="2">
        <v>2.6411243193567189</v>
      </c>
      <c r="W21" s="2">
        <v>1.5353817049910192</v>
      </c>
      <c r="X21" s="2">
        <v>4.180699367456616</v>
      </c>
      <c r="Y21" s="2">
        <v>0.84515426436464336</v>
      </c>
      <c r="Z21" s="2">
        <v>1.4102160825564576</v>
      </c>
      <c r="AA21" s="2">
        <v>1.5612020458982334</v>
      </c>
      <c r="AB21" s="2">
        <v>0.84490932428866872</v>
      </c>
      <c r="AC21" s="2">
        <v>1.7091728250881015</v>
      </c>
      <c r="AD21" s="2">
        <v>2.861252643986417</v>
      </c>
    </row>
    <row r="22" spans="1:30">
      <c r="A22" s="1">
        <v>37909</v>
      </c>
      <c r="B22" s="2">
        <v>15.585544730308742</v>
      </c>
      <c r="C22" s="2">
        <v>20.39296489551009</v>
      </c>
      <c r="D22" s="2">
        <v>17.248085490516555</v>
      </c>
      <c r="E22" s="2">
        <v>24.961579464633207</v>
      </c>
      <c r="F22" s="2">
        <v>20.883400201915737</v>
      </c>
      <c r="G22" s="2">
        <v>12.521540175960643</v>
      </c>
      <c r="H22" s="2">
        <v>7.3572412416019022</v>
      </c>
      <c r="I22" s="2">
        <v>20.621885321091593</v>
      </c>
      <c r="J22" s="2">
        <v>7.9667113888440948</v>
      </c>
      <c r="K22" s="2">
        <v>6.3408168173095873</v>
      </c>
      <c r="L22" s="2">
        <v>7.434331700511124</v>
      </c>
      <c r="M22" s="2">
        <v>5.3056268361636914</v>
      </c>
      <c r="N22" s="2">
        <v>7.1134544729951648</v>
      </c>
      <c r="O22" s="2">
        <v>18.650164140891757</v>
      </c>
      <c r="Q22" s="2">
        <v>1.7795263262171914</v>
      </c>
      <c r="R22" s="2">
        <v>3.803981313819079</v>
      </c>
      <c r="S22" s="2">
        <v>1.2467433635110081</v>
      </c>
      <c r="T22" s="2">
        <v>2.0786006451789363</v>
      </c>
      <c r="U22" s="2">
        <v>7.7238717484799491</v>
      </c>
      <c r="V22" s="2">
        <v>2.8224052418222327</v>
      </c>
      <c r="W22" s="2">
        <v>1.8464100481986214</v>
      </c>
      <c r="X22" s="2">
        <v>4.1944914743100297</v>
      </c>
      <c r="Y22" s="2">
        <v>0.92317454902786478</v>
      </c>
      <c r="Z22" s="2">
        <v>1.461006625326754</v>
      </c>
      <c r="AA22" s="2">
        <v>1.5088719619357376</v>
      </c>
      <c r="AB22" s="2">
        <v>0.75898583579372447</v>
      </c>
      <c r="AC22" s="2">
        <v>1.5282474455238082</v>
      </c>
      <c r="AD22" s="2">
        <v>2.9995991496003254</v>
      </c>
    </row>
    <row r="23" spans="1:30">
      <c r="A23" s="1">
        <v>37940</v>
      </c>
      <c r="B23" s="2">
        <v>15.107574947744594</v>
      </c>
      <c r="C23" s="2">
        <v>20.927764501629966</v>
      </c>
      <c r="D23" s="2">
        <v>18.247348185915452</v>
      </c>
      <c r="E23" s="2">
        <v>24.729795026359284</v>
      </c>
      <c r="F23" s="2">
        <v>21.47737536717948</v>
      </c>
      <c r="G23" s="2">
        <v>13.120510828353504</v>
      </c>
      <c r="H23" s="2">
        <v>8.4921110662048491</v>
      </c>
      <c r="I23" s="2">
        <v>20.073319804088325</v>
      </c>
      <c r="J23" s="2">
        <v>8.390562040775551</v>
      </c>
      <c r="K23" s="2">
        <v>7.1183697563831148</v>
      </c>
      <c r="L23" s="2">
        <v>7.5440653184212838</v>
      </c>
      <c r="M23" s="2">
        <v>4.877235523035111</v>
      </c>
      <c r="N23" s="2">
        <v>6.238441988353097</v>
      </c>
      <c r="O23" s="2">
        <v>18.00705345362849</v>
      </c>
      <c r="Q23" s="2">
        <v>1.7249526923835821</v>
      </c>
      <c r="R23" s="2">
        <v>3.9037396235470441</v>
      </c>
      <c r="S23" s="2">
        <v>1.3189730689225265</v>
      </c>
      <c r="T23" s="2">
        <v>2.0592994914349902</v>
      </c>
      <c r="U23" s="2">
        <v>7.9435576211789005</v>
      </c>
      <c r="V23" s="2">
        <v>2.9574156227541932</v>
      </c>
      <c r="W23" s="2">
        <v>2.1312226537301</v>
      </c>
      <c r="X23" s="2">
        <v>4.0829132481515655</v>
      </c>
      <c r="Y23" s="2">
        <v>0.97228993872303004</v>
      </c>
      <c r="Z23" s="2">
        <v>1.6401649306775026</v>
      </c>
      <c r="AA23" s="2">
        <v>1.5311434970267837</v>
      </c>
      <c r="AB23" s="2">
        <v>0.69770317327674169</v>
      </c>
      <c r="AC23" s="2">
        <v>1.3402606383357909</v>
      </c>
      <c r="AD23" s="2">
        <v>2.8961644422143378</v>
      </c>
    </row>
    <row r="24" spans="1:30">
      <c r="A24" s="1">
        <v>37970</v>
      </c>
      <c r="B24" s="2">
        <v>14.972940294511334</v>
      </c>
      <c r="C24" s="2">
        <v>21.507930751624322</v>
      </c>
      <c r="D24" s="2">
        <v>19.422120602053852</v>
      </c>
      <c r="E24" s="2">
        <v>24.530189218999499</v>
      </c>
      <c r="F24" s="2">
        <v>22.093707942408901</v>
      </c>
      <c r="G24" s="2">
        <v>13.797282094303586</v>
      </c>
      <c r="H24" s="2">
        <v>9.7156771285261883</v>
      </c>
      <c r="I24" s="2">
        <v>19.543176267389178</v>
      </c>
      <c r="J24" s="2">
        <v>8.9419896724319834</v>
      </c>
      <c r="K24" s="2">
        <v>8.132885676789595</v>
      </c>
      <c r="L24" s="2">
        <v>7.7117317681175059</v>
      </c>
      <c r="M24" s="2">
        <v>4.6724563881067205</v>
      </c>
      <c r="N24" s="2">
        <v>6.3649214553503333</v>
      </c>
      <c r="O24" s="2">
        <v>17.879456888099799</v>
      </c>
      <c r="Q24" s="2">
        <v>1.7095803769467151</v>
      </c>
      <c r="R24" s="2">
        <v>4.0119603548234908</v>
      </c>
      <c r="S24" s="2">
        <v>1.4038891434782585</v>
      </c>
      <c r="T24" s="2">
        <v>2.0426779166445264</v>
      </c>
      <c r="U24" s="2">
        <v>8.1715125384555289</v>
      </c>
      <c r="V24" s="2">
        <v>3.1099625731844052</v>
      </c>
      <c r="W24" s="2">
        <v>2.4382949105605749</v>
      </c>
      <c r="X24" s="2">
        <v>3.9750820527869588</v>
      </c>
      <c r="Y24" s="2">
        <v>1.0361888212517458</v>
      </c>
      <c r="Z24" s="2">
        <v>1.8739225874461209</v>
      </c>
      <c r="AA24" s="2">
        <v>1.565173079657129</v>
      </c>
      <c r="AB24" s="2">
        <v>0.66840890368783068</v>
      </c>
      <c r="AC24" s="2">
        <v>1.3674333605460103</v>
      </c>
      <c r="AD24" s="2">
        <v>2.8756424485975312</v>
      </c>
    </row>
    <row r="25" spans="1:30">
      <c r="A25" s="1">
        <v>38001</v>
      </c>
      <c r="B25" s="2">
        <v>15.29905639186928</v>
      </c>
      <c r="C25" s="2">
        <v>21.618984935318693</v>
      </c>
      <c r="D25" s="2">
        <v>19.492254182368729</v>
      </c>
      <c r="E25" s="2">
        <v>23.404714240171877</v>
      </c>
      <c r="F25" s="2">
        <v>21.886313157445322</v>
      </c>
      <c r="G25" s="2">
        <v>13.568692474191197</v>
      </c>
      <c r="H25" s="2">
        <v>9.958745017374957</v>
      </c>
      <c r="I25" s="2">
        <v>19.026996156780413</v>
      </c>
      <c r="J25" s="2">
        <v>9.5903262255815775</v>
      </c>
      <c r="K25" s="2">
        <v>9.5527355602776627</v>
      </c>
      <c r="L25" s="2">
        <v>7.4945355215045213</v>
      </c>
      <c r="M25" s="2">
        <v>5.2017097274881934</v>
      </c>
      <c r="N25" s="2">
        <v>6.4638966864823351</v>
      </c>
      <c r="O25" s="2">
        <v>16.658041323592975</v>
      </c>
      <c r="Q25" s="2">
        <v>1.7468156607108507</v>
      </c>
      <c r="R25" s="2">
        <v>4.0326757359247365</v>
      </c>
      <c r="S25" s="2">
        <v>1.4089586090641586</v>
      </c>
      <c r="T25" s="2">
        <v>1.9489573642075926</v>
      </c>
      <c r="U25" s="2">
        <v>8.0948061254732533</v>
      </c>
      <c r="V25" s="2">
        <v>3.0584375584525927</v>
      </c>
      <c r="W25" s="2">
        <v>2.4992964432855063</v>
      </c>
      <c r="X25" s="2">
        <v>3.8700910182891359</v>
      </c>
      <c r="Y25" s="2">
        <v>1.1113174126941676</v>
      </c>
      <c r="Z25" s="2">
        <v>2.2010744586502571</v>
      </c>
      <c r="AA25" s="2">
        <v>1.5210909294445576</v>
      </c>
      <c r="AB25" s="2">
        <v>0.74412018164636851</v>
      </c>
      <c r="AC25" s="2">
        <v>1.3886971002271782</v>
      </c>
      <c r="AD25" s="2">
        <v>2.6791960762800757</v>
      </c>
    </row>
    <row r="26" spans="1:30">
      <c r="A26" s="1">
        <v>38032</v>
      </c>
      <c r="B26" s="2">
        <v>15.703141036529573</v>
      </c>
      <c r="C26" s="2">
        <v>21.767914860094248</v>
      </c>
      <c r="D26" s="2">
        <v>19.6438353400432</v>
      </c>
      <c r="E26" s="2">
        <v>22.355807456625381</v>
      </c>
      <c r="F26" s="2">
        <v>21.694659837066578</v>
      </c>
      <c r="G26" s="2">
        <v>13.447490974081802</v>
      </c>
      <c r="H26" s="2">
        <v>10.360514604961304</v>
      </c>
      <c r="I26" s="2">
        <v>18.551197143667704</v>
      </c>
      <c r="J26" s="2">
        <v>10.459195063395816</v>
      </c>
      <c r="K26" s="2">
        <v>11.138210197305515</v>
      </c>
      <c r="L26" s="2">
        <v>7.3821497103150788</v>
      </c>
      <c r="M26" s="2">
        <v>6.0898047243112989</v>
      </c>
      <c r="N26" s="2">
        <v>7.400737430236072</v>
      </c>
      <c r="O26" s="2">
        <v>15.919360281514489</v>
      </c>
      <c r="Q26" s="2">
        <v>1.7929532372688735</v>
      </c>
      <c r="R26" s="2">
        <v>4.0604562305128198</v>
      </c>
      <c r="S26" s="2">
        <v>1.4199153498843426</v>
      </c>
      <c r="T26" s="2">
        <v>1.8616127985281086</v>
      </c>
      <c r="U26" s="2">
        <v>8.0239218033579327</v>
      </c>
      <c r="V26" s="2">
        <v>3.0311182555219345</v>
      </c>
      <c r="W26" s="2">
        <v>2.6001265478341136</v>
      </c>
      <c r="X26" s="2">
        <v>3.7733134990220107</v>
      </c>
      <c r="Y26" s="2">
        <v>1.2120010647512436</v>
      </c>
      <c r="Z26" s="2">
        <v>2.5663884261917556</v>
      </c>
      <c r="AA26" s="2">
        <v>1.4982811052055485</v>
      </c>
      <c r="AB26" s="2">
        <v>0.87116483522690424</v>
      </c>
      <c r="AC26" s="2">
        <v>1.5899670287744876</v>
      </c>
      <c r="AD26" s="2">
        <v>2.5603903108773824</v>
      </c>
    </row>
    <row r="27" spans="1:30">
      <c r="A27" s="1">
        <v>38061</v>
      </c>
      <c r="B27" s="2">
        <v>14.935834231557267</v>
      </c>
      <c r="C27" s="2">
        <v>20.467050978479776</v>
      </c>
      <c r="D27" s="2">
        <v>16.590360258035734</v>
      </c>
      <c r="E27" s="2">
        <v>19.943643384687089</v>
      </c>
      <c r="F27" s="2">
        <v>21.148428281385019</v>
      </c>
      <c r="G27" s="2">
        <v>13.070851467612068</v>
      </c>
      <c r="H27" s="2">
        <v>9.7394850709014431</v>
      </c>
      <c r="I27" s="2">
        <v>18.015347104186279</v>
      </c>
      <c r="J27" s="2">
        <v>10.730202576469193</v>
      </c>
      <c r="K27" s="2">
        <v>12.943551253955743</v>
      </c>
      <c r="L27" s="2">
        <v>8.3876987432636767</v>
      </c>
      <c r="M27" s="2">
        <v>7.6554185018571612</v>
      </c>
      <c r="N27" s="2">
        <v>7.9181975320805051</v>
      </c>
      <c r="O27" s="2">
        <v>14.233497954517826</v>
      </c>
      <c r="Q27" s="2">
        <v>1.7053436808907456</v>
      </c>
      <c r="R27" s="2">
        <v>3.8178008872197466</v>
      </c>
      <c r="S27" s="2">
        <v>1.1992010105315969</v>
      </c>
      <c r="T27" s="2">
        <v>1.6607470719296631</v>
      </c>
      <c r="U27" s="2">
        <v>7.8218942388682189</v>
      </c>
      <c r="V27" s="2">
        <v>2.9462222042056303</v>
      </c>
      <c r="W27" s="2">
        <v>2.4442698708187804</v>
      </c>
      <c r="X27" s="2">
        <v>3.6643216009914892</v>
      </c>
      <c r="Y27" s="2">
        <v>1.2434051443586736</v>
      </c>
      <c r="Z27" s="2">
        <v>2.9823624750777045</v>
      </c>
      <c r="AA27" s="2">
        <v>1.7023673369327958</v>
      </c>
      <c r="AB27" s="2">
        <v>1.0951305829461724</v>
      </c>
      <c r="AC27" s="2">
        <v>1.7011376395946436</v>
      </c>
      <c r="AD27" s="2">
        <v>2.2892446435148743</v>
      </c>
    </row>
    <row r="28" spans="1:30">
      <c r="A28" s="1">
        <v>38092</v>
      </c>
      <c r="B28" s="2">
        <v>14.240156603129728</v>
      </c>
      <c r="C28" s="2">
        <v>19.187846454859223</v>
      </c>
      <c r="D28" s="2">
        <v>13.743172380529039</v>
      </c>
      <c r="E28" s="2">
        <v>17.623545952905978</v>
      </c>
      <c r="F28" s="2">
        <v>20.622586614961453</v>
      </c>
      <c r="G28" s="2">
        <v>12.79105573558914</v>
      </c>
      <c r="H28" s="2">
        <v>9.3433805448615637</v>
      </c>
      <c r="I28" s="2">
        <v>17.61347665817955</v>
      </c>
      <c r="J28" s="2">
        <v>11.181219198214665</v>
      </c>
      <c r="K28" s="2">
        <v>14.96324023330768</v>
      </c>
      <c r="L28" s="2">
        <v>9.5506231059226465</v>
      </c>
      <c r="M28" s="2">
        <v>9.3563782052574016</v>
      </c>
      <c r="N28" s="2">
        <v>9.0773981552781837</v>
      </c>
      <c r="O28" s="2">
        <v>12.886145627660975</v>
      </c>
      <c r="Q28" s="2">
        <v>1.6259126006321458</v>
      </c>
      <c r="R28" s="2">
        <v>3.5791857506107099</v>
      </c>
      <c r="S28" s="2">
        <v>0.99339772918178049</v>
      </c>
      <c r="T28" s="2">
        <v>1.4675479185903866</v>
      </c>
      <c r="U28" s="2">
        <v>7.6274080176497971</v>
      </c>
      <c r="V28" s="2">
        <v>2.8831551270247342</v>
      </c>
      <c r="W28" s="2">
        <v>2.3448614984411824</v>
      </c>
      <c r="X28" s="2">
        <v>3.5825811522737205</v>
      </c>
      <c r="Y28" s="2">
        <v>1.295668499469917</v>
      </c>
      <c r="Z28" s="2">
        <v>3.4477250718771222</v>
      </c>
      <c r="AA28" s="2">
        <v>1.9383944655780603</v>
      </c>
      <c r="AB28" s="2">
        <v>1.3384579713966869</v>
      </c>
      <c r="AC28" s="2">
        <v>1.9501791422818098</v>
      </c>
      <c r="AD28" s="2">
        <v>2.0725432320248527</v>
      </c>
    </row>
    <row r="29" spans="1:30">
      <c r="A29" s="1">
        <v>38122</v>
      </c>
      <c r="B29" s="2">
        <v>13.168131077744155</v>
      </c>
      <c r="C29" s="2">
        <v>15.935274047295364</v>
      </c>
      <c r="D29" s="2">
        <v>10.781840049127988</v>
      </c>
      <c r="E29" s="2">
        <v>16.118880734424188</v>
      </c>
      <c r="F29" s="2">
        <v>20.144034615610497</v>
      </c>
      <c r="G29" s="2">
        <v>12.414767300647835</v>
      </c>
      <c r="H29" s="2">
        <v>8.8146194148558106</v>
      </c>
      <c r="I29" s="2">
        <v>17.100988630861867</v>
      </c>
      <c r="J29" s="2">
        <v>11.457044396463099</v>
      </c>
      <c r="K29" s="2">
        <v>15.738103022640068</v>
      </c>
      <c r="L29" s="2">
        <v>10.859963637095202</v>
      </c>
      <c r="M29" s="2">
        <v>11.129171473826503</v>
      </c>
      <c r="N29" s="2">
        <v>8.4000084242086537</v>
      </c>
      <c r="O29" s="2">
        <v>12.112207372695833</v>
      </c>
      <c r="Q29" s="2">
        <v>1.503510870194672</v>
      </c>
      <c r="R29" s="2">
        <v>2.972470409138193</v>
      </c>
      <c r="S29" s="2">
        <v>0.7793437442711183</v>
      </c>
      <c r="T29" s="2">
        <v>1.3422514365169711</v>
      </c>
      <c r="U29" s="2">
        <v>7.4504122108258519</v>
      </c>
      <c r="V29" s="2">
        <v>2.7983382086352244</v>
      </c>
      <c r="W29" s="2">
        <v>2.2121609614492881</v>
      </c>
      <c r="X29" s="2">
        <v>3.4783410875173035</v>
      </c>
      <c r="Y29" s="2">
        <v>1.3276308476177474</v>
      </c>
      <c r="Z29" s="2">
        <v>3.626263531755566</v>
      </c>
      <c r="AA29" s="2">
        <v>2.2041382197848423</v>
      </c>
      <c r="AB29" s="2">
        <v>1.5920613668453028</v>
      </c>
      <c r="AC29" s="2">
        <v>1.8046494098485628</v>
      </c>
      <c r="AD29" s="2">
        <v>1.9480668727875341</v>
      </c>
    </row>
    <row r="30" spans="1:30">
      <c r="A30" s="1">
        <v>38153</v>
      </c>
      <c r="B30" s="2">
        <v>12.201849518985076</v>
      </c>
      <c r="C30" s="2">
        <v>12.753515936264582</v>
      </c>
      <c r="D30" s="2">
        <v>8.8490650293416611</v>
      </c>
      <c r="E30" s="2">
        <v>14.67913638791069</v>
      </c>
      <c r="F30" s="2">
        <v>19.697348469659172</v>
      </c>
      <c r="G30" s="2">
        <v>12.157360351663227</v>
      </c>
      <c r="H30" s="2">
        <v>8.6325455254879397</v>
      </c>
      <c r="I30" s="2">
        <v>16.916566663160499</v>
      </c>
      <c r="J30" s="2">
        <v>12.044280211029484</v>
      </c>
      <c r="K30" s="2">
        <v>16.612500218886183</v>
      </c>
      <c r="L30" s="2">
        <v>12.265344170564976</v>
      </c>
      <c r="M30" s="2">
        <v>12.948532529625762</v>
      </c>
      <c r="N30" s="2">
        <v>7.9280929353501968</v>
      </c>
      <c r="O30" s="2">
        <v>12.127434245812529</v>
      </c>
      <c r="Q30" s="2">
        <v>1.393182774378678</v>
      </c>
      <c r="R30" s="2">
        <v>2.3789643416551773</v>
      </c>
      <c r="S30" s="2">
        <v>0.63963696751590327</v>
      </c>
      <c r="T30" s="2">
        <v>1.2223610452940989</v>
      </c>
      <c r="U30" s="2">
        <v>7.2852022129427318</v>
      </c>
      <c r="V30" s="2">
        <v>2.740317652706298</v>
      </c>
      <c r="W30" s="2">
        <v>2.1664667878040804</v>
      </c>
      <c r="X30" s="2">
        <v>3.4408296592868455</v>
      </c>
      <c r="Y30" s="2">
        <v>1.3956791465738856</v>
      </c>
      <c r="Z30" s="2">
        <v>3.8277360129342215</v>
      </c>
      <c r="AA30" s="2">
        <v>2.4893742528578677</v>
      </c>
      <c r="AB30" s="2">
        <v>1.8523264239605541</v>
      </c>
      <c r="AC30" s="2">
        <v>1.7032635581377009</v>
      </c>
      <c r="AD30" s="2">
        <v>1.9505158869252579</v>
      </c>
    </row>
    <row r="31" spans="1:30">
      <c r="A31" s="1">
        <v>38183</v>
      </c>
      <c r="B31" s="2">
        <v>10.132578415318335</v>
      </c>
      <c r="C31" s="2">
        <v>8.8139140670196028</v>
      </c>
      <c r="D31" s="2">
        <v>8.3250664219873833</v>
      </c>
      <c r="E31" s="2">
        <v>15.233191736575408</v>
      </c>
      <c r="F31" s="2">
        <v>18.624419259916007</v>
      </c>
      <c r="G31" s="2">
        <v>11.368373149844292</v>
      </c>
      <c r="H31" s="2">
        <v>9.3643235772011195</v>
      </c>
      <c r="I31" s="2">
        <v>16.097232497127475</v>
      </c>
      <c r="J31" s="2">
        <v>12.189209432553906</v>
      </c>
      <c r="K31" s="2">
        <v>17.214217986682911</v>
      </c>
      <c r="L31" s="2">
        <v>13.711039445109213</v>
      </c>
      <c r="M31" s="2">
        <v>13.207651014011669</v>
      </c>
      <c r="N31" s="2">
        <v>6.5509304612699335</v>
      </c>
      <c r="O31" s="2">
        <v>13.477276581521195</v>
      </c>
      <c r="Q31" s="2">
        <v>1.156917538304217</v>
      </c>
      <c r="R31" s="2">
        <v>1.6440946465774346</v>
      </c>
      <c r="S31" s="2">
        <v>0.60176077618051405</v>
      </c>
      <c r="T31" s="2">
        <v>1.2684983422881073</v>
      </c>
      <c r="U31" s="2">
        <v>6.8883718342147544</v>
      </c>
      <c r="V31" s="2">
        <v>2.5624767814675029</v>
      </c>
      <c r="W31" s="2">
        <v>2.350117466552279</v>
      </c>
      <c r="X31" s="2">
        <v>3.2741770899157285</v>
      </c>
      <c r="Y31" s="2">
        <v>1.4124733998349142</v>
      </c>
      <c r="Z31" s="2">
        <v>3.9663796089655694</v>
      </c>
      <c r="AA31" s="2">
        <v>2.7827925657793657</v>
      </c>
      <c r="AB31" s="2">
        <v>1.8893941005074111</v>
      </c>
      <c r="AC31" s="2">
        <v>1.4073953493687712</v>
      </c>
      <c r="AD31" s="2">
        <v>2.1676177789889617</v>
      </c>
    </row>
    <row r="32" spans="1:30">
      <c r="A32" s="1">
        <v>38214</v>
      </c>
      <c r="B32" s="2">
        <v>8.2145897744503138</v>
      </c>
      <c r="C32" s="2">
        <v>5.3715828191540878</v>
      </c>
      <c r="D32" s="2">
        <v>7.8932214596218699</v>
      </c>
      <c r="E32" s="2">
        <v>16.088698417612161</v>
      </c>
      <c r="F32" s="2">
        <v>17.620669218196955</v>
      </c>
      <c r="G32" s="2">
        <v>10.773929595732806</v>
      </c>
      <c r="H32" s="2">
        <v>10.435240879533065</v>
      </c>
      <c r="I32" s="2">
        <v>15.820349529539088</v>
      </c>
      <c r="J32" s="2">
        <v>13.374127608922977</v>
      </c>
      <c r="K32" s="2">
        <v>17.852903203094399</v>
      </c>
      <c r="L32" s="2">
        <v>15.292495202525313</v>
      </c>
      <c r="M32" s="2">
        <v>13.479657179182235</v>
      </c>
      <c r="N32" s="2">
        <v>5.185240724059951</v>
      </c>
      <c r="O32" s="2">
        <v>15.016826122085257</v>
      </c>
      <c r="Q32" s="2">
        <v>0.93792543126718786</v>
      </c>
      <c r="R32" s="2">
        <v>1.0019828295880886</v>
      </c>
      <c r="S32" s="2">
        <v>0.57054572676584758</v>
      </c>
      <c r="T32" s="2">
        <v>1.3397380946313999</v>
      </c>
      <c r="U32" s="2">
        <v>6.5171278550346701</v>
      </c>
      <c r="V32" s="2">
        <v>2.4284868265965573</v>
      </c>
      <c r="W32" s="2">
        <v>2.6188802273320153</v>
      </c>
      <c r="X32" s="2">
        <v>3.2178590943082503</v>
      </c>
      <c r="Y32" s="2">
        <v>1.5497805331943857</v>
      </c>
      <c r="Z32" s="2">
        <v>4.1135409857345895</v>
      </c>
      <c r="AA32" s="2">
        <v>3.1037648263045372</v>
      </c>
      <c r="AB32" s="2">
        <v>1.9283053984535561</v>
      </c>
      <c r="AC32" s="2">
        <v>1.1139919319163158</v>
      </c>
      <c r="AD32" s="2">
        <v>2.4152312293455824</v>
      </c>
    </row>
    <row r="33" spans="1:30">
      <c r="A33" s="1">
        <v>38245</v>
      </c>
      <c r="B33" s="2">
        <v>7.3854606533446221</v>
      </c>
      <c r="C33" s="2">
        <v>4.0097344828733963</v>
      </c>
      <c r="D33" s="2">
        <v>8.1918219684499771</v>
      </c>
      <c r="E33" s="2">
        <v>19.059309940963267</v>
      </c>
      <c r="F33" s="2">
        <v>16.46759779290166</v>
      </c>
      <c r="G33" s="2">
        <v>10.450508421930754</v>
      </c>
      <c r="H33" s="2">
        <v>12.150603685991561</v>
      </c>
      <c r="I33" s="2">
        <v>15.851382270124242</v>
      </c>
      <c r="J33" s="2">
        <v>15.323840864551778</v>
      </c>
      <c r="K33" s="2">
        <v>17.874283838233602</v>
      </c>
      <c r="L33" s="2">
        <v>17.083732189868886</v>
      </c>
      <c r="M33" s="2">
        <v>12.919334435255339</v>
      </c>
      <c r="N33" s="2">
        <v>2.833190526160533</v>
      </c>
      <c r="O33" s="2">
        <v>15.981244941802501</v>
      </c>
      <c r="Q33" s="2">
        <v>0.84325712647758222</v>
      </c>
      <c r="R33" s="2">
        <v>0.74795181202830607</v>
      </c>
      <c r="S33" s="2">
        <v>0.59212946734546967</v>
      </c>
      <c r="T33" s="2">
        <v>1.5871068574038931</v>
      </c>
      <c r="U33" s="2">
        <v>6.0906563168892287</v>
      </c>
      <c r="V33" s="2">
        <v>2.3555864003368798</v>
      </c>
      <c r="W33" s="2">
        <v>3.0493762540548719</v>
      </c>
      <c r="X33" s="2">
        <v>3.2241711537432707</v>
      </c>
      <c r="Y33" s="2">
        <v>1.7757113555433954</v>
      </c>
      <c r="Z33" s="2">
        <v>4.1184673620189187</v>
      </c>
      <c r="AA33" s="2">
        <v>3.4673142852557892</v>
      </c>
      <c r="AB33" s="2">
        <v>1.8481495489665818</v>
      </c>
      <c r="AC33" s="2">
        <v>0.60867981944980276</v>
      </c>
      <c r="AD33" s="2">
        <v>2.5703435302148052</v>
      </c>
    </row>
    <row r="34" spans="1:30">
      <c r="A34" s="1">
        <v>38275</v>
      </c>
      <c r="B34" s="2">
        <v>6.701309024744412</v>
      </c>
      <c r="C34" s="2">
        <v>5.0603207975185365</v>
      </c>
      <c r="D34" s="2">
        <v>9.3213453128778969</v>
      </c>
      <c r="E34" s="2">
        <v>22.313875280613477</v>
      </c>
      <c r="F34" s="2">
        <v>15.580912314345898</v>
      </c>
      <c r="G34" s="2">
        <v>10.342210081265613</v>
      </c>
      <c r="H34" s="2">
        <v>14.164926969429599</v>
      </c>
      <c r="I34" s="2">
        <v>16.63535151440032</v>
      </c>
      <c r="J34" s="2">
        <v>18.023662506269766</v>
      </c>
      <c r="K34" s="2">
        <v>18.086615416224923</v>
      </c>
      <c r="L34" s="2">
        <v>19.073747094671628</v>
      </c>
      <c r="M34" s="2">
        <v>12.465789543557477</v>
      </c>
      <c r="N34" s="2">
        <v>2.511371745835524</v>
      </c>
      <c r="O34" s="2">
        <v>17.174869183955529</v>
      </c>
      <c r="Q34" s="2">
        <v>0.76514206182726752</v>
      </c>
      <c r="R34" s="2">
        <v>0.94392187964432261</v>
      </c>
      <c r="S34" s="2">
        <v>0.6737748032507529</v>
      </c>
      <c r="T34" s="2">
        <v>1.8581210223672455</v>
      </c>
      <c r="U34" s="2">
        <v>5.7627094858470302</v>
      </c>
      <c r="V34" s="2">
        <v>2.331175521157594</v>
      </c>
      <c r="W34" s="2">
        <v>3.5549008968828995</v>
      </c>
      <c r="X34" s="2">
        <v>3.3836304980290248</v>
      </c>
      <c r="Y34" s="2">
        <v>2.0885639875640338</v>
      </c>
      <c r="Z34" s="2">
        <v>4.167391317898633</v>
      </c>
      <c r="AA34" s="2">
        <v>3.871207710334553</v>
      </c>
      <c r="AB34" s="2">
        <v>1.7832685915745277</v>
      </c>
      <c r="AC34" s="2">
        <v>0.53954059450355807</v>
      </c>
      <c r="AD34" s="2">
        <v>2.7623200852014871</v>
      </c>
    </row>
    <row r="35" spans="1:30">
      <c r="A35" s="1">
        <v>38306</v>
      </c>
      <c r="B35" s="2">
        <v>7.8570440839509326</v>
      </c>
      <c r="C35" s="2">
        <v>6.1146708785391573</v>
      </c>
      <c r="D35" s="2">
        <v>13.4701421459771</v>
      </c>
      <c r="E35" s="2">
        <v>28.07700595781025</v>
      </c>
      <c r="F35" s="2">
        <v>14.8436827666697</v>
      </c>
      <c r="G35" s="2">
        <v>11.277906337351915</v>
      </c>
      <c r="H35" s="2">
        <v>15.637864793629191</v>
      </c>
      <c r="I35" s="2">
        <v>18.874724885970167</v>
      </c>
      <c r="J35" s="2">
        <v>19.826169843206809</v>
      </c>
      <c r="K35" s="2">
        <v>17.783127753603654</v>
      </c>
      <c r="L35" s="2">
        <v>18.379702214720851</v>
      </c>
      <c r="M35" s="2">
        <v>11.860141487711715</v>
      </c>
      <c r="N35" s="2">
        <v>4.1710797832712512</v>
      </c>
      <c r="O35" s="2">
        <v>17.490173819258864</v>
      </c>
      <c r="Q35" s="2">
        <v>0.89710157941734947</v>
      </c>
      <c r="R35" s="2">
        <v>1.1405940176574232</v>
      </c>
      <c r="S35" s="2">
        <v>0.9736622847376627</v>
      </c>
      <c r="T35" s="2">
        <v>2.3380284401187752</v>
      </c>
      <c r="U35" s="2">
        <v>5.4900399770321542</v>
      </c>
      <c r="V35" s="2">
        <v>2.5420852000644709</v>
      </c>
      <c r="W35" s="2">
        <v>3.9245567379331496</v>
      </c>
      <c r="X35" s="2">
        <v>3.8391190418063315</v>
      </c>
      <c r="Y35" s="2">
        <v>2.2974367352609621</v>
      </c>
      <c r="Z35" s="2">
        <v>4.0974638150910785</v>
      </c>
      <c r="AA35" s="2">
        <v>3.730344361499744</v>
      </c>
      <c r="AB35" s="2">
        <v>1.696628820241624</v>
      </c>
      <c r="AC35" s="2">
        <v>0.89611060955821231</v>
      </c>
      <c r="AD35" s="2">
        <v>2.8130321062204988</v>
      </c>
    </row>
    <row r="36" spans="1:30">
      <c r="A36" s="1">
        <v>38336</v>
      </c>
      <c r="B36" s="2">
        <v>9.2318320813405723</v>
      </c>
      <c r="C36" s="2">
        <v>7.4853105970064737</v>
      </c>
      <c r="D36" s="2">
        <v>17.94881203548098</v>
      </c>
      <c r="E36" s="2">
        <v>33.960587171112856</v>
      </c>
      <c r="F36" s="2">
        <v>15.20429658877503</v>
      </c>
      <c r="G36" s="2">
        <v>12.845133989396707</v>
      </c>
      <c r="H36" s="2">
        <v>17.185458862841013</v>
      </c>
      <c r="I36" s="2">
        <v>21.462342005766864</v>
      </c>
      <c r="J36" s="2">
        <v>21.719242202712184</v>
      </c>
      <c r="K36" s="2">
        <v>17.790357326137556</v>
      </c>
      <c r="L36" s="2">
        <v>17.869995926081014</v>
      </c>
      <c r="M36" s="2">
        <v>11.291507643076319</v>
      </c>
      <c r="N36" s="2">
        <v>6.7120604438539155</v>
      </c>
      <c r="O36" s="2">
        <v>18.08703941065917</v>
      </c>
      <c r="Q36" s="2">
        <v>1.0540721233833039</v>
      </c>
      <c r="R36" s="2">
        <v>1.3962649269020055</v>
      </c>
      <c r="S36" s="2">
        <v>1.2973939803606716</v>
      </c>
      <c r="T36" s="2">
        <v>2.8279660149129096</v>
      </c>
      <c r="U36" s="2">
        <v>5.6234155234345664</v>
      </c>
      <c r="V36" s="2">
        <v>2.8953445817459755</v>
      </c>
      <c r="W36" s="2">
        <v>4.3129486835128947</v>
      </c>
      <c r="X36" s="2">
        <v>4.3654403639729802</v>
      </c>
      <c r="Y36" s="2">
        <v>2.5168040672080849</v>
      </c>
      <c r="Z36" s="2">
        <v>4.0991296025873325</v>
      </c>
      <c r="AA36" s="2">
        <v>3.6268943731574024</v>
      </c>
      <c r="AB36" s="2">
        <v>1.6152840428649966</v>
      </c>
      <c r="AC36" s="2">
        <v>1.4420123536971314</v>
      </c>
      <c r="AD36" s="2">
        <v>2.9090289836133674</v>
      </c>
    </row>
    <row r="37" spans="1:30">
      <c r="A37" s="1">
        <v>38367</v>
      </c>
      <c r="B37" s="2">
        <v>11.028393869817723</v>
      </c>
      <c r="C37" s="2">
        <v>7.6587808134627497</v>
      </c>
      <c r="D37" s="2">
        <v>21.63889281326232</v>
      </c>
      <c r="E37" s="2">
        <v>38.552534535204472</v>
      </c>
      <c r="F37" s="2">
        <v>16.498570376415774</v>
      </c>
      <c r="G37" s="2">
        <v>14.852539491313909</v>
      </c>
      <c r="H37" s="2">
        <v>18.255136023603281</v>
      </c>
      <c r="I37" s="2">
        <v>22.852057054095532</v>
      </c>
      <c r="J37" s="2">
        <v>21.949690361376724</v>
      </c>
      <c r="K37" s="2">
        <v>16.78572039029547</v>
      </c>
      <c r="L37" s="2">
        <v>16.961429667339697</v>
      </c>
      <c r="M37" s="2">
        <v>11.099942416209668</v>
      </c>
      <c r="N37" s="2">
        <v>8.4307645105968785</v>
      </c>
      <c r="O37" s="2">
        <v>17.883251670549004</v>
      </c>
      <c r="Q37" s="2">
        <v>1.259199955268048</v>
      </c>
      <c r="R37" s="2">
        <v>1.4286230202584607</v>
      </c>
      <c r="S37" s="2">
        <v>1.5641240892210402</v>
      </c>
      <c r="T37" s="2">
        <v>3.2103466558155467</v>
      </c>
      <c r="U37" s="2">
        <v>6.102111743710009</v>
      </c>
      <c r="V37" s="2">
        <v>3.3478218115001201</v>
      </c>
      <c r="W37" s="2">
        <v>4.5814002121635973</v>
      </c>
      <c r="X37" s="2">
        <v>4.6481084048030308</v>
      </c>
      <c r="Y37" s="2">
        <v>2.5435081693859733</v>
      </c>
      <c r="Z37" s="2">
        <v>3.8676481922891504</v>
      </c>
      <c r="AA37" s="2">
        <v>3.4424917652832652</v>
      </c>
      <c r="AB37" s="2">
        <v>1.5878800624660416</v>
      </c>
      <c r="AC37" s="2">
        <v>1.8112570166921227</v>
      </c>
      <c r="AD37" s="2">
        <v>2.8762527824327488</v>
      </c>
    </row>
    <row r="38" spans="1:30">
      <c r="A38" s="1">
        <v>38398</v>
      </c>
      <c r="B38" s="2">
        <v>13.306965166413899</v>
      </c>
      <c r="C38" s="2">
        <v>8.1389653392614996</v>
      </c>
      <c r="D38" s="2">
        <v>25.379629039590704</v>
      </c>
      <c r="E38" s="2">
        <v>43.157290732507242</v>
      </c>
      <c r="F38" s="2">
        <v>18.991615919328389</v>
      </c>
      <c r="G38" s="2">
        <v>17.101969372822374</v>
      </c>
      <c r="H38" s="2">
        <v>19.394769673158684</v>
      </c>
      <c r="I38" s="2">
        <v>24.284061183560866</v>
      </c>
      <c r="J38" s="2">
        <v>22.365361857882107</v>
      </c>
      <c r="K38" s="2">
        <v>16.050495512326908</v>
      </c>
      <c r="L38" s="2">
        <v>16.229672077651053</v>
      </c>
      <c r="M38" s="2">
        <v>11.011581028406534</v>
      </c>
      <c r="N38" s="2">
        <v>10.419709356604359</v>
      </c>
      <c r="O38" s="2">
        <v>17.995937293769849</v>
      </c>
      <c r="Q38" s="2">
        <v>1.5193626687708062</v>
      </c>
      <c r="R38" s="2">
        <v>1.5181937605938045</v>
      </c>
      <c r="S38" s="2">
        <v>1.8345157258687346</v>
      </c>
      <c r="T38" s="2">
        <v>3.5937939138773429</v>
      </c>
      <c r="U38" s="2">
        <v>7.0241820890750395</v>
      </c>
      <c r="V38" s="2">
        <v>3.8548523045116543</v>
      </c>
      <c r="W38" s="2">
        <v>4.8674083710242693</v>
      </c>
      <c r="X38" s="2">
        <v>4.9393780447362801</v>
      </c>
      <c r="Y38" s="2">
        <v>2.5916757667295207</v>
      </c>
      <c r="Z38" s="2">
        <v>3.6982428224817796</v>
      </c>
      <c r="AA38" s="2">
        <v>3.2939742448800571</v>
      </c>
      <c r="AB38" s="2">
        <v>1.5752397008566397</v>
      </c>
      <c r="AC38" s="2">
        <v>2.2385599384635237</v>
      </c>
      <c r="AD38" s="2">
        <v>2.8943765746434735</v>
      </c>
    </row>
    <row r="39" spans="1:30">
      <c r="A39" s="1">
        <v>38426</v>
      </c>
      <c r="B39" s="2">
        <v>14.618711572237608</v>
      </c>
      <c r="C39" s="2">
        <v>8.6684614499802901</v>
      </c>
      <c r="D39" s="2">
        <v>26.814299045410735</v>
      </c>
      <c r="E39" s="2">
        <v>46.764218926309837</v>
      </c>
      <c r="F39" s="2">
        <v>20.63543951073046</v>
      </c>
      <c r="G39" s="2">
        <v>19.184382124305209</v>
      </c>
      <c r="H39" s="2">
        <v>19.086317663747142</v>
      </c>
      <c r="I39" s="2">
        <v>23.891092180187247</v>
      </c>
      <c r="J39" s="2">
        <v>19.490469912726969</v>
      </c>
      <c r="K39" s="2">
        <v>12.702695785027052</v>
      </c>
      <c r="L39" s="2">
        <v>14.270667873927907</v>
      </c>
      <c r="M39" s="2">
        <v>10.450663305489961</v>
      </c>
      <c r="N39" s="2">
        <v>12.644267321627607</v>
      </c>
      <c r="O39" s="2">
        <v>16.522356549908071</v>
      </c>
      <c r="Q39" s="2">
        <v>1.6691352498949457</v>
      </c>
      <c r="R39" s="2">
        <v>1.6169627881106232</v>
      </c>
      <c r="S39" s="2">
        <v>1.938217977899424</v>
      </c>
      <c r="T39" s="2">
        <v>3.8941500384316727</v>
      </c>
      <c r="U39" s="2">
        <v>7.6321617511202353</v>
      </c>
      <c r="V39" s="2">
        <v>4.324236468346891</v>
      </c>
      <c r="W39" s="2">
        <v>4.7899977124823012</v>
      </c>
      <c r="X39" s="2">
        <v>4.8594481494500856</v>
      </c>
      <c r="Y39" s="2">
        <v>2.2585361630168883</v>
      </c>
      <c r="Z39" s="2">
        <v>2.926866243915438</v>
      </c>
      <c r="AA39" s="2">
        <v>2.8963747516924081</v>
      </c>
      <c r="AB39" s="2">
        <v>1.4949987378402554</v>
      </c>
      <c r="AC39" s="2">
        <v>2.7164817471111533</v>
      </c>
      <c r="AD39" s="2">
        <v>2.6573732157044647</v>
      </c>
    </row>
    <row r="40" spans="1:30">
      <c r="A40" s="1">
        <v>38457</v>
      </c>
      <c r="B40" s="2">
        <v>16.01935758332213</v>
      </c>
      <c r="C40" s="2">
        <v>9.3436114457924013</v>
      </c>
      <c r="D40" s="2">
        <v>28.289406626561835</v>
      </c>
      <c r="E40" s="2">
        <v>50.395832119989421</v>
      </c>
      <c r="F40" s="2">
        <v>22.447007812486348</v>
      </c>
      <c r="G40" s="2">
        <v>21.388420476071715</v>
      </c>
      <c r="H40" s="2">
        <v>18.815381419865552</v>
      </c>
      <c r="I40" s="2">
        <v>23.643848965740393</v>
      </c>
      <c r="J40" s="2">
        <v>18.469631079264747</v>
      </c>
      <c r="K40" s="2">
        <v>10.359899921756444</v>
      </c>
      <c r="L40" s="2">
        <v>13.119950074122558</v>
      </c>
      <c r="M40" s="2">
        <v>9.9001245648274523</v>
      </c>
      <c r="N40" s="2">
        <v>14.996703383151988</v>
      </c>
      <c r="O40" s="2">
        <v>15.31784119812991</v>
      </c>
      <c r="Q40" s="2">
        <v>1.829058210148554</v>
      </c>
      <c r="R40" s="2">
        <v>1.7429012174294396</v>
      </c>
      <c r="S40" s="2">
        <v>2.0448431791877688</v>
      </c>
      <c r="T40" s="2">
        <v>4.1965617322957591</v>
      </c>
      <c r="U40" s="2">
        <v>8.3021829685027626</v>
      </c>
      <c r="V40" s="2">
        <v>4.8210355289884692</v>
      </c>
      <c r="W40" s="2">
        <v>4.7220021980365576</v>
      </c>
      <c r="X40" s="2">
        <v>4.8091588796315952</v>
      </c>
      <c r="Y40" s="2">
        <v>2.1402423798341195</v>
      </c>
      <c r="Z40" s="2">
        <v>2.3870556206716675</v>
      </c>
      <c r="AA40" s="2">
        <v>2.6628250670439142</v>
      </c>
      <c r="AB40" s="2">
        <v>1.4162425193722614</v>
      </c>
      <c r="AC40" s="2">
        <v>3.2218767581329897</v>
      </c>
      <c r="AD40" s="2">
        <v>2.463644989101224</v>
      </c>
    </row>
    <row r="41" spans="1:30">
      <c r="A41" s="1">
        <v>38487</v>
      </c>
      <c r="B41" s="2">
        <v>16.72947323960625</v>
      </c>
      <c r="C41" s="2">
        <v>9.5021079563543385</v>
      </c>
      <c r="D41" s="2">
        <v>28.797703783718454</v>
      </c>
      <c r="E41" s="2">
        <v>50.802104769920469</v>
      </c>
      <c r="F41" s="2">
        <v>23.03734410013913</v>
      </c>
      <c r="G41" s="2">
        <v>27.594859848937375</v>
      </c>
      <c r="H41" s="2">
        <v>18.010838608281954</v>
      </c>
      <c r="I41" s="2">
        <v>22.268860645629495</v>
      </c>
      <c r="J41" s="2">
        <v>17.277292960943662</v>
      </c>
      <c r="K41" s="2">
        <v>9.3333358606289476</v>
      </c>
      <c r="L41" s="2">
        <v>12.779091636377393</v>
      </c>
      <c r="M41" s="2">
        <v>9.5000578977449983</v>
      </c>
      <c r="N41" s="2">
        <v>16.789225782050092</v>
      </c>
      <c r="O41" s="2">
        <v>13.366241847981584</v>
      </c>
      <c r="Q41" s="2">
        <v>1.9101377955517624</v>
      </c>
      <c r="R41" s="2">
        <v>1.7724662055306</v>
      </c>
      <c r="S41" s="2">
        <v>2.0815844225985209</v>
      </c>
      <c r="T41" s="2">
        <v>4.2303928684008163</v>
      </c>
      <c r="U41" s="2">
        <v>8.5205229768451574</v>
      </c>
      <c r="V41" s="2">
        <v>6.21999178938988</v>
      </c>
      <c r="W41" s="2">
        <v>4.5200901113274803</v>
      </c>
      <c r="X41" s="2">
        <v>4.5294862553210384</v>
      </c>
      <c r="Y41" s="2">
        <v>2.0020754310211903</v>
      </c>
      <c r="Z41" s="2">
        <v>2.1505219156550979</v>
      </c>
      <c r="AA41" s="2">
        <v>2.5936444385191555</v>
      </c>
      <c r="AB41" s="2">
        <v>1.3590117824461152</v>
      </c>
      <c r="AC41" s="2">
        <v>3.6069804777898598</v>
      </c>
      <c r="AD41" s="2">
        <v>2.1497595076201179</v>
      </c>
    </row>
    <row r="42" spans="1:30">
      <c r="A42" s="1">
        <v>38518</v>
      </c>
      <c r="B42" s="2">
        <v>17.489110362516062</v>
      </c>
      <c r="C42" s="2">
        <v>9.7212193236197226</v>
      </c>
      <c r="D42" s="2">
        <v>29.399126521453024</v>
      </c>
      <c r="E42" s="2">
        <v>51.237251658612962</v>
      </c>
      <c r="F42" s="2">
        <v>23.655848117784281</v>
      </c>
      <c r="G42" s="2">
        <v>34.008696782330809</v>
      </c>
      <c r="H42" s="2">
        <v>17.26985292789519</v>
      </c>
      <c r="I42" s="2">
        <v>21.243626480575351</v>
      </c>
      <c r="J42" s="2">
        <v>16.215896575341905</v>
      </c>
      <c r="K42" s="2">
        <v>10.349711565880384</v>
      </c>
      <c r="L42" s="2">
        <v>13.783001452103331</v>
      </c>
      <c r="M42" s="2">
        <v>9.2822207718328151</v>
      </c>
      <c r="N42" s="2">
        <v>18.620035168786234</v>
      </c>
      <c r="O42" s="2">
        <v>11.736921390118034</v>
      </c>
      <c r="Q42" s="2">
        <v>1.9968716429713589</v>
      </c>
      <c r="R42" s="2">
        <v>1.8133379253120814</v>
      </c>
      <c r="S42" s="2">
        <v>2.1250570623501885</v>
      </c>
      <c r="T42" s="2">
        <v>4.2666284201160183</v>
      </c>
      <c r="U42" s="2">
        <v>8.7492810172993405</v>
      </c>
      <c r="V42" s="2">
        <v>7.6656962895244938</v>
      </c>
      <c r="W42" s="2">
        <v>4.3341286400492161</v>
      </c>
      <c r="X42" s="2">
        <v>4.3209536261490262</v>
      </c>
      <c r="Y42" s="2">
        <v>1.8790818792540445</v>
      </c>
      <c r="Z42" s="2">
        <v>2.3847080910291969</v>
      </c>
      <c r="AA42" s="2">
        <v>2.797397974718892</v>
      </c>
      <c r="AB42" s="2">
        <v>1.3278495280729998</v>
      </c>
      <c r="AC42" s="2">
        <v>4.0003097356268658</v>
      </c>
      <c r="AD42" s="2">
        <v>1.8877077517796339</v>
      </c>
    </row>
    <row r="43" spans="1:30">
      <c r="A43" s="1">
        <v>38548</v>
      </c>
      <c r="B43" s="2">
        <v>14.837747898428653</v>
      </c>
      <c r="C43" s="2">
        <v>9.3560636603025653</v>
      </c>
      <c r="D43" s="2">
        <v>29.056272898129738</v>
      </c>
      <c r="E43" s="2">
        <v>49.36709992629072</v>
      </c>
      <c r="F43" s="2">
        <v>22.588932839515675</v>
      </c>
      <c r="G43" s="2">
        <v>29.427439998297011</v>
      </c>
      <c r="H43" s="2">
        <v>16.578680387024335</v>
      </c>
      <c r="I43" s="2">
        <v>19.394579195784456</v>
      </c>
      <c r="J43" s="2">
        <v>15.031942777413205</v>
      </c>
      <c r="K43" s="2">
        <v>12.645810935284187</v>
      </c>
      <c r="L43" s="2">
        <v>14.035102345930675</v>
      </c>
      <c r="M43" s="2">
        <v>8.5523347296706884</v>
      </c>
      <c r="N43" s="2">
        <v>18.683747236416846</v>
      </c>
      <c r="O43" s="2">
        <v>10.371198793713694</v>
      </c>
      <c r="Q43" s="2">
        <v>1.6941443795467865</v>
      </c>
      <c r="R43" s="2">
        <v>1.7452239788108785</v>
      </c>
      <c r="S43" s="2">
        <v>2.1002745738955118</v>
      </c>
      <c r="T43" s="2">
        <v>4.110897145062081</v>
      </c>
      <c r="U43" s="2">
        <v>8.3546749332247483</v>
      </c>
      <c r="V43" s="2">
        <v>6.6330626853761387</v>
      </c>
      <c r="W43" s="2">
        <v>4.1606685233295622</v>
      </c>
      <c r="X43" s="2">
        <v>3.9448574084225578</v>
      </c>
      <c r="Y43" s="2">
        <v>1.7418864971038648</v>
      </c>
      <c r="Z43" s="2">
        <v>2.9137592350316353</v>
      </c>
      <c r="AA43" s="2">
        <v>2.84856437213009</v>
      </c>
      <c r="AB43" s="2">
        <v>1.2234371400835808</v>
      </c>
      <c r="AC43" s="2">
        <v>4.0139975725245582</v>
      </c>
      <c r="AD43" s="2">
        <v>1.6680517579869418</v>
      </c>
    </row>
    <row r="44" spans="1:30">
      <c r="A44" s="1">
        <v>38579</v>
      </c>
      <c r="B44" s="2">
        <v>12.268581886704499</v>
      </c>
      <c r="C44" s="2">
        <v>9.1781114600216664</v>
      </c>
      <c r="D44" s="2">
        <v>28.746098192684663</v>
      </c>
      <c r="E44" s="2">
        <v>47.542931292027092</v>
      </c>
      <c r="F44" s="2">
        <v>21.534246108130237</v>
      </c>
      <c r="G44" s="2">
        <v>24.88723956917206</v>
      </c>
      <c r="H44" s="2">
        <v>16.027351514471135</v>
      </c>
      <c r="I44" s="2">
        <v>17.997338041649915</v>
      </c>
      <c r="J44" s="2">
        <v>13.889409031353283</v>
      </c>
      <c r="K44" s="2">
        <v>15.804545895098668</v>
      </c>
      <c r="L44" s="2">
        <v>14.646737861873561</v>
      </c>
      <c r="M44" s="2">
        <v>8.1505426977520994</v>
      </c>
      <c r="N44" s="2">
        <v>18.775423758724308</v>
      </c>
      <c r="O44" s="2">
        <v>9.5092762338470251</v>
      </c>
      <c r="Q44" s="2">
        <v>1.4008021426601462</v>
      </c>
      <c r="R44" s="2">
        <v>1.7120298430836816</v>
      </c>
      <c r="S44" s="2">
        <v>2.0778542156618252</v>
      </c>
      <c r="T44" s="2">
        <v>3.9589949745496797</v>
      </c>
      <c r="U44" s="2">
        <v>7.9645916628147244</v>
      </c>
      <c r="V44" s="2">
        <v>5.6096833478496588</v>
      </c>
      <c r="W44" s="2">
        <v>4.0223042728292482</v>
      </c>
      <c r="X44" s="2">
        <v>3.6606585576715922</v>
      </c>
      <c r="Y44" s="2">
        <v>1.609490829144187</v>
      </c>
      <c r="Z44" s="2">
        <v>3.6415728333273689</v>
      </c>
      <c r="AA44" s="2">
        <v>2.9727019164458577</v>
      </c>
      <c r="AB44" s="2">
        <v>1.1659595845415309</v>
      </c>
      <c r="AC44" s="2">
        <v>4.0336932649005712</v>
      </c>
      <c r="AD44" s="2">
        <v>1.5294244430707862</v>
      </c>
    </row>
    <row r="45" spans="1:30">
      <c r="A45" s="1">
        <v>38610</v>
      </c>
      <c r="B45" s="2">
        <v>9.1861986207749293</v>
      </c>
      <c r="C45" s="2">
        <v>8.7762443512777626</v>
      </c>
      <c r="D45" s="2">
        <v>28.927493979063371</v>
      </c>
      <c r="E45" s="2">
        <v>45.303724438588155</v>
      </c>
      <c r="F45" s="2">
        <v>19.53732547255732</v>
      </c>
      <c r="G45" s="2">
        <v>20.566120426469233</v>
      </c>
      <c r="H45" s="2">
        <v>15.816745315728461</v>
      </c>
      <c r="I45" s="2">
        <v>16.815870342777565</v>
      </c>
      <c r="J45" s="2">
        <v>12.688297184867483</v>
      </c>
      <c r="K45" s="2">
        <v>18.60917573521402</v>
      </c>
      <c r="L45" s="2">
        <v>13.66790335816393</v>
      </c>
      <c r="M45" s="2">
        <v>7.8459941781955171</v>
      </c>
      <c r="N45" s="2">
        <v>17.893902863709272</v>
      </c>
      <c r="O45" s="2">
        <v>8.78227430434195</v>
      </c>
      <c r="Q45" s="2">
        <v>1.0488617861228398</v>
      </c>
      <c r="R45" s="2">
        <v>1.637067963821246</v>
      </c>
      <c r="S45" s="2">
        <v>2.0909660472886373</v>
      </c>
      <c r="T45" s="2">
        <v>3.7725317414501127</v>
      </c>
      <c r="U45" s="2">
        <v>7.2260165873036328</v>
      </c>
      <c r="V45" s="2">
        <v>4.6356858086078709</v>
      </c>
      <c r="W45" s="2">
        <v>3.9694494881617932</v>
      </c>
      <c r="X45" s="2">
        <v>3.4203480277209564</v>
      </c>
      <c r="Y45" s="2">
        <v>1.4703071894852591</v>
      </c>
      <c r="Z45" s="2">
        <v>4.2877960086778684</v>
      </c>
      <c r="AA45" s="2">
        <v>2.7740376655729508</v>
      </c>
      <c r="AB45" s="2">
        <v>1.1223930051734032</v>
      </c>
      <c r="AC45" s="2">
        <v>3.8443081973364359</v>
      </c>
      <c r="AD45" s="2">
        <v>1.4124970877388374</v>
      </c>
    </row>
    <row r="46" spans="1:30">
      <c r="A46" s="1">
        <v>38640</v>
      </c>
      <c r="B46" s="2">
        <v>6.7952021725792848</v>
      </c>
      <c r="C46" s="2">
        <v>9.0729634238015553</v>
      </c>
      <c r="D46" s="2">
        <v>29.142861508506254</v>
      </c>
      <c r="E46" s="2">
        <v>43.107215666338234</v>
      </c>
      <c r="F46" s="2">
        <v>17.603393053264046</v>
      </c>
      <c r="G46" s="2">
        <v>16.289585376688109</v>
      </c>
      <c r="H46" s="2">
        <v>15.772849352498115</v>
      </c>
      <c r="I46" s="2">
        <v>16.039957786115085</v>
      </c>
      <c r="J46" s="2">
        <v>11.576769871225952</v>
      </c>
      <c r="K46" s="2">
        <v>21.587594547693545</v>
      </c>
      <c r="L46" s="2">
        <v>13.010949487364792</v>
      </c>
      <c r="M46" s="2">
        <v>8.3983428250683634</v>
      </c>
      <c r="N46" s="2">
        <v>17.068296830547123</v>
      </c>
      <c r="O46" s="2">
        <v>8.5476943885423982</v>
      </c>
      <c r="Q46" s="2">
        <v>0.77586259366075749</v>
      </c>
      <c r="R46" s="2">
        <v>1.6924161592953992</v>
      </c>
      <c r="S46" s="2">
        <v>2.1065334584193574</v>
      </c>
      <c r="T46" s="2">
        <v>3.5896240629673173</v>
      </c>
      <c r="U46" s="2">
        <v>6.5107381445010803</v>
      </c>
      <c r="V46" s="2">
        <v>3.6717377022470061</v>
      </c>
      <c r="W46" s="2">
        <v>3.9584331377496893</v>
      </c>
      <c r="X46" s="2">
        <v>3.2625274136958082</v>
      </c>
      <c r="Y46" s="2">
        <v>1.3415045159077921</v>
      </c>
      <c r="Z46" s="2">
        <v>4.9740624225177132</v>
      </c>
      <c r="AA46" s="2">
        <v>2.6407023079555585</v>
      </c>
      <c r="AB46" s="2">
        <v>1.2014081361545044</v>
      </c>
      <c r="AC46" s="2">
        <v>3.6669358227779134</v>
      </c>
      <c r="AD46" s="2">
        <v>1.3747684269812164</v>
      </c>
    </row>
    <row r="47" spans="1:30">
      <c r="A47" s="1">
        <v>38671</v>
      </c>
      <c r="B47" s="2">
        <v>5.8056588180732884</v>
      </c>
      <c r="C47" s="2">
        <v>10.238095531745071</v>
      </c>
      <c r="D47" s="2">
        <v>31.265498703774057</v>
      </c>
      <c r="E47" s="2">
        <v>41.288882886673164</v>
      </c>
      <c r="F47" s="2">
        <v>15.614499110719468</v>
      </c>
      <c r="G47" s="2">
        <v>12.897162549403921</v>
      </c>
      <c r="H47" s="2">
        <v>16.068540691092828</v>
      </c>
      <c r="I47" s="2">
        <v>15.482435946710099</v>
      </c>
      <c r="J47" s="2">
        <v>9.7692463411964798</v>
      </c>
      <c r="K47" s="2">
        <v>23.486503720800339</v>
      </c>
      <c r="L47" s="2">
        <v>12.393203687483517</v>
      </c>
      <c r="M47" s="2">
        <v>9.4666065865290889</v>
      </c>
      <c r="N47" s="2">
        <v>14.541750339102524</v>
      </c>
      <c r="O47" s="2">
        <v>7.9788754726466804</v>
      </c>
      <c r="Q47" s="2">
        <v>0.66287851252997188</v>
      </c>
      <c r="R47" s="2">
        <v>1.9097529119185348</v>
      </c>
      <c r="S47" s="2">
        <v>2.2599640428049002</v>
      </c>
      <c r="T47" s="2">
        <v>3.4382078557390474</v>
      </c>
      <c r="U47" s="2">
        <v>5.77513179759337</v>
      </c>
      <c r="V47" s="2">
        <v>2.907072027285841</v>
      </c>
      <c r="W47" s="2">
        <v>4.0326413145401112</v>
      </c>
      <c r="X47" s="2">
        <v>3.1491274715608344</v>
      </c>
      <c r="Y47" s="2">
        <v>1.1320504967715068</v>
      </c>
      <c r="Z47" s="2">
        <v>5.4115957818207683</v>
      </c>
      <c r="AA47" s="2">
        <v>2.5153246204116542</v>
      </c>
      <c r="AB47" s="2">
        <v>1.3542264720227457</v>
      </c>
      <c r="AC47" s="2">
        <v>3.1241351011024472</v>
      </c>
      <c r="AD47" s="2">
        <v>1.2832824366431288</v>
      </c>
    </row>
    <row r="48" spans="1:30">
      <c r="A48" s="1">
        <v>38701</v>
      </c>
      <c r="B48" s="2">
        <v>6.6663888462071643</v>
      </c>
      <c r="C48" s="2">
        <v>11.999116920456949</v>
      </c>
      <c r="D48" s="2">
        <v>33.676531197900573</v>
      </c>
      <c r="E48" s="2">
        <v>39.492949421249946</v>
      </c>
      <c r="F48" s="2">
        <v>13.751884308912864</v>
      </c>
      <c r="G48" s="2">
        <v>9.7732641095391593</v>
      </c>
      <c r="H48" s="2">
        <v>16.459990358121814</v>
      </c>
      <c r="I48" s="2">
        <v>15.239065246192112</v>
      </c>
      <c r="J48" s="2">
        <v>8.0404556340508897</v>
      </c>
      <c r="K48" s="2">
        <v>25.493719552331754</v>
      </c>
      <c r="L48" s="2">
        <v>12.331439069665448</v>
      </c>
      <c r="M48" s="2">
        <v>11.186051870048392</v>
      </c>
      <c r="N48" s="2">
        <v>12.301801731674658</v>
      </c>
      <c r="O48" s="2">
        <v>7.9228734875966591</v>
      </c>
      <c r="Q48" s="2">
        <v>0.76115494568224151</v>
      </c>
      <c r="R48" s="2">
        <v>2.2382432756405164</v>
      </c>
      <c r="S48" s="2">
        <v>2.4342407045778467</v>
      </c>
      <c r="T48" s="2">
        <v>3.2886568842063255</v>
      </c>
      <c r="U48" s="2">
        <v>5.086230674841584</v>
      </c>
      <c r="V48" s="2">
        <v>2.2029328233465644</v>
      </c>
      <c r="W48" s="2">
        <v>4.1308814802260407</v>
      </c>
      <c r="X48" s="2">
        <v>3.0996258710754754</v>
      </c>
      <c r="Y48" s="2">
        <v>0.931719958418183</v>
      </c>
      <c r="Z48" s="2">
        <v>5.8740844032114161</v>
      </c>
      <c r="AA48" s="2">
        <v>2.5027888735792994</v>
      </c>
      <c r="AB48" s="2">
        <v>1.6001982781660327</v>
      </c>
      <c r="AC48" s="2">
        <v>2.6429067822312517</v>
      </c>
      <c r="AD48" s="2">
        <v>1.2742753573776087</v>
      </c>
    </row>
    <row r="49" spans="1:30">
      <c r="A49" s="1">
        <v>38732</v>
      </c>
      <c r="B49" s="2">
        <v>8.2794463219815526</v>
      </c>
      <c r="C49" s="2">
        <v>14.196588654331217</v>
      </c>
      <c r="D49" s="2">
        <v>36.730294601527923</v>
      </c>
      <c r="E49" s="2">
        <v>39.666755294784217</v>
      </c>
      <c r="F49" s="2">
        <v>12.281614312566953</v>
      </c>
      <c r="G49" s="2">
        <v>8.4011131599434101</v>
      </c>
      <c r="H49" s="2">
        <v>16.454529485685189</v>
      </c>
      <c r="I49" s="2">
        <v>15.48449607695048</v>
      </c>
      <c r="J49" s="2">
        <v>6.0240419337058189</v>
      </c>
      <c r="K49" s="2">
        <v>25.986141130010079</v>
      </c>
      <c r="L49" s="2">
        <v>12.969852647623707</v>
      </c>
      <c r="M49" s="2">
        <v>12.673165535331757</v>
      </c>
      <c r="N49" s="2">
        <v>9.6314631935493171</v>
      </c>
      <c r="O49" s="2">
        <v>7.9786681224958338</v>
      </c>
      <c r="Q49" s="2">
        <v>0.94533062215120967</v>
      </c>
      <c r="R49" s="2">
        <v>2.648146468047019</v>
      </c>
      <c r="S49" s="2">
        <v>2.6549758846822424</v>
      </c>
      <c r="T49" s="2">
        <v>3.3031300469072713</v>
      </c>
      <c r="U49" s="2">
        <v>4.5424410248030753</v>
      </c>
      <c r="V49" s="2">
        <v>1.8936445107038844</v>
      </c>
      <c r="W49" s="2">
        <v>4.1295109923749838</v>
      </c>
      <c r="X49" s="2">
        <v>3.1495465020517273</v>
      </c>
      <c r="Y49" s="2">
        <v>0.69805995523589659</v>
      </c>
      <c r="Z49" s="2">
        <v>5.9875447361890117</v>
      </c>
      <c r="AA49" s="2">
        <v>2.6323612933617073</v>
      </c>
      <c r="AB49" s="2">
        <v>1.8129343493258137</v>
      </c>
      <c r="AC49" s="2">
        <v>2.0692139210389415</v>
      </c>
      <c r="AD49" s="2">
        <v>1.2832490874816174</v>
      </c>
    </row>
    <row r="50" spans="1:30">
      <c r="A50" s="1">
        <v>38763</v>
      </c>
      <c r="B50" s="2">
        <v>10.258458878589455</v>
      </c>
      <c r="C50" s="2">
        <v>16.562782129766827</v>
      </c>
      <c r="D50" s="2">
        <v>39.952765370940575</v>
      </c>
      <c r="E50" s="2">
        <v>39.858850101616852</v>
      </c>
      <c r="F50" s="2">
        <v>11.035258170686937</v>
      </c>
      <c r="G50" s="2">
        <v>7.475044894744558</v>
      </c>
      <c r="H50" s="2">
        <v>16.542852902608029</v>
      </c>
      <c r="I50" s="2">
        <v>15.914205555913325</v>
      </c>
      <c r="J50" s="2">
        <v>4.2349358930815431</v>
      </c>
      <c r="K50" s="2">
        <v>26.529624219967371</v>
      </c>
      <c r="L50" s="2">
        <v>13.823170602922259</v>
      </c>
      <c r="M50" s="2">
        <v>14.442251800676052</v>
      </c>
      <c r="N50" s="2">
        <v>7.5681600829124811</v>
      </c>
      <c r="O50" s="2">
        <v>8.2674229201232308</v>
      </c>
      <c r="Q50" s="2">
        <v>1.1712903178395866</v>
      </c>
      <c r="R50" s="2">
        <v>3.0895220017939251</v>
      </c>
      <c r="S50" s="2">
        <v>2.8879057393076972</v>
      </c>
      <c r="T50" s="2">
        <v>3.3191261656618383</v>
      </c>
      <c r="U50" s="2">
        <v>4.0814674812357579</v>
      </c>
      <c r="V50" s="2">
        <v>1.6849050194550024</v>
      </c>
      <c r="W50" s="2">
        <v>4.1516770787030239</v>
      </c>
      <c r="X50" s="2">
        <v>3.2369494100727705</v>
      </c>
      <c r="Y50" s="2">
        <v>0.49074013635439612</v>
      </c>
      <c r="Z50" s="2">
        <v>6.1127703053953413</v>
      </c>
      <c r="AA50" s="2">
        <v>2.8055507055691016</v>
      </c>
      <c r="AB50" s="2">
        <v>2.0660074468421112</v>
      </c>
      <c r="AC50" s="2">
        <v>1.6259359440528345</v>
      </c>
      <c r="AD50" s="2">
        <v>1.3296909653580198</v>
      </c>
    </row>
    <row r="51" spans="1:30">
      <c r="A51" s="1">
        <v>38791</v>
      </c>
      <c r="B51" s="2">
        <v>10.374980928640699</v>
      </c>
      <c r="C51" s="2">
        <v>17.398673933604126</v>
      </c>
      <c r="D51" s="2">
        <v>42.796706757164131</v>
      </c>
      <c r="E51" s="2">
        <v>40.429045070759955</v>
      </c>
      <c r="F51" s="2">
        <v>10.425779961295802</v>
      </c>
      <c r="G51" s="2">
        <v>7.6841138334353856</v>
      </c>
      <c r="H51" s="2">
        <v>15.628323879723331</v>
      </c>
      <c r="I51" s="2">
        <v>16.376767281727862</v>
      </c>
      <c r="J51" s="2">
        <v>3.4932134223591502</v>
      </c>
      <c r="K51" s="2">
        <v>25.826727701213898</v>
      </c>
      <c r="L51" s="2">
        <v>14.775073094593548</v>
      </c>
      <c r="M51" s="2">
        <v>15.396666398374652</v>
      </c>
      <c r="N51" s="2">
        <v>6.3693554192754807</v>
      </c>
      <c r="O51" s="2">
        <v>7.7578417334967806</v>
      </c>
      <c r="Q51" s="2">
        <v>1.1845945724703377</v>
      </c>
      <c r="R51" s="2">
        <v>3.2454442435309119</v>
      </c>
      <c r="S51" s="2">
        <v>3.0934743545280945</v>
      </c>
      <c r="T51" s="2">
        <v>3.3666074411323228</v>
      </c>
      <c r="U51" s="2">
        <v>3.8560476991449817</v>
      </c>
      <c r="V51" s="2">
        <v>1.7320299945116697</v>
      </c>
      <c r="W51" s="2">
        <v>3.9221623024747654</v>
      </c>
      <c r="X51" s="2">
        <v>3.3310344651034467</v>
      </c>
      <c r="Y51" s="2">
        <v>0.40479007816955598</v>
      </c>
      <c r="Z51" s="2">
        <v>5.950813809819798</v>
      </c>
      <c r="AA51" s="2">
        <v>2.9987488352787066</v>
      </c>
      <c r="AB51" s="2">
        <v>2.2025393182866888</v>
      </c>
      <c r="AC51" s="2">
        <v>1.3683859489217249</v>
      </c>
      <c r="AD51" s="2">
        <v>1.2477324752069545</v>
      </c>
    </row>
    <row r="52" spans="1:30">
      <c r="A52" s="1">
        <v>38822</v>
      </c>
      <c r="B52" s="2">
        <v>10.659375647738401</v>
      </c>
      <c r="C52" s="2">
        <v>18.345742664848874</v>
      </c>
      <c r="D52" s="2">
        <v>45.682147685091728</v>
      </c>
      <c r="E52" s="2">
        <v>41.011480361902699</v>
      </c>
      <c r="F52" s="2">
        <v>10.034850044301942</v>
      </c>
      <c r="G52" s="2">
        <v>8.1814149098792264</v>
      </c>
      <c r="H52" s="2">
        <v>14.77067070024103</v>
      </c>
      <c r="I52" s="2">
        <v>16.878922008124967</v>
      </c>
      <c r="J52" s="2">
        <v>4.234544693993028</v>
      </c>
      <c r="K52" s="2">
        <v>25.170789535549364</v>
      </c>
      <c r="L52" s="2">
        <v>15.772192631780173</v>
      </c>
      <c r="M52" s="2">
        <v>16.44875995095116</v>
      </c>
      <c r="N52" s="2">
        <v>6.3086397104399081</v>
      </c>
      <c r="O52" s="2">
        <v>7.3767965998695484</v>
      </c>
      <c r="Q52" s="2">
        <v>1.2170661927074751</v>
      </c>
      <c r="R52" s="2">
        <v>3.4221047622449197</v>
      </c>
      <c r="S52" s="2">
        <v>3.3020426811214851</v>
      </c>
      <c r="T52" s="2">
        <v>3.4151079926963614</v>
      </c>
      <c r="U52" s="2">
        <v>3.7114595328353834</v>
      </c>
      <c r="V52" s="2">
        <v>1.8441236463464172</v>
      </c>
      <c r="W52" s="2">
        <v>3.7069213722859899</v>
      </c>
      <c r="X52" s="2">
        <v>3.4331727364526179</v>
      </c>
      <c r="Y52" s="2">
        <v>0.49069480459521808</v>
      </c>
      <c r="Z52" s="2">
        <v>5.7996771292545359</v>
      </c>
      <c r="AA52" s="2">
        <v>3.2011242165461038</v>
      </c>
      <c r="AB52" s="2">
        <v>2.3530444572634162</v>
      </c>
      <c r="AC52" s="2">
        <v>1.3553418467511993</v>
      </c>
      <c r="AD52" s="2">
        <v>1.1864470811400187</v>
      </c>
    </row>
    <row r="53" spans="1:30">
      <c r="A53" s="1">
        <v>38852</v>
      </c>
      <c r="B53" s="2">
        <v>8.4405618835756684</v>
      </c>
      <c r="C53" s="2">
        <v>16.88575369591009</v>
      </c>
      <c r="D53" s="2">
        <v>45.583859928324941</v>
      </c>
      <c r="E53" s="2">
        <v>41.227511144962619</v>
      </c>
      <c r="F53" s="2">
        <v>9.5185210066562238</v>
      </c>
      <c r="G53" s="2">
        <v>8.3257819703085012</v>
      </c>
      <c r="H53" s="2">
        <v>14.04522867248339</v>
      </c>
      <c r="I53" s="2">
        <v>16.439425985207656</v>
      </c>
      <c r="J53" s="2">
        <v>5.402356464341473</v>
      </c>
      <c r="K53" s="2">
        <v>23.64744294518276</v>
      </c>
      <c r="L53" s="2">
        <v>16.783907828651849</v>
      </c>
      <c r="M53" s="2">
        <v>16.246301128086159</v>
      </c>
      <c r="N53" s="2">
        <v>6.7728386710832345</v>
      </c>
      <c r="O53" s="2">
        <v>6.3882974669299113</v>
      </c>
      <c r="Q53" s="2">
        <v>0.96372647474290263</v>
      </c>
      <c r="R53" s="2">
        <v>3.1497671799128923</v>
      </c>
      <c r="S53" s="2">
        <v>3.2949381471991113</v>
      </c>
      <c r="T53" s="2">
        <v>3.4330973080633274</v>
      </c>
      <c r="U53" s="2">
        <v>3.5204916239588506</v>
      </c>
      <c r="V53" s="2">
        <v>1.8766645592354174</v>
      </c>
      <c r="W53" s="2">
        <v>3.5248608137897937</v>
      </c>
      <c r="X53" s="2">
        <v>3.3437792453912367</v>
      </c>
      <c r="Y53" s="2">
        <v>0.62601966473142556</v>
      </c>
      <c r="Z53" s="2">
        <v>5.4486782713283946</v>
      </c>
      <c r="AA53" s="2">
        <v>3.4064619329031789</v>
      </c>
      <c r="AB53" s="2">
        <v>2.3240821152761093</v>
      </c>
      <c r="AC53" s="2">
        <v>1.4550698872568508</v>
      </c>
      <c r="AD53" s="2">
        <v>1.0274618230936723</v>
      </c>
    </row>
    <row r="54" spans="1:30">
      <c r="A54" s="1">
        <v>38883</v>
      </c>
      <c r="B54" s="2">
        <v>6.6790218648880302</v>
      </c>
      <c r="C54" s="2">
        <v>15.556719953034806</v>
      </c>
      <c r="D54" s="2">
        <v>45.52094653324059</v>
      </c>
      <c r="E54" s="2">
        <v>41.460726628295738</v>
      </c>
      <c r="F54" s="2">
        <v>9.0561299270195814</v>
      </c>
      <c r="G54" s="2">
        <v>8.5300115913508474</v>
      </c>
      <c r="H54" s="2">
        <v>13.472513347092919</v>
      </c>
      <c r="I54" s="2">
        <v>16.028866706580789</v>
      </c>
      <c r="J54" s="2">
        <v>6.8353643418382246</v>
      </c>
      <c r="K54" s="2">
        <v>22.194606352314466</v>
      </c>
      <c r="L54" s="2">
        <v>18.021666326004858</v>
      </c>
      <c r="M54" s="2">
        <v>16.229911675902589</v>
      </c>
      <c r="N54" s="2">
        <v>7.9137679697645842</v>
      </c>
      <c r="O54" s="2">
        <v>5.6344283550507619</v>
      </c>
      <c r="Q54" s="2">
        <v>0.76259735848918542</v>
      </c>
      <c r="R54" s="2">
        <v>2.9018571997193945</v>
      </c>
      <c r="S54" s="2">
        <v>3.2903905782622291</v>
      </c>
      <c r="T54" s="2">
        <v>3.4525176277914427</v>
      </c>
      <c r="U54" s="2">
        <v>3.3494730464176814</v>
      </c>
      <c r="V54" s="2">
        <v>1.9226987327368463</v>
      </c>
      <c r="W54" s="2">
        <v>3.3811293121531745</v>
      </c>
      <c r="X54" s="2">
        <v>3.2602714881185326</v>
      </c>
      <c r="Y54" s="2">
        <v>0.79207518456787163</v>
      </c>
      <c r="Z54" s="2">
        <v>5.1139258334558324</v>
      </c>
      <c r="AA54" s="2">
        <v>3.657677397525946</v>
      </c>
      <c r="AB54" s="2">
        <v>2.3217375549728931</v>
      </c>
      <c r="AC54" s="2">
        <v>1.7001859968562536</v>
      </c>
      <c r="AD54" s="2">
        <v>0.90621328448458915</v>
      </c>
    </row>
    <row r="55" spans="1:30">
      <c r="A55" s="1">
        <v>38913</v>
      </c>
      <c r="B55" s="2">
        <v>5.7044626605050599</v>
      </c>
      <c r="C55" s="2">
        <v>14.20250064245622</v>
      </c>
      <c r="D55" s="2">
        <v>42.536238207350401</v>
      </c>
      <c r="E55" s="2">
        <v>40.291086919103535</v>
      </c>
      <c r="F55" s="2">
        <v>8.5005852462821014</v>
      </c>
      <c r="G55" s="2">
        <v>8.2207446168331977</v>
      </c>
      <c r="H55" s="2">
        <v>13.213344626204792</v>
      </c>
      <c r="I55" s="2">
        <v>15.282265731810066</v>
      </c>
      <c r="J55" s="2">
        <v>7.544305568352546</v>
      </c>
      <c r="K55" s="2">
        <v>20.380214476441441</v>
      </c>
      <c r="L55" s="2">
        <v>17.810188188593312</v>
      </c>
      <c r="M55" s="2">
        <v>15.85268040524792</v>
      </c>
      <c r="N55" s="2">
        <v>7.8029439751869054</v>
      </c>
      <c r="O55" s="2">
        <v>4.772555309008391</v>
      </c>
      <c r="Q55" s="2">
        <v>0.65132413765114672</v>
      </c>
      <c r="R55" s="2">
        <v>2.6492492548399289</v>
      </c>
      <c r="S55" s="2">
        <v>3.0746469063419086</v>
      </c>
      <c r="T55" s="2">
        <v>3.3551193899275891</v>
      </c>
      <c r="U55" s="2">
        <v>3.1440009574341592</v>
      </c>
      <c r="V55" s="2">
        <v>1.85298871961267</v>
      </c>
      <c r="W55" s="2">
        <v>3.3160870341154856</v>
      </c>
      <c r="X55" s="2">
        <v>3.1084128498501675</v>
      </c>
      <c r="Y55" s="2">
        <v>0.87422658495512462</v>
      </c>
      <c r="Z55" s="2">
        <v>4.695866358160302</v>
      </c>
      <c r="AA55" s="2">
        <v>3.6147557947568987</v>
      </c>
      <c r="AB55" s="2">
        <v>2.2677734900119306</v>
      </c>
      <c r="AC55" s="2">
        <v>1.6763766806851794</v>
      </c>
      <c r="AD55" s="2">
        <v>0.76759393312436452</v>
      </c>
    </row>
    <row r="56" spans="1:30">
      <c r="A56" s="1">
        <v>38944</v>
      </c>
      <c r="B56" s="2">
        <v>5.2377600225115142</v>
      </c>
      <c r="C56" s="2">
        <v>12.944425612402215</v>
      </c>
      <c r="D56" s="2">
        <v>39.662826969042058</v>
      </c>
      <c r="E56" s="2">
        <v>39.155841535294549</v>
      </c>
      <c r="F56" s="2">
        <v>8.0710139041116111</v>
      </c>
      <c r="G56" s="2">
        <v>8.2184896555553308</v>
      </c>
      <c r="H56" s="2">
        <v>12.994791570843956</v>
      </c>
      <c r="I56" s="2">
        <v>14.763189779212246</v>
      </c>
      <c r="J56" s="2">
        <v>8.3019567886304309</v>
      </c>
      <c r="K56" s="2">
        <v>18.657575916491567</v>
      </c>
      <c r="L56" s="2">
        <v>17.712206796739363</v>
      </c>
      <c r="M56" s="2">
        <v>15.646004560184601</v>
      </c>
      <c r="N56" s="2">
        <v>7.9150275362330742</v>
      </c>
      <c r="O56" s="2">
        <v>4.878213677184509</v>
      </c>
      <c r="Q56" s="2">
        <v>0.59803696385031957</v>
      </c>
      <c r="R56" s="2">
        <v>2.4145754871838347</v>
      </c>
      <c r="S56" s="2">
        <v>2.8669481218032669</v>
      </c>
      <c r="T56" s="2">
        <v>3.2605852363270471</v>
      </c>
      <c r="U56" s="2">
        <v>2.9851209895330078</v>
      </c>
      <c r="V56" s="2">
        <v>1.8524804423207937</v>
      </c>
      <c r="W56" s="2">
        <v>3.2612378665768533</v>
      </c>
      <c r="X56" s="2">
        <v>3.0028328010917704</v>
      </c>
      <c r="Y56" s="2">
        <v>0.96202245070970571</v>
      </c>
      <c r="Z56" s="2">
        <v>4.2989480396465716</v>
      </c>
      <c r="AA56" s="2">
        <v>3.5948694914662207</v>
      </c>
      <c r="AB56" s="2">
        <v>2.2382078903480873</v>
      </c>
      <c r="AC56" s="2">
        <v>1.7004566008567774</v>
      </c>
      <c r="AD56" s="2">
        <v>0.78458749676997053</v>
      </c>
    </row>
    <row r="57" spans="1:30">
      <c r="A57" s="1">
        <v>38975</v>
      </c>
      <c r="B57" s="2">
        <v>4.8710594490267027</v>
      </c>
      <c r="C57" s="2">
        <v>11.930598477967841</v>
      </c>
      <c r="D57" s="2">
        <v>34.77371393962077</v>
      </c>
      <c r="E57" s="2">
        <v>35.295012086731589</v>
      </c>
      <c r="F57" s="2">
        <v>8.1586053980729822</v>
      </c>
      <c r="G57" s="2">
        <v>7.9382425977873288</v>
      </c>
      <c r="H57" s="2">
        <v>12.833045355635861</v>
      </c>
      <c r="I57" s="2">
        <v>14.188224014496964</v>
      </c>
      <c r="J57" s="2">
        <v>8.4188525471598616</v>
      </c>
      <c r="K57" s="2">
        <v>16.098926930144589</v>
      </c>
      <c r="L57" s="2">
        <v>15.359927499145268</v>
      </c>
      <c r="M57" s="2">
        <v>13.987347225092105</v>
      </c>
      <c r="N57" s="2">
        <v>7.4489715204771247</v>
      </c>
      <c r="O57" s="2">
        <v>5.4867445246338846</v>
      </c>
      <c r="Q57" s="2">
        <v>0.5561678257709709</v>
      </c>
      <c r="R57" s="2">
        <v>2.2254622564892532</v>
      </c>
      <c r="S57" s="2">
        <v>2.5135483646976082</v>
      </c>
      <c r="T57" s="2">
        <v>2.9390862464863128</v>
      </c>
      <c r="U57" s="2">
        <v>3.0175173167150788</v>
      </c>
      <c r="V57" s="2">
        <v>1.7893116345116549</v>
      </c>
      <c r="W57" s="2">
        <v>3.2206452276771538</v>
      </c>
      <c r="X57" s="2">
        <v>2.8858847645486825</v>
      </c>
      <c r="Y57" s="2">
        <v>0.97556821431233753</v>
      </c>
      <c r="Z57" s="2">
        <v>3.7094020507554051</v>
      </c>
      <c r="AA57" s="2">
        <v>3.1174508852265235</v>
      </c>
      <c r="AB57" s="2">
        <v>2.0009319825911009</v>
      </c>
      <c r="AC57" s="2">
        <v>1.6003295924877849</v>
      </c>
      <c r="AD57" s="2">
        <v>0.88246055561949077</v>
      </c>
    </row>
    <row r="58" spans="1:30">
      <c r="A58" s="1">
        <v>39005</v>
      </c>
      <c r="B58" s="2">
        <v>4.6183484079374511</v>
      </c>
      <c r="C58" s="2">
        <v>10.957296919685955</v>
      </c>
      <c r="D58" s="2">
        <v>30.191745755751004</v>
      </c>
      <c r="E58" s="2">
        <v>31.531994565084364</v>
      </c>
      <c r="F58" s="2">
        <v>8.6201201966543035</v>
      </c>
      <c r="G58" s="2">
        <v>7.7148743960981809</v>
      </c>
      <c r="H58" s="2">
        <v>12.838943178462966</v>
      </c>
      <c r="I58" s="2">
        <v>13.891484375627012</v>
      </c>
      <c r="J58" s="2">
        <v>8.5983122935310128</v>
      </c>
      <c r="K58" s="2">
        <v>13.721498149230229</v>
      </c>
      <c r="L58" s="2">
        <v>13.183732373226752</v>
      </c>
      <c r="M58" s="2">
        <v>12.589601163354605</v>
      </c>
      <c r="N58" s="2">
        <v>7.1150640568328694</v>
      </c>
      <c r="O58" s="2">
        <v>6.7431619871394757</v>
      </c>
      <c r="Q58" s="2">
        <v>0.52731378452148225</v>
      </c>
      <c r="R58" s="2">
        <v>2.0439084236167</v>
      </c>
      <c r="S58" s="2">
        <v>2.1823499584629498</v>
      </c>
      <c r="T58" s="2">
        <v>2.6257322514237051</v>
      </c>
      <c r="U58" s="2">
        <v>3.1882117955739706</v>
      </c>
      <c r="V58" s="2">
        <v>1.7389635483781143</v>
      </c>
      <c r="W58" s="2">
        <v>3.2221253747829581</v>
      </c>
      <c r="X58" s="2">
        <v>2.8255279220025344</v>
      </c>
      <c r="Y58" s="2">
        <v>0.99636383026208009</v>
      </c>
      <c r="Z58" s="2">
        <v>3.1616115530585844</v>
      </c>
      <c r="AA58" s="2">
        <v>2.6757703224701013</v>
      </c>
      <c r="AB58" s="2">
        <v>1.8009802152213661</v>
      </c>
      <c r="AC58" s="2">
        <v>1.5285932469059167</v>
      </c>
      <c r="AD58" s="2">
        <v>1.0845364582015775</v>
      </c>
    </row>
    <row r="59" spans="1:30">
      <c r="A59" s="1">
        <v>39036</v>
      </c>
      <c r="B59" s="2">
        <v>4.592518205757858</v>
      </c>
      <c r="C59" s="2">
        <v>10.507347756260323</v>
      </c>
      <c r="D59" s="2">
        <v>25.669688055644073</v>
      </c>
      <c r="E59" s="2">
        <v>27.396547852900177</v>
      </c>
      <c r="F59" s="2">
        <v>9.2305834138233873</v>
      </c>
      <c r="G59" s="2">
        <v>7.1771338959183053</v>
      </c>
      <c r="H59" s="2">
        <v>12.979567762580105</v>
      </c>
      <c r="I59" s="2">
        <v>13.828512084074793</v>
      </c>
      <c r="J59" s="2">
        <v>7.6093807660091661</v>
      </c>
      <c r="K59" s="2">
        <v>10.691855623361954</v>
      </c>
      <c r="L59" s="2">
        <v>12.351559854978504</v>
      </c>
      <c r="M59" s="2">
        <v>11.437336808057518</v>
      </c>
      <c r="N59" s="2">
        <v>7.0844335642540601</v>
      </c>
      <c r="O59" s="2">
        <v>7.2662422393110351</v>
      </c>
      <c r="Q59" s="2">
        <v>0.52436454369702068</v>
      </c>
      <c r="R59" s="2">
        <v>1.9599776063662628</v>
      </c>
      <c r="S59" s="2">
        <v>1.8554820617261205</v>
      </c>
      <c r="T59" s="2">
        <v>2.2813653328067036</v>
      </c>
      <c r="U59" s="2">
        <v>3.4139958896864764</v>
      </c>
      <c r="V59" s="2">
        <v>1.6177546886755696</v>
      </c>
      <c r="W59" s="2">
        <v>3.2574172235359162</v>
      </c>
      <c r="X59" s="2">
        <v>2.8127193579008125</v>
      </c>
      <c r="Y59" s="2">
        <v>0.88176743378437605</v>
      </c>
      <c r="Z59" s="2">
        <v>2.4635425297456979</v>
      </c>
      <c r="AA59" s="2">
        <v>2.5068725881664369</v>
      </c>
      <c r="AB59" s="2">
        <v>1.6361453424030521</v>
      </c>
      <c r="AC59" s="2">
        <v>1.522012622510778</v>
      </c>
      <c r="AD59" s="2">
        <v>1.1686660705595904</v>
      </c>
    </row>
    <row r="60" spans="1:30">
      <c r="A60" s="1">
        <v>39066</v>
      </c>
      <c r="B60" s="2">
        <v>4.8654674902944084</v>
      </c>
      <c r="C60" s="2">
        <v>10.134321756319558</v>
      </c>
      <c r="D60" s="2">
        <v>21.609772067483398</v>
      </c>
      <c r="E60" s="2">
        <v>23.413902217587214</v>
      </c>
      <c r="F60" s="2">
        <v>10.005111079016457</v>
      </c>
      <c r="G60" s="2">
        <v>6.6635101895387709</v>
      </c>
      <c r="H60" s="2">
        <v>13.177278010199348</v>
      </c>
      <c r="I60" s="2">
        <v>14.129796251892696</v>
      </c>
      <c r="J60" s="2">
        <v>6.7070693377560717</v>
      </c>
      <c r="K60" s="2">
        <v>8.2355611842829131</v>
      </c>
      <c r="L60" s="2">
        <v>11.688420446322494</v>
      </c>
      <c r="M60" s="2">
        <v>10.632470448688208</v>
      </c>
      <c r="N60" s="2">
        <v>7.0996174735792152</v>
      </c>
      <c r="O60" s="2">
        <v>7.9275642475615538</v>
      </c>
      <c r="Q60" s="2">
        <v>0.55552934710683499</v>
      </c>
      <c r="R60" s="2">
        <v>1.8903955744933125</v>
      </c>
      <c r="S60" s="2">
        <v>1.5620191543539024</v>
      </c>
      <c r="T60" s="2">
        <v>1.9497224654629226</v>
      </c>
      <c r="U60" s="2">
        <v>3.7004603683517896</v>
      </c>
      <c r="V60" s="2">
        <v>1.5019818507627969</v>
      </c>
      <c r="W60" s="2">
        <v>3.3070355758296794</v>
      </c>
      <c r="X60" s="2">
        <v>2.8740005576349743</v>
      </c>
      <c r="Y60" s="2">
        <v>0.77720848778983576</v>
      </c>
      <c r="Z60" s="2">
        <v>1.8975803591541787</v>
      </c>
      <c r="AA60" s="2">
        <v>2.3722818137856132</v>
      </c>
      <c r="AB60" s="2">
        <v>1.5210067950961941</v>
      </c>
      <c r="AC60" s="2">
        <v>1.5252747184062849</v>
      </c>
      <c r="AD60" s="2">
        <v>1.2750297957565626</v>
      </c>
    </row>
    <row r="61" spans="1:30">
      <c r="A61" s="1">
        <v>39097</v>
      </c>
      <c r="B61" s="2">
        <v>5.5556158279531616</v>
      </c>
      <c r="C61" s="2">
        <v>9.0984425350857059</v>
      </c>
      <c r="D61" s="2">
        <v>17.987987725679961</v>
      </c>
      <c r="E61" s="2">
        <v>19.625191866333353</v>
      </c>
      <c r="F61" s="2">
        <v>10.591140798246181</v>
      </c>
      <c r="G61" s="2">
        <v>6.2485147860089549</v>
      </c>
      <c r="H61" s="2">
        <v>12.374358240143666</v>
      </c>
      <c r="I61" s="2">
        <v>14.924243752647671</v>
      </c>
      <c r="J61" s="2">
        <v>5.1019674289705748</v>
      </c>
      <c r="K61" s="2">
        <v>6.541979986025896</v>
      </c>
      <c r="L61" s="2">
        <v>12.577619446456412</v>
      </c>
      <c r="M61" s="2">
        <v>11.235324592903732</v>
      </c>
      <c r="N61" s="2">
        <v>8.1785472433452711</v>
      </c>
      <c r="O61" s="2">
        <v>7.3244090963388082</v>
      </c>
      <c r="Q61" s="2">
        <v>0.63432910400403597</v>
      </c>
      <c r="R61" s="2">
        <v>1.6971688798396771</v>
      </c>
      <c r="S61" s="2">
        <v>1.3002257167753246</v>
      </c>
      <c r="T61" s="2">
        <v>1.6342289770933109</v>
      </c>
      <c r="U61" s="2">
        <v>3.9172075622169378</v>
      </c>
      <c r="V61" s="2">
        <v>1.4084402268255625</v>
      </c>
      <c r="W61" s="2">
        <v>3.1055308157376547</v>
      </c>
      <c r="X61" s="2">
        <v>3.0355911792885362</v>
      </c>
      <c r="Y61" s="2">
        <v>0.59121088370168129</v>
      </c>
      <c r="Z61" s="2">
        <v>1.5073572345201847</v>
      </c>
      <c r="AA61" s="2">
        <v>2.5527536428527933</v>
      </c>
      <c r="AB61" s="2">
        <v>1.6072468889886575</v>
      </c>
      <c r="AC61" s="2">
        <v>1.7570709112130547</v>
      </c>
      <c r="AD61" s="2">
        <v>1.1780213370096522</v>
      </c>
    </row>
    <row r="62" spans="1:30">
      <c r="A62" s="1">
        <v>39128</v>
      </c>
      <c r="B62" s="2">
        <v>6.3754600165113162</v>
      </c>
      <c r="C62" s="2">
        <v>8.3774756886632318</v>
      </c>
      <c r="D62" s="2">
        <v>15.245146704272983</v>
      </c>
      <c r="E62" s="2">
        <v>16.089757105887688</v>
      </c>
      <c r="F62" s="2">
        <v>11.206665324471013</v>
      </c>
      <c r="G62" s="2">
        <v>6.1498682972344891</v>
      </c>
      <c r="H62" s="2">
        <v>11.634161602750599</v>
      </c>
      <c r="I62" s="2">
        <v>15.99462401232838</v>
      </c>
      <c r="J62" s="2">
        <v>4.2430844070987517</v>
      </c>
      <c r="K62" s="2">
        <v>6.9201409412857728</v>
      </c>
      <c r="L62" s="2">
        <v>13.543882804621688</v>
      </c>
      <c r="M62" s="2">
        <v>12.275660240523406</v>
      </c>
      <c r="N62" s="2">
        <v>9.3403750325034878</v>
      </c>
      <c r="O62" s="2">
        <v>6.8658400644095909</v>
      </c>
      <c r="Q62" s="2">
        <v>0.72793727376522899</v>
      </c>
      <c r="R62" s="2">
        <v>1.5626840501091073</v>
      </c>
      <c r="S62" s="2">
        <v>1.101964939224964</v>
      </c>
      <c r="T62" s="2">
        <v>1.3398262537214796</v>
      </c>
      <c r="U62" s="2">
        <v>4.1448636169128754</v>
      </c>
      <c r="V62" s="2">
        <v>1.3862049136698427</v>
      </c>
      <c r="W62" s="2">
        <v>2.919767366634304</v>
      </c>
      <c r="X62" s="2">
        <v>3.2533065241075927</v>
      </c>
      <c r="Y62" s="2">
        <v>0.49168437801019627</v>
      </c>
      <c r="Z62" s="2">
        <v>1.5944904347044788</v>
      </c>
      <c r="AA62" s="2">
        <v>2.7488664540260177</v>
      </c>
      <c r="AB62" s="2">
        <v>1.7560700243875946</v>
      </c>
      <c r="AC62" s="2">
        <v>2.0066768316080168</v>
      </c>
      <c r="AD62" s="2">
        <v>1.1042673867593165</v>
      </c>
    </row>
    <row r="63" spans="1:30">
      <c r="A63" s="1">
        <v>39156</v>
      </c>
      <c r="B63" s="2">
        <v>6.6313205675722644</v>
      </c>
      <c r="C63" s="2">
        <v>6.7852599523134849</v>
      </c>
      <c r="D63" s="2">
        <v>13.007111034943614</v>
      </c>
      <c r="E63" s="2">
        <v>13.913966446368713</v>
      </c>
      <c r="F63" s="2">
        <v>10.61821040845868</v>
      </c>
      <c r="G63" s="2">
        <v>6.4855360181585908</v>
      </c>
      <c r="H63" s="2">
        <v>9.923889997908903</v>
      </c>
      <c r="I63" s="2">
        <v>14.126717398375497</v>
      </c>
      <c r="J63" s="2">
        <v>5.0381280774661859</v>
      </c>
      <c r="K63" s="2">
        <v>8.7416822606087816</v>
      </c>
      <c r="L63" s="2">
        <v>16.894971355764529</v>
      </c>
      <c r="M63" s="2">
        <v>14.262598973849171</v>
      </c>
      <c r="N63" s="2">
        <v>11.062686363500328</v>
      </c>
      <c r="O63" s="2">
        <v>5.390558849956637</v>
      </c>
      <c r="Q63" s="2">
        <v>0.75715091976426596</v>
      </c>
      <c r="R63" s="2">
        <v>1.2656816799448434</v>
      </c>
      <c r="S63" s="2">
        <v>0.94019300693882923</v>
      </c>
      <c r="T63" s="2">
        <v>1.1586438139220154</v>
      </c>
      <c r="U63" s="2">
        <v>3.9272194470413018</v>
      </c>
      <c r="V63" s="2">
        <v>1.4618657606370189</v>
      </c>
      <c r="W63" s="2">
        <v>2.4905490533252079</v>
      </c>
      <c r="X63" s="2">
        <v>2.8733743188295757</v>
      </c>
      <c r="Y63" s="2">
        <v>0.58381324348870423</v>
      </c>
      <c r="Z63" s="2">
        <v>2.014197234713651</v>
      </c>
      <c r="AA63" s="2">
        <v>3.4290033863659688</v>
      </c>
      <c r="AB63" s="2">
        <v>2.0403075710060454</v>
      </c>
      <c r="AC63" s="2">
        <v>2.3766964756480466</v>
      </c>
      <c r="AD63" s="2">
        <v>0.8669905326327757</v>
      </c>
    </row>
    <row r="64" spans="1:30">
      <c r="A64" s="1">
        <v>39187</v>
      </c>
      <c r="B64" s="2">
        <v>7.8649586705269581</v>
      </c>
      <c r="C64" s="2">
        <v>6.7561177519512041</v>
      </c>
      <c r="D64" s="2">
        <v>12.046131894884025</v>
      </c>
      <c r="E64" s="2">
        <v>12.247530214681293</v>
      </c>
      <c r="F64" s="2">
        <v>10.141668765931172</v>
      </c>
      <c r="G64" s="2">
        <v>7.0007754313648363</v>
      </c>
      <c r="H64" s="2">
        <v>8.3607943648179948</v>
      </c>
      <c r="I64" s="2">
        <v>12.750952470503069</v>
      </c>
      <c r="J64" s="2">
        <v>7.370307286788659</v>
      </c>
      <c r="K64" s="2">
        <v>11.407478507203328</v>
      </c>
      <c r="L64" s="2">
        <v>20.308233723782987</v>
      </c>
      <c r="M64" s="2">
        <v>16.810387546720666</v>
      </c>
      <c r="N64" s="2">
        <v>12.883474523927026</v>
      </c>
      <c r="O64" s="2">
        <v>5.1024231534691102</v>
      </c>
      <c r="Q64" s="2">
        <v>0.89800525108342699</v>
      </c>
      <c r="R64" s="2">
        <v>1.2602456687424659</v>
      </c>
      <c r="S64" s="2">
        <v>0.87073055175790204</v>
      </c>
      <c r="T64" s="2">
        <v>1.0198763360369405</v>
      </c>
      <c r="U64" s="2">
        <v>3.7509671847610053</v>
      </c>
      <c r="V64" s="2">
        <v>1.5780027853313596</v>
      </c>
      <c r="W64" s="2">
        <v>2.0982667577665479</v>
      </c>
      <c r="X64" s="2">
        <v>2.5935437325003243</v>
      </c>
      <c r="Y64" s="2">
        <v>0.85406383808578301</v>
      </c>
      <c r="Z64" s="2">
        <v>2.6284313452802404</v>
      </c>
      <c r="AA64" s="2">
        <v>4.1217591165789944</v>
      </c>
      <c r="AB64" s="2">
        <v>2.4047763697210311</v>
      </c>
      <c r="AC64" s="2">
        <v>2.7678727832459584</v>
      </c>
      <c r="AD64" s="2">
        <v>0.82064822788820435</v>
      </c>
    </row>
    <row r="65" spans="1:30">
      <c r="A65" s="1">
        <v>39217</v>
      </c>
      <c r="B65" s="2">
        <v>9.0528779847039882</v>
      </c>
      <c r="C65" s="2">
        <v>7.6756701140895611</v>
      </c>
      <c r="D65" s="2">
        <v>10.052449774109583</v>
      </c>
      <c r="E65" s="2">
        <v>10.911771005572993</v>
      </c>
      <c r="F65" s="2">
        <v>10.08039289337154</v>
      </c>
      <c r="G65" s="2">
        <v>7.4113159913248632</v>
      </c>
      <c r="H65" s="2">
        <v>7.4219712369895445</v>
      </c>
      <c r="I65" s="2">
        <v>12.141401899531663</v>
      </c>
      <c r="J65" s="2">
        <v>9.469573959883963</v>
      </c>
      <c r="K65" s="2">
        <v>12.887220063047934</v>
      </c>
      <c r="L65" s="2">
        <v>22.207123563533809</v>
      </c>
      <c r="M65" s="2">
        <v>18.671668808361137</v>
      </c>
      <c r="N65" s="2">
        <v>15.556690946498319</v>
      </c>
      <c r="O65" s="2">
        <v>5.7391457213349515</v>
      </c>
      <c r="Q65" s="2">
        <v>1.033639502537532</v>
      </c>
      <c r="R65" s="2">
        <v>1.4317734490615821</v>
      </c>
      <c r="S65" s="2">
        <v>0.72662122702196297</v>
      </c>
      <c r="T65" s="2">
        <v>0.90864499517607422</v>
      </c>
      <c r="U65" s="2">
        <v>3.7283038743637174</v>
      </c>
      <c r="V65" s="2">
        <v>1.6705402697085894</v>
      </c>
      <c r="W65" s="2">
        <v>1.8626550114910809</v>
      </c>
      <c r="X65" s="2">
        <v>2.4695611463647404</v>
      </c>
      <c r="Y65" s="2">
        <v>1.0973247608973937</v>
      </c>
      <c r="Z65" s="2">
        <v>2.9693830363870632</v>
      </c>
      <c r="AA65" s="2">
        <v>4.5071577984548217</v>
      </c>
      <c r="AB65" s="2">
        <v>2.671038238042486</v>
      </c>
      <c r="AC65" s="2">
        <v>3.3421839262547524</v>
      </c>
      <c r="AD65" s="2">
        <v>0.92305550209090692</v>
      </c>
    </row>
    <row r="66" spans="1:30">
      <c r="A66" s="1">
        <v>39248</v>
      </c>
      <c r="B66" s="2">
        <v>10.535916591515956</v>
      </c>
      <c r="C66" s="2">
        <v>9.742470857808831</v>
      </c>
      <c r="D66" s="2">
        <v>8.6504156738606746</v>
      </c>
      <c r="E66" s="2">
        <v>9.667398610888986</v>
      </c>
      <c r="F66" s="2">
        <v>10.156369144077427</v>
      </c>
      <c r="G66" s="2">
        <v>7.9455470091961571</v>
      </c>
      <c r="H66" s="2">
        <v>6.8675458574359798</v>
      </c>
      <c r="I66" s="2">
        <v>11.646739795980382</v>
      </c>
      <c r="J66" s="2">
        <v>11.803304061472568</v>
      </c>
      <c r="K66" s="2">
        <v>14.822990875378231</v>
      </c>
      <c r="L66" s="2">
        <v>24.203513223464622</v>
      </c>
      <c r="M66" s="2">
        <v>20.723329530743072</v>
      </c>
      <c r="N66" s="2">
        <v>18.283580482190736</v>
      </c>
      <c r="O66" s="2">
        <v>7.3938756366064506</v>
      </c>
      <c r="Q66" s="2">
        <v>1.2029698845861088</v>
      </c>
      <c r="R66" s="2">
        <v>1.8173020589905124</v>
      </c>
      <c r="S66" s="2">
        <v>0.62527799615367119</v>
      </c>
      <c r="T66" s="2">
        <v>0.80502361712594761</v>
      </c>
      <c r="U66" s="2">
        <v>3.7564042225210446</v>
      </c>
      <c r="V66" s="2">
        <v>1.7909580780608505</v>
      </c>
      <c r="W66" s="2">
        <v>1.7235136461114204</v>
      </c>
      <c r="X66" s="2">
        <v>2.3689468745024098</v>
      </c>
      <c r="Y66" s="2">
        <v>1.3677550713393798</v>
      </c>
      <c r="Z66" s="2">
        <v>3.4154097965685244</v>
      </c>
      <c r="AA66" s="2">
        <v>4.9123450438343799</v>
      </c>
      <c r="AB66" s="2">
        <v>2.9645344593613885</v>
      </c>
      <c r="AC66" s="2">
        <v>3.9280261472133753</v>
      </c>
      <c r="AD66" s="2">
        <v>1.1891939880135987</v>
      </c>
    </row>
    <row r="67" spans="1:30">
      <c r="A67" s="1">
        <v>39278</v>
      </c>
      <c r="B67" s="2">
        <v>10.653367300747776</v>
      </c>
      <c r="C67" s="2">
        <v>10.615397221861597</v>
      </c>
      <c r="D67" s="2">
        <v>7.1851062295071131</v>
      </c>
      <c r="E67" s="2">
        <v>8.7052708005670123</v>
      </c>
      <c r="F67" s="2">
        <v>10.276085278693893</v>
      </c>
      <c r="G67" s="2">
        <v>7.9466473125843855</v>
      </c>
      <c r="H67" s="2">
        <v>6.6047872251589732</v>
      </c>
      <c r="I67" s="2">
        <v>11.189205830936128</v>
      </c>
      <c r="J67" s="2">
        <v>12.325039342843427</v>
      </c>
      <c r="K67" s="2">
        <v>15.256427170248283</v>
      </c>
      <c r="L67" s="2">
        <v>23.898905215000031</v>
      </c>
      <c r="M67" s="2">
        <v>20.724997657963602</v>
      </c>
      <c r="N67" s="2">
        <v>20.080822183949635</v>
      </c>
      <c r="O67" s="2">
        <v>8.8249415406973188</v>
      </c>
      <c r="Q67" s="2">
        <v>1.2163801716647795</v>
      </c>
      <c r="R67" s="2">
        <v>1.980132505382731</v>
      </c>
      <c r="S67" s="2">
        <v>0.51936103358746266</v>
      </c>
      <c r="T67" s="2">
        <v>0.72490531010481618</v>
      </c>
      <c r="U67" s="2">
        <v>3.8006820729218869</v>
      </c>
      <c r="V67" s="2">
        <v>1.7912060908457708</v>
      </c>
      <c r="W67" s="2">
        <v>1.6575704259620216</v>
      </c>
      <c r="X67" s="2">
        <v>2.2758844660124082</v>
      </c>
      <c r="Y67" s="2">
        <v>1.4282132340093534</v>
      </c>
      <c r="Z67" s="2">
        <v>3.5152791535784176</v>
      </c>
      <c r="AA67" s="2">
        <v>4.8505218024364067</v>
      </c>
      <c r="AB67" s="2">
        <v>2.9647730899646674</v>
      </c>
      <c r="AC67" s="2">
        <v>4.3141437571775558</v>
      </c>
      <c r="AD67" s="2">
        <v>1.4193594726980532</v>
      </c>
    </row>
    <row r="68" spans="1:30">
      <c r="A68" s="1">
        <v>39309</v>
      </c>
      <c r="B68" s="2">
        <v>10.845032958736585</v>
      </c>
      <c r="C68" s="2">
        <v>11.759737290872597</v>
      </c>
      <c r="D68" s="2">
        <v>6.3996861506221876</v>
      </c>
      <c r="E68" s="2">
        <v>8.027380104948735</v>
      </c>
      <c r="F68" s="2">
        <v>10.477142285728659</v>
      </c>
      <c r="G68" s="2">
        <v>8.1051892235013394</v>
      </c>
      <c r="H68" s="2">
        <v>6.6156837533493267</v>
      </c>
      <c r="I68" s="2">
        <v>11.062033477012827</v>
      </c>
      <c r="J68" s="2">
        <v>12.872570245103677</v>
      </c>
      <c r="K68" s="2">
        <v>15.936165293848752</v>
      </c>
      <c r="L68" s="2">
        <v>23.703836833562576</v>
      </c>
      <c r="M68" s="2">
        <v>20.830352804815679</v>
      </c>
      <c r="N68" s="2">
        <v>21.95739009586919</v>
      </c>
      <c r="O68" s="2">
        <v>10.558509605341353</v>
      </c>
      <c r="Q68" s="2">
        <v>1.2382641731626258</v>
      </c>
      <c r="R68" s="2">
        <v>2.1935908358156291</v>
      </c>
      <c r="S68" s="2">
        <v>0.46258851402542356</v>
      </c>
      <c r="T68" s="2">
        <v>0.66845599609929096</v>
      </c>
      <c r="U68" s="2">
        <v>3.8750444143727445</v>
      </c>
      <c r="V68" s="2">
        <v>1.8269420717340958</v>
      </c>
      <c r="W68" s="2">
        <v>1.6603050731593136</v>
      </c>
      <c r="X68" s="2">
        <v>2.2500176092244089</v>
      </c>
      <c r="Y68" s="2">
        <v>1.4916605674323691</v>
      </c>
      <c r="Z68" s="2">
        <v>3.6718996538515722</v>
      </c>
      <c r="AA68" s="2">
        <v>4.81093072373986</v>
      </c>
      <c r="AB68" s="2">
        <v>2.9798444597872971</v>
      </c>
      <c r="AC68" s="2">
        <v>4.7173037308064405</v>
      </c>
      <c r="AD68" s="2">
        <v>1.6981778923750763</v>
      </c>
    </row>
    <row r="69" spans="1:30">
      <c r="A69" s="1">
        <v>39340</v>
      </c>
      <c r="B69" s="2">
        <v>10.21675036800001</v>
      </c>
      <c r="C69" s="2">
        <v>12.034742037721818</v>
      </c>
      <c r="D69" s="2">
        <v>7.3540743633492545</v>
      </c>
      <c r="E69" s="2">
        <v>8.1713085349264709</v>
      </c>
      <c r="F69" s="2">
        <v>10.288718685954308</v>
      </c>
      <c r="G69" s="2">
        <v>8.2829130632061112</v>
      </c>
      <c r="H69" s="2">
        <v>6.7084650497881961</v>
      </c>
      <c r="I69" s="2">
        <v>10.877980503502693</v>
      </c>
      <c r="J69" s="2">
        <v>10.751683688164126</v>
      </c>
      <c r="K69" s="2">
        <v>16.984574848772922</v>
      </c>
      <c r="L69" s="2">
        <v>21.59169905584913</v>
      </c>
      <c r="M69" s="2">
        <v>18.968093206597299</v>
      </c>
      <c r="N69" s="2">
        <v>22.618354066813708</v>
      </c>
      <c r="O69" s="2">
        <v>11.565962821715898</v>
      </c>
      <c r="Q69" s="2">
        <v>1.1665281235175051</v>
      </c>
      <c r="R69" s="2">
        <v>2.2448885712644016</v>
      </c>
      <c r="S69" s="2">
        <v>0.53157455720597413</v>
      </c>
      <c r="T69" s="2">
        <v>0.68044120432039712</v>
      </c>
      <c r="U69" s="2">
        <v>3.8053546270310026</v>
      </c>
      <c r="V69" s="2">
        <v>1.8670017360989102</v>
      </c>
      <c r="W69" s="2">
        <v>1.6835899312200946</v>
      </c>
      <c r="X69" s="2">
        <v>2.2125812344124474</v>
      </c>
      <c r="Y69" s="2">
        <v>1.2458943541007708</v>
      </c>
      <c r="Z69" s="2">
        <v>3.9134668446303151</v>
      </c>
      <c r="AA69" s="2">
        <v>4.3822512403751395</v>
      </c>
      <c r="AB69" s="2">
        <v>2.7134426374833636</v>
      </c>
      <c r="AC69" s="2">
        <v>4.85930456936019</v>
      </c>
      <c r="AD69" s="2">
        <v>1.8602116304306764</v>
      </c>
    </row>
    <row r="70" spans="1:30">
      <c r="A70" s="1">
        <v>39370</v>
      </c>
      <c r="B70" s="2">
        <v>10.275104433917413</v>
      </c>
      <c r="C70" s="2">
        <v>12.498895449542607</v>
      </c>
      <c r="D70" s="2">
        <v>9.3675455482591339</v>
      </c>
      <c r="E70" s="2">
        <v>8.8829991758618601</v>
      </c>
      <c r="F70" s="2">
        <v>10.115782750850141</v>
      </c>
      <c r="G70" s="2">
        <v>9.0237000744899447</v>
      </c>
      <c r="H70" s="2">
        <v>6.9061622263774733</v>
      </c>
      <c r="I70" s="2">
        <v>11.166709193747041</v>
      </c>
      <c r="J70" s="2">
        <v>8.951388313822239</v>
      </c>
      <c r="K70" s="2">
        <v>18.146751299330141</v>
      </c>
      <c r="L70" s="2">
        <v>19.617694328755881</v>
      </c>
      <c r="M70" s="2">
        <v>17.165900049004929</v>
      </c>
      <c r="N70" s="2">
        <v>23.346434514115522</v>
      </c>
      <c r="O70" s="2">
        <v>12.77685279064092</v>
      </c>
      <c r="Q70" s="2">
        <v>1.1731908740558223</v>
      </c>
      <c r="R70" s="2">
        <v>2.3314689637849804</v>
      </c>
      <c r="S70" s="2">
        <v>0.67711429486481489</v>
      </c>
      <c r="T70" s="2">
        <v>0.73970510737236872</v>
      </c>
      <c r="U70" s="2">
        <v>3.7413930608811801</v>
      </c>
      <c r="V70" s="2">
        <v>2.0339780915903312</v>
      </c>
      <c r="W70" s="2">
        <v>1.7332050031428226</v>
      </c>
      <c r="X70" s="2">
        <v>2.2713086500081481</v>
      </c>
      <c r="Y70" s="2">
        <v>1.0372779264174072</v>
      </c>
      <c r="Z70" s="2">
        <v>4.1812474071325552</v>
      </c>
      <c r="AA70" s="2">
        <v>3.9816072409642933</v>
      </c>
      <c r="AB70" s="2">
        <v>2.4556334997103018</v>
      </c>
      <c r="AC70" s="2">
        <v>5.0157246445780643</v>
      </c>
      <c r="AD70" s="2">
        <v>2.0549651185827322</v>
      </c>
    </row>
    <row r="71" spans="1:30">
      <c r="A71" s="1">
        <v>39401</v>
      </c>
      <c r="B71" s="2">
        <v>11.674265716449561</v>
      </c>
      <c r="C71" s="2">
        <v>13.544499913465899</v>
      </c>
      <c r="D71" s="2">
        <v>11.123835050455636</v>
      </c>
      <c r="E71" s="2">
        <v>8.9343143754282348</v>
      </c>
      <c r="F71" s="2">
        <v>9.3615265674436312</v>
      </c>
      <c r="G71" s="2">
        <v>9.1287823813282696</v>
      </c>
      <c r="H71" s="2">
        <v>6.8245491850531801</v>
      </c>
      <c r="I71" s="2">
        <v>10.981167476614409</v>
      </c>
      <c r="J71" s="2">
        <v>7.0604086290615271</v>
      </c>
      <c r="K71" s="2">
        <v>16.461041193322036</v>
      </c>
      <c r="L71" s="2">
        <v>17.748032172688401</v>
      </c>
      <c r="M71" s="2">
        <v>14.751446771095351</v>
      </c>
      <c r="N71" s="2">
        <v>23.793906335934381</v>
      </c>
      <c r="O71" s="2">
        <v>12.68622200272061</v>
      </c>
      <c r="Q71" s="2">
        <v>1.3329443109727779</v>
      </c>
      <c r="R71" s="2">
        <v>2.5265097468584479</v>
      </c>
      <c r="S71" s="2">
        <v>0.80406416895208466</v>
      </c>
      <c r="T71" s="2">
        <v>0.74397822667065994</v>
      </c>
      <c r="U71" s="2">
        <v>3.4624261316549991</v>
      </c>
      <c r="V71" s="2">
        <v>2.0576640638809174</v>
      </c>
      <c r="W71" s="2">
        <v>1.7127229862268714</v>
      </c>
      <c r="X71" s="2">
        <v>2.2335694647433706</v>
      </c>
      <c r="Y71" s="2">
        <v>0.81815309152702065</v>
      </c>
      <c r="Z71" s="2">
        <v>3.7928378844769104</v>
      </c>
      <c r="AA71" s="2">
        <v>3.6021406097688375</v>
      </c>
      <c r="AB71" s="2">
        <v>2.1102387149455031</v>
      </c>
      <c r="AC71" s="2">
        <v>5.1118590433058069</v>
      </c>
      <c r="AD71" s="2">
        <v>2.0403885158075692</v>
      </c>
    </row>
    <row r="72" spans="1:30">
      <c r="A72" s="1">
        <v>39431</v>
      </c>
      <c r="B72" s="2">
        <v>13.412976570019687</v>
      </c>
      <c r="C72" s="2">
        <v>14.71143174113856</v>
      </c>
      <c r="D72" s="2">
        <v>12.928332228294588</v>
      </c>
      <c r="E72" s="2">
        <v>9.2881294356736053</v>
      </c>
      <c r="F72" s="2">
        <v>8.6791249735884968</v>
      </c>
      <c r="G72" s="2">
        <v>9.5526259963617726</v>
      </c>
      <c r="H72" s="2">
        <v>6.8820993029719739</v>
      </c>
      <c r="I72" s="2">
        <v>11.164654691743999</v>
      </c>
      <c r="J72" s="2">
        <v>6.1742759878605664</v>
      </c>
      <c r="K72" s="2">
        <v>14.808659866095949</v>
      </c>
      <c r="L72" s="2">
        <v>16.12877903579529</v>
      </c>
      <c r="M72" s="2">
        <v>12.40107878776621</v>
      </c>
      <c r="N72" s="2">
        <v>24.292854259080457</v>
      </c>
      <c r="O72" s="2">
        <v>12.858610433081692</v>
      </c>
      <c r="Q72" s="2">
        <v>1.5314668388117079</v>
      </c>
      <c r="R72" s="2">
        <v>2.7441822084015404</v>
      </c>
      <c r="S72" s="2">
        <v>0.93449863845781767</v>
      </c>
      <c r="T72" s="2">
        <v>0.77344111436741236</v>
      </c>
      <c r="U72" s="2">
        <v>3.2100351253565202</v>
      </c>
      <c r="V72" s="2">
        <v>2.1532001100839286</v>
      </c>
      <c r="W72" s="2">
        <v>1.7271660515703613</v>
      </c>
      <c r="X72" s="2">
        <v>2.2708907643007294</v>
      </c>
      <c r="Y72" s="2">
        <v>0.71546892719729449</v>
      </c>
      <c r="Z72" s="2">
        <v>3.4121077457267659</v>
      </c>
      <c r="AA72" s="2">
        <v>3.2734969931050117</v>
      </c>
      <c r="AB72" s="2">
        <v>1.7740115238263194</v>
      </c>
      <c r="AC72" s="2">
        <v>5.2190525161665864</v>
      </c>
      <c r="AD72" s="2">
        <v>2.0681146090046938</v>
      </c>
    </row>
    <row r="73" spans="1:30">
      <c r="A73" s="1">
        <v>39462</v>
      </c>
      <c r="B73" s="2">
        <v>14.839446393581426</v>
      </c>
      <c r="C73" s="2">
        <v>16.115116036038248</v>
      </c>
      <c r="D73" s="2">
        <v>12.679653151400904</v>
      </c>
      <c r="E73" s="2">
        <v>7.6876631685065622</v>
      </c>
      <c r="F73" s="2">
        <v>7.8827757516988779</v>
      </c>
      <c r="G73" s="2">
        <v>9.9678757010891061</v>
      </c>
      <c r="H73" s="2">
        <v>6.471657590995183</v>
      </c>
      <c r="I73" s="2">
        <v>11.054182198852695</v>
      </c>
      <c r="J73" s="2">
        <v>6.602883820387782</v>
      </c>
      <c r="K73" s="2">
        <v>12.005180262072729</v>
      </c>
      <c r="L73" s="2">
        <v>14.128500928555216</v>
      </c>
      <c r="M73" s="2">
        <v>11.166987963150941</v>
      </c>
      <c r="N73" s="2">
        <v>23.910220433746801</v>
      </c>
      <c r="O73" s="2">
        <v>12.32245864247062</v>
      </c>
      <c r="Q73" s="2">
        <v>1.6943383103263401</v>
      </c>
      <c r="R73" s="2">
        <v>3.0060170546663585</v>
      </c>
      <c r="S73" s="2">
        <v>0.91652336874271156</v>
      </c>
      <c r="T73" s="2">
        <v>0.64016708736787842</v>
      </c>
      <c r="U73" s="2">
        <v>2.9154997911960918</v>
      </c>
      <c r="V73" s="2">
        <v>2.2467990545282888</v>
      </c>
      <c r="W73" s="2">
        <v>1.6241595473241059</v>
      </c>
      <c r="X73" s="2">
        <v>2.2484206592466385</v>
      </c>
      <c r="Y73" s="2">
        <v>0.76513557422271572</v>
      </c>
      <c r="Z73" s="2">
        <v>2.7661495997249634</v>
      </c>
      <c r="AA73" s="2">
        <v>2.8675205484595665</v>
      </c>
      <c r="AB73" s="2">
        <v>1.5974711290926316</v>
      </c>
      <c r="AC73" s="2">
        <v>5.1368478477657282</v>
      </c>
      <c r="AD73" s="2">
        <v>1.9818826357617623</v>
      </c>
    </row>
    <row r="74" spans="1:30">
      <c r="A74" s="1">
        <v>39493</v>
      </c>
      <c r="B74" s="2">
        <v>16.422258853749941</v>
      </c>
      <c r="C74" s="2">
        <v>17.613642869613603</v>
      </c>
      <c r="D74" s="2">
        <v>13.267750497766123</v>
      </c>
      <c r="E74" s="2">
        <v>6.5519033323954456</v>
      </c>
      <c r="F74" s="2">
        <v>7.3217896156035192</v>
      </c>
      <c r="G74" s="2">
        <v>10.68112611420085</v>
      </c>
      <c r="H74" s="2">
        <v>6.2758374958303529</v>
      </c>
      <c r="I74" s="2">
        <v>11.138480303684247</v>
      </c>
      <c r="J74" s="2">
        <v>7.6665052386299619</v>
      </c>
      <c r="K74" s="2">
        <v>9.2377097172447176</v>
      </c>
      <c r="L74" s="2">
        <v>12.239496114621096</v>
      </c>
      <c r="M74" s="2">
        <v>10.14694956433719</v>
      </c>
      <c r="N74" s="2">
        <v>23.534708841386852</v>
      </c>
      <c r="O74" s="2">
        <v>12.054634696851023</v>
      </c>
      <c r="Q74" s="2">
        <v>1.8750606714034608</v>
      </c>
      <c r="R74" s="2">
        <v>3.2855432590405038</v>
      </c>
      <c r="S74" s="2">
        <v>0.95903280923002865</v>
      </c>
      <c r="T74" s="2">
        <v>0.54559009429523353</v>
      </c>
      <c r="U74" s="2">
        <v>2.7080151418582705</v>
      </c>
      <c r="V74" s="2">
        <v>2.4075685506453284</v>
      </c>
      <c r="W74" s="2">
        <v>1.5750155571410644</v>
      </c>
      <c r="X74" s="2">
        <v>2.265566893769376</v>
      </c>
      <c r="Y74" s="2">
        <v>0.88838696054720134</v>
      </c>
      <c r="Z74" s="2">
        <v>2.1284884090795071</v>
      </c>
      <c r="AA74" s="2">
        <v>2.4841281314234975</v>
      </c>
      <c r="AB74" s="2">
        <v>1.4515515760271278</v>
      </c>
      <c r="AC74" s="2">
        <v>5.0561733127747095</v>
      </c>
      <c r="AD74" s="2">
        <v>1.9388071714680344</v>
      </c>
    </row>
    <row r="75" spans="1:30">
      <c r="A75" s="1">
        <v>39522</v>
      </c>
      <c r="B75" s="2">
        <v>17.097586853378434</v>
      </c>
      <c r="C75" s="2">
        <v>17.909836392948357</v>
      </c>
      <c r="D75" s="2">
        <v>13.589683419037398</v>
      </c>
      <c r="E75" s="2">
        <v>5.7118671255982969</v>
      </c>
      <c r="F75" s="2">
        <v>7.3724447518854355</v>
      </c>
      <c r="G75" s="2">
        <v>10.084286148178215</v>
      </c>
      <c r="H75" s="2">
        <v>6.1286315477246625</v>
      </c>
      <c r="I75" s="2">
        <v>10.493335922890147</v>
      </c>
      <c r="J75" s="2">
        <v>7.8154536598506734</v>
      </c>
      <c r="K75" s="2">
        <v>6.682438650776974</v>
      </c>
      <c r="L75" s="2">
        <v>10.110858018097435</v>
      </c>
      <c r="M75" s="2">
        <v>9.9871777466632103</v>
      </c>
      <c r="N75" s="2">
        <v>23.190377654979631</v>
      </c>
      <c r="O75" s="2">
        <v>11.674075972069071</v>
      </c>
      <c r="Q75" s="2">
        <v>1.9521682717450428</v>
      </c>
      <c r="R75" s="2">
        <v>3.3407934217222284</v>
      </c>
      <c r="S75" s="2">
        <v>0.98230308657828014</v>
      </c>
      <c r="T75" s="2">
        <v>0.47563859928282137</v>
      </c>
      <c r="U75" s="2">
        <v>2.7267502985980916</v>
      </c>
      <c r="V75" s="2">
        <v>2.2730384349439623</v>
      </c>
      <c r="W75" s="2">
        <v>1.5380720163747199</v>
      </c>
      <c r="X75" s="2">
        <v>2.1343445267158558</v>
      </c>
      <c r="Y75" s="2">
        <v>0.90564695464983613</v>
      </c>
      <c r="Z75" s="2">
        <v>1.5397207368414749</v>
      </c>
      <c r="AA75" s="2">
        <v>2.0520997433530552</v>
      </c>
      <c r="AB75" s="2">
        <v>1.4286957381934122</v>
      </c>
      <c r="AC75" s="2">
        <v>4.9821975450181686</v>
      </c>
      <c r="AD75" s="2">
        <v>1.8776000089677289</v>
      </c>
    </row>
    <row r="76" spans="1:30">
      <c r="A76" s="1">
        <v>39553</v>
      </c>
      <c r="B76" s="2">
        <v>17.945992516270678</v>
      </c>
      <c r="C76" s="2">
        <v>18.238876986607181</v>
      </c>
      <c r="D76" s="2">
        <v>15.412180053366635</v>
      </c>
      <c r="E76" s="2">
        <v>5.9625732563344007</v>
      </c>
      <c r="F76" s="2">
        <v>7.7134429808063816</v>
      </c>
      <c r="G76" s="2">
        <v>9.6764523311372113</v>
      </c>
      <c r="H76" s="2">
        <v>6.1553209490212666</v>
      </c>
      <c r="I76" s="2">
        <v>9.9223920082790062</v>
      </c>
      <c r="J76" s="2">
        <v>8.1098873914279537</v>
      </c>
      <c r="K76" s="2">
        <v>4.3536879080403912</v>
      </c>
      <c r="L76" s="2">
        <v>8.071684355106111</v>
      </c>
      <c r="M76" s="2">
        <v>9.993620507614061</v>
      </c>
      <c r="N76" s="2">
        <v>22.856264619783861</v>
      </c>
      <c r="O76" s="2">
        <v>11.482556536017984</v>
      </c>
      <c r="Q76" s="2">
        <v>2.0490375335227533</v>
      </c>
      <c r="R76" s="2">
        <v>3.4021706798197839</v>
      </c>
      <c r="S76" s="2">
        <v>1.1140386107975004</v>
      </c>
      <c r="T76" s="2">
        <v>0.49651540020147822</v>
      </c>
      <c r="U76" s="2">
        <v>2.8528708805521061</v>
      </c>
      <c r="V76" s="2">
        <v>2.1811110612476519</v>
      </c>
      <c r="W76" s="2">
        <v>1.5447701219711221</v>
      </c>
      <c r="X76" s="2">
        <v>2.0182145344839499</v>
      </c>
      <c r="Y76" s="2">
        <v>0.9397656410312798</v>
      </c>
      <c r="Z76" s="2">
        <v>1.0031462919553105</v>
      </c>
      <c r="AA76" s="2">
        <v>1.6382290567123363</v>
      </c>
      <c r="AB76" s="2">
        <v>1.4296173944757142</v>
      </c>
      <c r="AC76" s="2">
        <v>4.9104170346497442</v>
      </c>
      <c r="AD76" s="2">
        <v>1.8467969804704523</v>
      </c>
    </row>
    <row r="77" spans="1:30">
      <c r="A77" s="1">
        <v>39583</v>
      </c>
      <c r="B77" s="2">
        <v>17.530389465495642</v>
      </c>
      <c r="C77" s="2">
        <v>17.36986299215334</v>
      </c>
      <c r="D77" s="2">
        <v>15.323403377609996</v>
      </c>
      <c r="E77" s="2">
        <v>6.573042216003941</v>
      </c>
      <c r="F77" s="2">
        <v>7.344218412740922</v>
      </c>
      <c r="G77" s="2">
        <v>9.1759504033731272</v>
      </c>
      <c r="H77" s="2">
        <v>6.0546408188390419</v>
      </c>
      <c r="I77" s="2">
        <v>8.6521482645587291</v>
      </c>
      <c r="J77" s="2">
        <v>7.7535759935880542</v>
      </c>
      <c r="K77" s="2">
        <v>3.4996357245861152</v>
      </c>
      <c r="L77" s="2">
        <v>5.8502449672883863</v>
      </c>
      <c r="M77" s="2">
        <v>9.8892366955598394</v>
      </c>
      <c r="N77" s="2">
        <v>21.890529702555408</v>
      </c>
      <c r="O77" s="2">
        <v>11.753107680480818</v>
      </c>
      <c r="Q77" s="2">
        <v>2.0015848083913612</v>
      </c>
      <c r="R77" s="2">
        <v>3.2400700233783311</v>
      </c>
      <c r="S77" s="2">
        <v>1.1076215663437834</v>
      </c>
      <c r="T77" s="2">
        <v>0.54735037141108012</v>
      </c>
      <c r="U77" s="2">
        <v>2.716310589481119</v>
      </c>
      <c r="V77" s="2">
        <v>2.0682959247219164</v>
      </c>
      <c r="W77" s="2">
        <v>1.5195029330999401</v>
      </c>
      <c r="X77" s="2">
        <v>1.7598469570112454</v>
      </c>
      <c r="Y77" s="2">
        <v>0.89847663256099008</v>
      </c>
      <c r="Z77" s="2">
        <v>0.80636156620906052</v>
      </c>
      <c r="AA77" s="2">
        <v>1.1873657185608508</v>
      </c>
      <c r="AB77" s="2">
        <v>1.4146849770099217</v>
      </c>
      <c r="AC77" s="2">
        <v>4.7029395107673011</v>
      </c>
      <c r="AD77" s="2">
        <v>1.8903110737901323</v>
      </c>
    </row>
    <row r="78" spans="1:30">
      <c r="A78" s="1">
        <v>39614</v>
      </c>
      <c r="B78" s="2">
        <v>17.203719306906553</v>
      </c>
      <c r="C78" s="2">
        <v>16.541382293822338</v>
      </c>
      <c r="D78" s="2">
        <v>15.608883668735734</v>
      </c>
      <c r="E78" s="2">
        <v>7.3131043712118498</v>
      </c>
      <c r="F78" s="2">
        <v>7.028795583326402</v>
      </c>
      <c r="G78" s="2">
        <v>8.7245131477493203</v>
      </c>
      <c r="H78" s="2">
        <v>6.0418742376767547</v>
      </c>
      <c r="I78" s="2">
        <v>7.5595201772479586</v>
      </c>
      <c r="J78" s="2">
        <v>7.50717992393177</v>
      </c>
      <c r="K78" s="2">
        <v>3.6006356047840899</v>
      </c>
      <c r="L78" s="2">
        <v>4.057537966864353</v>
      </c>
      <c r="M78" s="2">
        <v>9.9568312919787925</v>
      </c>
      <c r="N78" s="2">
        <v>21.079789787558241</v>
      </c>
      <c r="O78" s="2">
        <v>12.202885803916384</v>
      </c>
      <c r="Q78" s="2">
        <v>1.9642862630239764</v>
      </c>
      <c r="R78" s="2">
        <v>3.0855302047958557</v>
      </c>
      <c r="S78" s="2">
        <v>1.1282569382272249</v>
      </c>
      <c r="T78" s="2">
        <v>0.60897682719955315</v>
      </c>
      <c r="U78" s="2">
        <v>2.5996492480623532</v>
      </c>
      <c r="V78" s="2">
        <v>1.9665401615552878</v>
      </c>
      <c r="W78" s="2">
        <v>1.5162989680585468</v>
      </c>
      <c r="X78" s="2">
        <v>1.5376064040522346</v>
      </c>
      <c r="Y78" s="2">
        <v>0.86992450240528951</v>
      </c>
      <c r="Z78" s="2">
        <v>0.82963325160511647</v>
      </c>
      <c r="AA78" s="2">
        <v>0.82351790575478911</v>
      </c>
      <c r="AB78" s="2">
        <v>1.424354586811442</v>
      </c>
      <c r="AC78" s="2">
        <v>4.5287609581692241</v>
      </c>
      <c r="AD78" s="2">
        <v>1.9626511382728917</v>
      </c>
    </row>
    <row r="79" spans="1:30">
      <c r="A79" s="1">
        <v>39644</v>
      </c>
      <c r="B79" s="2">
        <v>15.581842900028395</v>
      </c>
      <c r="C79" s="2">
        <v>14.138745701418156</v>
      </c>
      <c r="D79" s="2">
        <v>15.132484371452712</v>
      </c>
      <c r="E79" s="2">
        <v>8.2340001017291335</v>
      </c>
      <c r="F79" s="2">
        <v>5.9718292756865115</v>
      </c>
      <c r="G79" s="2">
        <v>7.6268250774051172</v>
      </c>
      <c r="H79" s="2">
        <v>5.3862296284766158</v>
      </c>
      <c r="I79" s="2">
        <v>6.8061426056333323</v>
      </c>
      <c r="J79" s="2">
        <v>7.5136199499676861</v>
      </c>
      <c r="K79" s="2">
        <v>4.0221426894323109</v>
      </c>
      <c r="L79" s="2">
        <v>2.883472826328997</v>
      </c>
      <c r="M79" s="2">
        <v>9.2939559301377805</v>
      </c>
      <c r="N79" s="2">
        <v>19.150363707584255</v>
      </c>
      <c r="O79" s="2">
        <v>13.324723029027284</v>
      </c>
      <c r="Q79" s="2">
        <v>1.7791036586394422</v>
      </c>
      <c r="R79" s="2">
        <v>2.6373567906683344</v>
      </c>
      <c r="S79" s="2">
        <v>1.0938213678217164</v>
      </c>
      <c r="T79" s="2">
        <v>0.68566165647118837</v>
      </c>
      <c r="U79" s="2">
        <v>2.2087228604175864</v>
      </c>
      <c r="V79" s="2">
        <v>1.719116879747423</v>
      </c>
      <c r="W79" s="2">
        <v>1.3517551187106338</v>
      </c>
      <c r="X79" s="2">
        <v>1.3843694059858198</v>
      </c>
      <c r="Y79" s="2">
        <v>0.87067076618230543</v>
      </c>
      <c r="Z79" s="2">
        <v>0.92675396350016692</v>
      </c>
      <c r="AA79" s="2">
        <v>0.58522964483173312</v>
      </c>
      <c r="AB79" s="2">
        <v>1.3295282776740001</v>
      </c>
      <c r="AC79" s="2">
        <v>4.1142449885736934</v>
      </c>
      <c r="AD79" s="2">
        <v>2.1430818283736031</v>
      </c>
    </row>
    <row r="80" spans="1:30">
      <c r="A80" s="1">
        <v>39675</v>
      </c>
      <c r="B80" s="2">
        <v>14.023418297413208</v>
      </c>
      <c r="C80" s="2">
        <v>11.817796841660821</v>
      </c>
      <c r="D80" s="2">
        <v>14.996583640326683</v>
      </c>
      <c r="E80" s="2">
        <v>9.188515756792329</v>
      </c>
      <c r="F80" s="2">
        <v>5.0770196447908251</v>
      </c>
      <c r="G80" s="2">
        <v>6.6387456088753112</v>
      </c>
      <c r="H80" s="2">
        <v>4.9661546166267101</v>
      </c>
      <c r="I80" s="2">
        <v>6.7682814864228513</v>
      </c>
      <c r="J80" s="2">
        <v>7.8330674638270201</v>
      </c>
      <c r="K80" s="2">
        <v>4.6562113935296532</v>
      </c>
      <c r="L80" s="2">
        <v>2.2501946004286362</v>
      </c>
      <c r="M80" s="2">
        <v>8.7556014773670388</v>
      </c>
      <c r="N80" s="2">
        <v>17.306301746246806</v>
      </c>
      <c r="O80" s="2">
        <v>14.572668108819402</v>
      </c>
      <c r="Q80" s="2">
        <v>1.6011658543620451</v>
      </c>
      <c r="R80" s="2">
        <v>2.2044209160623596</v>
      </c>
      <c r="S80" s="2">
        <v>1.0839980552737336</v>
      </c>
      <c r="T80" s="2">
        <v>0.76514608409961071</v>
      </c>
      <c r="U80" s="2">
        <v>1.8777712547634</v>
      </c>
      <c r="V80" s="2">
        <v>1.4963998152229305</v>
      </c>
      <c r="W80" s="2">
        <v>1.2463309933617222</v>
      </c>
      <c r="X80" s="2">
        <v>1.376668454338408</v>
      </c>
      <c r="Y80" s="2">
        <v>0.90768802464081122</v>
      </c>
      <c r="Z80" s="2">
        <v>1.0728516358173479</v>
      </c>
      <c r="AA80" s="2">
        <v>0.45669949610299598</v>
      </c>
      <c r="AB80" s="2">
        <v>1.252515058141787</v>
      </c>
      <c r="AC80" s="2">
        <v>3.7180685608619175</v>
      </c>
      <c r="AD80" s="2">
        <v>2.3437950752819683</v>
      </c>
    </row>
    <row r="81" spans="1:30">
      <c r="A81" s="1">
        <v>39706</v>
      </c>
      <c r="B81" s="2">
        <v>12.870573533689075</v>
      </c>
      <c r="C81" s="2">
        <v>10.369546603125293</v>
      </c>
      <c r="D81" s="2">
        <v>14.98274566397026</v>
      </c>
      <c r="E81" s="2">
        <v>9.4885918331398553</v>
      </c>
      <c r="F81" s="2">
        <v>3.7793210254386649</v>
      </c>
      <c r="G81" s="2">
        <v>6.0391182648051194</v>
      </c>
      <c r="H81" s="2">
        <v>4.3397486370549982</v>
      </c>
      <c r="I81" s="2">
        <v>7.3282851034794039</v>
      </c>
      <c r="J81" s="2">
        <v>8.1693244559818847</v>
      </c>
      <c r="K81" s="2">
        <v>5.8302262633963879</v>
      </c>
      <c r="L81" s="2">
        <v>1.7749732286893936</v>
      </c>
      <c r="M81" s="2">
        <v>8.1003615890278873</v>
      </c>
      <c r="N81" s="2">
        <v>14.8670343996202</v>
      </c>
      <c r="O81" s="2">
        <v>14.680848342472324</v>
      </c>
      <c r="Q81" s="2">
        <v>1.4695363449295511</v>
      </c>
      <c r="R81" s="2">
        <v>1.9342730060673734</v>
      </c>
      <c r="S81" s="2">
        <v>1.0829978048287623</v>
      </c>
      <c r="T81" s="2">
        <v>0.79013401912922199</v>
      </c>
      <c r="U81" s="2">
        <v>1.3978083365056682</v>
      </c>
      <c r="V81" s="2">
        <v>1.3612414133601329</v>
      </c>
      <c r="W81" s="2">
        <v>1.0891250166985076</v>
      </c>
      <c r="X81" s="2">
        <v>1.4905731900477106</v>
      </c>
      <c r="Y81" s="2">
        <v>0.94665314863472472</v>
      </c>
      <c r="Z81" s="2">
        <v>1.3433599240279519</v>
      </c>
      <c r="AA81" s="2">
        <v>0.3602485664947993</v>
      </c>
      <c r="AB81" s="2">
        <v>1.1587810263952063</v>
      </c>
      <c r="AC81" s="2">
        <v>3.1940188033800041</v>
      </c>
      <c r="AD81" s="2">
        <v>2.361194243161536</v>
      </c>
    </row>
    <row r="82" spans="1:30">
      <c r="A82" s="1">
        <v>39736</v>
      </c>
      <c r="B82" s="2">
        <v>11.753769668968674</v>
      </c>
      <c r="C82" s="2">
        <v>8.9659998950933595</v>
      </c>
      <c r="D82" s="2">
        <v>15.358808484061829</v>
      </c>
      <c r="E82" s="2">
        <v>9.8222661566172089</v>
      </c>
      <c r="F82" s="2">
        <v>3.3558235199370601</v>
      </c>
      <c r="G82" s="2">
        <v>5.5400813983224744</v>
      </c>
      <c r="H82" s="2">
        <v>4.3243009302754469</v>
      </c>
      <c r="I82" s="2">
        <v>8.2036729950327523</v>
      </c>
      <c r="J82" s="2">
        <v>8.7312535377554781</v>
      </c>
      <c r="K82" s="2">
        <v>7.2368624724203912</v>
      </c>
      <c r="L82" s="2">
        <v>1.6533037707712348</v>
      </c>
      <c r="M82" s="2">
        <v>7.5056132609850659</v>
      </c>
      <c r="N82" s="2">
        <v>12.532745956884987</v>
      </c>
      <c r="O82" s="2">
        <v>14.840084514424268</v>
      </c>
      <c r="Q82" s="2">
        <v>1.3420219132635052</v>
      </c>
      <c r="R82" s="2">
        <v>1.6724638244313446</v>
      </c>
      <c r="S82" s="2">
        <v>1.1101807536534409</v>
      </c>
      <c r="T82" s="2">
        <v>0.81791974739382822</v>
      </c>
      <c r="U82" s="2">
        <v>1.2411748196133612</v>
      </c>
      <c r="V82" s="2">
        <v>1.2487565075074789</v>
      </c>
      <c r="W82" s="2">
        <v>1.0852481829665774</v>
      </c>
      <c r="X82" s="2">
        <v>1.6686270871896618</v>
      </c>
      <c r="Y82" s="2">
        <v>1.011768928701567</v>
      </c>
      <c r="Z82" s="2">
        <v>1.6674671928577995</v>
      </c>
      <c r="AA82" s="2">
        <v>0.33555453331572982</v>
      </c>
      <c r="AB82" s="2">
        <v>1.0737004938236965</v>
      </c>
      <c r="AC82" s="2">
        <v>2.6925226086312137</v>
      </c>
      <c r="AD82" s="2">
        <v>2.3868049928774271</v>
      </c>
    </row>
    <row r="83" spans="1:30">
      <c r="A83" s="1">
        <v>39767</v>
      </c>
      <c r="B83" s="2">
        <v>11.820500410249347</v>
      </c>
      <c r="C83" s="2">
        <v>9.4032824200227747</v>
      </c>
      <c r="D83" s="2">
        <v>16.747796831682585</v>
      </c>
      <c r="E83" s="2">
        <v>11.439915672115637</v>
      </c>
      <c r="F83" s="2">
        <v>3.640616511493306</v>
      </c>
      <c r="G83" s="2">
        <v>5.1896038172194299</v>
      </c>
      <c r="H83" s="2">
        <v>4.3036670827044832</v>
      </c>
      <c r="I83" s="2">
        <v>8.1401284175333029</v>
      </c>
      <c r="J83" s="2">
        <v>8.5274723949806983</v>
      </c>
      <c r="K83" s="2">
        <v>9.0067229111784304</v>
      </c>
      <c r="L83" s="2">
        <v>1.9347127236221935</v>
      </c>
      <c r="M83" s="2">
        <v>7.1583036305458458</v>
      </c>
      <c r="N83" s="2">
        <v>10.378488193481418</v>
      </c>
      <c r="O83" s="2">
        <v>14.235442343745248</v>
      </c>
      <c r="Q83" s="2">
        <v>1.3496410958414498</v>
      </c>
      <c r="R83" s="2">
        <v>1.754031882936528</v>
      </c>
      <c r="S83" s="2">
        <v>1.2105809983845122</v>
      </c>
      <c r="T83" s="2">
        <v>0.95262465784841333</v>
      </c>
      <c r="U83" s="2">
        <v>1.3465075010913796</v>
      </c>
      <c r="V83" s="2">
        <v>1.1697574588165283</v>
      </c>
      <c r="W83" s="2">
        <v>1.0800698094109307</v>
      </c>
      <c r="X83" s="2">
        <v>1.6557021201262736</v>
      </c>
      <c r="Y83" s="2">
        <v>0.98815497365796834</v>
      </c>
      <c r="Z83" s="2">
        <v>2.0752660461333554</v>
      </c>
      <c r="AA83" s="2">
        <v>0.39266929438636039</v>
      </c>
      <c r="AB83" s="2">
        <v>1.0240168092604749</v>
      </c>
      <c r="AC83" s="2">
        <v>2.2297040249993545</v>
      </c>
      <c r="AD83" s="2">
        <v>2.2895573693562672</v>
      </c>
    </row>
    <row r="84" spans="1:30">
      <c r="A84" s="1">
        <v>39797</v>
      </c>
      <c r="B84" s="2">
        <v>11.979047593827941</v>
      </c>
      <c r="C84" s="2">
        <v>9.8874223698285064</v>
      </c>
      <c r="D84" s="2">
        <v>18.318936930794354</v>
      </c>
      <c r="E84" s="2">
        <v>13.21716124698532</v>
      </c>
      <c r="F84" s="2">
        <v>4.7071794881001026</v>
      </c>
      <c r="G84" s="2">
        <v>4.8846357107156555</v>
      </c>
      <c r="H84" s="2">
        <v>4.7927617424231022</v>
      </c>
      <c r="I84" s="2">
        <v>8.1756949652488071</v>
      </c>
      <c r="J84" s="2">
        <v>8.38241753757349</v>
      </c>
      <c r="K84" s="2">
        <v>10.880837565615888</v>
      </c>
      <c r="L84" s="2">
        <v>2.3809840107520985</v>
      </c>
      <c r="M84" s="2">
        <v>6.8730865455678165</v>
      </c>
      <c r="N84" s="2">
        <v>8.4181069236785113</v>
      </c>
      <c r="O84" s="2">
        <v>13.67861220028789</v>
      </c>
      <c r="Q84" s="2">
        <v>1.3677436961680867</v>
      </c>
      <c r="R84" s="2">
        <v>1.8443404443335905</v>
      </c>
      <c r="S84" s="2">
        <v>1.3241477181686083</v>
      </c>
      <c r="T84" s="2">
        <v>1.1006194513589616</v>
      </c>
      <c r="U84" s="2">
        <v>1.7409832839302397</v>
      </c>
      <c r="V84" s="2">
        <v>1.1010164277381516</v>
      </c>
      <c r="W84" s="2">
        <v>1.2028154506872137</v>
      </c>
      <c r="X84" s="2">
        <v>1.6629363559316073</v>
      </c>
      <c r="Y84" s="2">
        <v>0.97134616183647837</v>
      </c>
      <c r="Z84" s="2">
        <v>2.5070864260062535</v>
      </c>
      <c r="AA84" s="2">
        <v>0.4832445148222459</v>
      </c>
      <c r="AB84" s="2">
        <v>0.98321564960311281</v>
      </c>
      <c r="AC84" s="2">
        <v>1.8085376733761676</v>
      </c>
      <c r="AD84" s="2">
        <v>2.1999995932333025</v>
      </c>
    </row>
    <row r="85" spans="1:30">
      <c r="A85" s="1">
        <v>39828</v>
      </c>
      <c r="B85" s="2">
        <v>12.22787532539618</v>
      </c>
      <c r="C85" s="2">
        <v>10.46432818050447</v>
      </c>
      <c r="D85" s="2">
        <v>21.27723101339171</v>
      </c>
      <c r="E85" s="2">
        <v>15.019862429959254</v>
      </c>
      <c r="F85" s="2">
        <v>5.1996886239669733</v>
      </c>
      <c r="G85" s="2">
        <v>4.3924208372152691</v>
      </c>
      <c r="H85" s="2">
        <v>5.0269310010491015</v>
      </c>
      <c r="I85" s="2">
        <v>7.7369770100394133</v>
      </c>
      <c r="J85" s="2">
        <v>7.6456059392892417</v>
      </c>
      <c r="K85" s="2">
        <v>12.404733425699183</v>
      </c>
      <c r="L85" s="2">
        <v>2.0227567344827304</v>
      </c>
      <c r="M85" s="2">
        <v>6.0906576817311473</v>
      </c>
      <c r="N85" s="2">
        <v>7.6436581576177565</v>
      </c>
      <c r="O85" s="2">
        <v>12.191747151254487</v>
      </c>
      <c r="Q85" s="2">
        <v>1.396154348903085</v>
      </c>
      <c r="R85" s="2">
        <v>1.9519529928222208</v>
      </c>
      <c r="S85" s="2">
        <v>1.537982089340993</v>
      </c>
      <c r="T85" s="2">
        <v>1.2507339842675671</v>
      </c>
      <c r="U85" s="2">
        <v>1.9231412353945527</v>
      </c>
      <c r="V85" s="2">
        <v>0.9900692263916705</v>
      </c>
      <c r="W85" s="2">
        <v>1.2615837386782875</v>
      </c>
      <c r="X85" s="2">
        <v>1.5737011238420164</v>
      </c>
      <c r="Y85" s="2">
        <v>0.88596517063889801</v>
      </c>
      <c r="Z85" s="2">
        <v>2.858211842815626</v>
      </c>
      <c r="AA85" s="2">
        <v>0.41053870683061494</v>
      </c>
      <c r="AB85" s="2">
        <v>0.87128685334468581</v>
      </c>
      <c r="AC85" s="2">
        <v>1.6421558749244409</v>
      </c>
      <c r="AD85" s="2">
        <v>1.9608596530720153</v>
      </c>
    </row>
    <row r="86" spans="1:30">
      <c r="A86" s="1">
        <v>39859</v>
      </c>
      <c r="B86" s="2">
        <v>12.669489555324635</v>
      </c>
      <c r="C86" s="2">
        <v>11.119195333414082</v>
      </c>
      <c r="D86" s="2">
        <v>24.486237649509953</v>
      </c>
      <c r="E86" s="2">
        <v>17.133975625120595</v>
      </c>
      <c r="F86" s="2">
        <v>5.9027683125849961</v>
      </c>
      <c r="G86" s="2">
        <v>3.9402646727967032</v>
      </c>
      <c r="H86" s="2">
        <v>5.5509281209367192</v>
      </c>
      <c r="I86" s="2">
        <v>7.4005543733960328</v>
      </c>
      <c r="J86" s="2">
        <v>7.2455340790475669</v>
      </c>
      <c r="K86" s="2">
        <v>14.021680675360848</v>
      </c>
      <c r="L86" s="2">
        <v>2.4570147232350315</v>
      </c>
      <c r="M86" s="2">
        <v>5.4875820109588487</v>
      </c>
      <c r="N86" s="2">
        <v>7.4970373761386275</v>
      </c>
      <c r="O86" s="2">
        <v>10.797728948977005</v>
      </c>
      <c r="Q86" s="2">
        <v>1.4465769784478562</v>
      </c>
      <c r="R86" s="2">
        <v>2.0741079823230621</v>
      </c>
      <c r="S86" s="2">
        <v>1.7699387160195279</v>
      </c>
      <c r="T86" s="2">
        <v>1.4267804182550423</v>
      </c>
      <c r="U86" s="2">
        <v>2.1831801797877488</v>
      </c>
      <c r="V86" s="2">
        <v>0.88815141830706801</v>
      </c>
      <c r="W86" s="2">
        <v>1.3930886758708836</v>
      </c>
      <c r="X86" s="2">
        <v>1.5052727595487529</v>
      </c>
      <c r="Y86" s="2">
        <v>0.8396052435459529</v>
      </c>
      <c r="Z86" s="2">
        <v>3.2307775094519191</v>
      </c>
      <c r="AA86" s="2">
        <v>0.49867570822778196</v>
      </c>
      <c r="AB86" s="2">
        <v>0.78501506941369614</v>
      </c>
      <c r="AC86" s="2">
        <v>1.6106560128522465</v>
      </c>
      <c r="AD86" s="2">
        <v>1.7366527355087167</v>
      </c>
    </row>
    <row r="87" spans="1:30">
      <c r="A87" s="1">
        <v>39887</v>
      </c>
      <c r="B87" s="2">
        <v>12.683223472345212</v>
      </c>
      <c r="C87" s="2">
        <v>10.157015235048787</v>
      </c>
      <c r="D87" s="2">
        <v>25.219995316821727</v>
      </c>
      <c r="E87" s="2">
        <v>18.016790844468282</v>
      </c>
      <c r="F87" s="2">
        <v>5.6626373643766126</v>
      </c>
      <c r="G87" s="2">
        <v>3.4375195469161075</v>
      </c>
      <c r="H87" s="2">
        <v>6.0195180278999514</v>
      </c>
      <c r="I87" s="2">
        <v>7.2477768551295885</v>
      </c>
      <c r="J87" s="2">
        <v>6.0382059417778926</v>
      </c>
      <c r="K87" s="2">
        <v>14.855493637883216</v>
      </c>
      <c r="L87" s="2">
        <v>3.3667610234468275</v>
      </c>
      <c r="M87" s="2">
        <v>5.4942399950327472</v>
      </c>
      <c r="N87" s="2">
        <v>7.198919737709673</v>
      </c>
      <c r="O87" s="2">
        <v>9.277644456203701</v>
      </c>
      <c r="Q87" s="2">
        <v>1.4481450896254315</v>
      </c>
      <c r="R87" s="2">
        <v>1.8946286798545904</v>
      </c>
      <c r="S87" s="2">
        <v>1.8229769214858249</v>
      </c>
      <c r="T87" s="2">
        <v>1.5002942072005627</v>
      </c>
      <c r="U87" s="2">
        <v>2.0943660676762406</v>
      </c>
      <c r="V87" s="2">
        <v>0.77483065595307832</v>
      </c>
      <c r="W87" s="2">
        <v>1.510688341871911</v>
      </c>
      <c r="X87" s="2">
        <v>1.4741978123333581</v>
      </c>
      <c r="Y87" s="2">
        <v>0.69970126632728036</v>
      </c>
      <c r="Z87" s="2">
        <v>3.422898855585585</v>
      </c>
      <c r="AA87" s="2">
        <v>0.68331781731876806</v>
      </c>
      <c r="AB87" s="2">
        <v>0.78596751400941955</v>
      </c>
      <c r="AC87" s="2">
        <v>1.5466087175298084</v>
      </c>
      <c r="AD87" s="2">
        <v>1.492169946113522</v>
      </c>
    </row>
    <row r="88" spans="1:30">
      <c r="A88" s="1">
        <v>39918</v>
      </c>
      <c r="B88" s="2">
        <v>12.866593481709799</v>
      </c>
      <c r="C88" s="2">
        <v>9.3141549945543538</v>
      </c>
      <c r="D88" s="2">
        <v>26.126015384428268</v>
      </c>
      <c r="E88" s="2">
        <v>18.979652793050377</v>
      </c>
      <c r="F88" s="2">
        <v>5.5423862296604085</v>
      </c>
      <c r="G88" s="2">
        <v>3.0117475363021433</v>
      </c>
      <c r="H88" s="2">
        <v>6.6617832326230628</v>
      </c>
      <c r="I88" s="2">
        <v>7.2219769230342328</v>
      </c>
      <c r="J88" s="2">
        <v>5.2357037483958893</v>
      </c>
      <c r="K88" s="2">
        <v>15.703991764783053</v>
      </c>
      <c r="L88" s="2">
        <v>4.5226894428584341</v>
      </c>
      <c r="M88" s="2">
        <v>5.819724768357065</v>
      </c>
      <c r="N88" s="2">
        <v>7.1769711203640805</v>
      </c>
      <c r="O88" s="2">
        <v>8.4239351335616259</v>
      </c>
      <c r="Q88" s="2">
        <v>1.4690819105546613</v>
      </c>
      <c r="R88" s="2">
        <v>1.7374065877542018</v>
      </c>
      <c r="S88" s="2">
        <v>1.8884667700326283</v>
      </c>
      <c r="T88" s="2">
        <v>1.5804736473828909</v>
      </c>
      <c r="U88" s="2">
        <v>2.0498903437435096</v>
      </c>
      <c r="V88" s="2">
        <v>0.67885994167264829</v>
      </c>
      <c r="W88" s="2">
        <v>1.6718744289752467</v>
      </c>
      <c r="X88" s="2">
        <v>1.4689501061451629</v>
      </c>
      <c r="Y88" s="2">
        <v>0.60670811466036723</v>
      </c>
      <c r="Z88" s="2">
        <v>3.6184038544989576</v>
      </c>
      <c r="AA88" s="2">
        <v>0.9179250493225477</v>
      </c>
      <c r="AB88" s="2">
        <v>0.83252908728778319</v>
      </c>
      <c r="AC88" s="2">
        <v>1.5418932985278986</v>
      </c>
      <c r="AD88" s="2">
        <v>1.3548636072063842</v>
      </c>
    </row>
    <row r="89" spans="1:30">
      <c r="A89" s="1">
        <v>39948</v>
      </c>
      <c r="B89" s="2">
        <v>11.869054801205353</v>
      </c>
      <c r="C89" s="2">
        <v>7.7493052383641121</v>
      </c>
      <c r="D89" s="2">
        <v>23.759773419451484</v>
      </c>
      <c r="E89" s="2">
        <v>18.181614120913267</v>
      </c>
      <c r="F89" s="2">
        <v>5.4315472044521647</v>
      </c>
      <c r="G89" s="2">
        <v>2.2823187040764097</v>
      </c>
      <c r="H89" s="2">
        <v>7.500519810344068</v>
      </c>
      <c r="I89" s="2">
        <v>6.9709475004798875</v>
      </c>
      <c r="J89" s="2">
        <v>4.642318649201834</v>
      </c>
      <c r="K89" s="2">
        <v>14.282681218349857</v>
      </c>
      <c r="L89" s="2">
        <v>4.6498306984160633</v>
      </c>
      <c r="M89" s="2">
        <v>5.7291060248587948</v>
      </c>
      <c r="N89" s="2">
        <v>7.1233915749488093</v>
      </c>
      <c r="O89" s="2">
        <v>9.1423521275981745</v>
      </c>
      <c r="Q89" s="2">
        <v>1.3551849390920245</v>
      </c>
      <c r="R89" s="2">
        <v>1.4455089033330113</v>
      </c>
      <c r="S89" s="2">
        <v>1.7174277020782116</v>
      </c>
      <c r="T89" s="2">
        <v>1.5140193710766896</v>
      </c>
      <c r="U89" s="2">
        <v>2.0088957543970642</v>
      </c>
      <c r="V89" s="2">
        <v>0.51444376517363899</v>
      </c>
      <c r="W89" s="2">
        <v>1.882367954202999</v>
      </c>
      <c r="X89" s="2">
        <v>1.4178907215976091</v>
      </c>
      <c r="Y89" s="2">
        <v>0.53794724275085937</v>
      </c>
      <c r="Z89" s="2">
        <v>3.2909154275636459</v>
      </c>
      <c r="AA89" s="2">
        <v>0.94372963855052416</v>
      </c>
      <c r="AB89" s="2">
        <v>0.81956580417412517</v>
      </c>
      <c r="AC89" s="2">
        <v>1.5303823225704272</v>
      </c>
      <c r="AD89" s="2">
        <v>1.4704102044422522</v>
      </c>
    </row>
    <row r="90" spans="1:30">
      <c r="A90" s="1">
        <v>39979</v>
      </c>
      <c r="B90" s="2">
        <v>10.96736399323945</v>
      </c>
      <c r="C90" s="2">
        <v>6.7303670790995902</v>
      </c>
      <c r="D90" s="2">
        <v>21.487208316117773</v>
      </c>
      <c r="E90" s="2">
        <v>17.40676368773244</v>
      </c>
      <c r="F90" s="2">
        <v>5.3951374982756919</v>
      </c>
      <c r="G90" s="2">
        <v>2.0897045617054881</v>
      </c>
      <c r="H90" s="2">
        <v>8.4766851241078225</v>
      </c>
      <c r="I90" s="2">
        <v>6.8555830107390383</v>
      </c>
      <c r="J90" s="2">
        <v>4.910655229736224</v>
      </c>
      <c r="K90" s="2">
        <v>12.883067826137731</v>
      </c>
      <c r="L90" s="2">
        <v>5.006172928956663</v>
      </c>
      <c r="M90" s="2">
        <v>6.1921069662546948</v>
      </c>
      <c r="N90" s="2">
        <v>7.4442604091210374</v>
      </c>
      <c r="O90" s="2">
        <v>10.352546981190571</v>
      </c>
      <c r="Q90" s="2">
        <v>1.2522316860200939</v>
      </c>
      <c r="R90" s="2">
        <v>1.2554422927327629</v>
      </c>
      <c r="S90" s="2">
        <v>1.5531598787139409</v>
      </c>
      <c r="T90" s="2">
        <v>1.4494960258048555</v>
      </c>
      <c r="U90" s="2">
        <v>1.9954293696997525</v>
      </c>
      <c r="V90" s="2">
        <v>0.47102776702666388</v>
      </c>
      <c r="W90" s="2">
        <v>2.1273512821717198</v>
      </c>
      <c r="X90" s="2">
        <v>1.3944255843843203</v>
      </c>
      <c r="Y90" s="2">
        <v>0.56904181736660386</v>
      </c>
      <c r="Z90" s="2">
        <v>2.968426307023873</v>
      </c>
      <c r="AA90" s="2">
        <v>1.0160528576610444</v>
      </c>
      <c r="AB90" s="2">
        <v>0.88579947784363278</v>
      </c>
      <c r="AC90" s="2">
        <v>1.5993174620351545</v>
      </c>
      <c r="AD90" s="2">
        <v>1.6650518937197853</v>
      </c>
    </row>
    <row r="91" spans="1:30">
      <c r="A91" s="1">
        <v>40009</v>
      </c>
      <c r="B91" s="2">
        <v>9.6890087434878929</v>
      </c>
      <c r="C91" s="2">
        <v>6.5013099513527584</v>
      </c>
      <c r="D91" s="2">
        <v>19.201013659693729</v>
      </c>
      <c r="E91" s="2">
        <v>15.557348561920689</v>
      </c>
      <c r="F91" s="2">
        <v>5.6618893799910843</v>
      </c>
      <c r="G91" s="2">
        <v>3.0836759000512806</v>
      </c>
      <c r="H91" s="2">
        <v>9.3575066593777567</v>
      </c>
      <c r="I91" s="2">
        <v>6.3859445414516012</v>
      </c>
      <c r="J91" s="2">
        <v>5.6220477402677869</v>
      </c>
      <c r="K91" s="2">
        <v>9.3191092288078128</v>
      </c>
      <c r="L91" s="2">
        <v>7.2837249669810626</v>
      </c>
      <c r="M91" s="2">
        <v>7.4928220860638826</v>
      </c>
      <c r="N91" s="2">
        <v>6.7288380962784347</v>
      </c>
      <c r="O91" s="2">
        <v>11.474169707786185</v>
      </c>
      <c r="Q91" s="2">
        <v>1.1062716403139605</v>
      </c>
      <c r="R91" s="2">
        <v>1.2127153504656354</v>
      </c>
      <c r="S91" s="2">
        <v>1.3879068703636417</v>
      </c>
      <c r="T91" s="2">
        <v>1.2954915294482596</v>
      </c>
      <c r="U91" s="2">
        <v>2.0940894204153624</v>
      </c>
      <c r="V91" s="2">
        <v>0.69507288257515887</v>
      </c>
      <c r="W91" s="2">
        <v>2.3484066587707386</v>
      </c>
      <c r="X91" s="2">
        <v>1.2989011197312554</v>
      </c>
      <c r="Y91" s="2">
        <v>0.65147727009449086</v>
      </c>
      <c r="Z91" s="2">
        <v>2.1472439147372944</v>
      </c>
      <c r="AA91" s="2">
        <v>1.4783048192984765</v>
      </c>
      <c r="AB91" s="2">
        <v>1.0718706778776967</v>
      </c>
      <c r="AC91" s="2">
        <v>1.4456168477663625</v>
      </c>
      <c r="AD91" s="2">
        <v>1.8454480849517909</v>
      </c>
    </row>
    <row r="92" spans="1:30">
      <c r="A92" s="1">
        <v>40040</v>
      </c>
      <c r="B92" s="2">
        <v>8.6032209953999335</v>
      </c>
      <c r="C92" s="2">
        <v>7.2275284641583424</v>
      </c>
      <c r="D92" s="2">
        <v>16.962197516206967</v>
      </c>
      <c r="E92" s="2">
        <v>13.758739039853142</v>
      </c>
      <c r="F92" s="2">
        <v>6.0600547058932328</v>
      </c>
      <c r="G92" s="2">
        <v>4.8294781315274999</v>
      </c>
      <c r="H92" s="2">
        <v>10.259503014711207</v>
      </c>
      <c r="I92" s="2">
        <v>6.3819132462019814</v>
      </c>
      <c r="J92" s="2">
        <v>6.6712084010129518</v>
      </c>
      <c r="K92" s="2">
        <v>6.2226539080025667</v>
      </c>
      <c r="L92" s="2">
        <v>10.610438527063852</v>
      </c>
      <c r="M92" s="2">
        <v>9.4554914216904145</v>
      </c>
      <c r="N92" s="2">
        <v>7.8122783809306409</v>
      </c>
      <c r="O92" s="2">
        <v>12.70702128407814</v>
      </c>
      <c r="Q92" s="2">
        <v>0.9822985668127735</v>
      </c>
      <c r="R92" s="2">
        <v>1.3481797945333123</v>
      </c>
      <c r="S92" s="2">
        <v>1.2260785230639881</v>
      </c>
      <c r="T92" s="2">
        <v>1.1457177173266508</v>
      </c>
      <c r="U92" s="2">
        <v>2.2413536533575531</v>
      </c>
      <c r="V92" s="2">
        <v>1.0885836887588245</v>
      </c>
      <c r="W92" s="2">
        <v>2.5747761740869981</v>
      </c>
      <c r="X92" s="2">
        <v>1.2980811542774831</v>
      </c>
      <c r="Y92" s="2">
        <v>0.77305295830097975</v>
      </c>
      <c r="Z92" s="2">
        <v>1.4337803549045953</v>
      </c>
      <c r="AA92" s="2">
        <v>2.1534946034528795</v>
      </c>
      <c r="AB92" s="2">
        <v>1.3526364143470788</v>
      </c>
      <c r="AC92" s="2">
        <v>1.6783820750807579</v>
      </c>
      <c r="AD92" s="2">
        <v>2.0437337682247074</v>
      </c>
    </row>
    <row r="93" spans="1:30">
      <c r="A93" s="1">
        <v>40071</v>
      </c>
      <c r="B93" s="2">
        <v>8.0346152313885852</v>
      </c>
      <c r="C93" s="2">
        <v>7.1851510764444857</v>
      </c>
      <c r="D93" s="2">
        <v>14.76283745884473</v>
      </c>
      <c r="E93" s="2">
        <v>11.313885501075376</v>
      </c>
      <c r="F93" s="2">
        <v>6.4569124014420369</v>
      </c>
      <c r="G93" s="2">
        <v>6.4985555125084371</v>
      </c>
      <c r="H93" s="2">
        <v>11.149545526688524</v>
      </c>
      <c r="I93" s="2">
        <v>6.6605628690824608</v>
      </c>
      <c r="J93" s="2">
        <v>7.4772211024410487</v>
      </c>
      <c r="K93" s="2">
        <v>4.5498005967372785</v>
      </c>
      <c r="L93" s="2">
        <v>11.655210391695414</v>
      </c>
      <c r="M93" s="2">
        <v>10.305902371399522</v>
      </c>
      <c r="N93" s="2">
        <v>10.040598334628037</v>
      </c>
      <c r="O93" s="2">
        <v>12.346231391213886</v>
      </c>
      <c r="Q93" s="2">
        <v>0.91737629788948583</v>
      </c>
      <c r="R93" s="2">
        <v>1.3402749708934956</v>
      </c>
      <c r="S93" s="2">
        <v>1.0671021800376734</v>
      </c>
      <c r="T93" s="2">
        <v>0.94212987344554866</v>
      </c>
      <c r="U93" s="2">
        <v>2.3881342500601477</v>
      </c>
      <c r="V93" s="2">
        <v>1.4648004067414517</v>
      </c>
      <c r="W93" s="2">
        <v>2.798145693105385</v>
      </c>
      <c r="X93" s="2">
        <v>1.3547584875713723</v>
      </c>
      <c r="Y93" s="2">
        <v>0.86645290412976628</v>
      </c>
      <c r="Z93" s="2">
        <v>1.0483332048960265</v>
      </c>
      <c r="AA93" s="2">
        <v>2.3655415010985008</v>
      </c>
      <c r="AB93" s="2">
        <v>1.4742902519358159</v>
      </c>
      <c r="AC93" s="2">
        <v>2.157112105613153</v>
      </c>
      <c r="AD93" s="2">
        <v>1.9857061258058852</v>
      </c>
    </row>
    <row r="94" spans="1:30">
      <c r="A94" s="1">
        <v>40101</v>
      </c>
      <c r="B94" s="2">
        <v>7.6050355515984007</v>
      </c>
      <c r="C94" s="2">
        <v>7.335993947828122</v>
      </c>
      <c r="D94" s="2">
        <v>12.715534708112811</v>
      </c>
      <c r="E94" s="2">
        <v>8.9664179864988025</v>
      </c>
      <c r="F94" s="2">
        <v>6.9110752555466348</v>
      </c>
      <c r="G94" s="2">
        <v>8.3142026805546116</v>
      </c>
      <c r="H94" s="2">
        <v>12.109444502867079</v>
      </c>
      <c r="I94" s="2">
        <v>7.314791508289316</v>
      </c>
      <c r="J94" s="2">
        <v>8.3912048729609019</v>
      </c>
      <c r="K94" s="2">
        <v>5.940047120671216</v>
      </c>
      <c r="L94" s="2">
        <v>14.385178697587319</v>
      </c>
      <c r="M94" s="2">
        <v>11.696626284478253</v>
      </c>
      <c r="N94" s="2">
        <v>12.311697732437963</v>
      </c>
      <c r="O94" s="2">
        <v>12.062221663580791</v>
      </c>
      <c r="Q94" s="2">
        <v>0.86832774921040223</v>
      </c>
      <c r="R94" s="2">
        <v>1.3684122950641708</v>
      </c>
      <c r="S94" s="2">
        <v>0.91911699530651825</v>
      </c>
      <c r="T94" s="2">
        <v>0.74665155857172827</v>
      </c>
      <c r="U94" s="2">
        <v>2.5561095607907114</v>
      </c>
      <c r="V94" s="2">
        <v>1.8740545410077314</v>
      </c>
      <c r="W94" s="2">
        <v>3.0390467396620364</v>
      </c>
      <c r="X94" s="2">
        <v>1.4878285927860468</v>
      </c>
      <c r="Y94" s="2">
        <v>0.97236442947383628</v>
      </c>
      <c r="Z94" s="2">
        <v>1.3686640772152168</v>
      </c>
      <c r="AA94" s="2">
        <v>2.9196158684623224</v>
      </c>
      <c r="AB94" s="2">
        <v>1.6732374798734675</v>
      </c>
      <c r="AC94" s="2">
        <v>2.6450328291392395</v>
      </c>
      <c r="AD94" s="2">
        <v>1.9400274212620163</v>
      </c>
    </row>
    <row r="95" spans="1:30">
      <c r="A95" s="1">
        <v>40132</v>
      </c>
      <c r="B95" s="2">
        <v>8.0539220747741975</v>
      </c>
      <c r="C95" s="2">
        <v>6.1167145413788715</v>
      </c>
      <c r="D95" s="2">
        <v>11.566097309230782</v>
      </c>
      <c r="E95" s="2">
        <v>7.030391376766433</v>
      </c>
      <c r="F95" s="2">
        <v>7.5976698754529579</v>
      </c>
      <c r="G95" s="2">
        <v>9.9861745534642434</v>
      </c>
      <c r="H95" s="2">
        <v>12.501030971906955</v>
      </c>
      <c r="I95" s="2">
        <v>7.8964560594968241</v>
      </c>
      <c r="J95" s="2">
        <v>9.1277946021582821</v>
      </c>
      <c r="K95" s="2">
        <v>8.5620382619901587</v>
      </c>
      <c r="L95" s="2">
        <v>16.173175813279194</v>
      </c>
      <c r="M95" s="2">
        <v>11.953238486799146</v>
      </c>
      <c r="N95" s="2">
        <v>13.409187918200818</v>
      </c>
      <c r="O95" s="2">
        <v>11.022195437510906</v>
      </c>
      <c r="Q95" s="2">
        <v>0.91958071465356828</v>
      </c>
      <c r="R95" s="2">
        <v>1.1409752302615663</v>
      </c>
      <c r="S95" s="2">
        <v>0.83603221180312859</v>
      </c>
      <c r="T95" s="2">
        <v>0.5854347507260943</v>
      </c>
      <c r="U95" s="2">
        <v>2.8100513871254043</v>
      </c>
      <c r="V95" s="2">
        <v>2.2509236890490545</v>
      </c>
      <c r="W95" s="2">
        <v>3.1373212378646289</v>
      </c>
      <c r="X95" s="2">
        <v>1.6061391625016541</v>
      </c>
      <c r="Y95" s="2">
        <v>1.0577197107034995</v>
      </c>
      <c r="Z95" s="2">
        <v>1.9728049220599384</v>
      </c>
      <c r="AA95" s="2">
        <v>3.2825077630631454</v>
      </c>
      <c r="AB95" s="2">
        <v>1.7099466252520783</v>
      </c>
      <c r="AC95" s="2">
        <v>2.8808165231583454</v>
      </c>
      <c r="AD95" s="2">
        <v>1.7727548031920664</v>
      </c>
    </row>
    <row r="96" spans="1:30">
      <c r="A96" s="1">
        <v>40162</v>
      </c>
      <c r="B96" s="2">
        <v>8.6070134249984136</v>
      </c>
      <c r="C96" s="2">
        <v>5.6814051696178396</v>
      </c>
      <c r="D96" s="2">
        <v>10.563372464378968</v>
      </c>
      <c r="E96" s="2">
        <v>6.0140858273168929</v>
      </c>
      <c r="F96" s="2">
        <v>8.4159389253121653</v>
      </c>
      <c r="G96" s="2">
        <v>11.838642309755889</v>
      </c>
      <c r="H96" s="2">
        <v>12.957554489200866</v>
      </c>
      <c r="I96" s="2">
        <v>8.7055490251678211</v>
      </c>
      <c r="J96" s="2">
        <v>9.9013066873363087</v>
      </c>
      <c r="K96" s="2">
        <v>11.727654283793845</v>
      </c>
      <c r="L96" s="2">
        <v>18.099283478208267</v>
      </c>
      <c r="M96" s="2">
        <v>12.46804056344099</v>
      </c>
      <c r="N96" s="2">
        <v>14.587071208784637</v>
      </c>
      <c r="O96" s="2">
        <v>10.233368309743515</v>
      </c>
      <c r="Q96" s="2">
        <v>0.98273157883946882</v>
      </c>
      <c r="R96" s="2">
        <v>1.0597752319094942</v>
      </c>
      <c r="S96" s="2">
        <v>0.76355225184270492</v>
      </c>
      <c r="T96" s="2">
        <v>0.50080495501233224</v>
      </c>
      <c r="U96" s="2">
        <v>3.1126939230991817</v>
      </c>
      <c r="V96" s="2">
        <v>2.6684773311882162</v>
      </c>
      <c r="W96" s="2">
        <v>3.251892662382295</v>
      </c>
      <c r="X96" s="2">
        <v>1.7707086717191347</v>
      </c>
      <c r="Y96" s="2">
        <v>1.1473535176218441</v>
      </c>
      <c r="Z96" s="2">
        <v>2.7022040064917907</v>
      </c>
      <c r="AA96" s="2">
        <v>3.6734305747371496</v>
      </c>
      <c r="AB96" s="2">
        <v>1.7835906067219238</v>
      </c>
      <c r="AC96" s="2">
        <v>3.1338717914240823</v>
      </c>
      <c r="AD96" s="2">
        <v>1.6458837920975982</v>
      </c>
    </row>
    <row r="97" spans="1:30">
      <c r="A97" s="1">
        <v>40193</v>
      </c>
      <c r="B97" s="2">
        <v>9.5607752760434934</v>
      </c>
      <c r="C97" s="2">
        <v>5.4950457287843948</v>
      </c>
      <c r="D97" s="2">
        <v>9.6958273403753168</v>
      </c>
      <c r="E97" s="2">
        <v>6.8084426896829067</v>
      </c>
      <c r="F97" s="2">
        <v>7.7258743739230979</v>
      </c>
      <c r="G97" s="2">
        <v>9.4183156234476844</v>
      </c>
      <c r="H97" s="2">
        <v>13.306248802074395</v>
      </c>
      <c r="I97" s="2">
        <v>9.5764235037168657</v>
      </c>
      <c r="J97" s="2">
        <v>10.162060922637686</v>
      </c>
      <c r="K97" s="2">
        <v>12.901685683808115</v>
      </c>
      <c r="L97" s="2">
        <v>20.957696310508027</v>
      </c>
      <c r="M97" s="2">
        <v>10.732659158380155</v>
      </c>
      <c r="N97" s="2">
        <v>14.684635718990418</v>
      </c>
      <c r="O97" s="2">
        <v>8.9702029894075075</v>
      </c>
      <c r="Q97" s="2">
        <v>1.0916301994680939</v>
      </c>
      <c r="R97" s="2">
        <v>1.0250128599730683</v>
      </c>
      <c r="S97" s="2">
        <v>0.70084348764434901</v>
      </c>
      <c r="T97" s="2">
        <v>0.56695263965527498</v>
      </c>
      <c r="U97" s="2">
        <v>2.8574687183160754</v>
      </c>
      <c r="V97" s="2">
        <v>2.1229260147876015</v>
      </c>
      <c r="W97" s="2">
        <v>3.3394027306126</v>
      </c>
      <c r="X97" s="2">
        <v>1.9478445406560103</v>
      </c>
      <c r="Y97" s="2">
        <v>1.1775694576543323</v>
      </c>
      <c r="Z97" s="2">
        <v>2.972716103463279</v>
      </c>
      <c r="AA97" s="2">
        <v>4.2535740431807083</v>
      </c>
      <c r="AB97" s="2">
        <v>1.5353390905837563</v>
      </c>
      <c r="AC97" s="2">
        <v>3.1548324532321819</v>
      </c>
      <c r="AD97" s="2">
        <v>1.4427225978013565</v>
      </c>
    </row>
    <row r="98" spans="1:30">
      <c r="A98" s="1">
        <v>40224</v>
      </c>
      <c r="B98" s="2">
        <v>10.606494087192635</v>
      </c>
      <c r="C98" s="2">
        <v>6.336705097463712</v>
      </c>
      <c r="D98" s="2">
        <v>9.098735521321883</v>
      </c>
      <c r="E98" s="2">
        <v>8.8080661462390566</v>
      </c>
      <c r="F98" s="2">
        <v>7.2369096124535224</v>
      </c>
      <c r="G98" s="2">
        <v>7.1007866304203713</v>
      </c>
      <c r="H98" s="2">
        <v>13.842177999966097</v>
      </c>
      <c r="I98" s="2">
        <v>10.474533410474864</v>
      </c>
      <c r="J98" s="2">
        <v>10.485129546683165</v>
      </c>
      <c r="K98" s="2">
        <v>14.148497971948167</v>
      </c>
      <c r="L98" s="2">
        <v>25.319311578732275</v>
      </c>
      <c r="M98" s="2">
        <v>9.8266423731341614</v>
      </c>
      <c r="N98" s="2">
        <v>14.876369926841518</v>
      </c>
      <c r="O98" s="2">
        <v>8.1785906520604055</v>
      </c>
      <c r="Q98" s="2">
        <v>1.2110282818874807</v>
      </c>
      <c r="R98" s="2">
        <v>1.1820109486502961</v>
      </c>
      <c r="S98" s="2">
        <v>0.65768389968770957</v>
      </c>
      <c r="T98" s="2">
        <v>0.73346528412961864</v>
      </c>
      <c r="U98" s="2">
        <v>2.6766216785332224</v>
      </c>
      <c r="V98" s="2">
        <v>1.6005457096432734</v>
      </c>
      <c r="W98" s="2">
        <v>3.4739022017614913</v>
      </c>
      <c r="X98" s="2">
        <v>2.1305200956905876</v>
      </c>
      <c r="Y98" s="2">
        <v>1.2150063267400983</v>
      </c>
      <c r="Z98" s="2">
        <v>3.2599978632104931</v>
      </c>
      <c r="AA98" s="2">
        <v>5.138807478019503</v>
      </c>
      <c r="AB98" s="2">
        <v>1.4057306714039612</v>
      </c>
      <c r="AC98" s="2">
        <v>3.1960244387127048</v>
      </c>
      <c r="AD98" s="2">
        <v>1.3154036275241354</v>
      </c>
    </row>
    <row r="99" spans="1:30">
      <c r="A99" s="1">
        <v>40252</v>
      </c>
      <c r="B99" s="2">
        <v>10.236809578915365</v>
      </c>
      <c r="C99" s="2">
        <v>6.3833326341493581</v>
      </c>
      <c r="D99" s="2">
        <v>7.8813708499210717</v>
      </c>
      <c r="E99" s="2">
        <v>10.371535492230898</v>
      </c>
      <c r="F99" s="2">
        <v>6.0584687742609233</v>
      </c>
      <c r="G99" s="2">
        <v>5.7604074554506104</v>
      </c>
      <c r="H99" s="2">
        <v>13.993729414658961</v>
      </c>
      <c r="I99" s="2">
        <v>11.09730338089725</v>
      </c>
      <c r="J99" s="2">
        <v>10.538103678483607</v>
      </c>
      <c r="K99" s="2">
        <v>13.90418602424686</v>
      </c>
      <c r="L99" s="2">
        <v>19.412891761088755</v>
      </c>
      <c r="M99" s="2">
        <v>8.9633685127274614</v>
      </c>
      <c r="N99" s="2">
        <v>14.272149501147519</v>
      </c>
      <c r="O99" s="2">
        <v>7.6564083114521848</v>
      </c>
      <c r="Q99" s="2">
        <v>1.1688184441013985</v>
      </c>
      <c r="R99" s="2">
        <v>1.1907085695784163</v>
      </c>
      <c r="S99" s="2">
        <v>0.56968912914484482</v>
      </c>
      <c r="T99" s="2">
        <v>0.86365850350905127</v>
      </c>
      <c r="U99" s="2">
        <v>2.240767085441822</v>
      </c>
      <c r="V99" s="2">
        <v>1.2984188820883895</v>
      </c>
      <c r="W99" s="2">
        <v>3.511936302549886</v>
      </c>
      <c r="X99" s="2">
        <v>2.2571915076745008</v>
      </c>
      <c r="Y99" s="2">
        <v>1.2211449161590018</v>
      </c>
      <c r="Z99" s="2">
        <v>3.2037052144047915</v>
      </c>
      <c r="AA99" s="2">
        <v>3.9400405118305737</v>
      </c>
      <c r="AB99" s="2">
        <v>1.2822367558512013</v>
      </c>
      <c r="AC99" s="2">
        <v>3.0662143266770316</v>
      </c>
      <c r="AD99" s="2">
        <v>1.2314184307724121</v>
      </c>
    </row>
    <row r="100" spans="1:30">
      <c r="A100" s="1">
        <v>40283</v>
      </c>
      <c r="B100" s="2">
        <v>9.9555370613832199</v>
      </c>
      <c r="C100" s="2">
        <v>6.7363533284986152</v>
      </c>
      <c r="D100" s="2">
        <v>7.192578062753828</v>
      </c>
      <c r="E100" s="2">
        <v>12.217069583604752</v>
      </c>
      <c r="F100" s="2">
        <v>5.2759449323973397</v>
      </c>
      <c r="G100" s="2">
        <v>4.6598579408450176</v>
      </c>
      <c r="H100" s="2">
        <v>14.225441395209417</v>
      </c>
      <c r="I100" s="2">
        <v>11.828090169592169</v>
      </c>
      <c r="J100" s="2">
        <v>10.784027188200618</v>
      </c>
      <c r="K100" s="2">
        <v>13.881274260396593</v>
      </c>
      <c r="L100" s="2">
        <v>14.88586451904462</v>
      </c>
      <c r="M100" s="2">
        <v>9.4519623128984449</v>
      </c>
      <c r="N100" s="2">
        <v>13.813453122696666</v>
      </c>
      <c r="O100" s="2">
        <v>7.3611026038381038</v>
      </c>
      <c r="Q100" s="2">
        <v>1.1367033105946132</v>
      </c>
      <c r="R100" s="2">
        <v>1.2565589317781605</v>
      </c>
      <c r="S100" s="2">
        <v>0.51990112011003486</v>
      </c>
      <c r="T100" s="2">
        <v>1.017339818365935</v>
      </c>
      <c r="U100" s="2">
        <v>1.9513451648616826</v>
      </c>
      <c r="V100" s="2">
        <v>1.0503506192982304</v>
      </c>
      <c r="W100" s="2">
        <v>3.5700878997487311</v>
      </c>
      <c r="X100" s="2">
        <v>2.4058335404950473</v>
      </c>
      <c r="Y100" s="2">
        <v>1.2496422865414993</v>
      </c>
      <c r="Z100" s="2">
        <v>3.1984260461607597</v>
      </c>
      <c r="AA100" s="2">
        <v>3.021235062785296</v>
      </c>
      <c r="AB100" s="2">
        <v>1.3521315647470613</v>
      </c>
      <c r="AC100" s="2">
        <v>2.9676684554270292</v>
      </c>
      <c r="AD100" s="2">
        <v>1.1839229372883016</v>
      </c>
    </row>
    <row r="101" spans="1:30">
      <c r="A101" s="1">
        <v>40313</v>
      </c>
      <c r="B101" s="2">
        <v>9.2606331783303162</v>
      </c>
      <c r="C101" s="2">
        <v>6.2231306138375277</v>
      </c>
      <c r="D101" s="2">
        <v>7.2310109546391814</v>
      </c>
      <c r="E101" s="2">
        <v>12.803251552603399</v>
      </c>
      <c r="F101" s="2">
        <v>4.3841285236883571</v>
      </c>
      <c r="G101" s="2">
        <v>3.2391379924478008</v>
      </c>
      <c r="H101" s="2">
        <v>12.9161197530004</v>
      </c>
      <c r="I101" s="2">
        <v>11.685504250329576</v>
      </c>
      <c r="J101" s="2">
        <v>9.9667739344657065</v>
      </c>
      <c r="K101" s="2">
        <v>13.010988242623569</v>
      </c>
      <c r="L101" s="2">
        <v>12.348464627666331</v>
      </c>
      <c r="M101" s="2">
        <v>9.7472902406907149</v>
      </c>
      <c r="N101" s="2">
        <v>12.283025970626372</v>
      </c>
      <c r="O101" s="2">
        <v>6.8250767091352547</v>
      </c>
      <c r="Q101" s="2">
        <v>1.0573605750353987</v>
      </c>
      <c r="R101" s="2">
        <v>1.1608254459215692</v>
      </c>
      <c r="S101" s="2">
        <v>0.52267916483418386</v>
      </c>
      <c r="T101" s="2">
        <v>1.0661523632883902</v>
      </c>
      <c r="U101" s="2">
        <v>1.6215006233858047</v>
      </c>
      <c r="V101" s="2">
        <v>0.73011466004970416</v>
      </c>
      <c r="W101" s="2">
        <v>3.2414939938117451</v>
      </c>
      <c r="X101" s="2">
        <v>2.3768315645170355</v>
      </c>
      <c r="Y101" s="2">
        <v>1.1549397967519515</v>
      </c>
      <c r="Z101" s="2">
        <v>2.9979008339476239</v>
      </c>
      <c r="AA101" s="2">
        <v>2.5062443808311587</v>
      </c>
      <c r="AB101" s="2">
        <v>1.3943791108015289</v>
      </c>
      <c r="AC101" s="2">
        <v>2.6388730165033993</v>
      </c>
      <c r="AD101" s="2">
        <v>1.0977112125137685</v>
      </c>
    </row>
    <row r="102" spans="1:30">
      <c r="A102" s="1">
        <v>40344</v>
      </c>
      <c r="B102" s="2">
        <v>8.8209101666112897</v>
      </c>
      <c r="C102" s="2">
        <v>6.3685586956332685</v>
      </c>
      <c r="D102" s="2">
        <v>7.5919453434855102</v>
      </c>
      <c r="E102" s="2">
        <v>13.436342917015416</v>
      </c>
      <c r="F102" s="2">
        <v>4.2564618247628925</v>
      </c>
      <c r="G102" s="2">
        <v>5.2290539940454286</v>
      </c>
      <c r="H102" s="2">
        <v>11.684079476903362</v>
      </c>
      <c r="I102" s="2">
        <v>11.657972964072776</v>
      </c>
      <c r="J102" s="2">
        <v>9.2100481118203668</v>
      </c>
      <c r="K102" s="2">
        <v>12.227439154159075</v>
      </c>
      <c r="L102" s="2">
        <v>13.653668785350275</v>
      </c>
      <c r="M102" s="2">
        <v>11.098908889543557</v>
      </c>
      <c r="N102" s="2">
        <v>11.616185780190227</v>
      </c>
      <c r="O102" s="2">
        <v>6.5335247271420123</v>
      </c>
      <c r="Q102" s="2">
        <v>1.0071538810033438</v>
      </c>
      <c r="R102" s="2">
        <v>1.187952727731256</v>
      </c>
      <c r="S102" s="2">
        <v>0.54876858526316308</v>
      </c>
      <c r="T102" s="2">
        <v>1.1188711473857078</v>
      </c>
      <c r="U102" s="2">
        <v>1.5742822011213291</v>
      </c>
      <c r="V102" s="2">
        <v>1.1786496864738156</v>
      </c>
      <c r="W102" s="2">
        <v>2.932295005921052</v>
      </c>
      <c r="X102" s="2">
        <v>2.3712317008924026</v>
      </c>
      <c r="Y102" s="2">
        <v>1.0672511651496324</v>
      </c>
      <c r="Z102" s="2">
        <v>2.8173609378272548</v>
      </c>
      <c r="AA102" s="2">
        <v>2.7711486166746919</v>
      </c>
      <c r="AB102" s="2">
        <v>1.5877322133758742</v>
      </c>
      <c r="AC102" s="2">
        <v>2.4956097368302879</v>
      </c>
      <c r="AD102" s="2">
        <v>1.0508194494898855</v>
      </c>
    </row>
    <row r="103" spans="1:30">
      <c r="A103" s="1">
        <v>40374</v>
      </c>
      <c r="B103" s="2">
        <v>8.5439434638105656</v>
      </c>
      <c r="C103" s="2">
        <v>6.9208590798318816</v>
      </c>
      <c r="D103" s="2">
        <v>8.6060861031809477</v>
      </c>
      <c r="E103" s="2">
        <v>13.754332199571589</v>
      </c>
      <c r="F103" s="2">
        <v>4.4601335065312986</v>
      </c>
      <c r="G103" s="2">
        <v>4.4813273477969151</v>
      </c>
      <c r="H103" s="2">
        <v>9.7244574112116453</v>
      </c>
      <c r="I103" s="2">
        <v>10.623969496350858</v>
      </c>
      <c r="J103" s="2">
        <v>7.6063097487705331</v>
      </c>
      <c r="K103" s="2">
        <v>10.812696019857707</v>
      </c>
      <c r="L103" s="2">
        <v>15.109029901002463</v>
      </c>
      <c r="M103" s="2">
        <v>11.917062619915034</v>
      </c>
      <c r="N103" s="2">
        <v>10.532510656878255</v>
      </c>
      <c r="O103" s="2">
        <v>5.8370103125783164</v>
      </c>
      <c r="Q103" s="2">
        <v>0.97553037681096277</v>
      </c>
      <c r="R103" s="2">
        <v>1.2909755275973602</v>
      </c>
      <c r="S103" s="2">
        <v>0.62207372179622844</v>
      </c>
      <c r="T103" s="2">
        <v>1.1453507509227252</v>
      </c>
      <c r="U103" s="2">
        <v>1.6496115983251465</v>
      </c>
      <c r="V103" s="2">
        <v>1.0101091095028158</v>
      </c>
      <c r="W103" s="2">
        <v>2.4404984542047305</v>
      </c>
      <c r="X103" s="2">
        <v>2.1609153955577645</v>
      </c>
      <c r="Y103" s="2">
        <v>0.88141156737778048</v>
      </c>
      <c r="Z103" s="2">
        <v>2.4913857280234741</v>
      </c>
      <c r="AA103" s="2">
        <v>3.0665287087074597</v>
      </c>
      <c r="AB103" s="2">
        <v>1.7047715589667052</v>
      </c>
      <c r="AC103" s="2">
        <v>2.2627940570130671</v>
      </c>
      <c r="AD103" s="2">
        <v>0.9387955536235334</v>
      </c>
    </row>
    <row r="104" spans="1:30">
      <c r="A104" s="1">
        <v>40405</v>
      </c>
      <c r="B104" s="2">
        <v>8.8460245969752798</v>
      </c>
      <c r="C104" s="2">
        <v>8.4087693520344491</v>
      </c>
      <c r="D104" s="2">
        <v>10.043329281079483</v>
      </c>
      <c r="E104" s="2">
        <v>14.206846511375124</v>
      </c>
      <c r="F104" s="2">
        <v>5.0497337371519091</v>
      </c>
      <c r="G104" s="2">
        <v>4.0878551393265621</v>
      </c>
      <c r="H104" s="2">
        <v>8.0665807087344152</v>
      </c>
      <c r="I104" s="2">
        <v>9.9305616379040309</v>
      </c>
      <c r="J104" s="2">
        <v>6.2356194515065591</v>
      </c>
      <c r="K104" s="2">
        <v>9.6606892555066608</v>
      </c>
      <c r="L104" s="2">
        <v>17.542898438702906</v>
      </c>
      <c r="M104" s="2">
        <v>13.121698625303662</v>
      </c>
      <c r="N104" s="2">
        <v>9.9526414544674893</v>
      </c>
      <c r="O104" s="2">
        <v>5.5922369006886763</v>
      </c>
      <c r="Q104" s="2">
        <v>1.0100213964334435</v>
      </c>
      <c r="R104" s="2">
        <v>1.568521382312394</v>
      </c>
      <c r="S104" s="2">
        <v>0.72596197042426824</v>
      </c>
      <c r="T104" s="2">
        <v>1.1830325226952294</v>
      </c>
      <c r="U104" s="2">
        <v>1.8676793708217936</v>
      </c>
      <c r="V104" s="2">
        <v>0.92141889982476433</v>
      </c>
      <c r="W104" s="2">
        <v>2.0244294275675325</v>
      </c>
      <c r="X104" s="2">
        <v>2.0198762371496799</v>
      </c>
      <c r="Y104" s="2">
        <v>0.72257734642112859</v>
      </c>
      <c r="Z104" s="2">
        <v>2.2259483934290563</v>
      </c>
      <c r="AA104" s="2">
        <v>3.5605066671191414</v>
      </c>
      <c r="AB104" s="2">
        <v>1.8770983534455645</v>
      </c>
      <c r="AC104" s="2">
        <v>2.138215537436341</v>
      </c>
      <c r="AD104" s="2">
        <v>0.89942742192226321</v>
      </c>
    </row>
    <row r="105" spans="1:30">
      <c r="A105" s="1">
        <v>40436</v>
      </c>
      <c r="B105" s="2">
        <v>9.1041974686847258</v>
      </c>
      <c r="C105" s="2">
        <v>9.5631972335084718</v>
      </c>
      <c r="D105" s="2">
        <v>11.723107485471225</v>
      </c>
      <c r="E105" s="2">
        <v>14.940137002953911</v>
      </c>
      <c r="F105" s="2">
        <v>5.4586107324812696</v>
      </c>
      <c r="G105" s="2">
        <v>3.8255786437921655</v>
      </c>
      <c r="H105" s="2">
        <v>6.8120978723655217</v>
      </c>
      <c r="I105" s="2">
        <v>8.6994980239409259</v>
      </c>
      <c r="J105" s="2">
        <v>5.2027590353585094</v>
      </c>
      <c r="K105" s="2">
        <v>8.7005597015594436</v>
      </c>
      <c r="L105" s="2">
        <v>18.559421872722325</v>
      </c>
      <c r="M105" s="2">
        <v>14.404579952118509</v>
      </c>
      <c r="N105" s="2">
        <v>8.4712554833007516</v>
      </c>
      <c r="O105" s="2">
        <v>5.8593837623865674</v>
      </c>
      <c r="Q105" s="2">
        <v>1.0394990585794845</v>
      </c>
      <c r="R105" s="2">
        <v>1.7838614327552693</v>
      </c>
      <c r="S105" s="2">
        <v>0.84738137837231642</v>
      </c>
      <c r="T105" s="2">
        <v>1.244095088509978</v>
      </c>
      <c r="U105" s="2">
        <v>2.0189053896833249</v>
      </c>
      <c r="V105" s="2">
        <v>0.86230072862532925</v>
      </c>
      <c r="W105" s="2">
        <v>1.7095981425382132</v>
      </c>
      <c r="X105" s="2">
        <v>1.7694778980695842</v>
      </c>
      <c r="Y105" s="2">
        <v>0.60289051425830864</v>
      </c>
      <c r="Z105" s="2">
        <v>2.0047220625154161</v>
      </c>
      <c r="AA105" s="2">
        <v>3.7668202632877228</v>
      </c>
      <c r="AB105" s="2">
        <v>2.0606183758904089</v>
      </c>
      <c r="AC105" s="2">
        <v>1.8199560567768502</v>
      </c>
      <c r="AD105" s="2">
        <v>0.94239398742344349</v>
      </c>
    </row>
    <row r="106" spans="1:30">
      <c r="A106" s="1">
        <v>40466</v>
      </c>
      <c r="B106" s="2">
        <v>9.9561377024969193</v>
      </c>
      <c r="C106" s="2">
        <v>11.281930315188713</v>
      </c>
      <c r="D106" s="2">
        <v>13.848344766829241</v>
      </c>
      <c r="E106" s="2">
        <v>16.229345391838166</v>
      </c>
      <c r="F106" s="2">
        <v>5.9061463142138528</v>
      </c>
      <c r="G106" s="2">
        <v>4.7111727861695289</v>
      </c>
      <c r="H106" s="2">
        <v>6.5341235023548609</v>
      </c>
      <c r="I106" s="2">
        <v>7.9891431698138389</v>
      </c>
      <c r="J106" s="2">
        <v>5.0690090865042441</v>
      </c>
      <c r="K106" s="2">
        <v>8.3631038967166624</v>
      </c>
      <c r="L106" s="2">
        <v>20.113159853846359</v>
      </c>
      <c r="M106" s="2">
        <v>16.085008079034715</v>
      </c>
      <c r="N106" s="2">
        <v>7.3722637771516526</v>
      </c>
      <c r="O106" s="2">
        <v>6.5909825636819157</v>
      </c>
      <c r="Q106" s="2">
        <v>1.1367718905956932</v>
      </c>
      <c r="R106" s="2">
        <v>2.1044635894134114</v>
      </c>
      <c r="S106" s="2">
        <v>1.0009999047807181</v>
      </c>
      <c r="T106" s="2">
        <v>1.3514500494691477</v>
      </c>
      <c r="U106" s="2">
        <v>2.1844295573361929</v>
      </c>
      <c r="V106" s="2">
        <v>1.0619171906937566</v>
      </c>
      <c r="W106" s="2">
        <v>1.6398363047684874</v>
      </c>
      <c r="X106" s="2">
        <v>1.6249917207401348</v>
      </c>
      <c r="Y106" s="2">
        <v>0.58739170393502527</v>
      </c>
      <c r="Z106" s="2">
        <v>1.9269678581541763</v>
      </c>
      <c r="AA106" s="2">
        <v>4.0821669239366569</v>
      </c>
      <c r="AB106" s="2">
        <v>2.3010086607301528</v>
      </c>
      <c r="AC106" s="2">
        <v>1.5838497776194838</v>
      </c>
      <c r="AD106" s="2">
        <v>1.060060680629781</v>
      </c>
    </row>
    <row r="107" spans="1:30">
      <c r="A107" s="1">
        <v>40497</v>
      </c>
      <c r="B107" s="2">
        <v>10.249839865494469</v>
      </c>
      <c r="C107" s="2">
        <v>12.484721239986815</v>
      </c>
      <c r="D107" s="2">
        <v>17.615881861335939</v>
      </c>
      <c r="E107" s="2">
        <v>20.058336424038227</v>
      </c>
      <c r="F107" s="2">
        <v>6.2049679337063584</v>
      </c>
      <c r="G107" s="2">
        <v>5.9125646154718261</v>
      </c>
      <c r="H107" s="2">
        <v>6.7390547156326273</v>
      </c>
      <c r="I107" s="2">
        <v>6.8640583443985959</v>
      </c>
      <c r="J107" s="2">
        <v>5.6264790946682828</v>
      </c>
      <c r="K107" s="2">
        <v>8.8642045121691577</v>
      </c>
      <c r="L107" s="2">
        <v>21.009575244372794</v>
      </c>
      <c r="M107" s="2">
        <v>17.090369277140002</v>
      </c>
      <c r="N107" s="2">
        <v>6.6412489747165635</v>
      </c>
      <c r="O107" s="2">
        <v>7.5409124559239071</v>
      </c>
      <c r="Q107" s="2">
        <v>1.1703062161624276</v>
      </c>
      <c r="R107" s="2">
        <v>2.3288249917797001</v>
      </c>
      <c r="S107" s="2">
        <v>1.2733287885829456</v>
      </c>
      <c r="T107" s="2">
        <v>1.6702977907025112</v>
      </c>
      <c r="U107" s="2">
        <v>2.2949508250568327</v>
      </c>
      <c r="V107" s="2">
        <v>1.3327157145858115</v>
      </c>
      <c r="W107" s="2">
        <v>1.691266866708742</v>
      </c>
      <c r="X107" s="2">
        <v>1.3961494672506745</v>
      </c>
      <c r="Y107" s="2">
        <v>0.65199077101106595</v>
      </c>
      <c r="Z107" s="2">
        <v>2.0424279542624322</v>
      </c>
      <c r="AA107" s="2">
        <v>4.2641033915979021</v>
      </c>
      <c r="AB107" s="2">
        <v>2.4448285962027088</v>
      </c>
      <c r="AC107" s="2">
        <v>1.4267992884791318</v>
      </c>
      <c r="AD107" s="2">
        <v>1.2128426548485216</v>
      </c>
    </row>
    <row r="108" spans="1:30">
      <c r="A108" s="1">
        <v>40527</v>
      </c>
      <c r="B108" s="2">
        <v>10.941303075264733</v>
      </c>
      <c r="C108" s="2">
        <v>13.946172724742519</v>
      </c>
      <c r="D108" s="2">
        <v>21.646643217088553</v>
      </c>
      <c r="E108" s="2">
        <v>24.17132103222383</v>
      </c>
      <c r="F108" s="2">
        <v>6.6260565907267805</v>
      </c>
      <c r="G108" s="2">
        <v>7.2569835079283953</v>
      </c>
      <c r="H108" s="2">
        <v>7.6371747910571699</v>
      </c>
      <c r="I108" s="2">
        <v>6.641237793233751</v>
      </c>
      <c r="J108" s="2">
        <v>7.5754979185343441</v>
      </c>
      <c r="K108" s="2">
        <v>10.421333249629235</v>
      </c>
      <c r="L108" s="2">
        <v>22.353785413790902</v>
      </c>
      <c r="M108" s="2">
        <v>18.302478128980447</v>
      </c>
      <c r="N108" s="2">
        <v>6.6289026801532964</v>
      </c>
      <c r="O108" s="2">
        <v>8.591124975641133</v>
      </c>
      <c r="Q108" s="2">
        <v>1.2492561025275766</v>
      </c>
      <c r="R108" s="2">
        <v>2.6014353830371211</v>
      </c>
      <c r="S108" s="2">
        <v>1.5646843116608118</v>
      </c>
      <c r="T108" s="2">
        <v>2.0127942449953427</v>
      </c>
      <c r="U108" s="2">
        <v>2.4506934124764346</v>
      </c>
      <c r="V108" s="2">
        <v>1.6357531106210919</v>
      </c>
      <c r="W108" s="2">
        <v>1.9166635714376625</v>
      </c>
      <c r="X108" s="2">
        <v>1.350827767143745</v>
      </c>
      <c r="Y108" s="2">
        <v>0.87784112330184116</v>
      </c>
      <c r="Z108" s="2">
        <v>2.4012106580468209</v>
      </c>
      <c r="AA108" s="2">
        <v>4.5369242875830018</v>
      </c>
      <c r="AB108" s="2">
        <v>2.6182244037850397</v>
      </c>
      <c r="AC108" s="2">
        <v>1.424146822901454</v>
      </c>
      <c r="AD108" s="2">
        <v>1.3817535854572416</v>
      </c>
    </row>
    <row r="109" spans="1:30">
      <c r="A109" s="1">
        <v>40558</v>
      </c>
      <c r="B109" s="2">
        <v>11.354518993392714</v>
      </c>
      <c r="C109" s="2">
        <v>16.204542434381558</v>
      </c>
      <c r="D109" s="2">
        <v>26.946635462984879</v>
      </c>
      <c r="E109" s="2">
        <v>29.263571316020609</v>
      </c>
      <c r="F109" s="2">
        <v>6.8011796836621849</v>
      </c>
      <c r="G109" s="2">
        <v>7.5287712910077689</v>
      </c>
      <c r="H109" s="2">
        <v>7.4996593068022861</v>
      </c>
      <c r="I109" s="2">
        <v>7.1508436347130955</v>
      </c>
      <c r="J109" s="2">
        <v>9.9601573413612741</v>
      </c>
      <c r="K109" s="2">
        <v>12.664697329730464</v>
      </c>
      <c r="L109" s="2">
        <v>22.479478289205474</v>
      </c>
      <c r="M109" s="2">
        <v>18.014031655542897</v>
      </c>
      <c r="N109" s="2">
        <v>7.4602265671701673</v>
      </c>
      <c r="O109" s="2">
        <v>8.3331499815062369</v>
      </c>
      <c r="Q109" s="2">
        <v>1.2964362696275935</v>
      </c>
      <c r="R109" s="2">
        <v>3.0226981184549291</v>
      </c>
      <c r="S109" s="2">
        <v>1.9477836511709359</v>
      </c>
      <c r="T109" s="2">
        <v>2.4368361106276679</v>
      </c>
      <c r="U109" s="2">
        <v>2.5154639142602448</v>
      </c>
      <c r="V109" s="2">
        <v>1.6970151640783149</v>
      </c>
      <c r="W109" s="2">
        <v>1.8821519979316357</v>
      </c>
      <c r="X109" s="2">
        <v>1.4544815953006436</v>
      </c>
      <c r="Y109" s="2">
        <v>1.1541730725596029</v>
      </c>
      <c r="Z109" s="2">
        <v>2.9181109058351851</v>
      </c>
      <c r="AA109" s="2">
        <v>4.5624349135771425</v>
      </c>
      <c r="AB109" s="2">
        <v>2.5769612704203779</v>
      </c>
      <c r="AC109" s="2">
        <v>1.6027476154642715</v>
      </c>
      <c r="AD109" s="2">
        <v>1.3402621772755556</v>
      </c>
    </row>
    <row r="110" spans="1:30">
      <c r="A110" s="1">
        <v>40589</v>
      </c>
      <c r="B110" s="2">
        <v>12.301969873386868</v>
      </c>
      <c r="C110" s="2">
        <v>18.652792335022728</v>
      </c>
      <c r="D110" s="2">
        <v>32.457895215914291</v>
      </c>
      <c r="E110" s="2">
        <v>34.398645290888012</v>
      </c>
      <c r="F110" s="2">
        <v>7.0372061352579278</v>
      </c>
      <c r="G110" s="2">
        <v>7.8574626244316059</v>
      </c>
      <c r="H110" s="2">
        <v>7.5154307014572996</v>
      </c>
      <c r="I110" s="2">
        <v>8.7522791171097438</v>
      </c>
      <c r="J110" s="2">
        <v>12.865612732996089</v>
      </c>
      <c r="K110" s="2">
        <v>15.341388602436936</v>
      </c>
      <c r="L110" s="2">
        <v>22.877845744788047</v>
      </c>
      <c r="M110" s="2">
        <v>18.06223951222599</v>
      </c>
      <c r="N110" s="2">
        <v>8.7161127824396374</v>
      </c>
      <c r="O110" s="2">
        <v>8.2069199417384961</v>
      </c>
      <c r="Q110" s="2">
        <v>1.4046143162035658</v>
      </c>
      <c r="R110" s="2">
        <v>3.4793799654211295</v>
      </c>
      <c r="S110" s="2">
        <v>2.3461540398919327</v>
      </c>
      <c r="T110" s="2">
        <v>2.8644439906628265</v>
      </c>
      <c r="U110" s="2">
        <v>2.6027599495680911</v>
      </c>
      <c r="V110" s="2">
        <v>1.7711035053973816</v>
      </c>
      <c r="W110" s="2">
        <v>1.8861100659912311</v>
      </c>
      <c r="X110" s="2">
        <v>1.7802135724201218</v>
      </c>
      <c r="Y110" s="2">
        <v>1.4908543378868537</v>
      </c>
      <c r="Z110" s="2">
        <v>3.5348553720533018</v>
      </c>
      <c r="AA110" s="2">
        <v>4.6432875723621816</v>
      </c>
      <c r="AB110" s="2">
        <v>2.5838575489424644</v>
      </c>
      <c r="AC110" s="2">
        <v>1.8725609540665491</v>
      </c>
      <c r="AD110" s="2">
        <v>1.3199599688295109</v>
      </c>
    </row>
    <row r="111" spans="1:30">
      <c r="A111" s="1">
        <v>40617</v>
      </c>
      <c r="B111" s="2">
        <v>13.060363309785222</v>
      </c>
      <c r="C111" s="2">
        <v>22.128772297476633</v>
      </c>
      <c r="D111" s="2">
        <v>36.001877140154349</v>
      </c>
      <c r="E111" s="2">
        <v>37.415148839636835</v>
      </c>
      <c r="F111" s="2">
        <v>7.3670246580304015</v>
      </c>
      <c r="G111" s="2">
        <v>7.8325043580214979</v>
      </c>
      <c r="H111" s="2">
        <v>6.5052660868866043</v>
      </c>
      <c r="I111" s="2">
        <v>11.216362810488734</v>
      </c>
      <c r="J111" s="2">
        <v>15.524992572078773</v>
      </c>
      <c r="K111" s="2">
        <v>17.031900969066044</v>
      </c>
      <c r="L111" s="2">
        <v>22.031506167707459</v>
      </c>
      <c r="M111" s="2">
        <v>16.887254643289829</v>
      </c>
      <c r="N111" s="2">
        <v>10.680303594229747</v>
      </c>
      <c r="O111" s="2">
        <v>8.4127533602223679</v>
      </c>
      <c r="Q111" s="2">
        <v>1.4912061619846571</v>
      </c>
      <c r="R111" s="2">
        <v>4.127768411737506</v>
      </c>
      <c r="S111" s="2">
        <v>2.6023236853217764</v>
      </c>
      <c r="T111" s="2">
        <v>3.1156342741742384</v>
      </c>
      <c r="U111" s="2">
        <v>2.7247456389451501</v>
      </c>
      <c r="V111" s="2">
        <v>1.7654778123154777</v>
      </c>
      <c r="W111" s="2">
        <v>1.6325941034954965</v>
      </c>
      <c r="X111" s="2">
        <v>2.281408195653408</v>
      </c>
      <c r="Y111" s="2">
        <v>1.7990206142599161</v>
      </c>
      <c r="Z111" s="2">
        <v>3.9243713979854138</v>
      </c>
      <c r="AA111" s="2">
        <v>4.4715144917979055</v>
      </c>
      <c r="AB111" s="2">
        <v>2.4157724384865396</v>
      </c>
      <c r="AC111" s="2">
        <v>2.2945457438807244</v>
      </c>
      <c r="AD111" s="2">
        <v>1.3530651866913646</v>
      </c>
    </row>
    <row r="112" spans="1:30">
      <c r="A112" s="1">
        <v>40648</v>
      </c>
      <c r="B112" s="2">
        <v>14.044268247065217</v>
      </c>
      <c r="C112" s="2">
        <v>25.679380041827034</v>
      </c>
      <c r="D112" s="2">
        <v>39.646257780784246</v>
      </c>
      <c r="E112" s="2">
        <v>40.479527924587806</v>
      </c>
      <c r="F112" s="2">
        <v>7.8290708288931272</v>
      </c>
      <c r="G112" s="2">
        <v>7.9051876218136972</v>
      </c>
      <c r="H112" s="2">
        <v>5.693945793589922</v>
      </c>
      <c r="I112" s="2">
        <v>14.058674815859112</v>
      </c>
      <c r="J112" s="2">
        <v>18.363490965345953</v>
      </c>
      <c r="K112" s="2">
        <v>18.946437485975583</v>
      </c>
      <c r="L112" s="2">
        <v>21.294637722551588</v>
      </c>
      <c r="M112" s="2">
        <v>16.186595345928595</v>
      </c>
      <c r="N112" s="2">
        <v>12.775491287057891</v>
      </c>
      <c r="O112" s="2">
        <v>9.0699771361344812</v>
      </c>
      <c r="Q112" s="2">
        <v>1.6035464599134122</v>
      </c>
      <c r="R112" s="2">
        <v>4.7900774767221641</v>
      </c>
      <c r="S112" s="2">
        <v>2.8657504511684277</v>
      </c>
      <c r="T112" s="2">
        <v>3.3708112493362754</v>
      </c>
      <c r="U112" s="2">
        <v>2.8956366495619252</v>
      </c>
      <c r="V112" s="2">
        <v>1.7818609107072947</v>
      </c>
      <c r="W112" s="2">
        <v>1.4289811060882949</v>
      </c>
      <c r="X112" s="2">
        <v>2.8595344575457431</v>
      </c>
      <c r="Y112" s="2">
        <v>2.1279429695733234</v>
      </c>
      <c r="Z112" s="2">
        <v>4.3655055004560914</v>
      </c>
      <c r="AA112" s="2">
        <v>4.3219596721690703</v>
      </c>
      <c r="AB112" s="2">
        <v>2.3155410240211229</v>
      </c>
      <c r="AC112" s="2">
        <v>2.7446737726202302</v>
      </c>
      <c r="AD112" s="2">
        <v>1.4587697726901891</v>
      </c>
    </row>
    <row r="113" spans="1:30">
      <c r="A113" s="1">
        <v>40678</v>
      </c>
      <c r="B113" s="2">
        <v>14.354786607534542</v>
      </c>
      <c r="C113" s="2">
        <v>25.995904232024412</v>
      </c>
      <c r="D113" s="2">
        <v>42.226396189984804</v>
      </c>
      <c r="E113" s="2">
        <v>41.290684388505952</v>
      </c>
      <c r="F113" s="2">
        <v>8.4122246745210632</v>
      </c>
      <c r="G113" s="2">
        <v>8.0234715912803303</v>
      </c>
      <c r="H113" s="2">
        <v>5.1032364805147257</v>
      </c>
      <c r="I113" s="2">
        <v>16.779297102069194</v>
      </c>
      <c r="J113" s="2">
        <v>20.719907362561663</v>
      </c>
      <c r="K113" s="2">
        <v>20.350668570875676</v>
      </c>
      <c r="L113" s="2">
        <v>18.585373364227618</v>
      </c>
      <c r="M113" s="2">
        <v>15.2748981421206</v>
      </c>
      <c r="N113" s="2">
        <v>14.24349485612462</v>
      </c>
      <c r="O113" s="2">
        <v>9.8305159280099002</v>
      </c>
      <c r="Q113" s="2">
        <v>1.6390008252750787</v>
      </c>
      <c r="R113" s="2">
        <v>4.8491200000164412</v>
      </c>
      <c r="S113" s="2">
        <v>3.0522505958006714</v>
      </c>
      <c r="T113" s="2">
        <v>3.4383578703996673</v>
      </c>
      <c r="U113" s="2">
        <v>3.1113201814443365</v>
      </c>
      <c r="V113" s="2">
        <v>1.8085225905609514</v>
      </c>
      <c r="W113" s="2">
        <v>1.280733743332378</v>
      </c>
      <c r="X113" s="2">
        <v>3.4129090305608738</v>
      </c>
      <c r="Y113" s="2">
        <v>2.4010021452662826</v>
      </c>
      <c r="Z113" s="2">
        <v>4.6890585974211767</v>
      </c>
      <c r="AA113" s="2">
        <v>3.7720873780036372</v>
      </c>
      <c r="AB113" s="2">
        <v>2.1851200039247782</v>
      </c>
      <c r="AC113" s="2">
        <v>3.0600581913949569</v>
      </c>
      <c r="AD113" s="2">
        <v>1.5810910292814722</v>
      </c>
    </row>
    <row r="114" spans="1:30">
      <c r="A114" s="1">
        <v>40709</v>
      </c>
      <c r="B114" s="2">
        <v>14.92905127664813</v>
      </c>
      <c r="C114" s="2">
        <v>26.671741663077047</v>
      </c>
      <c r="D114" s="2">
        <v>44.921860900329627</v>
      </c>
      <c r="E114" s="2">
        <v>42.197103617261938</v>
      </c>
      <c r="F114" s="2">
        <v>9.0499773383138997</v>
      </c>
      <c r="G114" s="2">
        <v>8.3188152688591739</v>
      </c>
      <c r="H114" s="2">
        <v>5.0004249472733262</v>
      </c>
      <c r="I114" s="2">
        <v>19.634144815172053</v>
      </c>
      <c r="J114" s="2">
        <v>23.116053752879651</v>
      </c>
      <c r="K114" s="2">
        <v>22.122812480350309</v>
      </c>
      <c r="L114" s="2">
        <v>15.956370215960886</v>
      </c>
      <c r="M114" s="2">
        <v>14.727792648327867</v>
      </c>
      <c r="N114" s="2">
        <v>15.81142749637406</v>
      </c>
      <c r="O114" s="2">
        <v>11.0770906413511</v>
      </c>
      <c r="Q114" s="2">
        <v>1.7045692166651301</v>
      </c>
      <c r="R114" s="2">
        <v>4.9751866593804133</v>
      </c>
      <c r="S114" s="2">
        <v>3.2470868714585261</v>
      </c>
      <c r="T114" s="2">
        <v>3.5138372124166359</v>
      </c>
      <c r="U114" s="2">
        <v>3.3471974684167636</v>
      </c>
      <c r="V114" s="2">
        <v>1.8750942368619332</v>
      </c>
      <c r="W114" s="2">
        <v>1.2549316468924503</v>
      </c>
      <c r="X114" s="2">
        <v>3.9935850554059957</v>
      </c>
      <c r="Y114" s="2">
        <v>2.678665192829941</v>
      </c>
      <c r="Z114" s="2">
        <v>5.0973835920349551</v>
      </c>
      <c r="AA114" s="2">
        <v>3.2385048990314216</v>
      </c>
      <c r="AB114" s="2">
        <v>2.1068549217212467</v>
      </c>
      <c r="AC114" s="2">
        <v>3.3969112718935066</v>
      </c>
      <c r="AD114" s="2">
        <v>1.7815838733017042</v>
      </c>
    </row>
    <row r="115" spans="1:30">
      <c r="A115" s="1">
        <v>40739</v>
      </c>
      <c r="B115" s="2">
        <v>14.245237123395825</v>
      </c>
      <c r="C115" s="2">
        <v>26.182226206908073</v>
      </c>
      <c r="D115" s="2">
        <v>42.940618019522979</v>
      </c>
      <c r="E115" s="2">
        <v>38.43395197675482</v>
      </c>
      <c r="F115" s="2">
        <v>9.1267026402727911</v>
      </c>
      <c r="G115" s="2">
        <v>8.9200839964061664</v>
      </c>
      <c r="H115" s="2">
        <v>4.8804045096457545</v>
      </c>
      <c r="I115" s="2">
        <v>21.152982586166242</v>
      </c>
      <c r="J115" s="2">
        <v>24.485163930025983</v>
      </c>
      <c r="K115" s="2">
        <v>23.540195459951548</v>
      </c>
      <c r="L115" s="2">
        <v>12.828218327700121</v>
      </c>
      <c r="M115" s="2">
        <v>14.05827864057432</v>
      </c>
      <c r="N115" s="2">
        <v>16.77332112031025</v>
      </c>
      <c r="O115" s="2">
        <v>12.326523310192934</v>
      </c>
      <c r="Q115" s="2">
        <v>1.6264926842750882</v>
      </c>
      <c r="R115" s="2">
        <v>4.8838753832793902</v>
      </c>
      <c r="S115" s="2">
        <v>3.103876692305179</v>
      </c>
      <c r="T115" s="2">
        <v>3.2004720490083276</v>
      </c>
      <c r="U115" s="2">
        <v>3.3755748584233736</v>
      </c>
      <c r="V115" s="2">
        <v>2.0106226131259355</v>
      </c>
      <c r="W115" s="2">
        <v>1.2248107177632466</v>
      </c>
      <c r="X115" s="2">
        <v>4.3025166580262137</v>
      </c>
      <c r="Y115" s="2">
        <v>2.8373163110474806</v>
      </c>
      <c r="Z115" s="2">
        <v>5.4239670565138161</v>
      </c>
      <c r="AA115" s="2">
        <v>2.6036151917900163</v>
      </c>
      <c r="AB115" s="2">
        <v>2.0110789343700781</v>
      </c>
      <c r="AC115" s="2">
        <v>3.6035635361663334</v>
      </c>
      <c r="AD115" s="2">
        <v>1.9825363765948805</v>
      </c>
    </row>
    <row r="116" spans="1:30">
      <c r="A116" s="1">
        <v>40770</v>
      </c>
      <c r="B116" s="2">
        <v>13.664345543691645</v>
      </c>
      <c r="C116" s="2">
        <v>25.806221587353118</v>
      </c>
      <c r="D116" s="2">
        <v>41.055581832931871</v>
      </c>
      <c r="E116" s="2">
        <v>34.731116554904908</v>
      </c>
      <c r="F116" s="2">
        <v>9.3612150718197249</v>
      </c>
      <c r="G116" s="2">
        <v>9.630771782025084</v>
      </c>
      <c r="H116" s="2">
        <v>5.1650351637630907</v>
      </c>
      <c r="I116" s="2">
        <v>22.738483214489641</v>
      </c>
      <c r="J116" s="2">
        <v>25.88134778256822</v>
      </c>
      <c r="K116" s="2">
        <v>25.221211686208054</v>
      </c>
      <c r="L116" s="2">
        <v>9.9964283407414065</v>
      </c>
      <c r="M116" s="2">
        <v>13.463427729169748</v>
      </c>
      <c r="N116" s="2">
        <v>17.828595413327118</v>
      </c>
      <c r="O116" s="2">
        <v>13.903918408563205</v>
      </c>
      <c r="Q116" s="2">
        <v>1.5601676454876245</v>
      </c>
      <c r="R116" s="2">
        <v>4.8137377375753259</v>
      </c>
      <c r="S116" s="2">
        <v>2.9676206216298144</v>
      </c>
      <c r="T116" s="2">
        <v>2.8921295377600416</v>
      </c>
      <c r="U116" s="2">
        <v>3.4623109228180278</v>
      </c>
      <c r="V116" s="2">
        <v>2.1708144827555818</v>
      </c>
      <c r="W116" s="2">
        <v>1.296243049873804</v>
      </c>
      <c r="X116" s="2">
        <v>4.6250074858271928</v>
      </c>
      <c r="Y116" s="2">
        <v>2.9991046996962227</v>
      </c>
      <c r="Z116" s="2">
        <v>5.811295048254256</v>
      </c>
      <c r="AA116" s="2">
        <v>2.0288750960368755</v>
      </c>
      <c r="AB116" s="2">
        <v>1.9259837269409197</v>
      </c>
      <c r="AC116" s="2">
        <v>3.8302776100037845</v>
      </c>
      <c r="AD116" s="2">
        <v>2.2362367172412627</v>
      </c>
    </row>
    <row r="117" spans="1:30">
      <c r="A117" s="1">
        <v>40801</v>
      </c>
      <c r="B117" s="2">
        <v>10.404959613723504</v>
      </c>
      <c r="C117" s="2">
        <v>22.043022600331454</v>
      </c>
      <c r="D117" s="2">
        <v>36.428605072901661</v>
      </c>
      <c r="E117" s="2">
        <v>29.934611155900683</v>
      </c>
      <c r="F117" s="2">
        <v>9.3004954682750824</v>
      </c>
      <c r="G117" s="2">
        <v>10.341176339527639</v>
      </c>
      <c r="H117" s="2">
        <v>5.6825375269399752</v>
      </c>
      <c r="I117" s="2">
        <v>22.597403786436224</v>
      </c>
      <c r="J117" s="2">
        <v>25.570958222803569</v>
      </c>
      <c r="K117" s="2">
        <v>24.885129048685819</v>
      </c>
      <c r="L117" s="2">
        <v>8.8289988079066681</v>
      </c>
      <c r="M117" s="2">
        <v>12.940548663288919</v>
      </c>
      <c r="N117" s="2">
        <v>18.90407423180973</v>
      </c>
      <c r="O117" s="2">
        <v>15.229699077539093</v>
      </c>
      <c r="Q117" s="2">
        <v>1.1880174787757221</v>
      </c>
      <c r="R117" s="2">
        <v>4.1117731777302273</v>
      </c>
      <c r="S117" s="2">
        <v>2.6331688604845507</v>
      </c>
      <c r="T117" s="2">
        <v>2.4927149401741615</v>
      </c>
      <c r="U117" s="2">
        <v>3.4398533524098172</v>
      </c>
      <c r="V117" s="2">
        <v>2.3309425116348881</v>
      </c>
      <c r="W117" s="2">
        <v>1.4261180304484906</v>
      </c>
      <c r="X117" s="2">
        <v>4.5963119301611277</v>
      </c>
      <c r="Y117" s="2">
        <v>2.9631370679002549</v>
      </c>
      <c r="Z117" s="2">
        <v>5.7338572394948448</v>
      </c>
      <c r="AA117" s="2">
        <v>1.7919335980527373</v>
      </c>
      <c r="AB117" s="2">
        <v>1.8511843079294696</v>
      </c>
      <c r="AC117" s="2">
        <v>4.0613324038877705</v>
      </c>
      <c r="AD117" s="2">
        <v>2.4494686511360002</v>
      </c>
    </row>
    <row r="118" spans="1:30">
      <c r="A118" s="1">
        <v>40831</v>
      </c>
      <c r="B118" s="2">
        <v>7.9990539287651092</v>
      </c>
      <c r="C118" s="2">
        <v>18.954273191854551</v>
      </c>
      <c r="D118" s="2">
        <v>32.07373226962487</v>
      </c>
      <c r="E118" s="2">
        <v>25.321548087194625</v>
      </c>
      <c r="F118" s="2">
        <v>9.4401543141809565</v>
      </c>
      <c r="G118" s="2">
        <v>11.106150123128405</v>
      </c>
      <c r="H118" s="2">
        <v>6.3974645279854006</v>
      </c>
      <c r="I118" s="2">
        <v>22.494264853371547</v>
      </c>
      <c r="J118" s="2">
        <v>25.301480513068125</v>
      </c>
      <c r="K118" s="2">
        <v>24.92667282496501</v>
      </c>
      <c r="L118" s="2">
        <v>7.8024190796638386</v>
      </c>
      <c r="M118" s="2">
        <v>12.578017243871903</v>
      </c>
      <c r="N118" s="2">
        <v>20.001754433887442</v>
      </c>
      <c r="O118" s="2">
        <v>16.604351990539477</v>
      </c>
      <c r="Q118" s="2">
        <v>0.91331597947854271</v>
      </c>
      <c r="R118" s="2">
        <v>3.5356163955693964</v>
      </c>
      <c r="S118" s="2">
        <v>2.3183855896452945</v>
      </c>
      <c r="T118" s="2">
        <v>2.1085759523168708</v>
      </c>
      <c r="U118" s="2">
        <v>3.491507154180026</v>
      </c>
      <c r="V118" s="2">
        <v>2.5033706623536349</v>
      </c>
      <c r="W118" s="2">
        <v>1.6055396852658561</v>
      </c>
      <c r="X118" s="2">
        <v>4.5753334711757727</v>
      </c>
      <c r="Y118" s="2">
        <v>2.931910260373821</v>
      </c>
      <c r="Z118" s="2">
        <v>5.7434294656186626</v>
      </c>
      <c r="AA118" s="2">
        <v>1.5835789764085726</v>
      </c>
      <c r="AB118" s="2">
        <v>1.7993231007876072</v>
      </c>
      <c r="AC118" s="2">
        <v>4.2971569208219442</v>
      </c>
      <c r="AD118" s="2">
        <v>2.6705609523984171</v>
      </c>
    </row>
    <row r="119" spans="1:30">
      <c r="A119" s="1">
        <v>40862</v>
      </c>
      <c r="B119" s="2">
        <v>7.3382231262750031</v>
      </c>
      <c r="C119" s="2">
        <v>17.987541930514709</v>
      </c>
      <c r="D119" s="2">
        <v>26.173768175814747</v>
      </c>
      <c r="E119" s="2">
        <v>20.934526984114331</v>
      </c>
      <c r="F119" s="2">
        <v>8.8694618548863389</v>
      </c>
      <c r="G119" s="2">
        <v>11.425485785327886</v>
      </c>
      <c r="H119" s="2">
        <v>6.5972554478203547</v>
      </c>
      <c r="I119" s="2">
        <v>20.901275397838834</v>
      </c>
      <c r="J119" s="2">
        <v>23.353789415882066</v>
      </c>
      <c r="K119" s="2">
        <v>23.331319740367022</v>
      </c>
      <c r="L119" s="2">
        <v>6.6739390109183532</v>
      </c>
      <c r="M119" s="2">
        <v>11.457838152625628</v>
      </c>
      <c r="N119" s="2">
        <v>20.785360138926031</v>
      </c>
      <c r="O119" s="2">
        <v>17.240840246922598</v>
      </c>
      <c r="Q119" s="2">
        <v>0.83786364011182723</v>
      </c>
      <c r="R119" s="2">
        <v>3.3552881464666302</v>
      </c>
      <c r="S119" s="2">
        <v>1.8919184850524171</v>
      </c>
      <c r="T119" s="2">
        <v>1.7432599310211685</v>
      </c>
      <c r="U119" s="2">
        <v>3.2804325532626963</v>
      </c>
      <c r="V119" s="2">
        <v>2.5753501979560469</v>
      </c>
      <c r="W119" s="2">
        <v>1.6556802134622353</v>
      </c>
      <c r="X119" s="2">
        <v>4.2513194159204186</v>
      </c>
      <c r="Y119" s="2">
        <v>2.7062137637229982</v>
      </c>
      <c r="Z119" s="2">
        <v>5.3758393753371863</v>
      </c>
      <c r="AA119" s="2">
        <v>1.354542661655989</v>
      </c>
      <c r="AB119" s="2">
        <v>1.6390781212475538</v>
      </c>
      <c r="AC119" s="2">
        <v>4.4655059868867291</v>
      </c>
      <c r="AD119" s="2">
        <v>2.7729305411137961</v>
      </c>
    </row>
    <row r="120" spans="1:30">
      <c r="A120" s="1">
        <v>40892</v>
      </c>
      <c r="B120" s="2">
        <v>8.7472476970974977</v>
      </c>
      <c r="C120" s="2">
        <v>17.369764260627139</v>
      </c>
      <c r="D120" s="2">
        <v>20.63993377365351</v>
      </c>
      <c r="E120" s="2">
        <v>16.667402730435878</v>
      </c>
      <c r="F120" s="2">
        <v>8.4882924431382492</v>
      </c>
      <c r="G120" s="2">
        <v>11.811331029080185</v>
      </c>
      <c r="H120" s="2">
        <v>6.9164131804162921</v>
      </c>
      <c r="I120" s="2">
        <v>19.363322692561987</v>
      </c>
      <c r="J120" s="2">
        <v>21.45524011728239</v>
      </c>
      <c r="K120" s="2">
        <v>21.923510403888752</v>
      </c>
      <c r="L120" s="2">
        <v>5.7370971513779141</v>
      </c>
      <c r="M120" s="2">
        <v>10.442503260672142</v>
      </c>
      <c r="N120" s="2">
        <v>21.625329374139152</v>
      </c>
      <c r="O120" s="2">
        <v>17.928942775518479</v>
      </c>
      <c r="Q120" s="2">
        <v>0.99874324755919797</v>
      </c>
      <c r="R120" s="2">
        <v>3.2400516065918228</v>
      </c>
      <c r="S120" s="2">
        <v>1.4919163329609968</v>
      </c>
      <c r="T120" s="2">
        <v>1.3879279601688563</v>
      </c>
      <c r="U120" s="2">
        <v>3.1394543781417834</v>
      </c>
      <c r="V120" s="2">
        <v>2.6623212592787899</v>
      </c>
      <c r="W120" s="2">
        <v>1.7357776338231747</v>
      </c>
      <c r="X120" s="2">
        <v>3.9384998356671082</v>
      </c>
      <c r="Y120" s="2">
        <v>2.4862117695505659</v>
      </c>
      <c r="Z120" s="2">
        <v>5.051461802691219</v>
      </c>
      <c r="AA120" s="2">
        <v>1.1644012378436612</v>
      </c>
      <c r="AB120" s="2">
        <v>1.4938314189489317</v>
      </c>
      <c r="AC120" s="2">
        <v>4.6459641374106813</v>
      </c>
      <c r="AD120" s="2">
        <v>2.8836015113005145</v>
      </c>
    </row>
    <row r="121" spans="1:30">
      <c r="A121" s="1">
        <v>40923</v>
      </c>
      <c r="B121" s="2">
        <v>8.8367806049699666</v>
      </c>
      <c r="C121" s="2">
        <v>17.024950734828643</v>
      </c>
      <c r="D121" s="2">
        <v>18.389736561519424</v>
      </c>
      <c r="E121" s="2">
        <v>15.310763317984179</v>
      </c>
      <c r="F121" s="2">
        <v>7.4027172618213708</v>
      </c>
      <c r="G121" s="2">
        <v>11.907190966609347</v>
      </c>
      <c r="H121" s="2">
        <v>6.1650620392479079</v>
      </c>
      <c r="I121" s="2">
        <v>17.270151883109964</v>
      </c>
      <c r="J121" s="2">
        <v>18.462403633969988</v>
      </c>
      <c r="K121" s="2">
        <v>18.772628528023052</v>
      </c>
      <c r="L121" s="2">
        <v>5.2154500277162255</v>
      </c>
      <c r="M121" s="2">
        <v>8.8907551904522162</v>
      </c>
      <c r="N121" s="2">
        <v>21.932574058986802</v>
      </c>
      <c r="O121" s="2">
        <v>17.531518195153737</v>
      </c>
      <c r="Q121" s="2">
        <v>1.0089659359142606</v>
      </c>
      <c r="R121" s="2">
        <v>3.1757321603705257</v>
      </c>
      <c r="S121" s="2">
        <v>1.3292653278763085</v>
      </c>
      <c r="T121" s="2">
        <v>1.2749578830151787</v>
      </c>
      <c r="U121" s="2">
        <v>2.7379467983054666</v>
      </c>
      <c r="V121" s="2">
        <v>2.6839284726376134</v>
      </c>
      <c r="W121" s="2">
        <v>1.5472147946798511</v>
      </c>
      <c r="X121" s="2">
        <v>3.5127488930245665</v>
      </c>
      <c r="Y121" s="2">
        <v>2.1394048707008082</v>
      </c>
      <c r="Z121" s="2">
        <v>4.3254576570273757</v>
      </c>
      <c r="AA121" s="2">
        <v>1.0585277376252851</v>
      </c>
      <c r="AB121" s="2">
        <v>1.2718492022597607</v>
      </c>
      <c r="AC121" s="2">
        <v>4.7119722782586653</v>
      </c>
      <c r="AD121" s="2">
        <v>2.8196817289175513</v>
      </c>
    </row>
    <row r="122" spans="1:30">
      <c r="A122" s="1">
        <v>40954</v>
      </c>
      <c r="B122" s="2">
        <v>9.1543081506914525</v>
      </c>
      <c r="C122" s="2">
        <v>16.72640591006385</v>
      </c>
      <c r="D122" s="2">
        <v>16.227595342841798</v>
      </c>
      <c r="E122" s="2">
        <v>14.131151779736554</v>
      </c>
      <c r="F122" s="2">
        <v>6.6080234637251918</v>
      </c>
      <c r="G122" s="2">
        <v>12.123172057837984</v>
      </c>
      <c r="H122" s="2">
        <v>5.5176039801793602</v>
      </c>
      <c r="I122" s="2">
        <v>15.275320966269593</v>
      </c>
      <c r="J122" s="2">
        <v>15.54822635529386</v>
      </c>
      <c r="K122" s="2">
        <v>15.767329356678941</v>
      </c>
      <c r="L122" s="2">
        <v>4.8961747979700077</v>
      </c>
      <c r="M122" s="2">
        <v>7.5559961314625372</v>
      </c>
      <c r="N122" s="2">
        <v>22.286507432140478</v>
      </c>
      <c r="O122" s="2">
        <v>17.208518311692103</v>
      </c>
      <c r="Q122" s="2">
        <v>1.0452205960296486</v>
      </c>
      <c r="R122" s="2">
        <v>3.1200434000278499</v>
      </c>
      <c r="S122" s="2">
        <v>1.1729792741666336</v>
      </c>
      <c r="T122" s="2">
        <v>1.1767292710022224</v>
      </c>
      <c r="U122" s="2">
        <v>2.4440237342230082</v>
      </c>
      <c r="V122" s="2">
        <v>2.7326114745249126</v>
      </c>
      <c r="W122" s="2">
        <v>1.3847254828857132</v>
      </c>
      <c r="X122" s="2">
        <v>3.107000284539235</v>
      </c>
      <c r="Y122" s="2">
        <v>1.8017129218250971</v>
      </c>
      <c r="Z122" s="2">
        <v>3.6329976590604645</v>
      </c>
      <c r="AA122" s="2">
        <v>0.99372763699599265</v>
      </c>
      <c r="AB122" s="2">
        <v>1.0809079145941103</v>
      </c>
      <c r="AC122" s="2">
        <v>4.7880109702136284</v>
      </c>
      <c r="AD122" s="2">
        <v>2.7677320426609993</v>
      </c>
    </row>
    <row r="123" spans="1:30">
      <c r="A123" s="1">
        <v>40983</v>
      </c>
      <c r="B123" s="2">
        <v>7.7834904965778522</v>
      </c>
      <c r="C123" s="2">
        <v>16.040293577567169</v>
      </c>
      <c r="D123" s="2">
        <v>13.947340838970058</v>
      </c>
      <c r="E123" s="2">
        <v>12.129699256594284</v>
      </c>
      <c r="F123" s="2">
        <v>5.5340578903414084</v>
      </c>
      <c r="G123" s="2">
        <v>12.155208291541179</v>
      </c>
      <c r="H123" s="2">
        <v>4.5430098217692985</v>
      </c>
      <c r="I123" s="2">
        <v>14.469356756580742</v>
      </c>
      <c r="J123" s="2">
        <v>12.940947400806079</v>
      </c>
      <c r="K123" s="2">
        <v>12.466142099974377</v>
      </c>
      <c r="L123" s="2">
        <v>4.488702609976059</v>
      </c>
      <c r="M123" s="2">
        <v>6.1576853164902081</v>
      </c>
      <c r="N123" s="2">
        <v>21.952710416806955</v>
      </c>
      <c r="O123" s="2">
        <v>15.157185497490499</v>
      </c>
      <c r="Q123" s="2">
        <v>0.88870337791826592</v>
      </c>
      <c r="R123" s="2">
        <v>2.9920601221979144</v>
      </c>
      <c r="S123" s="2">
        <v>1.0081556378632726</v>
      </c>
      <c r="T123" s="2">
        <v>1.0100643164951193</v>
      </c>
      <c r="U123" s="2">
        <v>2.0468100491480019</v>
      </c>
      <c r="V123" s="2">
        <v>2.7398325697465475</v>
      </c>
      <c r="W123" s="2">
        <v>1.1401364599203321</v>
      </c>
      <c r="X123" s="2">
        <v>2.9430671642885229</v>
      </c>
      <c r="Y123" s="2">
        <v>1.4995840438580077</v>
      </c>
      <c r="Z123" s="2">
        <v>2.872361199681396</v>
      </c>
      <c r="AA123" s="2">
        <v>0.91102708172074087</v>
      </c>
      <c r="AB123" s="2">
        <v>0.88087535757987367</v>
      </c>
      <c r="AC123" s="2">
        <v>4.7162983532363896</v>
      </c>
      <c r="AD123" s="2">
        <v>2.4378059294888841</v>
      </c>
    </row>
    <row r="124" spans="1:30">
      <c r="A124" s="1">
        <v>41014</v>
      </c>
      <c r="B124" s="2">
        <v>7.6994140734608951</v>
      </c>
      <c r="C124" s="2">
        <v>15.482409423365882</v>
      </c>
      <c r="D124" s="2">
        <v>11.937983120883029</v>
      </c>
      <c r="E124" s="2">
        <v>10.284718952951227</v>
      </c>
      <c r="F124" s="2">
        <v>5.2763849594570136</v>
      </c>
      <c r="G124" s="2">
        <v>12.288342663920174</v>
      </c>
      <c r="H124" s="2">
        <v>4.3947475340020326</v>
      </c>
      <c r="I124" s="2">
        <v>13.77659343994519</v>
      </c>
      <c r="J124" s="2">
        <v>10.426431982900542</v>
      </c>
      <c r="K124" s="2">
        <v>9.276793491166698</v>
      </c>
      <c r="L124" s="2">
        <v>4.6899773075425255</v>
      </c>
      <c r="M124" s="2">
        <v>5.5278580869038061</v>
      </c>
      <c r="N124" s="2">
        <v>21.69649694676572</v>
      </c>
      <c r="O124" s="2">
        <v>13.436707922423446</v>
      </c>
      <c r="Q124" s="2">
        <v>0.87910370007961813</v>
      </c>
      <c r="R124" s="2">
        <v>2.8879957593781311</v>
      </c>
      <c r="S124" s="2">
        <v>0.86291323392678798</v>
      </c>
      <c r="T124" s="2">
        <v>0.85642911665015453</v>
      </c>
      <c r="U124" s="2">
        <v>1.9515079119498926</v>
      </c>
      <c r="V124" s="2">
        <v>2.7698415898182627</v>
      </c>
      <c r="W124" s="2">
        <v>1.1029278148708201</v>
      </c>
      <c r="X124" s="2">
        <v>2.8021591056848516</v>
      </c>
      <c r="Y124" s="2">
        <v>1.2082045117465321</v>
      </c>
      <c r="Z124" s="2">
        <v>2.1374938186801922</v>
      </c>
      <c r="AA124" s="2">
        <v>0.95187779433883091</v>
      </c>
      <c r="AB124" s="2">
        <v>0.79077668290585013</v>
      </c>
      <c r="AC124" s="2">
        <v>4.6612537075462006</v>
      </c>
      <c r="AD124" s="2">
        <v>2.1610929187029746</v>
      </c>
    </row>
    <row r="125" spans="1:30">
      <c r="A125" s="1">
        <v>41044</v>
      </c>
      <c r="B125" s="2">
        <v>9.8858226655026638</v>
      </c>
      <c r="C125" s="2">
        <v>14.374087550828328</v>
      </c>
      <c r="D125" s="2">
        <v>10.330133888847145</v>
      </c>
      <c r="E125" s="2">
        <v>8.557664705311737</v>
      </c>
      <c r="F125" s="2">
        <v>6.0917860557115056</v>
      </c>
      <c r="G125" s="2">
        <v>12.173029500572262</v>
      </c>
      <c r="H125" s="2">
        <v>5.6891996614387503</v>
      </c>
      <c r="I125" s="2">
        <v>13.957736869685737</v>
      </c>
      <c r="J125" s="2">
        <v>9.0168263824508283</v>
      </c>
      <c r="K125" s="2">
        <v>7.6069854907071175</v>
      </c>
      <c r="L125" s="2">
        <v>5.8124767835125839</v>
      </c>
      <c r="M125" s="2">
        <v>5.7068793541307636</v>
      </c>
      <c r="N125" s="2">
        <v>19.533317779634295</v>
      </c>
      <c r="O125" s="2">
        <v>11.963751095745518</v>
      </c>
      <c r="Q125" s="2">
        <v>1.1287434603017632</v>
      </c>
      <c r="R125" s="2">
        <v>2.6812560472062112</v>
      </c>
      <c r="S125" s="2">
        <v>0.7466930678875382</v>
      </c>
      <c r="T125" s="2">
        <v>0.71261385534071897</v>
      </c>
      <c r="U125" s="2">
        <v>2.2530897152072904</v>
      </c>
      <c r="V125" s="2">
        <v>2.7438495415469899</v>
      </c>
      <c r="W125" s="2">
        <v>1.427789993032976</v>
      </c>
      <c r="X125" s="2">
        <v>2.8390036792940792</v>
      </c>
      <c r="Y125" s="2">
        <v>1.0448608243720194</v>
      </c>
      <c r="Z125" s="2">
        <v>1.752748347870299</v>
      </c>
      <c r="AA125" s="2">
        <v>1.179700287981714</v>
      </c>
      <c r="AB125" s="2">
        <v>0.81638621224646812</v>
      </c>
      <c r="AC125" s="2">
        <v>4.1965184584588515</v>
      </c>
      <c r="AD125" s="2">
        <v>1.9241899074842304</v>
      </c>
    </row>
    <row r="126" spans="1:30">
      <c r="A126" s="1">
        <v>41075</v>
      </c>
      <c r="B126" s="2">
        <v>13.811154935084131</v>
      </c>
      <c r="C126" s="2">
        <v>13.606935807048123</v>
      </c>
      <c r="D126" s="2">
        <v>8.8755201211061934</v>
      </c>
      <c r="E126" s="2">
        <v>7.064340015456426</v>
      </c>
      <c r="F126" s="2">
        <v>7.3368434543640291</v>
      </c>
      <c r="G126" s="2">
        <v>12.101995679578</v>
      </c>
      <c r="H126" s="2">
        <v>7.9197432268422592</v>
      </c>
      <c r="I126" s="2">
        <v>14.167962876539324</v>
      </c>
      <c r="J126" s="2">
        <v>7.9554818192433885</v>
      </c>
      <c r="K126" s="2">
        <v>6.0682312321949974</v>
      </c>
      <c r="L126" s="2">
        <v>7.4534079330773118</v>
      </c>
      <c r="M126" s="2">
        <v>7.0411598319700017</v>
      </c>
      <c r="N126" s="2">
        <v>17.543504485713214</v>
      </c>
      <c r="O126" s="2">
        <v>11.18250169920065</v>
      </c>
      <c r="Q126" s="2">
        <v>1.5769300481780359</v>
      </c>
      <c r="R126" s="2">
        <v>2.5381561638319141</v>
      </c>
      <c r="S126" s="2">
        <v>0.64154922091391886</v>
      </c>
      <c r="T126" s="2">
        <v>0.58826172176708746</v>
      </c>
      <c r="U126" s="2">
        <v>2.7135829095007167</v>
      </c>
      <c r="V126" s="2">
        <v>2.7278382341595995</v>
      </c>
      <c r="W126" s="2">
        <v>1.9875783589244675</v>
      </c>
      <c r="X126" s="2">
        <v>2.8817636490880987</v>
      </c>
      <c r="Y126" s="2">
        <v>0.92187327773210459</v>
      </c>
      <c r="Z126" s="2">
        <v>1.3981993629037457</v>
      </c>
      <c r="AA126" s="2">
        <v>1.5127436740973712</v>
      </c>
      <c r="AB126" s="2">
        <v>1.0072590374428045</v>
      </c>
      <c r="AC126" s="2">
        <v>3.7690289602061409</v>
      </c>
      <c r="AD126" s="2">
        <v>1.7985376607909365</v>
      </c>
    </row>
    <row r="127" spans="1:30">
      <c r="A127" s="1">
        <v>41105</v>
      </c>
      <c r="B127" s="2">
        <v>14.385832553009051</v>
      </c>
      <c r="C127" s="2">
        <v>10.968558213861019</v>
      </c>
      <c r="D127" s="2">
        <v>9.2122637952556179</v>
      </c>
      <c r="E127" s="2">
        <v>6.9842739855384464</v>
      </c>
      <c r="F127" s="2">
        <v>9.1495474604525029</v>
      </c>
      <c r="G127" s="2">
        <v>11.906752230726305</v>
      </c>
      <c r="H127" s="2">
        <v>10.70231135649531</v>
      </c>
      <c r="I127" s="2">
        <v>14.93232084701434</v>
      </c>
      <c r="J127" s="2">
        <v>8.2071871519859165</v>
      </c>
      <c r="K127" s="2">
        <v>6.9247488907609229</v>
      </c>
      <c r="L127" s="2">
        <v>8.2052145368879543</v>
      </c>
      <c r="M127" s="2">
        <v>8.1194469100923143</v>
      </c>
      <c r="N127" s="2">
        <v>14.965605329917713</v>
      </c>
      <c r="O127" s="2">
        <v>10.487923175467801</v>
      </c>
      <c r="Q127" s="2">
        <v>1.6425455892374674</v>
      </c>
      <c r="R127" s="2">
        <v>2.0460090378643514</v>
      </c>
      <c r="S127" s="2">
        <v>0.66589006391246186</v>
      </c>
      <c r="T127" s="2">
        <v>0.58159446332375753</v>
      </c>
      <c r="U127" s="2">
        <v>3.3840241750805813</v>
      </c>
      <c r="V127" s="2">
        <v>2.6838295798146317</v>
      </c>
      <c r="W127" s="2">
        <v>2.6859055695828453</v>
      </c>
      <c r="X127" s="2">
        <v>3.0372340602827168</v>
      </c>
      <c r="Y127" s="2">
        <v>0.95104063998497601</v>
      </c>
      <c r="Z127" s="2">
        <v>1.5955521661668963</v>
      </c>
      <c r="AA127" s="2">
        <v>1.6653303424067791</v>
      </c>
      <c r="AB127" s="2">
        <v>1.1615112388294357</v>
      </c>
      <c r="AC127" s="2">
        <v>3.2151956834741915</v>
      </c>
      <c r="AD127" s="2">
        <v>1.6868251239263636</v>
      </c>
    </row>
    <row r="128" spans="1:30">
      <c r="A128" s="1">
        <v>41136</v>
      </c>
      <c r="B128" s="2">
        <v>15.058042221601369</v>
      </c>
      <c r="C128" s="2">
        <v>8.9100423612653437</v>
      </c>
      <c r="D128" s="2">
        <v>9.9166436048922364</v>
      </c>
      <c r="E128" s="2">
        <v>7.1252424514623609</v>
      </c>
      <c r="F128" s="2">
        <v>11.080775973256626</v>
      </c>
      <c r="G128" s="2">
        <v>11.756428122766907</v>
      </c>
      <c r="H128" s="2">
        <v>13.705352284016488</v>
      </c>
      <c r="I128" s="2">
        <v>15.777469879926945</v>
      </c>
      <c r="J128" s="2">
        <v>8.620050106881683</v>
      </c>
      <c r="K128" s="2">
        <v>7.8378804756587011</v>
      </c>
      <c r="L128" s="2">
        <v>9.1479602539820792</v>
      </c>
      <c r="M128" s="2">
        <v>9.4229741496658459</v>
      </c>
      <c r="N128" s="2">
        <v>12.500456743080116</v>
      </c>
      <c r="O128" s="2">
        <v>10.379956362952388</v>
      </c>
      <c r="Q128" s="2">
        <v>1.719297144778001</v>
      </c>
      <c r="R128" s="2">
        <v>1.6620258418162694</v>
      </c>
      <c r="S128" s="2">
        <v>0.71680474969242547</v>
      </c>
      <c r="T128" s="2">
        <v>0.5933331894181737</v>
      </c>
      <c r="U128" s="2">
        <v>4.0983025591407758</v>
      </c>
      <c r="V128" s="2">
        <v>2.6499459245841521</v>
      </c>
      <c r="W128" s="2">
        <v>3.4395637359581981</v>
      </c>
      <c r="X128" s="2">
        <v>3.2091373735771405</v>
      </c>
      <c r="Y128" s="2">
        <v>0.99888278633534255</v>
      </c>
      <c r="Z128" s="2">
        <v>1.8059495540379482</v>
      </c>
      <c r="AA128" s="2">
        <v>1.8566700131482028</v>
      </c>
      <c r="AB128" s="2">
        <v>1.3479847210321481</v>
      </c>
      <c r="AC128" s="2">
        <v>2.6855856262265889</v>
      </c>
      <c r="AD128" s="2">
        <v>1.6694602816354474</v>
      </c>
    </row>
    <row r="129" spans="1:30">
      <c r="A129" s="1">
        <v>41167</v>
      </c>
      <c r="B129" s="2">
        <v>13.007086082452583</v>
      </c>
      <c r="C129" s="2">
        <v>6.151828533462588</v>
      </c>
      <c r="D129" s="2">
        <v>9.1935245942841277</v>
      </c>
      <c r="E129" s="2">
        <v>6.6389338886438081</v>
      </c>
      <c r="F129" s="2">
        <v>12.830940253809166</v>
      </c>
      <c r="G129" s="2">
        <v>11.538428981056517</v>
      </c>
      <c r="H129" s="2">
        <v>16.15026468535433</v>
      </c>
      <c r="I129" s="2">
        <v>16.753845001885466</v>
      </c>
      <c r="J129" s="2">
        <v>9.8047463567858593</v>
      </c>
      <c r="K129" s="2">
        <v>10.46721621426645</v>
      </c>
      <c r="L129" s="2">
        <v>9.5579252951724953</v>
      </c>
      <c r="M129" s="2">
        <v>10.466267016842329</v>
      </c>
      <c r="N129" s="2">
        <v>10.784818108781058</v>
      </c>
      <c r="O129" s="2">
        <v>10.563447877118541</v>
      </c>
      <c r="Q129" s="2">
        <v>1.4851230747222708</v>
      </c>
      <c r="R129" s="2">
        <v>1.1475251836609104</v>
      </c>
      <c r="S129" s="2">
        <v>0.66453553824863953</v>
      </c>
      <c r="T129" s="2">
        <v>0.55283730277514709</v>
      </c>
      <c r="U129" s="2">
        <v>4.7456130694530971</v>
      </c>
      <c r="V129" s="2">
        <v>2.6008080460460632</v>
      </c>
      <c r="W129" s="2">
        <v>4.0531511767599495</v>
      </c>
      <c r="X129" s="2">
        <v>3.4077320733835035</v>
      </c>
      <c r="Y129" s="2">
        <v>1.1361642030779886</v>
      </c>
      <c r="Z129" s="2">
        <v>2.4117826895777754</v>
      </c>
      <c r="AA129" s="2">
        <v>1.9398765179082096</v>
      </c>
      <c r="AB129" s="2">
        <v>1.4972308955603455</v>
      </c>
      <c r="AC129" s="2">
        <v>2.3169995376724137</v>
      </c>
      <c r="AD129" s="2">
        <v>1.6989721393163606</v>
      </c>
    </row>
    <row r="130" spans="1:30">
      <c r="A130" s="1">
        <v>41197</v>
      </c>
      <c r="B130" s="2">
        <v>11.134673445219125</v>
      </c>
      <c r="C130" s="2">
        <v>4.8970343499734019</v>
      </c>
      <c r="D130" s="2">
        <v>8.7568034921123488</v>
      </c>
      <c r="E130" s="2">
        <v>6.6312688890009799</v>
      </c>
      <c r="F130" s="2">
        <v>14.63693317468355</v>
      </c>
      <c r="G130" s="2">
        <v>11.37047812133877</v>
      </c>
      <c r="H130" s="2">
        <v>18.737294339532301</v>
      </c>
      <c r="I130" s="2">
        <v>17.867404117036699</v>
      </c>
      <c r="J130" s="2">
        <v>11.008387856283713</v>
      </c>
      <c r="K130" s="2">
        <v>13.268769726624978</v>
      </c>
      <c r="L130" s="2">
        <v>10.046207159746565</v>
      </c>
      <c r="M130" s="2">
        <v>11.541445379248817</v>
      </c>
      <c r="N130" s="2">
        <v>9.2372130276390152</v>
      </c>
      <c r="O130" s="2">
        <v>10.950832575628471</v>
      </c>
      <c r="Q130" s="2">
        <v>1.271334744628229</v>
      </c>
      <c r="R130" s="2">
        <v>0.91346340543793847</v>
      </c>
      <c r="S130" s="2">
        <v>0.63296802682035691</v>
      </c>
      <c r="T130" s="2">
        <v>0.55219902292488954</v>
      </c>
      <c r="U130" s="2">
        <v>5.4135721931889336</v>
      </c>
      <c r="V130" s="2">
        <v>2.5629512504622443</v>
      </c>
      <c r="W130" s="2">
        <v>4.7024050739207235</v>
      </c>
      <c r="X130" s="2">
        <v>3.6342299974052645</v>
      </c>
      <c r="Y130" s="2">
        <v>1.2756409763983003</v>
      </c>
      <c r="Z130" s="2">
        <v>3.0572970390208409</v>
      </c>
      <c r="AA130" s="2">
        <v>2.038978205142163</v>
      </c>
      <c r="AB130" s="2">
        <v>1.6510383858376809</v>
      </c>
      <c r="AC130" s="2">
        <v>1.9845136096449385</v>
      </c>
      <c r="AD130" s="2">
        <v>1.7612771573012052</v>
      </c>
    </row>
    <row r="131" spans="1:30">
      <c r="A131" s="1">
        <v>41228</v>
      </c>
      <c r="B131" s="2">
        <v>8.8359389486718598</v>
      </c>
      <c r="C131" s="2">
        <v>5.9067753330146466</v>
      </c>
      <c r="D131" s="2">
        <v>7.8227709080428927</v>
      </c>
      <c r="E131" s="2">
        <v>7.4118514847290351</v>
      </c>
      <c r="F131" s="2">
        <v>16.197126762780737</v>
      </c>
      <c r="G131" s="2">
        <v>11.461139984975464</v>
      </c>
      <c r="H131" s="2">
        <v>19.411060553709131</v>
      </c>
      <c r="I131" s="2">
        <v>18.352152219919343</v>
      </c>
      <c r="J131" s="2">
        <v>11.806863172460956</v>
      </c>
      <c r="K131" s="2">
        <v>14.908952295717503</v>
      </c>
      <c r="L131" s="2">
        <v>8.903815656393899</v>
      </c>
      <c r="M131" s="2">
        <v>12.628469310983954</v>
      </c>
      <c r="N131" s="2">
        <v>8.2247338921101125</v>
      </c>
      <c r="O131" s="2">
        <v>11.193120212555744</v>
      </c>
      <c r="Q131" s="2">
        <v>1.0088698372814555</v>
      </c>
      <c r="R131" s="2">
        <v>1.1018144299685539</v>
      </c>
      <c r="S131" s="2">
        <v>0.56545334954606441</v>
      </c>
      <c r="T131" s="2">
        <v>0.61719969683635612</v>
      </c>
      <c r="U131" s="2">
        <v>5.9906207131017943</v>
      </c>
      <c r="V131" s="2">
        <v>2.5833867971734095</v>
      </c>
      <c r="W131" s="2">
        <v>4.8714968118616113</v>
      </c>
      <c r="X131" s="2">
        <v>3.7328277615315946</v>
      </c>
      <c r="Y131" s="2">
        <v>1.3681674975616029</v>
      </c>
      <c r="Z131" s="2">
        <v>3.4352164253131567</v>
      </c>
      <c r="AA131" s="2">
        <v>1.8071184256217057</v>
      </c>
      <c r="AB131" s="2">
        <v>1.8065404203441875</v>
      </c>
      <c r="AC131" s="2">
        <v>1.7669936046470445</v>
      </c>
      <c r="AD131" s="2">
        <v>1.8002454893864028</v>
      </c>
    </row>
    <row r="132" spans="1:30">
      <c r="A132" s="1">
        <v>41258</v>
      </c>
      <c r="B132" s="2">
        <v>6.863498725904349</v>
      </c>
      <c r="C132" s="2">
        <v>7.7289278977274707</v>
      </c>
      <c r="D132" s="2">
        <v>7.1313196958526079</v>
      </c>
      <c r="E132" s="2">
        <v>8.6151132510215067</v>
      </c>
      <c r="F132" s="2">
        <v>17.773344918832912</v>
      </c>
      <c r="G132" s="2">
        <v>11.638820871374127</v>
      </c>
      <c r="H132" s="2">
        <v>20.221893206350874</v>
      </c>
      <c r="I132" s="2">
        <v>18.93351015931237</v>
      </c>
      <c r="J132" s="2">
        <v>12.638467510714177</v>
      </c>
      <c r="K132" s="2">
        <v>16.592994147710229</v>
      </c>
      <c r="L132" s="2">
        <v>8.0899683112999803</v>
      </c>
      <c r="M132" s="2">
        <v>13.751303348383114</v>
      </c>
      <c r="N132" s="2">
        <v>7.7635006775760846</v>
      </c>
      <c r="O132" s="2">
        <v>11.669973030724515</v>
      </c>
      <c r="Q132" s="2">
        <v>0.7836605575263067</v>
      </c>
      <c r="R132" s="2">
        <v>1.4417078364746958</v>
      </c>
      <c r="S132" s="2">
        <v>0.51547318157531408</v>
      </c>
      <c r="T132" s="2">
        <v>0.71739771063906288</v>
      </c>
      <c r="U132" s="2">
        <v>6.5735960316447839</v>
      </c>
      <c r="V132" s="2">
        <v>2.6234367796912137</v>
      </c>
      <c r="W132" s="2">
        <v>5.0749874285318466</v>
      </c>
      <c r="X132" s="2">
        <v>3.8510759664041356</v>
      </c>
      <c r="Y132" s="2">
        <v>1.4645329766740482</v>
      </c>
      <c r="Z132" s="2">
        <v>3.8232415605563568</v>
      </c>
      <c r="AA132" s="2">
        <v>1.6419399684614437</v>
      </c>
      <c r="AB132" s="2">
        <v>1.9671651978962494</v>
      </c>
      <c r="AC132" s="2">
        <v>1.6679027220697684</v>
      </c>
      <c r="AD132" s="2">
        <v>1.8769401123965772</v>
      </c>
    </row>
    <row r="133" spans="1:30">
      <c r="A133" s="1">
        <v>41289</v>
      </c>
      <c r="B133" s="2">
        <v>5.7071925713251437</v>
      </c>
      <c r="C133" s="2">
        <v>9.0417555096657605</v>
      </c>
      <c r="D133" s="2">
        <v>5.7766192590194638</v>
      </c>
      <c r="E133" s="2">
        <v>10.923462186177773</v>
      </c>
      <c r="F133" s="2">
        <v>19.089080733811173</v>
      </c>
      <c r="G133" s="2">
        <v>11.886273481757849</v>
      </c>
      <c r="H133" s="2">
        <v>19.393881694208634</v>
      </c>
      <c r="I133" s="2">
        <v>19.038404713525392</v>
      </c>
      <c r="J133" s="2">
        <v>13.099596989363393</v>
      </c>
      <c r="K133" s="2">
        <v>17.481403218337594</v>
      </c>
      <c r="L133" s="2">
        <v>6.8997718887679005</v>
      </c>
      <c r="M133" s="2">
        <v>14.931313605241737</v>
      </c>
      <c r="N133" s="2">
        <v>7.3657020621874576</v>
      </c>
      <c r="O133" s="2">
        <v>10.814848738749527</v>
      </c>
      <c r="Q133" s="2">
        <v>0.65163583340876219</v>
      </c>
      <c r="R133" s="2">
        <v>1.6865948222399929</v>
      </c>
      <c r="S133" s="2">
        <v>0.41755136989970387</v>
      </c>
      <c r="T133" s="2">
        <v>0.90961854316739543</v>
      </c>
      <c r="U133" s="2">
        <v>7.0602301329651986</v>
      </c>
      <c r="V133" s="2">
        <v>2.6792135878821459</v>
      </c>
      <c r="W133" s="2">
        <v>4.8671855193870694</v>
      </c>
      <c r="X133" s="2">
        <v>3.8724115187310644</v>
      </c>
      <c r="Y133" s="2">
        <v>1.5179681995304406</v>
      </c>
      <c r="Z133" s="2">
        <v>4.0279425597468199</v>
      </c>
      <c r="AA133" s="2">
        <v>1.4003777025443331</v>
      </c>
      <c r="AB133" s="2">
        <v>2.135969205170646</v>
      </c>
      <c r="AC133" s="2">
        <v>1.5824400653382911</v>
      </c>
      <c r="AD133" s="2">
        <v>1.73940619689678</v>
      </c>
    </row>
    <row r="134" spans="1:30">
      <c r="A134" s="1">
        <v>41320</v>
      </c>
      <c r="B134" s="2">
        <v>5.2765643703444169</v>
      </c>
      <c r="C134" s="2">
        <v>10.519078115634548</v>
      </c>
      <c r="D134" s="2">
        <v>6.7327051725297062</v>
      </c>
      <c r="E134" s="2">
        <v>13.707634820364934</v>
      </c>
      <c r="F134" s="2">
        <v>20.427423494389522</v>
      </c>
      <c r="G134" s="2">
        <v>12.188718180299663</v>
      </c>
      <c r="H134" s="2">
        <v>19.795500837818004</v>
      </c>
      <c r="I134" s="2">
        <v>19.186306040676673</v>
      </c>
      <c r="J134" s="2">
        <v>13.6318765941595</v>
      </c>
      <c r="K134" s="2">
        <v>18.403402496054962</v>
      </c>
      <c r="L134" s="2">
        <v>6.5266487345511308</v>
      </c>
      <c r="M134" s="2">
        <v>16.14771994061725</v>
      </c>
      <c r="N134" s="2">
        <v>7.1582888498492139</v>
      </c>
      <c r="O134" s="2">
        <v>10.013232805940884</v>
      </c>
      <c r="Q134" s="2">
        <v>0.60246756667718482</v>
      </c>
      <c r="R134" s="2">
        <v>1.9621657172217746</v>
      </c>
      <c r="S134" s="2">
        <v>0.48666012798596475</v>
      </c>
      <c r="T134" s="2">
        <v>1.1414621667614289</v>
      </c>
      <c r="U134" s="2">
        <v>7.5552255713644252</v>
      </c>
      <c r="V134" s="2">
        <v>2.7473858327122649</v>
      </c>
      <c r="W134" s="2">
        <v>4.9679778677629951</v>
      </c>
      <c r="X134" s="2">
        <v>3.9024946486736352</v>
      </c>
      <c r="Y134" s="2">
        <v>1.5796482278546087</v>
      </c>
      <c r="Z134" s="2">
        <v>4.2403831793235121</v>
      </c>
      <c r="AA134" s="2">
        <v>1.3246486271644975</v>
      </c>
      <c r="AB134" s="2">
        <v>2.3099797806651194</v>
      </c>
      <c r="AC134" s="2">
        <v>1.5378796182127552</v>
      </c>
      <c r="AD134" s="2">
        <v>1.6104782983435022</v>
      </c>
    </row>
    <row r="135" spans="1:30">
      <c r="A135" s="1">
        <v>41348</v>
      </c>
      <c r="B135" s="2">
        <v>5.8502661844371184</v>
      </c>
      <c r="C135" s="2">
        <v>12.462749156237081</v>
      </c>
      <c r="D135" s="2">
        <v>9.4317892425996686</v>
      </c>
      <c r="E135" s="2">
        <v>16.308246879427909</v>
      </c>
      <c r="F135" s="2">
        <v>21.046064609017698</v>
      </c>
      <c r="G135" s="2">
        <v>12.774349439953657</v>
      </c>
      <c r="H135" s="2">
        <v>18.833831970358496</v>
      </c>
      <c r="I135" s="2">
        <v>19.284768374132138</v>
      </c>
      <c r="J135" s="2">
        <v>13.310642822397151</v>
      </c>
      <c r="K135" s="2">
        <v>18.29026047574748</v>
      </c>
      <c r="L135" s="2">
        <v>7.7494457794606806</v>
      </c>
      <c r="M135" s="2">
        <v>17.15624971600533</v>
      </c>
      <c r="N135" s="2">
        <v>6.9534098562762443</v>
      </c>
      <c r="O135" s="2">
        <v>8.5845828341272448</v>
      </c>
      <c r="Q135" s="2">
        <v>0.66797169240666132</v>
      </c>
      <c r="R135" s="2">
        <v>2.3247264511095276</v>
      </c>
      <c r="S135" s="2">
        <v>0.68175802182283185</v>
      </c>
      <c r="T135" s="2">
        <v>1.3580203341437207</v>
      </c>
      <c r="U135" s="2">
        <v>7.7840343180974587</v>
      </c>
      <c r="V135" s="2">
        <v>2.879389461163314</v>
      </c>
      <c r="W135" s="2">
        <v>4.7266326404410197</v>
      </c>
      <c r="X135" s="2">
        <v>3.9225218872984766</v>
      </c>
      <c r="Y135" s="2">
        <v>1.5424239796165593</v>
      </c>
      <c r="Z135" s="2">
        <v>4.214313786998404</v>
      </c>
      <c r="AA135" s="2">
        <v>1.5728275153993398</v>
      </c>
      <c r="AB135" s="2">
        <v>2.4542529906237105</v>
      </c>
      <c r="AC135" s="2">
        <v>1.4938636201125319</v>
      </c>
      <c r="AD135" s="2">
        <v>1.3807013801268553</v>
      </c>
    </row>
    <row r="136" spans="1:30">
      <c r="A136" s="1">
        <v>41379</v>
      </c>
      <c r="B136" s="2">
        <v>7.2457267885189127</v>
      </c>
      <c r="C136" s="2">
        <v>14.730652638194078</v>
      </c>
      <c r="D136" s="2">
        <v>12.900192080258194</v>
      </c>
      <c r="E136" s="2">
        <v>19.194681143400832</v>
      </c>
      <c r="F136" s="2">
        <v>21.710823785770469</v>
      </c>
      <c r="G136" s="2">
        <v>13.440804763058658</v>
      </c>
      <c r="H136" s="2">
        <v>18.33307187311766</v>
      </c>
      <c r="I136" s="2">
        <v>19.660958359386051</v>
      </c>
      <c r="J136" s="2">
        <v>13.112979747659551</v>
      </c>
      <c r="K136" s="2">
        <v>18.215466014857476</v>
      </c>
      <c r="L136" s="2">
        <v>10.379662094400773</v>
      </c>
      <c r="M136" s="2">
        <v>18.171817137490066</v>
      </c>
      <c r="N136" s="2">
        <v>7.5563430996575587</v>
      </c>
      <c r="O136" s="2">
        <v>7.1719481235466898</v>
      </c>
      <c r="Q136" s="2">
        <v>0.82730259325951239</v>
      </c>
      <c r="R136" s="2">
        <v>2.7477675592128938</v>
      </c>
      <c r="S136" s="2">
        <v>0.93246458413730304</v>
      </c>
      <c r="T136" s="2">
        <v>1.598379488173274</v>
      </c>
      <c r="U136" s="2">
        <v>8.029900152933708</v>
      </c>
      <c r="V136" s="2">
        <v>3.0296111568124737</v>
      </c>
      <c r="W136" s="2">
        <v>4.6009593826369732</v>
      </c>
      <c r="X136" s="2">
        <v>3.9990389302991227</v>
      </c>
      <c r="Y136" s="2">
        <v>1.5195189801790412</v>
      </c>
      <c r="Z136" s="2">
        <v>4.1970801708813559</v>
      </c>
      <c r="AA136" s="2">
        <v>2.1066562186795807</v>
      </c>
      <c r="AB136" s="2">
        <v>2.5995329569693664</v>
      </c>
      <c r="AC136" s="2">
        <v>1.6233971951873303</v>
      </c>
      <c r="AD136" s="2">
        <v>1.1535002764506319</v>
      </c>
    </row>
    <row r="137" spans="1:30">
      <c r="A137" s="1">
        <v>41409</v>
      </c>
      <c r="B137" s="2">
        <v>10.02799832825082</v>
      </c>
      <c r="C137" s="2">
        <v>16.549006909376732</v>
      </c>
      <c r="D137" s="2">
        <v>16.328303467806684</v>
      </c>
      <c r="E137" s="2">
        <v>20.584294132924001</v>
      </c>
      <c r="F137" s="2">
        <v>21.050606071208623</v>
      </c>
      <c r="G137" s="2">
        <v>14.104040116310411</v>
      </c>
      <c r="H137" s="2">
        <v>16.279837416325002</v>
      </c>
      <c r="I137" s="2">
        <v>19.52052125904515</v>
      </c>
      <c r="J137" s="2">
        <v>12.310226956611574</v>
      </c>
      <c r="K137" s="2">
        <v>18.8027389729763</v>
      </c>
      <c r="L137" s="2">
        <v>13.305474157943436</v>
      </c>
      <c r="M137" s="2">
        <v>18.050831867103007</v>
      </c>
      <c r="N137" s="2">
        <v>8.934091829907004</v>
      </c>
      <c r="O137" s="2">
        <v>5.3912208047505521</v>
      </c>
      <c r="Q137" s="2">
        <v>1.1449767931230221</v>
      </c>
      <c r="R137" s="2">
        <v>3.0869524548336793</v>
      </c>
      <c r="S137" s="2">
        <v>1.1802587595634704</v>
      </c>
      <c r="T137" s="2">
        <v>1.7140953410368474</v>
      </c>
      <c r="U137" s="2">
        <v>7.7857140096790074</v>
      </c>
      <c r="V137" s="2">
        <v>3.1791070583768319</v>
      </c>
      <c r="W137" s="2">
        <v>4.0856693971880036</v>
      </c>
      <c r="X137" s="2">
        <v>3.9704740240897833</v>
      </c>
      <c r="Y137" s="2">
        <v>1.4264967895051925</v>
      </c>
      <c r="Z137" s="2">
        <v>4.3323954949803882</v>
      </c>
      <c r="AA137" s="2">
        <v>2.7004790350961998</v>
      </c>
      <c r="AB137" s="2">
        <v>2.5822256510846864</v>
      </c>
      <c r="AC137" s="2">
        <v>1.9193913546453907</v>
      </c>
      <c r="AD137" s="2">
        <v>0.86709699813205499</v>
      </c>
    </row>
    <row r="138" spans="1:30">
      <c r="A138" s="1">
        <v>41440</v>
      </c>
      <c r="B138" s="2">
        <v>13.247825951438763</v>
      </c>
      <c r="C138" s="2">
        <v>18.777357392087008</v>
      </c>
      <c r="D138" s="2">
        <v>20.011183561276358</v>
      </c>
      <c r="E138" s="2">
        <v>22.336639811889686</v>
      </c>
      <c r="F138" s="2">
        <v>20.462385452939152</v>
      </c>
      <c r="G138" s="2">
        <v>14.839417171873297</v>
      </c>
      <c r="H138" s="2">
        <v>14.565948942793026</v>
      </c>
      <c r="I138" s="2">
        <v>19.898830951908582</v>
      </c>
      <c r="J138" s="2">
        <v>11.76685267816293</v>
      </c>
      <c r="K138" s="2">
        <v>19.462158141499813</v>
      </c>
      <c r="L138" s="2">
        <v>16.446987003936552</v>
      </c>
      <c r="M138" s="2">
        <v>18.085330653401932</v>
      </c>
      <c r="N138" s="2">
        <v>11.314482763190473</v>
      </c>
      <c r="O138" s="2">
        <v>4.2731833836170967</v>
      </c>
      <c r="Q138" s="2">
        <v>1.5126102714833749</v>
      </c>
      <c r="R138" s="2">
        <v>3.5026155837755577</v>
      </c>
      <c r="S138" s="2">
        <v>1.446468381359739</v>
      </c>
      <c r="T138" s="2">
        <v>1.8600166704156778</v>
      </c>
      <c r="U138" s="2">
        <v>7.5681564964677159</v>
      </c>
      <c r="V138" s="2">
        <v>3.3448639882089286</v>
      </c>
      <c r="W138" s="2">
        <v>3.6555433764280516</v>
      </c>
      <c r="X138" s="2">
        <v>4.0474222156182051</v>
      </c>
      <c r="Y138" s="2">
        <v>1.3635311214928421</v>
      </c>
      <c r="Z138" s="2">
        <v>4.484334243857397</v>
      </c>
      <c r="AA138" s="2">
        <v>3.3380804823189623</v>
      </c>
      <c r="AB138" s="2">
        <v>2.5871608059611062</v>
      </c>
      <c r="AC138" s="2">
        <v>2.4307921623610778</v>
      </c>
      <c r="AD138" s="2">
        <v>0.68727744950405578</v>
      </c>
    </row>
    <row r="139" spans="1:30">
      <c r="A139" s="1">
        <v>41470</v>
      </c>
      <c r="B139" s="2">
        <v>16.263549225263827</v>
      </c>
      <c r="C139" s="2">
        <v>20.501369016846883</v>
      </c>
      <c r="D139" s="2">
        <v>24.643838171445502</v>
      </c>
      <c r="E139" s="2">
        <v>24.559331185363575</v>
      </c>
      <c r="F139" s="2">
        <v>18.722444020059402</v>
      </c>
      <c r="G139" s="2">
        <v>14.715067821146651</v>
      </c>
      <c r="H139" s="2">
        <v>11.617831345439138</v>
      </c>
      <c r="I139" s="2">
        <v>19.882586747201078</v>
      </c>
      <c r="J139" s="2">
        <v>10.831568876870989</v>
      </c>
      <c r="K139" s="2">
        <v>20.119268795123663</v>
      </c>
      <c r="L139" s="2">
        <v>17.088726652423549</v>
      </c>
      <c r="M139" s="2">
        <v>16.945725269082317</v>
      </c>
      <c r="N139" s="2">
        <v>11.066387426157778</v>
      </c>
      <c r="O139" s="2">
        <v>6.299385470684487</v>
      </c>
      <c r="Q139" s="2">
        <v>1.8569395234421731</v>
      </c>
      <c r="R139" s="2">
        <v>3.8242023681885167</v>
      </c>
      <c r="S139" s="2">
        <v>1.7813305545465952</v>
      </c>
      <c r="T139" s="2">
        <v>2.0451046264675954</v>
      </c>
      <c r="U139" s="2">
        <v>6.9246269779271099</v>
      </c>
      <c r="V139" s="2">
        <v>3.3168351471577395</v>
      </c>
      <c r="W139" s="2">
        <v>2.9156690436081329</v>
      </c>
      <c r="X139" s="2">
        <v>4.0441181443806995</v>
      </c>
      <c r="Y139" s="2">
        <v>1.2551513698829333</v>
      </c>
      <c r="Z139" s="2">
        <v>4.6357410808908286</v>
      </c>
      <c r="AA139" s="2">
        <v>3.4683279613758837</v>
      </c>
      <c r="AB139" s="2">
        <v>2.4241368369180325</v>
      </c>
      <c r="AC139" s="2">
        <v>2.3774916082483109</v>
      </c>
      <c r="AD139" s="2">
        <v>1.0131616621775394</v>
      </c>
    </row>
    <row r="140" spans="1:30">
      <c r="A140" s="1">
        <v>41501</v>
      </c>
      <c r="B140" s="2">
        <v>19.558724988560932</v>
      </c>
      <c r="C140" s="2">
        <v>22.663935867356919</v>
      </c>
      <c r="D140" s="2">
        <v>29.462551804726232</v>
      </c>
      <c r="E140" s="2">
        <v>27.135062961138168</v>
      </c>
      <c r="F140" s="2">
        <v>17.40212481694525</v>
      </c>
      <c r="G140" s="2">
        <v>14.606382813283259</v>
      </c>
      <c r="H140" s="2">
        <v>9.0861843165178264</v>
      </c>
      <c r="I140" s="2">
        <v>20.162402201283424</v>
      </c>
      <c r="J140" s="2">
        <v>10.025190483071778</v>
      </c>
      <c r="K140" s="2">
        <v>20.90647585272794</v>
      </c>
      <c r="L140" s="2">
        <v>17.864659542519806</v>
      </c>
      <c r="M140" s="2">
        <v>15.982059702164156</v>
      </c>
      <c r="N140" s="2">
        <v>11.329590806366593</v>
      </c>
      <c r="O140" s="2">
        <v>8.4872730708556574</v>
      </c>
      <c r="Q140" s="2">
        <v>2.23317610174391</v>
      </c>
      <c r="R140" s="2">
        <v>4.227594613081556</v>
      </c>
      <c r="S140" s="2">
        <v>2.1296416321010261</v>
      </c>
      <c r="T140" s="2">
        <v>2.2595909628998978</v>
      </c>
      <c r="U140" s="2">
        <v>6.4362976784209183</v>
      </c>
      <c r="V140" s="2">
        <v>3.2923371116453</v>
      </c>
      <c r="W140" s="2">
        <v>2.2803142469948963</v>
      </c>
      <c r="X140" s="2">
        <v>4.1010326077410486</v>
      </c>
      <c r="Y140" s="2">
        <v>1.1617090479878744</v>
      </c>
      <c r="Z140" s="2">
        <v>4.8171238206546025</v>
      </c>
      <c r="AA140" s="2">
        <v>3.6258113007498194</v>
      </c>
      <c r="AB140" s="2">
        <v>2.2862815865736885</v>
      </c>
      <c r="AC140" s="2">
        <v>2.4340379592489927</v>
      </c>
      <c r="AD140" s="2">
        <v>1.3650505643510698</v>
      </c>
    </row>
    <row r="141" spans="1:30">
      <c r="A141" s="1">
        <v>41532</v>
      </c>
      <c r="B141" s="2">
        <v>18.657788733102485</v>
      </c>
      <c r="C141" s="2">
        <v>22.778730254472869</v>
      </c>
      <c r="D141" s="2">
        <v>33.45904941492941</v>
      </c>
      <c r="E141" s="2">
        <v>28.891860716594948</v>
      </c>
      <c r="F141" s="2">
        <v>16.639067987444143</v>
      </c>
      <c r="G141" s="2">
        <v>14.352940458719365</v>
      </c>
      <c r="H141" s="2">
        <v>6.3629578439259857</v>
      </c>
      <c r="I141" s="2">
        <v>19.718601448667272</v>
      </c>
      <c r="J141" s="2">
        <v>9.0453923526029012</v>
      </c>
      <c r="K141" s="2">
        <v>20.3831781374912</v>
      </c>
      <c r="L141" s="2">
        <v>16.270622947079314</v>
      </c>
      <c r="M141" s="2">
        <v>14.48883006594968</v>
      </c>
      <c r="N141" s="2">
        <v>12.845854053953797</v>
      </c>
      <c r="O141" s="2">
        <v>8.4731080821546101</v>
      </c>
      <c r="Q141" s="2">
        <v>2.1303090019681754</v>
      </c>
      <c r="R141" s="2">
        <v>4.2490076692878418</v>
      </c>
      <c r="S141" s="2">
        <v>2.4185204688593425</v>
      </c>
      <c r="T141" s="2">
        <v>2.4058830255922943</v>
      </c>
      <c r="U141" s="2">
        <v>6.1540757686321284</v>
      </c>
      <c r="V141" s="2">
        <v>3.2352101911571798</v>
      </c>
      <c r="W141" s="2">
        <v>1.5968797153008849</v>
      </c>
      <c r="X141" s="2">
        <v>4.0107635346589232</v>
      </c>
      <c r="Y141" s="2">
        <v>1.0481710204272716</v>
      </c>
      <c r="Z141" s="2">
        <v>4.6965492241937596</v>
      </c>
      <c r="AA141" s="2">
        <v>3.3022856333392174</v>
      </c>
      <c r="AB141" s="2">
        <v>2.0726706074242993</v>
      </c>
      <c r="AC141" s="2">
        <v>2.7597904390973795</v>
      </c>
      <c r="AD141" s="2">
        <v>1.3627723383933366</v>
      </c>
    </row>
    <row r="142" spans="1:30">
      <c r="A142" s="1">
        <v>41562</v>
      </c>
      <c r="B142" s="2">
        <v>17.845070548683147</v>
      </c>
      <c r="C142" s="2">
        <v>23.216565656517769</v>
      </c>
      <c r="D142" s="2">
        <v>37.504539459522256</v>
      </c>
      <c r="E142" s="2">
        <v>30.790443601410178</v>
      </c>
      <c r="F142" s="2">
        <v>16.400185096313397</v>
      </c>
      <c r="G142" s="2">
        <v>14.127940405392295</v>
      </c>
      <c r="H142" s="2">
        <v>5.7513789281755079</v>
      </c>
      <c r="I142" s="2">
        <v>19.423610870597003</v>
      </c>
      <c r="J142" s="2">
        <v>8.1654470788944717</v>
      </c>
      <c r="K142" s="2">
        <v>19.965170960617776</v>
      </c>
      <c r="L142" s="2">
        <v>14.907203511952764</v>
      </c>
      <c r="M142" s="2">
        <v>13.411408707899048</v>
      </c>
      <c r="N142" s="2">
        <v>14.474433531999574</v>
      </c>
      <c r="O142" s="2">
        <v>8.5592353239055274</v>
      </c>
      <c r="Q142" s="2">
        <v>2.0375144651075443</v>
      </c>
      <c r="R142" s="2">
        <v>4.3306788581728846</v>
      </c>
      <c r="S142" s="2">
        <v>2.7109406257526474</v>
      </c>
      <c r="T142" s="2">
        <v>2.5639818195766284</v>
      </c>
      <c r="U142" s="2">
        <v>6.0657232591671839</v>
      </c>
      <c r="V142" s="2">
        <v>3.1844942791370445</v>
      </c>
      <c r="W142" s="2">
        <v>1.4433948127095664</v>
      </c>
      <c r="X142" s="2">
        <v>3.9507624510794304</v>
      </c>
      <c r="Y142" s="2">
        <v>0.94620384205521246</v>
      </c>
      <c r="Z142" s="2">
        <v>4.6002349365488229</v>
      </c>
      <c r="AA142" s="2">
        <v>3.0255660247859328</v>
      </c>
      <c r="AB142" s="2">
        <v>1.9185422498910825</v>
      </c>
      <c r="AC142" s="2">
        <v>3.1096728255812565</v>
      </c>
      <c r="AD142" s="2">
        <v>1.3766246133203455</v>
      </c>
    </row>
    <row r="143" spans="1:30">
      <c r="A143" s="1">
        <v>41593</v>
      </c>
      <c r="B143" s="2">
        <v>17.377654696538162</v>
      </c>
      <c r="C143" s="2">
        <v>21.368451978785391</v>
      </c>
      <c r="D143" s="2">
        <v>41.561242851922344</v>
      </c>
      <c r="E143" s="2">
        <v>33.550925090619209</v>
      </c>
      <c r="F143" s="2">
        <v>16.507779117171129</v>
      </c>
      <c r="G143" s="2">
        <v>13.742649515109502</v>
      </c>
      <c r="H143" s="2">
        <v>6.3750639903505268</v>
      </c>
      <c r="I143" s="2">
        <v>18.418772521462909</v>
      </c>
      <c r="J143" s="2">
        <v>7.6356901186012935</v>
      </c>
      <c r="K143" s="2">
        <v>19.400803625069123</v>
      </c>
      <c r="L143" s="2">
        <v>12.88871026429422</v>
      </c>
      <c r="M143" s="2">
        <v>13.169254177072261</v>
      </c>
      <c r="N143" s="2">
        <v>15.699257764199567</v>
      </c>
      <c r="O143" s="2">
        <v>10.496635455508862</v>
      </c>
      <c r="Q143" s="2">
        <v>1.9841458579413342</v>
      </c>
      <c r="R143" s="2">
        <v>3.9859428214107542</v>
      </c>
      <c r="S143" s="2">
        <v>3.0041713170655027</v>
      </c>
      <c r="T143" s="2">
        <v>2.7938526341460426</v>
      </c>
      <c r="U143" s="2">
        <v>6.1055176609395616</v>
      </c>
      <c r="V143" s="2">
        <v>3.0976481713037418</v>
      </c>
      <c r="W143" s="2">
        <v>1.5999179343383201</v>
      </c>
      <c r="X143" s="2">
        <v>3.7463783308655558</v>
      </c>
      <c r="Y143" s="2">
        <v>0.88481613525339919</v>
      </c>
      <c r="Z143" s="2">
        <v>4.4701973656630516</v>
      </c>
      <c r="AA143" s="2">
        <v>2.6158926352411549</v>
      </c>
      <c r="AB143" s="2">
        <v>1.8839013177927182</v>
      </c>
      <c r="AC143" s="2">
        <v>3.3728128388028709</v>
      </c>
      <c r="AD143" s="2">
        <v>1.6882263634867676</v>
      </c>
    </row>
    <row r="144" spans="1:30">
      <c r="A144" s="1">
        <v>41623</v>
      </c>
      <c r="B144" s="2">
        <v>17.361803173358638</v>
      </c>
      <c r="C144" s="2">
        <v>20.033189808692175</v>
      </c>
      <c r="D144" s="2">
        <v>45.627309180507439</v>
      </c>
      <c r="E144" s="2">
        <v>36.318061630257986</v>
      </c>
      <c r="F144" s="2">
        <v>17.045049215590627</v>
      </c>
      <c r="G144" s="2">
        <v>13.431776477727187</v>
      </c>
      <c r="H144" s="2">
        <v>8.3130263704665577</v>
      </c>
      <c r="I144" s="2">
        <v>17.439423207839102</v>
      </c>
      <c r="J144" s="2">
        <v>7.1918743875294942</v>
      </c>
      <c r="K144" s="2">
        <v>18.923995049011992</v>
      </c>
      <c r="L144" s="2">
        <v>11.93016602295503</v>
      </c>
      <c r="M144" s="2">
        <v>13.432493817089831</v>
      </c>
      <c r="N144" s="2">
        <v>16.962369929497946</v>
      </c>
      <c r="O144" s="2">
        <v>12.526388086902188</v>
      </c>
      <c r="Q144" s="2">
        <v>1.9823359627277424</v>
      </c>
      <c r="R144" s="2">
        <v>3.736871027774586</v>
      </c>
      <c r="S144" s="2">
        <v>3.2980787894946193</v>
      </c>
      <c r="T144" s="2">
        <v>3.0242776280748429</v>
      </c>
      <c r="U144" s="2">
        <v>6.3042307677307026</v>
      </c>
      <c r="V144" s="2">
        <v>3.0275761451856185</v>
      </c>
      <c r="W144" s="2">
        <v>2.0862786630641397</v>
      </c>
      <c r="X144" s="2">
        <v>3.5471786804744729</v>
      </c>
      <c r="Y144" s="2">
        <v>0.8333872121525302</v>
      </c>
      <c r="Z144" s="2">
        <v>4.3603344712279997</v>
      </c>
      <c r="AA144" s="2">
        <v>2.4213464960189528</v>
      </c>
      <c r="AB144" s="2">
        <v>1.9215585380161515</v>
      </c>
      <c r="AC144" s="2">
        <v>3.6441785932834092</v>
      </c>
      <c r="AD144" s="2">
        <v>2.0146816279569131</v>
      </c>
    </row>
    <row r="145" spans="1:30">
      <c r="A145" s="1">
        <v>41654</v>
      </c>
      <c r="B145" s="2">
        <v>14.554821741316587</v>
      </c>
      <c r="C145" s="2">
        <v>17.422409406550084</v>
      </c>
      <c r="D145" s="2">
        <v>49.713613954648345</v>
      </c>
      <c r="E145" s="2">
        <v>39.992506417111741</v>
      </c>
      <c r="F145" s="2">
        <v>17.876559881902825</v>
      </c>
      <c r="G145" s="2">
        <v>13.646331599421321</v>
      </c>
      <c r="H145" s="2">
        <v>8.6149270534063191</v>
      </c>
      <c r="I145" s="2">
        <v>17.05935575128057</v>
      </c>
      <c r="J145" s="2">
        <v>7.5628161388877677</v>
      </c>
      <c r="K145" s="2">
        <v>18.088592501310938</v>
      </c>
      <c r="L145" s="2">
        <v>12.547045657228381</v>
      </c>
      <c r="M145" s="2">
        <v>14.451605449366928</v>
      </c>
      <c r="N145" s="2">
        <v>18.332195805669151</v>
      </c>
      <c r="O145" s="2">
        <v>11.421512217228413</v>
      </c>
      <c r="Q145" s="2">
        <v>1.6618404367800452</v>
      </c>
      <c r="R145" s="2">
        <v>3.249871716241413</v>
      </c>
      <c r="S145" s="2">
        <v>3.5934491574838461</v>
      </c>
      <c r="T145" s="2">
        <v>3.3302559943657286</v>
      </c>
      <c r="U145" s="2">
        <v>6.6117708082409328</v>
      </c>
      <c r="V145" s="2">
        <v>3.0759377278359632</v>
      </c>
      <c r="W145" s="2">
        <v>2.1620451679581172</v>
      </c>
      <c r="X145" s="2">
        <v>3.4698729598104676</v>
      </c>
      <c r="Y145" s="2">
        <v>0.87637157135817556</v>
      </c>
      <c r="Z145" s="2">
        <v>4.1678468640045567</v>
      </c>
      <c r="AA145" s="2">
        <v>2.5465483865910721</v>
      </c>
      <c r="AB145" s="2">
        <v>2.0673455143482871</v>
      </c>
      <c r="AC145" s="2">
        <v>3.9384706146941548</v>
      </c>
      <c r="AD145" s="2">
        <v>1.8369789174579318</v>
      </c>
    </row>
    <row r="146" spans="1:30">
      <c r="A146" s="1">
        <v>41685</v>
      </c>
      <c r="B146" s="2">
        <v>13.736962292221927</v>
      </c>
      <c r="C146" s="2">
        <v>15.229996074056226</v>
      </c>
      <c r="D146" s="2">
        <v>53.831688140978073</v>
      </c>
      <c r="E146" s="2">
        <v>43.691914996187805</v>
      </c>
      <c r="F146" s="2">
        <v>18.757035149973543</v>
      </c>
      <c r="G146" s="2">
        <v>13.950561592833624</v>
      </c>
      <c r="H146" s="2">
        <v>9.1090518050448317</v>
      </c>
      <c r="I146" s="2">
        <v>16.705269682020866</v>
      </c>
      <c r="J146" s="2">
        <v>8.0269588058898727</v>
      </c>
      <c r="K146" s="2">
        <v>17.32032488274913</v>
      </c>
      <c r="L146" s="2">
        <v>13.496574963491126</v>
      </c>
      <c r="M146" s="2">
        <v>15.497237837468413</v>
      </c>
      <c r="N146" s="2">
        <v>19.714365646428927</v>
      </c>
      <c r="O146" s="2">
        <v>10.699101522083655</v>
      </c>
      <c r="Q146" s="2">
        <v>1.5684588806013149</v>
      </c>
      <c r="R146" s="2">
        <v>2.8409120876780039</v>
      </c>
      <c r="S146" s="2">
        <v>3.8911159138943177</v>
      </c>
      <c r="T146" s="2">
        <v>3.638313145562551</v>
      </c>
      <c r="U146" s="2">
        <v>6.9374207494637643</v>
      </c>
      <c r="V146" s="2">
        <v>3.1445123852710699</v>
      </c>
      <c r="W146" s="2">
        <v>2.2860531862530764</v>
      </c>
      <c r="X146" s="2">
        <v>3.397851853323044</v>
      </c>
      <c r="Y146" s="2">
        <v>0.93015595946771257</v>
      </c>
      <c r="Z146" s="2">
        <v>3.9908280172088748</v>
      </c>
      <c r="AA146" s="2">
        <v>2.739264854590159</v>
      </c>
      <c r="AB146" s="2">
        <v>2.2169263643633688</v>
      </c>
      <c r="AC146" s="2">
        <v>4.2354146011131437</v>
      </c>
      <c r="AD146" s="2">
        <v>1.7207899933043245</v>
      </c>
    </row>
    <row r="147" spans="1:30">
      <c r="A147" s="1">
        <v>41713</v>
      </c>
      <c r="B147" s="2">
        <v>13.040415024276486</v>
      </c>
      <c r="C147" s="2">
        <v>12.644081198821066</v>
      </c>
      <c r="D147" s="2">
        <v>54.540268672642924</v>
      </c>
      <c r="E147" s="2">
        <v>45.918791143940759</v>
      </c>
      <c r="F147" s="2">
        <v>18.878905628517913</v>
      </c>
      <c r="G147" s="2">
        <v>14.570357826240363</v>
      </c>
      <c r="H147" s="2">
        <v>7.7396738040529147</v>
      </c>
      <c r="I147" s="2">
        <v>16.787383991916705</v>
      </c>
      <c r="J147" s="2">
        <v>8.4678239035786671</v>
      </c>
      <c r="K147" s="2">
        <v>16.480824477227344</v>
      </c>
      <c r="L147" s="2">
        <v>15.053368171573197</v>
      </c>
      <c r="M147" s="2">
        <v>17.765935990917029</v>
      </c>
      <c r="N147" s="2">
        <v>21.443827223303078</v>
      </c>
      <c r="O147" s="2">
        <v>10.367551991263687</v>
      </c>
      <c r="Q147" s="2">
        <v>1.4889285066418405</v>
      </c>
      <c r="R147" s="2">
        <v>2.3585510423408884</v>
      </c>
      <c r="S147" s="2">
        <v>3.942334240464648</v>
      </c>
      <c r="T147" s="2">
        <v>3.8237495761382347</v>
      </c>
      <c r="U147" s="2">
        <v>6.9824953990467495</v>
      </c>
      <c r="V147" s="2">
        <v>3.2842169354658823</v>
      </c>
      <c r="W147" s="2">
        <v>1.9423872362341397</v>
      </c>
      <c r="X147" s="2">
        <v>3.4145539039558575</v>
      </c>
      <c r="Y147" s="2">
        <v>0.98124296612279227</v>
      </c>
      <c r="Z147" s="2">
        <v>3.7973962102713839</v>
      </c>
      <c r="AA147" s="2">
        <v>3.0552316041024961</v>
      </c>
      <c r="AB147" s="2">
        <v>2.541470441308654</v>
      </c>
      <c r="AC147" s="2">
        <v>4.6069703968272098</v>
      </c>
      <c r="AD147" s="2">
        <v>1.6674652245148951</v>
      </c>
    </row>
    <row r="148" spans="1:30">
      <c r="A148" s="1">
        <v>41744</v>
      </c>
      <c r="B148" s="2">
        <v>13.662980392158049</v>
      </c>
      <c r="C148" s="2">
        <v>10.874646887266008</v>
      </c>
      <c r="D148" s="2">
        <v>55.377967284621725</v>
      </c>
      <c r="E148" s="2">
        <v>48.172058707266849</v>
      </c>
      <c r="F148" s="2">
        <v>19.238873629262304</v>
      </c>
      <c r="G148" s="2">
        <v>15.255864424168415</v>
      </c>
      <c r="H148" s="2">
        <v>6.6301821588081156</v>
      </c>
      <c r="I148" s="2">
        <v>16.988511070749354</v>
      </c>
      <c r="J148" s="2">
        <v>8.9696040585266044</v>
      </c>
      <c r="K148" s="2">
        <v>15.678280697218065</v>
      </c>
      <c r="L148" s="2">
        <v>16.726099238566494</v>
      </c>
      <c r="M148" s="2">
        <v>20.196157864994905</v>
      </c>
      <c r="N148" s="2">
        <v>23.290091418395303</v>
      </c>
      <c r="O148" s="2">
        <v>10.45904300842211</v>
      </c>
      <c r="Q148" s="2">
        <v>1.5600117752158218</v>
      </c>
      <c r="R148" s="2">
        <v>2.0284913824692774</v>
      </c>
      <c r="S148" s="2">
        <v>4.0028856092343119</v>
      </c>
      <c r="T148" s="2">
        <v>4.0113836726715251</v>
      </c>
      <c r="U148" s="2">
        <v>7.1156320838980678</v>
      </c>
      <c r="V148" s="2">
        <v>3.4387328646652571</v>
      </c>
      <c r="W148" s="2">
        <v>1.6639436654852786</v>
      </c>
      <c r="X148" s="2">
        <v>3.4554631517904184</v>
      </c>
      <c r="Y148" s="2">
        <v>1.0393887486980045</v>
      </c>
      <c r="Z148" s="2">
        <v>3.6124796902881058</v>
      </c>
      <c r="AA148" s="2">
        <v>3.3947291014594554</v>
      </c>
      <c r="AB148" s="2">
        <v>2.8891209710611161</v>
      </c>
      <c r="AC148" s="2">
        <v>5.0036199502366285</v>
      </c>
      <c r="AD148" s="2">
        <v>1.6821801822595701</v>
      </c>
    </row>
    <row r="149" spans="1:30">
      <c r="A149" s="1">
        <v>41774</v>
      </c>
      <c r="B149" s="2">
        <v>14.885739757222026</v>
      </c>
      <c r="C149" s="2">
        <v>9.6990929567563171</v>
      </c>
      <c r="D149" s="2">
        <v>54.627840994091734</v>
      </c>
      <c r="E149" s="2">
        <v>49.858517192840424</v>
      </c>
      <c r="F149" s="2">
        <v>19.197676042070185</v>
      </c>
      <c r="G149" s="2">
        <v>14.967735703288012</v>
      </c>
      <c r="H149" s="2">
        <v>5.8622296304382235</v>
      </c>
      <c r="I149" s="2">
        <v>17.351537941282999</v>
      </c>
      <c r="J149" s="2">
        <v>9.1712180916283579</v>
      </c>
      <c r="K149" s="2">
        <v>15.780248336373569</v>
      </c>
      <c r="L149" s="2">
        <v>16.700763333258738</v>
      </c>
      <c r="M149" s="2">
        <v>19.928657614654195</v>
      </c>
      <c r="N149" s="2">
        <v>22.58313484222592</v>
      </c>
      <c r="O149" s="2">
        <v>10.472087403929184</v>
      </c>
      <c r="Q149" s="2">
        <v>1.6996239940000966</v>
      </c>
      <c r="R149" s="2">
        <v>1.8092106055955828</v>
      </c>
      <c r="S149" s="2">
        <v>3.9486642305759325</v>
      </c>
      <c r="T149" s="2">
        <v>4.1518184436822079</v>
      </c>
      <c r="U149" s="2">
        <v>7.1003948678919517</v>
      </c>
      <c r="V149" s="2">
        <v>3.3737874984639307</v>
      </c>
      <c r="W149" s="2">
        <v>1.4712144592029286</v>
      </c>
      <c r="X149" s="2">
        <v>3.5293028172569616</v>
      </c>
      <c r="Y149" s="2">
        <v>1.0627515812398025</v>
      </c>
      <c r="Z149" s="2">
        <v>3.6359743599288428</v>
      </c>
      <c r="AA149" s="2">
        <v>3.3895869261181937</v>
      </c>
      <c r="AB149" s="2">
        <v>2.8508542577491265</v>
      </c>
      <c r="AC149" s="2">
        <v>4.8517381063689742</v>
      </c>
      <c r="AD149" s="2">
        <v>1.6842781776109503</v>
      </c>
    </row>
    <row r="150" spans="1:30">
      <c r="A150" s="1">
        <v>41805</v>
      </c>
      <c r="B150" s="2">
        <v>16.165920071328859</v>
      </c>
      <c r="C150" s="2">
        <v>8.9624137106568806</v>
      </c>
      <c r="D150" s="2">
        <v>53.920721024036084</v>
      </c>
      <c r="E150" s="2">
        <v>51.578003878824163</v>
      </c>
      <c r="F150" s="2">
        <v>19.311573810054988</v>
      </c>
      <c r="G150" s="2">
        <v>14.729922680270075</v>
      </c>
      <c r="H150" s="2">
        <v>5.6202404541381208</v>
      </c>
      <c r="I150" s="2">
        <v>17.893127025170813</v>
      </c>
      <c r="J150" s="2">
        <v>9.4636339383366064</v>
      </c>
      <c r="K150" s="2">
        <v>16.000862811484822</v>
      </c>
      <c r="L150" s="2">
        <v>16.741863103373454</v>
      </c>
      <c r="M150" s="2">
        <v>19.76853022570543</v>
      </c>
      <c r="N150" s="2">
        <v>21.91499702539905</v>
      </c>
      <c r="O150" s="2">
        <v>10.561352154989539</v>
      </c>
      <c r="Q150" s="2">
        <v>1.8457924219041864</v>
      </c>
      <c r="R150" s="2">
        <v>1.6717948791036705</v>
      </c>
      <c r="S150" s="2">
        <v>3.8975514777804001</v>
      </c>
      <c r="T150" s="2">
        <v>4.2950035389974452</v>
      </c>
      <c r="U150" s="2">
        <v>7.1425207546655072</v>
      </c>
      <c r="V150" s="2">
        <v>3.3201834918235957</v>
      </c>
      <c r="W150" s="2">
        <v>1.4104836455727734</v>
      </c>
      <c r="X150" s="2">
        <v>3.6394620369197432</v>
      </c>
      <c r="Y150" s="2">
        <v>1.0966364371405075</v>
      </c>
      <c r="Z150" s="2">
        <v>3.6868068029826517</v>
      </c>
      <c r="AA150" s="2">
        <v>3.3979285354606761</v>
      </c>
      <c r="AB150" s="2">
        <v>2.8279475543778387</v>
      </c>
      <c r="AC150" s="2">
        <v>4.7081960459397063</v>
      </c>
      <c r="AD150" s="2">
        <v>1.6986350738477425</v>
      </c>
    </row>
    <row r="151" spans="1:30">
      <c r="A151" s="1">
        <v>41835</v>
      </c>
      <c r="B151" s="2">
        <v>15.699593679644932</v>
      </c>
      <c r="C151" s="2">
        <v>8.7154871191488184</v>
      </c>
      <c r="D151" s="2">
        <v>52.574830886988337</v>
      </c>
      <c r="E151" s="2">
        <v>52.443566545755012</v>
      </c>
      <c r="F151" s="2">
        <v>19.019601383286549</v>
      </c>
      <c r="G151" s="2">
        <v>13.269032453470423</v>
      </c>
      <c r="H151" s="2">
        <v>5.8580281745187266</v>
      </c>
      <c r="I151" s="2">
        <v>18.236125618319932</v>
      </c>
      <c r="J151" s="2">
        <v>8.7193181722229394</v>
      </c>
      <c r="K151" s="2">
        <v>16.54456245840889</v>
      </c>
      <c r="L151" s="2">
        <v>16.176582390877506</v>
      </c>
      <c r="M151" s="2">
        <v>17.378688995501168</v>
      </c>
      <c r="N151" s="2">
        <v>21.085288079912829</v>
      </c>
      <c r="O151" s="2">
        <v>9.9457097528111564</v>
      </c>
      <c r="Q151" s="2">
        <v>1.7925482071544991</v>
      </c>
      <c r="R151" s="2">
        <v>1.6257346742833056</v>
      </c>
      <c r="S151" s="2">
        <v>3.8002665010041778</v>
      </c>
      <c r="T151" s="2">
        <v>4.3670806733981111</v>
      </c>
      <c r="U151" s="2">
        <v>7.0345327088182126</v>
      </c>
      <c r="V151" s="2">
        <v>2.9908929911420468</v>
      </c>
      <c r="W151" s="2">
        <v>1.4701600408180922</v>
      </c>
      <c r="X151" s="2">
        <v>3.709227950766274</v>
      </c>
      <c r="Y151" s="2">
        <v>1.0103858704790221</v>
      </c>
      <c r="Z151" s="2">
        <v>3.8120822697293675</v>
      </c>
      <c r="AA151" s="2">
        <v>3.2831991620524987</v>
      </c>
      <c r="AB151" s="2">
        <v>2.4860735968734287</v>
      </c>
      <c r="AC151" s="2">
        <v>4.5299422058003911</v>
      </c>
      <c r="AD151" s="2">
        <v>1.5996182280933824</v>
      </c>
    </row>
    <row r="152" spans="1:30">
      <c r="A152" s="1">
        <v>41866</v>
      </c>
      <c r="B152" s="2">
        <v>15.257011945812611</v>
      </c>
      <c r="C152" s="2">
        <v>8.8652499985027529</v>
      </c>
      <c r="D152" s="2">
        <v>51.283394567113675</v>
      </c>
      <c r="E152" s="2">
        <v>53.388000509102923</v>
      </c>
      <c r="F152" s="2">
        <v>18.810372827609637</v>
      </c>
      <c r="G152" s="2">
        <v>11.930789709252675</v>
      </c>
      <c r="H152" s="2">
        <v>6.560491729642095</v>
      </c>
      <c r="I152" s="2">
        <v>18.839616511797583</v>
      </c>
      <c r="J152" s="2">
        <v>8.0986033940447264</v>
      </c>
      <c r="K152" s="2">
        <v>17.196336755921319</v>
      </c>
      <c r="L152" s="2">
        <v>15.669078670530498</v>
      </c>
      <c r="M152" s="2">
        <v>15.015729137717965</v>
      </c>
      <c r="N152" s="2">
        <v>20.284437260237045</v>
      </c>
      <c r="O152" s="2">
        <v>9.4184694212092506</v>
      </c>
      <c r="Q152" s="2">
        <v>1.7420151099489922</v>
      </c>
      <c r="R152" s="2">
        <v>1.6536705432207124</v>
      </c>
      <c r="S152" s="2">
        <v>3.7069176094946776</v>
      </c>
      <c r="T152" s="2">
        <v>4.4457255783940193</v>
      </c>
      <c r="U152" s="2">
        <v>6.9571480629012168</v>
      </c>
      <c r="V152" s="2">
        <v>2.6892477236243901</v>
      </c>
      <c r="W152" s="2">
        <v>1.6464538069296284</v>
      </c>
      <c r="X152" s="2">
        <v>3.8319779984996285</v>
      </c>
      <c r="Y152" s="2">
        <v>0.93845806269850884</v>
      </c>
      <c r="Z152" s="2">
        <v>3.9622595409420986</v>
      </c>
      <c r="AA152" s="2">
        <v>3.1801962069708698</v>
      </c>
      <c r="AB152" s="2">
        <v>2.1480451003379679</v>
      </c>
      <c r="AC152" s="2">
        <v>4.357888216552066</v>
      </c>
      <c r="AD152" s="2">
        <v>1.5148195293601898</v>
      </c>
    </row>
    <row r="153" spans="1:30">
      <c r="A153" s="1">
        <v>41897</v>
      </c>
      <c r="B153" s="2">
        <v>15.774990355082343</v>
      </c>
      <c r="C153" s="2">
        <v>9.8681188319358668</v>
      </c>
      <c r="D153" s="2">
        <v>51.219886525845702</v>
      </c>
      <c r="E153" s="2">
        <v>54.874436229199425</v>
      </c>
      <c r="F153" s="2">
        <v>18.357867608931443</v>
      </c>
      <c r="G153" s="2">
        <v>10.548532130403633</v>
      </c>
      <c r="H153" s="2">
        <v>6.3450601516306104</v>
      </c>
      <c r="I153" s="2">
        <v>18.13950424849941</v>
      </c>
      <c r="J153" s="2">
        <v>6.6676629921571662</v>
      </c>
      <c r="K153" s="2">
        <v>17.609113081056563</v>
      </c>
      <c r="L153" s="2">
        <v>15.133914695858882</v>
      </c>
      <c r="M153" s="2">
        <v>12.943948824655422</v>
      </c>
      <c r="N153" s="2">
        <v>18.023631548427971</v>
      </c>
      <c r="O153" s="2">
        <v>9.1227054249488813</v>
      </c>
      <c r="Q153" s="2">
        <v>1.8011568487625917</v>
      </c>
      <c r="R153" s="2">
        <v>1.8407396781963248</v>
      </c>
      <c r="S153" s="2">
        <v>3.7023270577477048</v>
      </c>
      <c r="T153" s="2">
        <v>4.5695040536778944</v>
      </c>
      <c r="U153" s="2">
        <v>6.7897858402365561</v>
      </c>
      <c r="V153" s="2">
        <v>2.3776813363215004</v>
      </c>
      <c r="W153" s="2">
        <v>1.592388020953976</v>
      </c>
      <c r="X153" s="2">
        <v>3.68957516414478</v>
      </c>
      <c r="Y153" s="2">
        <v>0.77264211986818021</v>
      </c>
      <c r="Z153" s="2">
        <v>4.057368572345486</v>
      </c>
      <c r="AA153" s="2">
        <v>3.0715793266715186</v>
      </c>
      <c r="AB153" s="2">
        <v>1.8516707112134319</v>
      </c>
      <c r="AC153" s="2">
        <v>3.872178978232717</v>
      </c>
      <c r="AD153" s="2">
        <v>1.4672503270216533</v>
      </c>
    </row>
    <row r="154" spans="1:30">
      <c r="A154" s="1">
        <v>41927</v>
      </c>
      <c r="B154" s="2">
        <v>16.451204139718318</v>
      </c>
      <c r="C154" s="2">
        <v>11.353474208928581</v>
      </c>
      <c r="D154" s="2">
        <v>51.235622350430695</v>
      </c>
      <c r="E154" s="2">
        <v>56.384496980986057</v>
      </c>
      <c r="F154" s="2">
        <v>17.985502441292269</v>
      </c>
      <c r="G154" s="2">
        <v>9.5188363411488677</v>
      </c>
      <c r="H154" s="2">
        <v>6.3271666039581334</v>
      </c>
      <c r="I154" s="2">
        <v>17.530298994974402</v>
      </c>
      <c r="J154" s="2">
        <v>5.6480697864157614</v>
      </c>
      <c r="K154" s="2">
        <v>18.343095606554957</v>
      </c>
      <c r="L154" s="2">
        <v>14.796288596387678</v>
      </c>
      <c r="M154" s="2">
        <v>11.220475403219202</v>
      </c>
      <c r="N154" s="2">
        <v>15.832587023327832</v>
      </c>
      <c r="O154" s="2">
        <v>9.4978722160883482</v>
      </c>
      <c r="Q154" s="2">
        <v>1.8783655862647581</v>
      </c>
      <c r="R154" s="2">
        <v>2.117808958088284</v>
      </c>
      <c r="S154" s="2">
        <v>3.7034644903561817</v>
      </c>
      <c r="T154" s="2">
        <v>4.6952498326006706</v>
      </c>
      <c r="U154" s="2">
        <v>6.6520639764290346</v>
      </c>
      <c r="V154" s="2">
        <v>2.1455837866403193</v>
      </c>
      <c r="W154" s="2">
        <v>1.5878973667623528</v>
      </c>
      <c r="X154" s="2">
        <v>3.5656628155777934</v>
      </c>
      <c r="Y154" s="2">
        <v>0.654492678780072</v>
      </c>
      <c r="Z154" s="2">
        <v>4.2264876879931474</v>
      </c>
      <c r="AA154" s="2">
        <v>3.003054733522843</v>
      </c>
      <c r="AB154" s="2">
        <v>1.6051226678567165</v>
      </c>
      <c r="AC154" s="2">
        <v>3.4014571635047282</v>
      </c>
      <c r="AD154" s="2">
        <v>1.5275902778745694</v>
      </c>
    </row>
    <row r="155" spans="1:30">
      <c r="A155" s="1">
        <v>41958</v>
      </c>
      <c r="B155" s="2">
        <v>17.41274538091071</v>
      </c>
      <c r="C155" s="2">
        <v>11.869055804550939</v>
      </c>
      <c r="D155" s="2">
        <v>53.628282961636835</v>
      </c>
      <c r="E155" s="2">
        <v>58.754312165047928</v>
      </c>
      <c r="F155" s="2">
        <v>17.743718145743895</v>
      </c>
      <c r="G155" s="2">
        <v>9.1197252895518144</v>
      </c>
      <c r="H155" s="2">
        <v>6.0892861893599006</v>
      </c>
      <c r="I155" s="2">
        <v>16.652965173549042</v>
      </c>
      <c r="J155" s="2">
        <v>5.4069473920376803</v>
      </c>
      <c r="K155" s="2">
        <v>19.283888916652796</v>
      </c>
      <c r="L155" s="2">
        <v>15.0526281726956</v>
      </c>
      <c r="M155" s="2">
        <v>12.191833903663486</v>
      </c>
      <c r="N155" s="2">
        <v>14.857207962690334</v>
      </c>
      <c r="O155" s="2">
        <v>10.025215089011411</v>
      </c>
      <c r="Q155" s="2">
        <v>1.988152442101623</v>
      </c>
      <c r="R155" s="2">
        <v>2.2139824554461049</v>
      </c>
      <c r="S155" s="2">
        <v>3.8764131773159951</v>
      </c>
      <c r="T155" s="2">
        <v>4.8925890826078708</v>
      </c>
      <c r="U155" s="2">
        <v>6.5626383622303992</v>
      </c>
      <c r="V155" s="2">
        <v>2.055622559166137</v>
      </c>
      <c r="W155" s="2">
        <v>1.5281977085127074</v>
      </c>
      <c r="X155" s="2">
        <v>3.3872131162998751</v>
      </c>
      <c r="Y155" s="2">
        <v>0.62655165684193426</v>
      </c>
      <c r="Z155" s="2">
        <v>4.4432586969527197</v>
      </c>
      <c r="AA155" s="2">
        <v>3.0550814139302993</v>
      </c>
      <c r="AB155" s="2">
        <v>1.7440784154207727</v>
      </c>
      <c r="AC155" s="2">
        <v>3.1919077014964281</v>
      </c>
      <c r="AD155" s="2">
        <v>1.61240546884115</v>
      </c>
    </row>
    <row r="156" spans="1:30">
      <c r="A156" s="1">
        <v>41988</v>
      </c>
      <c r="B156" s="2">
        <v>18.531866647919582</v>
      </c>
      <c r="C156" s="2">
        <v>13.053052329554706</v>
      </c>
      <c r="D156" s="2">
        <v>56.048649010387109</v>
      </c>
      <c r="E156" s="2">
        <v>61.137236462422628</v>
      </c>
      <c r="F156" s="2">
        <v>17.697767233646243</v>
      </c>
      <c r="G156" s="2">
        <v>9.243728983994929</v>
      </c>
      <c r="H156" s="2">
        <v>6.6807358556849792</v>
      </c>
      <c r="I156" s="2">
        <v>16.009656771119332</v>
      </c>
      <c r="J156" s="2">
        <v>6.2261129089204905</v>
      </c>
      <c r="K156" s="2">
        <v>20.883421152747033</v>
      </c>
      <c r="L156" s="2">
        <v>15.473159294506486</v>
      </c>
      <c r="M156" s="2">
        <v>13.559625428904081</v>
      </c>
      <c r="N156" s="2">
        <v>14.277811166541438</v>
      </c>
      <c r="O156" s="2">
        <v>11.083025640906582</v>
      </c>
      <c r="Q156" s="2">
        <v>2.1159314701261618</v>
      </c>
      <c r="R156" s="2">
        <v>2.4348380632411577</v>
      </c>
      <c r="S156" s="2">
        <v>4.0513644964178113</v>
      </c>
      <c r="T156" s="2">
        <v>5.091019954698857</v>
      </c>
      <c r="U156" s="2">
        <v>6.5456430957346985</v>
      </c>
      <c r="V156" s="2">
        <v>2.0835734879083927</v>
      </c>
      <c r="W156" s="2">
        <v>1.6766308740219809</v>
      </c>
      <c r="X156" s="2">
        <v>3.2563641872456719</v>
      </c>
      <c r="Y156" s="2">
        <v>0.72147573777279739</v>
      </c>
      <c r="Z156" s="2">
        <v>4.8118117180679016</v>
      </c>
      <c r="AA156" s="2">
        <v>3.1404324104130361</v>
      </c>
      <c r="AB156" s="2">
        <v>1.9397450964810155</v>
      </c>
      <c r="AC156" s="2">
        <v>3.0674306732085959</v>
      </c>
      <c r="AD156" s="2">
        <v>1.78253842895521</v>
      </c>
    </row>
    <row r="157" spans="1:30">
      <c r="A157" s="1">
        <v>42019</v>
      </c>
      <c r="B157" s="2">
        <v>17.738833167297368</v>
      </c>
      <c r="C157" s="2">
        <v>11.9982593134044</v>
      </c>
      <c r="D157" s="2">
        <v>57.006568782884585</v>
      </c>
      <c r="E157" s="2">
        <v>61.863644003757287</v>
      </c>
      <c r="F157" s="2">
        <v>17.637560313145844</v>
      </c>
      <c r="G157" s="2">
        <v>9.8527778396526671</v>
      </c>
      <c r="H157" s="2">
        <v>6.6341378945866465</v>
      </c>
      <c r="I157" s="2">
        <v>16.485265976231847</v>
      </c>
      <c r="J157" s="2">
        <v>6.7790950197564523</v>
      </c>
      <c r="K157" s="2">
        <v>19.605079947411586</v>
      </c>
      <c r="L157" s="2">
        <v>17.107304780511875</v>
      </c>
      <c r="M157" s="2">
        <v>14.467379778759781</v>
      </c>
      <c r="N157" s="2">
        <v>14.91594317813094</v>
      </c>
      <c r="O157" s="2">
        <v>10.732412453735847</v>
      </c>
      <c r="Q157" s="2">
        <v>2.0253844933756788</v>
      </c>
      <c r="R157" s="2">
        <v>2.2380833027665763</v>
      </c>
      <c r="S157" s="2">
        <v>4.1206058113332462</v>
      </c>
      <c r="T157" s="2">
        <v>5.1515093634808773</v>
      </c>
      <c r="U157" s="2">
        <v>6.5233751447391821</v>
      </c>
      <c r="V157" s="2">
        <v>2.2208555361690698</v>
      </c>
      <c r="W157" s="2">
        <v>1.6649364167149376</v>
      </c>
      <c r="X157" s="2">
        <v>3.3531030995655575</v>
      </c>
      <c r="Y157" s="2">
        <v>0.78555475179435785</v>
      </c>
      <c r="Z157" s="2">
        <v>4.517265285922945</v>
      </c>
      <c r="AA157" s="2">
        <v>3.4720985782526896</v>
      </c>
      <c r="AB157" s="2">
        <v>2.0696020794909229</v>
      </c>
      <c r="AC157" s="2">
        <v>3.2045263164464726</v>
      </c>
      <c r="AD157" s="2">
        <v>1.7261475569966047</v>
      </c>
    </row>
    <row r="158" spans="1:30">
      <c r="A158" s="1">
        <v>42050</v>
      </c>
      <c r="B158" s="2">
        <v>17.157764915521444</v>
      </c>
      <c r="C158" s="2">
        <v>11.406196922674269</v>
      </c>
      <c r="D158" s="2">
        <v>57.996524432226437</v>
      </c>
      <c r="E158" s="2">
        <v>62.652795307838829</v>
      </c>
      <c r="F158" s="2">
        <v>17.7101287662944</v>
      </c>
      <c r="G158" s="2">
        <v>10.703816554639378</v>
      </c>
      <c r="H158" s="2">
        <v>7.35192694432045</v>
      </c>
      <c r="I158" s="2">
        <v>17.184348582044073</v>
      </c>
      <c r="J158" s="2">
        <v>8.0661495547362279</v>
      </c>
      <c r="K158" s="2">
        <v>18.668714623689262</v>
      </c>
      <c r="L158" s="2">
        <v>19.139543143252688</v>
      </c>
      <c r="M158" s="2">
        <v>15.723477627766302</v>
      </c>
      <c r="N158" s="2">
        <v>15.766002850903469</v>
      </c>
      <c r="O158" s="2">
        <v>10.580236847993582</v>
      </c>
      <c r="Q158" s="2">
        <v>1.9590392825244072</v>
      </c>
      <c r="R158" s="2">
        <v>2.127643536774122</v>
      </c>
      <c r="S158" s="2">
        <v>4.1921627755346229</v>
      </c>
      <c r="T158" s="2">
        <v>5.2172235708743546</v>
      </c>
      <c r="U158" s="2">
        <v>6.5502150951153473</v>
      </c>
      <c r="V158" s="2">
        <v>2.4126830666819346</v>
      </c>
      <c r="W158" s="2">
        <v>1.8450763455813817</v>
      </c>
      <c r="X158" s="2">
        <v>3.4952965015877644</v>
      </c>
      <c r="Y158" s="2">
        <v>0.93469734425327933</v>
      </c>
      <c r="Z158" s="2">
        <v>4.3015145425881141</v>
      </c>
      <c r="AA158" s="2">
        <v>3.8845616763545654</v>
      </c>
      <c r="AB158" s="2">
        <v>2.2492906450848529</v>
      </c>
      <c r="AC158" s="2">
        <v>3.3871522864852506</v>
      </c>
      <c r="AD158" s="2">
        <v>1.7016723934470477</v>
      </c>
    </row>
    <row r="159" spans="1:30">
      <c r="A159" s="1">
        <v>42078</v>
      </c>
      <c r="B159" s="2">
        <v>16.8431129231233</v>
      </c>
      <c r="C159" s="2">
        <v>9.4658966200212333</v>
      </c>
      <c r="D159" s="2">
        <v>56.518790407779548</v>
      </c>
      <c r="E159" s="2">
        <v>62.392511821367748</v>
      </c>
      <c r="F159" s="2">
        <v>18.459244741866531</v>
      </c>
      <c r="G159" s="2">
        <v>11.331565832629284</v>
      </c>
      <c r="H159" s="2">
        <v>8.1716784102401157</v>
      </c>
      <c r="I159" s="2">
        <v>19.046189700289727</v>
      </c>
      <c r="J159" s="2">
        <v>8.7090825267564966</v>
      </c>
      <c r="K159" s="2">
        <v>18.327085833539115</v>
      </c>
      <c r="L159" s="2">
        <v>21.915599037167233</v>
      </c>
      <c r="M159" s="2">
        <v>18.492095470463834</v>
      </c>
      <c r="N159" s="2">
        <v>16.71471947784617</v>
      </c>
      <c r="O159" s="2">
        <v>9.6285510824864318</v>
      </c>
      <c r="Q159" s="2">
        <v>1.9231129473363722</v>
      </c>
      <c r="R159" s="2">
        <v>1.7657115601190407</v>
      </c>
      <c r="S159" s="2">
        <v>4.0853477270455292</v>
      </c>
      <c r="T159" s="2">
        <v>5.1955492443889346</v>
      </c>
      <c r="U159" s="2">
        <v>6.8272808824925288</v>
      </c>
      <c r="V159" s="2">
        <v>2.5541802649379712</v>
      </c>
      <c r="W159" s="2">
        <v>2.0508052722259107</v>
      </c>
      <c r="X159" s="2">
        <v>3.8739949850389306</v>
      </c>
      <c r="Y159" s="2">
        <v>1.0091997741180161</v>
      </c>
      <c r="Z159" s="2">
        <v>4.2227988281632483</v>
      </c>
      <c r="AA159" s="2">
        <v>4.4479899805834613</v>
      </c>
      <c r="AB159" s="2">
        <v>2.6453497333362628</v>
      </c>
      <c r="AC159" s="2">
        <v>3.590973617900993</v>
      </c>
      <c r="AD159" s="2">
        <v>1.5486080133517051</v>
      </c>
    </row>
    <row r="160" spans="1:30">
      <c r="A160" s="1">
        <v>42109</v>
      </c>
      <c r="B160" s="2">
        <v>16.759798986292292</v>
      </c>
      <c r="C160" s="2">
        <v>7.9599852861249634</v>
      </c>
      <c r="D160" s="2">
        <v>55.074461760668655</v>
      </c>
      <c r="E160" s="2">
        <v>62.17325997668943</v>
      </c>
      <c r="F160" s="2">
        <v>19.310961004032087</v>
      </c>
      <c r="G160" s="2">
        <v>12.089332960212944</v>
      </c>
      <c r="H160" s="2">
        <v>9.3809805871286009</v>
      </c>
      <c r="I160" s="2">
        <v>20.979148614289002</v>
      </c>
      <c r="J160" s="2">
        <v>9.7649981970213346</v>
      </c>
      <c r="K160" s="2">
        <v>19.165455490614608</v>
      </c>
      <c r="L160" s="2">
        <v>25.337113318162739</v>
      </c>
      <c r="M160" s="2">
        <v>21.787554266208303</v>
      </c>
      <c r="N160" s="2">
        <v>17.82731181594588</v>
      </c>
      <c r="O160" s="2">
        <v>9.0012692575770181</v>
      </c>
      <c r="Q160" s="2">
        <v>1.9136003286568812</v>
      </c>
      <c r="R160" s="2">
        <v>1.4848078953620338</v>
      </c>
      <c r="S160" s="2">
        <v>3.980947319446412</v>
      </c>
      <c r="T160" s="2">
        <v>5.1772917047788818</v>
      </c>
      <c r="U160" s="2">
        <v>7.1422941040682959</v>
      </c>
      <c r="V160" s="2">
        <v>2.7249840065638384</v>
      </c>
      <c r="W160" s="2">
        <v>2.3542977930487292</v>
      </c>
      <c r="X160" s="2">
        <v>4.2671588281463828</v>
      </c>
      <c r="Y160" s="2">
        <v>1.1315582260726351</v>
      </c>
      <c r="Z160" s="2">
        <v>4.4159700959589836</v>
      </c>
      <c r="AA160" s="2">
        <v>5.1424205190543093</v>
      </c>
      <c r="AB160" s="2">
        <v>3.1167750004438961</v>
      </c>
      <c r="AC160" s="2">
        <v>3.8300018432259968</v>
      </c>
      <c r="AD160" s="2">
        <v>1.4477191410423995</v>
      </c>
    </row>
    <row r="161" spans="1:30">
      <c r="A161" s="1">
        <v>42139</v>
      </c>
      <c r="B161" s="2">
        <v>16.451043447642967</v>
      </c>
      <c r="C161" s="2">
        <v>5.185560677047774</v>
      </c>
      <c r="D161" s="2">
        <v>52.192298171827183</v>
      </c>
      <c r="E161" s="2">
        <v>60.956342154216877</v>
      </c>
      <c r="F161" s="2">
        <v>19.712076785148685</v>
      </c>
      <c r="G161" s="2">
        <v>11.95319845901354</v>
      </c>
      <c r="H161" s="2">
        <v>8.8335145631665295</v>
      </c>
      <c r="I161" s="2">
        <v>22.747879370034788</v>
      </c>
      <c r="J161" s="2">
        <v>9.8486096662879969</v>
      </c>
      <c r="K161" s="2">
        <v>23.155854024302677</v>
      </c>
      <c r="L161" s="2">
        <v>24.108806983539921</v>
      </c>
      <c r="M161" s="2">
        <v>21.088361243132361</v>
      </c>
      <c r="N161" s="2">
        <v>18.033449196573006</v>
      </c>
      <c r="O161" s="2">
        <v>7.7095663925348932</v>
      </c>
      <c r="Q161" s="2">
        <v>1.8783472387649787</v>
      </c>
      <c r="R161" s="2">
        <v>0.96728337533242936</v>
      </c>
      <c r="S161" s="2">
        <v>3.7726158887541841</v>
      </c>
      <c r="T161" s="2">
        <v>5.0759565238659476</v>
      </c>
      <c r="U161" s="2">
        <v>7.2906495835247371</v>
      </c>
      <c r="V161" s="2">
        <v>2.6942987454554879</v>
      </c>
      <c r="W161" s="2">
        <v>2.2169029823450876</v>
      </c>
      <c r="X161" s="2">
        <v>4.6269186638650757</v>
      </c>
      <c r="Y161" s="2">
        <v>1.1412470395197867</v>
      </c>
      <c r="Z161" s="2">
        <v>5.3354097933016531</v>
      </c>
      <c r="AA161" s="2">
        <v>4.8931234653792623</v>
      </c>
      <c r="AB161" s="2">
        <v>3.0167533409138136</v>
      </c>
      <c r="AC161" s="2">
        <v>3.8742881919425476</v>
      </c>
      <c r="AD161" s="2">
        <v>1.2399681107433496</v>
      </c>
    </row>
    <row r="162" spans="1:30">
      <c r="A162" s="1">
        <v>42170</v>
      </c>
      <c r="B162" s="2">
        <v>16.38642252418607</v>
      </c>
      <c r="C162" s="2">
        <v>5.0937341516966743</v>
      </c>
      <c r="D162" s="2">
        <v>49.364000587739348</v>
      </c>
      <c r="E162" s="2">
        <v>59.818694419514571</v>
      </c>
      <c r="F162" s="2">
        <v>20.167287531989491</v>
      </c>
      <c r="G162" s="2">
        <v>11.85419036025527</v>
      </c>
      <c r="H162" s="2">
        <v>8.4772966123082441</v>
      </c>
      <c r="I162" s="2">
        <v>24.618789190882413</v>
      </c>
      <c r="J162" s="2">
        <v>10.897216623922656</v>
      </c>
      <c r="K162" s="2">
        <v>29.656933077806318</v>
      </c>
      <c r="L162" s="2">
        <v>23.005328164458195</v>
      </c>
      <c r="M162" s="2">
        <v>22.125293575554736</v>
      </c>
      <c r="N162" s="2">
        <v>18.68021422131762</v>
      </c>
      <c r="O162" s="2">
        <v>7.1281349249924082</v>
      </c>
      <c r="Q162" s="2">
        <v>1.8709689509665171</v>
      </c>
      <c r="R162" s="2">
        <v>0.95015460625258741</v>
      </c>
      <c r="S162" s="2">
        <v>3.5681780544835631</v>
      </c>
      <c r="T162" s="2">
        <v>4.981222321701817</v>
      </c>
      <c r="U162" s="2">
        <v>7.4590124647190361</v>
      </c>
      <c r="V162" s="2">
        <v>2.6719819239629792</v>
      </c>
      <c r="W162" s="2">
        <v>2.1275047443079385</v>
      </c>
      <c r="X162" s="2">
        <v>5.0074617214254831</v>
      </c>
      <c r="Y162" s="2">
        <v>1.2627585651635334</v>
      </c>
      <c r="Z162" s="2">
        <v>6.8333429212565866</v>
      </c>
      <c r="AA162" s="2">
        <v>4.6691614042584355</v>
      </c>
      <c r="AB162" s="2">
        <v>3.1650896218638316</v>
      </c>
      <c r="AC162" s="2">
        <v>4.0132385430936557</v>
      </c>
      <c r="AD162" s="2">
        <v>1.1464535806611538</v>
      </c>
    </row>
    <row r="163" spans="1:30">
      <c r="A163" s="1">
        <v>42200</v>
      </c>
      <c r="B163" s="2">
        <v>16.451528707663833</v>
      </c>
      <c r="C163" s="2">
        <v>7.6560912163884733</v>
      </c>
      <c r="D163" s="2">
        <v>47.333990611373586</v>
      </c>
      <c r="E163" s="2">
        <v>59.068080965437396</v>
      </c>
      <c r="F163" s="2">
        <v>20.526544915961242</v>
      </c>
      <c r="G163" s="2">
        <v>11.408990151619154</v>
      </c>
      <c r="H163" s="2">
        <v>7.6573301209900277</v>
      </c>
      <c r="I163" s="2">
        <v>24.969662027971136</v>
      </c>
      <c r="J163" s="2">
        <v>12.171499572939508</v>
      </c>
      <c r="K163" s="2">
        <v>36.248101766039845</v>
      </c>
      <c r="L163" s="2">
        <v>21.511749254659978</v>
      </c>
      <c r="M163" s="2">
        <v>25.32165619048769</v>
      </c>
      <c r="N163" s="2">
        <v>18.911488369576325</v>
      </c>
      <c r="O163" s="2">
        <v>7.4706219307648709</v>
      </c>
      <c r="Q163" s="2">
        <v>1.8784026447836411</v>
      </c>
      <c r="R163" s="2">
        <v>1.4281213189578075</v>
      </c>
      <c r="S163" s="2">
        <v>3.4214428433619166</v>
      </c>
      <c r="T163" s="2">
        <v>4.9187172381539028</v>
      </c>
      <c r="U163" s="2">
        <v>7.5918863229826767</v>
      </c>
      <c r="V163" s="2">
        <v>2.5716320161355637</v>
      </c>
      <c r="W163" s="2">
        <v>1.9217218538142622</v>
      </c>
      <c r="X163" s="2">
        <v>5.0788292564893291</v>
      </c>
      <c r="Y163" s="2">
        <v>1.4104211990126572</v>
      </c>
      <c r="Z163" s="2">
        <v>8.3520338722185379</v>
      </c>
      <c r="AA163" s="2">
        <v>4.3660246287257891</v>
      </c>
      <c r="AB163" s="2">
        <v>3.6223388830178354</v>
      </c>
      <c r="AC163" s="2">
        <v>4.0629252498314079</v>
      </c>
      <c r="AD163" s="2">
        <v>1.2015374782345678</v>
      </c>
    </row>
    <row r="164" spans="1:30">
      <c r="A164" s="1">
        <v>42231</v>
      </c>
      <c r="B164" s="2">
        <v>16.698710431052543</v>
      </c>
      <c r="C164" s="2">
        <v>11.210113793126302</v>
      </c>
      <c r="D164" s="2">
        <v>45.356569377394862</v>
      </c>
      <c r="E164" s="2">
        <v>58.382893327990864</v>
      </c>
      <c r="F164" s="2">
        <v>20.922579591736678</v>
      </c>
      <c r="G164" s="2">
        <v>10.982297871130928</v>
      </c>
      <c r="H164" s="2">
        <v>7.0692184426119962</v>
      </c>
      <c r="I164" s="2">
        <v>25.350088267353367</v>
      </c>
      <c r="J164" s="2">
        <v>14.413183589483239</v>
      </c>
      <c r="K164" s="2">
        <v>44.030551861485492</v>
      </c>
      <c r="L164" s="2">
        <v>20.137309563662228</v>
      </c>
      <c r="M164" s="2">
        <v>30.782219975958373</v>
      </c>
      <c r="N164" s="2">
        <v>19.841415398827824</v>
      </c>
      <c r="O164" s="2">
        <v>8.0283480660872488</v>
      </c>
      <c r="Q164" s="2">
        <v>1.9066253595967171</v>
      </c>
      <c r="R164" s="2">
        <v>2.0910673662870214</v>
      </c>
      <c r="S164" s="2">
        <v>3.278508904306233</v>
      </c>
      <c r="T164" s="2">
        <v>4.8616602932084554</v>
      </c>
      <c r="U164" s="2">
        <v>7.738362520060952</v>
      </c>
      <c r="V164" s="2">
        <v>2.4754538693443955</v>
      </c>
      <c r="W164" s="2">
        <v>1.7741264064501194</v>
      </c>
      <c r="X164" s="2">
        <v>5.1562079535796741</v>
      </c>
      <c r="Y164" s="2">
        <v>1.6701853011657284</v>
      </c>
      <c r="Z164" s="2">
        <v>10.145211546060455</v>
      </c>
      <c r="AA164" s="2">
        <v>4.0870683490408855</v>
      </c>
      <c r="AB164" s="2">
        <v>4.4034889142207732</v>
      </c>
      <c r="AC164" s="2">
        <v>4.2627098428687704</v>
      </c>
      <c r="AD164" s="2">
        <v>1.2912393612091426</v>
      </c>
    </row>
    <row r="165" spans="1:30">
      <c r="A165" s="1">
        <v>42262</v>
      </c>
      <c r="B165" s="2">
        <v>16.792955266413397</v>
      </c>
      <c r="C165" s="2">
        <v>12.809106507558912</v>
      </c>
      <c r="D165" s="2">
        <v>45.478837084596428</v>
      </c>
      <c r="E165" s="2">
        <v>58.059371980307489</v>
      </c>
      <c r="F165" s="2">
        <v>21.087196539239653</v>
      </c>
      <c r="G165" s="2">
        <v>10.571432414451406</v>
      </c>
      <c r="H165" s="2">
        <v>7.3957671676139256</v>
      </c>
      <c r="I165" s="2">
        <v>24.465742541677567</v>
      </c>
      <c r="J165" s="2">
        <v>14.793154678814313</v>
      </c>
      <c r="K165" s="2">
        <v>42.865170882993866</v>
      </c>
      <c r="L165" s="2">
        <v>16.438105137778553</v>
      </c>
      <c r="M165" s="2">
        <v>29.036488677722097</v>
      </c>
      <c r="N165" s="2">
        <v>21.247205359553213</v>
      </c>
      <c r="O165" s="2">
        <v>7.586763764228265</v>
      </c>
      <c r="Q165" s="2">
        <v>1.9173860464085488</v>
      </c>
      <c r="R165" s="2">
        <v>2.3893338732809939</v>
      </c>
      <c r="S165" s="2">
        <v>3.2873467809858834</v>
      </c>
      <c r="T165" s="2">
        <v>4.8347200235441647</v>
      </c>
      <c r="U165" s="2">
        <v>7.7992472504135604</v>
      </c>
      <c r="V165" s="2">
        <v>2.3828431519470046</v>
      </c>
      <c r="W165" s="2">
        <v>1.8560787072202287</v>
      </c>
      <c r="X165" s="2">
        <v>4.9763320329772167</v>
      </c>
      <c r="Y165" s="2">
        <v>1.7142159710263236</v>
      </c>
      <c r="Z165" s="2">
        <v>9.8766926186632666</v>
      </c>
      <c r="AA165" s="2">
        <v>3.3362778187635347</v>
      </c>
      <c r="AB165" s="2">
        <v>4.1537568148141792</v>
      </c>
      <c r="AC165" s="2">
        <v>4.564728352241052</v>
      </c>
      <c r="AD165" s="2">
        <v>1.2202171500196528</v>
      </c>
    </row>
    <row r="166" spans="1:30">
      <c r="A166" s="1">
        <v>42292</v>
      </c>
      <c r="B166" s="2">
        <v>16.96404679511167</v>
      </c>
      <c r="C166" s="2">
        <v>14.490866552709482</v>
      </c>
      <c r="D166" s="2">
        <v>45.64499514784665</v>
      </c>
      <c r="E166" s="2">
        <v>57.842546145881151</v>
      </c>
      <c r="F166" s="2">
        <v>21.28695114627007</v>
      </c>
      <c r="G166" s="2">
        <v>10.224024374389847</v>
      </c>
      <c r="H166" s="2">
        <v>8.0704816291113222</v>
      </c>
      <c r="I166" s="2">
        <v>23.679739812857886</v>
      </c>
      <c r="J166" s="2">
        <v>15.663884846589614</v>
      </c>
      <c r="K166" s="2">
        <v>41.809546208947225</v>
      </c>
      <c r="L166" s="2">
        <v>13.299475500596312</v>
      </c>
      <c r="M166" s="2">
        <v>27.492620549710267</v>
      </c>
      <c r="N166" s="2">
        <v>23.692626792473273</v>
      </c>
      <c r="O166" s="2">
        <v>7.4630115728137145</v>
      </c>
      <c r="Q166" s="2">
        <v>1.9369209349722603</v>
      </c>
      <c r="R166" s="2">
        <v>2.7030393015431105</v>
      </c>
      <c r="S166" s="2">
        <v>3.2993571842717992</v>
      </c>
      <c r="T166" s="2">
        <v>4.8166645026598154</v>
      </c>
      <c r="U166" s="2">
        <v>7.8731278901060087</v>
      </c>
      <c r="V166" s="2">
        <v>2.3045359900849687</v>
      </c>
      <c r="W166" s="2">
        <v>2.0254084220499227</v>
      </c>
      <c r="X166" s="2">
        <v>4.8164590779352938</v>
      </c>
      <c r="Y166" s="2">
        <v>1.8151153121379577</v>
      </c>
      <c r="Z166" s="2">
        <v>9.6334629706421566</v>
      </c>
      <c r="AA166" s="2">
        <v>2.6992615476010271</v>
      </c>
      <c r="AB166" s="2">
        <v>3.9329018474977029</v>
      </c>
      <c r="AC166" s="2">
        <v>5.0901002474681647</v>
      </c>
      <c r="AD166" s="2">
        <v>1.2003134663134936</v>
      </c>
    </row>
    <row r="167" spans="1:30">
      <c r="A167" s="1">
        <v>42323</v>
      </c>
      <c r="B167" s="2">
        <v>15.893763694487109</v>
      </c>
      <c r="C167" s="2">
        <v>13.132059369308241</v>
      </c>
      <c r="D167" s="2">
        <v>43.277924674405192</v>
      </c>
      <c r="E167" s="2">
        <v>56.143870339603026</v>
      </c>
      <c r="F167" s="2">
        <v>20.542027815623104</v>
      </c>
      <c r="G167" s="2">
        <v>10.042158796001656</v>
      </c>
      <c r="H167" s="2">
        <v>10.2415223102659</v>
      </c>
      <c r="I167" s="2">
        <v>22.094344581186682</v>
      </c>
      <c r="J167" s="2">
        <v>16.554182060119718</v>
      </c>
      <c r="K167" s="2">
        <v>42.719959378671469</v>
      </c>
      <c r="L167" s="2">
        <v>12.233960242199839</v>
      </c>
      <c r="M167" s="2">
        <v>27.325252052041449</v>
      </c>
      <c r="N167" s="2">
        <v>22.427295809737984</v>
      </c>
      <c r="O167" s="2">
        <v>7.6582412751961213</v>
      </c>
      <c r="Q167" s="2">
        <v>1.814718151109149</v>
      </c>
      <c r="R167" s="2">
        <v>2.4495755623945437</v>
      </c>
      <c r="S167" s="2">
        <v>3.1282582292400303</v>
      </c>
      <c r="T167" s="2">
        <v>4.6752123709194233</v>
      </c>
      <c r="U167" s="2">
        <v>7.5976127818029138</v>
      </c>
      <c r="V167" s="2">
        <v>2.2635427612539569</v>
      </c>
      <c r="W167" s="2">
        <v>2.5702636465958815</v>
      </c>
      <c r="X167" s="2">
        <v>4.4939896878133716</v>
      </c>
      <c r="Y167" s="2">
        <v>1.9182820629446127</v>
      </c>
      <c r="Z167" s="2">
        <v>9.8432340003178282</v>
      </c>
      <c r="AA167" s="2">
        <v>2.4830045707568789</v>
      </c>
      <c r="AB167" s="2">
        <v>3.9089592818006853</v>
      </c>
      <c r="AC167" s="2">
        <v>4.8182578044682982</v>
      </c>
      <c r="AD167" s="2">
        <v>1.2317132354961682</v>
      </c>
    </row>
    <row r="168" spans="1:30">
      <c r="A168" s="1">
        <v>42353</v>
      </c>
      <c r="B168" s="2">
        <v>15.772219802794439</v>
      </c>
      <c r="C168" s="2">
        <v>11.924539766615641</v>
      </c>
      <c r="D168" s="2">
        <v>40.989542836122617</v>
      </c>
      <c r="E168" s="2">
        <v>54.523633719766991</v>
      </c>
      <c r="F168" s="2">
        <v>19.834412448679096</v>
      </c>
      <c r="G168" s="2">
        <v>9.892624555844181</v>
      </c>
      <c r="H168" s="2">
        <v>12.573568759283635</v>
      </c>
      <c r="I168" s="2">
        <v>20.683245686339028</v>
      </c>
      <c r="J168" s="2">
        <v>17.616427290047188</v>
      </c>
      <c r="K168" s="2">
        <v>44.163125176454741</v>
      </c>
      <c r="L168" s="2">
        <v>11.508898428208546</v>
      </c>
      <c r="M168" s="2">
        <v>27.338788566440002</v>
      </c>
      <c r="N168" s="2">
        <v>21.92258443363675</v>
      </c>
      <c r="O168" s="2">
        <v>8.5554188963285771</v>
      </c>
      <c r="Q168" s="2">
        <v>1.8008405126434635</v>
      </c>
      <c r="R168" s="2">
        <v>2.2243321008258818</v>
      </c>
      <c r="S168" s="2">
        <v>2.9628471248234507</v>
      </c>
      <c r="T168" s="2">
        <v>4.5402920271124358</v>
      </c>
      <c r="U168" s="2">
        <v>7.3358962850311045</v>
      </c>
      <c r="V168" s="2">
        <v>2.2298371453855017</v>
      </c>
      <c r="W168" s="2">
        <v>3.1555256836736172</v>
      </c>
      <c r="X168" s="2">
        <v>4.2069721726013576</v>
      </c>
      <c r="Y168" s="2">
        <v>2.0413739779433779</v>
      </c>
      <c r="Z168" s="2">
        <v>10.175758161282467</v>
      </c>
      <c r="AA168" s="2">
        <v>2.3358460249892063</v>
      </c>
      <c r="AB168" s="2">
        <v>3.9108957207949415</v>
      </c>
      <c r="AC168" s="2">
        <v>4.7098261171380855</v>
      </c>
      <c r="AD168" s="2">
        <v>1.3760107981910068</v>
      </c>
    </row>
    <row r="169" spans="1:30">
      <c r="A169" s="1">
        <v>42384</v>
      </c>
      <c r="B169" s="2">
        <v>16.891617635895869</v>
      </c>
      <c r="C169" s="2">
        <v>9.6193561620816812</v>
      </c>
      <c r="D169" s="2">
        <v>35.457986122676616</v>
      </c>
      <c r="E169" s="2">
        <v>51.300526739667575</v>
      </c>
      <c r="F169" s="2">
        <v>19.008249300504495</v>
      </c>
      <c r="G169" s="2">
        <v>9.506535217638385</v>
      </c>
      <c r="H169" s="2">
        <v>14.549723181869018</v>
      </c>
      <c r="I169" s="2">
        <v>20.326096183497345</v>
      </c>
      <c r="J169" s="2">
        <v>17.854688373276677</v>
      </c>
      <c r="K169" s="2">
        <v>41.106612175959818</v>
      </c>
      <c r="L169" s="2">
        <v>12.029664810389949</v>
      </c>
      <c r="M169" s="2">
        <v>24.677249671102857</v>
      </c>
      <c r="N169" s="2">
        <v>22.155988144604063</v>
      </c>
      <c r="O169" s="2">
        <v>10.026090350303013</v>
      </c>
      <c r="Q169" s="2">
        <v>1.9286511184313184</v>
      </c>
      <c r="R169" s="2">
        <v>1.7943369823377442</v>
      </c>
      <c r="S169" s="2">
        <v>2.5630096109054339</v>
      </c>
      <c r="T169" s="2">
        <v>4.2718974626655974</v>
      </c>
      <c r="U169" s="2">
        <v>7.0303340615366912</v>
      </c>
      <c r="V169" s="2">
        <v>2.1428110641965623</v>
      </c>
      <c r="W169" s="2">
        <v>3.6514712783377581</v>
      </c>
      <c r="X169" s="2">
        <v>4.1343279637233596</v>
      </c>
      <c r="Y169" s="2">
        <v>2.068983434006928</v>
      </c>
      <c r="Z169" s="2">
        <v>9.4714978312994287</v>
      </c>
      <c r="AA169" s="2">
        <v>2.441540769916744</v>
      </c>
      <c r="AB169" s="2">
        <v>3.5301545972002768</v>
      </c>
      <c r="AC169" s="2">
        <v>4.7599703369985917</v>
      </c>
      <c r="AD169" s="2">
        <v>1.612546241490985</v>
      </c>
    </row>
    <row r="170" spans="1:30">
      <c r="A170" s="1">
        <v>42415</v>
      </c>
      <c r="B170" s="2">
        <v>18.942853877008606</v>
      </c>
      <c r="C170" s="2">
        <v>8.3278664280988242</v>
      </c>
      <c r="D170" s="2">
        <v>30.077296153448916</v>
      </c>
      <c r="E170" s="2">
        <v>48.178984564224237</v>
      </c>
      <c r="F170" s="2">
        <v>18.289749398687128</v>
      </c>
      <c r="G170" s="2">
        <v>9.1623390081734879</v>
      </c>
      <c r="H170" s="2">
        <v>16.576653083603599</v>
      </c>
      <c r="I170" s="2">
        <v>20.099956886946767</v>
      </c>
      <c r="J170" s="2">
        <v>18.366349928670296</v>
      </c>
      <c r="K170" s="2">
        <v>38.521798139157234</v>
      </c>
      <c r="L170" s="2">
        <v>13.435497346571529</v>
      </c>
      <c r="M170" s="2">
        <v>22.660744715720895</v>
      </c>
      <c r="N170" s="2">
        <v>22.949023623772717</v>
      </c>
      <c r="O170" s="2">
        <v>11.649131613617859</v>
      </c>
      <c r="Q170" s="2">
        <v>2.1628571699690884</v>
      </c>
      <c r="R170" s="2">
        <v>1.553430236298986</v>
      </c>
      <c r="S170" s="2">
        <v>2.1740771978597477</v>
      </c>
      <c r="T170" s="2">
        <v>4.0119604026320799</v>
      </c>
      <c r="U170" s="2">
        <v>6.7645918433502246</v>
      </c>
      <c r="V170" s="2">
        <v>2.0652278617983368</v>
      </c>
      <c r="W170" s="2">
        <v>4.1601597411265772</v>
      </c>
      <c r="X170" s="2">
        <v>4.0883312308049717</v>
      </c>
      <c r="Y170" s="2">
        <v>2.1282742633843847</v>
      </c>
      <c r="Z170" s="2">
        <v>8.8759230746376367</v>
      </c>
      <c r="AA170" s="2">
        <v>2.7268685414601572</v>
      </c>
      <c r="AB170" s="2">
        <v>3.2416875138180212</v>
      </c>
      <c r="AC170" s="2">
        <v>4.9303452863077064</v>
      </c>
      <c r="AD170" s="2">
        <v>1.8735880830762284</v>
      </c>
    </row>
    <row r="171" spans="1:30">
      <c r="A171" s="1">
        <v>42444</v>
      </c>
      <c r="B171" s="2">
        <v>20.608261160712232</v>
      </c>
      <c r="C171" s="2">
        <v>8.2559543103830819</v>
      </c>
      <c r="D171" s="2">
        <v>24.88641794329504</v>
      </c>
      <c r="E171" s="2">
        <v>45.325386921674628</v>
      </c>
      <c r="F171" s="2">
        <v>18.587801808322791</v>
      </c>
      <c r="G171" s="2">
        <v>8.5505035978844344</v>
      </c>
      <c r="H171" s="2">
        <v>17.607569637514146</v>
      </c>
      <c r="I171" s="2">
        <v>19.095763889563223</v>
      </c>
      <c r="J171" s="2">
        <v>16.36910818475577</v>
      </c>
      <c r="K171" s="2">
        <v>37.537987883085911</v>
      </c>
      <c r="L171" s="2">
        <v>13.26995456679114</v>
      </c>
      <c r="M171" s="2">
        <v>21.571386224095324</v>
      </c>
      <c r="N171" s="2">
        <v>23.22723685384544</v>
      </c>
      <c r="O171" s="2">
        <v>12.732536165696949</v>
      </c>
      <c r="Q171" s="2">
        <v>2.3530100428078011</v>
      </c>
      <c r="R171" s="2">
        <v>1.5400161813329978</v>
      </c>
      <c r="S171" s="2">
        <v>1.7988649481951953</v>
      </c>
      <c r="T171" s="2">
        <v>3.7743356197416893</v>
      </c>
      <c r="U171" s="2">
        <v>6.8748286134208421</v>
      </c>
      <c r="V171" s="2">
        <v>1.927317712977543</v>
      </c>
      <c r="W171" s="2">
        <v>4.4188837140787376</v>
      </c>
      <c r="X171" s="2">
        <v>3.8840783751371593</v>
      </c>
      <c r="Y171" s="2">
        <v>1.8968358873413138</v>
      </c>
      <c r="Z171" s="2">
        <v>8.649240402105475</v>
      </c>
      <c r="AA171" s="2">
        <v>2.69326997887593</v>
      </c>
      <c r="AB171" s="2">
        <v>3.0858515135155082</v>
      </c>
      <c r="AC171" s="2">
        <v>4.9901163384433005</v>
      </c>
      <c r="AD171" s="2">
        <v>2.0478374542098687</v>
      </c>
    </row>
    <row r="172" spans="1:30">
      <c r="A172" s="1">
        <v>42475</v>
      </c>
      <c r="B172" s="2">
        <v>22.432984447247545</v>
      </c>
      <c r="C172" s="2">
        <v>9.3626912567170297</v>
      </c>
      <c r="D172" s="2">
        <v>20.194525873617749</v>
      </c>
      <c r="E172" s="2">
        <v>42.542214915533442</v>
      </c>
      <c r="F172" s="2">
        <v>18.896358028574038</v>
      </c>
      <c r="G172" s="2">
        <v>8.0229077275681018</v>
      </c>
      <c r="H172" s="2">
        <v>18.801476477634083</v>
      </c>
      <c r="I172" s="2">
        <v>18.166016958773117</v>
      </c>
      <c r="J172" s="2">
        <v>15.170582119149175</v>
      </c>
      <c r="K172" s="2">
        <v>36.62638441651206</v>
      </c>
      <c r="L172" s="2">
        <v>13.283102736045338</v>
      </c>
      <c r="M172" s="2">
        <v>20.587331958714032</v>
      </c>
      <c r="N172" s="2">
        <v>25.214047847221202</v>
      </c>
      <c r="O172" s="2">
        <v>13.863907933442279</v>
      </c>
      <c r="Q172" s="2">
        <v>2.56135329821783</v>
      </c>
      <c r="R172" s="2">
        <v>1.7464602508804543</v>
      </c>
      <c r="S172" s="2">
        <v>1.4597209137227118</v>
      </c>
      <c r="T172" s="2">
        <v>3.5425753204463004</v>
      </c>
      <c r="U172" s="2">
        <v>6.9889502913743078</v>
      </c>
      <c r="V172" s="2">
        <v>1.8083954934247604</v>
      </c>
      <c r="W172" s="2">
        <v>4.7185125442094371</v>
      </c>
      <c r="X172" s="2">
        <v>3.6949678494144518</v>
      </c>
      <c r="Y172" s="2">
        <v>1.7579518853848872</v>
      </c>
      <c r="Z172" s="2">
        <v>8.4391951125617943</v>
      </c>
      <c r="AA172" s="2">
        <v>2.6959385313077617</v>
      </c>
      <c r="AB172" s="2">
        <v>2.9450795986899183</v>
      </c>
      <c r="AC172" s="2">
        <v>5.4169608254491557</v>
      </c>
      <c r="AD172" s="2">
        <v>2.2298016324751888</v>
      </c>
    </row>
    <row r="173" spans="1:30">
      <c r="A173" s="1">
        <v>42505</v>
      </c>
      <c r="B173" s="2">
        <v>23.683834470360935</v>
      </c>
      <c r="C173" s="2">
        <v>10.466861030143559</v>
      </c>
      <c r="D173" s="2">
        <v>16.171326999084442</v>
      </c>
      <c r="E173" s="2">
        <v>39.188767928798235</v>
      </c>
      <c r="F173" s="2">
        <v>19.927810372677378</v>
      </c>
      <c r="G173" s="2">
        <v>8.8798267365846275</v>
      </c>
      <c r="H173" s="2">
        <v>20.271418924498988</v>
      </c>
      <c r="I173" s="2">
        <v>17.055446593328156</v>
      </c>
      <c r="J173" s="2">
        <v>15.100423548625979</v>
      </c>
      <c r="K173" s="2">
        <v>35.741897404464332</v>
      </c>
      <c r="L173" s="2">
        <v>12.483543423084745</v>
      </c>
      <c r="M173" s="2">
        <v>20.898461313350076</v>
      </c>
      <c r="N173" s="2">
        <v>26.332893181985771</v>
      </c>
      <c r="O173" s="2">
        <v>14.371814258902598</v>
      </c>
      <c r="Q173" s="2">
        <v>2.7041728521568711</v>
      </c>
      <c r="R173" s="2">
        <v>1.9524254553967983</v>
      </c>
      <c r="S173" s="2">
        <v>1.1689120294748208</v>
      </c>
      <c r="T173" s="2">
        <v>3.2633270829668861</v>
      </c>
      <c r="U173" s="2">
        <v>7.3704401610073367</v>
      </c>
      <c r="V173" s="2">
        <v>2.0015484657331215</v>
      </c>
      <c r="W173" s="2">
        <v>5.0874166503868885</v>
      </c>
      <c r="X173" s="2">
        <v>3.4690778370829469</v>
      </c>
      <c r="Y173" s="2">
        <v>1.7498219803912298</v>
      </c>
      <c r="Z173" s="2">
        <v>8.2353978066548397</v>
      </c>
      <c r="AA173" s="2">
        <v>2.5336599731492799</v>
      </c>
      <c r="AB173" s="2">
        <v>2.9895875862586685</v>
      </c>
      <c r="AC173" s="2">
        <v>5.6573324383246408</v>
      </c>
      <c r="AD173" s="2">
        <v>2.3114907463305991</v>
      </c>
    </row>
    <row r="174" spans="1:30">
      <c r="A174" s="1">
        <v>42536</v>
      </c>
      <c r="B174" s="2">
        <v>25.206495861169774</v>
      </c>
      <c r="C174" s="2">
        <v>12.189721390944971</v>
      </c>
      <c r="D174" s="2">
        <v>13.744184691122802</v>
      </c>
      <c r="E174" s="2">
        <v>36.164641308630848</v>
      </c>
      <c r="F174" s="2">
        <v>21.027757057666175</v>
      </c>
      <c r="G174" s="2">
        <v>9.919216947809522</v>
      </c>
      <c r="H174" s="2">
        <v>21.839451888312329</v>
      </c>
      <c r="I174" s="2">
        <v>16.08886991434284</v>
      </c>
      <c r="J174" s="2">
        <v>15.456987426679962</v>
      </c>
      <c r="K174" s="2">
        <v>34.943944678944852</v>
      </c>
      <c r="L174" s="2">
        <v>11.776199709094108</v>
      </c>
      <c r="M174" s="2">
        <v>21.327422643485825</v>
      </c>
      <c r="N174" s="2">
        <v>27.405491189178775</v>
      </c>
      <c r="O174" s="2">
        <v>15.093976170507394</v>
      </c>
      <c r="Q174" s="2">
        <v>2.8780272844366426</v>
      </c>
      <c r="R174" s="2">
        <v>2.2737974899385289</v>
      </c>
      <c r="S174" s="2">
        <v>0.99347090202842947</v>
      </c>
      <c r="T174" s="2">
        <v>3.0115020110523081</v>
      </c>
      <c r="U174" s="2">
        <v>7.7772631420772376</v>
      </c>
      <c r="V174" s="2">
        <v>2.2358311769040573</v>
      </c>
      <c r="W174" s="2">
        <v>5.4809380431503039</v>
      </c>
      <c r="X174" s="2">
        <v>3.2724761405773335</v>
      </c>
      <c r="Y174" s="2">
        <v>1.7911402460162473</v>
      </c>
      <c r="Z174" s="2">
        <v>8.0515391253097199</v>
      </c>
      <c r="AA174" s="2">
        <v>2.3900974929577399</v>
      </c>
      <c r="AB174" s="2">
        <v>3.0509517914185773</v>
      </c>
      <c r="AC174" s="2">
        <v>5.8877683215919783</v>
      </c>
      <c r="AD174" s="2">
        <v>2.427639657383557</v>
      </c>
    </row>
    <row r="175" spans="1:30">
      <c r="A175" s="1">
        <v>42566</v>
      </c>
      <c r="B175" s="2">
        <v>23.303250521417965</v>
      </c>
      <c r="C175" s="2">
        <v>11.483063636338979</v>
      </c>
      <c r="D175" s="2">
        <v>13.09430394154364</v>
      </c>
      <c r="E175" s="2">
        <v>38.45656533484545</v>
      </c>
      <c r="F175" s="2">
        <v>18.192019008872176</v>
      </c>
      <c r="G175" s="2">
        <v>5.0310875855747845</v>
      </c>
      <c r="H175" s="2">
        <v>19.320977667632796</v>
      </c>
      <c r="I175" s="2">
        <v>16.819294777755346</v>
      </c>
      <c r="J175" s="2">
        <v>12.689022506199661</v>
      </c>
      <c r="K175" s="2">
        <v>31.679205053398647</v>
      </c>
      <c r="L175" s="2">
        <v>4.4943471141266595</v>
      </c>
      <c r="M175" s="2">
        <v>18.481918784000559</v>
      </c>
      <c r="N175" s="2">
        <v>25.23942980267763</v>
      </c>
      <c r="O175" s="2">
        <v>15.540100637721032</v>
      </c>
      <c r="Q175" s="2">
        <v>2.6607185380344602</v>
      </c>
      <c r="R175" s="2">
        <v>2.1419817923408551</v>
      </c>
      <c r="S175" s="2">
        <v>0.94649557180659882</v>
      </c>
      <c r="T175" s="2">
        <v>3.2023551085632502</v>
      </c>
      <c r="U175" s="2">
        <v>6.7284455745644358</v>
      </c>
      <c r="V175" s="2">
        <v>1.1340272661388986</v>
      </c>
      <c r="W175" s="2">
        <v>4.8488891603574649</v>
      </c>
      <c r="X175" s="2">
        <v>3.4210445577954371</v>
      </c>
      <c r="Y175" s="2">
        <v>1.4703912389959106</v>
      </c>
      <c r="Z175" s="2">
        <v>7.2993006739687427</v>
      </c>
      <c r="AA175" s="2">
        <v>0.91217269028314674</v>
      </c>
      <c r="AB175" s="2">
        <v>2.6438939278076319</v>
      </c>
      <c r="AC175" s="2">
        <v>5.4224138593774596</v>
      </c>
      <c r="AD175" s="2">
        <v>2.4993920860678625</v>
      </c>
    </row>
    <row r="176" spans="1:30">
      <c r="A176" s="1">
        <v>42597</v>
      </c>
      <c r="B176" s="2">
        <v>22.488106331952302</v>
      </c>
      <c r="C176" s="2">
        <v>11.612454476579057</v>
      </c>
      <c r="D176" s="2">
        <v>11.839040111890988</v>
      </c>
      <c r="E176" s="2">
        <v>36.900201637180352</v>
      </c>
      <c r="F176" s="2">
        <v>19.272342336292688</v>
      </c>
      <c r="G176" s="2">
        <v>5.8737889931210159</v>
      </c>
      <c r="H176" s="2">
        <v>21.910515710084052</v>
      </c>
      <c r="I176" s="2">
        <v>16.012682480542733</v>
      </c>
      <c r="J176" s="2">
        <v>14.197497156377457</v>
      </c>
      <c r="K176" s="2">
        <v>32.128103247632446</v>
      </c>
      <c r="L176" s="2">
        <v>3.9027698780679878</v>
      </c>
      <c r="M176" s="2">
        <v>20.844822460744261</v>
      </c>
      <c r="N176" s="2">
        <v>23.07697299183873</v>
      </c>
      <c r="O176" s="2">
        <v>16.865761085434684</v>
      </c>
      <c r="Q176" s="2">
        <v>2.5676470047696496</v>
      </c>
      <c r="R176" s="2">
        <v>2.1661175833341977</v>
      </c>
      <c r="S176" s="2">
        <v>0.85576133640781626</v>
      </c>
      <c r="T176" s="2">
        <v>3.0727535907312822</v>
      </c>
      <c r="U176" s="2">
        <v>7.1280107194742044</v>
      </c>
      <c r="V176" s="2">
        <v>1.3239755342054496</v>
      </c>
      <c r="W176" s="2">
        <v>5.4987725751812437</v>
      </c>
      <c r="X176" s="2">
        <v>3.2569796165423917</v>
      </c>
      <c r="Y176" s="2">
        <v>1.6451917729838632</v>
      </c>
      <c r="Z176" s="2">
        <v>7.4027326535967344</v>
      </c>
      <c r="AA176" s="2">
        <v>0.79210617445267872</v>
      </c>
      <c r="AB176" s="2">
        <v>2.9819143874768486</v>
      </c>
      <c r="AC176" s="2">
        <v>4.9578338005936402</v>
      </c>
      <c r="AD176" s="2">
        <v>2.7126046841758873</v>
      </c>
    </row>
    <row r="177" spans="1:30">
      <c r="A177" s="1">
        <v>42628</v>
      </c>
      <c r="B177" s="2">
        <v>21.611059513790259</v>
      </c>
      <c r="C177" s="2">
        <v>12.289078294808528</v>
      </c>
      <c r="D177" s="2">
        <v>9.0571885721154466</v>
      </c>
      <c r="E177" s="2">
        <v>36.110487649867103</v>
      </c>
      <c r="F177" s="2">
        <v>19.593761515275904</v>
      </c>
      <c r="G177" s="2">
        <v>6.0227726287554262</v>
      </c>
      <c r="H177" s="2">
        <v>23.10006498032854</v>
      </c>
      <c r="I177" s="2">
        <v>15.069739925843399</v>
      </c>
      <c r="J177" s="2">
        <v>14.4326740013163</v>
      </c>
      <c r="K177" s="2">
        <v>31.433866803184269</v>
      </c>
      <c r="L177" s="2">
        <v>5.8355025023681222</v>
      </c>
      <c r="M177" s="2">
        <v>22.942289110635631</v>
      </c>
      <c r="N177" s="2">
        <v>22.092356682637423</v>
      </c>
      <c r="O177" s="2">
        <v>18.558449318011643</v>
      </c>
      <c r="Q177" s="2">
        <v>2.4675075531655444</v>
      </c>
      <c r="R177" s="2">
        <v>2.2923309306438138</v>
      </c>
      <c r="S177" s="2">
        <v>0.65468076155822086</v>
      </c>
      <c r="T177" s="2">
        <v>3.0069925275797336</v>
      </c>
      <c r="U177" s="2">
        <v>7.2468898527554</v>
      </c>
      <c r="V177" s="2">
        <v>1.357557041611988</v>
      </c>
      <c r="W177" s="2">
        <v>5.7973078077881519</v>
      </c>
      <c r="X177" s="2">
        <v>3.0651851009165472</v>
      </c>
      <c r="Y177" s="2">
        <v>1.6724438305985314</v>
      </c>
      <c r="Z177" s="2">
        <v>7.2427715517220967</v>
      </c>
      <c r="AA177" s="2">
        <v>1.1843735878806338</v>
      </c>
      <c r="AB177" s="2">
        <v>3.2819632841437589</v>
      </c>
      <c r="AC177" s="2">
        <v>4.746299817341141</v>
      </c>
      <c r="AD177" s="2">
        <v>2.9848481960624027</v>
      </c>
    </row>
    <row r="178" spans="1:30">
      <c r="A178" s="1">
        <v>42658</v>
      </c>
      <c r="B178" s="2">
        <v>21.013602631213352</v>
      </c>
      <c r="C178" s="2">
        <v>13.304221014873495</v>
      </c>
      <c r="D178" s="2">
        <v>8.4300865394249449</v>
      </c>
      <c r="E178" s="2">
        <v>35.732742623668599</v>
      </c>
      <c r="F178" s="2">
        <v>20.050202135177184</v>
      </c>
      <c r="G178" s="2">
        <v>6.2540035170548407</v>
      </c>
      <c r="H178" s="2">
        <v>24.354619249652014</v>
      </c>
      <c r="I178" s="2">
        <v>14.202197646646502</v>
      </c>
      <c r="J178" s="2">
        <v>14.68893269954696</v>
      </c>
      <c r="K178" s="2">
        <v>30.877909915147843</v>
      </c>
      <c r="L178" s="2">
        <v>9.7062536046085004</v>
      </c>
      <c r="M178" s="2">
        <v>25.114409690265983</v>
      </c>
      <c r="N178" s="2">
        <v>21.144338794377791</v>
      </c>
      <c r="O178" s="2">
        <v>20.46799977884881</v>
      </c>
      <c r="Q178" s="2">
        <v>2.3992911212266779</v>
      </c>
      <c r="R178" s="2">
        <v>2.4816895627884121</v>
      </c>
      <c r="S178" s="2">
        <v>0.6093519453292533</v>
      </c>
      <c r="T178" s="2">
        <v>2.9755369437581312</v>
      </c>
      <c r="U178" s="2">
        <v>7.4157076111102276</v>
      </c>
      <c r="V178" s="2">
        <v>1.4096774087582293</v>
      </c>
      <c r="W178" s="2">
        <v>6.112157019988917</v>
      </c>
      <c r="X178" s="2">
        <v>2.8887270013278981</v>
      </c>
      <c r="Y178" s="2">
        <v>1.702138832290802</v>
      </c>
      <c r="Z178" s="2">
        <v>7.1146718572789593</v>
      </c>
      <c r="AA178" s="2">
        <v>1.9699812315913412</v>
      </c>
      <c r="AB178" s="2">
        <v>3.5926916494216194</v>
      </c>
      <c r="AC178" s="2">
        <v>4.5426286022453297</v>
      </c>
      <c r="AD178" s="2">
        <v>3.2919707444311483</v>
      </c>
    </row>
    <row r="179" spans="1:30">
      <c r="A179" s="1">
        <v>42689</v>
      </c>
      <c r="B179" s="2">
        <v>23.25376215334277</v>
      </c>
      <c r="C179" s="2">
        <v>18.417212472687108</v>
      </c>
      <c r="D179" s="2">
        <v>12.546646453836084</v>
      </c>
      <c r="E179" s="2">
        <v>35.610338521687552</v>
      </c>
      <c r="F179" s="2">
        <v>20.328080244012071</v>
      </c>
      <c r="G179" s="2">
        <v>5.8602335964681336</v>
      </c>
      <c r="H179" s="2">
        <v>25.405790827411767</v>
      </c>
      <c r="I179" s="2">
        <v>13.719156577076728</v>
      </c>
      <c r="J179" s="2">
        <v>14.365671106044413</v>
      </c>
      <c r="K179" s="2">
        <v>30.4868082056073</v>
      </c>
      <c r="L179" s="2">
        <v>11.615445872116345</v>
      </c>
      <c r="M179" s="2">
        <v>25.241401463001765</v>
      </c>
      <c r="N179" s="2">
        <v>19.57808533146979</v>
      </c>
      <c r="O179" s="2">
        <v>21.607041792421647</v>
      </c>
      <c r="Q179" s="2">
        <v>2.6550680551443704</v>
      </c>
      <c r="R179" s="2">
        <v>3.4354363113802169</v>
      </c>
      <c r="S179" s="2">
        <v>0.90690924562263364</v>
      </c>
      <c r="T179" s="2">
        <v>2.9653441093779658</v>
      </c>
      <c r="U179" s="2">
        <v>7.5184827748095726</v>
      </c>
      <c r="V179" s="2">
        <v>1.3209200935783032</v>
      </c>
      <c r="W179" s="2">
        <v>6.3759642950013937</v>
      </c>
      <c r="X179" s="2">
        <v>2.7904764477774062</v>
      </c>
      <c r="Y179" s="2">
        <v>1.6646796020973205</v>
      </c>
      <c r="Z179" s="2">
        <v>7.024556939078594</v>
      </c>
      <c r="AA179" s="2">
        <v>2.3574708942047331</v>
      </c>
      <c r="AB179" s="2">
        <v>3.6108582034867913</v>
      </c>
      <c r="AC179" s="2">
        <v>4.2061362745276378</v>
      </c>
      <c r="AD179" s="2">
        <v>3.4751685666841357</v>
      </c>
    </row>
    <row r="180" spans="1:30">
      <c r="A180" s="1">
        <v>42719</v>
      </c>
      <c r="B180" s="2">
        <v>26.131865836534981</v>
      </c>
      <c r="C180" s="2">
        <v>23.82957351785188</v>
      </c>
      <c r="D180" s="2">
        <v>19.196104706320714</v>
      </c>
      <c r="E180" s="2">
        <v>36.586489394424078</v>
      </c>
      <c r="F180" s="2">
        <v>20.950272020375373</v>
      </c>
      <c r="G180" s="2">
        <v>6.4630533171310827</v>
      </c>
      <c r="H180" s="2">
        <v>26.473420530424086</v>
      </c>
      <c r="I180" s="2">
        <v>13.401917660373783</v>
      </c>
      <c r="J180" s="2">
        <v>14.231187879287393</v>
      </c>
      <c r="K180" s="2">
        <v>30.218622784144586</v>
      </c>
      <c r="L180" s="2">
        <v>14.145683874554912</v>
      </c>
      <c r="M180" s="2">
        <v>25.419196434412616</v>
      </c>
      <c r="N180" s="2">
        <v>18.146716158732179</v>
      </c>
      <c r="O180" s="2">
        <v>23.384415583073345</v>
      </c>
      <c r="Q180" s="2">
        <v>2.9836841774838909</v>
      </c>
      <c r="R180" s="2">
        <v>4.4450256665789825</v>
      </c>
      <c r="S180" s="2">
        <v>1.3875520364869802</v>
      </c>
      <c r="T180" s="2">
        <v>3.0466301448524815</v>
      </c>
      <c r="U180" s="2">
        <v>7.7486047586399742</v>
      </c>
      <c r="V180" s="2">
        <v>1.4567980698946146</v>
      </c>
      <c r="W180" s="2">
        <v>6.6439019834178801</v>
      </c>
      <c r="X180" s="2">
        <v>2.7259500521200275</v>
      </c>
      <c r="Y180" s="2">
        <v>1.6490958202639439</v>
      </c>
      <c r="Z180" s="2">
        <v>6.9627635315631053</v>
      </c>
      <c r="AA180" s="2">
        <v>2.8710079991796649</v>
      </c>
      <c r="AB180" s="2">
        <v>3.6362923075320275</v>
      </c>
      <c r="AC180" s="2">
        <v>3.8986223528258628</v>
      </c>
      <c r="AD180" s="2">
        <v>3.761032480303601</v>
      </c>
    </row>
    <row r="181" spans="1:30">
      <c r="A181" s="1">
        <v>42750</v>
      </c>
      <c r="B181" s="2">
        <v>29.880078791420175</v>
      </c>
      <c r="C181" s="2">
        <v>32.4552582994991</v>
      </c>
      <c r="D181" s="2">
        <v>26.661830429800592</v>
      </c>
      <c r="E181" s="2">
        <v>37.394246490084448</v>
      </c>
      <c r="F181" s="2">
        <v>21.261293633095917</v>
      </c>
      <c r="G181" s="2">
        <v>7.851521852653141</v>
      </c>
      <c r="H181" s="2">
        <v>25.977533395519806</v>
      </c>
      <c r="I181" s="2">
        <v>13.662759050171214</v>
      </c>
      <c r="J181" s="2">
        <v>14.517694424722718</v>
      </c>
      <c r="K181" s="2">
        <v>30.411995096303915</v>
      </c>
      <c r="L181" s="2">
        <v>15.280829708274865</v>
      </c>
      <c r="M181" s="2">
        <v>23.474514884469251</v>
      </c>
      <c r="N181" s="2">
        <v>17.527516021719087</v>
      </c>
      <c r="O181" s="2">
        <v>24.028027410385562</v>
      </c>
      <c r="Q181" s="2">
        <v>3.4116476362467729</v>
      </c>
      <c r="R181" s="2">
        <v>6.0540091516387644</v>
      </c>
      <c r="S181" s="2">
        <v>1.927197088957276</v>
      </c>
      <c r="T181" s="2">
        <v>3.1138936937223121</v>
      </c>
      <c r="U181" s="2">
        <v>7.863638279255956</v>
      </c>
      <c r="V181" s="2">
        <v>1.7697644316754284</v>
      </c>
      <c r="W181" s="2">
        <v>6.5194516686066279</v>
      </c>
      <c r="X181" s="2">
        <v>2.779005190804825</v>
      </c>
      <c r="Y181" s="2">
        <v>1.6822959122424437</v>
      </c>
      <c r="Z181" s="2">
        <v>7.0073190261246738</v>
      </c>
      <c r="AA181" s="2">
        <v>3.1013971975914667</v>
      </c>
      <c r="AB181" s="2">
        <v>3.3580997777679795</v>
      </c>
      <c r="AC181" s="2">
        <v>3.7655940145901066</v>
      </c>
      <c r="AD181" s="2">
        <v>3.8645477885493618</v>
      </c>
    </row>
    <row r="182" spans="1:30">
      <c r="A182" s="1">
        <v>42781</v>
      </c>
      <c r="B182" s="2">
        <v>33.919042742738199</v>
      </c>
      <c r="C182" s="2">
        <v>41.115162671538066</v>
      </c>
      <c r="D182" s="2">
        <v>34.541720233262552</v>
      </c>
      <c r="E182" s="2">
        <v>39.553816677722693</v>
      </c>
      <c r="F182" s="2">
        <v>21.965359144461416</v>
      </c>
      <c r="G182" s="2">
        <v>10.431432310383594</v>
      </c>
      <c r="H182" s="2">
        <v>25.579569204891961</v>
      </c>
      <c r="I182" s="2">
        <v>14.474669746362673</v>
      </c>
      <c r="J182" s="2">
        <v>15.179999806723986</v>
      </c>
      <c r="K182" s="2">
        <v>30.804623572429307</v>
      </c>
      <c r="L182" s="2">
        <v>17.13426951486899</v>
      </c>
      <c r="M182" s="2">
        <v>21.816750241759113</v>
      </c>
      <c r="N182" s="2">
        <v>17.397347581999352</v>
      </c>
      <c r="O182" s="2">
        <v>24.942033567148631</v>
      </c>
      <c r="Q182" s="2">
        <v>3.8728084622803616</v>
      </c>
      <c r="R182" s="2">
        <v>7.6693757537726812</v>
      </c>
      <c r="S182" s="2">
        <v>2.4967791636209169</v>
      </c>
      <c r="T182" s="2">
        <v>3.293725422387324</v>
      </c>
      <c r="U182" s="2">
        <v>8.1240418370930669</v>
      </c>
      <c r="V182" s="2">
        <v>2.3512865684897033</v>
      </c>
      <c r="W182" s="2">
        <v>6.4195765855057108</v>
      </c>
      <c r="X182" s="2">
        <v>2.9441478264101679</v>
      </c>
      <c r="Y182" s="2">
        <v>1.7590431976033687</v>
      </c>
      <c r="Z182" s="2">
        <v>7.0977857311941541</v>
      </c>
      <c r="AA182" s="2">
        <v>3.4775713407378102</v>
      </c>
      <c r="AB182" s="2">
        <v>3.1209515723343664</v>
      </c>
      <c r="AC182" s="2">
        <v>3.7376287571691584</v>
      </c>
      <c r="AD182" s="2">
        <v>4.0115519687723493</v>
      </c>
    </row>
    <row r="183" spans="1:30">
      <c r="A183" s="1">
        <v>42809</v>
      </c>
      <c r="B183" s="2">
        <v>38.357501636270769</v>
      </c>
      <c r="C183" s="2">
        <v>49.723022209272948</v>
      </c>
      <c r="D183" s="2">
        <v>42.533228931449102</v>
      </c>
      <c r="E183" s="2">
        <v>42.829477696629603</v>
      </c>
      <c r="F183" s="2">
        <v>22.932551051569771</v>
      </c>
      <c r="G183" s="2">
        <v>13.588263975061789</v>
      </c>
      <c r="H183" s="2">
        <v>25.547381804827438</v>
      </c>
      <c r="I183" s="2">
        <v>15.231877372611724</v>
      </c>
      <c r="J183" s="2">
        <v>16.193552213333035</v>
      </c>
      <c r="K183" s="2">
        <v>31.506869340625286</v>
      </c>
      <c r="L183" s="2">
        <v>19.322105401839249</v>
      </c>
      <c r="M183" s="2">
        <v>20.653863310949134</v>
      </c>
      <c r="N183" s="2">
        <v>18.10171785460787</v>
      </c>
      <c r="O183" s="2">
        <v>25.773807547487731</v>
      </c>
      <c r="Q183" s="2">
        <v>4.3795828218261237</v>
      </c>
      <c r="R183" s="2">
        <v>9.2750342247845197</v>
      </c>
      <c r="S183" s="2">
        <v>3.0744293868519357</v>
      </c>
      <c r="T183" s="2">
        <v>3.5664962667537399</v>
      </c>
      <c r="U183" s="2">
        <v>8.4817645342804386</v>
      </c>
      <c r="V183" s="2">
        <v>3.0628490530348276</v>
      </c>
      <c r="W183" s="2">
        <v>6.4114986746485174</v>
      </c>
      <c r="X183" s="2">
        <v>3.0981638575892241</v>
      </c>
      <c r="Y183" s="2">
        <v>1.8764926369288188</v>
      </c>
      <c r="Z183" s="2">
        <v>7.259592285381494</v>
      </c>
      <c r="AA183" s="2">
        <v>3.9216145123572939</v>
      </c>
      <c r="AB183" s="2">
        <v>2.9545971082212064</v>
      </c>
      <c r="AC183" s="2">
        <v>3.8889549621661001</v>
      </c>
      <c r="AD183" s="2">
        <v>4.145330336900189</v>
      </c>
    </row>
    <row r="184" spans="1:30">
      <c r="A184" s="1">
        <v>42840</v>
      </c>
      <c r="B184" s="2">
        <v>42.935025033837853</v>
      </c>
      <c r="C184" s="2">
        <v>58.340302151114756</v>
      </c>
      <c r="D184" s="2">
        <v>50.657216101699554</v>
      </c>
      <c r="E184" s="2">
        <v>47.042874235322437</v>
      </c>
      <c r="F184" s="2">
        <v>24.225847680385645</v>
      </c>
      <c r="G184" s="2">
        <v>17.018302252127494</v>
      </c>
      <c r="H184" s="2">
        <v>25.62438203398381</v>
      </c>
      <c r="I184" s="2">
        <v>16.239485691303372</v>
      </c>
      <c r="J184" s="2">
        <v>17.478413641372985</v>
      </c>
      <c r="K184" s="2">
        <v>32.385597736551432</v>
      </c>
      <c r="L184" s="2">
        <v>21.7505967967166</v>
      </c>
      <c r="M184" s="2">
        <v>19.937932048174353</v>
      </c>
      <c r="N184" s="2">
        <v>19.309900863614679</v>
      </c>
      <c r="O184" s="2">
        <v>26.816284702869165</v>
      </c>
      <c r="Q184" s="2">
        <v>4.9022352883135385</v>
      </c>
      <c r="R184" s="2">
        <v>10.882449921456038</v>
      </c>
      <c r="S184" s="2">
        <v>3.6616555514791487</v>
      </c>
      <c r="T184" s="2">
        <v>3.9173542233237697</v>
      </c>
      <c r="U184" s="2">
        <v>8.9600993455243927</v>
      </c>
      <c r="V184" s="2">
        <v>3.8359934008385452</v>
      </c>
      <c r="W184" s="2">
        <v>6.4308230371587465</v>
      </c>
      <c r="X184" s="2">
        <v>3.303111389611106</v>
      </c>
      <c r="Y184" s="2">
        <v>2.0253810943486603</v>
      </c>
      <c r="Z184" s="2">
        <v>7.4620627312720247</v>
      </c>
      <c r="AA184" s="2">
        <v>4.4145011258616007</v>
      </c>
      <c r="AB184" s="2">
        <v>2.8521809932874853</v>
      </c>
      <c r="AC184" s="2">
        <v>4.1485197916381136</v>
      </c>
      <c r="AD184" s="2">
        <v>4.3129971501859616</v>
      </c>
    </row>
    <row r="185" spans="1:30">
      <c r="A185" s="1">
        <v>42870</v>
      </c>
      <c r="B185" s="2">
        <v>47.590565351989881</v>
      </c>
      <c r="C185" s="2">
        <v>67.241727762427175</v>
      </c>
      <c r="D185" s="2">
        <v>58.788121137338081</v>
      </c>
      <c r="E185" s="2">
        <v>51.816459245010662</v>
      </c>
      <c r="F185" s="2">
        <v>25.792580339913094</v>
      </c>
      <c r="G185" s="2">
        <v>20.835968325668091</v>
      </c>
      <c r="H185" s="2">
        <v>25.609792263215699</v>
      </c>
      <c r="I185" s="2">
        <v>17.618351204034688</v>
      </c>
      <c r="J185" s="2">
        <v>19.048103962460292</v>
      </c>
      <c r="K185" s="2">
        <v>33.584296875261217</v>
      </c>
      <c r="L185" s="2">
        <v>24.479916324287785</v>
      </c>
      <c r="M185" s="2">
        <v>19.430288285900669</v>
      </c>
      <c r="N185" s="2">
        <v>21.102753821923038</v>
      </c>
      <c r="O185" s="2">
        <v>27.599132588332573</v>
      </c>
      <c r="Q185" s="2">
        <v>5.4337955707595</v>
      </c>
      <c r="R185" s="2">
        <v>12.542868446436591</v>
      </c>
      <c r="S185" s="2">
        <v>4.2493817601702082</v>
      </c>
      <c r="T185" s="2">
        <v>4.3148601942505271</v>
      </c>
      <c r="U185" s="2">
        <v>9.5395663867792369</v>
      </c>
      <c r="V185" s="2">
        <v>4.69651060447889</v>
      </c>
      <c r="W185" s="2">
        <v>6.4271615153379278</v>
      </c>
      <c r="X185" s="2">
        <v>3.5835726349006554</v>
      </c>
      <c r="Y185" s="2">
        <v>2.207275239065936</v>
      </c>
      <c r="Z185" s="2">
        <v>7.7382585959195618</v>
      </c>
      <c r="AA185" s="2">
        <v>4.968443817177449</v>
      </c>
      <c r="AB185" s="2">
        <v>2.7795610301629483</v>
      </c>
      <c r="AC185" s="2">
        <v>4.5336945283481231</v>
      </c>
      <c r="AD185" s="2">
        <v>4.4389064898444692</v>
      </c>
    </row>
    <row r="186" spans="1:30">
      <c r="A186" s="1">
        <v>42901</v>
      </c>
      <c r="B186" s="2">
        <v>52.307625151858083</v>
      </c>
      <c r="C186" s="2">
        <v>76.147819047500832</v>
      </c>
      <c r="D186" s="2">
        <v>66.99709682737614</v>
      </c>
      <c r="E186" s="2">
        <v>57.15808509861634</v>
      </c>
      <c r="F186" s="2">
        <v>27.613069631005448</v>
      </c>
      <c r="G186" s="2">
        <v>24.749188001878831</v>
      </c>
      <c r="H186" s="2">
        <v>25.719590270471667</v>
      </c>
      <c r="I186" s="2">
        <v>19.18160113686849</v>
      </c>
      <c r="J186" s="2">
        <v>20.777703657288214</v>
      </c>
      <c r="K186" s="2">
        <v>34.95224828404637</v>
      </c>
      <c r="L186" s="2">
        <v>27.41970667964523</v>
      </c>
      <c r="M186" s="2">
        <v>19.636319506914855</v>
      </c>
      <c r="N186" s="2">
        <v>23.227266105693644</v>
      </c>
      <c r="O186" s="2">
        <v>28.559944657275516</v>
      </c>
      <c r="Q186" s="2">
        <v>5.9723800245888521</v>
      </c>
      <c r="R186" s="2">
        <v>14.20415727820652</v>
      </c>
      <c r="S186" s="2">
        <v>4.8427511499732292</v>
      </c>
      <c r="T186" s="2">
        <v>4.75966806233198</v>
      </c>
      <c r="U186" s="2">
        <v>10.21288709451478</v>
      </c>
      <c r="V186" s="2">
        <v>5.5785659723754959</v>
      </c>
      <c r="W186" s="2">
        <v>6.4547169722289217</v>
      </c>
      <c r="X186" s="2">
        <v>3.9015376712390508</v>
      </c>
      <c r="Y186" s="2">
        <v>2.4076995221029005</v>
      </c>
      <c r="Z186" s="2">
        <v>8.053452383871976</v>
      </c>
      <c r="AA186" s="2">
        <v>5.5651036677007966</v>
      </c>
      <c r="AB186" s="2">
        <v>2.8090344144226909</v>
      </c>
      <c r="AC186" s="2">
        <v>4.9901226228811169</v>
      </c>
      <c r="AD186" s="2">
        <v>4.5934386989529079</v>
      </c>
    </row>
  </sheetData>
  <mergeCells count="2">
    <mergeCell ref="B2:O2"/>
    <mergeCell ref="Q2:AD2"/>
  </mergeCells>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39"/>
  <sheetViews>
    <sheetView zoomScaleNormal="100" workbookViewId="0">
      <selection activeCell="N7" sqref="N7"/>
    </sheetView>
  </sheetViews>
  <sheetFormatPr defaultColWidth="11.42578125" defaultRowHeight="15"/>
  <cols>
    <col min="1" max="1" width="16.7109375" style="34" customWidth="1"/>
    <col min="2" max="2" width="8.85546875" style="78" customWidth="1"/>
    <col min="3" max="3" width="9.7109375" style="77" bestFit="1" customWidth="1"/>
    <col min="4" max="5" width="8.85546875" style="6" customWidth="1"/>
    <col min="6" max="6" width="11.42578125" style="6" customWidth="1"/>
    <col min="7" max="7" width="8.85546875" style="6" customWidth="1"/>
    <col min="8" max="8" width="12.85546875" style="6" customWidth="1"/>
    <col min="9" max="9" width="9.85546875" style="6" customWidth="1"/>
    <col min="10" max="10" width="10.85546875" style="7" customWidth="1"/>
    <col min="11" max="11" width="11.42578125" style="27"/>
    <col min="12" max="12" width="15.85546875" style="38" customWidth="1"/>
    <col min="13" max="13" width="21" style="38" customWidth="1"/>
    <col min="14" max="14" width="11.42578125" style="38" customWidth="1"/>
    <col min="15" max="15" width="13.28515625" style="38" customWidth="1"/>
    <col min="16" max="16" width="15.7109375" style="39" customWidth="1"/>
    <col min="17" max="17" width="30.140625" style="4" customWidth="1"/>
    <col min="18" max="18" width="10.42578125" style="48" customWidth="1"/>
    <col min="19" max="19" width="9.7109375" style="37" customWidth="1"/>
    <col min="20" max="20" width="11.42578125" style="27"/>
    <col min="26" max="26" width="11.42578125" style="27"/>
    <col min="27" max="27" width="11.42578125" style="7"/>
    <col min="28" max="28" width="26.42578125" customWidth="1"/>
    <col min="30" max="30" width="11.42578125" style="35"/>
    <col min="31" max="31" width="17.85546875" style="224" customWidth="1"/>
    <col min="32" max="32" width="16.140625" style="224" customWidth="1"/>
    <col min="36" max="36" width="11.42578125" style="27"/>
  </cols>
  <sheetData>
    <row r="1" spans="1:36">
      <c r="A1" s="34" t="s">
        <v>475</v>
      </c>
      <c r="L1" s="240" t="s">
        <v>474</v>
      </c>
      <c r="U1" t="s">
        <v>472</v>
      </c>
      <c r="AA1" s="257" t="s">
        <v>503</v>
      </c>
    </row>
    <row r="2" spans="1:36">
      <c r="A2" s="34" t="s">
        <v>387</v>
      </c>
      <c r="U2" t="s">
        <v>473</v>
      </c>
      <c r="AA2" s="257"/>
    </row>
    <row r="3" spans="1:36" ht="30">
      <c r="A3" s="317" t="s">
        <v>139</v>
      </c>
      <c r="B3" s="317"/>
      <c r="C3" s="317"/>
      <c r="D3" s="317"/>
      <c r="E3" s="317"/>
      <c r="F3" s="317"/>
      <c r="G3" s="317"/>
      <c r="H3" s="317"/>
      <c r="I3" s="317"/>
      <c r="J3" s="317"/>
      <c r="L3" s="328" t="s">
        <v>141</v>
      </c>
      <c r="M3" s="328"/>
      <c r="N3" s="328"/>
      <c r="O3" s="328"/>
      <c r="P3" s="328"/>
      <c r="Q3" s="328"/>
      <c r="R3" s="328"/>
      <c r="S3" s="328"/>
      <c r="U3" s="73" t="s">
        <v>31</v>
      </c>
      <c r="V3" s="102" t="s">
        <v>381</v>
      </c>
      <c r="W3" s="73" t="s">
        <v>69</v>
      </c>
      <c r="Z3" s="81"/>
      <c r="AA3" s="247" t="s">
        <v>0</v>
      </c>
      <c r="AB3" s="248" t="s">
        <v>1</v>
      </c>
      <c r="AC3" s="248" t="s">
        <v>451</v>
      </c>
      <c r="AD3" s="249" t="s">
        <v>499</v>
      </c>
      <c r="AE3" s="250" t="s">
        <v>502</v>
      </c>
      <c r="AF3"/>
      <c r="AI3" s="27"/>
      <c r="AJ3"/>
    </row>
    <row r="4" spans="1:36" ht="45" customHeight="1">
      <c r="A4" s="40" t="s">
        <v>31</v>
      </c>
      <c r="B4" s="41" t="s">
        <v>70</v>
      </c>
      <c r="C4" s="75" t="s">
        <v>69</v>
      </c>
      <c r="D4" s="21" t="s">
        <v>328</v>
      </c>
      <c r="E4" s="21" t="s">
        <v>327</v>
      </c>
      <c r="F4" s="21" t="s">
        <v>336</v>
      </c>
      <c r="G4" s="21" t="s">
        <v>329</v>
      </c>
      <c r="H4" s="21" t="s">
        <v>386</v>
      </c>
      <c r="I4" s="21" t="s">
        <v>385</v>
      </c>
      <c r="J4" s="21" t="s">
        <v>71</v>
      </c>
      <c r="L4" s="42" t="s">
        <v>88</v>
      </c>
      <c r="M4" s="42" t="s">
        <v>31</v>
      </c>
      <c r="N4" s="69" t="s">
        <v>89</v>
      </c>
      <c r="O4" s="69"/>
      <c r="P4" s="69"/>
      <c r="Q4" s="69"/>
      <c r="R4" s="43"/>
      <c r="S4" s="69"/>
      <c r="U4" s="73" t="s">
        <v>4</v>
      </c>
      <c r="V4" s="73" t="s">
        <v>137</v>
      </c>
      <c r="W4" s="73">
        <v>112</v>
      </c>
      <c r="AA4" s="226">
        <v>1</v>
      </c>
      <c r="AB4" s="73" t="s">
        <v>457</v>
      </c>
      <c r="AC4" s="73" t="s">
        <v>452</v>
      </c>
      <c r="AD4" s="223">
        <v>186489</v>
      </c>
      <c r="AE4" s="227"/>
      <c r="AF4"/>
      <c r="AI4" s="27"/>
      <c r="AJ4"/>
    </row>
    <row r="5" spans="1:36" ht="29.45" customHeight="1">
      <c r="A5" s="325" t="s">
        <v>4</v>
      </c>
      <c r="B5" s="4">
        <v>1</v>
      </c>
      <c r="C5" s="78">
        <v>138</v>
      </c>
      <c r="D5" s="78">
        <v>192.9384</v>
      </c>
      <c r="E5" s="14">
        <v>255.01320600000003</v>
      </c>
      <c r="F5" s="14">
        <v>0.82977566558679472</v>
      </c>
      <c r="G5" s="14">
        <v>-0.69494400000018774</v>
      </c>
      <c r="H5" s="326">
        <v>0.62</v>
      </c>
      <c r="I5" s="327">
        <v>0.01</v>
      </c>
      <c r="J5" s="7" t="s">
        <v>72</v>
      </c>
      <c r="L5" s="42"/>
      <c r="M5" s="42"/>
      <c r="N5" s="43" t="s">
        <v>69</v>
      </c>
      <c r="O5" s="43" t="s">
        <v>90</v>
      </c>
      <c r="P5" s="43" t="s">
        <v>69</v>
      </c>
      <c r="Q5" s="43" t="s">
        <v>90</v>
      </c>
      <c r="R5" s="43" t="s">
        <v>69</v>
      </c>
      <c r="S5" s="43" t="s">
        <v>91</v>
      </c>
      <c r="U5" s="73"/>
      <c r="V5" s="73" t="s">
        <v>138</v>
      </c>
      <c r="W5" s="73">
        <v>32</v>
      </c>
      <c r="AA5" s="226">
        <v>2</v>
      </c>
      <c r="AB5" s="73" t="s">
        <v>457</v>
      </c>
      <c r="AC5" s="73" t="s">
        <v>456</v>
      </c>
      <c r="AD5" s="223">
        <v>40657</v>
      </c>
      <c r="AE5" s="227">
        <f>AD4/AD5</f>
        <v>4.586885407186954</v>
      </c>
      <c r="AF5"/>
      <c r="AI5" s="27"/>
      <c r="AJ5"/>
    </row>
    <row r="6" spans="1:36" ht="14.1" customHeight="1">
      <c r="A6" s="325"/>
      <c r="B6" s="4">
        <v>2</v>
      </c>
      <c r="C6" s="35">
        <v>173</v>
      </c>
      <c r="D6" s="35">
        <v>141.1224</v>
      </c>
      <c r="E6" s="6">
        <v>567.312048</v>
      </c>
      <c r="F6" s="6">
        <v>1.4095410007630065</v>
      </c>
      <c r="G6" s="6">
        <v>-0.65990804210518583</v>
      </c>
      <c r="H6" s="326"/>
      <c r="I6" s="327"/>
      <c r="J6" s="7" t="s">
        <v>72</v>
      </c>
      <c r="L6" s="42">
        <v>1</v>
      </c>
      <c r="M6" s="44" t="s">
        <v>4</v>
      </c>
      <c r="N6" s="44">
        <v>56</v>
      </c>
      <c r="O6" s="44" t="s">
        <v>92</v>
      </c>
      <c r="P6" s="43">
        <v>112</v>
      </c>
      <c r="Q6" s="44" t="s">
        <v>93</v>
      </c>
      <c r="R6" s="170" t="s">
        <v>94</v>
      </c>
      <c r="U6" s="73" t="s">
        <v>23</v>
      </c>
      <c r="V6" s="73" t="s">
        <v>137</v>
      </c>
      <c r="W6" s="73">
        <v>133</v>
      </c>
      <c r="AA6" s="226">
        <v>3</v>
      </c>
      <c r="AB6" s="73" t="s">
        <v>6</v>
      </c>
      <c r="AC6" s="73" t="s">
        <v>452</v>
      </c>
      <c r="AD6" s="223">
        <v>72283</v>
      </c>
      <c r="AE6" s="227"/>
      <c r="AF6"/>
      <c r="AI6" s="27"/>
      <c r="AJ6"/>
    </row>
    <row r="7" spans="1:36">
      <c r="A7" s="325"/>
      <c r="B7" s="4">
        <v>3</v>
      </c>
      <c r="C7" s="35">
        <v>585</v>
      </c>
      <c r="D7" s="87">
        <v>2.1335999999999999</v>
      </c>
      <c r="E7" s="6">
        <v>328.08672000000007</v>
      </c>
      <c r="F7" s="6">
        <v>60.118863417864723</v>
      </c>
      <c r="G7" s="6">
        <v>1020.250944000001</v>
      </c>
      <c r="H7" s="6">
        <v>-0.21</v>
      </c>
      <c r="I7" s="6">
        <v>1E-3</v>
      </c>
      <c r="J7" s="7" t="s">
        <v>72</v>
      </c>
      <c r="L7" s="42">
        <v>2</v>
      </c>
      <c r="M7" s="162" t="s">
        <v>380</v>
      </c>
      <c r="N7" s="258">
        <v>529</v>
      </c>
      <c r="O7" s="44" t="s">
        <v>92</v>
      </c>
      <c r="P7" s="43"/>
      <c r="Q7" s="44"/>
      <c r="R7" s="170"/>
      <c r="U7" s="73"/>
      <c r="V7" s="73" t="s">
        <v>138</v>
      </c>
      <c r="W7" s="73">
        <v>107</v>
      </c>
      <c r="AA7" s="226">
        <v>4</v>
      </c>
      <c r="AB7" s="73" t="s">
        <v>6</v>
      </c>
      <c r="AC7" s="73" t="s">
        <v>456</v>
      </c>
      <c r="AD7" s="223">
        <v>14321</v>
      </c>
      <c r="AE7" s="227">
        <f>AD6/AD7</f>
        <v>5.0473430626352904</v>
      </c>
      <c r="AF7"/>
      <c r="AI7" s="27"/>
      <c r="AJ7"/>
    </row>
    <row r="8" spans="1:36" ht="15.95" customHeight="1">
      <c r="A8" t="s">
        <v>24</v>
      </c>
      <c r="B8" s="4">
        <v>2</v>
      </c>
      <c r="C8" s="35">
        <v>110</v>
      </c>
      <c r="D8" s="35">
        <v>465.42960000000005</v>
      </c>
      <c r="E8" s="6">
        <v>46.530768000000002</v>
      </c>
      <c r="F8" s="6">
        <v>0.35297366599110397</v>
      </c>
      <c r="G8" s="6">
        <v>0</v>
      </c>
      <c r="H8" s="6">
        <v>0.52</v>
      </c>
      <c r="I8"/>
      <c r="J8" s="7" t="s">
        <v>72</v>
      </c>
      <c r="L8" s="42">
        <v>3</v>
      </c>
      <c r="M8" s="44" t="s">
        <v>6</v>
      </c>
      <c r="N8" s="44">
        <v>12</v>
      </c>
      <c r="O8" s="44" t="s">
        <v>92</v>
      </c>
      <c r="P8" s="80">
        <v>1242</v>
      </c>
      <c r="Q8" s="44" t="s">
        <v>95</v>
      </c>
      <c r="R8" s="170" t="s">
        <v>94</v>
      </c>
      <c r="U8" s="73" t="s">
        <v>104</v>
      </c>
      <c r="V8" s="73" t="s">
        <v>137</v>
      </c>
      <c r="W8" s="73">
        <v>8</v>
      </c>
      <c r="AA8" s="226">
        <v>5</v>
      </c>
      <c r="AB8" s="73" t="s">
        <v>7</v>
      </c>
      <c r="AC8" s="73" t="s">
        <v>452</v>
      </c>
      <c r="AD8" s="223">
        <v>83272.210657500007</v>
      </c>
      <c r="AE8" s="227"/>
      <c r="AF8"/>
      <c r="AI8" s="27"/>
      <c r="AJ8"/>
    </row>
    <row r="9" spans="1:36">
      <c r="A9" s="325" t="s">
        <v>28</v>
      </c>
      <c r="B9" s="78">
        <v>1</v>
      </c>
      <c r="C9" s="76">
        <v>194</v>
      </c>
      <c r="D9" s="35">
        <v>371.85599999999999</v>
      </c>
      <c r="E9" s="6">
        <v>-46.379511000000001</v>
      </c>
      <c r="F9" s="6">
        <v>10.198761900685923</v>
      </c>
      <c r="G9" s="6">
        <v>-1.3372984436809296</v>
      </c>
      <c r="H9" s="51">
        <v>0.68</v>
      </c>
      <c r="I9" s="6">
        <v>0.05</v>
      </c>
      <c r="J9" s="7" t="s">
        <v>72</v>
      </c>
      <c r="L9" s="42">
        <v>4</v>
      </c>
      <c r="M9" s="44" t="s">
        <v>96</v>
      </c>
      <c r="N9" s="44">
        <v>14</v>
      </c>
      <c r="O9" s="44" t="s">
        <v>92</v>
      </c>
      <c r="P9" s="80">
        <v>4173</v>
      </c>
      <c r="Q9" s="44" t="s">
        <v>95</v>
      </c>
      <c r="R9" s="170" t="s">
        <v>94</v>
      </c>
      <c r="U9" s="73"/>
      <c r="V9" s="73" t="s">
        <v>138</v>
      </c>
      <c r="W9" s="73">
        <v>40</v>
      </c>
      <c r="AA9" s="226">
        <v>6</v>
      </c>
      <c r="AB9" s="73" t="s">
        <v>7</v>
      </c>
      <c r="AC9" s="73" t="s">
        <v>456</v>
      </c>
      <c r="AD9" s="223">
        <v>36919</v>
      </c>
      <c r="AE9" s="227">
        <f>AD8/AD9</f>
        <v>2.2555380876378019</v>
      </c>
      <c r="AF9"/>
      <c r="AI9" s="27"/>
      <c r="AJ9"/>
    </row>
    <row r="10" spans="1:36" ht="30">
      <c r="A10" s="325"/>
      <c r="B10" s="78">
        <v>2</v>
      </c>
      <c r="C10" s="188">
        <v>347</v>
      </c>
      <c r="D10" s="78">
        <v>76.2</v>
      </c>
      <c r="E10" s="14">
        <v>32.834580000000003</v>
      </c>
      <c r="F10" s="14">
        <v>0.92575478248245757</v>
      </c>
      <c r="G10" s="14">
        <v>-0.1405405090909129</v>
      </c>
      <c r="H10" s="14">
        <v>0.44</v>
      </c>
      <c r="I10" s="14">
        <v>0.01</v>
      </c>
      <c r="J10" s="7" t="s">
        <v>103</v>
      </c>
      <c r="L10" s="42">
        <v>5</v>
      </c>
      <c r="M10" s="44" t="s">
        <v>97</v>
      </c>
      <c r="N10" s="44">
        <v>64</v>
      </c>
      <c r="O10" s="44" t="s">
        <v>92</v>
      </c>
      <c r="P10" s="43">
        <v>64</v>
      </c>
      <c r="Q10" s="44" t="s">
        <v>98</v>
      </c>
      <c r="R10" s="170"/>
      <c r="U10" s="73" t="s">
        <v>13</v>
      </c>
      <c r="V10" s="73" t="s">
        <v>137</v>
      </c>
      <c r="W10" s="73">
        <v>176</v>
      </c>
      <c r="AA10" s="226">
        <v>7</v>
      </c>
      <c r="AB10" s="73" t="s">
        <v>453</v>
      </c>
      <c r="AC10" s="73" t="s">
        <v>452</v>
      </c>
      <c r="AD10" s="223">
        <v>155555</v>
      </c>
      <c r="AE10" s="227"/>
      <c r="AF10"/>
      <c r="AI10" s="27"/>
      <c r="AJ10"/>
    </row>
    <row r="11" spans="1:36">
      <c r="A11" s="84" t="s">
        <v>23</v>
      </c>
      <c r="B11" s="78">
        <v>1</v>
      </c>
      <c r="C11" s="76">
        <v>473</v>
      </c>
      <c r="D11" s="35">
        <v>41.757600000000004</v>
      </c>
      <c r="E11" s="6">
        <v>15.675864000000001</v>
      </c>
      <c r="F11" s="6">
        <v>0.47030485262221311</v>
      </c>
      <c r="G11" s="6">
        <v>1.4701491652817342E-13</v>
      </c>
      <c r="H11" s="85">
        <v>0.59</v>
      </c>
      <c r="I11" s="14">
        <v>3.3000000000000002E-2</v>
      </c>
      <c r="J11" s="7" t="s">
        <v>103</v>
      </c>
      <c r="L11" s="42">
        <v>6</v>
      </c>
      <c r="M11" s="44" t="s">
        <v>24</v>
      </c>
      <c r="N11" s="44">
        <v>216</v>
      </c>
      <c r="O11" s="44" t="s">
        <v>92</v>
      </c>
      <c r="P11" s="43">
        <v>2115</v>
      </c>
      <c r="Q11" s="44" t="s">
        <v>99</v>
      </c>
      <c r="U11" s="73"/>
      <c r="V11" s="73" t="s">
        <v>138</v>
      </c>
      <c r="W11" s="73">
        <v>26</v>
      </c>
      <c r="AA11" s="226">
        <v>8</v>
      </c>
      <c r="AB11" s="73" t="s">
        <v>30</v>
      </c>
      <c r="AC11" s="73" t="s">
        <v>456</v>
      </c>
      <c r="AD11" s="223">
        <v>51917</v>
      </c>
      <c r="AE11" s="227">
        <f>AD10/AD11</f>
        <v>2.9962247433403317</v>
      </c>
      <c r="AF11"/>
      <c r="AI11" s="27"/>
      <c r="AJ11"/>
    </row>
    <row r="12" spans="1:36">
      <c r="A12" s="84"/>
      <c r="B12" s="78">
        <v>3</v>
      </c>
      <c r="C12" s="76">
        <v>175</v>
      </c>
      <c r="D12" s="35">
        <v>211.83600000000001</v>
      </c>
      <c r="E12" s="6">
        <v>1.5849599999999997</v>
      </c>
      <c r="F12" s="6">
        <v>1.0769332817440456</v>
      </c>
      <c r="G12" s="6">
        <v>-0.2532794463338941</v>
      </c>
      <c r="H12" s="85"/>
      <c r="I12" s="14"/>
      <c r="J12" s="7" t="s">
        <v>103</v>
      </c>
      <c r="L12" s="42">
        <v>7</v>
      </c>
      <c r="M12" s="44" t="s">
        <v>25</v>
      </c>
      <c r="N12" s="44">
        <v>497</v>
      </c>
      <c r="O12" s="44" t="s">
        <v>92</v>
      </c>
      <c r="P12" s="43">
        <v>7799</v>
      </c>
      <c r="Q12" s="44" t="s">
        <v>100</v>
      </c>
      <c r="R12" s="7">
        <v>5665</v>
      </c>
      <c r="S12" s="46" t="s">
        <v>101</v>
      </c>
      <c r="U12" s="79"/>
      <c r="V12" s="79"/>
      <c r="W12" s="79"/>
      <c r="X12" s="79"/>
      <c r="Y12" s="79"/>
      <c r="AA12" s="226">
        <v>9</v>
      </c>
      <c r="AB12" s="73" t="s">
        <v>97</v>
      </c>
      <c r="AC12" s="73" t="s">
        <v>452</v>
      </c>
      <c r="AD12" s="223">
        <v>293569</v>
      </c>
      <c r="AE12" s="227"/>
      <c r="AF12"/>
      <c r="AI12" s="27"/>
      <c r="AJ12"/>
    </row>
    <row r="13" spans="1:36">
      <c r="A13" s="84"/>
      <c r="B13" s="78">
        <v>2</v>
      </c>
      <c r="C13" s="76">
        <v>95</v>
      </c>
      <c r="D13" s="35">
        <v>554.73599999999999</v>
      </c>
      <c r="E13" s="6">
        <v>14.215871999999999</v>
      </c>
      <c r="F13" s="6">
        <v>1.6522960834696114</v>
      </c>
      <c r="G13" s="6">
        <v>-2.6870809411764691</v>
      </c>
      <c r="H13" s="6">
        <v>0.48</v>
      </c>
      <c r="I13" s="6">
        <v>0.05</v>
      </c>
      <c r="J13" s="7" t="s">
        <v>103</v>
      </c>
      <c r="L13" s="42">
        <v>8</v>
      </c>
      <c r="M13" s="44" t="s">
        <v>26</v>
      </c>
      <c r="N13" s="44">
        <v>1064</v>
      </c>
      <c r="O13" s="44" t="s">
        <v>92</v>
      </c>
      <c r="P13" s="43"/>
      <c r="Q13" s="44"/>
      <c r="R13" s="7">
        <v>4335</v>
      </c>
      <c r="S13" s="46" t="s">
        <v>101</v>
      </c>
      <c r="U13" s="74"/>
      <c r="AA13" s="226">
        <v>10</v>
      </c>
      <c r="AB13" s="73" t="s">
        <v>97</v>
      </c>
      <c r="AC13" s="73" t="s">
        <v>456</v>
      </c>
      <c r="AD13" s="223">
        <v>369858</v>
      </c>
      <c r="AE13" s="227">
        <f>AD12/AD13</f>
        <v>0.79373435210269883</v>
      </c>
      <c r="AF13"/>
      <c r="AI13" s="27"/>
      <c r="AJ13"/>
    </row>
    <row r="14" spans="1:36">
      <c r="J14" s="7" t="s">
        <v>94</v>
      </c>
      <c r="L14" s="42">
        <v>9</v>
      </c>
      <c r="M14" s="44" t="s">
        <v>102</v>
      </c>
      <c r="N14" s="44">
        <v>25</v>
      </c>
      <c r="O14" s="44" t="s">
        <v>92</v>
      </c>
      <c r="P14" s="80">
        <v>552</v>
      </c>
      <c r="Q14" s="44" t="s">
        <v>103</v>
      </c>
      <c r="R14" s="170" t="s">
        <v>94</v>
      </c>
      <c r="U14" s="73"/>
      <c r="AA14" s="226">
        <v>11</v>
      </c>
      <c r="AB14" s="73" t="s">
        <v>24</v>
      </c>
      <c r="AC14" s="73" t="s">
        <v>452</v>
      </c>
      <c r="AD14" s="223">
        <v>424349</v>
      </c>
      <c r="AE14" s="227"/>
      <c r="AF14"/>
      <c r="AI14" s="27"/>
      <c r="AJ14"/>
    </row>
    <row r="15" spans="1:36">
      <c r="A15" s="34" t="s">
        <v>140</v>
      </c>
      <c r="J15" s="7" t="s">
        <v>94</v>
      </c>
      <c r="L15" s="42">
        <v>10</v>
      </c>
      <c r="M15" s="162" t="s">
        <v>28</v>
      </c>
      <c r="N15" s="44">
        <v>29</v>
      </c>
      <c r="O15" s="44" t="s">
        <v>92</v>
      </c>
      <c r="P15" s="80">
        <v>1953</v>
      </c>
      <c r="Q15" s="72"/>
      <c r="R15" s="170" t="s">
        <v>94</v>
      </c>
      <c r="U15" s="73"/>
      <c r="Z15" s="82"/>
      <c r="AA15" s="226">
        <v>12</v>
      </c>
      <c r="AB15" s="73" t="s">
        <v>24</v>
      </c>
      <c r="AC15" s="73" t="s">
        <v>456</v>
      </c>
      <c r="AD15" s="223">
        <v>225404</v>
      </c>
      <c r="AE15" s="227">
        <f>AD14/AD15</f>
        <v>1.8826152153466664</v>
      </c>
      <c r="AF15"/>
      <c r="AI15" s="27"/>
      <c r="AJ15"/>
    </row>
    <row r="16" spans="1:36" ht="30">
      <c r="J16" s="6"/>
      <c r="L16" s="42">
        <v>11</v>
      </c>
      <c r="M16" s="44" t="s">
        <v>104</v>
      </c>
      <c r="N16" s="44">
        <v>325</v>
      </c>
      <c r="O16" s="44" t="s">
        <v>92</v>
      </c>
      <c r="P16" s="43">
        <v>82</v>
      </c>
      <c r="Q16" s="44" t="s">
        <v>105</v>
      </c>
      <c r="R16" s="170" t="s">
        <v>94</v>
      </c>
      <c r="U16" s="73"/>
      <c r="AA16" s="226">
        <v>13</v>
      </c>
      <c r="AB16" s="73" t="s">
        <v>454</v>
      </c>
      <c r="AC16" s="73" t="s">
        <v>31</v>
      </c>
      <c r="AD16" s="223">
        <v>202960.32204500001</v>
      </c>
      <c r="AE16" s="227"/>
      <c r="AF16"/>
      <c r="AI16" s="27"/>
      <c r="AJ16"/>
    </row>
    <row r="17" spans="1:36" ht="30">
      <c r="A17" s="15" t="s">
        <v>334</v>
      </c>
      <c r="B17" s="117" t="s">
        <v>335</v>
      </c>
      <c r="C17" s="169"/>
      <c r="L17" s="42">
        <v>12</v>
      </c>
      <c r="M17" s="44" t="s">
        <v>23</v>
      </c>
      <c r="N17" s="44">
        <v>172</v>
      </c>
      <c r="O17" s="44" t="s">
        <v>92</v>
      </c>
      <c r="P17" s="43">
        <v>172</v>
      </c>
      <c r="Q17" s="44" t="s">
        <v>106</v>
      </c>
      <c r="R17" s="170" t="s">
        <v>94</v>
      </c>
      <c r="U17" s="73"/>
      <c r="AA17" s="226">
        <v>14</v>
      </c>
      <c r="AB17" s="73" t="s">
        <v>455</v>
      </c>
      <c r="AC17" s="73" t="s">
        <v>31</v>
      </c>
      <c r="AD17" s="223">
        <v>76263</v>
      </c>
      <c r="AE17" s="227">
        <f>AD16/AD17</f>
        <v>2.6613209819309498</v>
      </c>
      <c r="AF17"/>
      <c r="AI17" s="27"/>
      <c r="AJ17"/>
    </row>
    <row r="18" spans="1:36">
      <c r="C18" s="6" t="s">
        <v>94</v>
      </c>
      <c r="L18" s="42">
        <v>13</v>
      </c>
      <c r="M18" s="44" t="s">
        <v>13</v>
      </c>
      <c r="N18" s="44">
        <v>573</v>
      </c>
      <c r="O18" s="44" t="s">
        <v>92</v>
      </c>
      <c r="P18" s="43">
        <v>595</v>
      </c>
      <c r="Q18" s="44" t="s">
        <v>107</v>
      </c>
      <c r="R18" s="170"/>
      <c r="U18" s="73"/>
      <c r="AE18" s="225"/>
      <c r="AF18" s="225"/>
    </row>
    <row r="19" spans="1:36" ht="20.100000000000001" customHeight="1">
      <c r="C19" s="6" t="s">
        <v>94</v>
      </c>
      <c r="L19" s="42">
        <v>14</v>
      </c>
      <c r="M19" s="44" t="s">
        <v>14</v>
      </c>
      <c r="N19" s="44">
        <v>76</v>
      </c>
      <c r="O19" s="44" t="s">
        <v>92</v>
      </c>
      <c r="P19" s="43">
        <v>76</v>
      </c>
      <c r="Q19" s="44" t="s">
        <v>108</v>
      </c>
      <c r="R19" s="170"/>
      <c r="U19" s="73"/>
      <c r="AE19" s="225"/>
      <c r="AF19" s="225"/>
    </row>
    <row r="20" spans="1:36">
      <c r="L20" s="47" t="s">
        <v>87</v>
      </c>
      <c r="M20" s="70"/>
      <c r="N20" s="45">
        <f>SUM(N6:N19)</f>
        <v>3652</v>
      </c>
      <c r="O20" s="47"/>
      <c r="P20" s="45">
        <f>SUM(P6:P19)</f>
        <v>18935</v>
      </c>
      <c r="Q20" s="172">
        <f>SUM(N20:P20)</f>
        <v>22587</v>
      </c>
      <c r="R20" s="170"/>
      <c r="U20" s="73"/>
      <c r="AE20" s="225"/>
      <c r="AF20" s="225"/>
    </row>
    <row r="21" spans="1:36">
      <c r="L21" s="48"/>
      <c r="M21" s="48"/>
      <c r="N21" s="48"/>
      <c r="O21" s="49">
        <f>SUM(N20,P20)</f>
        <v>22587</v>
      </c>
      <c r="P21" s="49"/>
      <c r="U21" s="73"/>
      <c r="AE21" s="225"/>
      <c r="AF21" s="225"/>
    </row>
    <row r="22" spans="1:36" ht="18.75">
      <c r="L22" s="163" t="s">
        <v>109</v>
      </c>
      <c r="M22" s="164" t="s">
        <v>110</v>
      </c>
      <c r="N22" s="163"/>
      <c r="O22" s="163"/>
      <c r="P22" s="171" t="s">
        <v>94</v>
      </c>
      <c r="Q22" s="50"/>
      <c r="R22" s="50"/>
      <c r="U22" s="73"/>
      <c r="AE22" s="225"/>
      <c r="AF22" s="225"/>
    </row>
    <row r="23" spans="1:36" ht="18.75">
      <c r="L23" s="165" t="s">
        <v>111</v>
      </c>
      <c r="M23" s="166" t="s">
        <v>112</v>
      </c>
      <c r="N23" s="167"/>
      <c r="O23" s="167"/>
      <c r="P23" s="165"/>
      <c r="Q23" s="50"/>
      <c r="R23" s="50"/>
      <c r="AE23" s="225"/>
      <c r="AF23" s="225"/>
    </row>
    <row r="24" spans="1:36" ht="18.75">
      <c r="L24" s="168" t="s">
        <v>95</v>
      </c>
      <c r="M24" s="166" t="s">
        <v>113</v>
      </c>
      <c r="N24" s="167"/>
      <c r="O24" s="167"/>
      <c r="P24" s="165"/>
      <c r="Q24" s="50"/>
      <c r="R24" s="50"/>
      <c r="AE24" s="225"/>
      <c r="AF24" s="225"/>
    </row>
    <row r="25" spans="1:36" ht="18.75">
      <c r="H25"/>
      <c r="L25" s="168" t="s">
        <v>114</v>
      </c>
      <c r="M25" s="166" t="s">
        <v>115</v>
      </c>
      <c r="N25" s="167"/>
      <c r="O25" s="167"/>
      <c r="P25" s="165"/>
      <c r="Q25" s="50"/>
      <c r="R25" s="50"/>
      <c r="AE25" s="225"/>
      <c r="AF25" s="225"/>
    </row>
    <row r="26" spans="1:36" ht="18.75">
      <c r="L26" s="168" t="s">
        <v>116</v>
      </c>
      <c r="M26" s="166" t="s">
        <v>117</v>
      </c>
      <c r="N26" s="167"/>
      <c r="O26" s="167"/>
      <c r="P26" s="165"/>
      <c r="Q26" s="50"/>
      <c r="R26" s="50"/>
      <c r="AE26" s="225"/>
      <c r="AF26" s="225"/>
    </row>
    <row r="27" spans="1:36" ht="18.75">
      <c r="L27" s="165" t="s">
        <v>100</v>
      </c>
      <c r="M27" s="166" t="s">
        <v>118</v>
      </c>
      <c r="N27" s="167"/>
      <c r="O27" s="167"/>
      <c r="P27" s="165"/>
      <c r="Q27" s="50"/>
      <c r="R27" s="50"/>
      <c r="AE27" s="225"/>
      <c r="AF27" s="225"/>
    </row>
    <row r="28" spans="1:36" ht="18.75">
      <c r="L28" s="168" t="s">
        <v>119</v>
      </c>
      <c r="M28" s="166" t="s">
        <v>120</v>
      </c>
      <c r="N28" s="167"/>
      <c r="O28" s="167"/>
      <c r="P28" s="165"/>
      <c r="Q28" s="50"/>
      <c r="R28" s="50"/>
      <c r="AE28" s="225"/>
      <c r="AF28" s="225"/>
    </row>
    <row r="29" spans="1:36" ht="18.75">
      <c r="L29" s="168" t="s">
        <v>121</v>
      </c>
      <c r="M29" s="166" t="s">
        <v>122</v>
      </c>
      <c r="N29" s="167"/>
      <c r="O29" s="167"/>
      <c r="P29" s="165"/>
      <c r="Q29" s="50"/>
      <c r="R29" s="50"/>
      <c r="AE29" s="225"/>
      <c r="AF29" s="225"/>
    </row>
    <row r="30" spans="1:36" ht="18.75">
      <c r="L30" s="168" t="s">
        <v>123</v>
      </c>
      <c r="M30" s="166" t="s">
        <v>124</v>
      </c>
      <c r="N30" s="167"/>
      <c r="O30" s="167"/>
      <c r="P30" s="165"/>
      <c r="Q30" s="50"/>
      <c r="R30" s="50"/>
      <c r="AE30" s="225"/>
      <c r="AF30" s="225"/>
    </row>
    <row r="31" spans="1:36" ht="18.75">
      <c r="L31" s="168" t="s">
        <v>103</v>
      </c>
      <c r="M31" s="166" t="s">
        <v>125</v>
      </c>
      <c r="N31" s="167"/>
      <c r="O31" s="167"/>
      <c r="P31" s="165"/>
      <c r="Q31" s="50"/>
      <c r="R31" s="50"/>
      <c r="AE31" s="225"/>
      <c r="AF31" s="225"/>
    </row>
    <row r="32" spans="1:36" ht="18.75">
      <c r="L32" s="168" t="s">
        <v>126</v>
      </c>
      <c r="M32" s="166" t="s">
        <v>127</v>
      </c>
      <c r="N32" s="167"/>
      <c r="O32" s="167"/>
      <c r="P32" s="165"/>
      <c r="Q32" s="50"/>
      <c r="R32" s="50"/>
      <c r="AE32" s="225"/>
      <c r="AF32" s="225"/>
    </row>
    <row r="33" spans="12:32" ht="18.75">
      <c r="L33" s="168" t="s">
        <v>128</v>
      </c>
      <c r="M33" s="166" t="s">
        <v>129</v>
      </c>
      <c r="N33" s="167"/>
      <c r="O33" s="167"/>
      <c r="P33" s="165"/>
      <c r="Q33" s="50"/>
      <c r="R33" s="50"/>
      <c r="AE33" s="225"/>
      <c r="AF33" s="225"/>
    </row>
    <row r="34" spans="12:32" ht="18.75">
      <c r="L34" s="4"/>
      <c r="M34" s="50"/>
      <c r="N34" s="50"/>
      <c r="O34" s="50"/>
      <c r="P34" s="50"/>
      <c r="Q34" s="50"/>
      <c r="R34" s="50"/>
      <c r="AE34" s="225"/>
      <c r="AF34" s="225"/>
    </row>
    <row r="35" spans="12:32">
      <c r="AE35" s="225"/>
      <c r="AF35" s="225"/>
    </row>
    <row r="36" spans="12:32">
      <c r="L36" s="71"/>
      <c r="M36" s="71"/>
      <c r="AE36" s="225"/>
      <c r="AF36" s="225"/>
    </row>
    <row r="37" spans="12:32">
      <c r="AE37" s="225"/>
      <c r="AF37" s="225"/>
    </row>
    <row r="38" spans="12:32">
      <c r="AE38" s="225"/>
      <c r="AF38" s="225"/>
    </row>
    <row r="39" spans="12:32">
      <c r="AE39" s="225"/>
      <c r="AF39" s="225"/>
    </row>
  </sheetData>
  <mergeCells count="6">
    <mergeCell ref="A9:A10"/>
    <mergeCell ref="H5:H6"/>
    <mergeCell ref="I5:I6"/>
    <mergeCell ref="A3:J3"/>
    <mergeCell ref="L3:S3"/>
    <mergeCell ref="A5:A7"/>
  </mergeCells>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L43"/>
  <sheetViews>
    <sheetView zoomScaleNormal="100" workbookViewId="0">
      <selection activeCell="AU22" sqref="AU22"/>
    </sheetView>
  </sheetViews>
  <sheetFormatPr defaultColWidth="10.85546875" defaultRowHeight="15.75"/>
  <cols>
    <col min="1" max="1" width="12.42578125" style="56" bestFit="1" customWidth="1"/>
    <col min="2" max="2" width="11.85546875" style="53" bestFit="1" customWidth="1"/>
    <col min="3" max="4" width="10.85546875" style="53"/>
    <col min="5" max="14" width="10.85546875" style="52"/>
    <col min="15" max="15" width="12.85546875" style="52" customWidth="1"/>
    <col min="16" max="16" width="12.42578125" style="68" bestFit="1" customWidth="1"/>
    <col min="17" max="23" width="10.85546875" style="54"/>
    <col min="24" max="24" width="7.42578125" style="54" customWidth="1"/>
    <col min="25" max="29" width="10.85546875" style="54"/>
    <col min="30" max="30" width="20.140625" style="54" customWidth="1"/>
    <col min="31" max="31" width="12.42578125" style="68" bestFit="1" customWidth="1"/>
    <col min="32" max="44" width="10.85546875" style="55"/>
    <col min="45" max="45" width="13.7109375" style="55" customWidth="1"/>
    <col min="46" max="46" width="12.42578125" style="68" bestFit="1" customWidth="1"/>
    <col min="47" max="47" width="10.85546875" style="53"/>
    <col min="48" max="59" width="10.85546875" style="52"/>
    <col min="60" max="60" width="12" style="52" customWidth="1"/>
    <col min="61" max="61" width="10.85546875" style="52"/>
    <col min="62" max="62" width="21.7109375" style="52" customWidth="1"/>
    <col min="63" max="16384" width="10.85546875" style="52"/>
  </cols>
  <sheetData>
    <row r="1" spans="1:64">
      <c r="A1" s="205" t="s">
        <v>463</v>
      </c>
    </row>
    <row r="2" spans="1:64" ht="15.95" customHeight="1">
      <c r="A2" s="120"/>
      <c r="B2" s="333" t="s">
        <v>407</v>
      </c>
      <c r="C2" s="334"/>
      <c r="D2" s="334"/>
      <c r="E2" s="334"/>
      <c r="F2" s="334"/>
      <c r="G2" s="334"/>
      <c r="H2" s="334"/>
      <c r="I2" s="334"/>
      <c r="J2" s="334"/>
      <c r="K2" s="334"/>
      <c r="L2" s="334"/>
      <c r="M2" s="334"/>
      <c r="N2" s="334"/>
      <c r="O2" s="334"/>
      <c r="P2" s="66"/>
      <c r="Q2" s="324" t="s">
        <v>384</v>
      </c>
      <c r="R2" s="324"/>
      <c r="S2" s="324"/>
      <c r="T2" s="324"/>
      <c r="U2" s="324"/>
      <c r="V2" s="324"/>
      <c r="W2" s="324"/>
      <c r="X2" s="324"/>
      <c r="Y2" s="324"/>
      <c r="Z2" s="324"/>
      <c r="AA2" s="324"/>
      <c r="AB2" s="324"/>
      <c r="AC2" s="324"/>
      <c r="AD2" s="324"/>
      <c r="AE2" s="66"/>
      <c r="AF2" s="329" t="s">
        <v>382</v>
      </c>
      <c r="AG2" s="330"/>
      <c r="AH2" s="330"/>
      <c r="AI2" s="330"/>
      <c r="AJ2" s="330"/>
      <c r="AK2" s="330"/>
      <c r="AL2" s="330"/>
      <c r="AM2" s="330"/>
      <c r="AN2" s="330"/>
      <c r="AO2" s="330"/>
      <c r="AP2" s="330"/>
      <c r="AQ2" s="330"/>
      <c r="AR2" s="330"/>
      <c r="AS2" s="330"/>
      <c r="AT2" s="66"/>
      <c r="AU2" s="331" t="s">
        <v>383</v>
      </c>
      <c r="AV2" s="332"/>
      <c r="AW2" s="332"/>
      <c r="AX2" s="332"/>
      <c r="AY2" s="332"/>
      <c r="AZ2" s="332"/>
      <c r="BA2" s="332"/>
      <c r="BB2" s="332"/>
      <c r="BC2" s="332"/>
      <c r="BD2" s="332"/>
      <c r="BE2" s="332"/>
      <c r="BF2" s="332"/>
      <c r="BG2" s="332"/>
      <c r="BH2" s="332"/>
      <c r="BI2" s="53"/>
    </row>
    <row r="3" spans="1:64" s="57" customFormat="1" ht="25.7" customHeight="1">
      <c r="A3" s="59" t="s">
        <v>134</v>
      </c>
      <c r="B3" s="60" t="s">
        <v>4</v>
      </c>
      <c r="C3" s="60" t="s">
        <v>5</v>
      </c>
      <c r="D3" s="60" t="s">
        <v>6</v>
      </c>
      <c r="E3" s="60" t="s">
        <v>7</v>
      </c>
      <c r="F3" s="60" t="s">
        <v>8</v>
      </c>
      <c r="G3" s="60" t="s">
        <v>9</v>
      </c>
      <c r="H3" s="60" t="s">
        <v>10</v>
      </c>
      <c r="I3" s="60" t="s">
        <v>11</v>
      </c>
      <c r="J3" s="60" t="s">
        <v>81</v>
      </c>
      <c r="K3" s="60" t="s">
        <v>12</v>
      </c>
      <c r="L3" s="60" t="s">
        <v>22</v>
      </c>
      <c r="M3" s="60" t="s">
        <v>23</v>
      </c>
      <c r="N3" s="60" t="s">
        <v>13</v>
      </c>
      <c r="O3" s="60" t="s">
        <v>14</v>
      </c>
      <c r="P3" s="67" t="s">
        <v>134</v>
      </c>
      <c r="Q3" s="265" t="s">
        <v>4</v>
      </c>
      <c r="R3" s="60" t="s">
        <v>5</v>
      </c>
      <c r="S3" s="60" t="s">
        <v>6</v>
      </c>
      <c r="T3" s="60" t="s">
        <v>7</v>
      </c>
      <c r="U3" s="60" t="s">
        <v>8</v>
      </c>
      <c r="V3" s="60" t="s">
        <v>9</v>
      </c>
      <c r="W3" s="60" t="s">
        <v>10</v>
      </c>
      <c r="X3" s="60" t="s">
        <v>11</v>
      </c>
      <c r="Y3" s="60" t="s">
        <v>81</v>
      </c>
      <c r="Z3" s="60" t="s">
        <v>12</v>
      </c>
      <c r="AA3" s="60" t="s">
        <v>22</v>
      </c>
      <c r="AB3" s="60" t="s">
        <v>23</v>
      </c>
      <c r="AC3" s="60" t="s">
        <v>13</v>
      </c>
      <c r="AD3" s="60" t="s">
        <v>14</v>
      </c>
      <c r="AE3" s="67" t="s">
        <v>134</v>
      </c>
      <c r="AF3" s="60" t="s">
        <v>4</v>
      </c>
      <c r="AG3" s="60" t="s">
        <v>5</v>
      </c>
      <c r="AH3" s="60" t="s">
        <v>6</v>
      </c>
      <c r="AI3" s="60" t="s">
        <v>7</v>
      </c>
      <c r="AJ3" s="60" t="s">
        <v>8</v>
      </c>
      <c r="AK3" s="60" t="s">
        <v>9</v>
      </c>
      <c r="AL3" s="60" t="s">
        <v>10</v>
      </c>
      <c r="AM3" s="60" t="s">
        <v>11</v>
      </c>
      <c r="AN3" s="60" t="s">
        <v>81</v>
      </c>
      <c r="AO3" s="60" t="s">
        <v>12</v>
      </c>
      <c r="AP3" s="60" t="s">
        <v>22</v>
      </c>
      <c r="AQ3" s="60" t="s">
        <v>23</v>
      </c>
      <c r="AR3" s="60" t="s">
        <v>13</v>
      </c>
      <c r="AS3" s="60" t="s">
        <v>14</v>
      </c>
      <c r="AT3" s="67" t="s">
        <v>134</v>
      </c>
      <c r="AU3" s="60" t="s">
        <v>4</v>
      </c>
      <c r="AV3" s="60" t="s">
        <v>5</v>
      </c>
      <c r="AW3" s="60" t="s">
        <v>6</v>
      </c>
      <c r="AX3" s="60" t="s">
        <v>7</v>
      </c>
      <c r="AY3" s="60" t="s">
        <v>8</v>
      </c>
      <c r="AZ3" s="60" t="s">
        <v>9</v>
      </c>
      <c r="BA3" s="60" t="s">
        <v>10</v>
      </c>
      <c r="BB3" s="60" t="s">
        <v>11</v>
      </c>
      <c r="BC3" s="60" t="s">
        <v>81</v>
      </c>
      <c r="BD3" s="60" t="s">
        <v>12</v>
      </c>
      <c r="BE3" s="60" t="s">
        <v>22</v>
      </c>
      <c r="BF3" s="60" t="s">
        <v>23</v>
      </c>
      <c r="BG3" s="60" t="s">
        <v>13</v>
      </c>
      <c r="BH3" s="60" t="s">
        <v>14</v>
      </c>
      <c r="BJ3" s="73" t="s">
        <v>298</v>
      </c>
      <c r="BK3" s="251" t="s">
        <v>500</v>
      </c>
      <c r="BL3" s="102" t="s">
        <v>372</v>
      </c>
    </row>
    <row r="4" spans="1:64" ht="18.600000000000001" customHeight="1">
      <c r="A4" s="58">
        <v>2003</v>
      </c>
      <c r="B4" s="61">
        <v>23.61</v>
      </c>
      <c r="C4" s="62">
        <v>319.73</v>
      </c>
      <c r="D4" s="62">
        <v>233.71</v>
      </c>
      <c r="E4" s="61">
        <v>247.76</v>
      </c>
      <c r="F4" s="61">
        <v>20.190000000000001</v>
      </c>
      <c r="G4" s="252">
        <v>15.12</v>
      </c>
      <c r="H4" s="61">
        <v>-4.6399999999999997</v>
      </c>
      <c r="I4" s="61">
        <v>75.319999999999894</v>
      </c>
      <c r="J4" s="61">
        <v>11.75</v>
      </c>
      <c r="K4" s="61">
        <v>28.57</v>
      </c>
      <c r="L4" s="61">
        <v>130.03</v>
      </c>
      <c r="M4" s="61">
        <v>33.49</v>
      </c>
      <c r="N4" s="61">
        <v>-17.59</v>
      </c>
      <c r="O4" s="61">
        <v>-3.71</v>
      </c>
      <c r="P4" s="66">
        <v>2003</v>
      </c>
      <c r="Q4" s="7">
        <v>253.79</v>
      </c>
      <c r="R4" s="7">
        <v>1284</v>
      </c>
      <c r="S4" s="63">
        <v>480</v>
      </c>
      <c r="T4" s="7">
        <v>3966</v>
      </c>
      <c r="U4" s="7">
        <v>-123.76</v>
      </c>
      <c r="V4" s="7">
        <v>300</v>
      </c>
      <c r="W4" s="7">
        <v>330.2</v>
      </c>
      <c r="X4" s="7">
        <v>913</v>
      </c>
      <c r="Y4" s="7">
        <v>-252</v>
      </c>
      <c r="Z4" s="7">
        <v>511.28</v>
      </c>
      <c r="AA4" s="7">
        <v>102.21</v>
      </c>
      <c r="AB4" s="7">
        <v>1145.06</v>
      </c>
      <c r="AC4" s="7">
        <v>-264</v>
      </c>
      <c r="AD4" s="7">
        <v>301.36</v>
      </c>
      <c r="AE4" s="66">
        <v>2003</v>
      </c>
      <c r="AF4" s="64">
        <v>3.5667914097651336</v>
      </c>
      <c r="AG4" s="64">
        <v>212.21150231075157</v>
      </c>
      <c r="AH4" s="64">
        <v>129.05938858236181</v>
      </c>
      <c r="AI4" s="64">
        <v>244.81109158692217</v>
      </c>
      <c r="AJ4" s="64">
        <v>-0.74495630914648447</v>
      </c>
      <c r="AK4" s="64">
        <v>22.329503987020658</v>
      </c>
      <c r="AL4" s="64">
        <v>33.486556029338139</v>
      </c>
      <c r="AM4" s="64">
        <v>69.200639245594331</v>
      </c>
      <c r="AN4" s="64">
        <v>-6.903392091800935</v>
      </c>
      <c r="AO4" s="64">
        <v>25.554268835234424</v>
      </c>
      <c r="AP4" s="64">
        <v>23.455476428215078</v>
      </c>
      <c r="AQ4" s="64">
        <v>35.062104155500563</v>
      </c>
      <c r="AR4" s="64">
        <v>-10.014545321016213</v>
      </c>
      <c r="AS4" s="64">
        <v>1.242515605093798</v>
      </c>
      <c r="AT4" s="66">
        <v>2003</v>
      </c>
      <c r="AU4" s="65">
        <v>0.40724804335250692</v>
      </c>
      <c r="AV4" s="65">
        <v>39.584660372033731</v>
      </c>
      <c r="AW4" s="65">
        <v>9.3287997848988589</v>
      </c>
      <c r="AX4" s="65">
        <v>20.385960789918709</v>
      </c>
      <c r="AY4" s="65">
        <v>-0.27552764774647165</v>
      </c>
      <c r="AZ4" s="65">
        <v>5.0331487228091421</v>
      </c>
      <c r="BA4" s="65">
        <v>8.4039431822707531</v>
      </c>
      <c r="BB4" s="65">
        <v>14.075413482378245</v>
      </c>
      <c r="BC4" s="65">
        <v>-0.79995817220580046</v>
      </c>
      <c r="BD4" s="65">
        <v>5.8880237265769209</v>
      </c>
      <c r="BE4" s="65">
        <v>4.7605310495894395</v>
      </c>
      <c r="BF4" s="65">
        <v>5.0157400537893349</v>
      </c>
      <c r="BG4" s="65">
        <v>-2.1515149022218019</v>
      </c>
      <c r="BH4" s="65">
        <v>0.19983999734526101</v>
      </c>
      <c r="BI4" s="53"/>
      <c r="BJ4" s="73" t="s">
        <v>4</v>
      </c>
      <c r="BK4" s="238">
        <v>114178</v>
      </c>
      <c r="BL4" s="102">
        <v>0.01</v>
      </c>
    </row>
    <row r="5" spans="1:64" ht="18.600000000000001" customHeight="1">
      <c r="A5" s="58">
        <v>2004</v>
      </c>
      <c r="B5" s="61">
        <v>2.5099999999999998</v>
      </c>
      <c r="C5" s="61">
        <v>66.25</v>
      </c>
      <c r="D5" s="61">
        <v>246.3</v>
      </c>
      <c r="E5" s="61">
        <v>163.6</v>
      </c>
      <c r="F5" s="61">
        <v>10.88</v>
      </c>
      <c r="G5" s="252">
        <v>-5.5</v>
      </c>
      <c r="H5" s="61">
        <v>-28.94</v>
      </c>
      <c r="I5" s="61">
        <v>59.68</v>
      </c>
      <c r="J5" s="61">
        <v>16.32</v>
      </c>
      <c r="K5" s="61">
        <v>37.5</v>
      </c>
      <c r="L5" s="61">
        <v>146.16</v>
      </c>
      <c r="M5" s="61">
        <v>27.19</v>
      </c>
      <c r="N5" s="61">
        <v>1.76</v>
      </c>
      <c r="O5" s="61">
        <v>20.100000000000001</v>
      </c>
      <c r="P5" s="66">
        <v>2004</v>
      </c>
      <c r="Q5" s="7">
        <v>795.7</v>
      </c>
      <c r="R5" s="7">
        <v>862</v>
      </c>
      <c r="S5" s="7">
        <v>596</v>
      </c>
      <c r="T5" s="7">
        <v>2885</v>
      </c>
      <c r="U5" s="7">
        <v>1181.18</v>
      </c>
      <c r="V5" s="7">
        <v>115</v>
      </c>
      <c r="W5" s="7">
        <v>55.88</v>
      </c>
      <c r="X5" s="7">
        <v>670</v>
      </c>
      <c r="Y5" s="7">
        <v>-30</v>
      </c>
      <c r="Z5" s="7">
        <v>751.74</v>
      </c>
      <c r="AA5" s="7">
        <v>-53.97</v>
      </c>
      <c r="AB5" s="7">
        <v>825.48</v>
      </c>
      <c r="AC5" s="7">
        <v>420</v>
      </c>
      <c r="AD5" s="7">
        <v>936.71</v>
      </c>
      <c r="AE5" s="66">
        <v>2004</v>
      </c>
      <c r="AF5" s="64">
        <v>11.182851667717864</v>
      </c>
      <c r="AG5" s="64">
        <v>142.46597740799677</v>
      </c>
      <c r="AH5" s="64">
        <v>160.24874082309927</v>
      </c>
      <c r="AI5" s="64">
        <v>178.08371135357299</v>
      </c>
      <c r="AJ5" s="64">
        <v>7.1099506564127708</v>
      </c>
      <c r="AK5" s="64">
        <v>8.5596431950245861</v>
      </c>
      <c r="AL5" s="64">
        <v>5.6669556357341468</v>
      </c>
      <c r="AM5" s="64">
        <v>50.782506346712161</v>
      </c>
      <c r="AN5" s="64">
        <v>-0.82183239188106372</v>
      </c>
      <c r="AO5" s="64">
        <v>37.57269217297592</v>
      </c>
      <c r="AP5" s="64">
        <v>-12.38520754163749</v>
      </c>
      <c r="AQ5" s="64">
        <v>25.276462140222002</v>
      </c>
      <c r="AR5" s="64">
        <v>15.932231192525794</v>
      </c>
      <c r="AS5" s="64">
        <v>3.8620812066877206</v>
      </c>
      <c r="AT5" s="66">
        <v>2004</v>
      </c>
      <c r="AU5" s="65">
        <v>1.2768322947932926</v>
      </c>
      <c r="AV5" s="65">
        <v>26.574748629823269</v>
      </c>
      <c r="AW5" s="65">
        <v>11.583259732916085</v>
      </c>
      <c r="AX5" s="65">
        <v>14.829424326504155</v>
      </c>
      <c r="AY5" s="65">
        <v>2.6296682851097075</v>
      </c>
      <c r="AZ5" s="65">
        <v>1.9293736770768382</v>
      </c>
      <c r="BA5" s="65">
        <v>1.4222057693073584</v>
      </c>
      <c r="BB5" s="65">
        <v>10.329164329894223</v>
      </c>
      <c r="BC5" s="65">
        <v>-9.5233115738785776E-2</v>
      </c>
      <c r="BD5" s="65">
        <v>8.6572190506511806</v>
      </c>
      <c r="BE5" s="65">
        <v>-2.5137057112449077</v>
      </c>
      <c r="BF5" s="65">
        <v>3.6158743643145512</v>
      </c>
      <c r="BG5" s="65">
        <v>3.4228646171710491</v>
      </c>
      <c r="BH5" s="65">
        <v>0.62115783087761955</v>
      </c>
      <c r="BI5" s="53"/>
      <c r="BJ5" s="73" t="s">
        <v>5</v>
      </c>
      <c r="BK5" s="238">
        <v>186534</v>
      </c>
      <c r="BL5" s="102">
        <v>0.17</v>
      </c>
    </row>
    <row r="6" spans="1:64" ht="18.600000000000001" customHeight="1">
      <c r="A6" s="58">
        <v>2005</v>
      </c>
      <c r="B6" s="61">
        <v>11.79</v>
      </c>
      <c r="C6" s="61">
        <v>73.53</v>
      </c>
      <c r="D6" s="61">
        <v>269.38</v>
      </c>
      <c r="E6" s="61">
        <v>216.28</v>
      </c>
      <c r="F6" s="61">
        <v>20.079999999999998</v>
      </c>
      <c r="G6" s="252">
        <v>20.72</v>
      </c>
      <c r="H6" s="61">
        <v>-48.64</v>
      </c>
      <c r="I6" s="61">
        <v>68.540000000000006</v>
      </c>
      <c r="J6" s="61">
        <v>43.49</v>
      </c>
      <c r="K6" s="61">
        <v>59.19</v>
      </c>
      <c r="L6" s="61">
        <v>150.80000000000001</v>
      </c>
      <c r="M6" s="61">
        <v>47.25</v>
      </c>
      <c r="N6" s="61">
        <v>39.24</v>
      </c>
      <c r="O6" s="61">
        <v>23.27</v>
      </c>
      <c r="P6" s="66">
        <v>2005</v>
      </c>
      <c r="Q6" s="7">
        <v>858.7</v>
      </c>
      <c r="R6" s="7">
        <v>400</v>
      </c>
      <c r="S6" s="7">
        <v>799</v>
      </c>
      <c r="T6" s="7">
        <v>2322</v>
      </c>
      <c r="U6" s="7">
        <v>1960.37</v>
      </c>
      <c r="V6" s="7">
        <v>278</v>
      </c>
      <c r="W6" s="7">
        <v>-44.7</v>
      </c>
      <c r="X6" s="7">
        <v>503</v>
      </c>
      <c r="Y6" s="7">
        <v>268</v>
      </c>
      <c r="Z6" s="7">
        <v>558.41999999999996</v>
      </c>
      <c r="AA6" s="7">
        <v>320.04000000000002</v>
      </c>
      <c r="AB6" s="7">
        <v>218.68</v>
      </c>
      <c r="AC6" s="7">
        <v>236</v>
      </c>
      <c r="AD6" s="7">
        <v>365.78</v>
      </c>
      <c r="AE6" s="66">
        <v>2005</v>
      </c>
      <c r="AF6" s="64">
        <v>12.068260307992121</v>
      </c>
      <c r="AG6" s="64">
        <v>66.109502277492709</v>
      </c>
      <c r="AH6" s="64">
        <v>214.83010724438978</v>
      </c>
      <c r="AI6" s="64">
        <v>143.33115347070935</v>
      </c>
      <c r="AJ6" s="64">
        <v>11.800177761485889</v>
      </c>
      <c r="AK6" s="64">
        <v>20.692007027972476</v>
      </c>
      <c r="AL6" s="64">
        <v>-4.5331588567880523</v>
      </c>
      <c r="AM6" s="64">
        <v>38.12477715283017</v>
      </c>
      <c r="AN6" s="64">
        <v>7.3417027008041691</v>
      </c>
      <c r="AO6" s="64">
        <v>27.910371622147565</v>
      </c>
      <c r="AP6" s="64">
        <v>73.443798807219977</v>
      </c>
      <c r="AQ6" s="64">
        <v>6.6960516800210153</v>
      </c>
      <c r="AR6" s="64">
        <v>8.9523965748478265</v>
      </c>
      <c r="AS6" s="64">
        <v>1.5081210447013849</v>
      </c>
      <c r="AT6" s="66">
        <v>2005</v>
      </c>
      <c r="AU6" s="65">
        <v>1.3779262178446656</v>
      </c>
      <c r="AV6" s="65">
        <v>12.331669897829824</v>
      </c>
      <c r="AW6" s="65">
        <v>15.528564641946225</v>
      </c>
      <c r="AX6" s="65">
        <v>11.935502005595373</v>
      </c>
      <c r="AY6" s="65">
        <v>4.3643837654553224</v>
      </c>
      <c r="AZ6" s="65">
        <v>4.6640511498031394</v>
      </c>
      <c r="BA6" s="65">
        <v>-1.1376628111674825</v>
      </c>
      <c r="BB6" s="65">
        <v>7.7545815790101384</v>
      </c>
      <c r="BC6" s="65">
        <v>0.85074916726648631</v>
      </c>
      <c r="BD6" s="65">
        <v>6.4308993299074571</v>
      </c>
      <c r="BE6" s="65">
        <v>14.906177058121553</v>
      </c>
      <c r="BF6" s="65">
        <v>0.95789044675619783</v>
      </c>
      <c r="BG6" s="65">
        <v>1.9233239277437322</v>
      </c>
      <c r="BH6" s="65">
        <v>0.24255864822454723</v>
      </c>
      <c r="BI6" s="53"/>
      <c r="BJ6" s="73" t="s">
        <v>6</v>
      </c>
      <c r="BK6" s="238">
        <v>72283</v>
      </c>
      <c r="BL6" s="102">
        <v>0.27</v>
      </c>
    </row>
    <row r="7" spans="1:64" ht="18.600000000000001" customHeight="1">
      <c r="A7" s="58">
        <v>2006</v>
      </c>
      <c r="B7" s="61">
        <v>14.78</v>
      </c>
      <c r="C7" s="61">
        <v>34.020000000000003</v>
      </c>
      <c r="D7" s="61">
        <v>582.76</v>
      </c>
      <c r="E7" s="61">
        <v>263.24</v>
      </c>
      <c r="F7" s="61">
        <v>25.56</v>
      </c>
      <c r="G7" s="252">
        <v>52.79</v>
      </c>
      <c r="H7" s="61">
        <v>-58.45</v>
      </c>
      <c r="I7" s="61">
        <v>37.869999999999997</v>
      </c>
      <c r="J7" s="61">
        <v>1.23</v>
      </c>
      <c r="K7" s="61">
        <v>-25.39</v>
      </c>
      <c r="L7" s="61">
        <v>-84.569999999999894</v>
      </c>
      <c r="M7" s="61">
        <v>-7.29</v>
      </c>
      <c r="N7" s="61">
        <v>2.72</v>
      </c>
      <c r="O7" s="61">
        <v>1.71</v>
      </c>
      <c r="P7" s="66">
        <v>2006</v>
      </c>
      <c r="Q7" s="7">
        <v>614.28</v>
      </c>
      <c r="R7" s="7">
        <v>241</v>
      </c>
      <c r="S7" s="7">
        <v>825</v>
      </c>
      <c r="T7" s="7">
        <v>1781</v>
      </c>
      <c r="U7" s="7">
        <v>112.78</v>
      </c>
      <c r="V7" s="7">
        <v>151</v>
      </c>
      <c r="W7" s="7">
        <v>-133.1</v>
      </c>
      <c r="X7" s="7">
        <v>601</v>
      </c>
      <c r="Y7" s="7">
        <v>1084</v>
      </c>
      <c r="Z7" s="7">
        <v>-393.78</v>
      </c>
      <c r="AA7" s="7">
        <v>-366.8</v>
      </c>
      <c r="AB7" s="7">
        <v>-682.49</v>
      </c>
      <c r="AC7" s="7">
        <v>454</v>
      </c>
      <c r="AD7" s="7">
        <v>129.97</v>
      </c>
      <c r="AE7" s="66">
        <v>2006</v>
      </c>
      <c r="AF7" s="64">
        <v>8.6331558658360308</v>
      </c>
      <c r="AG7" s="64">
        <v>39.830975122189358</v>
      </c>
      <c r="AH7" s="64">
        <v>221.82082412593437</v>
      </c>
      <c r="AI7" s="64">
        <v>109.93659962589723</v>
      </c>
      <c r="AJ7" s="64">
        <v>0.67886370835116772</v>
      </c>
      <c r="AK7" s="64">
        <v>11.239183673467064</v>
      </c>
      <c r="AL7" s="64">
        <v>-13.498063620547869</v>
      </c>
      <c r="AM7" s="64">
        <v>45.552666140856729</v>
      </c>
      <c r="AN7" s="64">
        <v>29.695543759969102</v>
      </c>
      <c r="AO7" s="64">
        <v>-19.681505206420379</v>
      </c>
      <c r="AP7" s="64">
        <v>-84.174432578703559</v>
      </c>
      <c r="AQ7" s="64">
        <v>-20.898062516451173</v>
      </c>
      <c r="AR7" s="64">
        <v>17.221983241444548</v>
      </c>
      <c r="AS7" s="64">
        <v>0.5358699004315135</v>
      </c>
      <c r="AT7" s="66">
        <v>2006</v>
      </c>
      <c r="AU7" s="65">
        <v>0.9857138897142439</v>
      </c>
      <c r="AV7" s="65">
        <v>7.4298311134424688</v>
      </c>
      <c r="AW7" s="65">
        <v>16.033874630294914</v>
      </c>
      <c r="AX7" s="65">
        <v>9.154663683016949</v>
      </c>
      <c r="AY7" s="65">
        <v>0.25108280634168612</v>
      </c>
      <c r="AZ7" s="65">
        <v>2.533351523813935</v>
      </c>
      <c r="BA7" s="65">
        <v>-3.387537363901385</v>
      </c>
      <c r="BB7" s="65">
        <v>9.2654145705469073</v>
      </c>
      <c r="BC7" s="65">
        <v>3.4410899153614594</v>
      </c>
      <c r="BD7" s="65">
        <v>-4.5348654026198174</v>
      </c>
      <c r="BE7" s="65">
        <v>-17.084069944128814</v>
      </c>
      <c r="BF7" s="65">
        <v>-2.9895310545392237</v>
      </c>
      <c r="BG7" s="65">
        <v>3.6999536576087051</v>
      </c>
      <c r="BH7" s="65">
        <v>8.6186635435902464E-2</v>
      </c>
      <c r="BI7" s="53"/>
      <c r="BJ7" s="73" t="s">
        <v>146</v>
      </c>
      <c r="BK7" s="238">
        <v>83272</v>
      </c>
      <c r="BL7" s="102">
        <v>0.06</v>
      </c>
    </row>
    <row r="8" spans="1:64" ht="18.600000000000001" customHeight="1">
      <c r="A8" s="58">
        <v>2007</v>
      </c>
      <c r="B8" s="61">
        <v>19.149999999999999</v>
      </c>
      <c r="C8" s="61">
        <v>124.39</v>
      </c>
      <c r="D8" s="61">
        <v>437.11</v>
      </c>
      <c r="E8" s="61">
        <v>201.03</v>
      </c>
      <c r="F8" s="61">
        <v>15.41</v>
      </c>
      <c r="G8" s="252">
        <v>28.48</v>
      </c>
      <c r="H8" s="61">
        <v>-61.44</v>
      </c>
      <c r="I8" s="61">
        <v>33.729999999999897</v>
      </c>
      <c r="J8" s="61">
        <v>27.1</v>
      </c>
      <c r="K8" s="61">
        <v>8.33</v>
      </c>
      <c r="L8" s="61">
        <v>-40.67</v>
      </c>
      <c r="M8" s="61">
        <v>-19.91</v>
      </c>
      <c r="N8" s="61">
        <v>-43.63</v>
      </c>
      <c r="O8" s="61">
        <v>10.039999999999999</v>
      </c>
      <c r="P8" s="66">
        <v>2007</v>
      </c>
      <c r="Q8" s="7">
        <v>213.38</v>
      </c>
      <c r="R8" s="7">
        <v>278</v>
      </c>
      <c r="S8" s="7">
        <v>1501</v>
      </c>
      <c r="T8" s="7">
        <v>2450</v>
      </c>
      <c r="U8" s="7">
        <v>-685.67999999999904</v>
      </c>
      <c r="V8" s="7">
        <v>315</v>
      </c>
      <c r="W8" s="7">
        <v>-212.34</v>
      </c>
      <c r="X8" s="7">
        <v>409</v>
      </c>
      <c r="Y8" s="7">
        <v>833</v>
      </c>
      <c r="Z8" s="7">
        <v>-432.56</v>
      </c>
      <c r="AA8" s="7">
        <v>-442.42</v>
      </c>
      <c r="AB8" s="7">
        <v>-1412.23</v>
      </c>
      <c r="AC8" s="7">
        <v>125</v>
      </c>
      <c r="AD8" s="7">
        <v>-1246.5</v>
      </c>
      <c r="AE8" s="66">
        <v>2007</v>
      </c>
      <c r="AF8" s="64">
        <v>2.9988650105035037</v>
      </c>
      <c r="AG8" s="64">
        <v>45.946104082857431</v>
      </c>
      <c r="AH8" s="64">
        <v>403.57946304609391</v>
      </c>
      <c r="AI8" s="64">
        <v>151.23226787391815</v>
      </c>
      <c r="AJ8" s="64">
        <v>-4.1273565130539813</v>
      </c>
      <c r="AK8" s="64">
        <v>23.445979186371691</v>
      </c>
      <c r="AL8" s="64">
        <v>-21.534025763990492</v>
      </c>
      <c r="AM8" s="64">
        <v>31.000067307172049</v>
      </c>
      <c r="AN8" s="64">
        <v>22.819546081230868</v>
      </c>
      <c r="AO8" s="64">
        <v>-21.619767108764286</v>
      </c>
      <c r="AP8" s="64">
        <v>-101.52795109452026</v>
      </c>
      <c r="AQ8" s="64">
        <v>-43.242935175032365</v>
      </c>
      <c r="AR8" s="64">
        <v>4.7417354739660098</v>
      </c>
      <c r="AS8" s="64">
        <v>-5.1393539346609343</v>
      </c>
      <c r="AT8" s="66">
        <v>2007</v>
      </c>
      <c r="AU8" s="65">
        <v>0.34240351270955482</v>
      </c>
      <c r="AV8" s="65">
        <v>8.570510578991728</v>
      </c>
      <c r="AW8" s="65">
        <v>29.171934327360805</v>
      </c>
      <c r="AX8" s="65">
        <v>12.593445268608381</v>
      </c>
      <c r="AY8" s="65">
        <v>-1.5265335932999387</v>
      </c>
      <c r="AZ8" s="65">
        <v>5.2848061589495989</v>
      </c>
      <c r="BA8" s="65">
        <v>-5.4042801190895577</v>
      </c>
      <c r="BB8" s="65">
        <v>6.3054152401891601</v>
      </c>
      <c r="BC8" s="65">
        <v>2.6443061803469519</v>
      </c>
      <c r="BD8" s="65">
        <v>-4.9814652307309375</v>
      </c>
      <c r="BE8" s="65">
        <v>-20.606145650712843</v>
      </c>
      <c r="BF8" s="65">
        <v>-6.1860326761592512</v>
      </c>
      <c r="BG8" s="65">
        <v>1.0187097074913836</v>
      </c>
      <c r="BH8" s="65">
        <v>-0.82658799008119133</v>
      </c>
      <c r="BI8" s="53"/>
      <c r="BJ8" s="73" t="s">
        <v>8</v>
      </c>
      <c r="BK8" s="238">
        <v>369857</v>
      </c>
      <c r="BL8" s="102">
        <v>0.01</v>
      </c>
    </row>
    <row r="9" spans="1:64" ht="18.600000000000001" customHeight="1">
      <c r="A9" s="58">
        <v>2008</v>
      </c>
      <c r="B9" s="61">
        <v>-17.53</v>
      </c>
      <c r="C9" s="61">
        <v>-35.31</v>
      </c>
      <c r="D9" s="61">
        <v>111.66</v>
      </c>
      <c r="E9" s="61">
        <v>55.32</v>
      </c>
      <c r="F9" s="61">
        <v>-12.71</v>
      </c>
      <c r="G9" s="252">
        <v>-2.96</v>
      </c>
      <c r="H9" s="61">
        <v>-20.93</v>
      </c>
      <c r="I9" s="61">
        <v>59.5</v>
      </c>
      <c r="J9" s="61">
        <v>35.07</v>
      </c>
      <c r="K9" s="61">
        <v>22.4</v>
      </c>
      <c r="L9" s="61">
        <v>33.270000000000003</v>
      </c>
      <c r="M9" s="61">
        <v>-22.42</v>
      </c>
      <c r="N9" s="61">
        <v>-81.63</v>
      </c>
      <c r="O9" s="61">
        <v>-18.010000000000002</v>
      </c>
      <c r="P9" s="66">
        <v>2008</v>
      </c>
      <c r="Q9" s="7">
        <v>23.8</v>
      </c>
      <c r="R9" s="7">
        <v>325</v>
      </c>
      <c r="S9" s="7">
        <v>468</v>
      </c>
      <c r="T9" s="7">
        <v>2360</v>
      </c>
      <c r="U9" s="7">
        <v>-277.64999999999998</v>
      </c>
      <c r="V9" s="7">
        <v>145</v>
      </c>
      <c r="W9" s="7">
        <v>-87.38</v>
      </c>
      <c r="X9" s="7">
        <v>111</v>
      </c>
      <c r="Y9" s="7">
        <v>483</v>
      </c>
      <c r="Z9" s="7">
        <v>777.11</v>
      </c>
      <c r="AA9" s="7">
        <v>369.94</v>
      </c>
      <c r="AB9" s="7">
        <v>-176.67</v>
      </c>
      <c r="AC9" s="7">
        <v>-335</v>
      </c>
      <c r="AD9" s="7">
        <v>-1421.08</v>
      </c>
      <c r="AE9" s="66">
        <v>2008</v>
      </c>
      <c r="AF9" s="64">
        <v>0.33448770854805226</v>
      </c>
      <c r="AG9" s="64">
        <v>53.713970600462822</v>
      </c>
      <c r="AH9" s="64">
        <v>125.83290386780277</v>
      </c>
      <c r="AI9" s="64">
        <v>145.67679680916197</v>
      </c>
      <c r="AJ9" s="64">
        <v>-1.6712760119143615</v>
      </c>
      <c r="AK9" s="64">
        <v>10.792593593726652</v>
      </c>
      <c r="AL9" s="64">
        <v>-8.8614635549472034</v>
      </c>
      <c r="AM9" s="64">
        <v>8.4132212007239549</v>
      </c>
      <c r="AN9" s="64">
        <v>13.231501509285126</v>
      </c>
      <c r="AO9" s="64">
        <v>38.840709307129217</v>
      </c>
      <c r="AP9" s="64">
        <v>84.89500978234895</v>
      </c>
      <c r="AQ9" s="64">
        <v>-5.4096920171452014</v>
      </c>
      <c r="AR9" s="64">
        <v>-12.707851070228907</v>
      </c>
      <c r="AS9" s="64">
        <v>-5.85915209744722</v>
      </c>
      <c r="AT9" s="66">
        <v>2008</v>
      </c>
      <c r="AU9" s="65">
        <v>3.8191037597185333E-2</v>
      </c>
      <c r="AV9" s="65">
        <v>10.019481791986731</v>
      </c>
      <c r="AW9" s="65">
        <v>9.0955797902763873</v>
      </c>
      <c r="AX9" s="65">
        <v>12.130828911802361</v>
      </c>
      <c r="AY9" s="65">
        <v>-0.61813389945707697</v>
      </c>
      <c r="AZ9" s="65">
        <v>2.4326885493577524</v>
      </c>
      <c r="BA9" s="65">
        <v>-2.2239144617408191</v>
      </c>
      <c r="BB9" s="65">
        <v>1.7112496128630725</v>
      </c>
      <c r="BC9" s="65">
        <v>1.5332531633944511</v>
      </c>
      <c r="BD9" s="65">
        <v>8.949386086215366</v>
      </c>
      <c r="BE9" s="65">
        <v>17.230318525438967</v>
      </c>
      <c r="BF9" s="65">
        <v>-0.77387280605641773</v>
      </c>
      <c r="BG9" s="65">
        <v>-2.7301420160769077</v>
      </c>
      <c r="BH9" s="65">
        <v>-0.94235672759292366</v>
      </c>
      <c r="BI9" s="53"/>
      <c r="BJ9" s="73" t="s">
        <v>24</v>
      </c>
      <c r="BK9" s="238">
        <v>225404</v>
      </c>
      <c r="BL9" s="102">
        <v>0.1</v>
      </c>
    </row>
    <row r="10" spans="1:64" ht="18.600000000000001" customHeight="1">
      <c r="A10" s="58">
        <v>2009</v>
      </c>
      <c r="B10" s="61">
        <v>-22.16</v>
      </c>
      <c r="C10" s="61">
        <v>48.99</v>
      </c>
      <c r="D10" s="61">
        <v>-77.39</v>
      </c>
      <c r="E10" s="61">
        <v>-35.72</v>
      </c>
      <c r="F10" s="61">
        <v>11.51</v>
      </c>
      <c r="G10" s="252">
        <v>17.190000000000001</v>
      </c>
      <c r="H10" s="61">
        <v>16.25</v>
      </c>
      <c r="I10" s="61">
        <v>34.21</v>
      </c>
      <c r="J10" s="61">
        <v>4.09</v>
      </c>
      <c r="K10" s="61">
        <v>-3.41</v>
      </c>
      <c r="L10" s="61">
        <v>80.94</v>
      </c>
      <c r="M10" s="61">
        <v>-0.09</v>
      </c>
      <c r="N10" s="61">
        <v>-23.59</v>
      </c>
      <c r="O10" s="61">
        <v>-9.7899999999999903</v>
      </c>
      <c r="P10" s="66">
        <v>2009</v>
      </c>
      <c r="Q10" s="7">
        <v>605.22</v>
      </c>
      <c r="R10" s="7">
        <v>-55</v>
      </c>
      <c r="S10" s="7">
        <v>314</v>
      </c>
      <c r="T10" s="7">
        <v>1396</v>
      </c>
      <c r="U10" s="7">
        <v>-44.13</v>
      </c>
      <c r="V10" s="7">
        <v>246</v>
      </c>
      <c r="W10" s="7">
        <v>37.590000000000003</v>
      </c>
      <c r="X10" s="7">
        <v>450</v>
      </c>
      <c r="Y10" s="7">
        <v>527</v>
      </c>
      <c r="Z10" s="7">
        <v>-117.54</v>
      </c>
      <c r="AA10" s="7">
        <v>236.42</v>
      </c>
      <c r="AB10" s="7">
        <v>-84.58</v>
      </c>
      <c r="AC10" s="7">
        <v>-250</v>
      </c>
      <c r="AD10" s="7">
        <v>218.14</v>
      </c>
      <c r="AE10" s="66">
        <v>2009</v>
      </c>
      <c r="AF10" s="64">
        <v>8.505825670901352</v>
      </c>
      <c r="AG10" s="64">
        <v>-9.0900565631552475</v>
      </c>
      <c r="AH10" s="64">
        <v>84.426350030961686</v>
      </c>
      <c r="AI10" s="64">
        <v>86.171528959995811</v>
      </c>
      <c r="AJ10" s="64">
        <v>-0.26563446931669649</v>
      </c>
      <c r="AK10" s="64">
        <v>18.31019326935694</v>
      </c>
      <c r="AL10" s="64">
        <v>3.8121127835942485</v>
      </c>
      <c r="AM10" s="64">
        <v>34.107653516448465</v>
      </c>
      <c r="AN10" s="64">
        <v>14.436855684044019</v>
      </c>
      <c r="AO10" s="64">
        <v>-5.8747628674961954</v>
      </c>
      <c r="AP10" s="64">
        <v>54.254414804408654</v>
      </c>
      <c r="AQ10" s="64">
        <v>-2.5898667052139079</v>
      </c>
      <c r="AR10" s="64">
        <v>-9.4834709479320196</v>
      </c>
      <c r="AS10" s="64">
        <v>0.89939724613472605</v>
      </c>
      <c r="AT10" s="66">
        <v>2009</v>
      </c>
      <c r="AU10" s="65">
        <v>0.97117562078018926</v>
      </c>
      <c r="AV10" s="65">
        <v>-1.6956046109516008</v>
      </c>
      <c r="AW10" s="65">
        <v>6.1025898592880035</v>
      </c>
      <c r="AX10" s="65">
        <v>7.175693712235633</v>
      </c>
      <c r="AY10" s="65">
        <v>-9.8246889908304741E-2</v>
      </c>
      <c r="AZ10" s="65">
        <v>4.1271819527034967</v>
      </c>
      <c r="BA10" s="65">
        <v>0.95670570630393004</v>
      </c>
      <c r="BB10" s="65">
        <v>6.9374984305259702</v>
      </c>
      <c r="BC10" s="65">
        <v>1.6729283998113369</v>
      </c>
      <c r="BD10" s="65">
        <v>-1.3536189735993027</v>
      </c>
      <c r="BE10" s="65">
        <v>11.011493501065797</v>
      </c>
      <c r="BF10" s="65">
        <v>-0.3704882658982952</v>
      </c>
      <c r="BG10" s="65">
        <v>-2.0374194149827671</v>
      </c>
      <c r="BH10" s="65">
        <v>0.14465455608207867</v>
      </c>
      <c r="BI10" s="53"/>
      <c r="BJ10" s="73" t="s">
        <v>10</v>
      </c>
      <c r="BK10" s="238">
        <v>250965</v>
      </c>
      <c r="BL10" s="104">
        <v>0.1</v>
      </c>
    </row>
    <row r="11" spans="1:64" ht="18.600000000000001" customHeight="1">
      <c r="A11" s="58">
        <v>2010</v>
      </c>
      <c r="B11" s="61">
        <v>0.13</v>
      </c>
      <c r="C11" s="61">
        <v>100.98</v>
      </c>
      <c r="D11" s="61">
        <v>-94.04</v>
      </c>
      <c r="E11" s="61">
        <v>-10.86</v>
      </c>
      <c r="F11" s="61">
        <v>13.11</v>
      </c>
      <c r="G11" s="252">
        <v>27.36</v>
      </c>
      <c r="H11" s="61">
        <v>55.35</v>
      </c>
      <c r="I11" s="61">
        <v>33.08</v>
      </c>
      <c r="J11" s="61">
        <v>17.72</v>
      </c>
      <c r="K11" s="61">
        <v>24.02</v>
      </c>
      <c r="L11" s="61">
        <v>176.24</v>
      </c>
      <c r="M11" s="61">
        <v>26.49</v>
      </c>
      <c r="N11" s="61">
        <v>30.61</v>
      </c>
      <c r="O11" s="61">
        <v>19.54</v>
      </c>
      <c r="P11" s="66">
        <v>2010</v>
      </c>
      <c r="Q11" s="7">
        <v>476.4</v>
      </c>
      <c r="R11" s="7">
        <v>-155</v>
      </c>
      <c r="S11" s="7">
        <v>-398</v>
      </c>
      <c r="T11" s="7">
        <v>-35</v>
      </c>
      <c r="U11" s="7">
        <v>289.64999999999998</v>
      </c>
      <c r="V11" s="7">
        <v>34</v>
      </c>
      <c r="W11" s="7">
        <v>208.28</v>
      </c>
      <c r="X11" s="7">
        <v>609</v>
      </c>
      <c r="Y11" s="7">
        <v>371</v>
      </c>
      <c r="Z11" s="7">
        <v>-735.55999999999904</v>
      </c>
      <c r="AA11" s="7">
        <v>612.14</v>
      </c>
      <c r="AB11" s="7">
        <v>577.89</v>
      </c>
      <c r="AC11" s="7">
        <v>-399</v>
      </c>
      <c r="AD11" s="7">
        <v>852.83</v>
      </c>
      <c r="AE11" s="66">
        <v>2010</v>
      </c>
      <c r="AF11" s="64">
        <v>6.6953758131215162</v>
      </c>
      <c r="AG11" s="64">
        <v>-25.617432132528425</v>
      </c>
      <c r="AH11" s="64">
        <v>-107.011743032875</v>
      </c>
      <c r="AI11" s="64">
        <v>-2.160460969627402</v>
      </c>
      <c r="AJ11" s="64">
        <v>1.743508362510336</v>
      </c>
      <c r="AK11" s="64">
        <v>2.5306771185290078</v>
      </c>
      <c r="AL11" s="64">
        <v>21.122289187736367</v>
      </c>
      <c r="AM11" s="64">
        <v>46.159024425593586</v>
      </c>
      <c r="AN11" s="64">
        <v>10.163327246262488</v>
      </c>
      <c r="AO11" s="64">
        <v>-36.764000126046412</v>
      </c>
      <c r="AP11" s="64">
        <v>140.47583740111122</v>
      </c>
      <c r="AQ11" s="64">
        <v>17.695176995460692</v>
      </c>
      <c r="AR11" s="64">
        <v>-15.135619632899504</v>
      </c>
      <c r="AS11" s="64">
        <v>3.5162416494960964</v>
      </c>
      <c r="AT11" s="66">
        <v>2010</v>
      </c>
      <c r="AU11" s="65">
        <v>0.76446261812181049</v>
      </c>
      <c r="AV11" s="65">
        <v>-4.7785220854090573</v>
      </c>
      <c r="AW11" s="65">
        <v>-7.7351298216453035</v>
      </c>
      <c r="AX11" s="65">
        <v>-0.17990636098011972</v>
      </c>
      <c r="AY11" s="65">
        <v>0.64484957312350932</v>
      </c>
      <c r="AZ11" s="65">
        <v>0.57042352191836942</v>
      </c>
      <c r="BA11" s="65">
        <v>5.3009487765092453</v>
      </c>
      <c r="BB11" s="65">
        <v>9.3887478759784795</v>
      </c>
      <c r="BC11" s="65">
        <v>1.1777161979696509</v>
      </c>
      <c r="BD11" s="65">
        <v>-8.4708862703820103</v>
      </c>
      <c r="BE11" s="65">
        <v>28.511021198470587</v>
      </c>
      <c r="BF11" s="65">
        <v>2.5313485928111348</v>
      </c>
      <c r="BG11" s="65">
        <v>-3.2517213863124961</v>
      </c>
      <c r="BH11" s="65">
        <v>0.56553472569670471</v>
      </c>
      <c r="BI11" s="53"/>
      <c r="BJ11" s="73" t="s">
        <v>11</v>
      </c>
      <c r="BK11" s="238">
        <v>203400</v>
      </c>
      <c r="BL11" s="104">
        <v>7.0000000000000007E-2</v>
      </c>
    </row>
    <row r="12" spans="1:64" ht="18.600000000000001" customHeight="1">
      <c r="A12" s="58">
        <v>2011</v>
      </c>
      <c r="B12" s="61">
        <v>-35.479999999999897</v>
      </c>
      <c r="C12" s="61">
        <v>-74.78</v>
      </c>
      <c r="D12" s="61">
        <v>-77.84</v>
      </c>
      <c r="E12" s="61">
        <v>-28.47</v>
      </c>
      <c r="F12" s="61">
        <v>-5.65</v>
      </c>
      <c r="G12" s="252">
        <v>48.59</v>
      </c>
      <c r="H12" s="61">
        <v>63.87</v>
      </c>
      <c r="I12" s="61">
        <v>8.5399999999999903</v>
      </c>
      <c r="J12" s="61">
        <v>13.7</v>
      </c>
      <c r="K12" s="61">
        <v>-26.27</v>
      </c>
      <c r="L12" s="61">
        <v>-227.22</v>
      </c>
      <c r="M12" s="61">
        <v>-61.12</v>
      </c>
      <c r="N12" s="61">
        <v>-35.03</v>
      </c>
      <c r="O12" s="61">
        <v>-27.25</v>
      </c>
      <c r="P12" s="66">
        <v>2011</v>
      </c>
      <c r="Q12" s="7">
        <v>-1849.9</v>
      </c>
      <c r="R12" s="7">
        <v>-37</v>
      </c>
      <c r="S12" s="7">
        <v>-64</v>
      </c>
      <c r="T12" s="7">
        <v>-513</v>
      </c>
      <c r="U12" s="7">
        <v>-636.09</v>
      </c>
      <c r="V12" s="7">
        <v>373</v>
      </c>
      <c r="W12" s="7">
        <v>360.68</v>
      </c>
      <c r="X12" s="7">
        <v>538</v>
      </c>
      <c r="Y12" s="7">
        <v>268</v>
      </c>
      <c r="Z12" s="7">
        <v>-264.70999999999998</v>
      </c>
      <c r="AA12" s="7">
        <v>-405.03</v>
      </c>
      <c r="AB12" s="7">
        <v>-121.09</v>
      </c>
      <c r="AC12" s="7">
        <v>241</v>
      </c>
      <c r="AD12" s="7">
        <v>-27.59</v>
      </c>
      <c r="AE12" s="66">
        <v>2011</v>
      </c>
      <c r="AF12" s="64">
        <v>-25.998689581640416</v>
      </c>
      <c r="AG12" s="64">
        <v>-6.1151289606680752</v>
      </c>
      <c r="AH12" s="64">
        <v>-17.207918477648242</v>
      </c>
      <c r="AI12" s="64">
        <v>-31.666185069110206</v>
      </c>
      <c r="AJ12" s="64">
        <v>-3.8288563242161224</v>
      </c>
      <c r="AK12" s="64">
        <v>27.763016623862352</v>
      </c>
      <c r="AL12" s="64">
        <v>36.577622739738587</v>
      </c>
      <c r="AM12" s="64">
        <v>40.777594648553944</v>
      </c>
      <c r="AN12" s="64">
        <v>7.3417027008041691</v>
      </c>
      <c r="AO12" s="64">
        <v>-13.230461788794603</v>
      </c>
      <c r="AP12" s="64">
        <v>-92.947574774679126</v>
      </c>
      <c r="AQ12" s="64">
        <v>-3.70781460551374</v>
      </c>
      <c r="AR12" s="64">
        <v>9.142065993806467</v>
      </c>
      <c r="AS12" s="64">
        <v>-0.11375433217592873</v>
      </c>
      <c r="AT12" s="66">
        <v>2011</v>
      </c>
      <c r="AU12" s="65">
        <v>-2.9684706071862665</v>
      </c>
      <c r="AV12" s="65">
        <v>-1.1406794655492587</v>
      </c>
      <c r="AW12" s="65">
        <v>-1.243839971319848</v>
      </c>
      <c r="AX12" s="65">
        <v>-2.6369132337943264</v>
      </c>
      <c r="AY12" s="65">
        <v>-1.4161310718734097</v>
      </c>
      <c r="AZ12" s="65">
        <v>6.2578815786927011</v>
      </c>
      <c r="BA12" s="65">
        <v>9.1796917837111316</v>
      </c>
      <c r="BB12" s="65">
        <v>8.2941647902732711</v>
      </c>
      <c r="BC12" s="65">
        <v>0.85074916726648631</v>
      </c>
      <c r="BD12" s="65">
        <v>-3.0484641696568944</v>
      </c>
      <c r="BE12" s="65">
        <v>-18.864669709570592</v>
      </c>
      <c r="BF12" s="65">
        <v>-0.53041409455692323</v>
      </c>
      <c r="BG12" s="65">
        <v>1.9640723160433875</v>
      </c>
      <c r="BH12" s="65">
        <v>-1.8295678015515494E-2</v>
      </c>
      <c r="BI12" s="53"/>
      <c r="BJ12" s="73" t="s">
        <v>81</v>
      </c>
      <c r="BK12" s="238">
        <v>115879</v>
      </c>
      <c r="BL12" s="102">
        <v>0.03</v>
      </c>
    </row>
    <row r="13" spans="1:64" ht="18.600000000000001" customHeight="1">
      <c r="A13" s="58">
        <v>2012</v>
      </c>
      <c r="B13" s="61">
        <v>-21.75</v>
      </c>
      <c r="C13" s="61">
        <v>19.55</v>
      </c>
      <c r="D13" s="61">
        <v>-286.47000000000003</v>
      </c>
      <c r="E13" s="61">
        <v>-9.9700000000000006</v>
      </c>
      <c r="F13" s="61">
        <v>13.66</v>
      </c>
      <c r="G13" s="252">
        <v>15.3</v>
      </c>
      <c r="H13" s="61">
        <v>35.5</v>
      </c>
      <c r="I13" s="61">
        <v>-18.649999999999999</v>
      </c>
      <c r="J13" s="61">
        <v>-12.61</v>
      </c>
      <c r="K13" s="61">
        <v>-40.270000000000003</v>
      </c>
      <c r="L13" s="61">
        <v>-105.72</v>
      </c>
      <c r="M13" s="61">
        <v>-36.68</v>
      </c>
      <c r="N13" s="61">
        <v>-69.63</v>
      </c>
      <c r="O13" s="61">
        <v>-7.74</v>
      </c>
      <c r="P13" s="66">
        <v>2012</v>
      </c>
      <c r="Q13" s="7">
        <v>-1636</v>
      </c>
      <c r="R13" s="7">
        <v>-160</v>
      </c>
      <c r="S13" s="7">
        <v>423</v>
      </c>
      <c r="T13" s="7">
        <v>281</v>
      </c>
      <c r="U13" s="7">
        <v>-575.6</v>
      </c>
      <c r="V13" s="7">
        <v>16</v>
      </c>
      <c r="W13" s="7">
        <v>391.16</v>
      </c>
      <c r="X13" s="7">
        <v>244</v>
      </c>
      <c r="Y13" s="7">
        <v>-127</v>
      </c>
      <c r="Z13" s="7">
        <v>-828.82</v>
      </c>
      <c r="AA13" s="7">
        <v>-873.89</v>
      </c>
      <c r="AB13" s="7">
        <v>-1128.75</v>
      </c>
      <c r="AC13" s="7">
        <v>-183</v>
      </c>
      <c r="AD13" s="7">
        <v>-920.1</v>
      </c>
      <c r="AE13" s="66">
        <v>2012</v>
      </c>
      <c r="AF13" s="64">
        <v>-22.992516436328298</v>
      </c>
      <c r="AG13" s="64">
        <v>-26.443800910997084</v>
      </c>
      <c r="AH13" s="64">
        <v>113.73358618820635</v>
      </c>
      <c r="AI13" s="64">
        <v>17.345415213294284</v>
      </c>
      <c r="AJ13" s="64">
        <v>-3.4647450835869136</v>
      </c>
      <c r="AK13" s="64">
        <v>1.1909068793077684</v>
      </c>
      <c r="AL13" s="64">
        <v>39.668689450139034</v>
      </c>
      <c r="AM13" s="64">
        <v>18.493927684474279</v>
      </c>
      <c r="AN13" s="64">
        <v>-3.4790904589631699</v>
      </c>
      <c r="AO13" s="64">
        <v>-41.425225113477936</v>
      </c>
      <c r="AP13" s="64">
        <v>-200.54306130371663</v>
      </c>
      <c r="AQ13" s="64">
        <v>-34.56268672866161</v>
      </c>
      <c r="AR13" s="64">
        <v>-6.9419007338862384</v>
      </c>
      <c r="AS13" s="64">
        <v>-3.7935977178351585</v>
      </c>
      <c r="AT13" s="66">
        <v>2012</v>
      </c>
      <c r="AU13" s="65">
        <v>-2.6252326684451761</v>
      </c>
      <c r="AV13" s="65">
        <v>-4.9326679591319298</v>
      </c>
      <c r="AW13" s="65">
        <v>8.2210048104421194</v>
      </c>
      <c r="AX13" s="65">
        <v>1.4443910695832471</v>
      </c>
      <c r="AY13" s="65">
        <v>-1.2814618135332021</v>
      </c>
      <c r="AZ13" s="65">
        <v>0.26843459854982094</v>
      </c>
      <c r="BA13" s="65">
        <v>9.9554403851515101</v>
      </c>
      <c r="BB13" s="65">
        <v>3.7616658156629708</v>
      </c>
      <c r="BC13" s="65">
        <v>-0.40315352329419313</v>
      </c>
      <c r="BD13" s="65">
        <v>-9.544890911167041</v>
      </c>
      <c r="BE13" s="65">
        <v>-40.702284306092508</v>
      </c>
      <c r="BF13" s="65">
        <v>-4.9442968802636642</v>
      </c>
      <c r="BG13" s="65">
        <v>-1.4913910117673854</v>
      </c>
      <c r="BH13" s="65">
        <v>-0.61014328894801773</v>
      </c>
      <c r="BI13" s="53"/>
      <c r="BJ13" s="73" t="s">
        <v>147</v>
      </c>
      <c r="BK13" s="238">
        <v>230413</v>
      </c>
      <c r="BL13" s="104">
        <v>0.05</v>
      </c>
    </row>
    <row r="14" spans="1:64" ht="18.600000000000001" customHeight="1">
      <c r="A14" s="58">
        <v>2013</v>
      </c>
      <c r="B14" s="61">
        <v>1.73</v>
      </c>
      <c r="C14" s="61">
        <v>-53.61</v>
      </c>
      <c r="D14" s="61">
        <v>-3.47</v>
      </c>
      <c r="E14" s="61">
        <v>2.4500000000000002</v>
      </c>
      <c r="F14" s="61">
        <v>-6.84</v>
      </c>
      <c r="G14" s="252">
        <v>-23.2</v>
      </c>
      <c r="H14" s="61">
        <v>-22.07</v>
      </c>
      <c r="I14" s="61">
        <v>-72.62</v>
      </c>
      <c r="J14" s="61">
        <v>-43.65</v>
      </c>
      <c r="K14" s="61">
        <v>-61.89</v>
      </c>
      <c r="L14" s="61">
        <v>-227.77</v>
      </c>
      <c r="M14" s="61">
        <v>-34.76</v>
      </c>
      <c r="N14" s="61">
        <v>-0.98</v>
      </c>
      <c r="O14" s="61">
        <v>-30.78</v>
      </c>
      <c r="P14" s="66">
        <v>2013</v>
      </c>
      <c r="Q14" s="7">
        <v>43.36</v>
      </c>
      <c r="R14" s="7">
        <v>-35</v>
      </c>
      <c r="S14" s="7">
        <v>14</v>
      </c>
      <c r="T14" s="7">
        <v>346</v>
      </c>
      <c r="U14" s="7">
        <v>-525.23</v>
      </c>
      <c r="V14" s="7">
        <v>-125</v>
      </c>
      <c r="W14" s="7">
        <v>-191.01</v>
      </c>
      <c r="X14" s="7">
        <v>-470</v>
      </c>
      <c r="Y14" s="7">
        <v>-478</v>
      </c>
      <c r="Z14" s="7">
        <v>-908.53</v>
      </c>
      <c r="AA14" s="7">
        <v>-256.57</v>
      </c>
      <c r="AB14" s="7">
        <v>-107.72</v>
      </c>
      <c r="AC14" s="7">
        <v>-312</v>
      </c>
      <c r="AD14" s="7">
        <v>-222.48</v>
      </c>
      <c r="AE14" s="66">
        <v>2013</v>
      </c>
      <c r="AF14" s="64">
        <v>0.60938601019510696</v>
      </c>
      <c r="AG14" s="64">
        <v>-5.784581449280612</v>
      </c>
      <c r="AH14" s="64">
        <v>3.7642321669855532</v>
      </c>
      <c r="AI14" s="64">
        <v>21.357699871173747</v>
      </c>
      <c r="AJ14" s="64">
        <v>-3.1615497919603106</v>
      </c>
      <c r="AK14" s="64">
        <v>-9.3039599945919402</v>
      </c>
      <c r="AL14" s="64">
        <v>-19.370887544409079</v>
      </c>
      <c r="AM14" s="64">
        <v>-35.623549228290621</v>
      </c>
      <c r="AN14" s="64">
        <v>-13.094529443971615</v>
      </c>
      <c r="AO14" s="64">
        <v>-45.409207997331272</v>
      </c>
      <c r="AP14" s="64">
        <v>-58.878500999776371</v>
      </c>
      <c r="AQ14" s="64">
        <v>-3.2984209208517639</v>
      </c>
      <c r="AR14" s="64">
        <v>-11.835371743019161</v>
      </c>
      <c r="AS14" s="64">
        <v>-0.91729118602756876</v>
      </c>
      <c r="AT14" s="66">
        <v>2013</v>
      </c>
      <c r="AU14" s="65">
        <v>6.9578293706468744E-2</v>
      </c>
      <c r="AV14" s="65">
        <v>-1.0790211160601095</v>
      </c>
      <c r="AW14" s="65">
        <v>0.27208999372621673</v>
      </c>
      <c r="AX14" s="65">
        <v>1.7785028828320408</v>
      </c>
      <c r="AY14" s="65">
        <v>-1.1693227733183527</v>
      </c>
      <c r="AZ14" s="65">
        <v>-2.0971453011704759</v>
      </c>
      <c r="BA14" s="65">
        <v>-4.8614088044988994</v>
      </c>
      <c r="BB14" s="65">
        <v>-7.2458316941049024</v>
      </c>
      <c r="BC14" s="65">
        <v>-1.5173809774379867</v>
      </c>
      <c r="BD14" s="65">
        <v>-10.46285048565743</v>
      </c>
      <c r="BE14" s="65">
        <v>-11.949999524441466</v>
      </c>
      <c r="BF14" s="65">
        <v>-0.47184908964961408</v>
      </c>
      <c r="BG14" s="65">
        <v>-2.5426994298984935</v>
      </c>
      <c r="BH14" s="65">
        <v>-0.14753252790474403</v>
      </c>
      <c r="BI14" s="53"/>
      <c r="BJ14" s="73" t="s">
        <v>22</v>
      </c>
      <c r="BK14" s="239">
        <v>202960</v>
      </c>
      <c r="BL14" s="104">
        <v>0.23</v>
      </c>
    </row>
    <row r="15" spans="1:64" ht="18.600000000000001" customHeight="1">
      <c r="A15" s="58">
        <v>2014</v>
      </c>
      <c r="B15" s="61">
        <v>-7.37</v>
      </c>
      <c r="C15" s="61">
        <v>-259.69</v>
      </c>
      <c r="D15" s="61">
        <v>-356.66</v>
      </c>
      <c r="E15" s="61">
        <v>-122.84</v>
      </c>
      <c r="F15" s="61">
        <v>-12.13</v>
      </c>
      <c r="G15" s="252">
        <v>-6.88</v>
      </c>
      <c r="H15" s="61">
        <v>-18.73</v>
      </c>
      <c r="I15" s="61">
        <v>-81.8</v>
      </c>
      <c r="J15" s="61">
        <v>-39.07</v>
      </c>
      <c r="K15" s="61">
        <v>-54.96</v>
      </c>
      <c r="L15" s="61">
        <v>-81.17</v>
      </c>
      <c r="M15" s="61">
        <v>-15.86</v>
      </c>
      <c r="N15" s="61">
        <v>64.37</v>
      </c>
      <c r="O15" s="61">
        <v>-8.0299999999999994</v>
      </c>
      <c r="P15" s="66">
        <v>2014</v>
      </c>
      <c r="Q15" s="7">
        <v>-246.46</v>
      </c>
      <c r="R15" s="7">
        <v>-264</v>
      </c>
      <c r="S15" s="7">
        <v>-465</v>
      </c>
      <c r="T15" s="7">
        <v>-1495</v>
      </c>
      <c r="U15" s="7">
        <v>-1130.58</v>
      </c>
      <c r="V15" s="7">
        <v>-353</v>
      </c>
      <c r="W15" s="7">
        <v>-306.83</v>
      </c>
      <c r="X15" s="7">
        <v>-1076</v>
      </c>
      <c r="Y15" s="7">
        <v>-659</v>
      </c>
      <c r="Z15" s="7">
        <v>-334.18</v>
      </c>
      <c r="AA15" s="7">
        <v>-85.99</v>
      </c>
      <c r="AB15" s="7">
        <v>136.38999999999999</v>
      </c>
      <c r="AC15" s="7">
        <v>-134</v>
      </c>
      <c r="AD15" s="7">
        <v>1013.28</v>
      </c>
      <c r="AE15" s="66">
        <v>2014</v>
      </c>
      <c r="AF15" s="64">
        <v>-3.4637748171744942</v>
      </c>
      <c r="AG15" s="64">
        <v>-43.632271503145184</v>
      </c>
      <c r="AH15" s="64">
        <v>-125.02628268916301</v>
      </c>
      <c r="AI15" s="64">
        <v>-92.282547131227602</v>
      </c>
      <c r="AJ15" s="64">
        <v>-6.805370911399744</v>
      </c>
      <c r="AK15" s="64">
        <v>-26.274383024727641</v>
      </c>
      <c r="AL15" s="64">
        <v>-31.1165353921315</v>
      </c>
      <c r="AM15" s="64">
        <v>-81.555189297107887</v>
      </c>
      <c r="AN15" s="64">
        <v>-18.052918208320701</v>
      </c>
      <c r="AO15" s="64">
        <v>-16.702639570017684</v>
      </c>
      <c r="AP15" s="64">
        <v>-19.733259153333474</v>
      </c>
      <c r="AQ15" s="64">
        <v>4.1763055086796514</v>
      </c>
      <c r="AR15" s="64">
        <v>-5.0831404280915624</v>
      </c>
      <c r="AS15" s="64">
        <v>4.1777814319400166</v>
      </c>
      <c r="AT15" s="66">
        <v>2014</v>
      </c>
      <c r="AU15" s="65">
        <v>-0.39548584563875194</v>
      </c>
      <c r="AV15" s="65">
        <v>-8.1389021325676829</v>
      </c>
      <c r="AW15" s="65">
        <v>-9.0372747916207707</v>
      </c>
      <c r="AX15" s="65">
        <v>-7.6845717047222575</v>
      </c>
      <c r="AY15" s="65">
        <v>-2.5170171944829178</v>
      </c>
      <c r="AZ15" s="65">
        <v>-5.9223383305054247</v>
      </c>
      <c r="BA15" s="65">
        <v>-7.8091516856939283</v>
      </c>
      <c r="BB15" s="65">
        <v>-16.588329580546542</v>
      </c>
      <c r="BC15" s="65">
        <v>-2.0919541090619944</v>
      </c>
      <c r="BD15" s="65">
        <v>-3.8484974357445552</v>
      </c>
      <c r="BE15" s="65">
        <v>-4.0050686327580056</v>
      </c>
      <c r="BF15" s="65">
        <v>0.59743313532594566</v>
      </c>
      <c r="BG15" s="65">
        <v>-1.092056806430763</v>
      </c>
      <c r="BH15" s="65">
        <v>0.67193347660607261</v>
      </c>
      <c r="BI15" s="53"/>
      <c r="BJ15" s="73" t="s">
        <v>23</v>
      </c>
      <c r="BK15" s="238">
        <v>143053</v>
      </c>
      <c r="BL15" s="102">
        <v>0.03</v>
      </c>
    </row>
    <row r="16" spans="1:64" ht="18.600000000000001" customHeight="1">
      <c r="A16" s="58">
        <v>2015</v>
      </c>
      <c r="B16" s="61">
        <v>-1.39</v>
      </c>
      <c r="C16" s="61">
        <v>-156.57</v>
      </c>
      <c r="D16" s="61">
        <v>-418.01</v>
      </c>
      <c r="E16" s="61">
        <v>-227.99</v>
      </c>
      <c r="F16" s="61">
        <v>-26.11</v>
      </c>
      <c r="G16" s="252">
        <v>-56.79</v>
      </c>
      <c r="H16" s="61">
        <v>-18.75</v>
      </c>
      <c r="I16" s="61">
        <v>-117.58</v>
      </c>
      <c r="J16" s="61">
        <v>-48.57</v>
      </c>
      <c r="K16" s="61">
        <v>-74.14</v>
      </c>
      <c r="L16" s="61">
        <v>-139.6</v>
      </c>
      <c r="M16" s="61">
        <v>-24.07</v>
      </c>
      <c r="N16" s="61">
        <v>38.64</v>
      </c>
      <c r="O16" s="61">
        <v>-21.05</v>
      </c>
      <c r="P16" s="66">
        <v>2015</v>
      </c>
      <c r="Q16" s="7">
        <v>-207</v>
      </c>
      <c r="R16" s="7">
        <v>-709</v>
      </c>
      <c r="S16" s="7">
        <v>-1244</v>
      </c>
      <c r="T16" s="7">
        <v>-3538</v>
      </c>
      <c r="U16" s="7">
        <v>243.12</v>
      </c>
      <c r="V16" s="7">
        <v>-297</v>
      </c>
      <c r="W16" s="7">
        <v>-215.39</v>
      </c>
      <c r="X16" s="7">
        <v>-1183</v>
      </c>
      <c r="Y16" s="7">
        <v>-841</v>
      </c>
      <c r="Z16" s="7">
        <v>93.46</v>
      </c>
      <c r="AA16" s="7">
        <v>230.97</v>
      </c>
      <c r="AB16" s="7">
        <v>-40.58</v>
      </c>
      <c r="AC16" s="7">
        <v>55</v>
      </c>
      <c r="AD16" s="7">
        <v>608.76</v>
      </c>
      <c r="AE16" s="66">
        <v>2015</v>
      </c>
      <c r="AF16" s="64">
        <v>-2.9091998180439838</v>
      </c>
      <c r="AG16" s="64">
        <v>-117.17909278685582</v>
      </c>
      <c r="AH16" s="64">
        <v>-334.47891540928771</v>
      </c>
      <c r="AI16" s="64">
        <v>-218.39174030119281</v>
      </c>
      <c r="AJ16" s="64">
        <v>1.4634274230744448</v>
      </c>
      <c r="AK16" s="64">
        <v>-22.106208947150449</v>
      </c>
      <c r="AL16" s="64">
        <v>-21.843335260930168</v>
      </c>
      <c r="AM16" s="64">
        <v>-89.665231355463405</v>
      </c>
      <c r="AN16" s="64">
        <v>-23.038701385732487</v>
      </c>
      <c r="AO16" s="64">
        <v>4.6712211808422186</v>
      </c>
      <c r="AP16" s="64">
        <v>53.003731441393569</v>
      </c>
      <c r="AQ16" s="64">
        <v>-1.2425726046060581</v>
      </c>
      <c r="AR16" s="64">
        <v>2.0863636085450445</v>
      </c>
      <c r="AS16" s="64">
        <v>2.5099342970430727</v>
      </c>
      <c r="AT16" s="66">
        <v>2015</v>
      </c>
      <c r="AU16" s="65">
        <v>-0.33216574716879677</v>
      </c>
      <c r="AV16" s="65">
        <v>-21.857884893903364</v>
      </c>
      <c r="AW16" s="65">
        <v>-24.177139442529544</v>
      </c>
      <c r="AX16" s="65">
        <v>-18.185963004218962</v>
      </c>
      <c r="AY16" s="65">
        <v>0.54125954848191815</v>
      </c>
      <c r="AZ16" s="65">
        <v>-4.9828172355810505</v>
      </c>
      <c r="BA16" s="65">
        <v>-5.4819058813727972</v>
      </c>
      <c r="BB16" s="65">
        <v>-18.237912540693827</v>
      </c>
      <c r="BC16" s="65">
        <v>-2.6697016778772946</v>
      </c>
      <c r="BD16" s="65">
        <v>1.0763078889960083</v>
      </c>
      <c r="BE16" s="65">
        <v>10.75765440293193</v>
      </c>
      <c r="BF16" s="65">
        <v>-0.1777537695690804</v>
      </c>
      <c r="BG16" s="65">
        <v>0.4482322712962088</v>
      </c>
      <c r="BH16" s="65">
        <v>0.4036852826649226</v>
      </c>
      <c r="BI16" s="53"/>
      <c r="BJ16" s="73" t="s">
        <v>13</v>
      </c>
      <c r="BK16" s="238">
        <v>214839</v>
      </c>
      <c r="BL16" s="102">
        <v>0.04</v>
      </c>
    </row>
    <row r="17" spans="1:64" ht="18.600000000000001" customHeight="1">
      <c r="A17" s="58">
        <v>2016</v>
      </c>
      <c r="B17" s="61">
        <v>20.079999999999998</v>
      </c>
      <c r="C17" s="61">
        <v>-127.66</v>
      </c>
      <c r="D17" s="61">
        <v>-389.79</v>
      </c>
      <c r="E17" s="61">
        <v>-299.33999999999997</v>
      </c>
      <c r="F17" s="61">
        <v>-29.4</v>
      </c>
      <c r="G17" s="252">
        <v>-41.409999999999897</v>
      </c>
      <c r="H17" s="61">
        <v>33.39</v>
      </c>
      <c r="I17" s="61">
        <v>-53.28</v>
      </c>
      <c r="J17" s="61">
        <v>-7.47</v>
      </c>
      <c r="K17" s="61">
        <v>68.59</v>
      </c>
      <c r="L17" s="61">
        <v>125.57</v>
      </c>
      <c r="M17" s="61">
        <v>66.989999999999995</v>
      </c>
      <c r="N17" s="61">
        <v>61.45</v>
      </c>
      <c r="O17" s="61">
        <v>26.89</v>
      </c>
      <c r="P17" s="66">
        <v>2016</v>
      </c>
      <c r="Q17" s="7">
        <v>13.13</v>
      </c>
      <c r="R17" s="7">
        <v>-878</v>
      </c>
      <c r="S17" s="7">
        <v>-1779</v>
      </c>
      <c r="T17" s="7">
        <v>-5620</v>
      </c>
      <c r="U17" s="7">
        <v>377.62</v>
      </c>
      <c r="V17" s="7">
        <v>-412</v>
      </c>
      <c r="W17" s="7">
        <v>-93.47</v>
      </c>
      <c r="X17" s="7">
        <v>-1419</v>
      </c>
      <c r="Y17" s="7">
        <v>-830</v>
      </c>
      <c r="Z17" s="7">
        <v>664.09</v>
      </c>
      <c r="AA17" s="7">
        <v>440.69</v>
      </c>
      <c r="AB17" s="7">
        <v>228.4</v>
      </c>
      <c r="AC17" s="7">
        <v>82</v>
      </c>
      <c r="AD17" s="7">
        <v>-143.49</v>
      </c>
      <c r="AE17" s="66">
        <v>2016</v>
      </c>
      <c r="AF17" s="64">
        <v>0.18453040391747588</v>
      </c>
      <c r="AG17" s="64">
        <v>-145.11035749909649</v>
      </c>
      <c r="AH17" s="64">
        <v>-478.32635893337846</v>
      </c>
      <c r="AI17" s="64">
        <v>-346.9083042658857</v>
      </c>
      <c r="AJ17" s="64">
        <v>2.2730316860043267</v>
      </c>
      <c r="AK17" s="64">
        <v>-30.665852142175037</v>
      </c>
      <c r="AL17" s="64">
        <v>-9.4790684193283941</v>
      </c>
      <c r="AM17" s="64">
        <v>-107.55280075520082</v>
      </c>
      <c r="AN17" s="64">
        <v>-22.737362842042764</v>
      </c>
      <c r="AO17" s="64">
        <v>33.191860410715911</v>
      </c>
      <c r="AP17" s="64">
        <v>101.13094518295767</v>
      </c>
      <c r="AQ17" s="64">
        <v>6.9936811949734761</v>
      </c>
      <c r="AR17" s="64">
        <v>3.1105784709217028</v>
      </c>
      <c r="AS17" s="64">
        <v>-0.59161323392258114</v>
      </c>
      <c r="AT17" s="66">
        <v>2016</v>
      </c>
      <c r="AU17" s="65">
        <v>2.1069257296262325E-2</v>
      </c>
      <c r="AV17" s="65">
        <v>-27.068015425736462</v>
      </c>
      <c r="AW17" s="65">
        <v>-34.574864202781391</v>
      </c>
      <c r="AX17" s="65">
        <v>-28.887821391664939</v>
      </c>
      <c r="AY17" s="65">
        <v>0.84069772415984678</v>
      </c>
      <c r="AZ17" s="65">
        <v>-6.9121909126578895</v>
      </c>
      <c r="BA17" s="65">
        <v>-2.3789114756112881</v>
      </c>
      <c r="BB17" s="65">
        <v>-21.876245050925224</v>
      </c>
      <c r="BC17" s="65">
        <v>-2.6347828687730734</v>
      </c>
      <c r="BD17" s="65">
        <v>7.6478205221844551</v>
      </c>
      <c r="BE17" s="65">
        <v>20.525569203048331</v>
      </c>
      <c r="BF17" s="65">
        <v>1.0004672491271061</v>
      </c>
      <c r="BG17" s="65">
        <v>0.66827356811434768</v>
      </c>
      <c r="BH17" s="65">
        <v>-9.5152114477938324E-2</v>
      </c>
      <c r="BI17" s="53"/>
      <c r="BJ17" s="73" t="s">
        <v>14</v>
      </c>
      <c r="BK17" s="238">
        <v>160835</v>
      </c>
      <c r="BL17" s="102">
        <v>0.01</v>
      </c>
    </row>
    <row r="18" spans="1:64" ht="18.600000000000001" customHeight="1">
      <c r="A18" s="58">
        <v>2017</v>
      </c>
      <c r="B18" s="61">
        <v>11.9</v>
      </c>
      <c r="C18" s="61">
        <v>-79.819999999999894</v>
      </c>
      <c r="D18" s="61">
        <v>-177.26</v>
      </c>
      <c r="E18" s="61">
        <v>-414.48</v>
      </c>
      <c r="F18" s="61">
        <v>-37.57</v>
      </c>
      <c r="G18" s="252">
        <v>-88.81</v>
      </c>
      <c r="H18" s="61">
        <v>78.22</v>
      </c>
      <c r="I18" s="61">
        <v>-66.55</v>
      </c>
      <c r="J18" s="61">
        <v>-19.100000000000001</v>
      </c>
      <c r="K18" s="61">
        <v>37.72</v>
      </c>
      <c r="L18" s="61">
        <v>63.7</v>
      </c>
      <c r="M18" s="61">
        <v>20.8</v>
      </c>
      <c r="N18" s="61">
        <v>33.29</v>
      </c>
      <c r="O18" s="61">
        <v>24.82</v>
      </c>
      <c r="P18" s="66">
        <v>2017</v>
      </c>
      <c r="Q18" s="7">
        <v>42.34</v>
      </c>
      <c r="R18" s="7">
        <v>-1094</v>
      </c>
      <c r="S18" s="7">
        <v>-1468</v>
      </c>
      <c r="T18" s="7">
        <v>-6586</v>
      </c>
      <c r="U18" s="7">
        <v>-165.97</v>
      </c>
      <c r="V18" s="7">
        <v>-787</v>
      </c>
      <c r="W18" s="7">
        <v>-99.57</v>
      </c>
      <c r="X18" s="7">
        <v>-903</v>
      </c>
      <c r="Y18" s="7">
        <v>-617</v>
      </c>
      <c r="Z18" s="7">
        <v>659.6</v>
      </c>
      <c r="AA18" s="7">
        <v>172.25</v>
      </c>
      <c r="AB18" s="7">
        <v>622.23</v>
      </c>
      <c r="AC18" s="7">
        <v>264</v>
      </c>
      <c r="AD18" s="7">
        <v>-445.6</v>
      </c>
      <c r="AE18" s="66">
        <v>2017</v>
      </c>
      <c r="AF18" s="64">
        <v>0.5950508226859047</v>
      </c>
      <c r="AG18" s="64">
        <v>-180.80948872894254</v>
      </c>
      <c r="AH18" s="64">
        <v>-394.70663008105657</v>
      </c>
      <c r="AI18" s="64">
        <v>-406.53702702760199</v>
      </c>
      <c r="AJ18" s="64">
        <v>-0.99903360236782501</v>
      </c>
      <c r="AK18" s="64">
        <v>-58.57773212595086</v>
      </c>
      <c r="AL18" s="64">
        <v>-10.097687413207748</v>
      </c>
      <c r="AM18" s="64">
        <v>-68.442691389673257</v>
      </c>
      <c r="AN18" s="64">
        <v>-16.902352859687209</v>
      </c>
      <c r="AO18" s="64">
        <v>32.967445868644631</v>
      </c>
      <c r="AP18" s="64">
        <v>39.52847876685302</v>
      </c>
      <c r="AQ18" s="64">
        <v>19.052882005027787</v>
      </c>
      <c r="AR18" s="64">
        <v>10.014545321016213</v>
      </c>
      <c r="AS18" s="64">
        <v>-1.8372211097351883</v>
      </c>
      <c r="AT18" s="66">
        <v>2017</v>
      </c>
      <c r="AU18" s="65">
        <v>6.794153495230365E-2</v>
      </c>
      <c r="AV18" s="65">
        <v>-33.727117170564568</v>
      </c>
      <c r="AW18" s="65">
        <v>-28.530579342149011</v>
      </c>
      <c r="AX18" s="65">
        <v>-33.853236954716252</v>
      </c>
      <c r="AY18" s="65">
        <v>-0.36950002986814723</v>
      </c>
      <c r="AZ18" s="65">
        <v>-13.203626816169317</v>
      </c>
      <c r="BA18" s="65">
        <v>-2.5341630001777675</v>
      </c>
      <c r="BB18" s="65">
        <v>-13.921246850588782</v>
      </c>
      <c r="BC18" s="65">
        <v>-1.9586277470276938</v>
      </c>
      <c r="BD18" s="65">
        <v>7.5961125998477117</v>
      </c>
      <c r="BE18" s="65">
        <v>8.0227127804694334</v>
      </c>
      <c r="BF18" s="65">
        <v>2.7255724011574394</v>
      </c>
      <c r="BG18" s="65">
        <v>2.1515149022218019</v>
      </c>
      <c r="BH18" s="65">
        <v>-0.29548945718425901</v>
      </c>
      <c r="BI18" s="53"/>
    </row>
    <row r="19" spans="1:64">
      <c r="AU19" s="305">
        <f>SUM(AU4:AU11)</f>
        <v>6.1639532349134498</v>
      </c>
      <c r="AV19" s="305">
        <f>SUM(AV4:AV11)</f>
        <v>98.036775687747109</v>
      </c>
    </row>
    <row r="20" spans="1:64" ht="21">
      <c r="A20" s="204"/>
      <c r="B20" s="54">
        <v>114178</v>
      </c>
      <c r="C20" s="54">
        <v>186534</v>
      </c>
      <c r="D20" s="54">
        <v>72283</v>
      </c>
      <c r="E20" s="54">
        <v>83272</v>
      </c>
      <c r="F20" s="54">
        <v>369857</v>
      </c>
      <c r="G20" s="54">
        <v>225404</v>
      </c>
      <c r="H20" s="54">
        <v>250965</v>
      </c>
      <c r="I20" s="54">
        <v>203400</v>
      </c>
      <c r="J20" s="54">
        <v>115879</v>
      </c>
      <c r="K20" s="54">
        <v>230413</v>
      </c>
      <c r="L20" s="54">
        <v>202960</v>
      </c>
      <c r="M20" s="54">
        <v>143053</v>
      </c>
      <c r="N20" s="54">
        <v>214839</v>
      </c>
      <c r="O20" s="54">
        <v>160835</v>
      </c>
      <c r="Q20" s="262">
        <v>1.4999999999999999E-2</v>
      </c>
      <c r="R20" s="262">
        <v>1.4999999999999999E-2</v>
      </c>
      <c r="S20" s="262">
        <v>0.32</v>
      </c>
      <c r="T20" s="262">
        <v>0.16</v>
      </c>
      <c r="U20" s="262">
        <v>0.02</v>
      </c>
      <c r="V20" s="262">
        <v>0.11</v>
      </c>
      <c r="W20" s="262">
        <v>0.15</v>
      </c>
      <c r="X20" s="262">
        <v>0.15</v>
      </c>
      <c r="Y20" s="262">
        <v>3.5000000000000003E-2</v>
      </c>
      <c r="Z20" s="262">
        <v>0.05</v>
      </c>
      <c r="AA20" s="262">
        <v>0.2</v>
      </c>
      <c r="AB20" s="262">
        <v>0.05</v>
      </c>
      <c r="AC20" s="263">
        <v>0.02</v>
      </c>
      <c r="AD20" s="263">
        <v>2.9999999999999997E-4</v>
      </c>
      <c r="AE20" s="67" t="s">
        <v>134</v>
      </c>
      <c r="AF20" s="110">
        <v>114178</v>
      </c>
      <c r="AG20" s="55">
        <v>186534</v>
      </c>
      <c r="AH20" s="55">
        <v>72283</v>
      </c>
      <c r="AI20" s="55">
        <v>83272</v>
      </c>
      <c r="AJ20" s="55">
        <v>369857</v>
      </c>
      <c r="AK20" s="55">
        <v>225404</v>
      </c>
      <c r="AL20" s="55">
        <v>250965</v>
      </c>
      <c r="AM20" s="55">
        <v>203400</v>
      </c>
      <c r="AN20" s="55">
        <v>115879</v>
      </c>
      <c r="AO20" s="55">
        <v>230413</v>
      </c>
      <c r="AP20" s="55">
        <v>202960</v>
      </c>
      <c r="AQ20" s="55">
        <v>143053</v>
      </c>
      <c r="AR20" s="55">
        <v>214839</v>
      </c>
      <c r="AS20" s="55">
        <v>160835</v>
      </c>
    </row>
    <row r="21" spans="1:64" ht="45">
      <c r="A21" s="59" t="s">
        <v>134</v>
      </c>
      <c r="B21" s="60" t="s">
        <v>4</v>
      </c>
      <c r="C21" s="60" t="s">
        <v>5</v>
      </c>
      <c r="D21" s="60" t="s">
        <v>6</v>
      </c>
      <c r="E21" s="60" t="s">
        <v>7</v>
      </c>
      <c r="F21" s="60" t="s">
        <v>8</v>
      </c>
      <c r="G21" s="60" t="s">
        <v>9</v>
      </c>
      <c r="H21" s="60" t="s">
        <v>10</v>
      </c>
      <c r="I21" s="60" t="s">
        <v>11</v>
      </c>
      <c r="J21" s="60" t="s">
        <v>81</v>
      </c>
      <c r="K21" s="60" t="s">
        <v>12</v>
      </c>
      <c r="L21" s="60" t="s">
        <v>22</v>
      </c>
      <c r="M21" s="60" t="s">
        <v>23</v>
      </c>
      <c r="N21" s="60" t="s">
        <v>13</v>
      </c>
      <c r="O21" s="60" t="s">
        <v>14</v>
      </c>
      <c r="Q21" s="60" t="s">
        <v>4</v>
      </c>
      <c r="R21" s="60" t="s">
        <v>5</v>
      </c>
      <c r="S21" s="60" t="s">
        <v>6</v>
      </c>
      <c r="T21" s="60" t="s">
        <v>7</v>
      </c>
      <c r="U21" s="60" t="s">
        <v>8</v>
      </c>
      <c r="V21" s="60" t="s">
        <v>9</v>
      </c>
      <c r="W21" s="60" t="s">
        <v>10</v>
      </c>
      <c r="X21" s="60" t="s">
        <v>11</v>
      </c>
      <c r="Y21" s="60" t="s">
        <v>81</v>
      </c>
      <c r="Z21" s="60" t="s">
        <v>12</v>
      </c>
      <c r="AA21" s="60" t="s">
        <v>22</v>
      </c>
      <c r="AB21" s="60" t="s">
        <v>23</v>
      </c>
      <c r="AC21" s="60" t="s">
        <v>13</v>
      </c>
      <c r="AD21" s="60" t="s">
        <v>14</v>
      </c>
      <c r="AF21" s="60" t="s">
        <v>4</v>
      </c>
      <c r="AG21" s="60" t="s">
        <v>5</v>
      </c>
      <c r="AH21" s="60" t="s">
        <v>6</v>
      </c>
      <c r="AI21" s="60" t="s">
        <v>7</v>
      </c>
      <c r="AJ21" s="60" t="s">
        <v>8</v>
      </c>
      <c r="AK21" s="60" t="s">
        <v>9</v>
      </c>
      <c r="AL21" s="60" t="s">
        <v>10</v>
      </c>
      <c r="AM21" s="60" t="s">
        <v>11</v>
      </c>
      <c r="AN21" s="60" t="s">
        <v>81</v>
      </c>
      <c r="AO21" s="60" t="s">
        <v>12</v>
      </c>
      <c r="AP21" s="60" t="s">
        <v>22</v>
      </c>
      <c r="AQ21" s="60" t="s">
        <v>23</v>
      </c>
      <c r="AR21" s="60" t="s">
        <v>13</v>
      </c>
      <c r="AS21" s="60" t="s">
        <v>14</v>
      </c>
    </row>
    <row r="22" spans="1:64">
      <c r="A22" s="58">
        <v>2003</v>
      </c>
      <c r="B22" s="264">
        <f>(B4*B$20)*0.000001</f>
        <v>2.6957425800000001</v>
      </c>
      <c r="C22" s="264">
        <f t="shared" ref="C22:O22" si="0">(C4*C$20)*0.000001</f>
        <v>59.640515819999997</v>
      </c>
      <c r="D22" s="264">
        <f t="shared" si="0"/>
        <v>16.893259929999999</v>
      </c>
      <c r="E22" s="264">
        <f t="shared" si="0"/>
        <v>20.631470719999999</v>
      </c>
      <c r="F22" s="264">
        <f t="shared" si="0"/>
        <v>7.4674128299999998</v>
      </c>
      <c r="G22" s="264">
        <f t="shared" si="0"/>
        <v>3.4081084799999997</v>
      </c>
      <c r="H22" s="264">
        <f t="shared" si="0"/>
        <v>-1.1644775999999999</v>
      </c>
      <c r="I22" s="264">
        <f t="shared" si="0"/>
        <v>15.320087999999977</v>
      </c>
      <c r="J22" s="264">
        <f t="shared" si="0"/>
        <v>1.36157825</v>
      </c>
      <c r="K22" s="264">
        <f t="shared" si="0"/>
        <v>6.5828994099999996</v>
      </c>
      <c r="L22" s="264">
        <f t="shared" si="0"/>
        <v>26.390888799999999</v>
      </c>
      <c r="M22" s="264">
        <f t="shared" si="0"/>
        <v>4.7908449700000002</v>
      </c>
      <c r="N22" s="264">
        <f t="shared" si="0"/>
        <v>-3.7790180099999997</v>
      </c>
      <c r="O22" s="264">
        <f t="shared" si="0"/>
        <v>-0.59669784999999997</v>
      </c>
      <c r="P22" s="66">
        <v>2003</v>
      </c>
      <c r="Q22" s="54">
        <f>Q4*Q$20</f>
        <v>3.8068499999999998</v>
      </c>
      <c r="R22" s="54">
        <f t="shared" ref="R22:AD22" si="1">R4*R$20</f>
        <v>19.259999999999998</v>
      </c>
      <c r="S22" s="54">
        <f t="shared" si="1"/>
        <v>153.6</v>
      </c>
      <c r="T22" s="54">
        <f t="shared" si="1"/>
        <v>634.56000000000006</v>
      </c>
      <c r="U22" s="54">
        <f t="shared" si="1"/>
        <v>-2.4752000000000001</v>
      </c>
      <c r="V22" s="54">
        <f t="shared" si="1"/>
        <v>33</v>
      </c>
      <c r="W22" s="54">
        <f t="shared" si="1"/>
        <v>49.529999999999994</v>
      </c>
      <c r="X22" s="54">
        <f t="shared" si="1"/>
        <v>136.94999999999999</v>
      </c>
      <c r="Y22" s="54">
        <f t="shared" si="1"/>
        <v>-8.82</v>
      </c>
      <c r="Z22" s="54">
        <f t="shared" si="1"/>
        <v>25.564</v>
      </c>
      <c r="AA22" s="54">
        <f t="shared" si="1"/>
        <v>20.442</v>
      </c>
      <c r="AB22" s="54">
        <f t="shared" si="1"/>
        <v>57.253</v>
      </c>
      <c r="AC22" s="54">
        <f t="shared" si="1"/>
        <v>-5.28</v>
      </c>
      <c r="AD22" s="54">
        <f t="shared" si="1"/>
        <v>9.0408000000000002E-2</v>
      </c>
      <c r="AE22" s="66">
        <v>2003</v>
      </c>
      <c r="AF22" s="264">
        <f>(Q22*AF$20)*0.000001</f>
        <v>0.43465851929999999</v>
      </c>
      <c r="AG22" s="264">
        <f t="shared" ref="AG22:AS36" si="2">(R22*AG$20)*0.000001</f>
        <v>3.5926448399999997</v>
      </c>
      <c r="AH22" s="264">
        <f t="shared" si="2"/>
        <v>11.102668799999998</v>
      </c>
      <c r="AI22" s="264">
        <f t="shared" si="2"/>
        <v>52.841080320000003</v>
      </c>
      <c r="AJ22" s="264">
        <f t="shared" si="2"/>
        <v>-0.91547004639999996</v>
      </c>
      <c r="AK22" s="264">
        <f t="shared" si="2"/>
        <v>7.4383319999999999</v>
      </c>
      <c r="AL22" s="264">
        <f t="shared" si="2"/>
        <v>12.430296449999998</v>
      </c>
      <c r="AM22" s="264">
        <f t="shared" si="2"/>
        <v>27.855629999999994</v>
      </c>
      <c r="AN22" s="264">
        <f t="shared" si="2"/>
        <v>-1.0220527799999999</v>
      </c>
      <c r="AO22" s="264">
        <f t="shared" si="2"/>
        <v>5.890277932</v>
      </c>
      <c r="AP22" s="264">
        <f t="shared" si="2"/>
        <v>4.1489083199999994</v>
      </c>
      <c r="AQ22" s="264">
        <f t="shared" si="2"/>
        <v>8.1902134090000001</v>
      </c>
      <c r="AR22" s="264">
        <f t="shared" si="2"/>
        <v>-1.13434992</v>
      </c>
      <c r="AS22" s="264">
        <f t="shared" si="2"/>
        <v>1.4540770679999999E-2</v>
      </c>
      <c r="AU22" s="54">
        <f>AU5-AU4</f>
        <v>0.86958425144078566</v>
      </c>
    </row>
    <row r="23" spans="1:64">
      <c r="A23" s="58">
        <v>2004</v>
      </c>
      <c r="B23" s="264">
        <f t="shared" ref="B23:O23" si="3">(B5*B$20)*0.000001</f>
        <v>0.28658677999999993</v>
      </c>
      <c r="C23" s="264">
        <f t="shared" si="3"/>
        <v>12.357877499999999</v>
      </c>
      <c r="D23" s="264">
        <f t="shared" si="3"/>
        <v>17.803302900000002</v>
      </c>
      <c r="E23" s="264">
        <f t="shared" si="3"/>
        <v>13.623299199999998</v>
      </c>
      <c r="F23" s="264">
        <f t="shared" si="3"/>
        <v>4.0240441599999999</v>
      </c>
      <c r="G23" s="264">
        <f t="shared" si="3"/>
        <v>-1.239722</v>
      </c>
      <c r="H23" s="264">
        <f t="shared" si="3"/>
        <v>-7.2629271000000006</v>
      </c>
      <c r="I23" s="264">
        <f t="shared" si="3"/>
        <v>12.138911999999999</v>
      </c>
      <c r="J23" s="264">
        <f t="shared" si="3"/>
        <v>1.8911452799999999</v>
      </c>
      <c r="K23" s="264">
        <f t="shared" si="3"/>
        <v>8.640487499999999</v>
      </c>
      <c r="L23" s="264">
        <f t="shared" si="3"/>
        <v>29.664633599999995</v>
      </c>
      <c r="M23" s="264">
        <f t="shared" si="3"/>
        <v>3.8896110699999999</v>
      </c>
      <c r="N23" s="264">
        <f t="shared" si="3"/>
        <v>0.37811664</v>
      </c>
      <c r="O23" s="264">
        <f t="shared" si="3"/>
        <v>3.2327835</v>
      </c>
      <c r="P23" s="66">
        <v>2004</v>
      </c>
      <c r="Q23" s="54">
        <f t="shared" ref="Q23:AD36" si="4">Q5*Q$20</f>
        <v>11.935500000000001</v>
      </c>
      <c r="R23" s="54">
        <f t="shared" si="4"/>
        <v>12.93</v>
      </c>
      <c r="S23" s="54">
        <f t="shared" si="4"/>
        <v>190.72</v>
      </c>
      <c r="T23" s="54">
        <f t="shared" si="4"/>
        <v>461.6</v>
      </c>
      <c r="U23" s="54">
        <f t="shared" si="4"/>
        <v>23.623600000000003</v>
      </c>
      <c r="V23" s="54">
        <f t="shared" si="4"/>
        <v>12.65</v>
      </c>
      <c r="W23" s="54">
        <f t="shared" si="4"/>
        <v>8.3819999999999997</v>
      </c>
      <c r="X23" s="54">
        <f t="shared" si="4"/>
        <v>100.5</v>
      </c>
      <c r="Y23" s="54">
        <f t="shared" si="4"/>
        <v>-1.05</v>
      </c>
      <c r="Z23" s="54">
        <f t="shared" si="4"/>
        <v>37.587000000000003</v>
      </c>
      <c r="AA23" s="54">
        <f t="shared" si="4"/>
        <v>-10.794</v>
      </c>
      <c r="AB23" s="54">
        <f t="shared" si="4"/>
        <v>41.274000000000001</v>
      </c>
      <c r="AC23" s="54">
        <f t="shared" si="4"/>
        <v>8.4</v>
      </c>
      <c r="AD23" s="54">
        <f t="shared" si="4"/>
        <v>0.28101300000000001</v>
      </c>
      <c r="AE23" s="66">
        <v>2004</v>
      </c>
      <c r="AF23" s="264">
        <f t="shared" ref="AF23:AF36" si="5">(Q23*AF$20)*0.000001</f>
        <v>1.362771519</v>
      </c>
      <c r="AG23" s="264">
        <f t="shared" si="2"/>
        <v>2.4118846199999999</v>
      </c>
      <c r="AH23" s="264">
        <f t="shared" si="2"/>
        <v>13.78581376</v>
      </c>
      <c r="AI23" s="264">
        <f t="shared" si="2"/>
        <v>38.438355200000004</v>
      </c>
      <c r="AJ23" s="264">
        <f t="shared" si="2"/>
        <v>8.7373538251999996</v>
      </c>
      <c r="AK23" s="264">
        <f t="shared" si="2"/>
        <v>2.8513606</v>
      </c>
      <c r="AL23" s="264">
        <f t="shared" si="2"/>
        <v>2.10358863</v>
      </c>
      <c r="AM23" s="264">
        <f t="shared" si="2"/>
        <v>20.441699999999997</v>
      </c>
      <c r="AN23" s="264">
        <f t="shared" si="2"/>
        <v>-0.12167295</v>
      </c>
      <c r="AO23" s="264">
        <f t="shared" si="2"/>
        <v>8.6605334309999993</v>
      </c>
      <c r="AP23" s="264">
        <f t="shared" si="2"/>
        <v>-2.1907502400000003</v>
      </c>
      <c r="AQ23" s="264">
        <f t="shared" si="2"/>
        <v>5.9043695219999996</v>
      </c>
      <c r="AR23" s="264">
        <f t="shared" si="2"/>
        <v>1.8046476</v>
      </c>
      <c r="AS23" s="264">
        <f t="shared" si="2"/>
        <v>4.5196725855000001E-2</v>
      </c>
      <c r="AU23" s="54">
        <f t="shared" ref="AU23:AU35" si="6">AU6-AU5</f>
        <v>0.10109392305137299</v>
      </c>
    </row>
    <row r="24" spans="1:64">
      <c r="A24" s="58">
        <v>2005</v>
      </c>
      <c r="B24" s="264">
        <f t="shared" ref="B24:O24" si="7">(B6*B$20)*0.000001</f>
        <v>1.3461586199999998</v>
      </c>
      <c r="C24" s="264">
        <f t="shared" si="7"/>
        <v>13.71584502</v>
      </c>
      <c r="D24" s="264">
        <f t="shared" si="7"/>
        <v>19.471594539999998</v>
      </c>
      <c r="E24" s="264">
        <f t="shared" si="7"/>
        <v>18.010068159999999</v>
      </c>
      <c r="F24" s="264">
        <f t="shared" si="7"/>
        <v>7.426728559999999</v>
      </c>
      <c r="G24" s="264">
        <f t="shared" si="7"/>
        <v>4.6703708800000001</v>
      </c>
      <c r="H24" s="264">
        <f t="shared" si="7"/>
        <v>-12.2069376</v>
      </c>
      <c r="I24" s="264">
        <f t="shared" si="7"/>
        <v>13.941036</v>
      </c>
      <c r="J24" s="264">
        <f t="shared" si="7"/>
        <v>5.0395777099999997</v>
      </c>
      <c r="K24" s="264">
        <f t="shared" si="7"/>
        <v>13.638145469999998</v>
      </c>
      <c r="L24" s="264">
        <f t="shared" si="7"/>
        <v>30.606368000000003</v>
      </c>
      <c r="M24" s="264">
        <f t="shared" si="7"/>
        <v>6.7592542499999997</v>
      </c>
      <c r="N24" s="264">
        <f t="shared" si="7"/>
        <v>8.4302823600000014</v>
      </c>
      <c r="O24" s="264">
        <f t="shared" si="7"/>
        <v>3.7426304499999996</v>
      </c>
      <c r="P24" s="66">
        <v>2005</v>
      </c>
      <c r="Q24" s="54">
        <f t="shared" si="4"/>
        <v>12.8805</v>
      </c>
      <c r="R24" s="54">
        <f t="shared" si="4"/>
        <v>6</v>
      </c>
      <c r="S24" s="54">
        <f t="shared" si="4"/>
        <v>255.68</v>
      </c>
      <c r="T24" s="54">
        <f t="shared" si="4"/>
        <v>371.52</v>
      </c>
      <c r="U24" s="54">
        <f t="shared" si="4"/>
        <v>39.2074</v>
      </c>
      <c r="V24" s="54">
        <f t="shared" si="4"/>
        <v>30.580000000000002</v>
      </c>
      <c r="W24" s="54">
        <f t="shared" si="4"/>
        <v>-6.7050000000000001</v>
      </c>
      <c r="X24" s="54">
        <f t="shared" si="4"/>
        <v>75.45</v>
      </c>
      <c r="Y24" s="54">
        <f t="shared" si="4"/>
        <v>9.3800000000000008</v>
      </c>
      <c r="Z24" s="54">
        <f t="shared" si="4"/>
        <v>27.920999999999999</v>
      </c>
      <c r="AA24" s="54">
        <f t="shared" si="4"/>
        <v>64.00800000000001</v>
      </c>
      <c r="AB24" s="54">
        <f t="shared" si="4"/>
        <v>10.934000000000001</v>
      </c>
      <c r="AC24" s="54">
        <f t="shared" si="4"/>
        <v>4.72</v>
      </c>
      <c r="AD24" s="54">
        <f t="shared" si="4"/>
        <v>0.10973399999999998</v>
      </c>
      <c r="AE24" s="66">
        <v>2005</v>
      </c>
      <c r="AF24" s="264">
        <f t="shared" si="5"/>
        <v>1.4706697289999999</v>
      </c>
      <c r="AG24" s="264">
        <f t="shared" si="2"/>
        <v>1.1192039999999999</v>
      </c>
      <c r="AH24" s="264">
        <f t="shared" si="2"/>
        <v>18.481317440000002</v>
      </c>
      <c r="AI24" s="264">
        <f t="shared" si="2"/>
        <v>30.937213439999997</v>
      </c>
      <c r="AJ24" s="264">
        <f t="shared" si="2"/>
        <v>14.501131341800001</v>
      </c>
      <c r="AK24" s="264">
        <f t="shared" si="2"/>
        <v>6.8928543199999996</v>
      </c>
      <c r="AL24" s="264">
        <f t="shared" si="2"/>
        <v>-1.6827203249999998</v>
      </c>
      <c r="AM24" s="264">
        <f t="shared" si="2"/>
        <v>15.34653</v>
      </c>
      <c r="AN24" s="264">
        <f t="shared" si="2"/>
        <v>1.0869450199999999</v>
      </c>
      <c r="AO24" s="264">
        <f t="shared" si="2"/>
        <v>6.4333613729999994</v>
      </c>
      <c r="AP24" s="264">
        <f t="shared" si="2"/>
        <v>12.991063680000002</v>
      </c>
      <c r="AQ24" s="264">
        <f t="shared" si="2"/>
        <v>1.564141502</v>
      </c>
      <c r="AR24" s="264">
        <f t="shared" si="2"/>
        <v>1.01404008</v>
      </c>
      <c r="AS24" s="264">
        <f t="shared" si="2"/>
        <v>1.7649067889999998E-2</v>
      </c>
      <c r="AU24" s="54">
        <f t="shared" si="6"/>
        <v>-0.39221232813042173</v>
      </c>
    </row>
    <row r="25" spans="1:64">
      <c r="A25" s="58">
        <v>2006</v>
      </c>
      <c r="B25" s="264">
        <f t="shared" ref="B25:O25" si="8">(B7*B$20)*0.000001</f>
        <v>1.6875508399999999</v>
      </c>
      <c r="C25" s="264">
        <f t="shared" si="8"/>
        <v>6.3458866800000004</v>
      </c>
      <c r="D25" s="264">
        <f t="shared" si="8"/>
        <v>42.123641079999999</v>
      </c>
      <c r="E25" s="264">
        <f t="shared" si="8"/>
        <v>21.920521279999999</v>
      </c>
      <c r="F25" s="264">
        <f t="shared" si="8"/>
        <v>9.4535449199999988</v>
      </c>
      <c r="G25" s="264">
        <f t="shared" si="8"/>
        <v>11.899077159999999</v>
      </c>
      <c r="H25" s="264">
        <f t="shared" si="8"/>
        <v>-14.668904249999999</v>
      </c>
      <c r="I25" s="264">
        <f t="shared" si="8"/>
        <v>7.7027579999999984</v>
      </c>
      <c r="J25" s="264">
        <f t="shared" si="8"/>
        <v>0.14253116999999998</v>
      </c>
      <c r="K25" s="264">
        <f t="shared" si="8"/>
        <v>-5.8501860700000003</v>
      </c>
      <c r="L25" s="264">
        <f t="shared" si="8"/>
        <v>-17.164327199999978</v>
      </c>
      <c r="M25" s="264">
        <f t="shared" si="8"/>
        <v>-1.04285637</v>
      </c>
      <c r="N25" s="264">
        <f t="shared" si="8"/>
        <v>0.58436208000000001</v>
      </c>
      <c r="O25" s="264">
        <f t="shared" si="8"/>
        <v>0.27502784999999996</v>
      </c>
      <c r="P25" s="66">
        <v>2006</v>
      </c>
      <c r="Q25" s="54">
        <f t="shared" si="4"/>
        <v>9.2141999999999999</v>
      </c>
      <c r="R25" s="54">
        <f t="shared" si="4"/>
        <v>3.6149999999999998</v>
      </c>
      <c r="S25" s="54">
        <f t="shared" si="4"/>
        <v>264</v>
      </c>
      <c r="T25" s="54">
        <f t="shared" si="4"/>
        <v>284.95999999999998</v>
      </c>
      <c r="U25" s="54">
        <f t="shared" si="4"/>
        <v>2.2556000000000003</v>
      </c>
      <c r="V25" s="54">
        <f t="shared" si="4"/>
        <v>16.61</v>
      </c>
      <c r="W25" s="54">
        <f t="shared" si="4"/>
        <v>-19.965</v>
      </c>
      <c r="X25" s="54">
        <f t="shared" si="4"/>
        <v>90.149999999999991</v>
      </c>
      <c r="Y25" s="54">
        <f t="shared" si="4"/>
        <v>37.940000000000005</v>
      </c>
      <c r="Z25" s="54">
        <f t="shared" si="4"/>
        <v>-19.689</v>
      </c>
      <c r="AA25" s="54">
        <f t="shared" si="4"/>
        <v>-73.36</v>
      </c>
      <c r="AB25" s="54">
        <f t="shared" si="4"/>
        <v>-34.124500000000005</v>
      </c>
      <c r="AC25" s="54">
        <f t="shared" si="4"/>
        <v>9.08</v>
      </c>
      <c r="AD25" s="54">
        <f t="shared" si="4"/>
        <v>3.8990999999999998E-2</v>
      </c>
      <c r="AE25" s="66">
        <v>2006</v>
      </c>
      <c r="AF25" s="264">
        <f t="shared" si="5"/>
        <v>1.0520589276000001</v>
      </c>
      <c r="AG25" s="264">
        <f t="shared" si="2"/>
        <v>0.67432040999999987</v>
      </c>
      <c r="AH25" s="264">
        <f t="shared" si="2"/>
        <v>19.082712000000001</v>
      </c>
      <c r="AI25" s="264">
        <f t="shared" si="2"/>
        <v>23.729189119999997</v>
      </c>
      <c r="AJ25" s="264">
        <f t="shared" si="2"/>
        <v>0.8342494492000001</v>
      </c>
      <c r="AK25" s="264">
        <f t="shared" si="2"/>
        <v>3.7439604399999999</v>
      </c>
      <c r="AL25" s="264">
        <f t="shared" si="2"/>
        <v>-5.010516224999999</v>
      </c>
      <c r="AM25" s="264">
        <f t="shared" si="2"/>
        <v>18.336510000000001</v>
      </c>
      <c r="AN25" s="264">
        <f t="shared" si="2"/>
        <v>4.3964492600000007</v>
      </c>
      <c r="AO25" s="264">
        <f t="shared" si="2"/>
        <v>-4.536601557</v>
      </c>
      <c r="AP25" s="264">
        <f t="shared" si="2"/>
        <v>-14.889145599999999</v>
      </c>
      <c r="AQ25" s="264">
        <f t="shared" si="2"/>
        <v>-4.8816120984999998</v>
      </c>
      <c r="AR25" s="264">
        <f t="shared" si="2"/>
        <v>1.95073812</v>
      </c>
      <c r="AS25" s="264">
        <f t="shared" si="2"/>
        <v>6.2711174849999999E-3</v>
      </c>
      <c r="AU25" s="54">
        <f t="shared" si="6"/>
        <v>-0.64331037700468907</v>
      </c>
    </row>
    <row r="26" spans="1:64">
      <c r="A26" s="58">
        <v>2007</v>
      </c>
      <c r="B26" s="264">
        <f t="shared" ref="B26:O26" si="9">(B8*B$20)*0.000001</f>
        <v>2.1865086999999996</v>
      </c>
      <c r="C26" s="264">
        <f t="shared" si="9"/>
        <v>23.202964260000002</v>
      </c>
      <c r="D26" s="264">
        <f t="shared" si="9"/>
        <v>31.595622130000002</v>
      </c>
      <c r="E26" s="264">
        <f t="shared" si="9"/>
        <v>16.740170159999998</v>
      </c>
      <c r="F26" s="264">
        <f t="shared" si="9"/>
        <v>5.6994963699999994</v>
      </c>
      <c r="G26" s="264">
        <f t="shared" si="9"/>
        <v>6.4195059199999998</v>
      </c>
      <c r="H26" s="264">
        <f t="shared" si="9"/>
        <v>-15.419289599999999</v>
      </c>
      <c r="I26" s="264">
        <f t="shared" si="9"/>
        <v>6.8606819999999793</v>
      </c>
      <c r="J26" s="264">
        <f t="shared" si="9"/>
        <v>3.1403209000000003</v>
      </c>
      <c r="K26" s="264">
        <f t="shared" si="9"/>
        <v>1.9193402900000001</v>
      </c>
      <c r="L26" s="264">
        <f t="shared" si="9"/>
        <v>-8.2543831999999995</v>
      </c>
      <c r="M26" s="264">
        <f t="shared" si="9"/>
        <v>-2.8481852299999999</v>
      </c>
      <c r="N26" s="264">
        <f t="shared" si="9"/>
        <v>-9.3734255700000002</v>
      </c>
      <c r="O26" s="264">
        <f t="shared" si="9"/>
        <v>1.6147833999999999</v>
      </c>
      <c r="P26" s="66">
        <v>2007</v>
      </c>
      <c r="Q26" s="54">
        <f t="shared" si="4"/>
        <v>3.2006999999999999</v>
      </c>
      <c r="R26" s="54">
        <f t="shared" si="4"/>
        <v>4.17</v>
      </c>
      <c r="S26" s="54">
        <f t="shared" si="4"/>
        <v>480.32</v>
      </c>
      <c r="T26" s="54">
        <f t="shared" si="4"/>
        <v>392</v>
      </c>
      <c r="U26" s="54">
        <f t="shared" si="4"/>
        <v>-13.713599999999982</v>
      </c>
      <c r="V26" s="54">
        <f t="shared" si="4"/>
        <v>34.65</v>
      </c>
      <c r="W26" s="54">
        <f t="shared" si="4"/>
        <v>-31.850999999999999</v>
      </c>
      <c r="X26" s="54">
        <f t="shared" si="4"/>
        <v>61.349999999999994</v>
      </c>
      <c r="Y26" s="54">
        <f t="shared" si="4"/>
        <v>29.155000000000001</v>
      </c>
      <c r="Z26" s="54">
        <f t="shared" si="4"/>
        <v>-21.628</v>
      </c>
      <c r="AA26" s="54">
        <f t="shared" si="4"/>
        <v>-88.484000000000009</v>
      </c>
      <c r="AB26" s="54">
        <f t="shared" si="4"/>
        <v>-70.611500000000007</v>
      </c>
      <c r="AC26" s="54">
        <f t="shared" si="4"/>
        <v>2.5</v>
      </c>
      <c r="AD26" s="54">
        <f t="shared" si="4"/>
        <v>-0.37394999999999995</v>
      </c>
      <c r="AE26" s="66">
        <v>2007</v>
      </c>
      <c r="AF26" s="264">
        <f t="shared" si="5"/>
        <v>0.36544952459999996</v>
      </c>
      <c r="AG26" s="264">
        <f t="shared" si="2"/>
        <v>0.77784677999999996</v>
      </c>
      <c r="AH26" s="264">
        <f t="shared" si="2"/>
        <v>34.718970560000002</v>
      </c>
      <c r="AI26" s="264">
        <f t="shared" si="2"/>
        <v>32.642623999999998</v>
      </c>
      <c r="AJ26" s="264">
        <f t="shared" si="2"/>
        <v>-5.072070955199993</v>
      </c>
      <c r="AK26" s="264">
        <f t="shared" si="2"/>
        <v>7.8102485999999995</v>
      </c>
      <c r="AL26" s="264">
        <f t="shared" si="2"/>
        <v>-7.9934862149999999</v>
      </c>
      <c r="AM26" s="264">
        <f t="shared" si="2"/>
        <v>12.478589999999997</v>
      </c>
      <c r="AN26" s="264">
        <f t="shared" si="2"/>
        <v>3.3784522450000001</v>
      </c>
      <c r="AO26" s="264">
        <f t="shared" si="2"/>
        <v>-4.9833723640000001</v>
      </c>
      <c r="AP26" s="264">
        <f t="shared" si="2"/>
        <v>-17.958712639999998</v>
      </c>
      <c r="AQ26" s="264">
        <f t="shared" si="2"/>
        <v>-10.101186909500001</v>
      </c>
      <c r="AR26" s="264">
        <f t="shared" si="2"/>
        <v>0.53709750000000001</v>
      </c>
      <c r="AS26" s="264">
        <f t="shared" si="2"/>
        <v>-6.014424824999999E-2</v>
      </c>
      <c r="AU26" s="54">
        <f t="shared" si="6"/>
        <v>-0.30421247511236948</v>
      </c>
    </row>
    <row r="27" spans="1:64">
      <c r="A27" s="58">
        <v>2008</v>
      </c>
      <c r="B27" s="264">
        <f t="shared" ref="B27:O27" si="10">(B9*B$20)*0.000001</f>
        <v>-2.00154034</v>
      </c>
      <c r="C27" s="264">
        <f t="shared" si="10"/>
        <v>-6.5865155399999997</v>
      </c>
      <c r="D27" s="264">
        <f t="shared" si="10"/>
        <v>8.0711197799999983</v>
      </c>
      <c r="E27" s="264">
        <f t="shared" si="10"/>
        <v>4.6066070400000001</v>
      </c>
      <c r="F27" s="264">
        <f t="shared" si="10"/>
        <v>-4.7008824700000007</v>
      </c>
      <c r="G27" s="264">
        <f t="shared" si="10"/>
        <v>-0.66719583999999998</v>
      </c>
      <c r="H27" s="264">
        <f t="shared" si="10"/>
        <v>-5.2526974500000003</v>
      </c>
      <c r="I27" s="264">
        <f t="shared" si="10"/>
        <v>12.1023</v>
      </c>
      <c r="J27" s="264">
        <f t="shared" si="10"/>
        <v>4.0638765299999999</v>
      </c>
      <c r="K27" s="264">
        <f t="shared" si="10"/>
        <v>5.1612511999999988</v>
      </c>
      <c r="L27" s="264">
        <f t="shared" si="10"/>
        <v>6.7524791999999998</v>
      </c>
      <c r="M27" s="264">
        <f t="shared" si="10"/>
        <v>-3.2072482600000001</v>
      </c>
      <c r="N27" s="264">
        <f t="shared" si="10"/>
        <v>-17.537307569999999</v>
      </c>
      <c r="O27" s="264">
        <f t="shared" si="10"/>
        <v>-2.8966383499999999</v>
      </c>
      <c r="P27" s="66">
        <v>2008</v>
      </c>
      <c r="Q27" s="54">
        <f t="shared" si="4"/>
        <v>0.35699999999999998</v>
      </c>
      <c r="R27" s="54">
        <f t="shared" si="4"/>
        <v>4.875</v>
      </c>
      <c r="S27" s="54">
        <f t="shared" si="4"/>
        <v>149.76</v>
      </c>
      <c r="T27" s="54">
        <f t="shared" si="4"/>
        <v>377.6</v>
      </c>
      <c r="U27" s="54">
        <f t="shared" si="4"/>
        <v>-5.5529999999999999</v>
      </c>
      <c r="V27" s="54">
        <f t="shared" si="4"/>
        <v>15.95</v>
      </c>
      <c r="W27" s="54">
        <f t="shared" si="4"/>
        <v>-13.106999999999999</v>
      </c>
      <c r="X27" s="54">
        <f t="shared" si="4"/>
        <v>16.649999999999999</v>
      </c>
      <c r="Y27" s="54">
        <f t="shared" si="4"/>
        <v>16.905000000000001</v>
      </c>
      <c r="Z27" s="54">
        <f t="shared" si="4"/>
        <v>38.855500000000006</v>
      </c>
      <c r="AA27" s="54">
        <f t="shared" si="4"/>
        <v>73.988</v>
      </c>
      <c r="AB27" s="54">
        <f t="shared" si="4"/>
        <v>-8.833499999999999</v>
      </c>
      <c r="AC27" s="54">
        <f t="shared" si="4"/>
        <v>-6.7</v>
      </c>
      <c r="AD27" s="54">
        <f t="shared" si="4"/>
        <v>-0.42632399999999993</v>
      </c>
      <c r="AE27" s="66">
        <v>2008</v>
      </c>
      <c r="AF27" s="264">
        <f t="shared" si="5"/>
        <v>4.0761545999999996E-2</v>
      </c>
      <c r="AG27" s="264">
        <f t="shared" si="2"/>
        <v>0.90935325</v>
      </c>
      <c r="AH27" s="264">
        <f t="shared" si="2"/>
        <v>10.825102079999999</v>
      </c>
      <c r="AI27" s="264">
        <f t="shared" si="2"/>
        <v>31.443507200000003</v>
      </c>
      <c r="AJ27" s="264">
        <f t="shared" si="2"/>
        <v>-2.053815921</v>
      </c>
      <c r="AK27" s="264">
        <f t="shared" si="2"/>
        <v>3.5951937999999997</v>
      </c>
      <c r="AL27" s="264">
        <f t="shared" si="2"/>
        <v>-3.2893982549999996</v>
      </c>
      <c r="AM27" s="264">
        <f t="shared" si="2"/>
        <v>3.3866099999999992</v>
      </c>
      <c r="AN27" s="264">
        <f t="shared" si="2"/>
        <v>1.9589344950000001</v>
      </c>
      <c r="AO27" s="264">
        <f t="shared" si="2"/>
        <v>8.9528123215000015</v>
      </c>
      <c r="AP27" s="264">
        <f t="shared" si="2"/>
        <v>15.01660448</v>
      </c>
      <c r="AQ27" s="264">
        <f t="shared" si="2"/>
        <v>-1.2636586754999999</v>
      </c>
      <c r="AR27" s="264">
        <f t="shared" si="2"/>
        <v>-1.4394213</v>
      </c>
      <c r="AS27" s="264">
        <f t="shared" si="2"/>
        <v>-6.8567820539999977E-2</v>
      </c>
      <c r="AU27" s="54">
        <f t="shared" si="6"/>
        <v>0.93298458318300392</v>
      </c>
    </row>
    <row r="28" spans="1:64">
      <c r="A28" s="58">
        <v>2009</v>
      </c>
      <c r="B28" s="264">
        <f t="shared" ref="B28:O28" si="11">(B10*B$20)*0.000001</f>
        <v>-2.53018448</v>
      </c>
      <c r="C28" s="264">
        <f t="shared" si="11"/>
        <v>9.1383006600000005</v>
      </c>
      <c r="D28" s="264">
        <f t="shared" si="11"/>
        <v>-5.5939813699999998</v>
      </c>
      <c r="E28" s="264">
        <f t="shared" si="11"/>
        <v>-2.9744758399999998</v>
      </c>
      <c r="F28" s="264">
        <f t="shared" si="11"/>
        <v>4.2570540699999997</v>
      </c>
      <c r="G28" s="264">
        <f t="shared" si="11"/>
        <v>3.8746947600000001</v>
      </c>
      <c r="H28" s="264">
        <f t="shared" si="11"/>
        <v>4.0781812500000001</v>
      </c>
      <c r="I28" s="264">
        <f t="shared" si="11"/>
        <v>6.9583139999999997</v>
      </c>
      <c r="J28" s="264">
        <f t="shared" si="11"/>
        <v>0.47394510999999995</v>
      </c>
      <c r="K28" s="264">
        <f t="shared" si="11"/>
        <v>-0.78570833000000007</v>
      </c>
      <c r="L28" s="264">
        <f t="shared" si="11"/>
        <v>16.427582399999999</v>
      </c>
      <c r="M28" s="264">
        <f t="shared" si="11"/>
        <v>-1.2874769999999997E-2</v>
      </c>
      <c r="N28" s="264">
        <f t="shared" si="11"/>
        <v>-5.0680520099999997</v>
      </c>
      <c r="O28" s="264">
        <f t="shared" si="11"/>
        <v>-1.5745746499999984</v>
      </c>
      <c r="P28" s="66">
        <v>2009</v>
      </c>
      <c r="Q28" s="54">
        <f t="shared" si="4"/>
        <v>9.0783000000000005</v>
      </c>
      <c r="R28" s="54">
        <f t="shared" si="4"/>
        <v>-0.82499999999999996</v>
      </c>
      <c r="S28" s="54">
        <f t="shared" si="4"/>
        <v>100.48</v>
      </c>
      <c r="T28" s="54">
        <f t="shared" si="4"/>
        <v>223.36</v>
      </c>
      <c r="U28" s="54">
        <f t="shared" si="4"/>
        <v>-0.88260000000000005</v>
      </c>
      <c r="V28" s="54">
        <f t="shared" si="4"/>
        <v>27.06</v>
      </c>
      <c r="W28" s="54">
        <f t="shared" si="4"/>
        <v>5.6385000000000005</v>
      </c>
      <c r="X28" s="54">
        <f t="shared" si="4"/>
        <v>67.5</v>
      </c>
      <c r="Y28" s="54">
        <f t="shared" si="4"/>
        <v>18.445</v>
      </c>
      <c r="Z28" s="54">
        <f t="shared" si="4"/>
        <v>-5.8770000000000007</v>
      </c>
      <c r="AA28" s="54">
        <f t="shared" si="4"/>
        <v>47.283999999999999</v>
      </c>
      <c r="AB28" s="54">
        <f t="shared" si="4"/>
        <v>-4.2290000000000001</v>
      </c>
      <c r="AC28" s="54">
        <f t="shared" si="4"/>
        <v>-5</v>
      </c>
      <c r="AD28" s="54">
        <f t="shared" si="4"/>
        <v>6.5441999999999986E-2</v>
      </c>
      <c r="AE28" s="66">
        <v>2009</v>
      </c>
      <c r="AF28" s="264">
        <f t="shared" si="5"/>
        <v>1.0365421373999999</v>
      </c>
      <c r="AG28" s="264">
        <f t="shared" si="2"/>
        <v>-0.15389054999999999</v>
      </c>
      <c r="AH28" s="264">
        <f t="shared" si="2"/>
        <v>7.2629958399999994</v>
      </c>
      <c r="AI28" s="264">
        <f t="shared" si="2"/>
        <v>18.599633920000002</v>
      </c>
      <c r="AJ28" s="264">
        <f t="shared" si="2"/>
        <v>-0.32643578820000002</v>
      </c>
      <c r="AK28" s="264">
        <f t="shared" si="2"/>
        <v>6.0994322399999987</v>
      </c>
      <c r="AL28" s="264">
        <f t="shared" si="2"/>
        <v>1.4150661525000001</v>
      </c>
      <c r="AM28" s="264">
        <f t="shared" si="2"/>
        <v>13.7295</v>
      </c>
      <c r="AN28" s="264">
        <f t="shared" si="2"/>
        <v>2.137388155</v>
      </c>
      <c r="AO28" s="264">
        <f t="shared" si="2"/>
        <v>-1.3541372010000001</v>
      </c>
      <c r="AP28" s="264">
        <f t="shared" si="2"/>
        <v>9.5967606399999994</v>
      </c>
      <c r="AQ28" s="264">
        <f t="shared" si="2"/>
        <v>-0.60497113699999994</v>
      </c>
      <c r="AR28" s="264">
        <f t="shared" si="2"/>
        <v>-1.074195</v>
      </c>
      <c r="AS28" s="264">
        <f t="shared" si="2"/>
        <v>1.0525364069999998E-2</v>
      </c>
      <c r="AU28" s="54">
        <f t="shared" si="6"/>
        <v>-0.20671300265837877</v>
      </c>
    </row>
    <row r="29" spans="1:64">
      <c r="A29" s="58">
        <v>2010</v>
      </c>
      <c r="B29" s="264">
        <f t="shared" ref="B29:O29" si="12">(B11*B$20)*0.000001</f>
        <v>1.4843140000000001E-2</v>
      </c>
      <c r="C29" s="264">
        <f t="shared" si="12"/>
        <v>18.836203319999999</v>
      </c>
      <c r="D29" s="264">
        <f t="shared" si="12"/>
        <v>-6.7974933200000001</v>
      </c>
      <c r="E29" s="264">
        <f t="shared" si="12"/>
        <v>-0.9043339199999999</v>
      </c>
      <c r="F29" s="264">
        <f t="shared" si="12"/>
        <v>4.848825269999999</v>
      </c>
      <c r="G29" s="264">
        <f t="shared" si="12"/>
        <v>6.1670534399999992</v>
      </c>
      <c r="H29" s="264">
        <f t="shared" si="12"/>
        <v>13.89091275</v>
      </c>
      <c r="I29" s="264">
        <f t="shared" si="12"/>
        <v>6.728472</v>
      </c>
      <c r="J29" s="264">
        <f t="shared" si="12"/>
        <v>2.0533758799999999</v>
      </c>
      <c r="K29" s="264">
        <f t="shared" si="12"/>
        <v>5.5345202599999999</v>
      </c>
      <c r="L29" s="264">
        <f t="shared" si="12"/>
        <v>35.769670399999995</v>
      </c>
      <c r="M29" s="264">
        <f t="shared" si="12"/>
        <v>3.7894739699999995</v>
      </c>
      <c r="N29" s="264">
        <f t="shared" si="12"/>
        <v>6.57622179</v>
      </c>
      <c r="O29" s="264">
        <f t="shared" si="12"/>
        <v>3.1427158999999998</v>
      </c>
      <c r="P29" s="66">
        <v>2010</v>
      </c>
      <c r="Q29" s="54">
        <f t="shared" si="4"/>
        <v>7.145999999999999</v>
      </c>
      <c r="R29" s="54">
        <f t="shared" si="4"/>
        <v>-2.3249999999999997</v>
      </c>
      <c r="S29" s="54">
        <f t="shared" si="4"/>
        <v>-127.36</v>
      </c>
      <c r="T29" s="54">
        <f t="shared" si="4"/>
        <v>-5.6000000000000005</v>
      </c>
      <c r="U29" s="54">
        <f t="shared" si="4"/>
        <v>5.7929999999999993</v>
      </c>
      <c r="V29" s="54">
        <f t="shared" si="4"/>
        <v>3.74</v>
      </c>
      <c r="W29" s="54">
        <f t="shared" si="4"/>
        <v>31.241999999999997</v>
      </c>
      <c r="X29" s="54">
        <f t="shared" si="4"/>
        <v>91.35</v>
      </c>
      <c r="Y29" s="54">
        <f t="shared" si="4"/>
        <v>12.985000000000001</v>
      </c>
      <c r="Z29" s="54">
        <f t="shared" si="4"/>
        <v>-36.777999999999956</v>
      </c>
      <c r="AA29" s="54">
        <f t="shared" si="4"/>
        <v>122.428</v>
      </c>
      <c r="AB29" s="54">
        <f t="shared" si="4"/>
        <v>28.894500000000001</v>
      </c>
      <c r="AC29" s="54">
        <f t="shared" si="4"/>
        <v>-7.98</v>
      </c>
      <c r="AD29" s="54">
        <f t="shared" si="4"/>
        <v>0.25584899999999999</v>
      </c>
      <c r="AE29" s="66">
        <v>2010</v>
      </c>
      <c r="AF29" s="264">
        <f t="shared" si="5"/>
        <v>0.81591598799999987</v>
      </c>
      <c r="AG29" s="264">
        <f t="shared" si="2"/>
        <v>-0.43369154999999993</v>
      </c>
      <c r="AH29" s="264">
        <f t="shared" si="2"/>
        <v>-9.2059628799999995</v>
      </c>
      <c r="AI29" s="264">
        <f t="shared" si="2"/>
        <v>-0.46632320000000005</v>
      </c>
      <c r="AJ29" s="264">
        <f t="shared" si="2"/>
        <v>2.1425816009999998</v>
      </c>
      <c r="AK29" s="264">
        <f t="shared" si="2"/>
        <v>0.84301096000000009</v>
      </c>
      <c r="AL29" s="264">
        <f t="shared" si="2"/>
        <v>7.8406485299999993</v>
      </c>
      <c r="AM29" s="264">
        <f t="shared" si="2"/>
        <v>18.580590000000001</v>
      </c>
      <c r="AN29" s="264">
        <f t="shared" si="2"/>
        <v>1.5046888150000002</v>
      </c>
      <c r="AO29" s="264">
        <f t="shared" si="2"/>
        <v>-8.47412931399999</v>
      </c>
      <c r="AP29" s="264">
        <f t="shared" si="2"/>
        <v>24.847986879999997</v>
      </c>
      <c r="AQ29" s="264">
        <f t="shared" si="2"/>
        <v>4.1334449084999996</v>
      </c>
      <c r="AR29" s="264">
        <f t="shared" si="2"/>
        <v>-1.71441522</v>
      </c>
      <c r="AS29" s="264">
        <f t="shared" si="2"/>
        <v>4.1149473914999998E-2</v>
      </c>
      <c r="AU29" s="54">
        <f t="shared" si="6"/>
        <v>-3.7329332253080771</v>
      </c>
    </row>
    <row r="30" spans="1:64">
      <c r="A30" s="58">
        <v>2011</v>
      </c>
      <c r="B30" s="264">
        <f t="shared" ref="B30:O30" si="13">(B12*B$20)*0.000001</f>
        <v>-4.0510354399999882</v>
      </c>
      <c r="C30" s="264">
        <f t="shared" si="13"/>
        <v>-13.949012519999998</v>
      </c>
      <c r="D30" s="264">
        <f t="shared" si="13"/>
        <v>-5.6265087200000004</v>
      </c>
      <c r="E30" s="264">
        <f t="shared" si="13"/>
        <v>-2.3707538399999999</v>
      </c>
      <c r="F30" s="264">
        <f t="shared" si="13"/>
        <v>-2.08969205</v>
      </c>
      <c r="G30" s="264">
        <f t="shared" si="13"/>
        <v>10.952380360000001</v>
      </c>
      <c r="H30" s="264">
        <f t="shared" si="13"/>
        <v>16.029134549999998</v>
      </c>
      <c r="I30" s="264">
        <f t="shared" si="13"/>
        <v>1.7370359999999978</v>
      </c>
      <c r="J30" s="264">
        <f t="shared" si="13"/>
        <v>1.5875422999999997</v>
      </c>
      <c r="K30" s="264">
        <f t="shared" si="13"/>
        <v>-6.0529495099999995</v>
      </c>
      <c r="L30" s="264">
        <f t="shared" si="13"/>
        <v>-46.116571200000003</v>
      </c>
      <c r="M30" s="264">
        <f t="shared" si="13"/>
        <v>-8.7433993599999997</v>
      </c>
      <c r="N30" s="264">
        <f t="shared" si="13"/>
        <v>-7.5258101699999997</v>
      </c>
      <c r="O30" s="264">
        <f t="shared" si="13"/>
        <v>-4.38275375</v>
      </c>
      <c r="P30" s="66">
        <v>2011</v>
      </c>
      <c r="Q30" s="54">
        <f t="shared" si="4"/>
        <v>-27.7485</v>
      </c>
      <c r="R30" s="54">
        <f t="shared" si="4"/>
        <v>-0.55499999999999994</v>
      </c>
      <c r="S30" s="54">
        <f t="shared" si="4"/>
        <v>-20.48</v>
      </c>
      <c r="T30" s="54">
        <f t="shared" si="4"/>
        <v>-82.08</v>
      </c>
      <c r="U30" s="54">
        <f t="shared" si="4"/>
        <v>-12.721800000000002</v>
      </c>
      <c r="V30" s="54">
        <f t="shared" si="4"/>
        <v>41.03</v>
      </c>
      <c r="W30" s="54">
        <f t="shared" si="4"/>
        <v>54.101999999999997</v>
      </c>
      <c r="X30" s="54">
        <f t="shared" si="4"/>
        <v>80.7</v>
      </c>
      <c r="Y30" s="54">
        <f t="shared" si="4"/>
        <v>9.3800000000000008</v>
      </c>
      <c r="Z30" s="54">
        <f t="shared" si="4"/>
        <v>-13.2355</v>
      </c>
      <c r="AA30" s="54">
        <f t="shared" si="4"/>
        <v>-81.006</v>
      </c>
      <c r="AB30" s="54">
        <f t="shared" si="4"/>
        <v>-6.0545000000000009</v>
      </c>
      <c r="AC30" s="54">
        <f t="shared" si="4"/>
        <v>4.82</v>
      </c>
      <c r="AD30" s="54">
        <f t="shared" si="4"/>
        <v>-8.2769999999999996E-3</v>
      </c>
      <c r="AE30" s="66">
        <v>2011</v>
      </c>
      <c r="AF30" s="264">
        <f t="shared" si="5"/>
        <v>-3.168268233</v>
      </c>
      <c r="AG30" s="264">
        <f t="shared" si="2"/>
        <v>-0.10352636999999999</v>
      </c>
      <c r="AH30" s="264">
        <f t="shared" si="2"/>
        <v>-1.4803558400000001</v>
      </c>
      <c r="AI30" s="264">
        <f t="shared" si="2"/>
        <v>-6.8349657599999993</v>
      </c>
      <c r="AJ30" s="264">
        <f t="shared" si="2"/>
        <v>-4.7052467826000006</v>
      </c>
      <c r="AK30" s="264">
        <f t="shared" si="2"/>
        <v>9.2483261199999998</v>
      </c>
      <c r="AL30" s="264">
        <f t="shared" si="2"/>
        <v>13.577708429999999</v>
      </c>
      <c r="AM30" s="264">
        <f t="shared" si="2"/>
        <v>16.414379999999998</v>
      </c>
      <c r="AN30" s="264">
        <f t="shared" si="2"/>
        <v>1.0869450199999999</v>
      </c>
      <c r="AO30" s="264">
        <f t="shared" si="2"/>
        <v>-3.0496312615000001</v>
      </c>
      <c r="AP30" s="264">
        <f t="shared" si="2"/>
        <v>-16.440977759999999</v>
      </c>
      <c r="AQ30" s="264">
        <f t="shared" si="2"/>
        <v>-0.86611438850000011</v>
      </c>
      <c r="AR30" s="264">
        <f t="shared" si="2"/>
        <v>1.03552398</v>
      </c>
      <c r="AS30" s="264">
        <f t="shared" si="2"/>
        <v>-1.3312312949999999E-3</v>
      </c>
      <c r="AU30" s="54">
        <f t="shared" si="6"/>
        <v>0.34323793874109043</v>
      </c>
    </row>
    <row r="31" spans="1:64">
      <c r="A31" s="58">
        <v>2012</v>
      </c>
      <c r="B31" s="264">
        <f t="shared" ref="B31:O31" si="14">(B13*B$20)*0.000001</f>
        <v>-2.4833715000000001</v>
      </c>
      <c r="C31" s="264">
        <f t="shared" si="14"/>
        <v>3.6467396999999999</v>
      </c>
      <c r="D31" s="264">
        <f t="shared" si="14"/>
        <v>-20.706911010000002</v>
      </c>
      <c r="E31" s="264">
        <f t="shared" si="14"/>
        <v>-0.8302218400000001</v>
      </c>
      <c r="F31" s="264">
        <f t="shared" si="14"/>
        <v>5.05224662</v>
      </c>
      <c r="G31" s="264">
        <f t="shared" si="14"/>
        <v>3.4486812000000002</v>
      </c>
      <c r="H31" s="264">
        <f t="shared" si="14"/>
        <v>8.9092574999999989</v>
      </c>
      <c r="I31" s="264">
        <f t="shared" si="14"/>
        <v>-3.7934099999999993</v>
      </c>
      <c r="J31" s="264">
        <f t="shared" si="14"/>
        <v>-1.4612341899999999</v>
      </c>
      <c r="K31" s="264">
        <f t="shared" si="14"/>
        <v>-9.2787315100000018</v>
      </c>
      <c r="L31" s="264">
        <f t="shared" si="14"/>
        <v>-21.4569312</v>
      </c>
      <c r="M31" s="264">
        <f t="shared" si="14"/>
        <v>-5.2471840399999996</v>
      </c>
      <c r="N31" s="264">
        <f t="shared" si="14"/>
        <v>-14.959239569999998</v>
      </c>
      <c r="O31" s="264">
        <f t="shared" si="14"/>
        <v>-1.2448629</v>
      </c>
      <c r="P31" s="66">
        <v>2012</v>
      </c>
      <c r="Q31" s="54">
        <f t="shared" si="4"/>
        <v>-24.54</v>
      </c>
      <c r="R31" s="54">
        <f t="shared" si="4"/>
        <v>-2.4</v>
      </c>
      <c r="S31" s="54">
        <f t="shared" si="4"/>
        <v>135.36000000000001</v>
      </c>
      <c r="T31" s="54">
        <f t="shared" si="4"/>
        <v>44.96</v>
      </c>
      <c r="U31" s="54">
        <f t="shared" si="4"/>
        <v>-11.512</v>
      </c>
      <c r="V31" s="54">
        <f t="shared" si="4"/>
        <v>1.76</v>
      </c>
      <c r="W31" s="54">
        <f t="shared" si="4"/>
        <v>58.673999999999999</v>
      </c>
      <c r="X31" s="54">
        <f t="shared" si="4"/>
        <v>36.6</v>
      </c>
      <c r="Y31" s="54">
        <f t="shared" si="4"/>
        <v>-4.4450000000000003</v>
      </c>
      <c r="Z31" s="54">
        <f t="shared" si="4"/>
        <v>-41.441000000000003</v>
      </c>
      <c r="AA31" s="54">
        <f t="shared" si="4"/>
        <v>-174.77800000000002</v>
      </c>
      <c r="AB31" s="54">
        <f t="shared" si="4"/>
        <v>-56.4375</v>
      </c>
      <c r="AC31" s="54">
        <f t="shared" si="4"/>
        <v>-3.66</v>
      </c>
      <c r="AD31" s="54">
        <f t="shared" si="4"/>
        <v>-0.27603</v>
      </c>
      <c r="AE31" s="66">
        <v>2012</v>
      </c>
      <c r="AF31" s="264">
        <f t="shared" si="5"/>
        <v>-2.8019281199999999</v>
      </c>
      <c r="AG31" s="264">
        <f t="shared" si="2"/>
        <v>-0.44768159999999996</v>
      </c>
      <c r="AH31" s="264">
        <f t="shared" si="2"/>
        <v>9.7842268800000003</v>
      </c>
      <c r="AI31" s="264">
        <f t="shared" si="2"/>
        <v>3.7439091200000001</v>
      </c>
      <c r="AJ31" s="264">
        <f t="shared" si="2"/>
        <v>-4.2577937839999995</v>
      </c>
      <c r="AK31" s="264">
        <f t="shared" si="2"/>
        <v>0.39671103999999996</v>
      </c>
      <c r="AL31" s="264">
        <f t="shared" si="2"/>
        <v>14.725120409999999</v>
      </c>
      <c r="AM31" s="264">
        <f t="shared" si="2"/>
        <v>7.4444399999999993</v>
      </c>
      <c r="AN31" s="264">
        <f t="shared" si="2"/>
        <v>-0.51508215499999999</v>
      </c>
      <c r="AO31" s="264">
        <f t="shared" si="2"/>
        <v>-9.5485451330000011</v>
      </c>
      <c r="AP31" s="264">
        <f t="shared" si="2"/>
        <v>-35.472942879999998</v>
      </c>
      <c r="AQ31" s="264">
        <f t="shared" si="2"/>
        <v>-8.0735536875000005</v>
      </c>
      <c r="AR31" s="264">
        <f t="shared" si="2"/>
        <v>-0.78631074000000001</v>
      </c>
      <c r="AS31" s="264">
        <f t="shared" si="2"/>
        <v>-4.4395285049999997E-2</v>
      </c>
      <c r="AU31" s="54">
        <f t="shared" si="6"/>
        <v>2.694810962151645</v>
      </c>
    </row>
    <row r="32" spans="1:64">
      <c r="A32" s="58">
        <v>2013</v>
      </c>
      <c r="B32" s="264">
        <f t="shared" ref="B32:O32" si="15">(B14*B$20)*0.000001</f>
        <v>0.19752793999999999</v>
      </c>
      <c r="C32" s="264">
        <f t="shared" si="15"/>
        <v>-10.00008774</v>
      </c>
      <c r="D32" s="264">
        <f t="shared" si="15"/>
        <v>-0.25082200999999998</v>
      </c>
      <c r="E32" s="264">
        <f t="shared" si="15"/>
        <v>0.20401640000000001</v>
      </c>
      <c r="F32" s="264">
        <f t="shared" si="15"/>
        <v>-2.5298218799999996</v>
      </c>
      <c r="G32" s="264">
        <f t="shared" si="15"/>
        <v>-5.2293727999999993</v>
      </c>
      <c r="H32" s="264">
        <f t="shared" si="15"/>
        <v>-5.53879755</v>
      </c>
      <c r="I32" s="264">
        <f t="shared" si="15"/>
        <v>-14.770907999999999</v>
      </c>
      <c r="J32" s="264">
        <f t="shared" si="15"/>
        <v>-5.0581183499999991</v>
      </c>
      <c r="K32" s="264">
        <f t="shared" si="15"/>
        <v>-14.26026057</v>
      </c>
      <c r="L32" s="264">
        <f t="shared" si="15"/>
        <v>-46.228199199999999</v>
      </c>
      <c r="M32" s="264">
        <f t="shared" si="15"/>
        <v>-4.9725222799999989</v>
      </c>
      <c r="N32" s="264">
        <f t="shared" si="15"/>
        <v>-0.21054222</v>
      </c>
      <c r="O32" s="264">
        <f t="shared" si="15"/>
        <v>-4.9505013</v>
      </c>
      <c r="P32" s="66">
        <v>2013</v>
      </c>
      <c r="Q32" s="54">
        <f t="shared" si="4"/>
        <v>0.65039999999999998</v>
      </c>
      <c r="R32" s="54">
        <f t="shared" si="4"/>
        <v>-0.52500000000000002</v>
      </c>
      <c r="S32" s="54">
        <f t="shared" si="4"/>
        <v>4.4800000000000004</v>
      </c>
      <c r="T32" s="54">
        <f t="shared" si="4"/>
        <v>55.36</v>
      </c>
      <c r="U32" s="54">
        <f t="shared" si="4"/>
        <v>-10.5046</v>
      </c>
      <c r="V32" s="54">
        <f t="shared" si="4"/>
        <v>-13.75</v>
      </c>
      <c r="W32" s="54">
        <f t="shared" si="4"/>
        <v>-28.651499999999999</v>
      </c>
      <c r="X32" s="54">
        <f t="shared" si="4"/>
        <v>-70.5</v>
      </c>
      <c r="Y32" s="54">
        <f t="shared" si="4"/>
        <v>-16.73</v>
      </c>
      <c r="Z32" s="54">
        <f t="shared" si="4"/>
        <v>-45.426500000000004</v>
      </c>
      <c r="AA32" s="54">
        <f t="shared" si="4"/>
        <v>-51.314</v>
      </c>
      <c r="AB32" s="54">
        <f t="shared" si="4"/>
        <v>-5.3860000000000001</v>
      </c>
      <c r="AC32" s="54">
        <f t="shared" si="4"/>
        <v>-6.24</v>
      </c>
      <c r="AD32" s="54">
        <f t="shared" si="4"/>
        <v>-6.6743999999999998E-2</v>
      </c>
      <c r="AE32" s="66">
        <v>2013</v>
      </c>
      <c r="AF32" s="264">
        <f t="shared" si="5"/>
        <v>7.4261371199999995E-2</v>
      </c>
      <c r="AG32" s="264">
        <f t="shared" si="2"/>
        <v>-9.7930349999999999E-2</v>
      </c>
      <c r="AH32" s="264">
        <f t="shared" si="2"/>
        <v>0.32382784000000003</v>
      </c>
      <c r="AI32" s="264">
        <f t="shared" si="2"/>
        <v>4.6099379200000001</v>
      </c>
      <c r="AJ32" s="264">
        <f t="shared" si="2"/>
        <v>-3.8851998421999996</v>
      </c>
      <c r="AK32" s="264">
        <f t="shared" si="2"/>
        <v>-3.0993049999999998</v>
      </c>
      <c r="AL32" s="264">
        <f t="shared" si="2"/>
        <v>-7.1905236974999998</v>
      </c>
      <c r="AM32" s="264">
        <f t="shared" si="2"/>
        <v>-14.339699999999999</v>
      </c>
      <c r="AN32" s="264">
        <f t="shared" si="2"/>
        <v>-1.9386556700000002</v>
      </c>
      <c r="AO32" s="264">
        <f t="shared" si="2"/>
        <v>-10.466856144499999</v>
      </c>
      <c r="AP32" s="264">
        <f t="shared" si="2"/>
        <v>-10.414689439999998</v>
      </c>
      <c r="AQ32" s="264">
        <f t="shared" si="2"/>
        <v>-0.77048345799999995</v>
      </c>
      <c r="AR32" s="264">
        <f t="shared" si="2"/>
        <v>-1.34059536</v>
      </c>
      <c r="AS32" s="264">
        <f t="shared" si="2"/>
        <v>-1.073477124E-2</v>
      </c>
      <c r="AU32" s="54">
        <f t="shared" si="6"/>
        <v>-0.46506413934522067</v>
      </c>
    </row>
    <row r="33" spans="1:47">
      <c r="A33" s="58">
        <v>2014</v>
      </c>
      <c r="B33" s="264">
        <f t="shared" ref="B33:O33" si="16">(B15*B$20)*0.000001</f>
        <v>-0.84149185999999998</v>
      </c>
      <c r="C33" s="264">
        <f t="shared" si="16"/>
        <v>-48.441014459999998</v>
      </c>
      <c r="D33" s="264">
        <f t="shared" si="16"/>
        <v>-25.780454779999999</v>
      </c>
      <c r="E33" s="264">
        <f t="shared" si="16"/>
        <v>-10.229132480000001</v>
      </c>
      <c r="F33" s="264">
        <f t="shared" si="16"/>
        <v>-4.4863654100000003</v>
      </c>
      <c r="G33" s="264">
        <f t="shared" si="16"/>
        <v>-1.5507795199999999</v>
      </c>
      <c r="H33" s="264">
        <f t="shared" si="16"/>
        <v>-4.7005744500000004</v>
      </c>
      <c r="I33" s="264">
        <f t="shared" si="16"/>
        <v>-16.638120000000001</v>
      </c>
      <c r="J33" s="264">
        <f t="shared" si="16"/>
        <v>-4.5273925300000002</v>
      </c>
      <c r="K33" s="264">
        <f t="shared" si="16"/>
        <v>-12.663498479999999</v>
      </c>
      <c r="L33" s="264">
        <f t="shared" si="16"/>
        <v>-16.474263199999999</v>
      </c>
      <c r="M33" s="264">
        <f t="shared" si="16"/>
        <v>-2.2688205799999999</v>
      </c>
      <c r="N33" s="264">
        <f t="shared" si="16"/>
        <v>13.829186430000002</v>
      </c>
      <c r="O33" s="264">
        <f t="shared" si="16"/>
        <v>-1.2915050499999998</v>
      </c>
      <c r="P33" s="66">
        <v>2014</v>
      </c>
      <c r="Q33" s="54">
        <f t="shared" si="4"/>
        <v>-3.6968999999999999</v>
      </c>
      <c r="R33" s="54">
        <f t="shared" si="4"/>
        <v>-3.96</v>
      </c>
      <c r="S33" s="54">
        <f t="shared" si="4"/>
        <v>-148.80000000000001</v>
      </c>
      <c r="T33" s="54">
        <f t="shared" si="4"/>
        <v>-239.20000000000002</v>
      </c>
      <c r="U33" s="54">
        <f t="shared" si="4"/>
        <v>-22.611599999999999</v>
      </c>
      <c r="V33" s="54">
        <f t="shared" si="4"/>
        <v>-38.83</v>
      </c>
      <c r="W33" s="54">
        <f t="shared" si="4"/>
        <v>-46.024499999999996</v>
      </c>
      <c r="X33" s="54">
        <f t="shared" si="4"/>
        <v>-161.4</v>
      </c>
      <c r="Y33" s="54">
        <f t="shared" si="4"/>
        <v>-23.065000000000001</v>
      </c>
      <c r="Z33" s="54">
        <f t="shared" si="4"/>
        <v>-16.709</v>
      </c>
      <c r="AA33" s="54">
        <f t="shared" si="4"/>
        <v>-17.198</v>
      </c>
      <c r="AB33" s="54">
        <f t="shared" si="4"/>
        <v>6.8194999999999997</v>
      </c>
      <c r="AC33" s="54">
        <f t="shared" si="4"/>
        <v>-2.68</v>
      </c>
      <c r="AD33" s="54">
        <f t="shared" si="4"/>
        <v>0.30398399999999998</v>
      </c>
      <c r="AE33" s="66">
        <v>2014</v>
      </c>
      <c r="AF33" s="264">
        <f t="shared" si="5"/>
        <v>-0.42210464819999999</v>
      </c>
      <c r="AG33" s="264">
        <f t="shared" si="2"/>
        <v>-0.73867463999999994</v>
      </c>
      <c r="AH33" s="264">
        <f t="shared" si="2"/>
        <v>-10.7557104</v>
      </c>
      <c r="AI33" s="264">
        <f t="shared" si="2"/>
        <v>-19.918662400000002</v>
      </c>
      <c r="AJ33" s="264">
        <f t="shared" si="2"/>
        <v>-8.3630585411999991</v>
      </c>
      <c r="AK33" s="264">
        <f t="shared" si="2"/>
        <v>-8.7524373200000003</v>
      </c>
      <c r="AL33" s="264">
        <f t="shared" si="2"/>
        <v>-11.550538642499998</v>
      </c>
      <c r="AM33" s="264">
        <f t="shared" si="2"/>
        <v>-32.828759999999996</v>
      </c>
      <c r="AN33" s="264">
        <f t="shared" si="2"/>
        <v>-2.6727491350000001</v>
      </c>
      <c r="AO33" s="264">
        <f t="shared" si="2"/>
        <v>-3.8499708169999995</v>
      </c>
      <c r="AP33" s="264">
        <f t="shared" si="2"/>
        <v>-3.4905060799999998</v>
      </c>
      <c r="AQ33" s="264">
        <f t="shared" si="2"/>
        <v>0.97554993349999986</v>
      </c>
      <c r="AR33" s="264">
        <f t="shared" si="2"/>
        <v>-0.57576852000000001</v>
      </c>
      <c r="AS33" s="264">
        <f t="shared" si="2"/>
        <v>4.8891266639999993E-2</v>
      </c>
      <c r="AU33" s="54">
        <f t="shared" si="6"/>
        <v>6.3320098469955177E-2</v>
      </c>
    </row>
    <row r="34" spans="1:47">
      <c r="A34" s="58">
        <v>2015</v>
      </c>
      <c r="B34" s="264">
        <f t="shared" ref="B34:O34" si="17">(B16*B$20)*0.000001</f>
        <v>-0.15870741999999999</v>
      </c>
      <c r="C34" s="264">
        <f t="shared" si="17"/>
        <v>-29.205628379999997</v>
      </c>
      <c r="D34" s="264">
        <f t="shared" si="17"/>
        <v>-30.215016829999996</v>
      </c>
      <c r="E34" s="264">
        <f t="shared" si="17"/>
        <v>-18.985183280000001</v>
      </c>
      <c r="F34" s="264">
        <f t="shared" si="17"/>
        <v>-9.6569662699999999</v>
      </c>
      <c r="G34" s="264">
        <f t="shared" si="17"/>
        <v>-12.80069316</v>
      </c>
      <c r="H34" s="264">
        <f t="shared" si="17"/>
        <v>-4.7055937499999994</v>
      </c>
      <c r="I34" s="264">
        <f t="shared" si="17"/>
        <v>-23.915772</v>
      </c>
      <c r="J34" s="264">
        <f t="shared" si="17"/>
        <v>-5.6282430300000001</v>
      </c>
      <c r="K34" s="264">
        <f t="shared" si="17"/>
        <v>-17.082819820000001</v>
      </c>
      <c r="L34" s="264">
        <f t="shared" si="17"/>
        <v>-28.333216</v>
      </c>
      <c r="M34" s="264">
        <f t="shared" si="17"/>
        <v>-3.4432857099999996</v>
      </c>
      <c r="N34" s="264">
        <f t="shared" si="17"/>
        <v>8.3013789599999992</v>
      </c>
      <c r="O34" s="264">
        <f t="shared" si="17"/>
        <v>-3.3855767499999998</v>
      </c>
      <c r="P34" s="66">
        <v>2015</v>
      </c>
      <c r="Q34" s="54">
        <f t="shared" si="4"/>
        <v>-3.105</v>
      </c>
      <c r="R34" s="54">
        <f t="shared" si="4"/>
        <v>-10.635</v>
      </c>
      <c r="S34" s="54">
        <f t="shared" si="4"/>
        <v>-398.08</v>
      </c>
      <c r="T34" s="54">
        <f t="shared" si="4"/>
        <v>-566.08000000000004</v>
      </c>
      <c r="U34" s="54">
        <f t="shared" si="4"/>
        <v>4.8624000000000001</v>
      </c>
      <c r="V34" s="54">
        <f t="shared" si="4"/>
        <v>-32.67</v>
      </c>
      <c r="W34" s="54">
        <f t="shared" si="4"/>
        <v>-32.308499999999995</v>
      </c>
      <c r="X34" s="54">
        <f t="shared" si="4"/>
        <v>-177.45</v>
      </c>
      <c r="Y34" s="54">
        <f t="shared" si="4"/>
        <v>-29.435000000000002</v>
      </c>
      <c r="Z34" s="54">
        <f t="shared" si="4"/>
        <v>4.673</v>
      </c>
      <c r="AA34" s="54">
        <f t="shared" si="4"/>
        <v>46.194000000000003</v>
      </c>
      <c r="AB34" s="54">
        <f t="shared" si="4"/>
        <v>-2.0289999999999999</v>
      </c>
      <c r="AC34" s="54">
        <f t="shared" si="4"/>
        <v>1.1000000000000001</v>
      </c>
      <c r="AD34" s="54">
        <f t="shared" si="4"/>
        <v>0.18262799999999998</v>
      </c>
      <c r="AE34" s="66">
        <v>2015</v>
      </c>
      <c r="AF34" s="264">
        <f t="shared" si="5"/>
        <v>-0.35452268999999997</v>
      </c>
      <c r="AG34" s="264">
        <f t="shared" si="2"/>
        <v>-1.9837890899999997</v>
      </c>
      <c r="AH34" s="264">
        <f t="shared" si="2"/>
        <v>-28.774416639999998</v>
      </c>
      <c r="AI34" s="264">
        <f t="shared" si="2"/>
        <v>-47.138613760000005</v>
      </c>
      <c r="AJ34" s="264">
        <f t="shared" si="2"/>
        <v>1.7983926768</v>
      </c>
      <c r="AK34" s="264">
        <f t="shared" si="2"/>
        <v>-7.36394868</v>
      </c>
      <c r="AL34" s="264">
        <f t="shared" si="2"/>
        <v>-8.1083027024999978</v>
      </c>
      <c r="AM34" s="264">
        <f t="shared" si="2"/>
        <v>-36.093330000000002</v>
      </c>
      <c r="AN34" s="264">
        <f t="shared" si="2"/>
        <v>-3.410898365</v>
      </c>
      <c r="AO34" s="264">
        <f t="shared" si="2"/>
        <v>1.0767199489999999</v>
      </c>
      <c r="AP34" s="264">
        <f t="shared" si="2"/>
        <v>9.3755342400000004</v>
      </c>
      <c r="AQ34" s="264">
        <f t="shared" si="2"/>
        <v>-0.29025453699999998</v>
      </c>
      <c r="AR34" s="264">
        <f t="shared" si="2"/>
        <v>0.2363229</v>
      </c>
      <c r="AS34" s="264">
        <f t="shared" si="2"/>
        <v>2.9372974379999996E-2</v>
      </c>
      <c r="AU34" s="54">
        <f t="shared" si="6"/>
        <v>0.35323500446505907</v>
      </c>
    </row>
    <row r="35" spans="1:47">
      <c r="A35" s="58">
        <v>2016</v>
      </c>
      <c r="B35" s="264">
        <f t="shared" ref="B35:O36" si="18">(B17*B$20)*0.000001</f>
        <v>2.2926942399999994</v>
      </c>
      <c r="C35" s="264">
        <f t="shared" si="18"/>
        <v>-23.812930439999995</v>
      </c>
      <c r="D35" s="264">
        <f t="shared" si="18"/>
        <v>-28.175190569999998</v>
      </c>
      <c r="E35" s="264">
        <f t="shared" si="18"/>
        <v>-24.926640479999996</v>
      </c>
      <c r="F35" s="264">
        <f t="shared" si="18"/>
        <v>-10.873795799999998</v>
      </c>
      <c r="G35" s="264">
        <f t="shared" si="18"/>
        <v>-9.3339796399999759</v>
      </c>
      <c r="H35" s="264">
        <f t="shared" si="18"/>
        <v>8.3797213500000005</v>
      </c>
      <c r="I35" s="264">
        <f t="shared" si="18"/>
        <v>-10.837152</v>
      </c>
      <c r="J35" s="264">
        <f t="shared" si="18"/>
        <v>-0.86561612999999993</v>
      </c>
      <c r="K35" s="264">
        <f t="shared" si="18"/>
        <v>15.80402767</v>
      </c>
      <c r="L35" s="264">
        <f t="shared" si="18"/>
        <v>25.485687199999997</v>
      </c>
      <c r="M35" s="264">
        <f t="shared" si="18"/>
        <v>9.583120469999999</v>
      </c>
      <c r="N35" s="264">
        <f t="shared" si="18"/>
        <v>13.20185655</v>
      </c>
      <c r="O35" s="264">
        <f t="shared" si="18"/>
        <v>4.32485315</v>
      </c>
      <c r="P35" s="66">
        <v>2016</v>
      </c>
      <c r="Q35" s="54">
        <f t="shared" si="4"/>
        <v>0.19695000000000001</v>
      </c>
      <c r="R35" s="54">
        <f t="shared" si="4"/>
        <v>-13.17</v>
      </c>
      <c r="S35" s="54">
        <f t="shared" si="4"/>
        <v>-569.28</v>
      </c>
      <c r="T35" s="54">
        <f t="shared" si="4"/>
        <v>-899.2</v>
      </c>
      <c r="U35" s="54">
        <f t="shared" si="4"/>
        <v>7.5524000000000004</v>
      </c>
      <c r="V35" s="54">
        <f t="shared" si="4"/>
        <v>-45.32</v>
      </c>
      <c r="W35" s="54">
        <f t="shared" si="4"/>
        <v>-14.0205</v>
      </c>
      <c r="X35" s="54">
        <f t="shared" si="4"/>
        <v>-212.85</v>
      </c>
      <c r="Y35" s="54">
        <f t="shared" si="4"/>
        <v>-29.050000000000004</v>
      </c>
      <c r="Z35" s="54">
        <f t="shared" si="4"/>
        <v>33.204500000000003</v>
      </c>
      <c r="AA35" s="54">
        <f t="shared" si="4"/>
        <v>88.138000000000005</v>
      </c>
      <c r="AB35" s="54">
        <f t="shared" si="4"/>
        <v>11.420000000000002</v>
      </c>
      <c r="AC35" s="54">
        <f t="shared" si="4"/>
        <v>1.6400000000000001</v>
      </c>
      <c r="AD35" s="54">
        <f t="shared" si="4"/>
        <v>-4.3047000000000002E-2</v>
      </c>
      <c r="AE35" s="66">
        <v>2016</v>
      </c>
      <c r="AF35" s="264">
        <f t="shared" si="5"/>
        <v>2.2487357100000001E-2</v>
      </c>
      <c r="AG35" s="264">
        <f t="shared" si="2"/>
        <v>-2.4566527799999998</v>
      </c>
      <c r="AH35" s="264">
        <f t="shared" si="2"/>
        <v>-41.149266239999996</v>
      </c>
      <c r="AI35" s="264">
        <f t="shared" si="2"/>
        <v>-74.8781824</v>
      </c>
      <c r="AJ35" s="264">
        <f t="shared" si="2"/>
        <v>2.7933080067999998</v>
      </c>
      <c r="AK35" s="264">
        <f t="shared" si="2"/>
        <v>-10.21530928</v>
      </c>
      <c r="AL35" s="264">
        <f t="shared" si="2"/>
        <v>-3.5186547825000001</v>
      </c>
      <c r="AM35" s="264">
        <f t="shared" si="2"/>
        <v>-43.293689999999998</v>
      </c>
      <c r="AN35" s="264">
        <f t="shared" si="2"/>
        <v>-3.3662849500000007</v>
      </c>
      <c r="AO35" s="264">
        <f t="shared" si="2"/>
        <v>7.6507484585000007</v>
      </c>
      <c r="AP35" s="264">
        <f t="shared" si="2"/>
        <v>17.888488479999999</v>
      </c>
      <c r="AQ35" s="264">
        <f t="shared" si="2"/>
        <v>1.6336652600000001</v>
      </c>
      <c r="AR35" s="264">
        <f t="shared" si="2"/>
        <v>0.35233596</v>
      </c>
      <c r="AS35" s="264">
        <f t="shared" si="2"/>
        <v>-6.9234642450000002E-3</v>
      </c>
      <c r="AU35" s="54">
        <f t="shared" si="6"/>
        <v>4.6872277656041322E-2</v>
      </c>
    </row>
    <row r="36" spans="1:47">
      <c r="A36" s="58">
        <v>2017</v>
      </c>
      <c r="B36" s="264">
        <f t="shared" si="18"/>
        <v>1.3587182</v>
      </c>
      <c r="C36" s="264">
        <f t="shared" si="18"/>
        <v>-14.889143879999979</v>
      </c>
      <c r="D36" s="264">
        <f t="shared" si="18"/>
        <v>-12.812884579999999</v>
      </c>
      <c r="E36" s="264">
        <f t="shared" si="18"/>
        <v>-34.514578560000004</v>
      </c>
      <c r="F36" s="264">
        <f t="shared" si="18"/>
        <v>-13.895527489999999</v>
      </c>
      <c r="G36" s="264">
        <f t="shared" si="18"/>
        <v>-20.01812924</v>
      </c>
      <c r="H36" s="264">
        <f t="shared" si="18"/>
        <v>19.630482300000001</v>
      </c>
      <c r="I36" s="264">
        <f t="shared" si="18"/>
        <v>-13.53627</v>
      </c>
      <c r="J36" s="264">
        <f t="shared" si="18"/>
        <v>-2.2132889000000002</v>
      </c>
      <c r="K36" s="264">
        <f t="shared" si="18"/>
        <v>8.6911783599999985</v>
      </c>
      <c r="L36" s="264">
        <f t="shared" si="18"/>
        <v>12.928552</v>
      </c>
      <c r="M36" s="264">
        <f t="shared" si="18"/>
        <v>2.9755023999999999</v>
      </c>
      <c r="N36" s="264">
        <f t="shared" si="18"/>
        <v>7.1519903099999995</v>
      </c>
      <c r="O36" s="264">
        <f t="shared" si="18"/>
        <v>3.9919247000000002</v>
      </c>
      <c r="P36" s="66">
        <v>2017</v>
      </c>
      <c r="Q36" s="54">
        <f t="shared" si="4"/>
        <v>0.6351</v>
      </c>
      <c r="R36" s="54">
        <f t="shared" si="4"/>
        <v>-16.41</v>
      </c>
      <c r="S36" s="54">
        <f t="shared" si="4"/>
        <v>-469.76</v>
      </c>
      <c r="T36" s="54">
        <f t="shared" si="4"/>
        <v>-1053.76</v>
      </c>
      <c r="U36" s="54">
        <f t="shared" si="4"/>
        <v>-3.3193999999999999</v>
      </c>
      <c r="V36" s="54">
        <f t="shared" si="4"/>
        <v>-86.570000000000007</v>
      </c>
      <c r="W36" s="54">
        <f t="shared" si="4"/>
        <v>-14.935499999999998</v>
      </c>
      <c r="X36" s="54">
        <f t="shared" si="4"/>
        <v>-135.44999999999999</v>
      </c>
      <c r="Y36" s="54">
        <f t="shared" si="4"/>
        <v>-21.595000000000002</v>
      </c>
      <c r="Z36" s="54">
        <f t="shared" si="4"/>
        <v>32.980000000000004</v>
      </c>
      <c r="AA36" s="54">
        <f t="shared" si="4"/>
        <v>34.450000000000003</v>
      </c>
      <c r="AB36" s="54">
        <f t="shared" si="4"/>
        <v>31.111500000000003</v>
      </c>
      <c r="AC36" s="54">
        <f t="shared" si="4"/>
        <v>5.28</v>
      </c>
      <c r="AD36" s="54">
        <f t="shared" si="4"/>
        <v>-0.13367999999999999</v>
      </c>
      <c r="AE36" s="66">
        <v>2017</v>
      </c>
      <c r="AF36" s="264">
        <f t="shared" si="5"/>
        <v>7.2514447799999993E-2</v>
      </c>
      <c r="AG36" s="264">
        <f t="shared" si="2"/>
        <v>-3.06102294</v>
      </c>
      <c r="AH36" s="264">
        <f t="shared" si="2"/>
        <v>-33.955662079999996</v>
      </c>
      <c r="AI36" s="264">
        <f t="shared" si="2"/>
        <v>-87.748702719999997</v>
      </c>
      <c r="AJ36" s="264">
        <f t="shared" si="2"/>
        <v>-1.2277033257999999</v>
      </c>
      <c r="AK36" s="264">
        <f t="shared" si="2"/>
        <v>-19.513224279999999</v>
      </c>
      <c r="AL36" s="264">
        <f t="shared" si="2"/>
        <v>-3.7482877574999991</v>
      </c>
      <c r="AM36" s="264">
        <f t="shared" si="2"/>
        <v>-27.550529999999995</v>
      </c>
      <c r="AN36" s="264">
        <f t="shared" si="2"/>
        <v>-2.5024070050000002</v>
      </c>
      <c r="AO36" s="264">
        <f t="shared" si="2"/>
        <v>7.5990207400000012</v>
      </c>
      <c r="AP36" s="264">
        <f t="shared" si="2"/>
        <v>6.9919720000000005</v>
      </c>
      <c r="AQ36" s="264">
        <f t="shared" si="2"/>
        <v>4.4505934094999997</v>
      </c>
      <c r="AR36" s="264">
        <f t="shared" si="2"/>
        <v>1.13434992</v>
      </c>
      <c r="AS36" s="264">
        <f t="shared" si="2"/>
        <v>-2.1500422799999998E-2</v>
      </c>
      <c r="AU36" s="54">
        <f>AVERAGE(AU22:AU35)</f>
        <v>-2.4236179171443089E-2</v>
      </c>
    </row>
    <row r="37" spans="1:47">
      <c r="B37" s="308">
        <f>SUM(B22:B36)</f>
        <v>1.0880185641326534E-14</v>
      </c>
      <c r="C37" s="307">
        <f>SUM(C22:C36)</f>
        <v>4.7961634663806763E-14</v>
      </c>
      <c r="F37" s="241"/>
      <c r="G37" s="242"/>
      <c r="Q37" s="306">
        <f>SUM(Q22:Q36)</f>
        <v>1.1099999999995669E-2</v>
      </c>
      <c r="AF37" s="306">
        <f>SUM(AF22:AF36)</f>
        <v>1.2673757999986934E-3</v>
      </c>
      <c r="AG37" s="306">
        <f t="shared" ref="AG37:AS37" si="19">SUM(AG22:AG36)</f>
        <v>8.3940299999998302E-3</v>
      </c>
      <c r="AH37" s="306">
        <f t="shared" si="19"/>
        <v>4.6261120000018252E-2</v>
      </c>
      <c r="AI37" s="306">
        <f t="shared" si="19"/>
        <v>0</v>
      </c>
      <c r="AJ37" s="306">
        <f t="shared" si="19"/>
        <v>2.2191420000994277E-4</v>
      </c>
      <c r="AK37" s="306">
        <f t="shared" si="19"/>
        <v>-2.4794440000004414E-2</v>
      </c>
      <c r="AL37" s="306">
        <f t="shared" si="19"/>
        <v>6.6613381477509392E-15</v>
      </c>
      <c r="AM37" s="306">
        <f t="shared" si="19"/>
        <v>-9.1529999999991674E-2</v>
      </c>
      <c r="AN37" s="306">
        <f t="shared" si="19"/>
        <v>0</v>
      </c>
      <c r="AO37" s="306">
        <f t="shared" si="19"/>
        <v>2.3041300000681275E-4</v>
      </c>
      <c r="AP37" s="306">
        <f t="shared" si="19"/>
        <v>-4.0592000000216899E-4</v>
      </c>
      <c r="AQ37" s="306">
        <f t="shared" si="19"/>
        <v>1.4305299999772814E-4</v>
      </c>
      <c r="AR37" s="306">
        <f t="shared" si="19"/>
        <v>0</v>
      </c>
      <c r="AS37" s="306">
        <f t="shared" si="19"/>
        <v>-4.8250499996502216E-7</v>
      </c>
    </row>
    <row r="38" spans="1:47">
      <c r="B38" s="264"/>
      <c r="F38" s="241"/>
      <c r="G38" s="242"/>
    </row>
    <row r="39" spans="1:47" ht="30">
      <c r="B39" s="264"/>
      <c r="F39" s="241"/>
      <c r="G39" s="242"/>
      <c r="L39" s="73" t="s">
        <v>147</v>
      </c>
      <c r="M39" s="157">
        <v>0.68</v>
      </c>
      <c r="N39" s="203">
        <v>4.9980967053736558E-2</v>
      </c>
      <c r="O39" s="259" t="s">
        <v>506</v>
      </c>
      <c r="P39" s="261" t="s">
        <v>507</v>
      </c>
      <c r="Q39" s="7">
        <v>0.05</v>
      </c>
    </row>
    <row r="40" spans="1:47" ht="45">
      <c r="F40" s="241"/>
      <c r="G40" s="242"/>
      <c r="L40" s="73" t="s">
        <v>22</v>
      </c>
      <c r="M40" s="157">
        <v>0.67</v>
      </c>
      <c r="N40" s="203">
        <v>0.22948318587432814</v>
      </c>
      <c r="O40" s="259" t="s">
        <v>508</v>
      </c>
      <c r="P40" s="261" t="s">
        <v>509</v>
      </c>
      <c r="Q40" s="7">
        <v>0.2</v>
      </c>
    </row>
    <row r="41" spans="1:47" ht="30">
      <c r="L41" s="73" t="s">
        <v>23</v>
      </c>
      <c r="M41" s="157">
        <v>0.59</v>
      </c>
      <c r="N41" s="203">
        <v>3.0620320468360229E-2</v>
      </c>
      <c r="O41" s="259" t="s">
        <v>510</v>
      </c>
      <c r="P41" s="261" t="s">
        <v>511</v>
      </c>
      <c r="Q41" s="7">
        <v>5.0000000000000002E-5</v>
      </c>
    </row>
    <row r="42" spans="1:47">
      <c r="L42" s="73" t="s">
        <v>13</v>
      </c>
      <c r="M42" s="157">
        <v>0.24</v>
      </c>
      <c r="N42" s="203">
        <v>3.7933883791728081E-2</v>
      </c>
      <c r="O42" s="259" t="s">
        <v>512</v>
      </c>
      <c r="P42" s="261" t="s">
        <v>514</v>
      </c>
      <c r="Q42" s="7">
        <v>2.0000000000000002E-5</v>
      </c>
    </row>
    <row r="43" spans="1:47" ht="30">
      <c r="L43" s="73" t="s">
        <v>14</v>
      </c>
      <c r="M43" s="157">
        <v>0.16</v>
      </c>
      <c r="N43" s="203">
        <v>4.1230276250789682E-3</v>
      </c>
      <c r="O43" s="260" t="s">
        <v>513</v>
      </c>
      <c r="P43" s="261" t="s">
        <v>505</v>
      </c>
      <c r="Q43" s="7">
        <v>1.0000000000000001E-5</v>
      </c>
    </row>
  </sheetData>
  <mergeCells count="4">
    <mergeCell ref="AF2:AS2"/>
    <mergeCell ref="AU2:BH2"/>
    <mergeCell ref="Q2:AD2"/>
    <mergeCell ref="B2:O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56"/>
  <sheetViews>
    <sheetView topLeftCell="D1" zoomScale="90" zoomScaleNormal="90" workbookViewId="0">
      <selection activeCell="AK24" sqref="AK24"/>
    </sheetView>
  </sheetViews>
  <sheetFormatPr defaultColWidth="11.42578125" defaultRowHeight="15"/>
  <cols>
    <col min="1" max="1" width="10.85546875" style="7"/>
    <col min="2" max="5" width="10.85546875" style="91"/>
    <col min="6" max="6" width="10.85546875" style="7"/>
    <col min="7" max="10" width="10.85546875" style="91"/>
    <col min="12" max="15" width="10.85546875" style="2"/>
    <col min="17" max="20" width="10.85546875" style="91"/>
    <col min="22" max="25" width="10.85546875" style="88"/>
    <col min="26" max="26" width="10.85546875" style="27"/>
    <col min="31" max="32" width="11.42578125" style="2"/>
    <col min="34" max="35" width="11.42578125" style="91"/>
    <col min="37" max="38" width="11.42578125" style="91"/>
    <col min="39" max="39" width="11.42578125" style="27"/>
  </cols>
  <sheetData>
    <row r="1" spans="1:39" ht="15.75">
      <c r="A1" s="32" t="s">
        <v>431</v>
      </c>
      <c r="AA1" t="s">
        <v>419</v>
      </c>
    </row>
    <row r="2" spans="1:39" s="8" customFormat="1">
      <c r="L2" s="21"/>
      <c r="M2" s="21"/>
      <c r="N2" s="21"/>
      <c r="O2" s="21"/>
      <c r="Z2" s="28"/>
      <c r="AB2" s="337" t="s">
        <v>136</v>
      </c>
      <c r="AC2" s="337"/>
      <c r="AE2" s="336" t="s">
        <v>145</v>
      </c>
      <c r="AF2" s="336"/>
      <c r="AH2" s="335" t="s">
        <v>23</v>
      </c>
      <c r="AI2" s="335"/>
      <c r="AJ2" s="86"/>
      <c r="AK2" s="335" t="s">
        <v>13</v>
      </c>
      <c r="AL2" s="335"/>
      <c r="AM2" s="28"/>
    </row>
    <row r="3" spans="1:39" s="7" customFormat="1">
      <c r="A3" s="39"/>
      <c r="B3" s="335" t="s">
        <v>4</v>
      </c>
      <c r="C3" s="335"/>
      <c r="D3" s="335"/>
      <c r="E3" s="335"/>
      <c r="G3" s="335" t="s">
        <v>5</v>
      </c>
      <c r="H3" s="335"/>
      <c r="I3" s="335"/>
      <c r="J3" s="335"/>
      <c r="K3"/>
      <c r="L3" s="336" t="s">
        <v>6</v>
      </c>
      <c r="M3" s="336"/>
      <c r="N3" s="336"/>
      <c r="O3" s="336"/>
      <c r="P3"/>
      <c r="Q3" s="335" t="s">
        <v>146</v>
      </c>
      <c r="R3" s="335"/>
      <c r="S3" s="335"/>
      <c r="T3" s="335"/>
      <c r="U3"/>
      <c r="V3" s="335" t="s">
        <v>8</v>
      </c>
      <c r="W3" s="335"/>
      <c r="X3" s="335"/>
      <c r="Y3" s="335"/>
      <c r="Z3" s="86"/>
      <c r="AB3" s="86" t="s">
        <v>138</v>
      </c>
      <c r="AC3" s="86" t="s">
        <v>137</v>
      </c>
      <c r="AE3" s="118" t="s">
        <v>138</v>
      </c>
      <c r="AF3" s="118" t="s">
        <v>137</v>
      </c>
      <c r="AH3" s="103" t="s">
        <v>138</v>
      </c>
      <c r="AI3" s="103" t="s">
        <v>137</v>
      </c>
      <c r="AJ3" s="86"/>
      <c r="AK3" s="103" t="s">
        <v>138</v>
      </c>
      <c r="AL3" s="103" t="s">
        <v>137</v>
      </c>
      <c r="AM3" s="86"/>
    </row>
    <row r="4" spans="1:39" s="7" customFormat="1" ht="30">
      <c r="A4" s="83"/>
      <c r="B4" s="41" t="s">
        <v>148</v>
      </c>
      <c r="C4" s="41" t="s">
        <v>142</v>
      </c>
      <c r="D4" s="41" t="s">
        <v>143</v>
      </c>
      <c r="E4" s="41" t="s">
        <v>144</v>
      </c>
      <c r="F4" s="8"/>
      <c r="G4" s="41" t="s">
        <v>148</v>
      </c>
      <c r="H4" s="41" t="s">
        <v>142</v>
      </c>
      <c r="I4" s="41" t="s">
        <v>143</v>
      </c>
      <c r="J4" s="41" t="s">
        <v>144</v>
      </c>
      <c r="K4" s="8"/>
      <c r="L4" s="21" t="s">
        <v>148</v>
      </c>
      <c r="M4" s="21" t="s">
        <v>142</v>
      </c>
      <c r="N4" s="21" t="s">
        <v>143</v>
      </c>
      <c r="O4" s="21" t="s">
        <v>144</v>
      </c>
      <c r="P4" s="8"/>
      <c r="Q4" s="41" t="s">
        <v>148</v>
      </c>
      <c r="R4" s="41" t="s">
        <v>142</v>
      </c>
      <c r="S4" s="41" t="s">
        <v>143</v>
      </c>
      <c r="T4" s="41" t="s">
        <v>144</v>
      </c>
      <c r="U4" s="8"/>
      <c r="V4" s="89" t="s">
        <v>148</v>
      </c>
      <c r="W4" s="89" t="s">
        <v>142</v>
      </c>
      <c r="X4" s="89" t="s">
        <v>143</v>
      </c>
      <c r="Y4" s="89" t="s">
        <v>144</v>
      </c>
      <c r="Z4" s="86"/>
      <c r="AA4" s="8">
        <v>2003</v>
      </c>
      <c r="AB4" s="87">
        <v>608.39733333333334</v>
      </c>
      <c r="AC4" s="87">
        <v>710.2</v>
      </c>
      <c r="AD4" s="28">
        <v>2003</v>
      </c>
      <c r="AE4" s="35">
        <v>248.55866666666665</v>
      </c>
      <c r="AF4" s="35">
        <v>-44.150666666666673</v>
      </c>
      <c r="AG4" s="28">
        <v>2003</v>
      </c>
      <c r="AH4" s="35">
        <v>1355</v>
      </c>
      <c r="AI4" s="35">
        <v>619.13333333333333</v>
      </c>
      <c r="AJ4" s="28">
        <v>2003</v>
      </c>
      <c r="AK4" s="35">
        <v>1221</v>
      </c>
      <c r="AL4" s="35">
        <v>1128.0666666666666</v>
      </c>
      <c r="AM4" s="86"/>
    </row>
    <row r="5" spans="1:39" s="7" customFormat="1">
      <c r="A5" s="28">
        <v>2003</v>
      </c>
      <c r="B5" s="35">
        <v>779.63866666666661</v>
      </c>
      <c r="C5" s="35">
        <v>725.63</v>
      </c>
      <c r="D5" s="35">
        <v>650.84933333333333</v>
      </c>
      <c r="E5" s="35">
        <v>1004.39</v>
      </c>
      <c r="F5" s="28">
        <v>2003</v>
      </c>
      <c r="G5" s="35">
        <v>1283.8</v>
      </c>
      <c r="H5" s="35">
        <v>1265.0666666666666</v>
      </c>
      <c r="I5" s="35">
        <v>1164.0666666666666</v>
      </c>
      <c r="J5" s="35">
        <v>1039</v>
      </c>
      <c r="K5" s="28">
        <v>2003</v>
      </c>
      <c r="L5" s="21">
        <v>479.86666666666667</v>
      </c>
      <c r="M5" s="21">
        <v>523</v>
      </c>
      <c r="N5" s="21">
        <v>526</v>
      </c>
      <c r="O5" s="21">
        <v>522.06666666666672</v>
      </c>
      <c r="P5" s="28">
        <v>2003</v>
      </c>
      <c r="Q5" s="35">
        <v>3966</v>
      </c>
      <c r="R5" s="35">
        <v>3658.0666666666666</v>
      </c>
      <c r="S5" s="35">
        <v>3381</v>
      </c>
      <c r="T5" s="35">
        <v>4241.0666666666666</v>
      </c>
      <c r="U5" s="28">
        <v>2003</v>
      </c>
      <c r="V5" s="87">
        <v>-123.76200000000009</v>
      </c>
      <c r="W5" s="87">
        <v>-136.25866666666676</v>
      </c>
      <c r="X5" s="87">
        <v>-48.200666666666748</v>
      </c>
      <c r="Y5" s="87">
        <v>-420.57</v>
      </c>
      <c r="Z5" s="86"/>
      <c r="AA5" s="4">
        <v>2004</v>
      </c>
      <c r="AB5" s="89">
        <v>-652.82266666666669</v>
      </c>
      <c r="AC5" s="89">
        <v>-15.799999999999944</v>
      </c>
      <c r="AD5" s="31">
        <v>2004</v>
      </c>
      <c r="AE5" s="41">
        <v>-102.57133333333333</v>
      </c>
      <c r="AF5" s="41">
        <v>-5.3706666666666756</v>
      </c>
      <c r="AG5" s="31">
        <v>2004</v>
      </c>
      <c r="AH5" s="41">
        <v>701</v>
      </c>
      <c r="AI5" s="41">
        <v>1204.1333333333334</v>
      </c>
      <c r="AJ5" s="31">
        <v>2004</v>
      </c>
      <c r="AK5" s="41">
        <v>768</v>
      </c>
      <c r="AL5" s="41">
        <v>950.06666666666672</v>
      </c>
      <c r="AM5" s="86"/>
    </row>
    <row r="6" spans="1:39" s="7" customFormat="1">
      <c r="A6" s="31">
        <v>2004</v>
      </c>
      <c r="B6" s="35">
        <v>-166.78133333333332</v>
      </c>
      <c r="C6" s="35">
        <v>-190.85</v>
      </c>
      <c r="D6" s="35">
        <v>-357.76066666666674</v>
      </c>
      <c r="E6" s="35">
        <v>21.079999999999984</v>
      </c>
      <c r="F6" s="31">
        <v>2004</v>
      </c>
      <c r="G6" s="35">
        <v>861.8</v>
      </c>
      <c r="H6" s="35">
        <v>861.06666666666672</v>
      </c>
      <c r="I6" s="35">
        <v>892.06666666666672</v>
      </c>
      <c r="J6" s="35">
        <v>816</v>
      </c>
      <c r="K6" s="31">
        <v>2004</v>
      </c>
      <c r="L6" s="6">
        <v>595.86666666666667</v>
      </c>
      <c r="M6" s="6">
        <v>628</v>
      </c>
      <c r="N6" s="6">
        <v>545</v>
      </c>
      <c r="O6" s="6">
        <v>524.06666666666672</v>
      </c>
      <c r="P6" s="31">
        <v>2004</v>
      </c>
      <c r="Q6" s="35">
        <v>2885</v>
      </c>
      <c r="R6" s="35">
        <v>2672.0666666666666</v>
      </c>
      <c r="S6" s="35">
        <v>2375</v>
      </c>
      <c r="T6" s="35">
        <v>2947.0666666666666</v>
      </c>
      <c r="U6" s="31">
        <v>2004</v>
      </c>
      <c r="V6" s="87">
        <v>1181.1779999999999</v>
      </c>
      <c r="W6" s="87">
        <v>1189.5813333333331</v>
      </c>
      <c r="X6" s="87">
        <v>1359.3193333333331</v>
      </c>
      <c r="Y6" s="87">
        <v>866.72</v>
      </c>
      <c r="Z6" s="86"/>
      <c r="AA6" s="4">
        <v>2005</v>
      </c>
      <c r="AB6" s="87">
        <v>-753.04266666666672</v>
      </c>
      <c r="AC6" s="87">
        <v>-178.65999999999994</v>
      </c>
      <c r="AD6" s="31">
        <v>2005</v>
      </c>
      <c r="AE6" s="35">
        <v>47.008666666666663</v>
      </c>
      <c r="AF6" s="35">
        <v>593.06933333333336</v>
      </c>
      <c r="AG6" s="31">
        <v>2005</v>
      </c>
      <c r="AH6" s="35">
        <v>756</v>
      </c>
      <c r="AI6" s="35">
        <v>702.13333333333333</v>
      </c>
      <c r="AJ6" s="31">
        <v>2005</v>
      </c>
      <c r="AK6" s="35">
        <v>-17</v>
      </c>
      <c r="AL6" s="35">
        <v>176.06666666666666</v>
      </c>
      <c r="AM6" s="86"/>
    </row>
    <row r="7" spans="1:39" s="7" customFormat="1">
      <c r="A7" s="31">
        <v>2005</v>
      </c>
      <c r="B7" s="35">
        <v>-318.62133333333333</v>
      </c>
      <c r="C7" s="35">
        <v>-342.68</v>
      </c>
      <c r="D7" s="35">
        <v>-530.62066666666669</v>
      </c>
      <c r="E7" s="35">
        <v>-190.61</v>
      </c>
      <c r="F7" s="31">
        <v>2005</v>
      </c>
      <c r="G7" s="35">
        <v>399.8</v>
      </c>
      <c r="H7" s="35">
        <v>398.06666666666666</v>
      </c>
      <c r="I7" s="35">
        <v>502.06666666666666</v>
      </c>
      <c r="J7" s="35">
        <v>522</v>
      </c>
      <c r="K7" s="31">
        <v>2005</v>
      </c>
      <c r="L7" s="6">
        <v>798.86666666666667</v>
      </c>
      <c r="M7" s="6">
        <v>828</v>
      </c>
      <c r="N7" s="6">
        <v>792</v>
      </c>
      <c r="O7" s="6">
        <v>827.06666666666672</v>
      </c>
      <c r="P7" s="31">
        <v>2005</v>
      </c>
      <c r="Q7" s="35">
        <v>2322</v>
      </c>
      <c r="R7" s="35">
        <v>2188.0666666666666</v>
      </c>
      <c r="S7" s="35">
        <v>1953</v>
      </c>
      <c r="T7" s="35">
        <v>2380.0666666666666</v>
      </c>
      <c r="U7" s="31">
        <v>2005</v>
      </c>
      <c r="V7" s="87">
        <v>1960.3679999999997</v>
      </c>
      <c r="W7" s="87">
        <v>1949.371333333333</v>
      </c>
      <c r="X7" s="87">
        <v>2104.739333333333</v>
      </c>
      <c r="Y7" s="87">
        <v>1629.33</v>
      </c>
      <c r="Z7" s="86"/>
      <c r="AA7" s="4">
        <v>2006</v>
      </c>
      <c r="AB7" s="87">
        <v>-225.64266666666663</v>
      </c>
      <c r="AC7" s="87">
        <v>-267.94999999999993</v>
      </c>
      <c r="AD7" s="31">
        <v>2006</v>
      </c>
      <c r="AE7" s="35">
        <v>-296.05133333333333</v>
      </c>
      <c r="AF7" s="35">
        <v>-437.54066666666671</v>
      </c>
      <c r="AG7" s="31">
        <v>2006</v>
      </c>
      <c r="AH7" s="35">
        <v>-577</v>
      </c>
      <c r="AI7" s="35">
        <v>-1695.8666666666666</v>
      </c>
      <c r="AJ7" s="31">
        <v>2006</v>
      </c>
      <c r="AK7" s="35">
        <v>-213</v>
      </c>
      <c r="AL7" s="35">
        <v>-213.93333333333334</v>
      </c>
      <c r="AM7" s="86"/>
    </row>
    <row r="8" spans="1:39" s="7" customFormat="1">
      <c r="A8" s="31">
        <v>2006</v>
      </c>
      <c r="B8" s="35">
        <v>-286.51133333333331</v>
      </c>
      <c r="C8" s="35">
        <v>-281.83999999999997</v>
      </c>
      <c r="D8" s="35">
        <v>-541.43066666666573</v>
      </c>
      <c r="E8" s="35">
        <v>-150.03000000000003</v>
      </c>
      <c r="F8" s="31">
        <v>2006</v>
      </c>
      <c r="G8" s="35">
        <v>240.8</v>
      </c>
      <c r="H8" s="35">
        <v>257.06666666666666</v>
      </c>
      <c r="I8" s="35">
        <v>363.06666666666666</v>
      </c>
      <c r="J8" s="35">
        <v>382</v>
      </c>
      <c r="K8" s="31">
        <v>2006</v>
      </c>
      <c r="L8" s="6">
        <v>824.86666666666667</v>
      </c>
      <c r="M8" s="6">
        <v>835</v>
      </c>
      <c r="N8" s="6">
        <v>760</v>
      </c>
      <c r="O8" s="6">
        <v>751.06666666666672</v>
      </c>
      <c r="P8" s="31">
        <v>2006</v>
      </c>
      <c r="Q8" s="35">
        <v>1781</v>
      </c>
      <c r="R8" s="35">
        <v>1744.0666666666666</v>
      </c>
      <c r="S8" s="35">
        <v>1683</v>
      </c>
      <c r="T8" s="35">
        <v>1781.0666666666666</v>
      </c>
      <c r="U8" s="31">
        <v>2006</v>
      </c>
      <c r="V8" s="87">
        <v>112.77799999999992</v>
      </c>
      <c r="W8" s="87">
        <v>93.701333333333238</v>
      </c>
      <c r="X8" s="87">
        <v>137.52933333333326</v>
      </c>
      <c r="Y8" s="87">
        <v>61.81</v>
      </c>
      <c r="Z8" s="86"/>
      <c r="AA8" s="4">
        <v>2007</v>
      </c>
      <c r="AB8" s="87">
        <v>1240.0373333333334</v>
      </c>
      <c r="AC8" s="87">
        <v>202.30000000000007</v>
      </c>
      <c r="AD8" s="31">
        <v>2007</v>
      </c>
      <c r="AE8" s="35">
        <v>-97.681333333333342</v>
      </c>
      <c r="AF8" s="35">
        <v>-787.16066666666666</v>
      </c>
      <c r="AG8" s="31">
        <v>2007</v>
      </c>
      <c r="AH8" s="35">
        <v>-936</v>
      </c>
      <c r="AI8" s="35">
        <v>-850.86666666666667</v>
      </c>
      <c r="AJ8" s="31">
        <v>2007</v>
      </c>
      <c r="AK8" s="35">
        <v>-1562</v>
      </c>
      <c r="AL8" s="35">
        <v>-1483.9333333333334</v>
      </c>
      <c r="AM8" s="86"/>
    </row>
    <row r="9" spans="1:39" s="7" customFormat="1">
      <c r="A9" s="31">
        <v>2007</v>
      </c>
      <c r="B9" s="35">
        <v>421.60866666666669</v>
      </c>
      <c r="C9" s="35">
        <v>454.84</v>
      </c>
      <c r="D9" s="35">
        <v>256.48933333333326</v>
      </c>
      <c r="E9" s="35">
        <v>485.96</v>
      </c>
      <c r="F9" s="31">
        <v>2007</v>
      </c>
      <c r="G9" s="35">
        <v>277.8</v>
      </c>
      <c r="H9" s="35">
        <v>296.06666666666666</v>
      </c>
      <c r="I9" s="35">
        <v>387.06666666666666</v>
      </c>
      <c r="J9" s="35">
        <v>342</v>
      </c>
      <c r="K9" s="31">
        <v>2007</v>
      </c>
      <c r="L9" s="6">
        <v>1500.8666666666666</v>
      </c>
      <c r="M9" s="6">
        <v>1477</v>
      </c>
      <c r="N9" s="6">
        <v>1425</v>
      </c>
      <c r="O9" s="6">
        <v>1460.0666666666666</v>
      </c>
      <c r="P9" s="31">
        <v>2007</v>
      </c>
      <c r="Q9" s="35">
        <v>2450</v>
      </c>
      <c r="R9" s="35">
        <v>2388.0666666666666</v>
      </c>
      <c r="S9" s="35">
        <v>2144</v>
      </c>
      <c r="T9" s="35">
        <v>2631.0666666666666</v>
      </c>
      <c r="U9" s="31">
        <v>2007</v>
      </c>
      <c r="V9" s="87">
        <v>-685.68199999999911</v>
      </c>
      <c r="W9" s="87">
        <v>-704.75866666666673</v>
      </c>
      <c r="X9" s="87">
        <v>-710.31066666666572</v>
      </c>
      <c r="Y9" s="87">
        <v>-720.52</v>
      </c>
      <c r="Z9" s="86"/>
      <c r="AA9" s="4">
        <v>2008</v>
      </c>
      <c r="AB9" s="87">
        <v>829.04733333333331</v>
      </c>
      <c r="AC9" s="87">
        <v>108.29000000000006</v>
      </c>
      <c r="AD9" s="31">
        <v>2008</v>
      </c>
      <c r="AE9" s="35">
        <v>464.94866666666667</v>
      </c>
      <c r="AF9" s="35">
        <v>274.93933333333331</v>
      </c>
      <c r="AG9" s="31">
        <v>2008</v>
      </c>
      <c r="AH9" s="35">
        <v>1117</v>
      </c>
      <c r="AI9" s="35">
        <v>2141.1333333333332</v>
      </c>
      <c r="AJ9" s="31">
        <v>2008</v>
      </c>
      <c r="AK9" s="35">
        <v>-1207</v>
      </c>
      <c r="AL9" s="35">
        <v>-866.93333333333328</v>
      </c>
      <c r="AM9" s="86"/>
    </row>
    <row r="10" spans="1:39" s="7" customFormat="1">
      <c r="A10" s="31">
        <v>2008</v>
      </c>
      <c r="B10" s="35">
        <v>297.69866666666667</v>
      </c>
      <c r="C10" s="35">
        <v>304.12</v>
      </c>
      <c r="D10" s="35">
        <v>298.16933333333327</v>
      </c>
      <c r="E10" s="35">
        <v>238.44</v>
      </c>
      <c r="F10" s="31">
        <v>2008</v>
      </c>
      <c r="G10" s="35">
        <v>324.8</v>
      </c>
      <c r="H10" s="35">
        <v>340.06666666666666</v>
      </c>
      <c r="I10" s="35">
        <v>401.06666666666666</v>
      </c>
      <c r="J10" s="35">
        <v>337</v>
      </c>
      <c r="K10" s="31">
        <v>2008</v>
      </c>
      <c r="L10" s="6">
        <v>467.86666666666667</v>
      </c>
      <c r="M10" s="6">
        <v>440</v>
      </c>
      <c r="N10" s="6">
        <v>377</v>
      </c>
      <c r="O10" s="6">
        <v>498.06666666666666</v>
      </c>
      <c r="P10" s="31">
        <v>2008</v>
      </c>
      <c r="Q10" s="35">
        <v>2360</v>
      </c>
      <c r="R10" s="35">
        <v>2282.0666666666666</v>
      </c>
      <c r="S10" s="35">
        <v>2050</v>
      </c>
      <c r="T10" s="35">
        <v>2683.0666666666666</v>
      </c>
      <c r="U10" s="31">
        <v>2008</v>
      </c>
      <c r="V10" s="87">
        <v>-277.65200000000004</v>
      </c>
      <c r="W10" s="87">
        <v>-296.72866666666675</v>
      </c>
      <c r="X10" s="87">
        <v>-392.19066666666674</v>
      </c>
      <c r="Y10" s="87">
        <v>-312.48</v>
      </c>
      <c r="Z10" s="86"/>
      <c r="AA10" s="4">
        <v>2009</v>
      </c>
      <c r="AB10" s="87">
        <v>-25.882666666666626</v>
      </c>
      <c r="AC10" s="87">
        <v>-466.04999999999995</v>
      </c>
      <c r="AD10" s="31">
        <v>2009</v>
      </c>
      <c r="AE10" s="35">
        <v>93.278666666666666</v>
      </c>
      <c r="AF10" s="35">
        <v>379.5693333333333</v>
      </c>
      <c r="AG10" s="31">
        <v>2009</v>
      </c>
      <c r="AH10" s="35">
        <v>-35</v>
      </c>
      <c r="AI10" s="35">
        <v>-111.86666666666666</v>
      </c>
      <c r="AJ10" s="31">
        <v>2009</v>
      </c>
      <c r="AK10" s="35">
        <v>301</v>
      </c>
      <c r="AL10" s="35">
        <v>311.06666666666666</v>
      </c>
      <c r="AM10" s="86"/>
    </row>
    <row r="11" spans="1:39" s="7" customFormat="1">
      <c r="A11" s="31">
        <v>2009</v>
      </c>
      <c r="B11" s="35">
        <v>-333.3413333333333</v>
      </c>
      <c r="C11" s="35">
        <v>-326.92</v>
      </c>
      <c r="D11" s="35">
        <v>-307.69066666666674</v>
      </c>
      <c r="E11" s="35">
        <v>-368.16</v>
      </c>
      <c r="F11" s="31">
        <v>2009</v>
      </c>
      <c r="G11" s="35">
        <v>-55.2</v>
      </c>
      <c r="H11" s="35">
        <v>-45.93333333333333</v>
      </c>
      <c r="I11" s="35">
        <v>-39.93333333333333</v>
      </c>
      <c r="J11" s="35">
        <v>-66</v>
      </c>
      <c r="K11" s="31">
        <v>2009</v>
      </c>
      <c r="L11" s="6">
        <v>313.86666666666667</v>
      </c>
      <c r="M11" s="6">
        <v>255</v>
      </c>
      <c r="N11" s="6">
        <v>194</v>
      </c>
      <c r="O11" s="6">
        <v>327.06666666666666</v>
      </c>
      <c r="P11" s="31">
        <v>2009</v>
      </c>
      <c r="Q11" s="35">
        <v>1396</v>
      </c>
      <c r="R11" s="35">
        <v>1417.0666666666666</v>
      </c>
      <c r="S11" s="35">
        <v>1233</v>
      </c>
      <c r="T11" s="35">
        <v>1461.0666666666666</v>
      </c>
      <c r="U11" s="31">
        <v>2009</v>
      </c>
      <c r="V11" s="87">
        <v>-44.132000000000076</v>
      </c>
      <c r="W11" s="87">
        <v>-63.208666666666765</v>
      </c>
      <c r="X11" s="87">
        <v>-158.68066666666675</v>
      </c>
      <c r="Y11" s="87">
        <v>60.86</v>
      </c>
      <c r="Z11" s="86"/>
      <c r="AA11" s="4">
        <v>2010</v>
      </c>
      <c r="AB11" s="87">
        <v>-175.62266666666662</v>
      </c>
      <c r="AC11" s="87">
        <v>14.230000000000057</v>
      </c>
      <c r="AD11" s="31">
        <v>2010</v>
      </c>
      <c r="AE11" s="35">
        <v>391.67866666666669</v>
      </c>
      <c r="AF11" s="35">
        <v>832.60933333333332</v>
      </c>
      <c r="AG11" s="31">
        <v>2010</v>
      </c>
      <c r="AH11" s="35">
        <v>-942</v>
      </c>
      <c r="AI11" s="35">
        <v>-2125.8666666666668</v>
      </c>
      <c r="AJ11" s="31">
        <v>2010</v>
      </c>
      <c r="AK11" s="35">
        <v>583</v>
      </c>
      <c r="AL11" s="35">
        <v>898.06666666666672</v>
      </c>
      <c r="AM11" s="86"/>
    </row>
    <row r="12" spans="1:39" s="7" customFormat="1">
      <c r="A12" s="31">
        <v>2010</v>
      </c>
      <c r="B12" s="35">
        <v>-7.6313333333333313</v>
      </c>
      <c r="C12" s="35">
        <v>-1.2099999999999871</v>
      </c>
      <c r="D12" s="35">
        <v>56.689333333333266</v>
      </c>
      <c r="E12" s="35">
        <v>-42.450000000000017</v>
      </c>
      <c r="F12" s="31">
        <v>2010</v>
      </c>
      <c r="G12" s="35">
        <v>-155.19999999999999</v>
      </c>
      <c r="H12" s="35">
        <v>-145.93333333333334</v>
      </c>
      <c r="I12" s="35">
        <v>-136.93333333333334</v>
      </c>
      <c r="J12" s="35">
        <v>-60</v>
      </c>
      <c r="K12" s="31">
        <v>2010</v>
      </c>
      <c r="L12" s="6">
        <v>-398.13333333333333</v>
      </c>
      <c r="M12" s="6">
        <v>-445</v>
      </c>
      <c r="N12" s="6">
        <v>-401</v>
      </c>
      <c r="O12" s="6">
        <v>-397.93333333333334</v>
      </c>
      <c r="P12" s="31">
        <v>2010</v>
      </c>
      <c r="Q12" s="35">
        <v>-35</v>
      </c>
      <c r="R12" s="35">
        <v>33.06666666666667</v>
      </c>
      <c r="S12" s="35">
        <v>-16</v>
      </c>
      <c r="T12" s="35">
        <v>-206.93333333333334</v>
      </c>
      <c r="U12" s="31">
        <v>2010</v>
      </c>
      <c r="V12" s="87">
        <v>289.64799999999991</v>
      </c>
      <c r="W12" s="87">
        <v>270.57133333333326</v>
      </c>
      <c r="X12" s="87">
        <v>200.56933333333325</v>
      </c>
      <c r="Y12" s="87">
        <v>368.4</v>
      </c>
      <c r="Z12" s="86"/>
      <c r="AA12" s="4">
        <v>2011</v>
      </c>
      <c r="AB12" s="87">
        <v>571.75733333333335</v>
      </c>
      <c r="AC12" s="87">
        <v>818.05</v>
      </c>
      <c r="AD12" s="31">
        <v>2011</v>
      </c>
      <c r="AE12" s="35">
        <v>-195.41133333333335</v>
      </c>
      <c r="AF12" s="35">
        <v>-614.64066666666668</v>
      </c>
      <c r="AG12" s="31">
        <v>2011</v>
      </c>
      <c r="AH12" s="35">
        <v>-294</v>
      </c>
      <c r="AI12" s="35">
        <v>-1427.8666666666666</v>
      </c>
      <c r="AJ12" s="31">
        <v>2011</v>
      </c>
      <c r="AK12" s="35">
        <v>-581</v>
      </c>
      <c r="AL12" s="35">
        <v>-546.93333333333328</v>
      </c>
      <c r="AM12" s="86"/>
    </row>
    <row r="13" spans="1:39" s="7" customFormat="1">
      <c r="A13" s="31">
        <v>2011</v>
      </c>
      <c r="B13" s="35">
        <v>718.73866666666663</v>
      </c>
      <c r="C13" s="35">
        <v>725.16</v>
      </c>
      <c r="D13" s="35">
        <v>810.76933333333329</v>
      </c>
      <c r="E13" s="35">
        <v>631.23</v>
      </c>
      <c r="F13" s="31">
        <v>2011</v>
      </c>
      <c r="G13" s="35">
        <v>-37.200000000000003</v>
      </c>
      <c r="H13" s="35">
        <v>-27.933333333333334</v>
      </c>
      <c r="I13" s="35">
        <v>-72.933333333333337</v>
      </c>
      <c r="J13" s="35">
        <v>2</v>
      </c>
      <c r="K13" s="31">
        <v>2011</v>
      </c>
      <c r="L13" s="6">
        <v>-64.13333333333334</v>
      </c>
      <c r="M13" s="6">
        <v>-132</v>
      </c>
      <c r="N13" s="6">
        <v>-137</v>
      </c>
      <c r="O13" s="6">
        <v>-126.93333333333334</v>
      </c>
      <c r="P13" s="31">
        <v>2011</v>
      </c>
      <c r="Q13" s="35">
        <v>-513</v>
      </c>
      <c r="R13" s="35">
        <v>-499.93333333333334</v>
      </c>
      <c r="S13" s="35">
        <v>-567</v>
      </c>
      <c r="T13" s="35">
        <v>-1201.9333333333334</v>
      </c>
      <c r="U13" s="31">
        <v>2011</v>
      </c>
      <c r="V13" s="87">
        <v>-636.0920000000001</v>
      </c>
      <c r="W13" s="87">
        <v>-655.1586666666667</v>
      </c>
      <c r="X13" s="87">
        <v>-725.16066666666666</v>
      </c>
      <c r="Y13" s="87">
        <v>-568.51</v>
      </c>
      <c r="Z13" s="86"/>
      <c r="AA13" s="4">
        <v>2012</v>
      </c>
      <c r="AB13" s="87">
        <v>561.48733333333337</v>
      </c>
      <c r="AC13" s="87">
        <v>628.05999999999904</v>
      </c>
      <c r="AD13" s="31">
        <v>2012</v>
      </c>
      <c r="AE13" s="35">
        <v>-880.12133333333338</v>
      </c>
      <c r="AF13" s="35">
        <v>-867.66066666666666</v>
      </c>
      <c r="AG13" s="31">
        <v>2012</v>
      </c>
      <c r="AH13" s="35">
        <v>-1150</v>
      </c>
      <c r="AI13" s="35">
        <v>-2045.8666666666666</v>
      </c>
      <c r="AJ13" s="31">
        <v>2012</v>
      </c>
      <c r="AK13" s="35">
        <v>-1418</v>
      </c>
      <c r="AL13" s="35">
        <v>-1651.9333333333334</v>
      </c>
      <c r="AM13" s="86"/>
    </row>
    <row r="14" spans="1:39" s="7" customFormat="1">
      <c r="A14" s="31">
        <v>2012</v>
      </c>
      <c r="B14" s="35">
        <v>566.57866666666666</v>
      </c>
      <c r="C14" s="35">
        <v>573.01</v>
      </c>
      <c r="D14" s="35">
        <v>695.26933333333329</v>
      </c>
      <c r="E14" s="35">
        <v>479.07</v>
      </c>
      <c r="F14" s="31">
        <v>2012</v>
      </c>
      <c r="G14" s="35">
        <v>-160.19999999999999</v>
      </c>
      <c r="H14" s="35">
        <v>-167.93333333333334</v>
      </c>
      <c r="I14" s="35">
        <v>-221.93333333333334</v>
      </c>
      <c r="J14" s="35">
        <v>-144</v>
      </c>
      <c r="K14" s="31">
        <v>2012</v>
      </c>
      <c r="L14" s="6">
        <v>422.86666666666667</v>
      </c>
      <c r="M14" s="6">
        <v>341</v>
      </c>
      <c r="N14" s="6">
        <v>307</v>
      </c>
      <c r="O14" s="6">
        <v>271.06666666666666</v>
      </c>
      <c r="P14" s="31">
        <v>2012</v>
      </c>
      <c r="Q14" s="35">
        <v>281</v>
      </c>
      <c r="R14" s="35">
        <v>311.06666666666666</v>
      </c>
      <c r="S14" s="35">
        <v>146</v>
      </c>
      <c r="T14" s="35">
        <v>-385.93333333333334</v>
      </c>
      <c r="U14" s="31">
        <v>2012</v>
      </c>
      <c r="V14" s="87">
        <v>-575.60200000000009</v>
      </c>
      <c r="W14" s="87">
        <v>-594.67866666666578</v>
      </c>
      <c r="X14" s="87">
        <v>-640.40066666666667</v>
      </c>
      <c r="Y14" s="87">
        <v>-582.63</v>
      </c>
      <c r="Z14" s="86"/>
      <c r="AA14" s="4">
        <v>2013</v>
      </c>
      <c r="AB14" s="87">
        <v>-850.37266666666665</v>
      </c>
      <c r="AC14" s="87">
        <v>-160.25999999999993</v>
      </c>
      <c r="AD14" s="31">
        <v>2013</v>
      </c>
      <c r="AE14" s="35">
        <v>-280.0213333333333</v>
      </c>
      <c r="AF14" s="35">
        <v>-233.12066666666669</v>
      </c>
      <c r="AG14" s="31">
        <v>2013</v>
      </c>
      <c r="AH14" s="35">
        <v>-1286</v>
      </c>
      <c r="AI14" s="35">
        <v>-1673.8666666666666</v>
      </c>
      <c r="AJ14" s="31">
        <v>2013</v>
      </c>
      <c r="AK14" s="35">
        <v>35</v>
      </c>
      <c r="AL14" s="35">
        <v>130.06666666666666</v>
      </c>
      <c r="AM14" s="86"/>
    </row>
    <row r="15" spans="1:39" s="7" customFormat="1">
      <c r="A15" s="31">
        <v>2013</v>
      </c>
      <c r="B15" s="35">
        <v>-316.2713333333333</v>
      </c>
      <c r="C15" s="35">
        <v>-309.85000000000002</v>
      </c>
      <c r="D15" s="35">
        <v>-188.15066666666672</v>
      </c>
      <c r="E15" s="35">
        <v>-403.78</v>
      </c>
      <c r="F15" s="31">
        <v>2013</v>
      </c>
      <c r="G15" s="35">
        <v>-35.200000000000003</v>
      </c>
      <c r="H15" s="35">
        <v>-30.933333333333334</v>
      </c>
      <c r="I15" s="35">
        <v>-72.933333333333337</v>
      </c>
      <c r="J15" s="35">
        <v>-10</v>
      </c>
      <c r="K15" s="31">
        <v>2013</v>
      </c>
      <c r="L15" s="6">
        <v>13.866666666666667</v>
      </c>
      <c r="M15" s="6">
        <v>-35</v>
      </c>
      <c r="N15" s="6">
        <v>-77</v>
      </c>
      <c r="O15" s="6">
        <v>-229.93333333333334</v>
      </c>
      <c r="P15" s="31">
        <v>2013</v>
      </c>
      <c r="Q15" s="35">
        <v>346</v>
      </c>
      <c r="R15" s="35">
        <v>305.06666666666666</v>
      </c>
      <c r="S15" s="35">
        <v>316</v>
      </c>
      <c r="T15" s="35">
        <v>3.0666666666666669</v>
      </c>
      <c r="U15" s="31">
        <v>2013</v>
      </c>
      <c r="V15" s="87">
        <v>-525.23200000000008</v>
      </c>
      <c r="W15" s="87">
        <v>-544.30866666666577</v>
      </c>
      <c r="X15" s="87">
        <v>-589.84066666666672</v>
      </c>
      <c r="Y15" s="87">
        <v>-488.28</v>
      </c>
      <c r="Z15" s="86"/>
      <c r="AA15" s="4">
        <v>2014</v>
      </c>
      <c r="AB15" s="87">
        <v>-944.11266666666666</v>
      </c>
      <c r="AC15" s="87">
        <v>-216.46999999999994</v>
      </c>
      <c r="AD15" s="31">
        <v>2014</v>
      </c>
      <c r="AE15" s="35">
        <v>-14.361333333333336</v>
      </c>
      <c r="AF15" s="35">
        <v>-157.6106666666667</v>
      </c>
      <c r="AG15" s="31">
        <v>2014</v>
      </c>
      <c r="AH15" s="35">
        <v>-512</v>
      </c>
      <c r="AI15" s="35">
        <v>568.13333333333333</v>
      </c>
      <c r="AJ15" s="31">
        <v>2014</v>
      </c>
      <c r="AK15" s="35">
        <v>1484</v>
      </c>
      <c r="AL15" s="35">
        <v>1511.0666666666666</v>
      </c>
      <c r="AM15" s="86"/>
    </row>
    <row r="16" spans="1:39" s="7" customFormat="1">
      <c r="A16" s="31">
        <v>2014</v>
      </c>
      <c r="B16" s="35">
        <v>-379.53133333333329</v>
      </c>
      <c r="C16" s="35">
        <v>-373.11</v>
      </c>
      <c r="D16" s="35">
        <v>-251.40066666666672</v>
      </c>
      <c r="E16" s="35">
        <v>-467.04</v>
      </c>
      <c r="F16" s="31">
        <v>2014</v>
      </c>
      <c r="G16" s="35">
        <v>-264.2</v>
      </c>
      <c r="H16" s="35">
        <v>-272.93333333333334</v>
      </c>
      <c r="I16" s="35">
        <v>-326.93333333333334</v>
      </c>
      <c r="J16" s="35">
        <v>-261</v>
      </c>
      <c r="K16" s="31">
        <v>2014</v>
      </c>
      <c r="L16" s="6">
        <v>-465.13333333333333</v>
      </c>
      <c r="M16" s="6">
        <v>-460</v>
      </c>
      <c r="N16" s="6">
        <v>-455</v>
      </c>
      <c r="O16" s="6">
        <v>-555.93333333333328</v>
      </c>
      <c r="P16" s="31">
        <v>2014</v>
      </c>
      <c r="Q16" s="35">
        <v>-1495</v>
      </c>
      <c r="R16" s="35">
        <v>-1402.9333333333334</v>
      </c>
      <c r="S16" s="35">
        <v>-1068</v>
      </c>
      <c r="T16" s="35">
        <v>-1207.9333333333334</v>
      </c>
      <c r="U16" s="31">
        <v>2014</v>
      </c>
      <c r="V16" s="87">
        <v>-1130.5820000000001</v>
      </c>
      <c r="W16" s="87">
        <v>-1149.6586666666669</v>
      </c>
      <c r="X16" s="87">
        <v>-1145.7706666666668</v>
      </c>
      <c r="Y16" s="87">
        <v>-971.72</v>
      </c>
      <c r="Z16" s="86"/>
      <c r="AA16" s="4">
        <v>2015</v>
      </c>
      <c r="AB16" s="87">
        <v>-565.71266666666668</v>
      </c>
      <c r="AC16" s="87">
        <v>-322.53999999999996</v>
      </c>
      <c r="AD16" s="31">
        <v>2015</v>
      </c>
      <c r="AE16" s="35">
        <v>24.008666666666667</v>
      </c>
      <c r="AF16" s="35">
        <v>437.93933333333331</v>
      </c>
      <c r="AG16" s="31">
        <v>2015</v>
      </c>
      <c r="AH16" s="35">
        <v>250</v>
      </c>
      <c r="AI16" s="35">
        <v>2177.1333333333332</v>
      </c>
      <c r="AJ16" s="31">
        <v>2015</v>
      </c>
      <c r="AK16" s="35">
        <v>967</v>
      </c>
      <c r="AL16" s="35">
        <v>698.06666666666672</v>
      </c>
      <c r="AM16" s="86"/>
    </row>
    <row r="17" spans="1:39" s="7" customFormat="1">
      <c r="A17" s="31">
        <v>2015</v>
      </c>
      <c r="B17" s="35">
        <v>-394.82133333333331</v>
      </c>
      <c r="C17" s="35">
        <v>-388.39</v>
      </c>
      <c r="D17" s="35">
        <v>-266.69066666666674</v>
      </c>
      <c r="E17" s="35">
        <v>-482.33</v>
      </c>
      <c r="F17" s="31">
        <v>2015</v>
      </c>
      <c r="G17" s="35">
        <v>-709.2</v>
      </c>
      <c r="H17" s="35">
        <v>-731.93333333333328</v>
      </c>
      <c r="I17" s="35">
        <v>-749.93333333333328</v>
      </c>
      <c r="J17" s="35">
        <v>-727</v>
      </c>
      <c r="K17" s="31">
        <v>2015</v>
      </c>
      <c r="L17" s="6">
        <v>-1244.1333333333334</v>
      </c>
      <c r="M17" s="6">
        <v>-1225</v>
      </c>
      <c r="N17" s="6">
        <v>-1114</v>
      </c>
      <c r="O17" s="6">
        <v>-1136.9333333333334</v>
      </c>
      <c r="P17" s="31">
        <v>2015</v>
      </c>
      <c r="Q17" s="35">
        <v>-3538</v>
      </c>
      <c r="R17" s="35">
        <v>-3380.9333333333334</v>
      </c>
      <c r="S17" s="35">
        <v>-2971</v>
      </c>
      <c r="T17" s="35">
        <v>-3406.9333333333334</v>
      </c>
      <c r="U17" s="31">
        <v>2015</v>
      </c>
      <c r="V17" s="87">
        <v>243.11799999999994</v>
      </c>
      <c r="W17" s="87">
        <v>279.16133333333329</v>
      </c>
      <c r="X17" s="87">
        <v>238.82933333333327</v>
      </c>
      <c r="Y17" s="87">
        <v>378.35</v>
      </c>
      <c r="Z17" s="86"/>
      <c r="AA17" s="4">
        <v>2016</v>
      </c>
      <c r="AB17" s="87">
        <v>-273.8626666666666</v>
      </c>
      <c r="AC17" s="87">
        <v>-671.34999999999991</v>
      </c>
      <c r="AD17" s="31">
        <v>2016</v>
      </c>
      <c r="AE17" s="35">
        <v>329.77866666666665</v>
      </c>
      <c r="AF17" s="35">
        <v>551.59933333333333</v>
      </c>
      <c r="AG17" s="31">
        <v>2016</v>
      </c>
      <c r="AH17" s="35">
        <v>922</v>
      </c>
      <c r="AI17" s="35">
        <v>1905.1333333333334</v>
      </c>
      <c r="AJ17" s="31">
        <v>2016</v>
      </c>
      <c r="AK17" s="35">
        <v>68</v>
      </c>
      <c r="AL17" s="35">
        <v>-136.93333333333334</v>
      </c>
      <c r="AM17" s="86"/>
    </row>
    <row r="18" spans="1:39" s="7" customFormat="1">
      <c r="A18" s="31">
        <v>2016</v>
      </c>
      <c r="B18" s="35">
        <v>-595.87133333333338</v>
      </c>
      <c r="C18" s="35">
        <v>-589.45000000000005</v>
      </c>
      <c r="D18" s="35">
        <v>-467.74066666666675</v>
      </c>
      <c r="E18" s="35">
        <v>-683.38</v>
      </c>
      <c r="F18" s="31">
        <v>2016</v>
      </c>
      <c r="G18" s="35">
        <v>-878.2</v>
      </c>
      <c r="H18" s="35">
        <v>-876.93333333333328</v>
      </c>
      <c r="I18" s="35">
        <v>-894.93333333333328</v>
      </c>
      <c r="J18" s="35">
        <v>-931</v>
      </c>
      <c r="K18" s="31">
        <v>2016</v>
      </c>
      <c r="L18" s="6">
        <v>-1779.1333333333334</v>
      </c>
      <c r="M18" s="6">
        <v>-1660</v>
      </c>
      <c r="N18" s="6">
        <v>-1551</v>
      </c>
      <c r="O18" s="6">
        <v>-1563.9333333333334</v>
      </c>
      <c r="P18" s="31">
        <v>2016</v>
      </c>
      <c r="Q18" s="35">
        <v>-5620</v>
      </c>
      <c r="R18" s="35">
        <v>-5424.9333333333334</v>
      </c>
      <c r="S18" s="35">
        <v>-4906</v>
      </c>
      <c r="T18" s="35">
        <v>-5343.9333333333334</v>
      </c>
      <c r="U18" s="31">
        <v>2016</v>
      </c>
      <c r="V18" s="87">
        <v>377.61799999999994</v>
      </c>
      <c r="W18" s="87">
        <v>426.68133333333327</v>
      </c>
      <c r="X18" s="87">
        <v>418.95933333333323</v>
      </c>
      <c r="Y18" s="87">
        <v>578.71</v>
      </c>
      <c r="Z18" s="86"/>
      <c r="AA18" s="4">
        <v>2017</v>
      </c>
      <c r="AB18" s="87">
        <v>656.34733333333236</v>
      </c>
      <c r="AC18" s="87">
        <v>-182.04999999999995</v>
      </c>
      <c r="AD18" s="31">
        <v>2017</v>
      </c>
      <c r="AE18" s="35">
        <v>266.95866666666666</v>
      </c>
      <c r="AF18" s="35">
        <v>77.529333333333327</v>
      </c>
      <c r="AG18" s="31">
        <v>2017</v>
      </c>
      <c r="AH18" s="35">
        <v>631</v>
      </c>
      <c r="AI18" s="35">
        <v>615.13333333333333</v>
      </c>
      <c r="AJ18" s="31">
        <v>2017</v>
      </c>
      <c r="AK18" s="35">
        <v>-429</v>
      </c>
      <c r="AL18" s="35">
        <v>-901.93333333333328</v>
      </c>
      <c r="AM18" s="86"/>
    </row>
    <row r="19" spans="1:39" s="7" customFormat="1">
      <c r="A19" s="31">
        <v>2017</v>
      </c>
      <c r="B19" s="35">
        <v>15.118666666666668</v>
      </c>
      <c r="C19" s="35">
        <v>21.540000000000013</v>
      </c>
      <c r="D19" s="35">
        <v>143.24933333333328</v>
      </c>
      <c r="E19" s="35">
        <v>-72.390000000000015</v>
      </c>
      <c r="F19" s="31">
        <v>2017</v>
      </c>
      <c r="G19" s="35">
        <v>-1094.2</v>
      </c>
      <c r="H19" s="35">
        <v>-1116.9333333333334</v>
      </c>
      <c r="I19" s="35">
        <v>-1192.9333333333334</v>
      </c>
      <c r="J19" s="35">
        <v>-1241</v>
      </c>
      <c r="K19" s="31">
        <v>2017</v>
      </c>
      <c r="L19" s="6">
        <v>-1468.1333333333334</v>
      </c>
      <c r="M19" s="6">
        <v>-1370</v>
      </c>
      <c r="N19" s="6">
        <v>-1191</v>
      </c>
      <c r="O19" s="6">
        <v>-1168.9333333333334</v>
      </c>
      <c r="P19" s="31">
        <v>2017</v>
      </c>
      <c r="Q19" s="35">
        <v>-6586</v>
      </c>
      <c r="R19" s="35">
        <v>-6289.9333333333334</v>
      </c>
      <c r="S19" s="35">
        <v>-5753</v>
      </c>
      <c r="T19" s="35">
        <v>-6373.9333333333334</v>
      </c>
      <c r="U19" s="31">
        <v>2017</v>
      </c>
      <c r="V19" s="87">
        <v>-165.97200000000007</v>
      </c>
      <c r="W19" s="87">
        <v>-64.308666666666767</v>
      </c>
      <c r="X19" s="87">
        <v>-49.390666666666746</v>
      </c>
      <c r="Y19" s="87">
        <v>120.53</v>
      </c>
      <c r="Z19" s="86"/>
      <c r="AE19" s="6"/>
      <c r="AF19" s="6"/>
      <c r="AH19" s="35"/>
      <c r="AI19" s="35"/>
      <c r="AK19" s="35"/>
      <c r="AL19" s="35"/>
      <c r="AM19" s="86"/>
    </row>
    <row r="20" spans="1:39" s="7" customFormat="1">
      <c r="B20" s="103" t="s">
        <v>24</v>
      </c>
      <c r="C20" s="103"/>
      <c r="D20" s="103"/>
      <c r="E20" s="103"/>
      <c r="G20" s="103" t="s">
        <v>10</v>
      </c>
      <c r="H20" s="103"/>
      <c r="I20" s="103"/>
      <c r="J20" s="103"/>
      <c r="L20" s="118" t="s">
        <v>11</v>
      </c>
      <c r="M20" s="118"/>
      <c r="N20" s="118"/>
      <c r="O20" s="118"/>
      <c r="Q20" s="103" t="s">
        <v>81</v>
      </c>
      <c r="R20" s="103"/>
      <c r="S20" s="103"/>
      <c r="T20" s="103"/>
      <c r="V20" s="103" t="s">
        <v>147</v>
      </c>
      <c r="W20" s="103"/>
      <c r="X20" s="103"/>
      <c r="Y20" s="103"/>
      <c r="Z20" s="86"/>
      <c r="AE20" s="6"/>
      <c r="AF20" s="6"/>
      <c r="AH20" s="35"/>
      <c r="AI20" s="35"/>
      <c r="AK20" s="35"/>
      <c r="AL20" s="35"/>
      <c r="AM20" s="86"/>
    </row>
    <row r="21" spans="1:39" s="7" customFormat="1" ht="30">
      <c r="A21" s="4"/>
      <c r="B21" s="41" t="s">
        <v>148</v>
      </c>
      <c r="C21" s="41" t="s">
        <v>142</v>
      </c>
      <c r="D21" s="41" t="s">
        <v>143</v>
      </c>
      <c r="E21" s="41" t="s">
        <v>144</v>
      </c>
      <c r="F21" s="4"/>
      <c r="G21" s="41" t="s">
        <v>148</v>
      </c>
      <c r="H21" s="41" t="s">
        <v>142</v>
      </c>
      <c r="I21" s="41" t="s">
        <v>143</v>
      </c>
      <c r="J21" s="41" t="s">
        <v>144</v>
      </c>
      <c r="K21" s="4"/>
      <c r="L21" s="21" t="s">
        <v>148</v>
      </c>
      <c r="M21" s="21" t="s">
        <v>142</v>
      </c>
      <c r="N21" s="21" t="s">
        <v>143</v>
      </c>
      <c r="O21" s="21" t="s">
        <v>144</v>
      </c>
      <c r="P21" s="4"/>
      <c r="Q21" s="41" t="s">
        <v>148</v>
      </c>
      <c r="R21" s="41" t="s">
        <v>142</v>
      </c>
      <c r="S21" s="41" t="s">
        <v>143</v>
      </c>
      <c r="T21" s="41" t="s">
        <v>144</v>
      </c>
      <c r="U21" s="4"/>
      <c r="V21" s="89" t="s">
        <v>148</v>
      </c>
      <c r="W21" s="89" t="s">
        <v>142</v>
      </c>
      <c r="X21" s="89" t="s">
        <v>143</v>
      </c>
      <c r="Y21" s="89" t="s">
        <v>144</v>
      </c>
      <c r="Z21" s="86"/>
      <c r="AE21" s="6"/>
      <c r="AF21" s="6"/>
      <c r="AH21" s="35"/>
      <c r="AI21" s="35"/>
      <c r="AK21" s="35"/>
      <c r="AL21" s="35"/>
      <c r="AM21" s="86"/>
    </row>
    <row r="22" spans="1:39" s="7" customFormat="1">
      <c r="A22" s="28">
        <v>2003</v>
      </c>
      <c r="B22" s="78">
        <v>693.93333333333328</v>
      </c>
      <c r="C22" s="78">
        <v>626</v>
      </c>
      <c r="D22" s="78">
        <v>527</v>
      </c>
      <c r="E22" s="78">
        <v>926.93333333333328</v>
      </c>
      <c r="F22" s="28">
        <v>2003</v>
      </c>
      <c r="G22" s="41">
        <v>329.93333333333334</v>
      </c>
      <c r="H22" s="41">
        <v>381.93333333333334</v>
      </c>
      <c r="I22" s="41">
        <v>343.2</v>
      </c>
      <c r="J22" s="78">
        <v>369.6</v>
      </c>
      <c r="K22" s="28">
        <v>2003</v>
      </c>
      <c r="L22" s="21">
        <v>-264</v>
      </c>
      <c r="M22" s="21">
        <v>-216.93333333333334</v>
      </c>
      <c r="N22" s="21">
        <v>-187</v>
      </c>
      <c r="O22" s="21">
        <v>-62.133333333333333</v>
      </c>
      <c r="P22" s="28">
        <v>2003</v>
      </c>
      <c r="Q22" s="78">
        <v>-252</v>
      </c>
      <c r="R22" s="78">
        <v>-262.06666666666666</v>
      </c>
      <c r="S22" s="78">
        <v>-611.93333333333328</v>
      </c>
      <c r="T22" s="78">
        <v>-622.06666666666672</v>
      </c>
      <c r="U22" s="28">
        <v>2003</v>
      </c>
      <c r="V22" s="90">
        <v>-310.2</v>
      </c>
      <c r="W22" s="90">
        <v>-332.93333333333334</v>
      </c>
      <c r="X22" s="90">
        <v>-345.13333333333333</v>
      </c>
      <c r="Y22" s="90">
        <v>-529</v>
      </c>
      <c r="Z22" s="86"/>
      <c r="AA22" s="87"/>
      <c r="AB22" s="87"/>
      <c r="AC22" s="87"/>
      <c r="AD22" s="87"/>
      <c r="AE22" s="6"/>
      <c r="AF22" s="6"/>
      <c r="AH22" s="35"/>
      <c r="AI22" s="35"/>
      <c r="AK22" s="35"/>
      <c r="AL22" s="35"/>
      <c r="AM22" s="86"/>
    </row>
    <row r="23" spans="1:39" s="7" customFormat="1" ht="17.100000000000001" customHeight="1">
      <c r="A23" s="31">
        <v>2004</v>
      </c>
      <c r="B23" s="78">
        <v>366.93333333333334</v>
      </c>
      <c r="C23" s="78">
        <v>283</v>
      </c>
      <c r="D23" s="78">
        <v>239</v>
      </c>
      <c r="E23" s="78">
        <v>600.93333333333328</v>
      </c>
      <c r="F23" s="31">
        <v>2004</v>
      </c>
      <c r="G23" s="78">
        <v>55.93333333333333</v>
      </c>
      <c r="H23" s="78">
        <v>95.933333333333337</v>
      </c>
      <c r="I23" s="78">
        <v>64.2</v>
      </c>
      <c r="J23" s="78">
        <v>67.599999999999994</v>
      </c>
      <c r="K23" s="31">
        <v>2004</v>
      </c>
      <c r="L23" s="14">
        <v>420</v>
      </c>
      <c r="M23" s="14">
        <v>434.06666666666666</v>
      </c>
      <c r="N23" s="14">
        <v>410</v>
      </c>
      <c r="O23" s="14">
        <v>421.86666666666667</v>
      </c>
      <c r="P23" s="31">
        <v>2004</v>
      </c>
      <c r="Q23" s="78">
        <v>-30</v>
      </c>
      <c r="R23" s="78">
        <v>-18.066666666666666</v>
      </c>
      <c r="S23" s="78">
        <v>-381.93333333333334</v>
      </c>
      <c r="T23" s="78">
        <v>-327.06666666666666</v>
      </c>
      <c r="U23" s="31">
        <v>2004</v>
      </c>
      <c r="V23" s="90">
        <v>220.8</v>
      </c>
      <c r="W23" s="90">
        <v>196.06666666666666</v>
      </c>
      <c r="X23" s="90">
        <v>219.86666666666667</v>
      </c>
      <c r="Y23" s="90">
        <v>4</v>
      </c>
      <c r="Z23" s="86"/>
      <c r="AA23" s="87"/>
      <c r="AB23" s="87"/>
      <c r="AC23" s="87"/>
      <c r="AD23" s="87"/>
      <c r="AE23" s="6"/>
      <c r="AF23" s="6"/>
      <c r="AH23" s="35"/>
      <c r="AI23" s="35"/>
      <c r="AK23" s="35"/>
      <c r="AL23" s="35"/>
      <c r="AM23" s="86"/>
    </row>
    <row r="24" spans="1:39" s="7" customFormat="1" ht="15" customHeight="1">
      <c r="A24" s="31">
        <v>2005</v>
      </c>
      <c r="B24" s="78">
        <v>86.933333333333337</v>
      </c>
      <c r="C24" s="78">
        <v>25</v>
      </c>
      <c r="D24" s="78">
        <v>10</v>
      </c>
      <c r="E24" s="78">
        <v>264.93333333333334</v>
      </c>
      <c r="F24" s="31">
        <v>2005</v>
      </c>
      <c r="G24" s="78">
        <v>-45.06666666666667</v>
      </c>
      <c r="H24" s="78">
        <v>-7.0666666666666664</v>
      </c>
      <c r="I24" s="78">
        <v>-17.8</v>
      </c>
      <c r="J24" s="78">
        <v>20.6</v>
      </c>
      <c r="K24" s="31">
        <v>2005</v>
      </c>
      <c r="L24" s="14">
        <v>236</v>
      </c>
      <c r="M24" s="14">
        <v>259.06666666666666</v>
      </c>
      <c r="N24" s="14">
        <v>265</v>
      </c>
      <c r="O24" s="14">
        <v>263.86666666666667</v>
      </c>
      <c r="P24" s="31">
        <v>2005</v>
      </c>
      <c r="Q24" s="78">
        <v>268</v>
      </c>
      <c r="R24" s="78">
        <v>285.93333333333334</v>
      </c>
      <c r="S24" s="78">
        <v>40.06666666666667</v>
      </c>
      <c r="T24" s="78">
        <v>29.933333333333334</v>
      </c>
      <c r="U24" s="31">
        <v>2005</v>
      </c>
      <c r="V24" s="90">
        <v>619.79999999999995</v>
      </c>
      <c r="W24" s="90">
        <v>638.06666666666672</v>
      </c>
      <c r="X24" s="90">
        <v>715.86666666666667</v>
      </c>
      <c r="Y24" s="90">
        <v>507</v>
      </c>
      <c r="Z24" s="86"/>
      <c r="AA24" s="87"/>
      <c r="AB24" s="87"/>
      <c r="AC24" s="87"/>
      <c r="AD24" s="87"/>
      <c r="AE24" s="6"/>
      <c r="AF24" s="6"/>
      <c r="AH24" s="35"/>
      <c r="AI24" s="35"/>
      <c r="AK24" s="35"/>
      <c r="AL24" s="35"/>
      <c r="AM24" s="86"/>
    </row>
    <row r="25" spans="1:39" s="7" customFormat="1" ht="20.100000000000001" customHeight="1">
      <c r="A25" s="31">
        <v>2006</v>
      </c>
      <c r="B25" s="78">
        <v>240.93333333333334</v>
      </c>
      <c r="C25" s="78">
        <v>209</v>
      </c>
      <c r="D25" s="78">
        <v>189</v>
      </c>
      <c r="E25" s="78">
        <v>428.93333333333334</v>
      </c>
      <c r="F25" s="31">
        <v>2006</v>
      </c>
      <c r="G25" s="78">
        <v>-133.06666666666666</v>
      </c>
      <c r="H25" s="78">
        <v>-115.06666666666666</v>
      </c>
      <c r="I25" s="78">
        <v>-198.8</v>
      </c>
      <c r="J25" s="78">
        <v>-130.4</v>
      </c>
      <c r="K25" s="31">
        <v>2006</v>
      </c>
      <c r="L25" s="14">
        <v>454</v>
      </c>
      <c r="M25" s="14">
        <v>503.06666666666666</v>
      </c>
      <c r="N25" s="14">
        <v>484</v>
      </c>
      <c r="O25" s="14">
        <v>459.86666666666667</v>
      </c>
      <c r="P25" s="31">
        <v>2006</v>
      </c>
      <c r="Q25" s="78">
        <v>1084</v>
      </c>
      <c r="R25" s="78">
        <v>1043.9333333333334</v>
      </c>
      <c r="S25" s="78">
        <v>1031.0666666666666</v>
      </c>
      <c r="T25" s="78">
        <v>993.93333333333328</v>
      </c>
      <c r="U25" s="31">
        <v>2006</v>
      </c>
      <c r="V25" s="90">
        <v>927.8</v>
      </c>
      <c r="W25" s="90">
        <v>916.06666666666672</v>
      </c>
      <c r="X25" s="90">
        <v>893.86666666666667</v>
      </c>
      <c r="Y25" s="90">
        <v>678</v>
      </c>
      <c r="Z25" s="86"/>
      <c r="AA25" s="35"/>
      <c r="AB25" s="35"/>
      <c r="AC25" s="35"/>
      <c r="AD25" s="35"/>
      <c r="AE25" s="6"/>
      <c r="AF25" s="6"/>
      <c r="AH25" s="35"/>
      <c r="AI25" s="35"/>
      <c r="AK25" s="35"/>
      <c r="AL25" s="35"/>
      <c r="AM25" s="86"/>
    </row>
    <row r="26" spans="1:39" s="7" customFormat="1">
      <c r="A26" s="31">
        <v>2007</v>
      </c>
      <c r="B26" s="78">
        <v>102.93333333333334</v>
      </c>
      <c r="C26" s="78">
        <v>91</v>
      </c>
      <c r="D26" s="78">
        <v>112</v>
      </c>
      <c r="E26" s="78">
        <v>263.93333333333334</v>
      </c>
      <c r="F26" s="31">
        <v>2007</v>
      </c>
      <c r="G26" s="78">
        <v>-212.06666666666666</v>
      </c>
      <c r="H26" s="78">
        <v>-227.06666666666666</v>
      </c>
      <c r="I26" s="78">
        <v>-255.8</v>
      </c>
      <c r="J26" s="78">
        <v>-199.4</v>
      </c>
      <c r="K26" s="31">
        <v>2007</v>
      </c>
      <c r="L26" s="14">
        <v>125</v>
      </c>
      <c r="M26" s="14">
        <v>178.06666666666666</v>
      </c>
      <c r="N26" s="14">
        <v>206</v>
      </c>
      <c r="O26" s="14">
        <v>224.86666666666667</v>
      </c>
      <c r="P26" s="31">
        <v>2007</v>
      </c>
      <c r="Q26" s="78">
        <v>833</v>
      </c>
      <c r="R26" s="78">
        <v>748.93333333333328</v>
      </c>
      <c r="S26" s="78">
        <v>771.06666666666672</v>
      </c>
      <c r="T26" s="78">
        <v>704.93333333333328</v>
      </c>
      <c r="U26" s="31">
        <v>2007</v>
      </c>
      <c r="V26" s="90">
        <v>-130.19999999999999</v>
      </c>
      <c r="W26" s="90">
        <v>-62.93333333333333</v>
      </c>
      <c r="X26" s="90">
        <v>-164.13333333333333</v>
      </c>
      <c r="Y26" s="90">
        <v>-119</v>
      </c>
      <c r="Z26" s="86"/>
      <c r="AA26" s="35"/>
      <c r="AB26" s="35"/>
      <c r="AC26" s="35"/>
      <c r="AD26" s="35"/>
      <c r="AE26" s="6"/>
      <c r="AF26" s="6"/>
      <c r="AH26" s="35"/>
      <c r="AI26" s="35"/>
      <c r="AK26" s="35"/>
      <c r="AL26" s="35"/>
      <c r="AM26" s="86"/>
    </row>
    <row r="27" spans="1:39" s="7" customFormat="1">
      <c r="A27" s="31">
        <v>2008</v>
      </c>
      <c r="B27" s="78">
        <v>200.93333333333334</v>
      </c>
      <c r="C27" s="78">
        <v>201</v>
      </c>
      <c r="D27" s="78">
        <v>244</v>
      </c>
      <c r="E27" s="78">
        <v>333.93333333333334</v>
      </c>
      <c r="F27" s="31">
        <v>2008</v>
      </c>
      <c r="G27" s="78">
        <v>-87.066666666666663</v>
      </c>
      <c r="H27" s="78">
        <v>-107.06666666666666</v>
      </c>
      <c r="I27" s="78">
        <v>-141.80000000000001</v>
      </c>
      <c r="J27" s="78">
        <v>-92.4</v>
      </c>
      <c r="K27" s="31">
        <v>2008</v>
      </c>
      <c r="L27" s="14">
        <v>-335</v>
      </c>
      <c r="M27" s="14">
        <v>-285.93333333333334</v>
      </c>
      <c r="N27" s="14">
        <v>-221</v>
      </c>
      <c r="O27" s="14">
        <v>-176.13333333333333</v>
      </c>
      <c r="P27" s="31">
        <v>2008</v>
      </c>
      <c r="Q27" s="78">
        <v>483</v>
      </c>
      <c r="R27" s="78">
        <v>399.93333333333334</v>
      </c>
      <c r="S27" s="78">
        <v>402.06666666666666</v>
      </c>
      <c r="T27" s="78">
        <v>336.93333333333334</v>
      </c>
      <c r="U27" s="31">
        <v>2008</v>
      </c>
      <c r="V27" s="90">
        <v>499.8</v>
      </c>
      <c r="W27" s="90">
        <v>510.06666666666666</v>
      </c>
      <c r="X27" s="90">
        <v>401.86666666666667</v>
      </c>
      <c r="Y27" s="90">
        <v>542</v>
      </c>
      <c r="Z27" s="86"/>
      <c r="AA27" s="35"/>
      <c r="AB27" s="35"/>
      <c r="AC27" s="35"/>
      <c r="AD27" s="35"/>
      <c r="AE27" s="6"/>
      <c r="AF27" s="6"/>
      <c r="AH27" s="35"/>
      <c r="AI27" s="35"/>
      <c r="AK27" s="35"/>
      <c r="AL27" s="35"/>
      <c r="AM27" s="86"/>
    </row>
    <row r="28" spans="1:39" s="7" customFormat="1">
      <c r="A28" s="31">
        <v>2009</v>
      </c>
      <c r="B28" s="78">
        <v>166.93333333333334</v>
      </c>
      <c r="C28" s="78">
        <v>171</v>
      </c>
      <c r="D28" s="78">
        <v>181</v>
      </c>
      <c r="E28" s="78">
        <v>208.93333333333334</v>
      </c>
      <c r="F28" s="31">
        <v>2009</v>
      </c>
      <c r="G28" s="78">
        <v>37.93333333333333</v>
      </c>
      <c r="H28" s="78">
        <v>-13.066666666666666</v>
      </c>
      <c r="I28" s="78">
        <v>-13.8</v>
      </c>
      <c r="J28" s="78">
        <v>77.599999999999994</v>
      </c>
      <c r="K28" s="31">
        <v>2009</v>
      </c>
      <c r="L28" s="14">
        <v>-250</v>
      </c>
      <c r="M28" s="14">
        <v>-241.93333333333334</v>
      </c>
      <c r="N28" s="14">
        <v>-240</v>
      </c>
      <c r="O28" s="14">
        <v>-264.13333333333333</v>
      </c>
      <c r="P28" s="31">
        <v>2009</v>
      </c>
      <c r="Q28" s="78">
        <v>527</v>
      </c>
      <c r="R28" s="78">
        <v>475.93333333333334</v>
      </c>
      <c r="S28" s="78">
        <v>574.06666666666672</v>
      </c>
      <c r="T28" s="78">
        <v>457.93333333333334</v>
      </c>
      <c r="U28" s="31">
        <v>2009</v>
      </c>
      <c r="V28" s="90">
        <v>1135.8</v>
      </c>
      <c r="W28" s="90">
        <v>991.06666666666672</v>
      </c>
      <c r="X28" s="90">
        <v>780.86666666666667</v>
      </c>
      <c r="Y28" s="90">
        <v>852</v>
      </c>
      <c r="Z28" s="86"/>
      <c r="AA28" s="35"/>
      <c r="AB28" s="35"/>
      <c r="AC28" s="35"/>
      <c r="AD28" s="35"/>
      <c r="AE28" s="6"/>
      <c r="AF28" s="6"/>
      <c r="AH28" s="35"/>
      <c r="AI28" s="35"/>
      <c r="AK28" s="35"/>
      <c r="AL28" s="35"/>
      <c r="AM28" s="86"/>
    </row>
    <row r="29" spans="1:39" s="7" customFormat="1">
      <c r="A29" s="31">
        <v>2010</v>
      </c>
      <c r="B29" s="78">
        <v>114.93333333333334</v>
      </c>
      <c r="C29" s="78">
        <v>117</v>
      </c>
      <c r="D29" s="78">
        <v>119</v>
      </c>
      <c r="E29" s="78">
        <v>62.93333333333333</v>
      </c>
      <c r="F29" s="31">
        <v>2010</v>
      </c>
      <c r="G29" s="78">
        <v>207.93333333333334</v>
      </c>
      <c r="H29" s="78">
        <v>168.93333333333334</v>
      </c>
      <c r="I29" s="78">
        <v>261.2</v>
      </c>
      <c r="J29" s="78">
        <v>164.6</v>
      </c>
      <c r="K29" s="31">
        <v>2010</v>
      </c>
      <c r="L29" s="14">
        <v>-399</v>
      </c>
      <c r="M29" s="14">
        <v>-396.93333333333334</v>
      </c>
      <c r="N29" s="14">
        <v>-352</v>
      </c>
      <c r="O29" s="14">
        <v>-359.13333333333333</v>
      </c>
      <c r="P29" s="31">
        <v>2010</v>
      </c>
      <c r="Q29" s="78">
        <v>371</v>
      </c>
      <c r="R29" s="78">
        <v>368.93333333333334</v>
      </c>
      <c r="S29" s="78">
        <v>464.06666666666666</v>
      </c>
      <c r="T29" s="78">
        <v>418.93333333333334</v>
      </c>
      <c r="U29" s="31">
        <v>2010</v>
      </c>
      <c r="V29" s="90">
        <v>365.8</v>
      </c>
      <c r="W29" s="90">
        <v>314.06666666666666</v>
      </c>
      <c r="X29" s="90">
        <v>199.86666666666667</v>
      </c>
      <c r="Y29" s="90">
        <v>351</v>
      </c>
      <c r="Z29" s="86"/>
      <c r="AA29" s="35"/>
      <c r="AB29" s="35"/>
      <c r="AC29" s="35"/>
      <c r="AD29" s="35"/>
      <c r="AE29" s="6"/>
      <c r="AF29" s="6"/>
      <c r="AH29" s="35"/>
      <c r="AI29" s="35"/>
      <c r="AK29" s="35"/>
      <c r="AL29" s="35"/>
      <c r="AM29" s="86"/>
    </row>
    <row r="30" spans="1:39" s="7" customFormat="1">
      <c r="A30" s="31">
        <v>2011</v>
      </c>
      <c r="B30" s="78">
        <v>20.933333333333334</v>
      </c>
      <c r="C30" s="78">
        <v>20</v>
      </c>
      <c r="D30" s="78">
        <v>6</v>
      </c>
      <c r="E30" s="78">
        <v>-71.066666666666663</v>
      </c>
      <c r="F30" s="31">
        <v>2011</v>
      </c>
      <c r="G30" s="78">
        <v>360.93333333333334</v>
      </c>
      <c r="H30" s="78">
        <v>300.93333333333334</v>
      </c>
      <c r="I30" s="78">
        <v>365.2</v>
      </c>
      <c r="J30" s="78">
        <v>303.60000000000002</v>
      </c>
      <c r="K30" s="31">
        <v>2011</v>
      </c>
      <c r="L30" s="14">
        <v>241</v>
      </c>
      <c r="M30" s="14">
        <v>214.06666666666666</v>
      </c>
      <c r="N30" s="14">
        <v>198</v>
      </c>
      <c r="O30" s="14">
        <v>166.86666666666667</v>
      </c>
      <c r="P30" s="31">
        <v>2011</v>
      </c>
      <c r="Q30" s="78">
        <v>268</v>
      </c>
      <c r="R30" s="78">
        <v>270.93333333333334</v>
      </c>
      <c r="S30" s="78">
        <v>364.06666666666666</v>
      </c>
      <c r="T30" s="78">
        <v>346.93333333333334</v>
      </c>
      <c r="U30" s="31">
        <v>2011</v>
      </c>
      <c r="V30" s="90">
        <v>125.8</v>
      </c>
      <c r="W30" s="90">
        <v>137.06666666666666</v>
      </c>
      <c r="X30" s="90">
        <v>106.86666666666666</v>
      </c>
      <c r="Y30" s="90">
        <v>182</v>
      </c>
      <c r="Z30" s="86"/>
      <c r="AA30" s="35"/>
      <c r="AB30" s="35"/>
      <c r="AC30" s="35"/>
      <c r="AD30" s="35"/>
      <c r="AE30" s="6"/>
      <c r="AF30" s="6"/>
      <c r="AH30" s="35"/>
      <c r="AI30" s="35"/>
      <c r="AK30" s="35"/>
      <c r="AL30" s="35"/>
      <c r="AM30" s="86"/>
    </row>
    <row r="31" spans="1:39" s="7" customFormat="1">
      <c r="A31" s="31">
        <v>2012</v>
      </c>
      <c r="B31" s="78">
        <v>-72.066666666666663</v>
      </c>
      <c r="C31" s="78">
        <v>-71</v>
      </c>
      <c r="D31" s="78">
        <v>-96</v>
      </c>
      <c r="E31" s="78">
        <v>-244.06666666666666</v>
      </c>
      <c r="F31" s="31">
        <v>2012</v>
      </c>
      <c r="G31" s="78">
        <v>390.93333333333334</v>
      </c>
      <c r="H31" s="78">
        <v>316.93333333333334</v>
      </c>
      <c r="I31" s="78">
        <v>366.2</v>
      </c>
      <c r="J31" s="78">
        <v>285.60000000000002</v>
      </c>
      <c r="K31" s="31">
        <v>2012</v>
      </c>
      <c r="L31" s="14">
        <v>-183</v>
      </c>
      <c r="M31" s="14">
        <v>-219.93333333333334</v>
      </c>
      <c r="N31" s="14">
        <v>-219</v>
      </c>
      <c r="O31" s="14">
        <v>-208.13333333333333</v>
      </c>
      <c r="P31" s="31">
        <v>2012</v>
      </c>
      <c r="Q31" s="78">
        <v>-127</v>
      </c>
      <c r="R31" s="78">
        <v>-101.06666666666666</v>
      </c>
      <c r="S31" s="78">
        <v>-23.933333333333334</v>
      </c>
      <c r="T31" s="78">
        <v>12.933333333333334</v>
      </c>
      <c r="U31" s="31">
        <v>2012</v>
      </c>
      <c r="V31" s="90">
        <v>98.8</v>
      </c>
      <c r="W31" s="90">
        <v>79.066666666666663</v>
      </c>
      <c r="X31" s="90">
        <v>159.86666666666667</v>
      </c>
      <c r="Y31" s="90">
        <v>136</v>
      </c>
      <c r="Z31" s="86"/>
      <c r="AA31" s="35"/>
      <c r="AB31" s="35"/>
      <c r="AC31" s="35"/>
      <c r="AD31" s="35"/>
      <c r="AE31" s="6"/>
      <c r="AF31" s="6"/>
      <c r="AH31" s="35"/>
      <c r="AI31" s="35"/>
      <c r="AK31" s="35"/>
      <c r="AL31" s="35"/>
      <c r="AM31" s="86"/>
    </row>
    <row r="32" spans="1:39" s="7" customFormat="1">
      <c r="A32" s="31">
        <v>2013</v>
      </c>
      <c r="B32" s="78">
        <v>-225.06666666666666</v>
      </c>
      <c r="C32" s="78">
        <v>-239</v>
      </c>
      <c r="D32" s="78">
        <v>-181</v>
      </c>
      <c r="E32" s="78">
        <v>-357.06666666666666</v>
      </c>
      <c r="F32" s="31">
        <v>2013</v>
      </c>
      <c r="G32" s="78">
        <v>-191.06666666666666</v>
      </c>
      <c r="H32" s="78">
        <v>-232.06666666666666</v>
      </c>
      <c r="I32" s="78">
        <v>-222.8</v>
      </c>
      <c r="J32" s="78">
        <v>-247.4</v>
      </c>
      <c r="K32" s="31">
        <v>2013</v>
      </c>
      <c r="L32" s="14">
        <v>-312</v>
      </c>
      <c r="M32" s="14">
        <v>-377.93333333333334</v>
      </c>
      <c r="N32" s="14">
        <v>-446</v>
      </c>
      <c r="O32" s="14">
        <v>-455.13333333333333</v>
      </c>
      <c r="P32" s="31">
        <v>2013</v>
      </c>
      <c r="Q32" s="78">
        <v>-478</v>
      </c>
      <c r="R32" s="78">
        <v>-445.06666666666666</v>
      </c>
      <c r="S32" s="78">
        <v>-292.93333333333334</v>
      </c>
      <c r="T32" s="78">
        <v>-234.06666666666666</v>
      </c>
      <c r="U32" s="31">
        <v>2013</v>
      </c>
      <c r="V32" s="90">
        <v>-733.2</v>
      </c>
      <c r="W32" s="90">
        <v>-670.93333333333328</v>
      </c>
      <c r="X32" s="90">
        <v>-575.13333333333333</v>
      </c>
      <c r="Y32" s="90">
        <v>-480</v>
      </c>
      <c r="Z32" s="86"/>
      <c r="AA32" s="35"/>
      <c r="AB32" s="35"/>
      <c r="AC32" s="35"/>
      <c r="AD32" s="35"/>
      <c r="AE32" s="6"/>
      <c r="AF32" s="6"/>
      <c r="AH32" s="35"/>
      <c r="AI32" s="35"/>
      <c r="AK32" s="35"/>
      <c r="AL32" s="35"/>
      <c r="AM32" s="86"/>
    </row>
    <row r="33" spans="1:39" s="7" customFormat="1">
      <c r="A33" s="31">
        <v>2014</v>
      </c>
      <c r="B33" s="78">
        <v>-379.06666666666666</v>
      </c>
      <c r="C33" s="78">
        <v>-359</v>
      </c>
      <c r="D33" s="78">
        <v>-322</v>
      </c>
      <c r="E33" s="78">
        <v>-532.06666666666672</v>
      </c>
      <c r="F33" s="31">
        <v>2014</v>
      </c>
      <c r="G33" s="78">
        <v>-307.06666666666666</v>
      </c>
      <c r="H33" s="78">
        <v>-294.06666666666666</v>
      </c>
      <c r="I33" s="78">
        <v>-291.8</v>
      </c>
      <c r="J33" s="78">
        <v>-314.39999999999998</v>
      </c>
      <c r="K33" s="31">
        <v>2014</v>
      </c>
      <c r="L33" s="14">
        <v>-134</v>
      </c>
      <c r="M33" s="14">
        <v>-185.93333333333334</v>
      </c>
      <c r="N33" s="14">
        <v>-226</v>
      </c>
      <c r="O33" s="14">
        <v>-220.13333333333333</v>
      </c>
      <c r="P33" s="31">
        <v>2014</v>
      </c>
      <c r="Q33" s="78">
        <v>-659</v>
      </c>
      <c r="R33" s="78">
        <v>-610.06666666666672</v>
      </c>
      <c r="S33" s="78">
        <v>-448.93333333333334</v>
      </c>
      <c r="T33" s="78">
        <v>-439.06666666666666</v>
      </c>
      <c r="U33" s="31">
        <v>2014</v>
      </c>
      <c r="V33" s="90">
        <v>-918.2</v>
      </c>
      <c r="W33" s="90">
        <v>-859.93333333333328</v>
      </c>
      <c r="X33" s="90">
        <v>-740.13333333333333</v>
      </c>
      <c r="Y33" s="90">
        <v>-653</v>
      </c>
      <c r="Z33" s="86"/>
      <c r="AA33" s="35"/>
      <c r="AB33" s="35"/>
      <c r="AC33" s="35"/>
      <c r="AD33" s="35"/>
      <c r="AE33" s="6"/>
      <c r="AF33" s="6"/>
      <c r="AH33" s="35"/>
      <c r="AI33" s="35"/>
      <c r="AK33" s="35"/>
      <c r="AL33" s="35"/>
      <c r="AM33" s="86"/>
    </row>
    <row r="34" spans="1:39" s="7" customFormat="1">
      <c r="A34" s="31">
        <v>2015</v>
      </c>
      <c r="B34" s="78">
        <v>-448.06666666666666</v>
      </c>
      <c r="C34" s="78">
        <v>-387</v>
      </c>
      <c r="D34" s="78">
        <v>-346</v>
      </c>
      <c r="E34" s="78">
        <v>-639.06666666666672</v>
      </c>
      <c r="F34" s="31">
        <v>2015</v>
      </c>
      <c r="G34" s="78">
        <v>-215.06666666666666</v>
      </c>
      <c r="H34" s="78">
        <v>-189.06666666666666</v>
      </c>
      <c r="I34" s="78">
        <v>-140.80000000000001</v>
      </c>
      <c r="J34" s="78">
        <v>-219.4</v>
      </c>
      <c r="K34" s="31">
        <v>2015</v>
      </c>
      <c r="L34" s="14">
        <v>55</v>
      </c>
      <c r="M34" s="14">
        <v>21.066666666666666</v>
      </c>
      <c r="N34" s="14">
        <v>16</v>
      </c>
      <c r="O34" s="14">
        <v>-12.133333333333333</v>
      </c>
      <c r="P34" s="31">
        <v>2015</v>
      </c>
      <c r="Q34" s="78">
        <v>-841</v>
      </c>
      <c r="R34" s="78">
        <v>-790.06666666666672</v>
      </c>
      <c r="S34" s="78">
        <v>-693.93333333333328</v>
      </c>
      <c r="T34" s="78">
        <v>-583.06666666666672</v>
      </c>
      <c r="U34" s="31">
        <v>2015</v>
      </c>
      <c r="V34" s="90">
        <v>-990.2</v>
      </c>
      <c r="W34" s="90">
        <v>-942.93333333333328</v>
      </c>
      <c r="X34" s="90">
        <v>-774.13333333333333</v>
      </c>
      <c r="Y34" s="90">
        <v>-685</v>
      </c>
      <c r="Z34" s="86"/>
      <c r="AA34" s="35"/>
      <c r="AB34" s="35"/>
      <c r="AC34" s="35"/>
      <c r="AD34" s="35"/>
      <c r="AE34" s="6"/>
      <c r="AF34" s="6"/>
      <c r="AH34" s="35"/>
      <c r="AI34" s="35"/>
      <c r="AK34" s="35"/>
      <c r="AL34" s="35"/>
      <c r="AM34" s="86"/>
    </row>
    <row r="35" spans="1:39" s="7" customFormat="1">
      <c r="A35" s="31">
        <v>2016</v>
      </c>
      <c r="B35" s="78">
        <v>-425.06666666666666</v>
      </c>
      <c r="C35" s="78">
        <v>-339</v>
      </c>
      <c r="D35" s="78">
        <v>-340</v>
      </c>
      <c r="E35" s="78">
        <v>-628.06666666666672</v>
      </c>
      <c r="F35" s="31">
        <v>2016</v>
      </c>
      <c r="G35" s="78">
        <v>-93.066666666666663</v>
      </c>
      <c r="H35" s="78">
        <v>-45.06666666666667</v>
      </c>
      <c r="I35" s="78">
        <v>-60.8</v>
      </c>
      <c r="J35" s="78">
        <v>-66.400000000000006</v>
      </c>
      <c r="K35" s="31">
        <v>2016</v>
      </c>
      <c r="L35" s="14">
        <v>82</v>
      </c>
      <c r="M35" s="14">
        <v>83.066666666666663</v>
      </c>
      <c r="N35" s="14">
        <v>92</v>
      </c>
      <c r="O35" s="14">
        <v>47.866666666666667</v>
      </c>
      <c r="P35" s="31">
        <v>2016</v>
      </c>
      <c r="Q35" s="78">
        <v>-830</v>
      </c>
      <c r="R35" s="78">
        <v>-787.06666666666672</v>
      </c>
      <c r="S35" s="78">
        <v>-707.93333333333328</v>
      </c>
      <c r="T35" s="78">
        <v>-657.06666666666672</v>
      </c>
      <c r="U35" s="31">
        <v>2016</v>
      </c>
      <c r="V35" s="90">
        <v>-653.20000000000005</v>
      </c>
      <c r="W35" s="90">
        <v>-658.93333333333328</v>
      </c>
      <c r="X35" s="90">
        <v>-589.13333333333333</v>
      </c>
      <c r="Y35" s="90">
        <v>-526</v>
      </c>
      <c r="Z35" s="86"/>
      <c r="AA35" s="35"/>
      <c r="AB35" s="35"/>
      <c r="AC35" s="35"/>
      <c r="AD35" s="35"/>
      <c r="AE35" s="6"/>
      <c r="AF35" s="6"/>
      <c r="AH35" s="35"/>
      <c r="AI35" s="35"/>
      <c r="AK35" s="35"/>
      <c r="AL35" s="35"/>
      <c r="AM35" s="86"/>
    </row>
    <row r="36" spans="1:39" s="7" customFormat="1">
      <c r="A36" s="31">
        <v>2017</v>
      </c>
      <c r="B36" s="41">
        <v>-446.06666666666666</v>
      </c>
      <c r="C36" s="41">
        <v>-348</v>
      </c>
      <c r="D36" s="41">
        <v>-342</v>
      </c>
      <c r="E36" s="41">
        <v>-620.06666666666672</v>
      </c>
      <c r="F36" s="31">
        <v>2017</v>
      </c>
      <c r="G36" s="78">
        <v>-100.06666666666666</v>
      </c>
      <c r="H36" s="78">
        <v>-35.06666666666667</v>
      </c>
      <c r="I36" s="78">
        <v>-55.8</v>
      </c>
      <c r="J36" s="78">
        <v>-19.399999999999999</v>
      </c>
      <c r="K36" s="31">
        <v>2017</v>
      </c>
      <c r="L36" s="14">
        <v>264</v>
      </c>
      <c r="M36" s="14">
        <v>233.06666666666666</v>
      </c>
      <c r="N36" s="14">
        <v>220</v>
      </c>
      <c r="O36" s="14">
        <v>171.86666666666667</v>
      </c>
      <c r="P36" s="31">
        <v>2017</v>
      </c>
      <c r="Q36" s="78">
        <v>-617</v>
      </c>
      <c r="R36" s="78">
        <v>-581.06666666666672</v>
      </c>
      <c r="S36" s="78">
        <v>-484.93333333333334</v>
      </c>
      <c r="T36" s="78">
        <v>-440.06666666666666</v>
      </c>
      <c r="U36" s="31">
        <v>2017</v>
      </c>
      <c r="V36" s="90">
        <v>-259.2</v>
      </c>
      <c r="W36" s="90">
        <v>-252.93333333333334</v>
      </c>
      <c r="X36" s="90">
        <v>-291.13333333333333</v>
      </c>
      <c r="Y36" s="90">
        <v>-260</v>
      </c>
      <c r="Z36" s="86"/>
      <c r="AA36" s="35"/>
      <c r="AB36" s="35"/>
      <c r="AC36" s="35"/>
      <c r="AD36" s="35"/>
      <c r="AE36" s="6"/>
      <c r="AF36" s="6"/>
      <c r="AH36" s="35"/>
      <c r="AI36" s="35"/>
      <c r="AK36" s="35"/>
      <c r="AL36" s="35"/>
      <c r="AM36" s="86"/>
    </row>
    <row r="37" spans="1:39" s="7" customFormat="1">
      <c r="B37" s="103" t="s">
        <v>22</v>
      </c>
      <c r="C37" s="103"/>
      <c r="D37" s="103"/>
      <c r="E37" s="103"/>
      <c r="G37" s="103" t="s">
        <v>23</v>
      </c>
      <c r="H37" s="103"/>
      <c r="I37" s="103"/>
      <c r="J37" s="103"/>
      <c r="L37" s="118" t="s">
        <v>13</v>
      </c>
      <c r="M37" s="118"/>
      <c r="N37" s="118"/>
      <c r="O37" s="118"/>
      <c r="Q37" s="103" t="s">
        <v>14</v>
      </c>
      <c r="R37" s="103"/>
      <c r="S37" s="103"/>
      <c r="T37" s="103"/>
      <c r="V37" s="87"/>
      <c r="W37" s="87"/>
      <c r="X37" s="87"/>
      <c r="Y37" s="87"/>
      <c r="Z37" s="86"/>
      <c r="AA37" s="35"/>
      <c r="AB37" s="35"/>
      <c r="AC37" s="35"/>
      <c r="AD37" s="35"/>
      <c r="AE37" s="6"/>
      <c r="AF37" s="6"/>
      <c r="AH37" s="35"/>
      <c r="AI37" s="35"/>
      <c r="AK37" s="35"/>
      <c r="AL37" s="35"/>
      <c r="AM37" s="86"/>
    </row>
    <row r="38" spans="1:39" s="7" customFormat="1" ht="30">
      <c r="B38" s="41" t="s">
        <v>148</v>
      </c>
      <c r="C38" s="41" t="s">
        <v>142</v>
      </c>
      <c r="D38" s="41" t="s">
        <v>143</v>
      </c>
      <c r="E38" s="41" t="s">
        <v>144</v>
      </c>
      <c r="G38" s="41" t="s">
        <v>148</v>
      </c>
      <c r="H38" s="41" t="s">
        <v>142</v>
      </c>
      <c r="I38" s="41" t="s">
        <v>143</v>
      </c>
      <c r="J38" s="41" t="s">
        <v>144</v>
      </c>
      <c r="L38" s="21" t="s">
        <v>148</v>
      </c>
      <c r="M38" s="21" t="s">
        <v>142</v>
      </c>
      <c r="N38" s="21" t="s">
        <v>143</v>
      </c>
      <c r="O38" s="21" t="s">
        <v>144</v>
      </c>
      <c r="Q38" s="41" t="s">
        <v>148</v>
      </c>
      <c r="R38" s="41" t="s">
        <v>142</v>
      </c>
      <c r="S38" s="41" t="s">
        <v>143</v>
      </c>
      <c r="T38" s="41" t="s">
        <v>144</v>
      </c>
      <c r="V38" s="87"/>
      <c r="W38" s="87"/>
      <c r="X38" s="87"/>
      <c r="Y38" s="87"/>
      <c r="Z38" s="86"/>
      <c r="AA38" s="35"/>
      <c r="AB38" s="35"/>
      <c r="AC38" s="35"/>
      <c r="AD38" s="35"/>
      <c r="AE38" s="6"/>
      <c r="AF38" s="6"/>
      <c r="AH38" s="35"/>
      <c r="AI38" s="35"/>
      <c r="AK38" s="35"/>
      <c r="AL38" s="35"/>
      <c r="AM38" s="86"/>
    </row>
    <row r="39" spans="1:39" s="7" customFormat="1">
      <c r="A39" s="28">
        <v>2003</v>
      </c>
      <c r="B39" s="35">
        <v>102.21066666666667</v>
      </c>
      <c r="C39" s="35">
        <v>102.12933333333334</v>
      </c>
      <c r="D39" s="35">
        <v>173.84933333333333</v>
      </c>
      <c r="E39" s="35">
        <v>369.35866666666669</v>
      </c>
      <c r="F39" s="28">
        <v>2003</v>
      </c>
      <c r="G39" s="35">
        <v>575.66999999999996</v>
      </c>
      <c r="H39" s="35">
        <v>555.28</v>
      </c>
      <c r="I39" s="35">
        <v>562.8900000000001</v>
      </c>
      <c r="J39" s="35">
        <v>669.61999999999989</v>
      </c>
      <c r="K39" s="28">
        <v>2003</v>
      </c>
      <c r="L39" s="6">
        <v>-264</v>
      </c>
      <c r="M39" s="6">
        <v>-217</v>
      </c>
      <c r="N39" s="6">
        <v>-187</v>
      </c>
      <c r="O39" s="6">
        <v>-62</v>
      </c>
      <c r="P39" s="28">
        <v>2003</v>
      </c>
      <c r="Q39" s="35">
        <v>301.36066666666665</v>
      </c>
      <c r="R39" s="35">
        <v>305.20066666666668</v>
      </c>
      <c r="S39" s="35">
        <v>343.31066666666663</v>
      </c>
      <c r="T39" s="35">
        <v>419.43</v>
      </c>
      <c r="V39" s="87"/>
      <c r="W39" s="87"/>
      <c r="X39" s="87"/>
      <c r="Y39" s="87"/>
      <c r="Z39" s="86"/>
      <c r="AA39" s="35"/>
      <c r="AB39" s="35"/>
      <c r="AC39" s="35"/>
      <c r="AD39" s="35"/>
      <c r="AE39" s="6"/>
      <c r="AF39" s="6"/>
      <c r="AH39" s="35"/>
      <c r="AI39" s="35"/>
      <c r="AK39" s="35"/>
      <c r="AL39" s="35"/>
      <c r="AM39" s="86"/>
    </row>
    <row r="40" spans="1:39" s="7" customFormat="1">
      <c r="A40" s="31">
        <v>2004</v>
      </c>
      <c r="B40" s="35">
        <v>-53.969333333333331</v>
      </c>
      <c r="C40" s="35">
        <v>-79.75066666666666</v>
      </c>
      <c r="D40" s="35">
        <v>42.719333333333346</v>
      </c>
      <c r="E40" s="35">
        <v>128.68866666666668</v>
      </c>
      <c r="F40" s="31">
        <v>2004</v>
      </c>
      <c r="G40" s="35">
        <v>1164.53</v>
      </c>
      <c r="H40" s="35">
        <v>1145.1199999999999</v>
      </c>
      <c r="I40" s="35">
        <v>1194.6600000000001</v>
      </c>
      <c r="J40" s="35">
        <v>1303.3</v>
      </c>
      <c r="K40" s="31">
        <v>2004</v>
      </c>
      <c r="L40" s="6">
        <v>420</v>
      </c>
      <c r="M40" s="6">
        <v>434</v>
      </c>
      <c r="N40" s="6">
        <v>410</v>
      </c>
      <c r="O40" s="6">
        <v>422</v>
      </c>
      <c r="P40" s="31">
        <v>2004</v>
      </c>
      <c r="Q40" s="35">
        <v>936.71066666666673</v>
      </c>
      <c r="R40" s="35">
        <v>947.62066666666669</v>
      </c>
      <c r="S40" s="35">
        <v>966.10066666666671</v>
      </c>
      <c r="T40" s="35">
        <v>1052.4100000000001</v>
      </c>
      <c r="V40" s="87"/>
      <c r="W40" s="87"/>
      <c r="X40" s="87"/>
      <c r="Y40" s="87"/>
      <c r="Z40" s="86"/>
      <c r="AE40" s="6"/>
      <c r="AF40" s="6"/>
      <c r="AH40" s="35"/>
      <c r="AI40" s="35"/>
      <c r="AK40" s="35"/>
      <c r="AL40" s="35"/>
      <c r="AM40" s="86"/>
    </row>
    <row r="41" spans="1:39" s="7" customFormat="1">
      <c r="A41" s="31">
        <v>2005</v>
      </c>
      <c r="B41" s="35">
        <v>320.04066666666671</v>
      </c>
      <c r="C41" s="35">
        <v>272.21933333333334</v>
      </c>
      <c r="D41" s="35">
        <v>421.77933333333334</v>
      </c>
      <c r="E41" s="35">
        <v>495.44866666666667</v>
      </c>
      <c r="F41" s="31">
        <v>2005</v>
      </c>
      <c r="G41" s="35">
        <v>965.56</v>
      </c>
      <c r="H41" s="35">
        <v>955.47</v>
      </c>
      <c r="I41" s="35">
        <v>997.95000000000016</v>
      </c>
      <c r="J41" s="35">
        <v>1069.9000000000001</v>
      </c>
      <c r="K41" s="31">
        <v>2005</v>
      </c>
      <c r="L41" s="6">
        <v>236</v>
      </c>
      <c r="M41" s="6">
        <v>259</v>
      </c>
      <c r="N41" s="6">
        <v>265</v>
      </c>
      <c r="O41" s="6">
        <v>264</v>
      </c>
      <c r="P41" s="31">
        <v>2005</v>
      </c>
      <c r="Q41" s="35">
        <v>365.7806666666666</v>
      </c>
      <c r="R41" s="35">
        <v>377.65066666666667</v>
      </c>
      <c r="S41" s="35">
        <v>339.22066666666666</v>
      </c>
      <c r="T41" s="35">
        <v>401.48</v>
      </c>
      <c r="V41" s="87"/>
      <c r="W41" s="87"/>
      <c r="X41" s="87"/>
      <c r="Y41" s="87"/>
      <c r="Z41" s="86"/>
      <c r="AE41" s="6"/>
      <c r="AF41" s="6"/>
      <c r="AH41" s="35"/>
      <c r="AI41" s="35"/>
      <c r="AK41" s="35"/>
      <c r="AL41" s="35"/>
      <c r="AM41" s="86"/>
    </row>
    <row r="42" spans="1:39" s="7" customFormat="1">
      <c r="A42" s="31">
        <v>2006</v>
      </c>
      <c r="B42" s="35">
        <v>-366.79933333333332</v>
      </c>
      <c r="C42" s="35">
        <v>-356.02066666666667</v>
      </c>
      <c r="D42" s="35">
        <v>-294.96066666666661</v>
      </c>
      <c r="E42" s="35">
        <v>-295.79133333333334</v>
      </c>
      <c r="F42" s="31">
        <v>2006</v>
      </c>
      <c r="G42" s="35">
        <v>-1241.94</v>
      </c>
      <c r="H42" s="35">
        <v>-1259.6500000000001</v>
      </c>
      <c r="I42" s="35">
        <v>-1133.82</v>
      </c>
      <c r="J42" s="35">
        <v>-1167.3699999999999</v>
      </c>
      <c r="K42" s="31">
        <v>2006</v>
      </c>
      <c r="L42" s="6">
        <v>454</v>
      </c>
      <c r="M42" s="6">
        <v>503</v>
      </c>
      <c r="N42" s="6">
        <v>484</v>
      </c>
      <c r="O42" s="6">
        <v>460</v>
      </c>
      <c r="P42" s="31">
        <v>2006</v>
      </c>
      <c r="Q42" s="35">
        <v>129.97066666666666</v>
      </c>
      <c r="R42" s="35">
        <v>130.45066666666665</v>
      </c>
      <c r="S42" s="35">
        <v>97.150666666666638</v>
      </c>
      <c r="T42" s="35">
        <v>186.8</v>
      </c>
      <c r="V42" s="87"/>
      <c r="W42" s="87"/>
      <c r="X42" s="87"/>
      <c r="Y42" s="87"/>
      <c r="Z42" s="86"/>
      <c r="AA42" s="87"/>
      <c r="AB42" s="87"/>
      <c r="AC42" s="87"/>
      <c r="AD42" s="87"/>
      <c r="AE42" s="6"/>
      <c r="AF42" s="6"/>
      <c r="AH42" s="35"/>
      <c r="AI42" s="35"/>
      <c r="AK42" s="35"/>
      <c r="AL42" s="35"/>
      <c r="AM42" s="86"/>
    </row>
    <row r="43" spans="1:39" s="7" customFormat="1">
      <c r="A43" s="31">
        <v>2007</v>
      </c>
      <c r="B43" s="35">
        <v>-442.41933333333333</v>
      </c>
      <c r="C43" s="35">
        <v>-435.76066666666668</v>
      </c>
      <c r="D43" s="35">
        <v>-421.17066666666665</v>
      </c>
      <c r="E43" s="35">
        <v>-356.25133333333332</v>
      </c>
      <c r="F43" s="31">
        <v>2007</v>
      </c>
      <c r="G43" s="35">
        <v>-785</v>
      </c>
      <c r="H43" s="35">
        <v>-782.23</v>
      </c>
      <c r="I43" s="35">
        <v>-760.49999999999989</v>
      </c>
      <c r="J43" s="35">
        <v>-715.73</v>
      </c>
      <c r="K43" s="31">
        <v>2007</v>
      </c>
      <c r="L43" s="6">
        <v>125</v>
      </c>
      <c r="M43" s="6">
        <v>178</v>
      </c>
      <c r="N43" s="6">
        <v>206</v>
      </c>
      <c r="O43" s="6">
        <v>225</v>
      </c>
      <c r="P43" s="31">
        <v>2007</v>
      </c>
      <c r="Q43" s="35">
        <v>-1246.4993333333334</v>
      </c>
      <c r="R43" s="35">
        <v>-1249.9893333333334</v>
      </c>
      <c r="S43" s="35">
        <v>-1259.5793333333334</v>
      </c>
      <c r="T43" s="35">
        <v>-1174.54</v>
      </c>
      <c r="V43" s="87"/>
      <c r="W43" s="87"/>
      <c r="X43" s="87"/>
      <c r="Y43" s="87"/>
      <c r="Z43" s="86"/>
      <c r="AA43" s="87"/>
      <c r="AB43" s="87"/>
      <c r="AC43" s="87"/>
      <c r="AD43" s="87"/>
      <c r="AE43" s="6"/>
      <c r="AF43" s="6"/>
      <c r="AH43" s="35"/>
      <c r="AI43" s="35"/>
      <c r="AK43" s="35"/>
      <c r="AL43" s="35"/>
      <c r="AM43" s="86"/>
    </row>
    <row r="44" spans="1:39" s="7" customFormat="1">
      <c r="A44" s="31">
        <v>2008</v>
      </c>
      <c r="B44" s="35">
        <v>369.94066666666669</v>
      </c>
      <c r="C44" s="35">
        <v>416.60933333333332</v>
      </c>
      <c r="D44" s="35">
        <v>373.32933333333335</v>
      </c>
      <c r="E44" s="35">
        <v>401.14866666666666</v>
      </c>
      <c r="F44" s="31">
        <v>2008</v>
      </c>
      <c r="G44" s="35">
        <v>1838.32</v>
      </c>
      <c r="H44" s="35">
        <v>1848.05</v>
      </c>
      <c r="I44" s="35">
        <v>1852.69</v>
      </c>
      <c r="J44" s="35">
        <v>1837.14</v>
      </c>
      <c r="K44" s="31">
        <v>2008</v>
      </c>
      <c r="L44" s="6">
        <v>-335</v>
      </c>
      <c r="M44" s="6">
        <v>-286</v>
      </c>
      <c r="N44" s="6">
        <v>-221</v>
      </c>
      <c r="O44" s="6">
        <v>-176</v>
      </c>
      <c r="P44" s="31">
        <v>2008</v>
      </c>
      <c r="Q44" s="35">
        <v>-1421.0793333333334</v>
      </c>
      <c r="R44" s="35">
        <v>-1446.7493333333334</v>
      </c>
      <c r="S44" s="35">
        <v>-1447.4093333333335</v>
      </c>
      <c r="T44" s="35">
        <v>-1431.14</v>
      </c>
      <c r="V44" s="87"/>
      <c r="W44" s="87"/>
      <c r="X44" s="87"/>
      <c r="Y44" s="87"/>
      <c r="Z44" s="86"/>
      <c r="AA44" s="87"/>
      <c r="AB44" s="87"/>
      <c r="AC44" s="87"/>
      <c r="AD44" s="87"/>
      <c r="AE44" s="6"/>
      <c r="AF44" s="6"/>
      <c r="AH44" s="35"/>
      <c r="AI44" s="35"/>
      <c r="AK44" s="35"/>
      <c r="AL44" s="35"/>
      <c r="AM44" s="86"/>
    </row>
    <row r="45" spans="1:39" s="7" customFormat="1">
      <c r="A45" s="31">
        <v>2009</v>
      </c>
      <c r="B45" s="35">
        <v>236.42066666666665</v>
      </c>
      <c r="C45" s="35">
        <v>275.30933333333331</v>
      </c>
      <c r="D45" s="35">
        <v>229.52933333333334</v>
      </c>
      <c r="E45" s="35">
        <v>262.06866666666667</v>
      </c>
      <c r="F45" s="31">
        <v>2009</v>
      </c>
      <c r="G45" s="35">
        <v>-164.14</v>
      </c>
      <c r="H45" s="35">
        <v>-145.87</v>
      </c>
      <c r="I45" s="35">
        <v>-130.65999999999991</v>
      </c>
      <c r="J45" s="35">
        <v>-172.60000000000005</v>
      </c>
      <c r="K45" s="31">
        <v>2009</v>
      </c>
      <c r="L45" s="6">
        <v>-250</v>
      </c>
      <c r="M45" s="6">
        <v>-242</v>
      </c>
      <c r="N45" s="6">
        <v>-240</v>
      </c>
      <c r="O45" s="6">
        <v>-264</v>
      </c>
      <c r="P45" s="31">
        <v>2009</v>
      </c>
      <c r="Q45" s="35">
        <v>218.14066666666665</v>
      </c>
      <c r="R45" s="35">
        <v>194.83066666666667</v>
      </c>
      <c r="S45" s="35">
        <v>190.20066666666662</v>
      </c>
      <c r="T45" s="35">
        <v>196.87</v>
      </c>
      <c r="V45" s="87"/>
      <c r="W45" s="87"/>
      <c r="X45" s="87"/>
      <c r="Y45" s="87"/>
      <c r="Z45" s="86"/>
      <c r="AA45" s="87"/>
      <c r="AB45" s="87"/>
      <c r="AC45" s="87"/>
      <c r="AD45" s="87"/>
      <c r="AE45" s="6"/>
      <c r="AF45" s="6"/>
      <c r="AH45" s="35"/>
      <c r="AI45" s="35"/>
      <c r="AK45" s="35"/>
      <c r="AL45" s="35"/>
      <c r="AM45" s="86"/>
    </row>
    <row r="46" spans="1:39" s="7" customFormat="1">
      <c r="A46" s="31">
        <v>2010</v>
      </c>
      <c r="B46" s="35">
        <v>612.14066666666668</v>
      </c>
      <c r="C46" s="35">
        <v>664.96933333333334</v>
      </c>
      <c r="D46" s="35">
        <v>611.47933333333333</v>
      </c>
      <c r="E46" s="35">
        <v>597.1686666666667</v>
      </c>
      <c r="F46" s="31">
        <v>2010</v>
      </c>
      <c r="G46" s="35">
        <v>-1667.51</v>
      </c>
      <c r="H46" s="35">
        <v>-1647.89</v>
      </c>
      <c r="I46" s="35">
        <v>-1627.63</v>
      </c>
      <c r="J46" s="35">
        <v>-1708.92</v>
      </c>
      <c r="K46" s="31">
        <v>2010</v>
      </c>
      <c r="L46" s="6">
        <v>-399</v>
      </c>
      <c r="M46" s="6">
        <v>-397</v>
      </c>
      <c r="N46" s="6">
        <v>-352</v>
      </c>
      <c r="O46" s="6">
        <v>-359</v>
      </c>
      <c r="P46" s="31">
        <v>2010</v>
      </c>
      <c r="Q46" s="35">
        <v>852.83066666666673</v>
      </c>
      <c r="R46" s="35">
        <v>830.20066666666673</v>
      </c>
      <c r="S46" s="35">
        <v>837.45066666666662</v>
      </c>
      <c r="T46" s="35">
        <v>859.11</v>
      </c>
      <c r="V46" s="87"/>
      <c r="W46" s="87"/>
      <c r="X46" s="87"/>
      <c r="Y46" s="87"/>
      <c r="Z46" s="86"/>
      <c r="AA46" s="87"/>
      <c r="AB46" s="87"/>
      <c r="AC46" s="87"/>
      <c r="AD46" s="87"/>
      <c r="AE46" s="6"/>
      <c r="AF46" s="6"/>
      <c r="AH46" s="35"/>
      <c r="AI46" s="35"/>
      <c r="AK46" s="35"/>
      <c r="AL46" s="35"/>
      <c r="AM46" s="86"/>
    </row>
    <row r="47" spans="1:39" s="7" customFormat="1">
      <c r="A47" s="31">
        <v>2011</v>
      </c>
      <c r="B47" s="35">
        <v>-405.02933333333328</v>
      </c>
      <c r="C47" s="35">
        <v>-368.26066666666668</v>
      </c>
      <c r="D47" s="35">
        <v>-363.66066666666666</v>
      </c>
      <c r="E47" s="35">
        <v>-511.23133333333334</v>
      </c>
      <c r="F47" s="31">
        <v>2011</v>
      </c>
      <c r="G47" s="35">
        <v>-651.74</v>
      </c>
      <c r="H47" s="35">
        <v>-644.04</v>
      </c>
      <c r="I47" s="35">
        <v>-586.88999999999987</v>
      </c>
      <c r="J47" s="35">
        <v>-702.15000000000009</v>
      </c>
      <c r="K47" s="31">
        <v>2011</v>
      </c>
      <c r="L47" s="6">
        <v>241</v>
      </c>
      <c r="M47" s="6">
        <v>214</v>
      </c>
      <c r="N47" s="6">
        <v>198</v>
      </c>
      <c r="O47" s="6">
        <v>167</v>
      </c>
      <c r="P47" s="31">
        <v>2011</v>
      </c>
      <c r="Q47" s="35">
        <v>-27.589333333333343</v>
      </c>
      <c r="R47" s="35">
        <v>-37.879333333333335</v>
      </c>
      <c r="S47" s="35">
        <v>-22.269333333333368</v>
      </c>
      <c r="T47" s="35">
        <v>-24.55</v>
      </c>
      <c r="V47" s="87"/>
      <c r="W47" s="87"/>
      <c r="X47" s="87"/>
      <c r="Y47" s="87"/>
      <c r="Z47" s="86"/>
      <c r="AA47" s="87"/>
      <c r="AB47" s="87"/>
      <c r="AC47" s="87"/>
      <c r="AD47" s="87"/>
      <c r="AE47" s="6"/>
      <c r="AF47" s="6"/>
      <c r="AH47" s="35"/>
      <c r="AI47" s="35"/>
      <c r="AK47" s="35"/>
      <c r="AL47" s="35"/>
      <c r="AM47" s="86"/>
    </row>
    <row r="48" spans="1:39" s="7" customFormat="1">
      <c r="A48" s="31">
        <v>2012</v>
      </c>
      <c r="B48" s="35">
        <v>-873.8893333333333</v>
      </c>
      <c r="C48" s="35">
        <v>-873.87066666666669</v>
      </c>
      <c r="D48" s="35">
        <v>-918.76066666666668</v>
      </c>
      <c r="E48" s="35">
        <v>-944.19133333333332</v>
      </c>
      <c r="F48" s="31">
        <v>2012</v>
      </c>
      <c r="G48" s="35">
        <v>-1574.3</v>
      </c>
      <c r="H48" s="35">
        <v>-1577.73</v>
      </c>
      <c r="I48" s="35">
        <v>-1586.05</v>
      </c>
      <c r="J48" s="35">
        <v>-1524.39</v>
      </c>
      <c r="K48" s="31">
        <v>2012</v>
      </c>
      <c r="L48" s="6">
        <v>-183</v>
      </c>
      <c r="M48" s="6">
        <v>-220</v>
      </c>
      <c r="N48" s="6">
        <v>-219</v>
      </c>
      <c r="O48" s="6">
        <v>-208</v>
      </c>
      <c r="P48" s="31">
        <v>2012</v>
      </c>
      <c r="Q48" s="35">
        <v>-920.09933333333333</v>
      </c>
      <c r="R48" s="35">
        <v>-922.93933333333337</v>
      </c>
      <c r="S48" s="35">
        <v>-929.40933333333328</v>
      </c>
      <c r="T48" s="35">
        <v>-954.72</v>
      </c>
      <c r="V48" s="87"/>
      <c r="W48" s="87"/>
      <c r="X48" s="87"/>
      <c r="Y48" s="87"/>
      <c r="Z48" s="86"/>
      <c r="AA48" s="87"/>
      <c r="AB48" s="87"/>
      <c r="AC48" s="87"/>
      <c r="AD48" s="87"/>
      <c r="AE48" s="6"/>
      <c r="AF48" s="6"/>
      <c r="AH48" s="35"/>
      <c r="AI48" s="35"/>
      <c r="AK48" s="35"/>
      <c r="AL48" s="35"/>
      <c r="AM48" s="86"/>
    </row>
    <row r="49" spans="1:39" s="7" customFormat="1">
      <c r="A49" s="31">
        <v>2013</v>
      </c>
      <c r="B49" s="35">
        <v>-256.5693333333333</v>
      </c>
      <c r="C49" s="35">
        <v>-241.05066666666667</v>
      </c>
      <c r="D49" s="35">
        <v>-302.71066666666661</v>
      </c>
      <c r="E49" s="35">
        <v>-366.5813333333333</v>
      </c>
      <c r="F49" s="31">
        <v>2013</v>
      </c>
      <c r="G49" s="35">
        <v>-1647.53</v>
      </c>
      <c r="H49" s="35">
        <v>-1661.89</v>
      </c>
      <c r="I49" s="35">
        <v>-1670.77</v>
      </c>
      <c r="J49" s="35">
        <v>-1649.48</v>
      </c>
      <c r="K49" s="31">
        <v>2013</v>
      </c>
      <c r="L49" s="6">
        <v>-312</v>
      </c>
      <c r="M49" s="6">
        <v>-378</v>
      </c>
      <c r="N49" s="6">
        <v>-446</v>
      </c>
      <c r="O49" s="6">
        <v>-455</v>
      </c>
      <c r="P49" s="31">
        <v>2013</v>
      </c>
      <c r="Q49" s="35">
        <v>-222.47933333333333</v>
      </c>
      <c r="R49" s="35">
        <v>-218.42933333333335</v>
      </c>
      <c r="S49" s="35">
        <v>-225.75933333333336</v>
      </c>
      <c r="T49" s="35">
        <v>-261.02</v>
      </c>
      <c r="V49" s="87"/>
      <c r="W49" s="87"/>
      <c r="X49" s="87"/>
      <c r="Y49" s="87"/>
      <c r="Z49" s="86"/>
      <c r="AA49" s="87"/>
      <c r="AB49" s="87"/>
      <c r="AC49" s="87"/>
      <c r="AD49" s="87"/>
      <c r="AE49" s="6"/>
      <c r="AF49" s="6"/>
      <c r="AH49" s="35"/>
      <c r="AI49" s="35"/>
      <c r="AK49" s="35"/>
      <c r="AL49" s="35"/>
      <c r="AM49" s="86"/>
    </row>
    <row r="50" spans="1:39" s="7" customFormat="1">
      <c r="A50" s="31">
        <v>2014</v>
      </c>
      <c r="B50" s="35">
        <v>-85.98933333333332</v>
      </c>
      <c r="C50" s="35">
        <v>-94.11066666666666</v>
      </c>
      <c r="D50" s="35">
        <v>-141.80066666666667</v>
      </c>
      <c r="E50" s="35">
        <v>-204.63133333333332</v>
      </c>
      <c r="F50" s="31">
        <v>2014</v>
      </c>
      <c r="G50" s="35">
        <v>-33.659999999999897</v>
      </c>
      <c r="H50" s="35">
        <v>-55.47</v>
      </c>
      <c r="I50" s="35">
        <v>-134.54999999999993</v>
      </c>
      <c r="J50" s="35">
        <v>-95.160000000000053</v>
      </c>
      <c r="K50" s="31">
        <v>2014</v>
      </c>
      <c r="L50" s="6">
        <v>-134</v>
      </c>
      <c r="M50" s="6">
        <v>-186</v>
      </c>
      <c r="N50" s="6">
        <v>-226</v>
      </c>
      <c r="O50" s="6">
        <v>-220</v>
      </c>
      <c r="P50" s="31">
        <v>2014</v>
      </c>
      <c r="Q50" s="35">
        <v>1013.2806666666667</v>
      </c>
      <c r="R50" s="35">
        <v>1034.4106666666667</v>
      </c>
      <c r="S50" s="35">
        <v>1058.1306666666667</v>
      </c>
      <c r="T50" s="35">
        <v>986.1</v>
      </c>
      <c r="V50" s="87"/>
      <c r="W50" s="87"/>
      <c r="X50" s="87"/>
      <c r="Y50" s="87"/>
      <c r="Z50" s="86"/>
      <c r="AA50" s="87"/>
      <c r="AB50" s="87"/>
      <c r="AC50" s="87"/>
      <c r="AD50" s="87"/>
      <c r="AE50" s="6"/>
      <c r="AF50" s="6"/>
      <c r="AH50" s="35"/>
      <c r="AI50" s="35"/>
      <c r="AK50" s="35"/>
      <c r="AL50" s="35"/>
      <c r="AM50" s="86"/>
    </row>
    <row r="51" spans="1:39" s="7" customFormat="1">
      <c r="A51" s="31">
        <v>2015</v>
      </c>
      <c r="B51" s="35">
        <v>230.97066666666666</v>
      </c>
      <c r="C51" s="35">
        <v>209.29933333333335</v>
      </c>
      <c r="D51" s="35">
        <v>185.69933333333333</v>
      </c>
      <c r="E51" s="35">
        <v>99.968666666666678</v>
      </c>
      <c r="F51" s="31">
        <v>2015</v>
      </c>
      <c r="G51" s="35">
        <v>1205.8800000000001</v>
      </c>
      <c r="H51" s="35">
        <v>1211.57</v>
      </c>
      <c r="I51" s="35">
        <v>1117.5999999999999</v>
      </c>
      <c r="J51" s="35">
        <v>1089.1500000000001</v>
      </c>
      <c r="K51" s="31">
        <v>2015</v>
      </c>
      <c r="L51" s="6">
        <v>55</v>
      </c>
      <c r="M51" s="6">
        <v>21</v>
      </c>
      <c r="N51" s="6">
        <v>16</v>
      </c>
      <c r="O51" s="6">
        <v>-12</v>
      </c>
      <c r="P51" s="31">
        <v>2015</v>
      </c>
      <c r="Q51" s="35">
        <v>608.76066666666668</v>
      </c>
      <c r="R51" s="35">
        <v>624.58066666666673</v>
      </c>
      <c r="S51" s="35">
        <v>628.40066666666667</v>
      </c>
      <c r="T51" s="35">
        <v>529.16999999999996</v>
      </c>
      <c r="V51" s="87"/>
      <c r="W51" s="87"/>
      <c r="X51" s="87"/>
      <c r="Y51" s="87"/>
      <c r="Z51" s="86"/>
      <c r="AA51" s="87"/>
      <c r="AB51" s="87"/>
      <c r="AC51" s="87"/>
      <c r="AD51" s="87"/>
      <c r="AE51" s="6"/>
      <c r="AF51" s="6"/>
      <c r="AH51" s="35"/>
      <c r="AI51" s="35"/>
      <c r="AK51" s="35"/>
      <c r="AL51" s="35"/>
      <c r="AM51" s="86"/>
    </row>
    <row r="52" spans="1:39" s="7" customFormat="1">
      <c r="A52" s="31">
        <v>2016</v>
      </c>
      <c r="B52" s="35">
        <v>440.69066666666669</v>
      </c>
      <c r="C52" s="35">
        <v>399.17933333333332</v>
      </c>
      <c r="D52" s="35">
        <v>354.01933333333335</v>
      </c>
      <c r="E52" s="35">
        <v>305.08866666666665</v>
      </c>
      <c r="F52" s="31">
        <v>2016</v>
      </c>
      <c r="G52" s="35">
        <v>1419.72</v>
      </c>
      <c r="H52" s="35">
        <v>1430.8</v>
      </c>
      <c r="I52" s="35">
        <v>1328.65</v>
      </c>
      <c r="J52" s="35">
        <v>1304.02</v>
      </c>
      <c r="K52" s="31">
        <v>2016</v>
      </c>
      <c r="L52" s="6">
        <v>82</v>
      </c>
      <c r="M52" s="6">
        <v>83</v>
      </c>
      <c r="N52" s="6">
        <v>92</v>
      </c>
      <c r="O52" s="6">
        <v>48</v>
      </c>
      <c r="P52" s="31">
        <v>2016</v>
      </c>
      <c r="Q52" s="35">
        <v>-143.48933333333335</v>
      </c>
      <c r="R52" s="35">
        <v>-135.37933333333334</v>
      </c>
      <c r="S52" s="35">
        <v>-139.43933333333337</v>
      </c>
      <c r="T52" s="35">
        <v>-252.89</v>
      </c>
      <c r="V52" s="87"/>
      <c r="W52" s="87"/>
      <c r="X52" s="87"/>
      <c r="Y52" s="87"/>
      <c r="Z52" s="86"/>
      <c r="AA52" s="87"/>
      <c r="AB52" s="87"/>
      <c r="AC52" s="87"/>
      <c r="AD52" s="87"/>
      <c r="AE52" s="2"/>
      <c r="AF52" s="2"/>
      <c r="AG52"/>
      <c r="AH52" s="91"/>
      <c r="AI52" s="91"/>
      <c r="AJ52"/>
      <c r="AK52" s="91"/>
      <c r="AL52" s="91"/>
      <c r="AM52" s="86"/>
    </row>
    <row r="53" spans="1:39">
      <c r="A53" s="31">
        <v>2017</v>
      </c>
      <c r="B53" s="35">
        <v>172.25066666666666</v>
      </c>
      <c r="C53" s="35">
        <v>109.10933333333334</v>
      </c>
      <c r="D53" s="35">
        <v>50.659333333333343</v>
      </c>
      <c r="E53" s="35">
        <v>19.738666666666678</v>
      </c>
      <c r="F53" s="31">
        <v>2017</v>
      </c>
      <c r="G53" s="35">
        <v>596.14</v>
      </c>
      <c r="H53" s="35">
        <v>628.48</v>
      </c>
      <c r="I53" s="35">
        <v>576.42999999999915</v>
      </c>
      <c r="J53" s="35">
        <v>462.66999999999996</v>
      </c>
      <c r="K53" s="31">
        <v>2017</v>
      </c>
      <c r="L53" s="6">
        <v>264</v>
      </c>
      <c r="M53" s="6">
        <v>233</v>
      </c>
      <c r="N53" s="6">
        <v>220</v>
      </c>
      <c r="O53" s="6">
        <v>172</v>
      </c>
      <c r="P53" s="31">
        <v>2017</v>
      </c>
      <c r="Q53" s="35">
        <v>-445.59933333333339</v>
      </c>
      <c r="R53" s="35">
        <v>-433.5793333333333</v>
      </c>
      <c r="S53" s="35">
        <v>-436.09933333333339</v>
      </c>
      <c r="T53" s="35">
        <v>-532.51</v>
      </c>
      <c r="U53" s="7"/>
      <c r="V53" s="87"/>
      <c r="W53" s="87"/>
      <c r="X53" s="87"/>
      <c r="Y53" s="87"/>
      <c r="AA53" s="87"/>
      <c r="AB53" s="87"/>
      <c r="AC53" s="87"/>
      <c r="AD53" s="87"/>
    </row>
    <row r="54" spans="1:39">
      <c r="B54" s="35"/>
      <c r="C54" s="35"/>
      <c r="D54" s="35"/>
      <c r="E54" s="35"/>
      <c r="G54" s="35"/>
      <c r="H54" s="35"/>
      <c r="I54" s="35"/>
      <c r="J54" s="35"/>
      <c r="K54" s="7"/>
      <c r="L54" s="6"/>
      <c r="M54" s="6"/>
      <c r="N54" s="6"/>
      <c r="O54" s="6"/>
      <c r="P54" s="7"/>
      <c r="Q54" s="35"/>
      <c r="R54" s="35"/>
      <c r="S54" s="35"/>
      <c r="T54" s="35"/>
      <c r="U54" s="7"/>
      <c r="V54" s="87"/>
      <c r="W54" s="87"/>
      <c r="X54" s="87"/>
      <c r="Y54" s="87"/>
      <c r="AA54" s="87"/>
      <c r="AB54" s="87"/>
      <c r="AC54" s="87"/>
      <c r="AD54" s="87"/>
    </row>
    <row r="55" spans="1:39">
      <c r="AA55" s="87"/>
      <c r="AB55" s="87"/>
      <c r="AC55" s="87"/>
      <c r="AD55" s="87"/>
    </row>
    <row r="56" spans="1:39">
      <c r="AA56" s="87"/>
      <c r="AB56" s="87"/>
      <c r="AC56" s="87"/>
      <c r="AD56" s="87"/>
    </row>
  </sheetData>
  <mergeCells count="9">
    <mergeCell ref="AH2:AI2"/>
    <mergeCell ref="AK2:AL2"/>
    <mergeCell ref="AE2:AF2"/>
    <mergeCell ref="AB2:AC2"/>
    <mergeCell ref="B3:E3"/>
    <mergeCell ref="G3:J3"/>
    <mergeCell ref="L3:O3"/>
    <mergeCell ref="Q3:T3"/>
    <mergeCell ref="V3:Y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61475-B646-6A4E-B260-0EA885868C4A}">
  <dimension ref="A1:AU34"/>
  <sheetViews>
    <sheetView zoomScale="120" zoomScaleNormal="120" workbookViewId="0">
      <selection activeCell="H3" sqref="H3"/>
    </sheetView>
  </sheetViews>
  <sheetFormatPr defaultColWidth="11.42578125" defaultRowHeight="15"/>
  <cols>
    <col min="1" max="1" width="5.42578125" style="211" customWidth="1"/>
    <col min="2" max="2" width="20" style="211" customWidth="1"/>
    <col min="3" max="4" width="11.42578125" style="211"/>
    <col min="5" max="5" width="16.42578125" style="217" customWidth="1"/>
    <col min="6" max="6" width="20" style="266" customWidth="1"/>
    <col min="7" max="7" width="11.42578125" style="211"/>
    <col min="8" max="8" width="11.42578125" style="213"/>
    <col min="9" max="9" width="16.28515625" style="211" customWidth="1"/>
    <col min="10" max="10" width="29.42578125" style="211" customWidth="1"/>
    <col min="11" max="14" width="11.42578125" style="211"/>
    <col min="15" max="15" width="11.42578125" style="267"/>
    <col min="16" max="33" width="11.42578125" style="211"/>
    <col min="34" max="34" width="11.42578125" style="267"/>
    <col min="35" max="47" width="11.42578125" style="211"/>
  </cols>
  <sheetData>
    <row r="1" spans="1:47" ht="18">
      <c r="A1" s="211" t="s">
        <v>515</v>
      </c>
      <c r="P1" s="268" t="s">
        <v>421</v>
      </c>
      <c r="Q1" s="269"/>
      <c r="R1" s="269"/>
      <c r="S1" s="270"/>
      <c r="T1" s="269"/>
      <c r="U1" s="269"/>
      <c r="V1" s="269"/>
    </row>
    <row r="2" spans="1:47">
      <c r="A2" s="211" t="s">
        <v>516</v>
      </c>
      <c r="P2" s="268"/>
      <c r="Q2" s="269"/>
      <c r="R2" s="269"/>
      <c r="S2" s="270"/>
      <c r="T2" s="269"/>
      <c r="U2" s="269"/>
      <c r="V2" s="269"/>
    </row>
    <row r="3" spans="1:47" ht="50.1" customHeight="1">
      <c r="A3" s="271" t="s">
        <v>0</v>
      </c>
      <c r="B3" s="271" t="s">
        <v>298</v>
      </c>
      <c r="C3" s="272" t="s">
        <v>517</v>
      </c>
      <c r="D3" s="272" t="s">
        <v>518</v>
      </c>
      <c r="E3" s="273" t="s">
        <v>519</v>
      </c>
      <c r="F3" s="338" t="s">
        <v>520</v>
      </c>
      <c r="G3" s="338"/>
      <c r="H3" s="274" t="s">
        <v>521</v>
      </c>
      <c r="I3" s="274" t="s">
        <v>522</v>
      </c>
      <c r="J3" s="275" t="s">
        <v>523</v>
      </c>
      <c r="K3" s="275"/>
      <c r="L3" s="275"/>
      <c r="M3" s="275"/>
      <c r="N3" s="275"/>
      <c r="O3" s="276"/>
      <c r="P3" s="277"/>
      <c r="Q3" s="272">
        <v>2002</v>
      </c>
      <c r="R3" s="272">
        <v>2003</v>
      </c>
      <c r="S3" s="272">
        <v>2004</v>
      </c>
      <c r="T3" s="272">
        <v>2005</v>
      </c>
      <c r="U3" s="272">
        <v>2006</v>
      </c>
      <c r="V3" s="272">
        <v>2007</v>
      </c>
      <c r="W3" s="272">
        <v>2008</v>
      </c>
      <c r="X3" s="272">
        <v>2009</v>
      </c>
      <c r="Y3" s="272">
        <v>2010</v>
      </c>
      <c r="Z3" s="272">
        <v>2011</v>
      </c>
      <c r="AA3" s="272">
        <v>2012</v>
      </c>
      <c r="AB3" s="272">
        <v>2013</v>
      </c>
      <c r="AC3" s="272">
        <v>2014</v>
      </c>
      <c r="AD3" s="272">
        <v>2015</v>
      </c>
      <c r="AE3" s="272">
        <v>2016</v>
      </c>
      <c r="AF3" s="272">
        <v>2017</v>
      </c>
      <c r="AG3" s="272">
        <v>2018</v>
      </c>
      <c r="AH3" s="276"/>
      <c r="AI3" s="275"/>
      <c r="AJ3" s="275"/>
      <c r="AK3" s="275"/>
      <c r="AL3" s="275"/>
      <c r="AM3" s="275"/>
      <c r="AN3" s="275"/>
      <c r="AO3" s="275"/>
      <c r="AP3" s="275"/>
      <c r="AQ3" s="275"/>
      <c r="AR3" s="275"/>
      <c r="AS3" s="275"/>
      <c r="AT3" s="275"/>
      <c r="AU3" s="275"/>
    </row>
    <row r="4" spans="1:47">
      <c r="A4" s="278">
        <v>10</v>
      </c>
      <c r="B4" s="278" t="s">
        <v>147</v>
      </c>
      <c r="C4" s="279">
        <v>0.68</v>
      </c>
      <c r="D4" s="280">
        <v>4.9980967053736558E-2</v>
      </c>
      <c r="E4" s="281" t="s">
        <v>506</v>
      </c>
      <c r="F4" s="296" t="s">
        <v>507</v>
      </c>
      <c r="G4" s="283">
        <v>0.05</v>
      </c>
      <c r="H4" s="213">
        <f>D4-G4</f>
        <v>-1.9032946263444761E-5</v>
      </c>
      <c r="I4" s="213">
        <f t="shared" ref="I4:I16" si="0">ABS(H4/G4)</f>
        <v>3.8065892526889522E-4</v>
      </c>
      <c r="P4" s="284" t="s">
        <v>136</v>
      </c>
      <c r="Q4" s="285">
        <v>96</v>
      </c>
      <c r="R4" s="285">
        <v>98</v>
      </c>
      <c r="S4" s="285">
        <v>99</v>
      </c>
      <c r="T4" s="285">
        <v>102</v>
      </c>
      <c r="U4" s="285">
        <v>106</v>
      </c>
      <c r="V4" s="285">
        <v>114</v>
      </c>
      <c r="W4" s="285">
        <v>115</v>
      </c>
      <c r="X4" s="285">
        <v>118</v>
      </c>
      <c r="Y4" s="285">
        <v>120</v>
      </c>
      <c r="Z4" s="285">
        <v>115</v>
      </c>
      <c r="AA4" s="285">
        <v>123</v>
      </c>
      <c r="AB4" s="285">
        <v>119</v>
      </c>
      <c r="AC4" s="285">
        <v>120</v>
      </c>
      <c r="AD4" s="285">
        <v>125</v>
      </c>
      <c r="AE4" s="285">
        <v>134</v>
      </c>
      <c r="AF4" s="285">
        <v>129</v>
      </c>
      <c r="AG4" s="285">
        <v>109</v>
      </c>
    </row>
    <row r="5" spans="1:47">
      <c r="A5" s="278">
        <v>1</v>
      </c>
      <c r="B5" s="278" t="s">
        <v>4</v>
      </c>
      <c r="C5" s="279">
        <v>0.62</v>
      </c>
      <c r="D5" s="280">
        <v>1.4054105401178666E-2</v>
      </c>
      <c r="E5" s="286" t="s">
        <v>524</v>
      </c>
      <c r="F5" s="296" t="s">
        <v>525</v>
      </c>
      <c r="G5" s="283">
        <v>1.4999999999999999E-2</v>
      </c>
      <c r="H5" s="213">
        <f t="shared" ref="H5:H17" si="1">D5-G5</f>
        <v>-9.4589459882133374E-4</v>
      </c>
      <c r="I5" s="213">
        <f t="shared" si="0"/>
        <v>6.3059639921422259E-2</v>
      </c>
      <c r="P5" s="284" t="s">
        <v>5</v>
      </c>
      <c r="Q5" s="285">
        <v>398</v>
      </c>
      <c r="R5" s="285">
        <v>410</v>
      </c>
      <c r="S5" s="285">
        <v>425</v>
      </c>
      <c r="T5" s="285">
        <v>425</v>
      </c>
      <c r="U5" s="285">
        <v>426</v>
      </c>
      <c r="V5" s="285">
        <v>412</v>
      </c>
      <c r="W5" s="285">
        <v>408</v>
      </c>
      <c r="X5" s="285">
        <v>411</v>
      </c>
      <c r="Y5" s="285">
        <v>224</v>
      </c>
      <c r="Z5" s="285">
        <v>232</v>
      </c>
      <c r="AA5" s="285">
        <v>243</v>
      </c>
      <c r="AB5" s="285">
        <v>213</v>
      </c>
      <c r="AC5" s="285">
        <v>201</v>
      </c>
      <c r="AD5" s="285">
        <v>152</v>
      </c>
      <c r="AE5" s="285">
        <v>169</v>
      </c>
      <c r="AF5" s="285">
        <v>111</v>
      </c>
      <c r="AG5" s="285">
        <v>14</v>
      </c>
    </row>
    <row r="6" spans="1:47">
      <c r="A6" s="278">
        <v>6</v>
      </c>
      <c r="B6" s="278" t="s">
        <v>24</v>
      </c>
      <c r="C6" s="279">
        <v>0.88</v>
      </c>
      <c r="D6" s="280">
        <v>0.10300690445697529</v>
      </c>
      <c r="E6" s="212" t="s">
        <v>526</v>
      </c>
      <c r="F6" s="296" t="s">
        <v>527</v>
      </c>
      <c r="G6" s="283">
        <v>0.11</v>
      </c>
      <c r="H6" s="213">
        <f t="shared" si="1"/>
        <v>-6.9930955430247133E-3</v>
      </c>
      <c r="I6" s="213">
        <f>ABS(H6/G6)</f>
        <v>6.3573595845679218E-2</v>
      </c>
      <c r="P6" s="284" t="s">
        <v>6</v>
      </c>
      <c r="Q6" s="285">
        <v>609</v>
      </c>
      <c r="R6" s="285">
        <v>643</v>
      </c>
      <c r="S6" s="285">
        <v>686</v>
      </c>
      <c r="T6" s="285">
        <v>687</v>
      </c>
      <c r="U6" s="285">
        <v>719</v>
      </c>
      <c r="V6" s="285">
        <v>720</v>
      </c>
      <c r="W6" s="285">
        <v>777</v>
      </c>
      <c r="X6" s="285">
        <v>767</v>
      </c>
      <c r="Y6" s="285">
        <v>741</v>
      </c>
      <c r="Z6" s="285">
        <v>754</v>
      </c>
      <c r="AA6" s="285">
        <v>872</v>
      </c>
      <c r="AB6" s="285">
        <v>972</v>
      </c>
      <c r="AC6" s="287">
        <v>1028</v>
      </c>
      <c r="AD6" s="287">
        <v>1004</v>
      </c>
      <c r="AE6" s="287">
        <v>1006</v>
      </c>
      <c r="AF6" s="287">
        <v>1019</v>
      </c>
      <c r="AG6" s="285">
        <v>977</v>
      </c>
    </row>
    <row r="7" spans="1:47" ht="30">
      <c r="A7" s="278">
        <v>9</v>
      </c>
      <c r="B7" s="278" t="s">
        <v>81</v>
      </c>
      <c r="C7" s="279">
        <v>0.7</v>
      </c>
      <c r="D7" s="280">
        <v>3.2519612384249885E-2</v>
      </c>
      <c r="E7" s="281" t="s">
        <v>528</v>
      </c>
      <c r="F7" s="296" t="s">
        <v>505</v>
      </c>
      <c r="G7" s="283">
        <v>3.5000000000000003E-2</v>
      </c>
      <c r="H7" s="213">
        <f t="shared" si="1"/>
        <v>-2.4803876157501181E-3</v>
      </c>
      <c r="I7" s="213">
        <f t="shared" si="0"/>
        <v>7.0868217592860508E-2</v>
      </c>
      <c r="P7" s="284" t="s">
        <v>529</v>
      </c>
      <c r="Q7" s="287">
        <v>1828</v>
      </c>
      <c r="R7" s="287">
        <v>2215</v>
      </c>
      <c r="S7" s="287">
        <v>2135</v>
      </c>
      <c r="T7" s="287">
        <v>2598</v>
      </c>
      <c r="U7" s="287">
        <v>2609</v>
      </c>
      <c r="V7" s="287">
        <v>2763</v>
      </c>
      <c r="W7" s="287">
        <v>2479</v>
      </c>
      <c r="X7" s="287">
        <v>2403</v>
      </c>
      <c r="Y7" s="287">
        <v>2301</v>
      </c>
      <c r="Z7" s="287">
        <v>1975</v>
      </c>
      <c r="AA7" s="287">
        <v>1971</v>
      </c>
      <c r="AB7" s="287">
        <v>2175</v>
      </c>
      <c r="AC7" s="287">
        <v>2074</v>
      </c>
      <c r="AD7" s="287">
        <v>1818</v>
      </c>
      <c r="AE7" s="287">
        <v>1845</v>
      </c>
      <c r="AF7" s="287">
        <v>1698</v>
      </c>
      <c r="AG7" s="287">
        <v>1405</v>
      </c>
    </row>
    <row r="8" spans="1:47" ht="30">
      <c r="A8" s="278">
        <v>11</v>
      </c>
      <c r="B8" s="278" t="s">
        <v>22</v>
      </c>
      <c r="C8" s="279">
        <v>0.67</v>
      </c>
      <c r="D8" s="280">
        <v>0.22948318587432814</v>
      </c>
      <c r="E8" s="281" t="s">
        <v>508</v>
      </c>
      <c r="F8" s="296" t="s">
        <v>509</v>
      </c>
      <c r="G8" s="283">
        <v>0.2</v>
      </c>
      <c r="H8" s="213">
        <f t="shared" si="1"/>
        <v>2.9483185874328133E-2</v>
      </c>
      <c r="I8" s="213">
        <f t="shared" si="0"/>
        <v>0.14741592937164066</v>
      </c>
      <c r="P8" s="284" t="s">
        <v>8</v>
      </c>
      <c r="Q8" s="285">
        <v>96</v>
      </c>
      <c r="R8" s="285">
        <v>98</v>
      </c>
      <c r="S8" s="285">
        <v>99</v>
      </c>
      <c r="T8" s="285">
        <v>102</v>
      </c>
      <c r="U8" s="285">
        <v>106</v>
      </c>
      <c r="V8" s="285">
        <v>114</v>
      </c>
      <c r="W8" s="285">
        <v>115</v>
      </c>
      <c r="X8" s="285">
        <v>118</v>
      </c>
      <c r="Y8" s="285">
        <v>120</v>
      </c>
      <c r="Z8" s="285">
        <v>115</v>
      </c>
      <c r="AA8" s="285">
        <v>123</v>
      </c>
      <c r="AB8" s="285">
        <v>119</v>
      </c>
      <c r="AC8" s="285">
        <v>120</v>
      </c>
      <c r="AD8" s="285">
        <v>125</v>
      </c>
      <c r="AE8" s="285">
        <v>134</v>
      </c>
      <c r="AF8" s="285">
        <v>129</v>
      </c>
      <c r="AG8" s="285">
        <v>109</v>
      </c>
    </row>
    <row r="9" spans="1:47">
      <c r="A9" s="278">
        <v>3</v>
      </c>
      <c r="B9" s="278" t="s">
        <v>6</v>
      </c>
      <c r="C9" s="279">
        <v>0.81</v>
      </c>
      <c r="D9" s="280">
        <v>0.26887372621325378</v>
      </c>
      <c r="E9" s="286" t="s">
        <v>530</v>
      </c>
      <c r="F9" s="296" t="s">
        <v>531</v>
      </c>
      <c r="G9" s="283">
        <v>0.32</v>
      </c>
      <c r="H9" s="213">
        <f t="shared" si="1"/>
        <v>-5.1126273786746224E-2</v>
      </c>
      <c r="I9" s="213">
        <f t="shared" si="0"/>
        <v>0.15976960558358194</v>
      </c>
      <c r="P9" s="284" t="s">
        <v>532</v>
      </c>
      <c r="Q9" s="285">
        <v>760</v>
      </c>
      <c r="R9" s="287">
        <v>1112</v>
      </c>
      <c r="S9" s="287">
        <v>1326</v>
      </c>
      <c r="T9" s="287">
        <v>1208</v>
      </c>
      <c r="U9" s="287">
        <v>1206</v>
      </c>
      <c r="V9" s="287">
        <v>1255</v>
      </c>
      <c r="W9" s="287">
        <v>1208</v>
      </c>
      <c r="X9" s="287">
        <v>1025</v>
      </c>
      <c r="Y9" s="285">
        <v>980</v>
      </c>
      <c r="Z9" s="287">
        <v>1236</v>
      </c>
      <c r="AA9" s="287">
        <v>1215</v>
      </c>
      <c r="AB9" s="285">
        <v>878</v>
      </c>
      <c r="AC9" s="285">
        <v>936</v>
      </c>
      <c r="AD9" s="285">
        <v>593</v>
      </c>
      <c r="AE9" s="285">
        <v>816</v>
      </c>
      <c r="AF9" s="285">
        <v>633</v>
      </c>
      <c r="AG9" s="285">
        <v>930</v>
      </c>
    </row>
    <row r="10" spans="1:47" ht="25.5">
      <c r="A10" s="278">
        <v>7</v>
      </c>
      <c r="B10" s="278" t="s">
        <v>10</v>
      </c>
      <c r="C10" s="279">
        <v>0.52</v>
      </c>
      <c r="D10" s="280">
        <v>0.10426158351695183</v>
      </c>
      <c r="E10" s="281" t="s">
        <v>533</v>
      </c>
      <c r="F10" s="296" t="s">
        <v>534</v>
      </c>
      <c r="G10" s="283">
        <v>0.15</v>
      </c>
      <c r="H10" s="213">
        <f t="shared" si="1"/>
        <v>-4.5738416483048161E-2</v>
      </c>
      <c r="I10" s="213">
        <f t="shared" si="0"/>
        <v>0.30492277655365441</v>
      </c>
      <c r="P10" s="284" t="s">
        <v>535</v>
      </c>
      <c r="Q10" s="287">
        <v>4266</v>
      </c>
      <c r="R10" s="287">
        <v>4780</v>
      </c>
      <c r="S10" s="287">
        <v>5093</v>
      </c>
      <c r="T10" s="287">
        <v>4984</v>
      </c>
      <c r="U10" s="287">
        <v>5192</v>
      </c>
      <c r="V10" s="287">
        <v>4946</v>
      </c>
      <c r="W10" s="287">
        <v>4904</v>
      </c>
      <c r="X10" s="287">
        <v>4956</v>
      </c>
      <c r="Y10" s="287">
        <v>5248</v>
      </c>
      <c r="Z10" s="287">
        <v>4669</v>
      </c>
      <c r="AA10" s="287">
        <v>4857</v>
      </c>
      <c r="AB10" s="287">
        <v>4694</v>
      </c>
      <c r="AC10" s="287">
        <v>4977</v>
      </c>
      <c r="AD10" s="287">
        <v>4698</v>
      </c>
      <c r="AE10" s="287">
        <v>4886</v>
      </c>
      <c r="AF10" s="287">
        <v>5409</v>
      </c>
      <c r="AG10" s="287">
        <v>5278</v>
      </c>
    </row>
    <row r="11" spans="1:47" ht="25.5">
      <c r="A11" s="278">
        <v>8</v>
      </c>
      <c r="B11" s="278" t="s">
        <v>11</v>
      </c>
      <c r="C11" s="279">
        <v>0.89</v>
      </c>
      <c r="D11" s="280">
        <v>7.1918760055164788E-2</v>
      </c>
      <c r="E11" s="281" t="s">
        <v>536</v>
      </c>
      <c r="F11" s="296" t="s">
        <v>534</v>
      </c>
      <c r="G11" s="283">
        <v>0.15</v>
      </c>
      <c r="H11" s="213">
        <f t="shared" si="1"/>
        <v>-7.8081239944835207E-2</v>
      </c>
      <c r="I11" s="213">
        <f t="shared" si="0"/>
        <v>0.52054159963223479</v>
      </c>
      <c r="P11" s="284" t="s">
        <v>537</v>
      </c>
      <c r="Q11" s="285">
        <v>619</v>
      </c>
      <c r="R11" s="285">
        <v>665</v>
      </c>
      <c r="S11" s="285">
        <v>692</v>
      </c>
      <c r="T11" s="285">
        <v>716</v>
      </c>
      <c r="U11" s="285">
        <v>750</v>
      </c>
      <c r="V11" s="285">
        <v>775</v>
      </c>
      <c r="W11" s="285">
        <v>825</v>
      </c>
      <c r="X11" s="285">
        <v>803</v>
      </c>
      <c r="Y11" s="285">
        <v>803</v>
      </c>
      <c r="Z11" s="285">
        <v>787</v>
      </c>
      <c r="AA11" s="285">
        <v>716</v>
      </c>
      <c r="AB11" s="285">
        <v>700</v>
      </c>
      <c r="AC11" s="285">
        <v>847</v>
      </c>
      <c r="AD11" s="285">
        <v>630</v>
      </c>
      <c r="AE11" s="285">
        <v>305</v>
      </c>
      <c r="AF11" s="285">
        <v>197</v>
      </c>
      <c r="AG11" s="285">
        <v>4</v>
      </c>
    </row>
    <row r="12" spans="1:47">
      <c r="A12" s="278">
        <v>4</v>
      </c>
      <c r="B12" s="278" t="s">
        <v>146</v>
      </c>
      <c r="C12" s="279">
        <v>0.95</v>
      </c>
      <c r="D12" s="280">
        <v>6.1727456275068628E-2</v>
      </c>
      <c r="E12" s="286" t="s">
        <v>538</v>
      </c>
      <c r="F12" s="296" t="s">
        <v>531</v>
      </c>
      <c r="G12" s="283">
        <v>0.16</v>
      </c>
      <c r="H12" s="213">
        <f t="shared" si="1"/>
        <v>-9.8272543724931383E-2</v>
      </c>
      <c r="I12" s="213">
        <f t="shared" si="0"/>
        <v>0.61420339828082116</v>
      </c>
      <c r="P12" s="284" t="s">
        <v>539</v>
      </c>
      <c r="Q12" s="285">
        <v>170</v>
      </c>
      <c r="R12" s="285">
        <v>172</v>
      </c>
      <c r="S12" s="285">
        <v>135</v>
      </c>
      <c r="T12" s="285">
        <v>152</v>
      </c>
      <c r="U12" s="285">
        <v>176</v>
      </c>
      <c r="V12" s="285">
        <v>185</v>
      </c>
      <c r="W12" s="285">
        <v>212</v>
      </c>
      <c r="X12" s="285">
        <v>191</v>
      </c>
      <c r="Y12" s="285">
        <v>175</v>
      </c>
      <c r="Z12" s="285">
        <v>195</v>
      </c>
      <c r="AA12" s="285">
        <v>229</v>
      </c>
      <c r="AB12" s="285">
        <v>264</v>
      </c>
      <c r="AC12" s="285">
        <v>302</v>
      </c>
      <c r="AD12" s="285">
        <v>266</v>
      </c>
      <c r="AE12" s="285">
        <v>297</v>
      </c>
      <c r="AF12" s="285">
        <v>309</v>
      </c>
      <c r="AG12" s="285">
        <v>267</v>
      </c>
    </row>
    <row r="13" spans="1:47">
      <c r="A13" s="288">
        <v>5</v>
      </c>
      <c r="B13" s="288" t="s">
        <v>8</v>
      </c>
      <c r="C13" s="289">
        <v>0.23</v>
      </c>
      <c r="D13" s="290">
        <v>6.0193625496645477E-3</v>
      </c>
      <c r="E13" s="291" t="s">
        <v>540</v>
      </c>
      <c r="F13" s="297" t="s">
        <v>541</v>
      </c>
      <c r="G13" s="292">
        <v>0.02</v>
      </c>
      <c r="H13" s="293">
        <f t="shared" si="1"/>
        <v>-1.3980637450335454E-2</v>
      </c>
      <c r="I13" s="293">
        <f t="shared" si="0"/>
        <v>0.69903187251677268</v>
      </c>
      <c r="J13" s="339" t="s">
        <v>542</v>
      </c>
      <c r="P13" s="284" t="s">
        <v>543</v>
      </c>
      <c r="Q13" s="287">
        <v>1041</v>
      </c>
      <c r="R13" s="287">
        <v>1077</v>
      </c>
      <c r="S13" s="287">
        <v>1014</v>
      </c>
      <c r="T13" s="287">
        <v>1162</v>
      </c>
      <c r="U13" s="287">
        <v>1105</v>
      </c>
      <c r="V13" s="287">
        <v>1014</v>
      </c>
      <c r="W13" s="287">
        <v>1027</v>
      </c>
      <c r="X13" s="287">
        <v>1098</v>
      </c>
      <c r="Y13" s="287">
        <v>1110</v>
      </c>
      <c r="Z13" s="287">
        <v>1061</v>
      </c>
      <c r="AA13" s="285">
        <v>950</v>
      </c>
      <c r="AB13" s="287">
        <v>1119</v>
      </c>
      <c r="AC13" s="285">
        <v>968</v>
      </c>
      <c r="AD13" s="287">
        <v>1064</v>
      </c>
      <c r="AE13" s="285">
        <v>970</v>
      </c>
      <c r="AF13" s="287">
        <v>1119</v>
      </c>
      <c r="AG13" s="287">
        <v>1024</v>
      </c>
    </row>
    <row r="14" spans="1:47" ht="25.5">
      <c r="A14" s="288">
        <v>2</v>
      </c>
      <c r="B14" s="288" t="s">
        <v>5</v>
      </c>
      <c r="C14" s="289">
        <v>0.74</v>
      </c>
      <c r="D14" s="290">
        <v>0.16527375569373176</v>
      </c>
      <c r="E14" s="291" t="s">
        <v>544</v>
      </c>
      <c r="F14" s="297" t="s">
        <v>545</v>
      </c>
      <c r="G14" s="292">
        <v>1.4999999999999999E-2</v>
      </c>
      <c r="H14" s="293">
        <f t="shared" si="1"/>
        <v>0.15027375569373175</v>
      </c>
      <c r="I14" s="293">
        <f t="shared" si="0"/>
        <v>10.018250379582117</v>
      </c>
      <c r="J14" s="340"/>
      <c r="P14" s="284" t="s">
        <v>22</v>
      </c>
      <c r="Q14" s="285">
        <v>51</v>
      </c>
      <c r="R14" s="285">
        <v>24</v>
      </c>
      <c r="S14" s="285">
        <v>52</v>
      </c>
      <c r="T14" s="285">
        <v>24</v>
      </c>
      <c r="U14" s="285">
        <v>51</v>
      </c>
      <c r="V14" s="285">
        <v>24</v>
      </c>
      <c r="W14" s="285">
        <v>51</v>
      </c>
      <c r="X14" s="285">
        <v>25</v>
      </c>
      <c r="Y14" s="285">
        <v>54</v>
      </c>
      <c r="Z14" s="285">
        <v>44</v>
      </c>
      <c r="AA14" s="285">
        <v>50</v>
      </c>
      <c r="AB14" s="285">
        <v>41</v>
      </c>
      <c r="AC14" s="285">
        <v>47</v>
      </c>
      <c r="AD14" s="285">
        <v>39</v>
      </c>
      <c r="AE14" s="285">
        <v>44</v>
      </c>
      <c r="AF14" s="285">
        <v>37</v>
      </c>
      <c r="AG14" s="285">
        <v>38</v>
      </c>
    </row>
    <row r="15" spans="1:47" ht="25.5">
      <c r="A15" s="288">
        <v>14</v>
      </c>
      <c r="B15" s="288" t="s">
        <v>14</v>
      </c>
      <c r="C15" s="289">
        <v>0.16</v>
      </c>
      <c r="D15" s="290">
        <v>4.1230276250789682E-3</v>
      </c>
      <c r="E15" s="294" t="s">
        <v>513</v>
      </c>
      <c r="F15" s="297" t="s">
        <v>505</v>
      </c>
      <c r="G15" s="292">
        <v>1.0000000000000001E-5</v>
      </c>
      <c r="H15" s="293">
        <f t="shared" si="1"/>
        <v>4.1130276250789686E-3</v>
      </c>
      <c r="I15" s="293">
        <f t="shared" si="0"/>
        <v>411.30276250789683</v>
      </c>
      <c r="J15" s="340"/>
      <c r="P15" s="284" t="s">
        <v>23</v>
      </c>
      <c r="Q15" s="285">
        <v>239</v>
      </c>
      <c r="R15" s="285">
        <v>248</v>
      </c>
      <c r="S15" s="285">
        <v>228</v>
      </c>
      <c r="T15" s="285">
        <v>280</v>
      </c>
      <c r="U15" s="285">
        <v>264</v>
      </c>
      <c r="V15" s="285">
        <v>225</v>
      </c>
      <c r="W15" s="285">
        <v>249</v>
      </c>
      <c r="X15" s="285">
        <v>258</v>
      </c>
      <c r="Y15" s="285">
        <v>231</v>
      </c>
      <c r="Z15" s="285">
        <v>203</v>
      </c>
      <c r="AA15" s="285">
        <v>192</v>
      </c>
      <c r="AB15" s="285">
        <v>219</v>
      </c>
      <c r="AC15" s="285">
        <v>194</v>
      </c>
      <c r="AD15" s="285">
        <v>219</v>
      </c>
      <c r="AE15" s="285">
        <v>223</v>
      </c>
      <c r="AF15" s="285">
        <v>239</v>
      </c>
      <c r="AG15" s="285">
        <v>198</v>
      </c>
    </row>
    <row r="16" spans="1:47">
      <c r="A16" s="288">
        <v>12</v>
      </c>
      <c r="B16" s="288" t="s">
        <v>23</v>
      </c>
      <c r="C16" s="289">
        <v>0.59</v>
      </c>
      <c r="D16" s="290">
        <v>3.0620320468360229E-2</v>
      </c>
      <c r="E16" s="295" t="s">
        <v>510</v>
      </c>
      <c r="F16" s="297" t="s">
        <v>511</v>
      </c>
      <c r="G16" s="292">
        <v>5.0000000000000002E-5</v>
      </c>
      <c r="H16" s="293">
        <f t="shared" si="1"/>
        <v>3.0570320468360227E-2</v>
      </c>
      <c r="I16" s="293">
        <f t="shared" si="0"/>
        <v>611.40640936720456</v>
      </c>
      <c r="J16" s="340"/>
      <c r="P16" s="284" t="s">
        <v>13</v>
      </c>
      <c r="Q16" s="285">
        <v>151</v>
      </c>
      <c r="R16" s="285">
        <v>172</v>
      </c>
      <c r="S16" s="285">
        <v>178</v>
      </c>
      <c r="T16" s="285">
        <v>196</v>
      </c>
      <c r="U16" s="285">
        <v>214</v>
      </c>
      <c r="V16" s="285">
        <v>231</v>
      </c>
      <c r="W16" s="285">
        <v>252</v>
      </c>
      <c r="X16" s="285">
        <v>220</v>
      </c>
      <c r="Y16" s="285">
        <v>269</v>
      </c>
      <c r="Z16" s="285">
        <v>232</v>
      </c>
      <c r="AA16" s="285">
        <v>340</v>
      </c>
      <c r="AB16" s="285">
        <v>300</v>
      </c>
      <c r="AC16" s="285">
        <v>195</v>
      </c>
      <c r="AD16" s="285">
        <v>231</v>
      </c>
      <c r="AE16" s="285">
        <v>212</v>
      </c>
      <c r="AF16" s="285">
        <v>216</v>
      </c>
      <c r="AG16" s="285">
        <v>181</v>
      </c>
    </row>
    <row r="17" spans="1:47">
      <c r="A17" s="288">
        <v>13</v>
      </c>
      <c r="B17" s="288" t="s">
        <v>13</v>
      </c>
      <c r="C17" s="289">
        <v>0.24</v>
      </c>
      <c r="D17" s="290">
        <v>3.7933883791728081E-2</v>
      </c>
      <c r="E17" s="295" t="s">
        <v>512</v>
      </c>
      <c r="F17" s="297" t="s">
        <v>514</v>
      </c>
      <c r="G17" s="292">
        <v>2.0000000000000002E-5</v>
      </c>
      <c r="H17" s="293">
        <f t="shared" si="1"/>
        <v>3.7913883791728081E-2</v>
      </c>
      <c r="I17" s="293">
        <f>ABS(H17/G17)</f>
        <v>1895.6941895864038</v>
      </c>
      <c r="J17" s="340"/>
      <c r="P17" s="285" t="s">
        <v>14</v>
      </c>
      <c r="Q17" s="285">
        <v>28</v>
      </c>
      <c r="R17" s="285">
        <v>28</v>
      </c>
      <c r="S17" s="285">
        <v>27</v>
      </c>
      <c r="T17" s="285">
        <v>27</v>
      </c>
      <c r="U17" s="285">
        <v>29</v>
      </c>
      <c r="V17" s="285">
        <v>30</v>
      </c>
      <c r="W17" s="285">
        <v>31</v>
      </c>
      <c r="X17" s="285">
        <v>31</v>
      </c>
      <c r="Y17" s="285">
        <v>31</v>
      </c>
      <c r="Z17" s="285">
        <v>33</v>
      </c>
      <c r="AA17" s="285">
        <v>34</v>
      </c>
      <c r="AB17" s="285">
        <v>35</v>
      </c>
      <c r="AC17" s="285">
        <v>35</v>
      </c>
      <c r="AD17" s="285">
        <v>35</v>
      </c>
      <c r="AE17" s="285">
        <v>32</v>
      </c>
      <c r="AF17" s="285">
        <v>35</v>
      </c>
      <c r="AG17" s="285">
        <v>34</v>
      </c>
    </row>
    <row r="18" spans="1:47">
      <c r="E18" s="281"/>
      <c r="F18" s="282"/>
    </row>
    <row r="19" spans="1:47">
      <c r="A19" s="211" t="s">
        <v>546</v>
      </c>
    </row>
    <row r="20" spans="1:47">
      <c r="A20" s="211" t="s">
        <v>547</v>
      </c>
    </row>
    <row r="24" spans="1:47" s="304" customFormat="1">
      <c r="A24" s="298" t="s">
        <v>550</v>
      </c>
      <c r="B24" s="299"/>
      <c r="C24" s="299"/>
      <c r="D24" s="299"/>
      <c r="E24" s="300"/>
      <c r="F24" s="301"/>
      <c r="G24" s="299"/>
      <c r="H24" s="302"/>
      <c r="I24" s="299"/>
      <c r="J24" s="299"/>
      <c r="K24" s="299"/>
      <c r="L24" s="299"/>
      <c r="M24" s="299"/>
      <c r="N24" s="299"/>
      <c r="O24" s="303"/>
      <c r="P24" s="299"/>
      <c r="Q24" s="299"/>
      <c r="R24" s="299"/>
      <c r="S24" s="299"/>
      <c r="T24" s="299"/>
      <c r="U24" s="299"/>
      <c r="V24" s="299"/>
      <c r="W24" s="299"/>
      <c r="X24" s="299"/>
      <c r="Y24" s="299"/>
      <c r="Z24" s="299"/>
      <c r="AA24" s="299"/>
      <c r="AB24" s="299"/>
      <c r="AC24" s="299"/>
      <c r="AD24" s="299"/>
      <c r="AE24" s="299"/>
      <c r="AF24" s="299"/>
      <c r="AG24" s="299"/>
      <c r="AH24" s="303"/>
      <c r="AI24" s="299"/>
      <c r="AJ24" s="299"/>
      <c r="AK24" s="299"/>
      <c r="AL24" s="299"/>
      <c r="AM24" s="299"/>
      <c r="AN24" s="299"/>
      <c r="AO24" s="299"/>
      <c r="AP24" s="299"/>
      <c r="AQ24" s="299"/>
      <c r="AR24" s="299"/>
      <c r="AS24" s="299"/>
      <c r="AT24" s="299"/>
      <c r="AU24" s="299"/>
    </row>
    <row r="25" spans="1:47" s="304" customFormat="1">
      <c r="A25" s="298" t="s">
        <v>551</v>
      </c>
      <c r="B25" s="299"/>
      <c r="C25" s="299"/>
      <c r="D25" s="299"/>
      <c r="E25" s="299"/>
      <c r="F25" s="301"/>
      <c r="G25" s="299"/>
      <c r="H25" s="302"/>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303"/>
      <c r="AI25" s="299"/>
      <c r="AJ25" s="299"/>
      <c r="AK25" s="299"/>
      <c r="AL25" s="299"/>
      <c r="AM25" s="299"/>
      <c r="AN25" s="299"/>
      <c r="AO25" s="299"/>
      <c r="AP25" s="299"/>
      <c r="AQ25" s="299"/>
      <c r="AR25" s="299"/>
      <c r="AS25" s="299"/>
      <c r="AT25" s="299"/>
      <c r="AU25" s="299"/>
    </row>
    <row r="26" spans="1:47" s="304" customFormat="1">
      <c r="A26" s="298" t="s">
        <v>552</v>
      </c>
      <c r="B26" s="299"/>
      <c r="C26" s="299"/>
      <c r="D26" s="299"/>
      <c r="E26" s="300"/>
      <c r="F26" s="301"/>
      <c r="G26" s="299"/>
      <c r="H26" s="302"/>
      <c r="I26" s="299"/>
      <c r="J26" s="299"/>
      <c r="K26" s="299"/>
      <c r="L26" s="299"/>
      <c r="M26" s="299"/>
      <c r="N26" s="299"/>
      <c r="O26" s="303"/>
      <c r="P26" s="299"/>
      <c r="Q26" s="299"/>
      <c r="R26" s="299"/>
      <c r="S26" s="299"/>
      <c r="T26" s="299"/>
      <c r="U26" s="299"/>
      <c r="V26" s="299"/>
      <c r="W26" s="299"/>
      <c r="X26" s="299"/>
      <c r="Y26" s="299"/>
      <c r="Z26" s="299"/>
      <c r="AA26" s="299"/>
      <c r="AB26" s="299"/>
      <c r="AC26" s="299"/>
      <c r="AD26" s="299"/>
      <c r="AE26" s="299"/>
      <c r="AF26" s="299"/>
      <c r="AG26" s="299"/>
      <c r="AH26" s="303"/>
      <c r="AI26" s="299"/>
      <c r="AJ26" s="299"/>
      <c r="AK26" s="299"/>
      <c r="AL26" s="299"/>
      <c r="AM26" s="299"/>
      <c r="AN26" s="299"/>
      <c r="AO26" s="299"/>
      <c r="AP26" s="299"/>
      <c r="AQ26" s="299"/>
      <c r="AR26" s="299"/>
      <c r="AS26" s="299"/>
      <c r="AT26" s="299"/>
      <c r="AU26" s="299"/>
    </row>
    <row r="27" spans="1:47" s="304" customFormat="1">
      <c r="A27" s="298" t="s">
        <v>553</v>
      </c>
      <c r="B27" s="299"/>
      <c r="C27" s="299"/>
      <c r="D27" s="299"/>
      <c r="E27" s="300"/>
      <c r="F27" s="301"/>
      <c r="G27" s="299"/>
      <c r="H27" s="302"/>
      <c r="I27" s="299"/>
      <c r="J27" s="299"/>
      <c r="K27" s="299"/>
      <c r="L27" s="299"/>
      <c r="M27" s="299"/>
      <c r="N27" s="299"/>
      <c r="O27" s="303"/>
      <c r="P27" s="299"/>
      <c r="Q27" s="299"/>
      <c r="R27" s="299"/>
      <c r="S27" s="299"/>
      <c r="T27" s="299"/>
      <c r="U27" s="299"/>
      <c r="V27" s="299"/>
      <c r="W27" s="299"/>
      <c r="X27" s="299"/>
      <c r="Y27" s="299"/>
      <c r="Z27" s="299"/>
      <c r="AA27" s="299"/>
      <c r="AB27" s="299"/>
      <c r="AC27" s="299"/>
      <c r="AD27" s="299"/>
      <c r="AE27" s="299"/>
      <c r="AF27" s="299"/>
      <c r="AG27" s="299"/>
      <c r="AH27" s="303"/>
      <c r="AI27" s="299"/>
      <c r="AJ27" s="299"/>
      <c r="AK27" s="299"/>
      <c r="AL27" s="299"/>
      <c r="AM27" s="299"/>
      <c r="AN27" s="299"/>
      <c r="AO27" s="299"/>
      <c r="AP27" s="299"/>
      <c r="AQ27" s="299"/>
      <c r="AR27" s="299"/>
      <c r="AS27" s="299"/>
      <c r="AT27" s="299"/>
      <c r="AU27" s="299"/>
    </row>
    <row r="28" spans="1:47" s="304" customFormat="1">
      <c r="A28" s="298" t="s">
        <v>548</v>
      </c>
      <c r="B28" s="299"/>
      <c r="C28" s="299"/>
      <c r="D28" s="299"/>
      <c r="E28" s="300"/>
      <c r="F28" s="301"/>
      <c r="G28" s="299"/>
      <c r="H28" s="302"/>
      <c r="I28" s="299"/>
      <c r="J28" s="299"/>
      <c r="K28" s="299"/>
      <c r="L28" s="299"/>
      <c r="M28" s="299"/>
      <c r="N28" s="299"/>
      <c r="O28" s="303"/>
      <c r="P28" s="299"/>
      <c r="Q28" s="299"/>
      <c r="R28" s="299"/>
      <c r="S28" s="299"/>
      <c r="T28" s="299"/>
      <c r="U28" s="299"/>
      <c r="V28" s="299"/>
      <c r="W28" s="299"/>
      <c r="X28" s="299"/>
      <c r="Y28" s="299"/>
      <c r="Z28" s="299"/>
      <c r="AA28" s="299"/>
      <c r="AB28" s="299"/>
      <c r="AC28" s="299"/>
      <c r="AD28" s="299"/>
      <c r="AE28" s="299"/>
      <c r="AF28" s="299"/>
      <c r="AG28" s="299"/>
      <c r="AH28" s="303"/>
      <c r="AI28" s="299"/>
      <c r="AJ28" s="299"/>
      <c r="AK28" s="299"/>
      <c r="AL28" s="299"/>
      <c r="AM28" s="299"/>
      <c r="AN28" s="299"/>
      <c r="AO28" s="299"/>
      <c r="AP28" s="299"/>
      <c r="AQ28" s="299"/>
      <c r="AR28" s="299"/>
      <c r="AS28" s="299"/>
      <c r="AT28" s="299"/>
      <c r="AU28" s="299"/>
    </row>
    <row r="29" spans="1:47" s="304" customFormat="1">
      <c r="A29" s="298" t="s">
        <v>554</v>
      </c>
      <c r="B29" s="299"/>
      <c r="C29" s="299"/>
      <c r="D29" s="299"/>
      <c r="E29" s="300"/>
      <c r="F29" s="301"/>
      <c r="G29" s="299"/>
      <c r="H29" s="302"/>
      <c r="I29" s="299"/>
      <c r="J29" s="299"/>
      <c r="K29" s="299"/>
      <c r="L29" s="299"/>
      <c r="M29" s="299"/>
      <c r="N29" s="299"/>
      <c r="O29" s="303"/>
      <c r="P29" s="299"/>
      <c r="Q29" s="299"/>
      <c r="R29" s="299"/>
      <c r="S29" s="299"/>
      <c r="T29" s="299"/>
      <c r="U29" s="299"/>
      <c r="V29" s="299"/>
      <c r="W29" s="299"/>
      <c r="X29" s="299"/>
      <c r="Y29" s="299"/>
      <c r="Z29" s="299"/>
      <c r="AA29" s="299"/>
      <c r="AB29" s="299"/>
      <c r="AC29" s="299"/>
      <c r="AD29" s="299"/>
      <c r="AE29" s="299"/>
      <c r="AF29" s="299"/>
      <c r="AG29" s="299"/>
      <c r="AH29" s="303"/>
      <c r="AI29" s="299"/>
      <c r="AJ29" s="299"/>
      <c r="AK29" s="299"/>
      <c r="AL29" s="299"/>
      <c r="AM29" s="299"/>
      <c r="AN29" s="299"/>
      <c r="AO29" s="299"/>
      <c r="AP29" s="299"/>
      <c r="AQ29" s="299"/>
      <c r="AR29" s="299"/>
      <c r="AS29" s="299"/>
      <c r="AT29" s="299"/>
      <c r="AU29" s="299"/>
    </row>
    <row r="30" spans="1:47" s="304" customFormat="1">
      <c r="A30" s="298" t="s">
        <v>555</v>
      </c>
      <c r="B30" s="299"/>
      <c r="C30" s="299"/>
      <c r="D30" s="299"/>
      <c r="E30" s="300"/>
      <c r="F30" s="301"/>
      <c r="G30" s="299"/>
      <c r="H30" s="302"/>
      <c r="I30" s="299"/>
      <c r="J30" s="299"/>
      <c r="K30" s="299"/>
      <c r="L30" s="299"/>
      <c r="M30" s="299"/>
      <c r="N30" s="299"/>
      <c r="O30" s="303"/>
      <c r="P30" s="299"/>
      <c r="Q30" s="299"/>
      <c r="R30" s="299"/>
      <c r="S30" s="299"/>
      <c r="T30" s="299"/>
      <c r="U30" s="299"/>
      <c r="V30" s="299"/>
      <c r="W30" s="299"/>
      <c r="X30" s="299"/>
      <c r="Y30" s="299"/>
      <c r="Z30" s="299"/>
      <c r="AA30" s="299"/>
      <c r="AB30" s="299"/>
      <c r="AC30" s="299"/>
      <c r="AD30" s="299"/>
      <c r="AE30" s="299"/>
      <c r="AF30" s="299"/>
      <c r="AG30" s="299"/>
      <c r="AH30" s="303"/>
      <c r="AI30" s="299"/>
      <c r="AJ30" s="299"/>
      <c r="AK30" s="299"/>
      <c r="AL30" s="299"/>
      <c r="AM30" s="299"/>
      <c r="AN30" s="299"/>
      <c r="AO30" s="299"/>
      <c r="AP30" s="299"/>
      <c r="AQ30" s="299"/>
      <c r="AR30" s="299"/>
      <c r="AS30" s="299"/>
      <c r="AT30" s="299"/>
      <c r="AU30" s="299"/>
    </row>
    <row r="31" spans="1:47" s="304" customFormat="1">
      <c r="A31" s="298" t="s">
        <v>556</v>
      </c>
      <c r="B31" s="299"/>
      <c r="C31" s="299"/>
      <c r="D31" s="299"/>
      <c r="E31" s="300"/>
      <c r="F31" s="301"/>
      <c r="G31" s="299"/>
      <c r="H31" s="302"/>
      <c r="I31" s="299"/>
      <c r="J31" s="299"/>
      <c r="K31" s="299"/>
      <c r="L31" s="299"/>
      <c r="M31" s="299"/>
      <c r="N31" s="299"/>
      <c r="O31" s="303"/>
      <c r="P31" s="299"/>
      <c r="Q31" s="299"/>
      <c r="R31" s="299"/>
      <c r="S31" s="299"/>
      <c r="T31" s="299"/>
      <c r="U31" s="299"/>
      <c r="V31" s="299"/>
      <c r="W31" s="299"/>
      <c r="X31" s="299"/>
      <c r="Y31" s="299"/>
      <c r="Z31" s="299"/>
      <c r="AA31" s="299"/>
      <c r="AB31" s="299"/>
      <c r="AC31" s="299"/>
      <c r="AD31" s="299"/>
      <c r="AE31" s="299"/>
      <c r="AF31" s="299"/>
      <c r="AG31" s="299"/>
      <c r="AH31" s="303"/>
      <c r="AI31" s="299"/>
      <c r="AJ31" s="299"/>
      <c r="AK31" s="299"/>
      <c r="AL31" s="299"/>
      <c r="AM31" s="299"/>
      <c r="AN31" s="299"/>
      <c r="AO31" s="299"/>
      <c r="AP31" s="299"/>
      <c r="AQ31" s="299"/>
      <c r="AR31" s="299"/>
      <c r="AS31" s="299"/>
      <c r="AT31" s="299"/>
      <c r="AU31" s="299"/>
    </row>
    <row r="32" spans="1:47" s="304" customFormat="1">
      <c r="A32" s="298" t="s">
        <v>557</v>
      </c>
      <c r="B32" s="299"/>
      <c r="C32" s="299"/>
      <c r="D32" s="299"/>
      <c r="E32" s="300"/>
      <c r="F32" s="301"/>
      <c r="G32" s="299"/>
      <c r="H32" s="302"/>
      <c r="I32" s="299"/>
      <c r="J32" s="299"/>
      <c r="K32" s="299"/>
      <c r="L32" s="299"/>
      <c r="M32" s="299"/>
      <c r="N32" s="299"/>
      <c r="O32" s="303"/>
      <c r="P32" s="299"/>
      <c r="Q32" s="299"/>
      <c r="R32" s="299"/>
      <c r="S32" s="299"/>
      <c r="T32" s="299"/>
      <c r="U32" s="299"/>
      <c r="V32" s="299"/>
      <c r="W32" s="299"/>
      <c r="X32" s="299"/>
      <c r="Y32" s="299"/>
      <c r="Z32" s="299"/>
      <c r="AA32" s="299"/>
      <c r="AB32" s="299"/>
      <c r="AC32" s="299"/>
      <c r="AD32" s="299"/>
      <c r="AE32" s="299"/>
      <c r="AF32" s="299"/>
      <c r="AG32" s="299"/>
      <c r="AH32" s="303"/>
      <c r="AI32" s="299"/>
      <c r="AJ32" s="299"/>
      <c r="AK32" s="299"/>
      <c r="AL32" s="299"/>
      <c r="AM32" s="299"/>
      <c r="AN32" s="299"/>
      <c r="AO32" s="299"/>
      <c r="AP32" s="299"/>
      <c r="AQ32" s="299"/>
      <c r="AR32" s="299"/>
      <c r="AS32" s="299"/>
      <c r="AT32" s="299"/>
      <c r="AU32" s="299"/>
    </row>
    <row r="33" spans="1:47" s="304" customFormat="1">
      <c r="A33" s="298" t="s">
        <v>558</v>
      </c>
      <c r="B33" s="299"/>
      <c r="C33" s="299"/>
      <c r="D33" s="299"/>
      <c r="E33" s="300"/>
      <c r="F33" s="301"/>
      <c r="G33" s="299"/>
      <c r="H33" s="302"/>
      <c r="I33" s="299"/>
      <c r="J33" s="299"/>
      <c r="K33" s="299"/>
      <c r="L33" s="299"/>
      <c r="M33" s="299"/>
      <c r="N33" s="299"/>
      <c r="O33" s="303"/>
      <c r="P33" s="299"/>
      <c r="Q33" s="299"/>
      <c r="R33" s="299"/>
      <c r="S33" s="299"/>
      <c r="T33" s="299"/>
      <c r="U33" s="299"/>
      <c r="V33" s="299"/>
      <c r="W33" s="299"/>
      <c r="X33" s="299"/>
      <c r="Y33" s="299"/>
      <c r="Z33" s="299"/>
      <c r="AA33" s="299"/>
      <c r="AB33" s="299"/>
      <c r="AC33" s="299"/>
      <c r="AD33" s="299"/>
      <c r="AE33" s="299"/>
      <c r="AF33" s="299"/>
      <c r="AG33" s="299"/>
      <c r="AH33" s="303"/>
      <c r="AI33" s="299"/>
      <c r="AJ33" s="299"/>
      <c r="AK33" s="299"/>
      <c r="AL33" s="299"/>
      <c r="AM33" s="299"/>
      <c r="AN33" s="299"/>
      <c r="AO33" s="299"/>
      <c r="AP33" s="299"/>
      <c r="AQ33" s="299"/>
      <c r="AR33" s="299"/>
      <c r="AS33" s="299"/>
      <c r="AT33" s="299"/>
      <c r="AU33" s="299"/>
    </row>
    <row r="34" spans="1:47" s="304" customFormat="1">
      <c r="A34" s="298" t="s">
        <v>549</v>
      </c>
      <c r="B34" s="299"/>
      <c r="C34" s="299"/>
      <c r="D34" s="299"/>
      <c r="E34" s="300"/>
      <c r="F34" s="301"/>
      <c r="G34" s="299"/>
      <c r="H34" s="302"/>
      <c r="I34" s="299"/>
      <c r="J34" s="299"/>
      <c r="K34" s="299"/>
      <c r="L34" s="299"/>
      <c r="M34" s="299"/>
      <c r="N34" s="299"/>
      <c r="O34" s="303"/>
      <c r="P34" s="299"/>
      <c r="Q34" s="299"/>
      <c r="R34" s="299"/>
      <c r="S34" s="299"/>
      <c r="T34" s="299"/>
      <c r="U34" s="299"/>
      <c r="V34" s="299"/>
      <c r="W34" s="299"/>
      <c r="X34" s="299"/>
      <c r="Y34" s="299"/>
      <c r="Z34" s="299"/>
      <c r="AA34" s="299"/>
      <c r="AB34" s="299"/>
      <c r="AC34" s="299"/>
      <c r="AD34" s="299"/>
      <c r="AE34" s="299"/>
      <c r="AF34" s="299"/>
      <c r="AG34" s="299"/>
      <c r="AH34" s="303"/>
      <c r="AI34" s="299"/>
      <c r="AJ34" s="299"/>
      <c r="AK34" s="299"/>
      <c r="AL34" s="299"/>
      <c r="AM34" s="299"/>
      <c r="AN34" s="299"/>
      <c r="AO34" s="299"/>
      <c r="AP34" s="299"/>
      <c r="AQ34" s="299"/>
      <c r="AR34" s="299"/>
      <c r="AS34" s="299"/>
      <c r="AT34" s="299"/>
      <c r="AU34" s="299"/>
    </row>
  </sheetData>
  <mergeCells count="2">
    <mergeCell ref="F3:G3"/>
    <mergeCell ref="J13:J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38"/>
  <sheetViews>
    <sheetView zoomScale="110" zoomScaleNormal="110" workbookViewId="0">
      <pane ySplit="1" topLeftCell="A2" activePane="bottomLeft" state="frozen"/>
      <selection pane="bottomLeft" activeCell="G10" sqref="G10"/>
    </sheetView>
  </sheetViews>
  <sheetFormatPr defaultColWidth="11.42578125" defaultRowHeight="15"/>
  <cols>
    <col min="1" max="1" width="18.28515625" style="94" customWidth="1"/>
    <col min="2" max="6" width="10.85546875"/>
    <col min="7" max="7" width="15.28515625" customWidth="1"/>
    <col min="8" max="8" width="17.42578125" customWidth="1"/>
    <col min="9" max="9" width="26.42578125" customWidth="1"/>
    <col min="10" max="10" width="24.140625" customWidth="1"/>
    <col min="11" max="11" width="31.85546875" style="13" customWidth="1"/>
    <col min="12" max="23" width="10.85546875"/>
  </cols>
  <sheetData>
    <row r="1" spans="1:20" ht="27.95" customHeight="1" thickBot="1">
      <c r="A1" s="141" t="s">
        <v>422</v>
      </c>
      <c r="B1" s="134"/>
      <c r="C1" s="134"/>
      <c r="D1" s="134"/>
      <c r="E1" s="134"/>
      <c r="F1" s="134"/>
      <c r="G1" s="134"/>
      <c r="H1" s="134"/>
      <c r="I1" s="93"/>
      <c r="J1" s="93"/>
      <c r="K1" s="138"/>
    </row>
    <row r="2" spans="1:20" ht="14.45" customHeight="1" thickBot="1">
      <c r="A2" s="343" t="s">
        <v>149</v>
      </c>
      <c r="B2" s="341" t="s">
        <v>150</v>
      </c>
      <c r="C2" s="341" t="s">
        <v>219</v>
      </c>
      <c r="D2" s="253" t="s">
        <v>151</v>
      </c>
      <c r="E2" s="254" t="s">
        <v>153</v>
      </c>
      <c r="F2" s="341" t="s">
        <v>363</v>
      </c>
      <c r="G2" s="341" t="s">
        <v>155</v>
      </c>
      <c r="H2" s="344" t="s">
        <v>156</v>
      </c>
      <c r="I2" s="341" t="s">
        <v>157</v>
      </c>
      <c r="J2" s="341" t="s">
        <v>158</v>
      </c>
      <c r="K2" s="342" t="s">
        <v>159</v>
      </c>
    </row>
    <row r="3" spans="1:20" ht="15.75" thickBot="1">
      <c r="A3" s="343"/>
      <c r="B3" s="341"/>
      <c r="C3" s="341"/>
      <c r="D3" s="243" t="s">
        <v>152</v>
      </c>
      <c r="E3" s="155" t="s">
        <v>154</v>
      </c>
      <c r="F3" s="341"/>
      <c r="G3" s="341"/>
      <c r="H3" s="345"/>
      <c r="I3" s="341"/>
      <c r="J3" s="341"/>
      <c r="K3" s="342"/>
    </row>
    <row r="4" spans="1:20" ht="66" customHeight="1" thickBot="1">
      <c r="A4" s="255" t="s">
        <v>30</v>
      </c>
      <c r="B4" s="192">
        <v>10</v>
      </c>
      <c r="C4" s="193">
        <v>52665</v>
      </c>
      <c r="D4" s="192">
        <v>1.61</v>
      </c>
      <c r="E4" s="192" t="s">
        <v>160</v>
      </c>
      <c r="F4" s="244" t="s">
        <v>161</v>
      </c>
      <c r="G4" s="244" t="s">
        <v>162</v>
      </c>
      <c r="H4" s="244" t="s">
        <v>163</v>
      </c>
      <c r="I4" s="244" t="s">
        <v>164</v>
      </c>
      <c r="J4" s="244" t="s">
        <v>165</v>
      </c>
      <c r="K4" s="139" t="s">
        <v>364</v>
      </c>
    </row>
    <row r="5" spans="1:20" ht="45.75" thickBot="1">
      <c r="A5" s="255" t="s">
        <v>4</v>
      </c>
      <c r="B5" s="192">
        <v>100</v>
      </c>
      <c r="C5" s="193">
        <v>85470</v>
      </c>
      <c r="D5" s="192">
        <v>3</v>
      </c>
      <c r="E5" s="192" t="s">
        <v>166</v>
      </c>
      <c r="F5" s="192" t="s">
        <v>84</v>
      </c>
      <c r="G5" s="244" t="s">
        <v>167</v>
      </c>
      <c r="H5" s="192" t="s">
        <v>163</v>
      </c>
      <c r="I5" s="244" t="s">
        <v>168</v>
      </c>
      <c r="J5" s="192" t="s">
        <v>169</v>
      </c>
      <c r="K5" s="194" t="s">
        <v>368</v>
      </c>
    </row>
    <row r="6" spans="1:20" ht="60.75" thickBot="1">
      <c r="A6" s="255" t="s">
        <v>380</v>
      </c>
      <c r="B6" s="192">
        <v>1</v>
      </c>
      <c r="C6" s="193">
        <v>27972</v>
      </c>
      <c r="D6" s="192">
        <v>1.61</v>
      </c>
      <c r="E6" s="192" t="s">
        <v>392</v>
      </c>
      <c r="F6" s="192" t="s">
        <v>84</v>
      </c>
      <c r="G6" s="244" t="s">
        <v>393</v>
      </c>
      <c r="H6" s="192" t="s">
        <v>163</v>
      </c>
      <c r="I6" s="244" t="s">
        <v>394</v>
      </c>
      <c r="J6" s="192" t="s">
        <v>395</v>
      </c>
      <c r="K6" s="194" t="s">
        <v>402</v>
      </c>
      <c r="L6" s="190"/>
      <c r="M6" s="191"/>
      <c r="N6" s="191"/>
      <c r="O6" s="191"/>
      <c r="P6" s="189"/>
      <c r="Q6" s="191"/>
      <c r="R6" s="189"/>
      <c r="S6" s="191"/>
      <c r="T6" s="121"/>
    </row>
    <row r="7" spans="1:20" ht="45.75" thickBot="1">
      <c r="A7" s="255" t="s">
        <v>130</v>
      </c>
      <c r="B7" s="192">
        <v>1</v>
      </c>
      <c r="C7" s="193">
        <v>240819</v>
      </c>
      <c r="D7" s="192">
        <v>1</v>
      </c>
      <c r="E7" s="192" t="s">
        <v>170</v>
      </c>
      <c r="F7" s="244" t="s">
        <v>171</v>
      </c>
      <c r="G7" s="244" t="s">
        <v>172</v>
      </c>
      <c r="H7" s="192" t="s">
        <v>163</v>
      </c>
      <c r="I7" s="244" t="s">
        <v>173</v>
      </c>
      <c r="J7" s="137" t="s">
        <v>371</v>
      </c>
      <c r="K7" s="194" t="s">
        <v>174</v>
      </c>
    </row>
    <row r="8" spans="1:20" ht="60.75" thickBot="1">
      <c r="A8" s="255" t="s">
        <v>403</v>
      </c>
      <c r="B8" s="192">
        <v>4</v>
      </c>
      <c r="C8" s="193">
        <v>178630</v>
      </c>
      <c r="D8" s="192">
        <v>0.8</v>
      </c>
      <c r="E8" s="192" t="s">
        <v>175</v>
      </c>
      <c r="F8" s="244" t="s">
        <v>84</v>
      </c>
      <c r="G8" s="244" t="s">
        <v>172</v>
      </c>
      <c r="H8" s="192" t="s">
        <v>163</v>
      </c>
      <c r="I8" s="244" t="s">
        <v>176</v>
      </c>
      <c r="J8" s="244" t="s">
        <v>177</v>
      </c>
      <c r="K8" s="194" t="s">
        <v>178</v>
      </c>
    </row>
    <row r="9" spans="1:20" ht="60.75" thickBot="1">
      <c r="A9" s="255" t="s">
        <v>179</v>
      </c>
      <c r="B9" s="192">
        <v>13</v>
      </c>
      <c r="C9" s="193">
        <v>202019</v>
      </c>
      <c r="D9" s="192">
        <v>1.61</v>
      </c>
      <c r="E9" s="192" t="s">
        <v>180</v>
      </c>
      <c r="F9" s="244" t="s">
        <v>181</v>
      </c>
      <c r="G9" s="244" t="s">
        <v>182</v>
      </c>
      <c r="H9" s="192" t="s">
        <v>163</v>
      </c>
      <c r="I9" s="244" t="s">
        <v>183</v>
      </c>
      <c r="J9" s="192" t="s">
        <v>184</v>
      </c>
      <c r="K9" s="139" t="s">
        <v>389</v>
      </c>
    </row>
    <row r="10" spans="1:20" ht="75.75" thickBot="1">
      <c r="A10" s="256" t="s">
        <v>185</v>
      </c>
      <c r="B10" s="245">
        <v>4</v>
      </c>
      <c r="C10" s="193">
        <v>54864</v>
      </c>
      <c r="D10" s="245">
        <v>1.61</v>
      </c>
      <c r="E10" s="245" t="s">
        <v>186</v>
      </c>
      <c r="F10" s="245" t="s">
        <v>84</v>
      </c>
      <c r="G10" s="245" t="s">
        <v>187</v>
      </c>
      <c r="H10" s="245" t="s">
        <v>188</v>
      </c>
      <c r="I10" s="245" t="s">
        <v>189</v>
      </c>
      <c r="J10" s="245" t="s">
        <v>184</v>
      </c>
      <c r="K10" s="194" t="s">
        <v>190</v>
      </c>
    </row>
    <row r="11" spans="1:20" ht="61.35" customHeight="1" thickBot="1">
      <c r="A11" s="142" t="s">
        <v>362</v>
      </c>
      <c r="B11" s="143"/>
      <c r="C11" s="144"/>
      <c r="D11" s="145"/>
      <c r="E11" s="146"/>
      <c r="F11" s="146"/>
      <c r="G11" s="146"/>
      <c r="H11" s="146"/>
      <c r="I11" s="146"/>
      <c r="J11" s="146"/>
      <c r="K11" s="146"/>
    </row>
    <row r="12" spans="1:20" ht="61.35" customHeight="1" thickBot="1">
      <c r="A12" s="147" t="s">
        <v>191</v>
      </c>
      <c r="B12" s="148">
        <v>3</v>
      </c>
      <c r="C12" s="149">
        <v>6488</v>
      </c>
      <c r="D12" s="150">
        <v>0.8</v>
      </c>
      <c r="E12" s="148" t="s">
        <v>192</v>
      </c>
      <c r="F12" s="148" t="s">
        <v>84</v>
      </c>
      <c r="G12" s="148" t="s">
        <v>138</v>
      </c>
      <c r="H12" s="148" t="s">
        <v>163</v>
      </c>
      <c r="I12" s="148" t="s">
        <v>193</v>
      </c>
      <c r="J12" s="148" t="s">
        <v>194</v>
      </c>
      <c r="K12" s="151" t="s">
        <v>365</v>
      </c>
    </row>
    <row r="13" spans="1:20" ht="61.35" customHeight="1" thickBot="1">
      <c r="A13" s="147" t="s">
        <v>501</v>
      </c>
      <c r="B13" s="148">
        <v>3</v>
      </c>
      <c r="C13" s="149">
        <v>4079</v>
      </c>
      <c r="D13" s="150">
        <v>0.8</v>
      </c>
      <c r="E13" s="148" t="s">
        <v>195</v>
      </c>
      <c r="F13" s="148" t="s">
        <v>84</v>
      </c>
      <c r="G13" s="148" t="s">
        <v>138</v>
      </c>
      <c r="H13" s="148" t="s">
        <v>163</v>
      </c>
      <c r="I13" s="148" t="s">
        <v>196</v>
      </c>
      <c r="J13" s="148" t="s">
        <v>197</v>
      </c>
      <c r="K13" s="152" t="s">
        <v>198</v>
      </c>
    </row>
    <row r="14" spans="1:20" ht="61.35" customHeight="1" thickBot="1">
      <c r="A14" s="147" t="s">
        <v>199</v>
      </c>
      <c r="B14" s="148">
        <v>3</v>
      </c>
      <c r="C14" s="149">
        <v>8417</v>
      </c>
      <c r="D14" s="150">
        <v>0.8</v>
      </c>
      <c r="E14" s="148" t="s">
        <v>200</v>
      </c>
      <c r="F14" s="148" t="s">
        <v>84</v>
      </c>
      <c r="G14" s="148" t="s">
        <v>138</v>
      </c>
      <c r="H14" s="148" t="s">
        <v>201</v>
      </c>
      <c r="I14" s="148" t="s">
        <v>202</v>
      </c>
      <c r="J14" s="148" t="s">
        <v>197</v>
      </c>
      <c r="K14" s="151" t="s">
        <v>366</v>
      </c>
    </row>
    <row r="15" spans="1:20" ht="61.35" customHeight="1" thickBot="1">
      <c r="A15" s="153" t="s">
        <v>203</v>
      </c>
      <c r="B15" s="154">
        <v>3</v>
      </c>
      <c r="C15" s="149">
        <v>394</v>
      </c>
      <c r="D15" s="150">
        <v>0.4</v>
      </c>
      <c r="E15" s="154" t="s">
        <v>204</v>
      </c>
      <c r="F15" s="154" t="s">
        <v>205</v>
      </c>
      <c r="G15" s="154" t="s">
        <v>138</v>
      </c>
      <c r="H15" s="154" t="s">
        <v>163</v>
      </c>
      <c r="I15" s="154" t="s">
        <v>206</v>
      </c>
      <c r="J15" s="154" t="s">
        <v>207</v>
      </c>
      <c r="K15" s="151" t="s">
        <v>367</v>
      </c>
    </row>
    <row r="16" spans="1:20" ht="61.35" customHeight="1" thickBot="1">
      <c r="A16" s="153" t="s">
        <v>208</v>
      </c>
      <c r="B16" s="154">
        <v>2</v>
      </c>
      <c r="C16" s="149">
        <v>3473</v>
      </c>
      <c r="D16" s="150">
        <v>1.61</v>
      </c>
      <c r="E16" s="154" t="s">
        <v>209</v>
      </c>
      <c r="F16" s="154" t="s">
        <v>210</v>
      </c>
      <c r="G16" s="154" t="s">
        <v>138</v>
      </c>
      <c r="H16" s="154" t="s">
        <v>211</v>
      </c>
      <c r="I16" s="154" t="s">
        <v>212</v>
      </c>
      <c r="J16" s="154" t="s">
        <v>213</v>
      </c>
      <c r="K16" s="152" t="s">
        <v>214</v>
      </c>
    </row>
    <row r="17" spans="1:11" ht="61.35" customHeight="1" thickBot="1">
      <c r="A17" s="173" t="s">
        <v>215</v>
      </c>
      <c r="B17" s="154">
        <v>2</v>
      </c>
      <c r="C17" s="149">
        <v>3204</v>
      </c>
      <c r="D17" s="150">
        <v>1.61</v>
      </c>
      <c r="E17" s="154" t="s">
        <v>216</v>
      </c>
      <c r="F17" s="154" t="s">
        <v>84</v>
      </c>
      <c r="G17" s="154" t="s">
        <v>138</v>
      </c>
      <c r="H17" s="154" t="s">
        <v>201</v>
      </c>
      <c r="I17" s="154" t="s">
        <v>217</v>
      </c>
      <c r="J17" s="154" t="s">
        <v>197</v>
      </c>
      <c r="K17" s="152" t="s">
        <v>218</v>
      </c>
    </row>
    <row r="18" spans="1:11" s="33" customFormat="1">
      <c r="A18" s="33" t="s">
        <v>220</v>
      </c>
      <c r="K18" s="140"/>
    </row>
    <row r="19" spans="1:11" s="33" customFormat="1">
      <c r="A19" s="84" t="s">
        <v>229</v>
      </c>
      <c r="K19" s="140"/>
    </row>
    <row r="20" spans="1:11" s="33" customFormat="1">
      <c r="A20" s="33" t="s">
        <v>227</v>
      </c>
      <c r="K20" s="140"/>
    </row>
    <row r="21" spans="1:11" s="33" customFormat="1">
      <c r="A21" s="84" t="s">
        <v>230</v>
      </c>
      <c r="K21" s="140"/>
    </row>
    <row r="22" spans="1:11" s="33" customFormat="1">
      <c r="A22" s="84" t="s">
        <v>231</v>
      </c>
      <c r="K22" s="140"/>
    </row>
    <row r="23" spans="1:11" s="33" customFormat="1">
      <c r="A23" s="84" t="s">
        <v>232</v>
      </c>
      <c r="K23" s="140"/>
    </row>
    <row r="24" spans="1:11" s="33" customFormat="1">
      <c r="A24" s="84" t="s">
        <v>233</v>
      </c>
      <c r="K24" s="140"/>
    </row>
    <row r="25" spans="1:11" s="33" customFormat="1">
      <c r="A25" s="84" t="s">
        <v>228</v>
      </c>
      <c r="K25" s="140"/>
    </row>
    <row r="26" spans="1:11" s="33" customFormat="1">
      <c r="A26" s="84" t="s">
        <v>388</v>
      </c>
      <c r="K26" s="140"/>
    </row>
    <row r="27" spans="1:11" s="33" customFormat="1">
      <c r="A27" s="84" t="s">
        <v>234</v>
      </c>
      <c r="K27" s="140"/>
    </row>
    <row r="28" spans="1:11" s="33" customFormat="1">
      <c r="A28" s="84" t="s">
        <v>235</v>
      </c>
      <c r="K28" s="140"/>
    </row>
    <row r="29" spans="1:11" s="33" customFormat="1">
      <c r="A29" s="33" t="s">
        <v>226</v>
      </c>
      <c r="K29" s="140"/>
    </row>
    <row r="30" spans="1:11" s="33" customFormat="1">
      <c r="A30" s="33" t="s">
        <v>224</v>
      </c>
      <c r="K30" s="140"/>
    </row>
    <row r="31" spans="1:11" s="33" customFormat="1">
      <c r="A31" s="33" t="s">
        <v>225</v>
      </c>
      <c r="K31" s="140"/>
    </row>
    <row r="32" spans="1:11" s="33" customFormat="1">
      <c r="A32" s="33" t="s">
        <v>221</v>
      </c>
      <c r="K32" s="140"/>
    </row>
    <row r="33" spans="1:11" s="33" customFormat="1">
      <c r="A33" s="33" t="s">
        <v>222</v>
      </c>
      <c r="K33" s="140"/>
    </row>
    <row r="34" spans="1:11" s="33" customFormat="1">
      <c r="A34" s="33" t="s">
        <v>223</v>
      </c>
      <c r="K34" s="140"/>
    </row>
    <row r="35" spans="1:11" s="33" customFormat="1">
      <c r="A35" s="84" t="s">
        <v>236</v>
      </c>
      <c r="K35" s="140"/>
    </row>
    <row r="36" spans="1:11" s="33" customFormat="1">
      <c r="K36" s="140"/>
    </row>
    <row r="37" spans="1:11" s="33" customFormat="1">
      <c r="K37" s="140"/>
    </row>
    <row r="38" spans="1:11" s="33" customFormat="1">
      <c r="K38" s="140"/>
    </row>
  </sheetData>
  <mergeCells count="9">
    <mergeCell ref="I2:I3"/>
    <mergeCell ref="J2:J3"/>
    <mergeCell ref="K2:K3"/>
    <mergeCell ref="A2:A3"/>
    <mergeCell ref="B2:B3"/>
    <mergeCell ref="C2:C3"/>
    <mergeCell ref="F2:F3"/>
    <mergeCell ref="H2:H3"/>
    <mergeCell ref="G2:G3"/>
  </mergeCells>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53D5-0B17-F242-B117-A733EAE119F9}">
  <dimension ref="A1:S35"/>
  <sheetViews>
    <sheetView zoomScaleNormal="100" workbookViewId="0">
      <selection activeCell="D32" sqref="D32"/>
    </sheetView>
  </sheetViews>
  <sheetFormatPr defaultColWidth="11.42578125" defaultRowHeight="15"/>
  <cols>
    <col min="1" max="2" width="11.42578125" style="211"/>
    <col min="3" max="3" width="10.42578125" style="212" customWidth="1"/>
    <col min="4" max="4" width="13.85546875" style="212" customWidth="1"/>
    <col min="5" max="5" width="13.140625" style="212" customWidth="1"/>
    <col min="6" max="6" width="18.42578125" style="212" customWidth="1"/>
    <col min="7" max="8" width="11.42578125" style="212"/>
    <col min="9" max="10" width="18.85546875" style="212" customWidth="1"/>
    <col min="11" max="11" width="11.42578125" style="211"/>
    <col min="12" max="19" width="11.42578125" style="213"/>
    <col min="20" max="16384" width="11.42578125" style="211"/>
  </cols>
  <sheetData>
    <row r="1" spans="1:19">
      <c r="A1" s="235" t="s">
        <v>498</v>
      </c>
    </row>
    <row r="2" spans="1:19" ht="24.95" customHeight="1">
      <c r="B2" s="346" t="s">
        <v>458</v>
      </c>
      <c r="C2" s="346"/>
      <c r="D2" s="346"/>
      <c r="E2" s="346"/>
      <c r="F2" s="346"/>
      <c r="G2" s="346"/>
      <c r="H2" s="346"/>
      <c r="I2" s="346"/>
      <c r="J2" s="229"/>
      <c r="K2" s="347" t="s">
        <v>373</v>
      </c>
      <c r="L2" s="347"/>
      <c r="M2" s="347"/>
      <c r="N2" s="347"/>
      <c r="O2" s="347"/>
      <c r="P2" s="347"/>
      <c r="Q2" s="347"/>
      <c r="R2" s="347"/>
      <c r="S2" s="347"/>
    </row>
    <row r="3" spans="1:19">
      <c r="B3" s="346"/>
      <c r="C3" s="346"/>
      <c r="D3" s="346"/>
      <c r="E3" s="346"/>
      <c r="F3" s="346"/>
      <c r="G3" s="346"/>
      <c r="H3" s="346"/>
      <c r="I3" s="346"/>
      <c r="J3" s="229"/>
      <c r="K3" s="347"/>
      <c r="L3" s="347"/>
      <c r="M3" s="347"/>
      <c r="N3" s="347"/>
      <c r="O3" s="347"/>
      <c r="P3" s="347"/>
      <c r="Q3" s="347"/>
      <c r="R3" s="347"/>
      <c r="S3" s="347"/>
    </row>
    <row r="4" spans="1:19" ht="60">
      <c r="A4" s="214" t="s">
        <v>19</v>
      </c>
      <c r="B4" s="211" t="s">
        <v>136</v>
      </c>
      <c r="C4" s="215" t="s">
        <v>135</v>
      </c>
      <c r="D4" s="215" t="s">
        <v>30</v>
      </c>
      <c r="E4" s="215" t="s">
        <v>133</v>
      </c>
      <c r="F4" s="215" t="s">
        <v>130</v>
      </c>
      <c r="G4" s="215" t="s">
        <v>131</v>
      </c>
      <c r="H4" s="215" t="s">
        <v>132</v>
      </c>
      <c r="I4" s="215" t="s">
        <v>22</v>
      </c>
      <c r="J4" s="215"/>
      <c r="L4" s="213" t="s">
        <v>136</v>
      </c>
      <c r="M4" s="216" t="s">
        <v>135</v>
      </c>
      <c r="N4" s="216" t="s">
        <v>30</v>
      </c>
      <c r="O4" s="216" t="s">
        <v>133</v>
      </c>
      <c r="P4" s="216" t="s">
        <v>130</v>
      </c>
      <c r="Q4" s="216" t="s">
        <v>131</v>
      </c>
      <c r="R4" s="216" t="s">
        <v>132</v>
      </c>
      <c r="S4" s="216" t="s">
        <v>22</v>
      </c>
    </row>
    <row r="5" spans="1:19">
      <c r="A5" s="211">
        <v>2002</v>
      </c>
      <c r="B5" s="217">
        <v>2.65</v>
      </c>
      <c r="F5" s="212">
        <v>14.664999999999999</v>
      </c>
      <c r="I5" s="212">
        <v>44.760769230769235</v>
      </c>
      <c r="M5" s="216"/>
      <c r="N5" s="216"/>
      <c r="O5" s="216"/>
      <c r="P5" s="216"/>
      <c r="Q5" s="216"/>
      <c r="R5" s="216"/>
      <c r="S5" s="216"/>
    </row>
    <row r="6" spans="1:19">
      <c r="A6" s="211">
        <v>2003</v>
      </c>
      <c r="B6" s="218">
        <v>0.92</v>
      </c>
      <c r="C6" s="212">
        <v>19.208928880000851</v>
      </c>
      <c r="D6" s="212">
        <v>10.74</v>
      </c>
      <c r="E6" s="212">
        <v>10.388888888888888</v>
      </c>
      <c r="F6" s="212">
        <v>9.6749999999999989</v>
      </c>
      <c r="G6" s="212">
        <v>31.422180479332599</v>
      </c>
      <c r="H6" s="212">
        <v>3.09</v>
      </c>
      <c r="I6" s="212">
        <v>40.810769230769132</v>
      </c>
      <c r="K6" s="211">
        <v>2003</v>
      </c>
      <c r="L6" s="213">
        <v>1.056</v>
      </c>
      <c r="M6" s="213">
        <v>12.97</v>
      </c>
      <c r="N6" s="213">
        <v>104.928333333333</v>
      </c>
      <c r="O6" s="213">
        <v>1.05</v>
      </c>
      <c r="P6" s="213">
        <v>6.25285714285714</v>
      </c>
      <c r="Q6" s="213">
        <v>9.4172727272727297</v>
      </c>
      <c r="R6" s="213">
        <v>2.3942857142857101</v>
      </c>
      <c r="S6" s="213">
        <v>6.3646153846153801</v>
      </c>
    </row>
    <row r="7" spans="1:19">
      <c r="A7" s="211">
        <v>2004</v>
      </c>
      <c r="B7" s="218">
        <v>-0.46</v>
      </c>
      <c r="C7" s="212">
        <v>9.5796700000004247</v>
      </c>
      <c r="D7" s="212">
        <v>9.74</v>
      </c>
      <c r="E7" s="212">
        <v>8.4191919191919187</v>
      </c>
      <c r="F7" s="212">
        <v>4.3149999999999995</v>
      </c>
      <c r="G7" s="212">
        <v>24.8277147651558</v>
      </c>
      <c r="H7" s="212">
        <v>2.08</v>
      </c>
      <c r="I7" s="212">
        <v>33.310769230769239</v>
      </c>
      <c r="K7" s="211">
        <v>2004</v>
      </c>
      <c r="L7" s="213">
        <v>-1.3540000000000001</v>
      </c>
      <c r="M7" s="213">
        <v>2.69</v>
      </c>
      <c r="N7" s="213">
        <v>70.178333333333299</v>
      </c>
      <c r="O7" s="213">
        <v>-1.42</v>
      </c>
      <c r="P7" s="213">
        <v>0.152857142857143</v>
      </c>
      <c r="Q7" s="213">
        <v>6.23727272727273</v>
      </c>
      <c r="R7" s="213">
        <v>4.4542857142857102</v>
      </c>
      <c r="S7" s="213">
        <v>9.7046153846153906</v>
      </c>
    </row>
    <row r="8" spans="1:19">
      <c r="A8" s="211">
        <v>2005</v>
      </c>
      <c r="B8" s="218">
        <v>-1.17</v>
      </c>
      <c r="C8" s="212">
        <v>1.9114259200000849</v>
      </c>
      <c r="D8" s="212">
        <v>10.74</v>
      </c>
      <c r="E8" s="212">
        <v>7.4191919191919196</v>
      </c>
      <c r="F8" s="212">
        <v>-0.19500000000000084</v>
      </c>
      <c r="G8" s="212">
        <v>18.416162459374402</v>
      </c>
      <c r="H8" s="212">
        <v>0.98</v>
      </c>
      <c r="I8" s="212">
        <v>24.950769230769239</v>
      </c>
      <c r="K8" s="211">
        <v>2005</v>
      </c>
      <c r="L8" s="213">
        <v>-0.29399999999999998</v>
      </c>
      <c r="M8" s="213">
        <v>2.98</v>
      </c>
      <c r="N8" s="213">
        <v>98.058333333333294</v>
      </c>
      <c r="O8" s="213">
        <v>1.72</v>
      </c>
      <c r="P8" s="213">
        <v>-4.7971428571428598</v>
      </c>
      <c r="Q8" s="213">
        <v>8.0372727272727307</v>
      </c>
      <c r="R8" s="213">
        <v>9.4542857142857102</v>
      </c>
      <c r="S8" s="213">
        <v>10.9346153846154</v>
      </c>
    </row>
    <row r="9" spans="1:19">
      <c r="A9" s="211">
        <v>2006</v>
      </c>
      <c r="B9" s="218">
        <v>-0.92</v>
      </c>
      <c r="C9" s="212">
        <v>3.7529766000001663</v>
      </c>
      <c r="D9" s="212">
        <v>17.740000000000002</v>
      </c>
      <c r="E9" s="212">
        <v>8.4191919191919187</v>
      </c>
      <c r="F9" s="212">
        <v>-5.7750000000000012</v>
      </c>
      <c r="G9" s="212">
        <v>13.0948332862696</v>
      </c>
      <c r="H9" s="212">
        <v>-0.13</v>
      </c>
      <c r="I9" s="212">
        <v>16.350769230769238</v>
      </c>
      <c r="K9" s="211">
        <v>2006</v>
      </c>
      <c r="L9" s="213">
        <v>4.5999999999999999E-2</v>
      </c>
      <c r="M9" s="213">
        <v>1.38</v>
      </c>
      <c r="N9" s="213">
        <v>180.898333333333</v>
      </c>
      <c r="O9" s="213">
        <v>5.57</v>
      </c>
      <c r="P9" s="213">
        <v>-7.2571428571428598</v>
      </c>
      <c r="Q9" s="213">
        <v>1.79727272727273</v>
      </c>
      <c r="R9" s="213">
        <v>-10.035714285714301</v>
      </c>
      <c r="S9" s="213">
        <v>11.294615384615399</v>
      </c>
    </row>
    <row r="10" spans="1:19">
      <c r="A10" s="211">
        <v>2007</v>
      </c>
      <c r="B10" s="218">
        <v>-1.01</v>
      </c>
      <c r="C10" s="212">
        <v>9.4106170000004177</v>
      </c>
      <c r="D10" s="212">
        <v>8.740000000000002</v>
      </c>
      <c r="E10" s="212">
        <v>15.419191919191919</v>
      </c>
      <c r="F10" s="212">
        <v>-7.5250000000000012</v>
      </c>
      <c r="G10" s="212">
        <v>7.6230558294491901</v>
      </c>
      <c r="H10" s="212">
        <v>-0.99</v>
      </c>
      <c r="I10" s="212">
        <v>7.4107692307692368</v>
      </c>
      <c r="K10" s="211">
        <v>2007</v>
      </c>
      <c r="L10" s="213">
        <v>0.54600000000000004</v>
      </c>
      <c r="M10" s="213">
        <v>5.04</v>
      </c>
      <c r="N10" s="213">
        <v>124.52833333333299</v>
      </c>
      <c r="O10" s="213">
        <v>2.65</v>
      </c>
      <c r="P10" s="213">
        <v>-8.0071428571428598</v>
      </c>
      <c r="Q10" s="213">
        <v>0.95727272727272705</v>
      </c>
      <c r="R10" s="213">
        <v>-2.26571428571429</v>
      </c>
      <c r="S10" s="213">
        <v>-6.6653846153846201</v>
      </c>
    </row>
    <row r="11" spans="1:19">
      <c r="A11" s="211">
        <v>2008</v>
      </c>
      <c r="C11" s="212">
        <v>3.6042099600001598</v>
      </c>
      <c r="D11" s="212">
        <v>0.74000000000000077</v>
      </c>
      <c r="E11" s="212">
        <v>6.4191919191919196</v>
      </c>
      <c r="F11" s="212">
        <v>-7.5450000000000008</v>
      </c>
      <c r="G11" s="212">
        <v>1.00457232045543</v>
      </c>
      <c r="H11" s="212">
        <v>-1.94</v>
      </c>
      <c r="I11" s="212">
        <v>-0.77923076923076318</v>
      </c>
      <c r="K11" s="211">
        <v>2008</v>
      </c>
      <c r="M11" s="213">
        <v>-1.43</v>
      </c>
      <c r="N11" s="213">
        <v>-4.3916666666666604</v>
      </c>
      <c r="O11" s="213">
        <v>-1.1200000000000001</v>
      </c>
      <c r="P11" s="213">
        <v>2.1628571428571401</v>
      </c>
      <c r="Q11" s="213">
        <v>6.1972727272727299</v>
      </c>
      <c r="R11" s="213">
        <v>0.97428571428571298</v>
      </c>
      <c r="S11" s="213">
        <v>-3.31538461538462</v>
      </c>
    </row>
    <row r="12" spans="1:19">
      <c r="A12" s="211">
        <v>2009</v>
      </c>
      <c r="C12" s="212">
        <v>-0.4485539600000199</v>
      </c>
      <c r="D12" s="212">
        <v>-9.26</v>
      </c>
      <c r="E12" s="212">
        <v>-1.5808080808080809</v>
      </c>
      <c r="F12" s="212">
        <v>-7.6150000000000011</v>
      </c>
      <c r="G12" s="212">
        <v>-6.3388930015042497</v>
      </c>
      <c r="H12" s="212">
        <v>-3.09</v>
      </c>
      <c r="I12" s="212">
        <v>-8.3692307692307644</v>
      </c>
      <c r="K12" s="211">
        <v>2009</v>
      </c>
      <c r="M12" s="213">
        <v>1.99</v>
      </c>
      <c r="N12" s="213">
        <v>-82.121666666666698</v>
      </c>
      <c r="O12" s="213">
        <v>1.3</v>
      </c>
      <c r="P12" s="213">
        <v>11.492857142857099</v>
      </c>
      <c r="Q12" s="213">
        <v>1.05727272727273</v>
      </c>
      <c r="R12" s="213">
        <v>-4.9757142857142904</v>
      </c>
      <c r="S12" s="213">
        <v>2.3246153846153801</v>
      </c>
    </row>
    <row r="13" spans="1:19">
      <c r="A13" s="211">
        <v>2010</v>
      </c>
      <c r="C13" s="212">
        <v>1.4268073200000633</v>
      </c>
      <c r="D13" s="212">
        <v>-9.26</v>
      </c>
      <c r="E13" s="212">
        <v>-11.580808080808081</v>
      </c>
      <c r="G13" s="212">
        <v>-12.987107103306901</v>
      </c>
      <c r="I13" s="212">
        <v>-15.839230769230765</v>
      </c>
      <c r="K13" s="211">
        <v>2010</v>
      </c>
      <c r="M13" s="213">
        <v>4.09</v>
      </c>
      <c r="N13" s="213">
        <v>-74.411666666666704</v>
      </c>
      <c r="O13" s="213">
        <v>2.52</v>
      </c>
      <c r="Q13" s="213">
        <v>0.82727272727272705</v>
      </c>
      <c r="S13" s="213">
        <v>5.96461538461537</v>
      </c>
    </row>
    <row r="14" spans="1:19">
      <c r="A14" s="211">
        <v>2011</v>
      </c>
      <c r="C14" s="212">
        <v>0.26823076000001189</v>
      </c>
      <c r="D14" s="212">
        <v>-2.2199999999999993</v>
      </c>
      <c r="E14" s="212">
        <v>-11.580808080808081</v>
      </c>
      <c r="G14" s="212">
        <v>-18.2360277736027</v>
      </c>
      <c r="I14" s="212">
        <v>-24.799230769230761</v>
      </c>
      <c r="K14" s="211">
        <v>2011</v>
      </c>
      <c r="M14" s="213">
        <v>-3.03</v>
      </c>
      <c r="N14" s="213">
        <v>-78.991666666666703</v>
      </c>
      <c r="O14" s="213">
        <v>5.07</v>
      </c>
      <c r="Q14" s="213">
        <v>-4.1627272727272704</v>
      </c>
      <c r="S14" s="213">
        <v>13.234615384615401</v>
      </c>
    </row>
    <row r="15" spans="1:19">
      <c r="A15" s="211">
        <v>2012</v>
      </c>
      <c r="C15" s="212">
        <v>3.7777710400001681</v>
      </c>
      <c r="D15" s="212">
        <v>-6.2199999999999989</v>
      </c>
      <c r="E15" s="212">
        <v>-4.5808080808080804</v>
      </c>
      <c r="G15" s="212">
        <v>-25.698532414333702</v>
      </c>
      <c r="I15" s="212">
        <v>-32.729230769230767</v>
      </c>
      <c r="K15" s="211">
        <v>2012</v>
      </c>
      <c r="M15" s="213">
        <v>0.79</v>
      </c>
      <c r="N15" s="213">
        <v>-112.121666666667</v>
      </c>
      <c r="O15" s="213">
        <v>1.07</v>
      </c>
      <c r="Q15" s="213">
        <v>-9.6927272727272609</v>
      </c>
      <c r="S15" s="213">
        <v>-17.5553846153846</v>
      </c>
    </row>
    <row r="16" spans="1:19">
      <c r="A16" s="211">
        <v>2013</v>
      </c>
      <c r="C16" s="212">
        <v>-0.20286360000000903</v>
      </c>
      <c r="D16" s="212">
        <v>-15.22</v>
      </c>
      <c r="E16" s="212">
        <v>-8.5808080808080813</v>
      </c>
      <c r="G16" s="212">
        <v>-33.1279588472893</v>
      </c>
      <c r="I16" s="212">
        <v>-41.059230769230766</v>
      </c>
      <c r="K16" s="211">
        <v>2013</v>
      </c>
      <c r="M16" s="213">
        <v>-2.17</v>
      </c>
      <c r="N16" s="213">
        <v>-50.591666666666697</v>
      </c>
      <c r="O16" s="213">
        <v>-3.54</v>
      </c>
      <c r="Q16" s="213">
        <v>-20.6727272727273</v>
      </c>
      <c r="S16" s="213">
        <v>-8.2853846153846202</v>
      </c>
    </row>
    <row r="17" spans="1:19">
      <c r="A17" s="211">
        <v>2014</v>
      </c>
      <c r="C17" s="212">
        <v>-11.085368720000492</v>
      </c>
      <c r="D17" s="212">
        <v>-16.259999999999998</v>
      </c>
      <c r="E17" s="212">
        <v>-18.58080808080808</v>
      </c>
      <c r="I17" s="212">
        <v>-44.019230769230766</v>
      </c>
      <c r="K17" s="211">
        <v>2014</v>
      </c>
      <c r="M17" s="213">
        <v>-10.53</v>
      </c>
      <c r="N17" s="213">
        <v>-175.96166666666701</v>
      </c>
      <c r="O17" s="213">
        <v>-1.58</v>
      </c>
      <c r="S17" s="213">
        <v>-17.595384615384599</v>
      </c>
    </row>
    <row r="18" spans="1:19">
      <c r="A18" s="211">
        <v>2015</v>
      </c>
      <c r="C18" s="212">
        <v>-14.509255480000645</v>
      </c>
      <c r="K18" s="211">
        <v>2015</v>
      </c>
      <c r="M18" s="213">
        <v>-6.35</v>
      </c>
    </row>
    <row r="19" spans="1:19">
      <c r="A19" s="211">
        <v>2016</v>
      </c>
      <c r="C19" s="212">
        <v>-16.612274800000737</v>
      </c>
      <c r="K19" s="211">
        <v>2016</v>
      </c>
      <c r="M19" s="213">
        <v>-5.18</v>
      </c>
    </row>
    <row r="20" spans="1:19">
      <c r="A20" s="211">
        <v>2017</v>
      </c>
      <c r="C20" s="212">
        <v>-10.086829000000449</v>
      </c>
      <c r="K20" s="211">
        <v>2017</v>
      </c>
      <c r="M20" s="213">
        <v>-3.24</v>
      </c>
    </row>
    <row r="21" spans="1:19">
      <c r="A21" s="235" t="s">
        <v>466</v>
      </c>
      <c r="B21" s="234" t="s">
        <v>464</v>
      </c>
      <c r="C21" s="234" t="s">
        <v>465</v>
      </c>
      <c r="D21" s="234" t="s">
        <v>467</v>
      </c>
      <c r="E21" s="234" t="s">
        <v>467</v>
      </c>
      <c r="F21" s="234" t="s">
        <v>468</v>
      </c>
      <c r="G21" s="234" t="s">
        <v>469</v>
      </c>
      <c r="H21" s="234" t="s">
        <v>470</v>
      </c>
      <c r="I21" s="234" t="s">
        <v>467</v>
      </c>
    </row>
    <row r="22" spans="1:19" s="220" customFormat="1" ht="17.25">
      <c r="A22" s="219" t="s">
        <v>370</v>
      </c>
      <c r="B22" s="219">
        <f>SLOPE(B6:B10,$A$6:$A$10)</f>
        <v>-0.43200000000000005</v>
      </c>
      <c r="C22" s="219">
        <f>SLOPE(C6:C20,$A$6:$A$20)</f>
        <v>-1.8980546327143701</v>
      </c>
      <c r="D22" s="219">
        <f>SLOPE(D6:D17,$A$6:$A$17)</f>
        <v>-2.8117482517482522</v>
      </c>
      <c r="E22" s="219">
        <f>SLOPE(E6:E17,$A$6:$A$17)</f>
        <v>-2.603729603729604</v>
      </c>
      <c r="F22" s="219">
        <f>SLOPE(F6:F9,$A$6:$A$9)</f>
        <v>-5.0860000000000003</v>
      </c>
      <c r="G22" s="219">
        <f>SLOPE(G6:G16,$A$6:$A$16)</f>
        <v>-6.3721644150918664</v>
      </c>
      <c r="H22" s="219">
        <f>SLOPE(H6:H12,$A$6:$A$12)</f>
        <v>-1.0196428571428571</v>
      </c>
      <c r="I22" s="219">
        <f>SLOPE(I6:I17,$A$6:$A$17)</f>
        <v>-8.0045804195804138</v>
      </c>
      <c r="J22" s="219"/>
      <c r="L22" s="212">
        <f>SLOPE(L6:L10,$K$6:$K$10)</f>
        <v>3.8000000000000013E-2</v>
      </c>
      <c r="M22" s="213">
        <f>SLOPE(M6:M20,$K$6:$K$20)</f>
        <v>-0.98996428571428574</v>
      </c>
      <c r="N22" s="213">
        <f>SLOPE(N6:N17,$K$6:$K$17)</f>
        <v>-26.65027972027972</v>
      </c>
      <c r="O22" s="213">
        <f>SLOPE(O6:O17,$K$6:$K$17)</f>
        <v>-0.18541958041958043</v>
      </c>
      <c r="P22" s="213">
        <f>SLOPE(P6:P9,$K$6:$K$9)</f>
        <v>-4.548</v>
      </c>
      <c r="Q22" s="213">
        <f>SLOPE(Q6:Q16,$K$6:$K$16)</f>
        <v>-2.2964545454545462</v>
      </c>
      <c r="R22" s="213">
        <f>SLOPE(R6:R12,$K$6:$K$12)</f>
        <v>-1.4567857142857144</v>
      </c>
      <c r="S22" s="213">
        <f>SLOPE(S6:S17,$K$6:$K$17)</f>
        <v>-1.9988461538461537</v>
      </c>
    </row>
    <row r="23" spans="1:19" s="220" customFormat="1">
      <c r="H23" s="219"/>
      <c r="I23" s="219"/>
      <c r="J23" s="219"/>
      <c r="L23" s="213"/>
      <c r="M23" s="213"/>
      <c r="N23" s="213"/>
      <c r="O23" s="213"/>
      <c r="P23" s="213"/>
      <c r="Q23" s="213"/>
      <c r="R23" s="213"/>
      <c r="S23" s="213"/>
    </row>
    <row r="24" spans="1:19" ht="45">
      <c r="A24" s="219"/>
      <c r="B24" s="219"/>
      <c r="C24" s="233" t="s">
        <v>460</v>
      </c>
      <c r="D24" s="233" t="s">
        <v>461</v>
      </c>
      <c r="E24" s="230" t="s">
        <v>446</v>
      </c>
      <c r="F24" s="231" t="s">
        <v>459</v>
      </c>
      <c r="G24" s="231" t="s">
        <v>462</v>
      </c>
      <c r="H24" s="232" t="s">
        <v>439</v>
      </c>
      <c r="I24" s="236" t="s">
        <v>471</v>
      </c>
      <c r="J24" s="232"/>
    </row>
    <row r="25" spans="1:19">
      <c r="A25" s="220" t="s">
        <v>4</v>
      </c>
      <c r="B25" s="220"/>
      <c r="C25" s="219">
        <f>B22</f>
        <v>-0.43200000000000005</v>
      </c>
      <c r="D25" s="219">
        <f>L22</f>
        <v>3.8000000000000013E-2</v>
      </c>
      <c r="E25" s="219">
        <f t="shared" ref="E25:E32" si="0">C25*I25</f>
        <v>-2.16</v>
      </c>
      <c r="F25" s="219">
        <f t="shared" ref="F25:F32" si="1">D25*I25</f>
        <v>0.19000000000000006</v>
      </c>
      <c r="G25" s="219">
        <f t="shared" ref="G25:G32" si="2">ABS(E25)/ABS(F25)</f>
        <v>11.368421052631577</v>
      </c>
      <c r="H25" s="212" t="s">
        <v>440</v>
      </c>
      <c r="I25" s="237">
        <v>5</v>
      </c>
      <c r="J25" s="237"/>
    </row>
    <row r="26" spans="1:19">
      <c r="A26" s="220" t="s">
        <v>135</v>
      </c>
      <c r="B26" s="220"/>
      <c r="C26" s="219">
        <f>C22</f>
        <v>-1.8980546327143701</v>
      </c>
      <c r="D26" s="219">
        <f>M22</f>
        <v>-0.98996428571428574</v>
      </c>
      <c r="E26" s="219">
        <f t="shared" si="0"/>
        <v>-28.470819490715552</v>
      </c>
      <c r="F26" s="219">
        <f t="shared" si="1"/>
        <v>-14.849464285714285</v>
      </c>
      <c r="G26" s="219">
        <f t="shared" si="2"/>
        <v>1.9172960682565159</v>
      </c>
      <c r="H26" s="212" t="s">
        <v>441</v>
      </c>
      <c r="I26" s="237">
        <f>2017-2002</f>
        <v>15</v>
      </c>
      <c r="J26" s="237"/>
    </row>
    <row r="27" spans="1:19">
      <c r="A27" s="220" t="s">
        <v>30</v>
      </c>
      <c r="B27" s="220"/>
      <c r="C27" s="219">
        <f>D22</f>
        <v>-2.8117482517482522</v>
      </c>
      <c r="D27" s="219">
        <f>N22</f>
        <v>-26.65027972027972</v>
      </c>
      <c r="E27" s="219">
        <f t="shared" si="0"/>
        <v>-33.740979020979026</v>
      </c>
      <c r="F27" s="219">
        <f t="shared" si="1"/>
        <v>-319.80335664335666</v>
      </c>
      <c r="G27" s="219">
        <f t="shared" si="2"/>
        <v>0.10550539361163373</v>
      </c>
      <c r="H27" s="212" t="s">
        <v>442</v>
      </c>
      <c r="I27" s="237">
        <v>12</v>
      </c>
      <c r="J27" s="237"/>
    </row>
    <row r="28" spans="1:19">
      <c r="A28" s="220" t="s">
        <v>133</v>
      </c>
      <c r="B28" s="220"/>
      <c r="C28" s="219">
        <f>E22</f>
        <v>-2.603729603729604</v>
      </c>
      <c r="D28" s="219">
        <f>O22</f>
        <v>-0.18541958041958043</v>
      </c>
      <c r="E28" s="219">
        <f t="shared" si="0"/>
        <v>-31.244755244755247</v>
      </c>
      <c r="F28" s="219">
        <f t="shared" si="1"/>
        <v>-2.2250349650349652</v>
      </c>
      <c r="G28" s="219">
        <f t="shared" si="2"/>
        <v>14.042365956376893</v>
      </c>
      <c r="H28" s="212" t="s">
        <v>442</v>
      </c>
      <c r="I28" s="237">
        <v>12</v>
      </c>
      <c r="J28" s="237"/>
    </row>
    <row r="29" spans="1:19">
      <c r="A29" s="220" t="s">
        <v>130</v>
      </c>
      <c r="B29" s="220"/>
      <c r="C29" s="219">
        <f>F22</f>
        <v>-5.0860000000000003</v>
      </c>
      <c r="D29" s="219">
        <f>P22</f>
        <v>-4.548</v>
      </c>
      <c r="E29" s="221">
        <f t="shared" si="0"/>
        <v>-20.344000000000001</v>
      </c>
      <c r="F29" s="221">
        <f t="shared" si="1"/>
        <v>-18.192</v>
      </c>
      <c r="G29" s="219">
        <f t="shared" si="2"/>
        <v>1.1182937554969217</v>
      </c>
      <c r="H29" s="212" t="s">
        <v>443</v>
      </c>
      <c r="I29" s="237">
        <v>4</v>
      </c>
      <c r="J29" s="237"/>
    </row>
    <row r="30" spans="1:19">
      <c r="A30" s="220" t="s">
        <v>131</v>
      </c>
      <c r="B30" s="220"/>
      <c r="C30" s="219">
        <f>G22</f>
        <v>-6.3721644150918664</v>
      </c>
      <c r="D30" s="219">
        <f>Q22</f>
        <v>-2.2964545454545462</v>
      </c>
      <c r="E30" s="219">
        <f t="shared" si="0"/>
        <v>-70.093808566010523</v>
      </c>
      <c r="F30" s="219">
        <f t="shared" si="1"/>
        <v>-25.26100000000001</v>
      </c>
      <c r="G30" s="219">
        <f t="shared" si="2"/>
        <v>2.7747836018372389</v>
      </c>
      <c r="H30" s="212" t="s">
        <v>444</v>
      </c>
      <c r="I30" s="237">
        <v>11</v>
      </c>
      <c r="J30" s="237"/>
    </row>
    <row r="31" spans="1:19">
      <c r="A31" s="220" t="s">
        <v>185</v>
      </c>
      <c r="B31" s="220"/>
      <c r="C31" s="219">
        <f>H22</f>
        <v>-1.0196428571428571</v>
      </c>
      <c r="D31" s="219">
        <f>R22</f>
        <v>-1.4567857142857144</v>
      </c>
      <c r="E31" s="219">
        <f t="shared" si="0"/>
        <v>-7.1374999999999993</v>
      </c>
      <c r="F31" s="219">
        <f t="shared" si="1"/>
        <v>-10.1975</v>
      </c>
      <c r="G31" s="219">
        <f t="shared" si="2"/>
        <v>0.69992645256190233</v>
      </c>
      <c r="H31" s="212" t="s">
        <v>445</v>
      </c>
      <c r="I31" s="237">
        <v>7</v>
      </c>
      <c r="J31" s="237"/>
    </row>
    <row r="32" spans="1:19">
      <c r="A32" s="220" t="s">
        <v>22</v>
      </c>
      <c r="B32" s="220"/>
      <c r="C32" s="219">
        <f>I22</f>
        <v>-8.0045804195804138</v>
      </c>
      <c r="D32" s="219">
        <f>S22</f>
        <v>-1.9988461538461537</v>
      </c>
      <c r="E32" s="219">
        <f t="shared" si="0"/>
        <v>-96.054965034964965</v>
      </c>
      <c r="F32" s="219">
        <f t="shared" si="1"/>
        <v>-23.986153846153844</v>
      </c>
      <c r="G32" s="219">
        <f t="shared" si="2"/>
        <v>4.0046005562649754</v>
      </c>
      <c r="H32" s="212" t="s">
        <v>442</v>
      </c>
      <c r="I32" s="237">
        <v>12</v>
      </c>
      <c r="J32" s="237"/>
    </row>
    <row r="35" spans="2:9">
      <c r="B35" s="211">
        <f>SUM(B5:B10)</f>
        <v>1.0000000000000009E-2</v>
      </c>
      <c r="C35" s="213">
        <f>SUM(C5:C20)</f>
        <v>-4.5080800000114607E-3</v>
      </c>
      <c r="D35" s="213">
        <f>SUM(D5:D20)</f>
        <v>0</v>
      </c>
      <c r="E35" s="213">
        <f>SUM(E5:E20)</f>
        <v>0</v>
      </c>
      <c r="F35" s="213">
        <f>SUM(F5:F20)</f>
        <v>-1.2434497875801753E-14</v>
      </c>
      <c r="G35" s="213">
        <f>SUM(G5:G20)</f>
        <v>1.7763568394002505E-13</v>
      </c>
      <c r="H35" s="213">
        <f>SUM(H6:H12)</f>
        <v>0</v>
      </c>
      <c r="I35" s="213">
        <f>SUM(I5:I17)</f>
        <v>0</v>
      </c>
    </row>
  </sheetData>
  <mergeCells count="2">
    <mergeCell ref="B2:I3"/>
    <mergeCell ref="K2:S3"/>
  </mergeCells>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45"/>
  <sheetViews>
    <sheetView zoomScaleNormal="100" workbookViewId="0">
      <selection activeCell="D14" sqref="D14"/>
    </sheetView>
  </sheetViews>
  <sheetFormatPr defaultColWidth="11.42578125" defaultRowHeight="15"/>
  <cols>
    <col min="1" max="1" width="17.85546875" style="95" customWidth="1"/>
    <col min="2" max="9" width="10.85546875" style="98"/>
  </cols>
  <sheetData>
    <row r="1" spans="1:9" s="92" customFormat="1" ht="15.75">
      <c r="A1" s="206" t="s">
        <v>423</v>
      </c>
      <c r="B1" s="101"/>
      <c r="C1" s="101"/>
      <c r="D1" s="101"/>
      <c r="E1" s="101"/>
      <c r="F1" s="101"/>
      <c r="G1" s="101"/>
      <c r="H1" s="101"/>
      <c r="I1" s="101"/>
    </row>
    <row r="2" spans="1:9" ht="30">
      <c r="A2" s="349" t="s">
        <v>237</v>
      </c>
      <c r="B2" s="99" t="s">
        <v>238</v>
      </c>
      <c r="C2" s="99" t="s">
        <v>240</v>
      </c>
      <c r="D2" s="348" t="s">
        <v>241</v>
      </c>
      <c r="E2" s="348"/>
      <c r="F2" s="348"/>
      <c r="G2" s="99" t="s">
        <v>242</v>
      </c>
      <c r="H2" s="100" t="s">
        <v>243</v>
      </c>
      <c r="I2" s="99" t="s">
        <v>245</v>
      </c>
    </row>
    <row r="3" spans="1:9">
      <c r="A3" s="349"/>
      <c r="B3" s="99" t="s">
        <v>239</v>
      </c>
      <c r="C3" s="99">
        <v>2</v>
      </c>
      <c r="D3" s="99" t="s">
        <v>246</v>
      </c>
      <c r="E3" s="348" t="s">
        <v>247</v>
      </c>
      <c r="F3" s="99" t="s">
        <v>248</v>
      </c>
      <c r="G3" s="99">
        <v>2.5</v>
      </c>
      <c r="H3" s="100" t="s">
        <v>244</v>
      </c>
      <c r="I3" s="99">
        <v>5</v>
      </c>
    </row>
    <row r="4" spans="1:9">
      <c r="A4" s="349"/>
      <c r="B4" s="99"/>
      <c r="C4" s="99"/>
      <c r="D4" s="99">
        <v>2.8</v>
      </c>
      <c r="E4" s="348"/>
      <c r="F4" s="99" t="s">
        <v>249</v>
      </c>
      <c r="G4" s="99"/>
      <c r="H4" s="100"/>
      <c r="I4" s="99"/>
    </row>
    <row r="5" spans="1:9">
      <c r="A5" s="350" t="s">
        <v>250</v>
      </c>
      <c r="B5" s="350"/>
      <c r="C5" s="350"/>
      <c r="D5" s="350"/>
      <c r="E5" s="350"/>
      <c r="F5" s="350"/>
      <c r="G5" s="350"/>
      <c r="H5" s="350"/>
      <c r="I5" s="350"/>
    </row>
    <row r="6" spans="1:9">
      <c r="A6" s="96" t="s">
        <v>251</v>
      </c>
      <c r="B6" s="99">
        <v>0.5</v>
      </c>
      <c r="C6" s="99">
        <v>8.3000000000000004E-2</v>
      </c>
      <c r="D6" s="348">
        <v>0.125</v>
      </c>
      <c r="E6" s="348"/>
      <c r="F6" s="348"/>
      <c r="G6" s="348"/>
      <c r="H6" s="348"/>
      <c r="I6" s="99" t="s">
        <v>252</v>
      </c>
    </row>
    <row r="7" spans="1:9">
      <c r="A7" s="96" t="s">
        <v>253</v>
      </c>
      <c r="B7" s="99">
        <v>55</v>
      </c>
      <c r="C7" s="99">
        <v>10</v>
      </c>
      <c r="D7" s="348">
        <v>12.5</v>
      </c>
      <c r="E7" s="348"/>
      <c r="F7" s="348"/>
      <c r="G7" s="348"/>
      <c r="H7" s="348"/>
      <c r="I7" s="99">
        <v>100</v>
      </c>
    </row>
    <row r="8" spans="1:9">
      <c r="A8" s="350" t="s">
        <v>254</v>
      </c>
      <c r="B8" s="350"/>
      <c r="C8" s="350"/>
      <c r="D8" s="350"/>
      <c r="E8" s="350"/>
      <c r="F8" s="350"/>
      <c r="G8" s="350"/>
      <c r="H8" s="350"/>
      <c r="I8" s="350"/>
    </row>
    <row r="9" spans="1:9">
      <c r="A9" s="96" t="s">
        <v>255</v>
      </c>
      <c r="B9" s="348" t="s">
        <v>161</v>
      </c>
      <c r="C9" s="348"/>
      <c r="D9" s="348"/>
      <c r="E9" s="348"/>
      <c r="F9" s="348"/>
      <c r="G9" s="348"/>
      <c r="H9" s="348"/>
      <c r="I9" s="348"/>
    </row>
    <row r="10" spans="1:9">
      <c r="A10" s="97" t="s">
        <v>292</v>
      </c>
      <c r="B10" s="348" t="s">
        <v>256</v>
      </c>
      <c r="C10" s="348"/>
      <c r="D10" s="348" t="s">
        <v>257</v>
      </c>
      <c r="E10" s="348"/>
      <c r="F10" s="348"/>
      <c r="G10" s="348"/>
      <c r="H10" s="348"/>
      <c r="I10" s="348"/>
    </row>
    <row r="11" spans="1:9">
      <c r="A11" s="349" t="s">
        <v>258</v>
      </c>
      <c r="B11" s="99" t="s">
        <v>259</v>
      </c>
      <c r="C11" s="99" t="s">
        <v>260</v>
      </c>
      <c r="D11" s="348" t="s">
        <v>261</v>
      </c>
      <c r="E11" s="348"/>
      <c r="F11" s="348"/>
      <c r="G11" s="348" t="s">
        <v>263</v>
      </c>
      <c r="H11" s="348"/>
      <c r="I11" s="348" t="s">
        <v>264</v>
      </c>
    </row>
    <row r="12" spans="1:9">
      <c r="A12" s="349"/>
      <c r="B12" s="99">
        <v>2016</v>
      </c>
      <c r="C12" s="99">
        <v>2015</v>
      </c>
      <c r="D12" s="348" t="s">
        <v>262</v>
      </c>
      <c r="E12" s="348"/>
      <c r="F12" s="348"/>
      <c r="G12" s="348">
        <v>2014</v>
      </c>
      <c r="H12" s="348"/>
      <c r="I12" s="348"/>
    </row>
    <row r="13" spans="1:9">
      <c r="A13" s="350" t="s">
        <v>265</v>
      </c>
      <c r="B13" s="350"/>
      <c r="C13" s="350"/>
      <c r="D13" s="350"/>
      <c r="E13" s="350"/>
      <c r="F13" s="350"/>
      <c r="G13" s="350"/>
      <c r="H13" s="350"/>
      <c r="I13" s="350"/>
    </row>
    <row r="14" spans="1:9">
      <c r="A14" s="96" t="s">
        <v>266</v>
      </c>
      <c r="B14" s="99" t="s">
        <v>413</v>
      </c>
      <c r="C14" s="202" t="s">
        <v>413</v>
      </c>
      <c r="D14" s="202" t="s">
        <v>414</v>
      </c>
      <c r="E14" s="202" t="s">
        <v>414</v>
      </c>
      <c r="F14" s="202" t="s">
        <v>414</v>
      </c>
      <c r="G14" s="202" t="s">
        <v>414</v>
      </c>
      <c r="H14" s="202" t="s">
        <v>414</v>
      </c>
      <c r="I14" s="99" t="s">
        <v>413</v>
      </c>
    </row>
    <row r="15" spans="1:9">
      <c r="A15" s="96" t="s">
        <v>267</v>
      </c>
      <c r="B15" s="99" t="s">
        <v>413</v>
      </c>
      <c r="C15" s="99" t="s">
        <v>413</v>
      </c>
      <c r="D15" s="351" t="s">
        <v>413</v>
      </c>
      <c r="E15" s="348"/>
      <c r="F15" s="348"/>
      <c r="G15" s="202" t="s">
        <v>413</v>
      </c>
      <c r="H15" s="99"/>
      <c r="I15" s="99" t="s">
        <v>413</v>
      </c>
    </row>
    <row r="16" spans="1:9">
      <c r="A16" s="96" t="s">
        <v>268</v>
      </c>
      <c r="B16" s="99" t="s">
        <v>413</v>
      </c>
      <c r="C16" s="99" t="s">
        <v>413</v>
      </c>
      <c r="D16" s="348" t="s">
        <v>269</v>
      </c>
      <c r="E16" s="348"/>
      <c r="F16" s="348"/>
      <c r="G16" s="348"/>
      <c r="H16" s="348"/>
      <c r="I16" s="99" t="s">
        <v>270</v>
      </c>
    </row>
    <row r="17" spans="1:9">
      <c r="A17" s="96" t="s">
        <v>271</v>
      </c>
      <c r="B17" s="99" t="s">
        <v>413</v>
      </c>
      <c r="C17" s="99" t="s">
        <v>413</v>
      </c>
      <c r="D17" s="351" t="s">
        <v>94</v>
      </c>
      <c r="E17" s="348"/>
      <c r="F17" s="348"/>
      <c r="G17" s="348"/>
      <c r="H17" s="348"/>
      <c r="I17" s="348"/>
    </row>
    <row r="18" spans="1:9">
      <c r="A18" s="96" t="s">
        <v>272</v>
      </c>
      <c r="B18" s="351" t="s">
        <v>413</v>
      </c>
      <c r="C18" s="348"/>
      <c r="D18" s="348"/>
      <c r="E18" s="348"/>
      <c r="F18" s="348"/>
      <c r="G18" s="348"/>
      <c r="H18" s="348"/>
      <c r="I18" s="348"/>
    </row>
    <row r="19" spans="1:9">
      <c r="A19" s="96" t="s">
        <v>273</v>
      </c>
      <c r="B19" s="99">
        <v>1</v>
      </c>
      <c r="C19" s="99">
        <v>2</v>
      </c>
      <c r="D19" s="99">
        <v>4</v>
      </c>
      <c r="E19" s="99">
        <v>3</v>
      </c>
      <c r="F19" s="99">
        <v>3</v>
      </c>
      <c r="G19" s="99">
        <v>3</v>
      </c>
      <c r="H19" s="100">
        <v>4</v>
      </c>
      <c r="I19" s="99">
        <v>20</v>
      </c>
    </row>
    <row r="20" spans="1:9">
      <c r="A20" s="96" t="s">
        <v>274</v>
      </c>
      <c r="B20" s="99">
        <v>2</v>
      </c>
      <c r="C20" s="197" t="s">
        <v>410</v>
      </c>
      <c r="D20" s="99">
        <v>2</v>
      </c>
      <c r="E20" s="99">
        <v>1.9</v>
      </c>
      <c r="F20" s="99">
        <v>2</v>
      </c>
      <c r="G20" s="99">
        <v>2</v>
      </c>
      <c r="H20" s="100">
        <v>2</v>
      </c>
      <c r="I20" s="99">
        <v>8</v>
      </c>
    </row>
    <row r="21" spans="1:9">
      <c r="A21" s="96" t="s">
        <v>275</v>
      </c>
      <c r="B21" s="99" t="s">
        <v>413</v>
      </c>
      <c r="C21" s="99" t="s">
        <v>413</v>
      </c>
      <c r="D21" s="202" t="s">
        <v>414</v>
      </c>
      <c r="E21" s="202" t="s">
        <v>414</v>
      </c>
      <c r="F21" s="202" t="s">
        <v>414</v>
      </c>
      <c r="G21" s="99" t="s">
        <v>413</v>
      </c>
      <c r="H21" s="99" t="s">
        <v>413</v>
      </c>
      <c r="I21" s="202" t="s">
        <v>414</v>
      </c>
    </row>
    <row r="22" spans="1:9">
      <c r="A22" s="350" t="s">
        <v>2</v>
      </c>
      <c r="B22" s="350"/>
      <c r="C22" s="350"/>
      <c r="D22" s="350"/>
      <c r="E22" s="350"/>
      <c r="F22" s="350"/>
      <c r="G22" s="350"/>
      <c r="H22" s="350"/>
      <c r="I22" s="350"/>
    </row>
    <row r="23" spans="1:9">
      <c r="A23" s="96" t="s">
        <v>276</v>
      </c>
      <c r="B23" s="99" t="s">
        <v>277</v>
      </c>
      <c r="C23" s="99" t="s">
        <v>278</v>
      </c>
      <c r="D23" s="348" t="s">
        <v>279</v>
      </c>
      <c r="E23" s="348"/>
      <c r="F23" s="348"/>
      <c r="G23" s="348"/>
      <c r="H23" s="348"/>
      <c r="I23" s="99" t="s">
        <v>280</v>
      </c>
    </row>
    <row r="24" spans="1:9">
      <c r="A24" s="349" t="s">
        <v>281</v>
      </c>
      <c r="B24" s="99" t="s">
        <v>282</v>
      </c>
      <c r="C24" s="99" t="s">
        <v>284</v>
      </c>
      <c r="D24" s="348" t="s">
        <v>286</v>
      </c>
      <c r="E24" s="348"/>
      <c r="F24" s="348"/>
      <c r="G24" s="348"/>
      <c r="H24" s="348"/>
      <c r="I24" s="348"/>
    </row>
    <row r="25" spans="1:9">
      <c r="A25" s="349"/>
      <c r="B25" s="99" t="s">
        <v>283</v>
      </c>
      <c r="C25" s="99" t="s">
        <v>285</v>
      </c>
      <c r="D25" s="348"/>
      <c r="E25" s="348"/>
      <c r="F25" s="348"/>
      <c r="G25" s="348"/>
      <c r="H25" s="348"/>
      <c r="I25" s="348"/>
    </row>
    <row r="26" spans="1:9" ht="30">
      <c r="A26" s="96" t="s">
        <v>287</v>
      </c>
      <c r="B26" s="351" t="s">
        <v>413</v>
      </c>
      <c r="C26" s="348"/>
      <c r="D26" s="348"/>
      <c r="E26" s="348"/>
      <c r="F26" s="348"/>
      <c r="G26" s="348"/>
      <c r="H26" s="348"/>
      <c r="I26" s="348"/>
    </row>
    <row r="27" spans="1:9">
      <c r="A27" s="96" t="s">
        <v>288</v>
      </c>
      <c r="B27" s="99" t="s">
        <v>413</v>
      </c>
      <c r="C27" s="202" t="s">
        <v>413</v>
      </c>
      <c r="D27" s="202" t="s">
        <v>414</v>
      </c>
      <c r="E27" s="202" t="s">
        <v>414</v>
      </c>
      <c r="F27" s="202" t="s">
        <v>414</v>
      </c>
      <c r="G27" s="202" t="s">
        <v>414</v>
      </c>
      <c r="H27" s="202" t="s">
        <v>414</v>
      </c>
      <c r="I27" s="202" t="s">
        <v>413</v>
      </c>
    </row>
    <row r="28" spans="1:9">
      <c r="A28" s="96" t="s">
        <v>289</v>
      </c>
      <c r="B28" s="351" t="s">
        <v>413</v>
      </c>
      <c r="C28" s="351" t="s">
        <v>413</v>
      </c>
      <c r="D28" s="351" t="s">
        <v>413</v>
      </c>
      <c r="E28" s="351" t="s">
        <v>413</v>
      </c>
      <c r="F28" s="351" t="s">
        <v>413</v>
      </c>
      <c r="G28" s="351" t="s">
        <v>413</v>
      </c>
      <c r="H28" s="351" t="s">
        <v>413</v>
      </c>
      <c r="I28" s="351" t="s">
        <v>413</v>
      </c>
    </row>
    <row r="29" spans="1:9">
      <c r="A29" s="96" t="s">
        <v>290</v>
      </c>
      <c r="B29" s="348"/>
      <c r="C29" s="348"/>
      <c r="D29" s="348"/>
      <c r="E29" s="348"/>
      <c r="F29" s="348"/>
      <c r="G29" s="348"/>
      <c r="H29" s="348"/>
      <c r="I29" s="348"/>
    </row>
    <row r="30" spans="1:9">
      <c r="A30" s="96" t="s">
        <v>291</v>
      </c>
      <c r="B30" s="202" t="s">
        <v>413</v>
      </c>
      <c r="C30" s="202" t="s">
        <v>414</v>
      </c>
      <c r="D30" s="202" t="s">
        <v>414</v>
      </c>
      <c r="E30" s="202" t="s">
        <v>414</v>
      </c>
      <c r="F30" s="202" t="s">
        <v>414</v>
      </c>
      <c r="G30" s="202" t="s">
        <v>414</v>
      </c>
      <c r="H30" s="202" t="s">
        <v>414</v>
      </c>
      <c r="I30" s="202" t="s">
        <v>414</v>
      </c>
    </row>
    <row r="31" spans="1:9">
      <c r="A31" s="96"/>
      <c r="B31" s="99"/>
      <c r="C31" s="99"/>
      <c r="D31" s="348"/>
      <c r="E31" s="348"/>
      <c r="F31" s="348"/>
      <c r="G31" s="348"/>
      <c r="H31" s="348"/>
      <c r="I31" s="348"/>
    </row>
    <row r="33" spans="1:3">
      <c r="A33" t="s">
        <v>293</v>
      </c>
    </row>
    <row r="34" spans="1:3">
      <c r="A34" s="95" t="s">
        <v>294</v>
      </c>
    </row>
    <row r="35" spans="1:3">
      <c r="A35" s="95" t="s">
        <v>295</v>
      </c>
    </row>
    <row r="36" spans="1:3">
      <c r="A36" s="95" t="s">
        <v>296</v>
      </c>
    </row>
    <row r="37" spans="1:3">
      <c r="A37" s="95" t="s">
        <v>297</v>
      </c>
    </row>
    <row r="38" spans="1:3">
      <c r="A38" s="158" t="s">
        <v>374</v>
      </c>
    </row>
    <row r="45" spans="1:3">
      <c r="C45" s="98">
        <v>7</v>
      </c>
    </row>
  </sheetData>
  <mergeCells count="35">
    <mergeCell ref="G28:G29"/>
    <mergeCell ref="H28:H29"/>
    <mergeCell ref="I28:I29"/>
    <mergeCell ref="D31:I31"/>
    <mergeCell ref="A22:I22"/>
    <mergeCell ref="D23:H23"/>
    <mergeCell ref="A24:A25"/>
    <mergeCell ref="D24:I25"/>
    <mergeCell ref="B26:I26"/>
    <mergeCell ref="B28:B29"/>
    <mergeCell ref="C28:C29"/>
    <mergeCell ref="D28:D29"/>
    <mergeCell ref="E28:E29"/>
    <mergeCell ref="F28:F29"/>
    <mergeCell ref="B18:I18"/>
    <mergeCell ref="A8:I8"/>
    <mergeCell ref="B9:I9"/>
    <mergeCell ref="B10:C10"/>
    <mergeCell ref="D10:I10"/>
    <mergeCell ref="A11:A12"/>
    <mergeCell ref="D11:F11"/>
    <mergeCell ref="D12:F12"/>
    <mergeCell ref="G11:H11"/>
    <mergeCell ref="G12:H12"/>
    <mergeCell ref="I11:I12"/>
    <mergeCell ref="A13:I13"/>
    <mergeCell ref="D15:F15"/>
    <mergeCell ref="D16:H16"/>
    <mergeCell ref="D17:I17"/>
    <mergeCell ref="D7:H7"/>
    <mergeCell ref="A2:A4"/>
    <mergeCell ref="D2:F2"/>
    <mergeCell ref="E3:E4"/>
    <mergeCell ref="A5:I5"/>
    <mergeCell ref="D6:H6"/>
  </mergeCells>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D149"/>
  <sheetViews>
    <sheetView workbookViewId="0">
      <selection activeCell="Q150" sqref="Q150"/>
    </sheetView>
  </sheetViews>
  <sheetFormatPr defaultColWidth="11.42578125" defaultRowHeight="15"/>
  <cols>
    <col min="1" max="1" width="11.42578125" customWidth="1"/>
    <col min="2" max="15" width="10.85546875" style="14" customWidth="1"/>
    <col min="16" max="16" width="10.85546875" style="27" customWidth="1"/>
  </cols>
  <sheetData>
    <row r="1" spans="1:30">
      <c r="A1" t="s">
        <v>432</v>
      </c>
    </row>
    <row r="2" spans="1:30">
      <c r="B2" s="317" t="s">
        <v>54</v>
      </c>
      <c r="C2" s="317"/>
      <c r="D2" s="317"/>
      <c r="E2" s="317"/>
      <c r="F2" s="317"/>
      <c r="G2" s="317"/>
      <c r="H2" s="317"/>
      <c r="I2" s="317"/>
      <c r="J2" s="317"/>
      <c r="K2" s="317"/>
      <c r="L2" s="317"/>
      <c r="M2" s="317"/>
      <c r="N2" s="317"/>
      <c r="O2" s="317"/>
      <c r="Q2" s="317" t="s">
        <v>55</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14">
        <v>4.4203096406118672</v>
      </c>
      <c r="C4" s="14">
        <v>13.997404655819466</v>
      </c>
      <c r="D4" s="14">
        <v>6.1083085979031226</v>
      </c>
      <c r="E4" s="14">
        <v>162.07726824494807</v>
      </c>
      <c r="F4" s="14">
        <v>-0.20208930990323887</v>
      </c>
      <c r="G4" s="14">
        <v>20.189428839633344</v>
      </c>
      <c r="H4" s="14">
        <v>80.693500030844191</v>
      </c>
      <c r="I4" s="14">
        <v>272.95910032999058</v>
      </c>
      <c r="J4" s="14">
        <v>4.2030358352993069</v>
      </c>
      <c r="K4" s="14">
        <v>14.181434936407197</v>
      </c>
      <c r="L4" s="14">
        <v>168.71892364675912</v>
      </c>
      <c r="M4" s="14">
        <v>12.022531600837606</v>
      </c>
      <c r="N4" s="14">
        <v>26.432501013030407</v>
      </c>
      <c r="O4" s="14">
        <v>-1.6910349162239691</v>
      </c>
      <c r="Q4" s="2">
        <v>0.50470211414578181</v>
      </c>
      <c r="R4" s="2">
        <v>2.610991880068628</v>
      </c>
      <c r="S4" s="2">
        <v>0.44152687038223143</v>
      </c>
      <c r="T4" s="2">
        <v>13.496498281293315</v>
      </c>
      <c r="U4" s="2">
        <v>-7.4744145892882224E-2</v>
      </c>
      <c r="V4" s="2">
        <v>4.5507780181687139</v>
      </c>
      <c r="W4" s="2">
        <v>20.251244235240812</v>
      </c>
      <c r="X4" s="2">
        <v>55.519881007120077</v>
      </c>
      <c r="Y4" s="2">
        <v>0.4870435895586484</v>
      </c>
      <c r="Z4" s="2">
        <v>3.2675869680023912</v>
      </c>
      <c r="AA4" s="2">
        <v>34.243192743346228</v>
      </c>
      <c r="AB4" s="2">
        <v>1.719859213094622</v>
      </c>
      <c r="AC4" s="2">
        <v>5.6787320851384386</v>
      </c>
      <c r="AD4" s="2">
        <v>-0.27197760075088206</v>
      </c>
    </row>
    <row r="5" spans="1:30">
      <c r="A5" s="1">
        <v>37667</v>
      </c>
      <c r="B5" s="14">
        <v>4.0146161319679132</v>
      </c>
      <c r="C5" s="14">
        <v>13.070046198148717</v>
      </c>
      <c r="D5" s="14">
        <v>5.8935728019857496</v>
      </c>
      <c r="E5" s="14">
        <v>160.18143457228217</v>
      </c>
      <c r="F5" s="14">
        <v>-0.17960375345644242</v>
      </c>
      <c r="G5" s="14">
        <v>19.841509489478696</v>
      </c>
      <c r="H5" s="14">
        <v>79.512338104552413</v>
      </c>
      <c r="I5" s="14">
        <v>268.02127731336071</v>
      </c>
      <c r="J5" s="14">
        <v>3.0703482371975452</v>
      </c>
      <c r="K5" s="14">
        <v>12.381241967677131</v>
      </c>
      <c r="L5" s="14">
        <v>166.98091340893748</v>
      </c>
      <c r="M5" s="14">
        <v>11.393559039335331</v>
      </c>
      <c r="N5" s="14">
        <v>27.140147181753083</v>
      </c>
      <c r="O5" s="14">
        <v>0.58685078246744049</v>
      </c>
      <c r="Q5" s="2">
        <v>0.45838084071583235</v>
      </c>
      <c r="R5" s="2">
        <v>2.4380079975254727</v>
      </c>
      <c r="S5" s="2">
        <v>0.42600512284593589</v>
      </c>
      <c r="T5" s="2">
        <v>13.338628419703081</v>
      </c>
      <c r="U5" s="2">
        <v>-6.6427705442139426E-2</v>
      </c>
      <c r="V5" s="2">
        <v>4.4723556049664559</v>
      </c>
      <c r="W5" s="2">
        <v>19.954813932408996</v>
      </c>
      <c r="X5" s="2">
        <v>54.515527805537566</v>
      </c>
      <c r="Y5" s="2">
        <v>0.35578888337821429</v>
      </c>
      <c r="Z5" s="2">
        <v>2.8527991054983906</v>
      </c>
      <c r="AA5" s="2">
        <v>33.890446185477948</v>
      </c>
      <c r="AB5" s="2">
        <v>1.629882801254037</v>
      </c>
      <c r="AC5" s="2">
        <v>5.8307620803806497</v>
      </c>
      <c r="AD5" s="2">
        <v>9.4386145598150784E-2</v>
      </c>
    </row>
    <row r="6" spans="1:30">
      <c r="A6" s="1">
        <v>37695</v>
      </c>
      <c r="B6" s="14">
        <v>3.6089226233239593</v>
      </c>
      <c r="C6" s="14">
        <v>12.142687740477967</v>
      </c>
      <c r="D6" s="14">
        <v>5.6788370060683757</v>
      </c>
      <c r="E6" s="14">
        <v>158.28560089961627</v>
      </c>
      <c r="F6" s="14">
        <v>-0.15711819700964597</v>
      </c>
      <c r="G6" s="14">
        <v>19.493590139324045</v>
      </c>
      <c r="H6" s="14">
        <v>78.33117617826062</v>
      </c>
      <c r="I6" s="14">
        <v>263.08345429673079</v>
      </c>
      <c r="J6" s="14">
        <v>1.937660639095784</v>
      </c>
      <c r="K6" s="14">
        <v>10.581048998947065</v>
      </c>
      <c r="L6" s="14">
        <v>165.24290317111581</v>
      </c>
      <c r="M6" s="14">
        <v>10.764586477833056</v>
      </c>
      <c r="N6" s="14">
        <v>27.847793350475758</v>
      </c>
      <c r="O6" s="14">
        <v>2.8647364811588498</v>
      </c>
      <c r="Q6" s="2">
        <v>0.412059567285883</v>
      </c>
      <c r="R6" s="2">
        <v>2.2650241149823169</v>
      </c>
      <c r="S6" s="2">
        <v>0.41048337530964041</v>
      </c>
      <c r="T6" s="2">
        <v>13.180758558112846</v>
      </c>
      <c r="U6" s="2">
        <v>-5.8111264991396627E-2</v>
      </c>
      <c r="V6" s="2">
        <v>4.3939331917641971</v>
      </c>
      <c r="W6" s="2">
        <v>19.658383629577173</v>
      </c>
      <c r="X6" s="2">
        <v>53.511174603955041</v>
      </c>
      <c r="Y6" s="2">
        <v>0.22453417719778032</v>
      </c>
      <c r="Z6" s="2">
        <v>2.4380112429943899</v>
      </c>
      <c r="AA6" s="2">
        <v>33.537699627609662</v>
      </c>
      <c r="AB6" s="2">
        <v>1.5399063894134521</v>
      </c>
      <c r="AC6" s="2">
        <v>5.9827920756228608</v>
      </c>
      <c r="AD6" s="2">
        <v>0.46074989194718358</v>
      </c>
    </row>
    <row r="7" spans="1:30">
      <c r="A7" s="1">
        <v>37726</v>
      </c>
      <c r="B7" s="14">
        <v>3.1785758070889893</v>
      </c>
      <c r="C7" s="14">
        <v>11.247155516479872</v>
      </c>
      <c r="D7" s="14">
        <v>5.4026981503152269</v>
      </c>
      <c r="E7" s="14">
        <v>156.36298690766915</v>
      </c>
      <c r="F7" s="14">
        <v>-0.13304052543657685</v>
      </c>
      <c r="G7" s="14">
        <v>19.138216803164223</v>
      </c>
      <c r="H7" s="14">
        <v>77.130544218226476</v>
      </c>
      <c r="I7" s="14">
        <v>258.09803227154504</v>
      </c>
      <c r="J7" s="14">
        <v>0.8404297459583252</v>
      </c>
      <c r="K7" s="14">
        <v>9.0146829331758802</v>
      </c>
      <c r="L7" s="14">
        <v>163.52486444160749</v>
      </c>
      <c r="M7" s="14">
        <v>10.427197419256068</v>
      </c>
      <c r="N7" s="14">
        <v>28.348935071074614</v>
      </c>
      <c r="O7" s="14">
        <v>5.0468571990629947</v>
      </c>
      <c r="Q7" s="2">
        <v>0.36292342850180659</v>
      </c>
      <c r="R7" s="2">
        <v>2.0979769071110561</v>
      </c>
      <c r="S7" s="2">
        <v>0.39052323039923553</v>
      </c>
      <c r="T7" s="2">
        <v>13.020658645775425</v>
      </c>
      <c r="U7" s="2">
        <v>-4.9205969616395999E-2</v>
      </c>
      <c r="V7" s="2">
        <v>4.3138306203004291</v>
      </c>
      <c r="W7" s="2">
        <v>19.357067029727204</v>
      </c>
      <c r="X7" s="2">
        <v>52.497139764032255</v>
      </c>
      <c r="Y7" s="2">
        <v>9.7388158531904759E-2</v>
      </c>
      <c r="Z7" s="2">
        <v>2.0771001386818542</v>
      </c>
      <c r="AA7" s="2">
        <v>33.189006487068653</v>
      </c>
      <c r="AB7" s="2">
        <v>1.4916418724168383</v>
      </c>
      <c r="AC7" s="2">
        <v>6.0904568617345989</v>
      </c>
      <c r="AD7" s="2">
        <v>0.81171127761129669</v>
      </c>
    </row>
    <row r="8" spans="1:30">
      <c r="A8" s="1">
        <v>37756</v>
      </c>
      <c r="B8" s="14">
        <v>2.7482289908540194</v>
      </c>
      <c r="C8" s="14">
        <v>10.351623292481776</v>
      </c>
      <c r="D8" s="14">
        <v>5.1265592945620782</v>
      </c>
      <c r="E8" s="14">
        <v>154.44037291572204</v>
      </c>
      <c r="F8" s="14">
        <v>-0.10896285386350775</v>
      </c>
      <c r="G8" s="14">
        <v>18.782843467004401</v>
      </c>
      <c r="H8" s="14">
        <v>75.929912258192346</v>
      </c>
      <c r="I8" s="14">
        <v>253.11261024635922</v>
      </c>
      <c r="J8" s="14">
        <v>-0.25680114717913377</v>
      </c>
      <c r="K8" s="14">
        <v>7.4483168674046949</v>
      </c>
      <c r="L8" s="14">
        <v>161.80682571209917</v>
      </c>
      <c r="M8" s="14">
        <v>10.089808360679077</v>
      </c>
      <c r="N8" s="14">
        <v>28.85007679167347</v>
      </c>
      <c r="O8" s="14">
        <v>7.2289779169671391</v>
      </c>
      <c r="Q8" s="2">
        <v>0.31378728971773023</v>
      </c>
      <c r="R8" s="2">
        <v>1.9309296992397955</v>
      </c>
      <c r="S8" s="2">
        <v>0.37056308548883066</v>
      </c>
      <c r="T8" s="2">
        <v>12.860558733438005</v>
      </c>
      <c r="U8" s="2">
        <v>-4.0300674241395384E-2</v>
      </c>
      <c r="V8" s="2">
        <v>4.2337280488366593</v>
      </c>
      <c r="W8" s="2">
        <v>19.055750429877239</v>
      </c>
      <c r="X8" s="2">
        <v>51.483104924109462</v>
      </c>
      <c r="Y8" s="2">
        <v>-2.9757860133970842E-2</v>
      </c>
      <c r="Z8" s="2">
        <v>1.716189034369318</v>
      </c>
      <c r="AA8" s="2">
        <v>32.840313346527644</v>
      </c>
      <c r="AB8" s="2">
        <v>1.4433773554202241</v>
      </c>
      <c r="AC8" s="2">
        <v>6.1981216478463361</v>
      </c>
      <c r="AD8" s="2">
        <v>1.1626726632754096</v>
      </c>
    </row>
    <row r="9" spans="1:30">
      <c r="A9" s="1">
        <v>37787</v>
      </c>
      <c r="B9" s="14">
        <v>2.3107915757631163</v>
      </c>
      <c r="C9" s="14">
        <v>9.4265853683532796</v>
      </c>
      <c r="D9" s="14">
        <v>4.9490865090963547</v>
      </c>
      <c r="E9" s="14">
        <v>152.4929841074358</v>
      </c>
      <c r="F9" s="14">
        <v>-9.302177334752626E-2</v>
      </c>
      <c r="G9" s="14">
        <v>18.423187649610153</v>
      </c>
      <c r="H9" s="14">
        <v>74.728794590970594</v>
      </c>
      <c r="I9" s="14">
        <v>248.15596618283109</v>
      </c>
      <c r="J9" s="14">
        <v>-1.3530410946668399</v>
      </c>
      <c r="K9" s="14">
        <v>5.9571839038453938</v>
      </c>
      <c r="L9" s="14">
        <v>160.08677074528703</v>
      </c>
      <c r="M9" s="14">
        <v>10.068706667027307</v>
      </c>
      <c r="N9" s="14">
        <v>29.027921307910862</v>
      </c>
      <c r="O9" s="14">
        <v>9.3959916904827505</v>
      </c>
      <c r="Q9" s="2">
        <v>0.26384156053748109</v>
      </c>
      <c r="R9" s="2">
        <v>1.7583786751004105</v>
      </c>
      <c r="S9" s="2">
        <v>0.3577348201370118</v>
      </c>
      <c r="T9" s="2">
        <v>12.698395772594393</v>
      </c>
      <c r="U9" s="2">
        <v>-3.4404754024996022E-2</v>
      </c>
      <c r="V9" s="2">
        <v>4.1526601889727264</v>
      </c>
      <c r="W9" s="2">
        <v>18.754311934522935</v>
      </c>
      <c r="X9" s="2">
        <v>50.47492352158784</v>
      </c>
      <c r="Y9" s="2">
        <v>-0.15678904900889873</v>
      </c>
      <c r="Z9" s="2">
        <v>1.3726126148367286</v>
      </c>
      <c r="AA9" s="2">
        <v>32.491210990463451</v>
      </c>
      <c r="AB9" s="2">
        <v>1.4403586948382572</v>
      </c>
      <c r="AC9" s="2">
        <v>6.2363295858702612</v>
      </c>
      <c r="AD9" s="2">
        <v>1.5112043235387931</v>
      </c>
    </row>
    <row r="10" spans="1:30">
      <c r="A10" s="1">
        <v>37817</v>
      </c>
      <c r="B10" s="14">
        <v>1.8733541606722128</v>
      </c>
      <c r="C10" s="14">
        <v>8.50154744422478</v>
      </c>
      <c r="D10" s="14">
        <v>4.7716137236306313</v>
      </c>
      <c r="E10" s="14">
        <v>150.54559529914957</v>
      </c>
      <c r="F10" s="14">
        <v>-7.7080692831544756E-2</v>
      </c>
      <c r="G10" s="14">
        <v>18.063531832215904</v>
      </c>
      <c r="H10" s="14">
        <v>73.527676923748842</v>
      </c>
      <c r="I10" s="14">
        <v>243.19932211930296</v>
      </c>
      <c r="J10" s="14">
        <v>-2.4492810421545457</v>
      </c>
      <c r="K10" s="14">
        <v>4.4660509402860935</v>
      </c>
      <c r="L10" s="14">
        <v>158.36671577847488</v>
      </c>
      <c r="M10" s="14">
        <v>10.047604973375535</v>
      </c>
      <c r="N10" s="14">
        <v>29.205765824148255</v>
      </c>
      <c r="O10" s="14">
        <v>11.563005463998364</v>
      </c>
      <c r="Q10" s="2">
        <v>0.21389583135723192</v>
      </c>
      <c r="R10" s="2">
        <v>1.5858276509610252</v>
      </c>
      <c r="S10" s="2">
        <v>0.34490655478519294</v>
      </c>
      <c r="T10" s="2">
        <v>12.536232811750782</v>
      </c>
      <c r="U10" s="2">
        <v>-2.8508833808596649E-2</v>
      </c>
      <c r="V10" s="2">
        <v>4.0715923291087934</v>
      </c>
      <c r="W10" s="2">
        <v>18.452873439168627</v>
      </c>
      <c r="X10" s="2">
        <v>49.466742119066218</v>
      </c>
      <c r="Y10" s="2">
        <v>-0.2838202378838266</v>
      </c>
      <c r="Z10" s="2">
        <v>1.0290361953041396</v>
      </c>
      <c r="AA10" s="2">
        <v>32.142108634399257</v>
      </c>
      <c r="AB10" s="2">
        <v>1.4373400342562903</v>
      </c>
      <c r="AC10" s="2">
        <v>6.2745375238941872</v>
      </c>
      <c r="AD10" s="2">
        <v>1.8597359838021768</v>
      </c>
    </row>
    <row r="11" spans="1:30">
      <c r="A11" s="1">
        <v>37848</v>
      </c>
      <c r="B11" s="14">
        <v>1.3416857195534706</v>
      </c>
      <c r="C11" s="14">
        <v>7.7697586060606154</v>
      </c>
      <c r="D11" s="14">
        <v>4.2158536866365353</v>
      </c>
      <c r="E11" s="14">
        <v>148.19194740983318</v>
      </c>
      <c r="F11" s="14">
        <v>-8.8939211138868629E-2</v>
      </c>
      <c r="G11" s="14">
        <v>17.669504679674844</v>
      </c>
      <c r="H11" s="14">
        <v>72.371038595993141</v>
      </c>
      <c r="I11" s="14">
        <v>238.01734488406117</v>
      </c>
      <c r="J11" s="14">
        <v>-3.2435733919138396</v>
      </c>
      <c r="K11" s="14">
        <v>4.0695669757952855</v>
      </c>
      <c r="L11" s="14">
        <v>156.48783326510295</v>
      </c>
      <c r="M11" s="14">
        <v>9.8028287969606467</v>
      </c>
      <c r="N11" s="14">
        <v>27.065699192527475</v>
      </c>
      <c r="O11" s="14">
        <v>13.216296624829459</v>
      </c>
      <c r="Q11" s="2">
        <v>0.15319099208717615</v>
      </c>
      <c r="R11" s="2">
        <v>1.4493241518229107</v>
      </c>
      <c r="S11" s="2">
        <v>0.30473455203114869</v>
      </c>
      <c r="T11" s="2">
        <v>12.340239844711627</v>
      </c>
      <c r="U11" s="2">
        <v>-3.2894789814188537E-2</v>
      </c>
      <c r="V11" s="2">
        <v>3.9827770328174283</v>
      </c>
      <c r="W11" s="2">
        <v>18.162597701243417</v>
      </c>
      <c r="X11" s="2">
        <v>48.412727949418041</v>
      </c>
      <c r="Y11" s="2">
        <v>-0.37586204108158383</v>
      </c>
      <c r="Z11" s="2">
        <v>0.93768113559391908</v>
      </c>
      <c r="AA11" s="2">
        <v>31.760770639485294</v>
      </c>
      <c r="AB11" s="2">
        <v>1.4023240678916113</v>
      </c>
      <c r="AC11" s="2">
        <v>5.8147677488234093</v>
      </c>
      <c r="AD11" s="2">
        <v>2.1256430676544462</v>
      </c>
    </row>
    <row r="12" spans="1:30">
      <c r="A12" s="1">
        <v>37879</v>
      </c>
      <c r="B12" s="14">
        <v>0.81001727843472826</v>
      </c>
      <c r="C12" s="14">
        <v>7.0379697678964517</v>
      </c>
      <c r="D12" s="14">
        <v>3.6600936496424397</v>
      </c>
      <c r="E12" s="14">
        <v>145.83829952051684</v>
      </c>
      <c r="F12" s="14">
        <v>-0.10079772944619249</v>
      </c>
      <c r="G12" s="14">
        <v>17.275477527133784</v>
      </c>
      <c r="H12" s="14">
        <v>71.214400268237441</v>
      </c>
      <c r="I12" s="14">
        <v>232.83536764881939</v>
      </c>
      <c r="J12" s="14">
        <v>-4.0378657416731336</v>
      </c>
      <c r="K12" s="14">
        <v>3.6730830113044775</v>
      </c>
      <c r="L12" s="14">
        <v>154.60895075173102</v>
      </c>
      <c r="M12" s="14">
        <v>9.5580526205457588</v>
      </c>
      <c r="N12" s="14">
        <v>24.925632560906696</v>
      </c>
      <c r="O12" s="14">
        <v>14.869587785660555</v>
      </c>
      <c r="Q12" s="2">
        <v>9.2486152817120387E-2</v>
      </c>
      <c r="R12" s="2">
        <v>1.3128206526847965</v>
      </c>
      <c r="S12" s="2">
        <v>0.26456254927710443</v>
      </c>
      <c r="T12" s="2">
        <v>12.144246877672478</v>
      </c>
      <c r="U12" s="2">
        <v>-3.7280745819780414E-2</v>
      </c>
      <c r="V12" s="2">
        <v>3.8939617365260633</v>
      </c>
      <c r="W12" s="2">
        <v>17.87232196331821</v>
      </c>
      <c r="X12" s="2">
        <v>47.358713779769857</v>
      </c>
      <c r="Y12" s="2">
        <v>-0.46790384427934101</v>
      </c>
      <c r="Z12" s="2">
        <v>0.84632607588369846</v>
      </c>
      <c r="AA12" s="2">
        <v>31.379432644571324</v>
      </c>
      <c r="AB12" s="2">
        <v>1.3673081015269322</v>
      </c>
      <c r="AC12" s="2">
        <v>5.3549979737526332</v>
      </c>
      <c r="AD12" s="2">
        <v>2.3915501515067152</v>
      </c>
    </row>
    <row r="13" spans="1:30">
      <c r="A13" s="1">
        <v>37909</v>
      </c>
      <c r="B13" s="14">
        <v>0.43882403162821393</v>
      </c>
      <c r="C13" s="14">
        <v>6.6502617172619436</v>
      </c>
      <c r="D13" s="14">
        <v>3.2863965469954306</v>
      </c>
      <c r="E13" s="14">
        <v>143.15999560211793</v>
      </c>
      <c r="F13" s="14">
        <v>-0.12066103147183024</v>
      </c>
      <c r="G13" s="14">
        <v>16.849984846425563</v>
      </c>
      <c r="H13" s="14">
        <v>69.325807894015384</v>
      </c>
      <c r="I13" s="14">
        <v>227.6573710630604</v>
      </c>
      <c r="J13" s="14">
        <v>-4.4977335362995658</v>
      </c>
      <c r="K13" s="14">
        <v>4.511575329585698</v>
      </c>
      <c r="L13" s="14">
        <v>152.18893007035689</v>
      </c>
      <c r="M13" s="14">
        <v>9.8610082443710194</v>
      </c>
      <c r="N13" s="14">
        <v>21.852321031292195</v>
      </c>
      <c r="O13" s="14">
        <v>15.039477938885108</v>
      </c>
      <c r="Q13" s="2">
        <v>5.0104050283246208E-2</v>
      </c>
      <c r="R13" s="2">
        <v>1.2404999191677393</v>
      </c>
      <c r="S13" s="2">
        <v>0.23755060160647071</v>
      </c>
      <c r="T13" s="2">
        <v>11.921219153779564</v>
      </c>
      <c r="U13" s="2">
        <v>-4.4627327117076718E-2</v>
      </c>
      <c r="V13" s="2">
        <v>3.7980539843237078</v>
      </c>
      <c r="W13" s="2">
        <v>17.398351378121568</v>
      </c>
      <c r="X13" s="2">
        <v>46.305509274226488</v>
      </c>
      <c r="Y13" s="2">
        <v>-0.5211928644528574</v>
      </c>
      <c r="Z13" s="2">
        <v>1.0395256064158294</v>
      </c>
      <c r="AA13" s="2">
        <v>30.88826524707963</v>
      </c>
      <c r="AB13" s="2">
        <v>1.4106468123820075</v>
      </c>
      <c r="AC13" s="2">
        <v>4.6947307980417836</v>
      </c>
      <c r="AD13" s="2">
        <v>2.4188744343005864</v>
      </c>
    </row>
    <row r="14" spans="1:30">
      <c r="A14" s="1">
        <v>37940</v>
      </c>
      <c r="B14" s="14">
        <v>6.7630784821699569E-2</v>
      </c>
      <c r="C14" s="14">
        <v>6.2625536666274355</v>
      </c>
      <c r="D14" s="14">
        <v>2.912699444348422</v>
      </c>
      <c r="E14" s="14">
        <v>140.48169168371908</v>
      </c>
      <c r="F14" s="14">
        <v>-0.14052433349746801</v>
      </c>
      <c r="G14" s="14">
        <v>16.424492165717339</v>
      </c>
      <c r="H14" s="14">
        <v>67.437215519793341</v>
      </c>
      <c r="I14" s="14">
        <v>222.47937447730141</v>
      </c>
      <c r="J14" s="14">
        <v>-4.9576013309259981</v>
      </c>
      <c r="K14" s="14">
        <v>5.3500676478669185</v>
      </c>
      <c r="L14" s="14">
        <v>149.76890938898276</v>
      </c>
      <c r="M14" s="14">
        <v>10.16396386819628</v>
      </c>
      <c r="N14" s="14">
        <v>18.779009501677699</v>
      </c>
      <c r="O14" s="14">
        <v>15.209368092109663</v>
      </c>
      <c r="Q14" s="2">
        <v>7.7219477493720131E-3</v>
      </c>
      <c r="R14" s="2">
        <v>1.168179185650682</v>
      </c>
      <c r="S14" s="2">
        <v>0.21053865393583696</v>
      </c>
      <c r="T14" s="2">
        <v>11.698191429886656</v>
      </c>
      <c r="U14" s="2">
        <v>-5.1973908414373028E-2</v>
      </c>
      <c r="V14" s="2">
        <v>3.702146232121351</v>
      </c>
      <c r="W14" s="2">
        <v>16.924380792924936</v>
      </c>
      <c r="X14" s="2">
        <v>45.252304768683103</v>
      </c>
      <c r="Y14" s="2">
        <v>-0.57448188462637373</v>
      </c>
      <c r="Z14" s="2">
        <v>1.2327251369479604</v>
      </c>
      <c r="AA14" s="2">
        <v>30.397097849587944</v>
      </c>
      <c r="AB14" s="2">
        <v>1.4539855232370824</v>
      </c>
      <c r="AC14" s="2">
        <v>4.0344636223309349</v>
      </c>
      <c r="AD14" s="2">
        <v>2.4461987170944575</v>
      </c>
    </row>
    <row r="15" spans="1:30">
      <c r="A15" s="1">
        <v>37970</v>
      </c>
      <c r="B15" s="14">
        <v>-0.21785782507781434</v>
      </c>
      <c r="C15" s="14">
        <v>6.2277917134975551</v>
      </c>
      <c r="D15" s="14">
        <v>2.9353886114698637</v>
      </c>
      <c r="E15" s="14">
        <v>137.35805560491366</v>
      </c>
      <c r="F15" s="14">
        <v>-0.15211705531506137</v>
      </c>
      <c r="G15" s="14">
        <v>16.015884231558612</v>
      </c>
      <c r="H15" s="14">
        <v>65.282808919355347</v>
      </c>
      <c r="I15" s="14">
        <v>217.54347422089427</v>
      </c>
      <c r="J15" s="14">
        <v>-4.918248621795744</v>
      </c>
      <c r="K15" s="14">
        <v>6.6451827953512588</v>
      </c>
      <c r="L15" s="14">
        <v>147.1096594457463</v>
      </c>
      <c r="M15" s="14">
        <v>8.0031475016439479</v>
      </c>
      <c r="N15" s="14">
        <v>14.62235871744514</v>
      </c>
      <c r="O15" s="14">
        <v>14.478372293433413</v>
      </c>
      <c r="Q15" s="2">
        <v>-2.4874570751734684E-2</v>
      </c>
      <c r="R15" s="2">
        <v>1.1616948994855529</v>
      </c>
      <c r="S15" s="2">
        <v>0.21217869500287614</v>
      </c>
      <c r="T15" s="2">
        <v>11.438080006332369</v>
      </c>
      <c r="U15" s="2">
        <v>-5.6261557727662649E-2</v>
      </c>
      <c r="V15" s="2">
        <v>3.6100443693302373</v>
      </c>
      <c r="W15" s="2">
        <v>16.383700140446013</v>
      </c>
      <c r="X15" s="2">
        <v>44.248342656529893</v>
      </c>
      <c r="Y15" s="2">
        <v>-0.56992173204506891</v>
      </c>
      <c r="Z15" s="2">
        <v>1.5311365034252695</v>
      </c>
      <c r="AA15" s="2">
        <v>29.857376481108666</v>
      </c>
      <c r="AB15" s="2">
        <v>1.1448742595526715</v>
      </c>
      <c r="AC15" s="2">
        <v>3.1414529244971963</v>
      </c>
      <c r="AD15" s="2">
        <v>2.3286290078143632</v>
      </c>
    </row>
    <row r="16" spans="1:30">
      <c r="A16" s="1">
        <v>38001</v>
      </c>
      <c r="B16" s="14">
        <v>-0.50334643497732823</v>
      </c>
      <c r="C16" s="14">
        <v>6.1930297603676729</v>
      </c>
      <c r="D16" s="14">
        <v>2.9580777785913055</v>
      </c>
      <c r="E16" s="14">
        <v>134.23441952610824</v>
      </c>
      <c r="F16" s="14">
        <v>-0.16370977713265475</v>
      </c>
      <c r="G16" s="14">
        <v>15.607276297399887</v>
      </c>
      <c r="H16" s="14">
        <v>63.128402318917352</v>
      </c>
      <c r="I16" s="14">
        <v>212.60757396448707</v>
      </c>
      <c r="J16" s="14">
        <v>-4.8788959126654907</v>
      </c>
      <c r="K16" s="14">
        <v>7.9402979428355991</v>
      </c>
      <c r="L16" s="14">
        <v>144.45040950250984</v>
      </c>
      <c r="M16" s="14">
        <v>5.8423311350916158</v>
      </c>
      <c r="N16" s="14">
        <v>10.465707933212579</v>
      </c>
      <c r="O16" s="14">
        <v>13.747376494757162</v>
      </c>
      <c r="Q16" s="2">
        <v>-5.7471089252841383E-2</v>
      </c>
      <c r="R16" s="2">
        <v>1.1552106133204234</v>
      </c>
      <c r="S16" s="2">
        <v>0.21381873606991531</v>
      </c>
      <c r="T16" s="2">
        <v>11.177968582778085</v>
      </c>
      <c r="U16" s="2">
        <v>-6.0549207040952284E-2</v>
      </c>
      <c r="V16" s="2">
        <v>3.5179425065391241</v>
      </c>
      <c r="W16" s="2">
        <v>15.843019487967092</v>
      </c>
      <c r="X16" s="2">
        <v>43.244380544376668</v>
      </c>
      <c r="Y16" s="2">
        <v>-0.56536157946376442</v>
      </c>
      <c r="Z16" s="2">
        <v>1.8295478699025789</v>
      </c>
      <c r="AA16" s="2">
        <v>29.317655112629396</v>
      </c>
      <c r="AB16" s="2">
        <v>0.83576299586826097</v>
      </c>
      <c r="AC16" s="2">
        <v>2.2484422266634572</v>
      </c>
      <c r="AD16" s="2">
        <v>2.2110592985342681</v>
      </c>
    </row>
    <row r="17" spans="1:30">
      <c r="A17" s="1">
        <v>38032</v>
      </c>
      <c r="B17" s="14">
        <v>-0.62724547601688529</v>
      </c>
      <c r="C17" s="14">
        <v>6.3984990687377445</v>
      </c>
      <c r="D17" s="14">
        <v>2.8037980962054196</v>
      </c>
      <c r="E17" s="14">
        <v>130.7576350452681</v>
      </c>
      <c r="F17" s="14">
        <v>-0.14703630058665046</v>
      </c>
      <c r="G17" s="14">
        <v>15.218538277766138</v>
      </c>
      <c r="H17" s="14">
        <v>60.782731838525933</v>
      </c>
      <c r="I17" s="14">
        <v>207.85217793575333</v>
      </c>
      <c r="J17" s="14">
        <v>-4.5160215732926003</v>
      </c>
      <c r="K17" s="14">
        <v>9.2529146661743162</v>
      </c>
      <c r="L17" s="14">
        <v>142.51445499645305</v>
      </c>
      <c r="M17" s="14">
        <v>4.17032597067782</v>
      </c>
      <c r="N17" s="14">
        <v>7.2162030660661713</v>
      </c>
      <c r="O17" s="14">
        <v>13.256210500012394</v>
      </c>
      <c r="Q17" s="2">
        <v>-7.161763396065593E-2</v>
      </c>
      <c r="R17" s="2">
        <v>1.1935376252879264</v>
      </c>
      <c r="S17" s="2">
        <v>0.20266693778801634</v>
      </c>
      <c r="T17" s="2">
        <v>10.888449785489565</v>
      </c>
      <c r="U17" s="2">
        <v>-5.4382405026076774E-2</v>
      </c>
      <c r="V17" s="2">
        <v>3.4303194019615986</v>
      </c>
      <c r="W17" s="2">
        <v>15.254338295855659</v>
      </c>
      <c r="X17" s="2">
        <v>42.277132992132223</v>
      </c>
      <c r="Y17" s="2">
        <v>-0.52331206389157325</v>
      </c>
      <c r="Z17" s="2">
        <v>2.1319918269772224</v>
      </c>
      <c r="AA17" s="2">
        <v>28.924733786080111</v>
      </c>
      <c r="AB17" s="2">
        <v>0.59657764108337408</v>
      </c>
      <c r="AC17" s="2">
        <v>1.5503218505105902</v>
      </c>
      <c r="AD17" s="2">
        <v>2.1320626157694935</v>
      </c>
    </row>
    <row r="18" spans="1:30">
      <c r="A18" s="1">
        <v>38061</v>
      </c>
      <c r="B18" s="14">
        <v>-0.75114451705644225</v>
      </c>
      <c r="C18" s="14">
        <v>6.6039683771078144</v>
      </c>
      <c r="D18" s="14">
        <v>2.6495184138195338</v>
      </c>
      <c r="E18" s="14">
        <v>127.28085056442801</v>
      </c>
      <c r="F18" s="14">
        <v>-0.13036282404064617</v>
      </c>
      <c r="G18" s="14">
        <v>14.829800258132385</v>
      </c>
      <c r="H18" s="14">
        <v>58.4370613581345</v>
      </c>
      <c r="I18" s="14">
        <v>203.09678190701959</v>
      </c>
      <c r="J18" s="14">
        <v>-4.1531472339197109</v>
      </c>
      <c r="K18" s="14">
        <v>10.565531389513033</v>
      </c>
      <c r="L18" s="14">
        <v>140.57850049039629</v>
      </c>
      <c r="M18" s="14">
        <v>2.4983208062640241</v>
      </c>
      <c r="N18" s="14">
        <v>3.9666981989197647</v>
      </c>
      <c r="O18" s="14">
        <v>12.765044505267625</v>
      </c>
      <c r="Q18" s="2">
        <v>-8.5764178668470456E-2</v>
      </c>
      <c r="R18" s="2">
        <v>1.2318646372554289</v>
      </c>
      <c r="S18" s="2">
        <v>0.19151513950611734</v>
      </c>
      <c r="T18" s="2">
        <v>10.598930988201047</v>
      </c>
      <c r="U18" s="2">
        <v>-4.8215603011201265E-2</v>
      </c>
      <c r="V18" s="2">
        <v>3.3426962973840721</v>
      </c>
      <c r="W18" s="2">
        <v>14.665657103744225</v>
      </c>
      <c r="X18" s="2">
        <v>41.309885439887779</v>
      </c>
      <c r="Y18" s="2">
        <v>-0.48126254831938214</v>
      </c>
      <c r="Z18" s="2">
        <v>2.4344357840518667</v>
      </c>
      <c r="AA18" s="2">
        <v>28.53181245953083</v>
      </c>
      <c r="AB18" s="2">
        <v>0.35739228629848746</v>
      </c>
      <c r="AC18" s="2">
        <v>0.85220147435772331</v>
      </c>
      <c r="AD18" s="2">
        <v>2.0530659330047185</v>
      </c>
    </row>
    <row r="19" spans="1:30">
      <c r="A19" s="1">
        <v>38092</v>
      </c>
      <c r="B19" s="14">
        <v>-0.73857353899127842</v>
      </c>
      <c r="C19" s="14">
        <v>6.9847541865918066</v>
      </c>
      <c r="D19" s="14">
        <v>2.269597471537526</v>
      </c>
      <c r="E19" s="14">
        <v>123.55225110216902</v>
      </c>
      <c r="F19" s="14">
        <v>-9.2293580935218111E-2</v>
      </c>
      <c r="G19" s="14">
        <v>14.471308080070658</v>
      </c>
      <c r="H19" s="14">
        <v>56.389001272173147</v>
      </c>
      <c r="I19" s="14">
        <v>198.68041355127735</v>
      </c>
      <c r="J19" s="14">
        <v>-3.5242154083994461</v>
      </c>
      <c r="K19" s="14">
        <v>11.568840156064031</v>
      </c>
      <c r="L19" s="14">
        <v>139.78095025793985</v>
      </c>
      <c r="M19" s="14">
        <v>3.081339345774317</v>
      </c>
      <c r="N19" s="14">
        <v>2.4170185690399411</v>
      </c>
      <c r="O19" s="14">
        <v>12.24101708137246</v>
      </c>
      <c r="Q19" s="2">
        <v>-8.4328849534946182E-2</v>
      </c>
      <c r="R19" s="2">
        <v>1.302894137441716</v>
      </c>
      <c r="S19" s="2">
        <v>0.16405331403514697</v>
      </c>
      <c r="T19" s="2">
        <v>10.288443053779817</v>
      </c>
      <c r="U19" s="2">
        <v>-3.4135426963956966E-2</v>
      </c>
      <c r="V19" s="2">
        <v>3.2618907264802464</v>
      </c>
      <c r="W19" s="2">
        <v>14.151665704270933</v>
      </c>
      <c r="X19" s="2">
        <v>40.411596116329811</v>
      </c>
      <c r="Y19" s="2">
        <v>-0.4083825573099194</v>
      </c>
      <c r="Z19" s="2">
        <v>2.6656111668791818</v>
      </c>
      <c r="AA19" s="2">
        <v>28.369941664351469</v>
      </c>
      <c r="AB19" s="2">
        <v>0.44079483743105335</v>
      </c>
      <c r="AC19" s="2">
        <v>0.51926985235397194</v>
      </c>
      <c r="AD19" s="2">
        <v>1.9687839822825395</v>
      </c>
    </row>
    <row r="20" spans="1:30">
      <c r="A20" s="1">
        <v>38122</v>
      </c>
      <c r="B20" s="14">
        <v>-0.72600256092611459</v>
      </c>
      <c r="C20" s="14">
        <v>7.3655399960758006</v>
      </c>
      <c r="D20" s="14">
        <v>1.8896765292555182</v>
      </c>
      <c r="E20" s="14">
        <v>119.82365163991007</v>
      </c>
      <c r="F20" s="14">
        <v>-5.422433782979004E-2</v>
      </c>
      <c r="G20" s="14">
        <v>14.112815902008935</v>
      </c>
      <c r="H20" s="14">
        <v>54.340941186211779</v>
      </c>
      <c r="I20" s="14">
        <v>194.26404519553512</v>
      </c>
      <c r="J20" s="14">
        <v>-2.8952835828791819</v>
      </c>
      <c r="K20" s="14">
        <v>12.572148922615025</v>
      </c>
      <c r="L20" s="14">
        <v>138.98340002548338</v>
      </c>
      <c r="M20" s="14">
        <v>3.6643578852846104</v>
      </c>
      <c r="N20" s="14">
        <v>0.86733893916011784</v>
      </c>
      <c r="O20" s="14">
        <v>11.716989657477297</v>
      </c>
      <c r="Q20" s="2">
        <v>-8.2893520401421908E-2</v>
      </c>
      <c r="R20" s="2">
        <v>1.3739236376280035</v>
      </c>
      <c r="S20" s="2">
        <v>0.13659148856417663</v>
      </c>
      <c r="T20" s="2">
        <v>9.977955119358592</v>
      </c>
      <c r="U20" s="2">
        <v>-2.0055250916712654E-2</v>
      </c>
      <c r="V20" s="2">
        <v>3.1810851555764219</v>
      </c>
      <c r="W20" s="2">
        <v>13.63767430479764</v>
      </c>
      <c r="X20" s="2">
        <v>39.513306792771843</v>
      </c>
      <c r="Y20" s="2">
        <v>-0.33550256630045666</v>
      </c>
      <c r="Z20" s="2">
        <v>2.8967865497064955</v>
      </c>
      <c r="AA20" s="2">
        <v>28.208070869172108</v>
      </c>
      <c r="AB20" s="2">
        <v>0.5241973885636193</v>
      </c>
      <c r="AC20" s="2">
        <v>0.18633823035022054</v>
      </c>
      <c r="AD20" s="2">
        <v>1.8845020315603611</v>
      </c>
    </row>
    <row r="21" spans="1:30">
      <c r="A21" s="1">
        <v>38153</v>
      </c>
      <c r="B21" s="14">
        <v>-0.64986092757195069</v>
      </c>
      <c r="C21" s="14">
        <v>7.690535590197622</v>
      </c>
      <c r="D21" s="14">
        <v>1.2651402989558633</v>
      </c>
      <c r="E21" s="14">
        <v>115.39736777721971</v>
      </c>
      <c r="F21" s="14">
        <v>3.7836178890985339E-3</v>
      </c>
      <c r="G21" s="14">
        <v>13.830963205801543</v>
      </c>
      <c r="H21" s="14">
        <v>52.609876267895771</v>
      </c>
      <c r="I21" s="14">
        <v>190.41816270191305</v>
      </c>
      <c r="J21" s="14">
        <v>-1.8078486662347615</v>
      </c>
      <c r="K21" s="14">
        <v>12.866524365593012</v>
      </c>
      <c r="L21" s="14">
        <v>138.44824722611605</v>
      </c>
      <c r="M21" s="14">
        <v>4.7455290724678658</v>
      </c>
      <c r="N21" s="14">
        <v>1.280572537243259</v>
      </c>
      <c r="O21" s="14">
        <v>11.563736037539408</v>
      </c>
      <c r="Q21" s="2">
        <v>-7.4199820988310183E-2</v>
      </c>
      <c r="R21" s="2">
        <v>1.4345463657819233</v>
      </c>
      <c r="S21" s="2">
        <v>9.1448136229426671E-2</v>
      </c>
      <c r="T21" s="2">
        <v>9.6093696095446397</v>
      </c>
      <c r="U21" s="2">
        <v>1.3993975616083164E-3</v>
      </c>
      <c r="V21" s="2">
        <v>3.117554430440491</v>
      </c>
      <c r="W21" s="2">
        <v>13.203237597572462</v>
      </c>
      <c r="X21" s="2">
        <v>38.731054293569109</v>
      </c>
      <c r="Y21" s="2">
        <v>-0.20949169559461792</v>
      </c>
      <c r="Z21" s="2">
        <v>2.9646144786493824</v>
      </c>
      <c r="AA21" s="2">
        <v>28.099456257012513</v>
      </c>
      <c r="AB21" s="2">
        <v>0.67886217040374552</v>
      </c>
      <c r="AC21" s="2">
        <v>0.27511692332880455</v>
      </c>
      <c r="AD21" s="2">
        <v>1.8598534855976507</v>
      </c>
    </row>
    <row r="22" spans="1:30">
      <c r="A22" s="1">
        <v>38183</v>
      </c>
      <c r="B22" s="14">
        <v>-0.57371929421778667</v>
      </c>
      <c r="C22" s="14">
        <v>8.0155311843194461</v>
      </c>
      <c r="D22" s="14">
        <v>0.64060406865620856</v>
      </c>
      <c r="E22" s="14">
        <v>110.97108391452936</v>
      </c>
      <c r="F22" s="14">
        <v>6.1791573607987094E-2</v>
      </c>
      <c r="G22" s="14">
        <v>13.549110509594151</v>
      </c>
      <c r="H22" s="14">
        <v>50.878811349579749</v>
      </c>
      <c r="I22" s="14">
        <v>186.57228020829092</v>
      </c>
      <c r="J22" s="14">
        <v>-0.7204137495903411</v>
      </c>
      <c r="K22" s="14">
        <v>13.160899808570996</v>
      </c>
      <c r="L22" s="14">
        <v>137.91309442674873</v>
      </c>
      <c r="M22" s="14">
        <v>5.8267002596511226</v>
      </c>
      <c r="N22" s="14">
        <v>1.6938061353264002</v>
      </c>
      <c r="O22" s="14">
        <v>11.41048241760152</v>
      </c>
      <c r="Q22" s="2">
        <v>-6.5506121575198445E-2</v>
      </c>
      <c r="R22" s="2">
        <v>1.4951690939358435</v>
      </c>
      <c r="S22" s="2">
        <v>4.6304783894676724E-2</v>
      </c>
      <c r="T22" s="2">
        <v>9.2407840997306891</v>
      </c>
      <c r="U22" s="2">
        <v>2.2854046039929281E-2</v>
      </c>
      <c r="V22" s="2">
        <v>3.0540237053045596</v>
      </c>
      <c r="W22" s="2">
        <v>12.768800890347281</v>
      </c>
      <c r="X22" s="2">
        <v>37.948801794366375</v>
      </c>
      <c r="Y22" s="2">
        <v>-8.3480824888779143E-2</v>
      </c>
      <c r="Z22" s="2">
        <v>3.0324424075922685</v>
      </c>
      <c r="AA22" s="2">
        <v>27.990841644852921</v>
      </c>
      <c r="AB22" s="2">
        <v>0.83352695224387197</v>
      </c>
      <c r="AC22" s="2">
        <v>0.36389561630738854</v>
      </c>
      <c r="AD22" s="2">
        <v>1.8352049396349404</v>
      </c>
    </row>
    <row r="23" spans="1:30">
      <c r="A23" s="1">
        <v>38214</v>
      </c>
      <c r="B23" s="14">
        <v>-0.52567227493957724</v>
      </c>
      <c r="C23" s="14">
        <v>8.062840076917162</v>
      </c>
      <c r="D23" s="14">
        <v>0.44673398953987575</v>
      </c>
      <c r="E23" s="14">
        <v>112.24487591017903</v>
      </c>
      <c r="F23" s="14">
        <v>0.34765257620754664</v>
      </c>
      <c r="G23" s="14">
        <v>13.594883570977334</v>
      </c>
      <c r="H23" s="14">
        <v>49.771645436339242</v>
      </c>
      <c r="I23" s="14">
        <v>189.62279918944427</v>
      </c>
      <c r="J23" s="14">
        <v>0.64153761453418667</v>
      </c>
      <c r="K23" s="14">
        <v>13.459238356719087</v>
      </c>
      <c r="L23" s="14">
        <v>137.5980317832153</v>
      </c>
      <c r="M23" s="14">
        <v>7.2205860286827255</v>
      </c>
      <c r="N23" s="14">
        <v>3.8365198212358358</v>
      </c>
      <c r="O23" s="14">
        <v>12.022345770319044</v>
      </c>
      <c r="Q23" s="2">
        <v>-6.0020209008051051E-2</v>
      </c>
      <c r="R23" s="2">
        <v>1.5039938109076658</v>
      </c>
      <c r="S23" s="2">
        <v>3.229127296591084E-2</v>
      </c>
      <c r="T23" s="2">
        <v>9.3468553067924276</v>
      </c>
      <c r="U23" s="2">
        <v>0.12858173887839458</v>
      </c>
      <c r="V23" s="2">
        <v>3.0643411364325748</v>
      </c>
      <c r="W23" s="2">
        <v>12.490940996930878</v>
      </c>
      <c r="X23" s="2">
        <v>38.569277355132968</v>
      </c>
      <c r="Y23" s="2">
        <v>7.4340737234607018E-2</v>
      </c>
      <c r="Z23" s="2">
        <v>3.1011834874867148</v>
      </c>
      <c r="AA23" s="2">
        <v>27.926896530721375</v>
      </c>
      <c r="AB23" s="2">
        <v>1.0329264931611499</v>
      </c>
      <c r="AC23" s="2">
        <v>0.82423408187448566</v>
      </c>
      <c r="AD23" s="2">
        <v>1.9336139819692633</v>
      </c>
    </row>
    <row r="24" spans="1:30">
      <c r="A24" s="1">
        <v>38245</v>
      </c>
      <c r="B24" s="14">
        <v>-0.47762525566136776</v>
      </c>
      <c r="C24" s="14">
        <v>8.1101489695148778</v>
      </c>
      <c r="D24" s="14">
        <v>0.25286391042354284</v>
      </c>
      <c r="E24" s="14">
        <v>113.51866790582874</v>
      </c>
      <c r="F24" s="14">
        <v>0.63351357880710613</v>
      </c>
      <c r="G24" s="14">
        <v>13.640656632360518</v>
      </c>
      <c r="H24" s="14">
        <v>48.664479523098734</v>
      </c>
      <c r="I24" s="14">
        <v>192.67331817059755</v>
      </c>
      <c r="J24" s="14">
        <v>2.0034889786587144</v>
      </c>
      <c r="K24" s="14">
        <v>13.757576904867182</v>
      </c>
      <c r="L24" s="14">
        <v>137.28296913968185</v>
      </c>
      <c r="M24" s="14">
        <v>8.6144717977143284</v>
      </c>
      <c r="N24" s="14">
        <v>5.9792335071452722</v>
      </c>
      <c r="O24" s="14">
        <v>12.634209123036568</v>
      </c>
      <c r="Q24" s="2">
        <v>-5.453429644090365E-2</v>
      </c>
      <c r="R24" s="2">
        <v>1.5128185278794881</v>
      </c>
      <c r="S24" s="2">
        <v>1.8277762037144946E-2</v>
      </c>
      <c r="T24" s="2">
        <v>9.4529265138541696</v>
      </c>
      <c r="U24" s="2">
        <v>0.23430943171685986</v>
      </c>
      <c r="V24" s="2">
        <v>3.0746585675605904</v>
      </c>
      <c r="W24" s="2">
        <v>12.213081103514474</v>
      </c>
      <c r="X24" s="2">
        <v>39.18975291589954</v>
      </c>
      <c r="Y24" s="2">
        <v>0.23216229935799318</v>
      </c>
      <c r="Z24" s="2">
        <v>3.169924567381162</v>
      </c>
      <c r="AA24" s="2">
        <v>27.86295141658983</v>
      </c>
      <c r="AB24" s="2">
        <v>1.2323260340784277</v>
      </c>
      <c r="AC24" s="2">
        <v>1.284572547441583</v>
      </c>
      <c r="AD24" s="2">
        <v>2.0320230243035864</v>
      </c>
    </row>
    <row r="25" spans="1:30">
      <c r="A25" s="1">
        <v>38275</v>
      </c>
      <c r="B25" s="14">
        <v>-0.66810635462233303</v>
      </c>
      <c r="C25" s="14">
        <v>7.871730884328584</v>
      </c>
      <c r="D25" s="14">
        <v>0.71541063659997428</v>
      </c>
      <c r="E25" s="14">
        <v>112.96077618405839</v>
      </c>
      <c r="F25" s="14">
        <v>1.0651142828420836</v>
      </c>
      <c r="G25" s="14">
        <v>13.655554070933761</v>
      </c>
      <c r="H25" s="14">
        <v>48.115269296250133</v>
      </c>
      <c r="I25" s="14">
        <v>194.41702466235347</v>
      </c>
      <c r="J25" s="14">
        <v>3.6428597758236938</v>
      </c>
      <c r="K25" s="14">
        <v>13.807406090900379</v>
      </c>
      <c r="L25" s="14">
        <v>136.1087194881531</v>
      </c>
      <c r="M25" s="14">
        <v>9.2685398185618837</v>
      </c>
      <c r="N25" s="14">
        <v>7.2462900780114268</v>
      </c>
      <c r="O25" s="14">
        <v>13.395889633700479</v>
      </c>
      <c r="Q25" s="2">
        <v>-7.6283047358068734E-2</v>
      </c>
      <c r="R25" s="2">
        <v>1.468345448777348</v>
      </c>
      <c r="S25" s="2">
        <v>5.1712027045355942E-2</v>
      </c>
      <c r="T25" s="2">
        <v>9.4064697543989091</v>
      </c>
      <c r="U25" s="2">
        <v>0.3939399733091245</v>
      </c>
      <c r="V25" s="2">
        <v>3.0780165098047534</v>
      </c>
      <c r="W25" s="2">
        <v>12.075248558933414</v>
      </c>
      <c r="X25" s="2">
        <v>39.544422816322694</v>
      </c>
      <c r="Y25" s="2">
        <v>0.42213094796267375</v>
      </c>
      <c r="Z25" s="2">
        <v>3.1814058596226289</v>
      </c>
      <c r="AA25" s="2">
        <v>27.624625707315552</v>
      </c>
      <c r="AB25" s="2">
        <v>1.3258924266647329</v>
      </c>
      <c r="AC25" s="2">
        <v>1.5567857140698969</v>
      </c>
      <c r="AD25" s="2">
        <v>2.1545279092362164</v>
      </c>
    </row>
    <row r="26" spans="1:30">
      <c r="A26" s="1">
        <v>38306</v>
      </c>
      <c r="B26" s="14">
        <v>-0.85858745358329824</v>
      </c>
      <c r="C26" s="14">
        <v>7.6333127991422876</v>
      </c>
      <c r="D26" s="14">
        <v>1.1779573627764055</v>
      </c>
      <c r="E26" s="14">
        <v>112.40288446228801</v>
      </c>
      <c r="F26" s="14">
        <v>1.4967149868770613</v>
      </c>
      <c r="G26" s="14">
        <v>13.670451509507004</v>
      </c>
      <c r="H26" s="14">
        <v>47.566059069401518</v>
      </c>
      <c r="I26" s="14">
        <v>196.16073115410938</v>
      </c>
      <c r="J26" s="14">
        <v>5.2822305729886736</v>
      </c>
      <c r="K26" s="14">
        <v>13.857235276933576</v>
      </c>
      <c r="L26" s="14">
        <v>134.93446983662434</v>
      </c>
      <c r="M26" s="14">
        <v>9.9226078394094408</v>
      </c>
      <c r="N26" s="14">
        <v>8.5133466488775813</v>
      </c>
      <c r="O26" s="14">
        <v>14.157570144364389</v>
      </c>
      <c r="Q26" s="2">
        <v>-9.8031798275233825E-2</v>
      </c>
      <c r="R26" s="2">
        <v>1.4238723696752074</v>
      </c>
      <c r="S26" s="2">
        <v>8.5146292053566927E-2</v>
      </c>
      <c r="T26" s="2">
        <v>9.3600129949436468</v>
      </c>
      <c r="U26" s="2">
        <v>0.5535705149013892</v>
      </c>
      <c r="V26" s="2">
        <v>3.0813744520489168</v>
      </c>
      <c r="W26" s="2">
        <v>11.937416014352351</v>
      </c>
      <c r="X26" s="2">
        <v>39.899092716745841</v>
      </c>
      <c r="Y26" s="2">
        <v>0.61209959656735446</v>
      </c>
      <c r="Z26" s="2">
        <v>3.1928871518640958</v>
      </c>
      <c r="AA26" s="2">
        <v>27.386299998041274</v>
      </c>
      <c r="AB26" s="2">
        <v>1.4194588192510387</v>
      </c>
      <c r="AC26" s="2">
        <v>1.8289988806982107</v>
      </c>
      <c r="AD26" s="2">
        <v>2.2770327941688464</v>
      </c>
    </row>
    <row r="27" spans="1:30">
      <c r="A27" s="1">
        <v>38336</v>
      </c>
      <c r="B27" s="14">
        <v>-1.3930801738304415</v>
      </c>
      <c r="C27" s="14">
        <v>7.159740570152155</v>
      </c>
      <c r="D27" s="14">
        <v>2.2513878802960128</v>
      </c>
      <c r="E27" s="14">
        <v>112.88871688178899</v>
      </c>
      <c r="F27" s="14">
        <v>1.9641635927072836</v>
      </c>
      <c r="G27" s="14">
        <v>13.698705772065557</v>
      </c>
      <c r="H27" s="14">
        <v>46.95734578943744</v>
      </c>
      <c r="I27" s="14">
        <v>198.57358193901644</v>
      </c>
      <c r="J27" s="14">
        <v>6.4175085631126585</v>
      </c>
      <c r="K27" s="14">
        <v>13.720574158402574</v>
      </c>
      <c r="L27" s="14">
        <v>132.92849219822799</v>
      </c>
      <c r="M27" s="14">
        <v>9.5295292084758767</v>
      </c>
      <c r="N27" s="14">
        <v>9.7102390235592981</v>
      </c>
      <c r="O27" s="14">
        <v>14.317207225706978</v>
      </c>
      <c r="Q27" s="2">
        <v>-0.15905910808761214</v>
      </c>
      <c r="R27" s="2">
        <v>1.3355350475127619</v>
      </c>
      <c r="S27" s="2">
        <v>0.16273707015143668</v>
      </c>
      <c r="T27" s="2">
        <v>9.4004692321803329</v>
      </c>
      <c r="U27" s="2">
        <v>0.72645965390793776</v>
      </c>
      <c r="V27" s="2">
        <v>3.0877430758466646</v>
      </c>
      <c r="W27" s="2">
        <v>11.784650286046167</v>
      </c>
      <c r="X27" s="2">
        <v>40.389866566395945</v>
      </c>
      <c r="Y27" s="2">
        <v>0.74365447478493174</v>
      </c>
      <c r="Z27" s="2">
        <v>3.161398653560012</v>
      </c>
      <c r="AA27" s="2">
        <v>26.979166776552351</v>
      </c>
      <c r="AB27" s="2">
        <v>1.3632277418600995</v>
      </c>
      <c r="AC27" s="2">
        <v>2.0861380415824562</v>
      </c>
      <c r="AD27" s="2">
        <v>2.302708024146582</v>
      </c>
    </row>
    <row r="28" spans="1:30">
      <c r="A28" s="1">
        <v>38367</v>
      </c>
      <c r="B28" s="14">
        <v>-1.9275728940775849</v>
      </c>
      <c r="C28" s="14">
        <v>6.6861683411620207</v>
      </c>
      <c r="D28" s="14">
        <v>3.3248183978156192</v>
      </c>
      <c r="E28" s="14">
        <v>113.37454930128995</v>
      </c>
      <c r="F28" s="14">
        <v>2.4316121985375063</v>
      </c>
      <c r="G28" s="14">
        <v>13.72696003462411</v>
      </c>
      <c r="H28" s="14">
        <v>46.348632509473362</v>
      </c>
      <c r="I28" s="14">
        <v>200.98643272392349</v>
      </c>
      <c r="J28" s="14">
        <v>7.5527865532366443</v>
      </c>
      <c r="K28" s="14">
        <v>13.583913039871572</v>
      </c>
      <c r="L28" s="14">
        <v>130.9225145598316</v>
      </c>
      <c r="M28" s="14">
        <v>9.1364505775423144</v>
      </c>
      <c r="N28" s="14">
        <v>10.907131398241013</v>
      </c>
      <c r="O28" s="14">
        <v>14.476844307049566</v>
      </c>
      <c r="Q28" s="2">
        <v>-0.22008641789999048</v>
      </c>
      <c r="R28" s="2">
        <v>1.2471977253503164</v>
      </c>
      <c r="S28" s="2">
        <v>0.24032784824930639</v>
      </c>
      <c r="T28" s="2">
        <v>9.4409254694170173</v>
      </c>
      <c r="U28" s="2">
        <v>0.89934879291448644</v>
      </c>
      <c r="V28" s="2">
        <v>3.0941116996444129</v>
      </c>
      <c r="W28" s="2">
        <v>11.631884557739982</v>
      </c>
      <c r="X28" s="2">
        <v>40.880640416046035</v>
      </c>
      <c r="Y28" s="2">
        <v>0.87520935300250902</v>
      </c>
      <c r="Z28" s="2">
        <v>3.1299101552559283</v>
      </c>
      <c r="AA28" s="2">
        <v>26.57203355506342</v>
      </c>
      <c r="AB28" s="2">
        <v>1.3069966644691606</v>
      </c>
      <c r="AC28" s="2">
        <v>2.3432772024667012</v>
      </c>
      <c r="AD28" s="2">
        <v>2.3283832541243168</v>
      </c>
    </row>
    <row r="29" spans="1:30">
      <c r="A29" s="1">
        <v>38398</v>
      </c>
      <c r="B29" s="14">
        <v>-2.1541087262390324</v>
      </c>
      <c r="C29" s="14">
        <v>6.4909268460758929</v>
      </c>
      <c r="D29" s="14">
        <v>4.6898716835754879</v>
      </c>
      <c r="E29" s="14">
        <v>112.40073440005473</v>
      </c>
      <c r="F29" s="14">
        <v>3.0025893469858942</v>
      </c>
      <c r="G29" s="14">
        <v>13.982149330357965</v>
      </c>
      <c r="H29" s="14">
        <v>45.885180873557061</v>
      </c>
      <c r="I29" s="14">
        <v>200.80943686374735</v>
      </c>
      <c r="J29" s="14">
        <v>8.3442170554145321</v>
      </c>
      <c r="K29" s="14">
        <v>12.531184676949376</v>
      </c>
      <c r="L29" s="14">
        <v>128.66342719464788</v>
      </c>
      <c r="M29" s="14">
        <v>8.6303943932136118</v>
      </c>
      <c r="N29" s="14">
        <v>10.805292121711398</v>
      </c>
      <c r="O29" s="14">
        <v>13.510954824532005</v>
      </c>
      <c r="Q29" s="2">
        <v>-0.24595182614452024</v>
      </c>
      <c r="R29" s="2">
        <v>1.2107785483059206</v>
      </c>
      <c r="S29" s="2">
        <v>0.33899799490388699</v>
      </c>
      <c r="T29" s="2">
        <v>9.3598339549613581</v>
      </c>
      <c r="U29" s="2">
        <v>1.1105286881081617</v>
      </c>
      <c r="V29" s="2">
        <v>3.1516323876600065</v>
      </c>
      <c r="W29" s="2">
        <v>11.515574417932248</v>
      </c>
      <c r="X29" s="2">
        <v>40.844639458086206</v>
      </c>
      <c r="Y29" s="2">
        <v>0.96691952816438054</v>
      </c>
      <c r="Z29" s="2">
        <v>2.8873478549699363</v>
      </c>
      <c r="AA29" s="2">
        <v>26.113529183425733</v>
      </c>
      <c r="AB29" s="2">
        <v>1.2346038091323865</v>
      </c>
      <c r="AC29" s="2">
        <v>2.3213981541363551</v>
      </c>
      <c r="AD29" s="2">
        <v>2.1730344192036051</v>
      </c>
    </row>
    <row r="30" spans="1:30">
      <c r="A30" s="1">
        <v>38426</v>
      </c>
      <c r="B30" s="14">
        <v>-2.3806445584004794</v>
      </c>
      <c r="C30" s="14">
        <v>6.295685350989765</v>
      </c>
      <c r="D30" s="14">
        <v>6.0549249693353566</v>
      </c>
      <c r="E30" s="14">
        <v>111.42691949881952</v>
      </c>
      <c r="F30" s="14">
        <v>3.5735664954342825</v>
      </c>
      <c r="G30" s="14">
        <v>14.237338626091821</v>
      </c>
      <c r="H30" s="14">
        <v>45.421729237640761</v>
      </c>
      <c r="I30" s="14">
        <v>200.63244100357122</v>
      </c>
      <c r="J30" s="14">
        <v>9.1356475575924208</v>
      </c>
      <c r="K30" s="14">
        <v>11.478456314027184</v>
      </c>
      <c r="L30" s="14">
        <v>126.40433982946418</v>
      </c>
      <c r="M30" s="14">
        <v>8.124338208884911</v>
      </c>
      <c r="N30" s="14">
        <v>10.703452845181785</v>
      </c>
      <c r="O30" s="14">
        <v>12.545065342014443</v>
      </c>
      <c r="Q30" s="2">
        <v>-0.27181723438904992</v>
      </c>
      <c r="R30" s="2">
        <v>1.1743593712615248</v>
      </c>
      <c r="S30" s="2">
        <v>0.43766814155846756</v>
      </c>
      <c r="T30" s="2">
        <v>9.2787424405056971</v>
      </c>
      <c r="U30" s="2">
        <v>1.3217085833018372</v>
      </c>
      <c r="V30" s="2">
        <v>3.2091530756756006</v>
      </c>
      <c r="W30" s="2">
        <v>11.399264278124512</v>
      </c>
      <c r="X30" s="2">
        <v>40.808638500126385</v>
      </c>
      <c r="Y30" s="2">
        <v>1.0586297033262519</v>
      </c>
      <c r="Z30" s="2">
        <v>2.6447855546839456</v>
      </c>
      <c r="AA30" s="2">
        <v>25.655024811788046</v>
      </c>
      <c r="AB30" s="2">
        <v>1.1622109537956131</v>
      </c>
      <c r="AC30" s="2">
        <v>2.2995191058060094</v>
      </c>
      <c r="AD30" s="2">
        <v>2.0176855842828929</v>
      </c>
    </row>
    <row r="31" spans="1:30">
      <c r="A31" s="1">
        <v>38457</v>
      </c>
      <c r="B31" s="14">
        <v>-2.6343810138119785</v>
      </c>
      <c r="C31" s="14">
        <v>6.232507961485136</v>
      </c>
      <c r="D31" s="14">
        <v>7.1385339864278095</v>
      </c>
      <c r="E31" s="14">
        <v>110.79692494078536</v>
      </c>
      <c r="F31" s="14">
        <v>3.4373406355476965</v>
      </c>
      <c r="G31" s="14">
        <v>14.662500198737755</v>
      </c>
      <c r="H31" s="14">
        <v>44.735693201479805</v>
      </c>
      <c r="I31" s="14">
        <v>200.08774294942327</v>
      </c>
      <c r="J31" s="14">
        <v>10.637582863225166</v>
      </c>
      <c r="K31" s="14">
        <v>9.1044098749521396</v>
      </c>
      <c r="L31" s="14">
        <v>123.1160179246322</v>
      </c>
      <c r="M31" s="14">
        <v>7.1900918282515578</v>
      </c>
      <c r="N31" s="14">
        <v>11.352232105278953</v>
      </c>
      <c r="O31" s="14">
        <v>9.7381356492990108</v>
      </c>
      <c r="Q31" s="2">
        <v>-0.30078835539502402</v>
      </c>
      <c r="R31" s="2">
        <v>1.1625746400876682</v>
      </c>
      <c r="S31" s="2">
        <v>0.51599465214096141</v>
      </c>
      <c r="T31" s="2">
        <v>9.2262815336690789</v>
      </c>
      <c r="U31" s="2">
        <v>1.2713244954417644</v>
      </c>
      <c r="V31" s="2">
        <v>3.3049861947962844</v>
      </c>
      <c r="W31" s="2">
        <v>11.227093244309378</v>
      </c>
      <c r="X31" s="2">
        <v>40.697846915912692</v>
      </c>
      <c r="Y31" s="2">
        <v>1.232672464607669</v>
      </c>
      <c r="Z31" s="2">
        <v>2.0977743925173473</v>
      </c>
      <c r="AA31" s="2">
        <v>24.987626997983352</v>
      </c>
      <c r="AB31" s="2">
        <v>1.0285642063068701</v>
      </c>
      <c r="AC31" s="2">
        <v>2.4389021932660246</v>
      </c>
      <c r="AD31" s="2">
        <v>1.5662330471550063</v>
      </c>
    </row>
    <row r="32" spans="1:30">
      <c r="A32" s="1">
        <v>38487</v>
      </c>
      <c r="B32" s="14">
        <v>-2.8881174692234781</v>
      </c>
      <c r="C32" s="14">
        <v>6.1693305719805069</v>
      </c>
      <c r="D32" s="14">
        <v>8.2221430035202623</v>
      </c>
      <c r="E32" s="14">
        <v>110.16693038275123</v>
      </c>
      <c r="F32" s="14">
        <v>3.301114775661111</v>
      </c>
      <c r="G32" s="14">
        <v>15.087661771383685</v>
      </c>
      <c r="H32" s="14">
        <v>44.049657165318834</v>
      </c>
      <c r="I32" s="14">
        <v>199.54304489527539</v>
      </c>
      <c r="J32" s="14">
        <v>12.13951816885791</v>
      </c>
      <c r="K32" s="14">
        <v>6.7303634358770941</v>
      </c>
      <c r="L32" s="14">
        <v>119.8276960198002</v>
      </c>
      <c r="M32" s="14">
        <v>6.2558454476182055</v>
      </c>
      <c r="N32" s="14">
        <v>12.001011365376121</v>
      </c>
      <c r="O32" s="14">
        <v>6.9312059565835797</v>
      </c>
      <c r="Q32" s="2">
        <v>-0.32975947640099829</v>
      </c>
      <c r="R32" s="2">
        <v>1.1507899089138118</v>
      </c>
      <c r="S32" s="2">
        <v>0.59432116272345503</v>
      </c>
      <c r="T32" s="2">
        <v>9.1738206268324607</v>
      </c>
      <c r="U32" s="2">
        <v>1.2209404075816916</v>
      </c>
      <c r="V32" s="2">
        <v>3.4008193139169682</v>
      </c>
      <c r="W32" s="2">
        <v>11.05492221049424</v>
      </c>
      <c r="X32" s="2">
        <v>40.587055331699013</v>
      </c>
      <c r="Y32" s="2">
        <v>1.4067152258890858</v>
      </c>
      <c r="Z32" s="2">
        <v>1.5507632303507488</v>
      </c>
      <c r="AA32" s="2">
        <v>24.32022918417865</v>
      </c>
      <c r="AB32" s="2">
        <v>0.89491745881812712</v>
      </c>
      <c r="AC32" s="2">
        <v>2.5782852807260404</v>
      </c>
      <c r="AD32" s="2">
        <v>1.11478051002712</v>
      </c>
    </row>
    <row r="33" spans="1:30">
      <c r="A33" s="1">
        <v>38518</v>
      </c>
      <c r="B33" s="14">
        <v>-2.7246656237372155</v>
      </c>
      <c r="C33" s="14">
        <v>6.347376729217852</v>
      </c>
      <c r="D33" s="14">
        <v>9.2486853224685177</v>
      </c>
      <c r="E33" s="14">
        <v>109.42279804263278</v>
      </c>
      <c r="F33" s="14">
        <v>3.2767582864739073</v>
      </c>
      <c r="G33" s="14">
        <v>15.053430080012857</v>
      </c>
      <c r="H33" s="14">
        <v>42.948532870218372</v>
      </c>
      <c r="I33" s="14">
        <v>200.40360385456199</v>
      </c>
      <c r="J33" s="14">
        <v>10.709118781992885</v>
      </c>
      <c r="K33" s="14">
        <v>4.1639378464723862</v>
      </c>
      <c r="L33" s="14">
        <v>116.24992860520582</v>
      </c>
      <c r="M33" s="14">
        <v>4.7292859928002269</v>
      </c>
      <c r="N33" s="14">
        <v>12.018654442172396</v>
      </c>
      <c r="O33" s="14">
        <v>3.8639511161743472</v>
      </c>
      <c r="Q33" s="2">
        <v>-0.31109687158706778</v>
      </c>
      <c r="R33" s="2">
        <v>1.1840015708079228</v>
      </c>
      <c r="S33" s="2">
        <v>0.66852272116399181</v>
      </c>
      <c r="T33" s="2">
        <v>9.1118552386061147</v>
      </c>
      <c r="U33" s="2">
        <v>1.2119319895603797</v>
      </c>
      <c r="V33" s="2">
        <v>3.393103353755218</v>
      </c>
      <c r="W33" s="2">
        <v>10.778578551774354</v>
      </c>
      <c r="X33" s="2">
        <v>40.762093024017908</v>
      </c>
      <c r="Y33" s="2">
        <v>1.2409619753385535</v>
      </c>
      <c r="Z33" s="2">
        <v>0.95942541101924184</v>
      </c>
      <c r="AA33" s="2">
        <v>23.594085509712571</v>
      </c>
      <c r="AB33" s="2">
        <v>0.67653854912805078</v>
      </c>
      <c r="AC33" s="2">
        <v>2.5820757017018754</v>
      </c>
      <c r="AD33" s="2">
        <v>0.6214585777699011</v>
      </c>
    </row>
    <row r="34" spans="1:30">
      <c r="A34" s="1">
        <v>38548</v>
      </c>
      <c r="B34" s="14">
        <v>-2.5612137782509525</v>
      </c>
      <c r="C34" s="14">
        <v>6.5254228864551953</v>
      </c>
      <c r="D34" s="14">
        <v>10.275227641416771</v>
      </c>
      <c r="E34" s="14">
        <v>108.67866570251432</v>
      </c>
      <c r="F34" s="14">
        <v>3.2524017972867032</v>
      </c>
      <c r="G34" s="14">
        <v>15.01919838864203</v>
      </c>
      <c r="H34" s="14">
        <v>41.84740857511791</v>
      </c>
      <c r="I34" s="14">
        <v>201.2641628138486</v>
      </c>
      <c r="J34" s="14">
        <v>9.2787193951278599</v>
      </c>
      <c r="K34" s="14">
        <v>1.5975122570676787</v>
      </c>
      <c r="L34" s="14">
        <v>112.67216119061145</v>
      </c>
      <c r="M34" s="14">
        <v>3.2027265379822483</v>
      </c>
      <c r="N34" s="14">
        <v>12.03629751896867</v>
      </c>
      <c r="O34" s="14">
        <v>0.79669627576511437</v>
      </c>
      <c r="Q34" s="2">
        <v>-0.29243426677313727</v>
      </c>
      <c r="R34" s="2">
        <v>1.2172132327020333</v>
      </c>
      <c r="S34" s="2">
        <v>0.74272427960452847</v>
      </c>
      <c r="T34" s="2">
        <v>9.0498898503797722</v>
      </c>
      <c r="U34" s="2">
        <v>1.202923571539068</v>
      </c>
      <c r="V34" s="2">
        <v>3.3853873935934682</v>
      </c>
      <c r="W34" s="2">
        <v>10.502234893054466</v>
      </c>
      <c r="X34" s="2">
        <v>40.937130716336803</v>
      </c>
      <c r="Y34" s="2">
        <v>1.0752087247880213</v>
      </c>
      <c r="Z34" s="2">
        <v>0.36808759168773503</v>
      </c>
      <c r="AA34" s="2">
        <v>22.867941835246498</v>
      </c>
      <c r="AB34" s="2">
        <v>0.45815963943797455</v>
      </c>
      <c r="AC34" s="2">
        <v>2.58586612267771</v>
      </c>
      <c r="AD34" s="2">
        <v>0.12813664551268217</v>
      </c>
    </row>
    <row r="35" spans="1:30">
      <c r="A35" s="1">
        <v>38579</v>
      </c>
      <c r="B35" s="14">
        <v>-1.9757028575029543</v>
      </c>
      <c r="C35" s="14">
        <v>7.2125751469796873</v>
      </c>
      <c r="D35" s="14">
        <v>11.653881276521563</v>
      </c>
      <c r="E35" s="14">
        <v>107.66989385162954</v>
      </c>
      <c r="F35" s="14">
        <v>3.3025272832569752</v>
      </c>
      <c r="G35" s="14">
        <v>14.174893254315657</v>
      </c>
      <c r="H35" s="14">
        <v>40.403069234902489</v>
      </c>
      <c r="I35" s="14">
        <v>196.3417480003933</v>
      </c>
      <c r="J35" s="14">
        <v>8.3108446666410778</v>
      </c>
      <c r="K35" s="14">
        <v>-0.79657205879339044</v>
      </c>
      <c r="L35" s="14">
        <v>109.16574059674134</v>
      </c>
      <c r="M35" s="14">
        <v>1.3558860149193575</v>
      </c>
      <c r="N35" s="14">
        <v>11.648811105276577</v>
      </c>
      <c r="O35" s="14">
        <v>-1.686866921112754</v>
      </c>
      <c r="Q35" s="2">
        <v>-0.22558180086397231</v>
      </c>
      <c r="R35" s="2">
        <v>1.3453904924667088</v>
      </c>
      <c r="S35" s="2">
        <v>0.84237750031080816</v>
      </c>
      <c r="T35" s="2">
        <v>8.9658874008128944</v>
      </c>
      <c r="U35" s="2">
        <v>1.2214628334035749</v>
      </c>
      <c r="V35" s="2">
        <v>3.1950776390957665</v>
      </c>
      <c r="W35" s="2">
        <v>10.139756270537303</v>
      </c>
      <c r="X35" s="2">
        <v>39.93591154328</v>
      </c>
      <c r="Y35" s="2">
        <v>0.96305236912570147</v>
      </c>
      <c r="Z35" s="2">
        <v>-0.18354055778276146</v>
      </c>
      <c r="AA35" s="2">
        <v>22.15627871151462</v>
      </c>
      <c r="AB35" s="2">
        <v>0.19396356209225882</v>
      </c>
      <c r="AC35" s="2">
        <v>2.5026189290465144</v>
      </c>
      <c r="AD35" s="2">
        <v>-0.27130724125716982</v>
      </c>
    </row>
    <row r="36" spans="1:30">
      <c r="A36" s="1">
        <v>38610</v>
      </c>
      <c r="B36" s="14">
        <v>-1.390191936754956</v>
      </c>
      <c r="C36" s="14">
        <v>7.8997274075041775</v>
      </c>
      <c r="D36" s="14">
        <v>13.032534911626357</v>
      </c>
      <c r="E36" s="14">
        <v>106.66112200074474</v>
      </c>
      <c r="F36" s="14">
        <v>3.3526527692272476</v>
      </c>
      <c r="G36" s="14">
        <v>13.330588119989285</v>
      </c>
      <c r="H36" s="14">
        <v>38.958729894687082</v>
      </c>
      <c r="I36" s="14">
        <v>191.41933318693793</v>
      </c>
      <c r="J36" s="14">
        <v>7.3429699381542957</v>
      </c>
      <c r="K36" s="14">
        <v>-3.1906563746544601</v>
      </c>
      <c r="L36" s="14">
        <v>105.65932000287124</v>
      </c>
      <c r="M36" s="14">
        <v>-0.49095450814353381</v>
      </c>
      <c r="N36" s="14">
        <v>11.261324691584482</v>
      </c>
      <c r="O36" s="14">
        <v>-4.1704301179906222</v>
      </c>
      <c r="Q36" s="2">
        <v>-0.15872933495480734</v>
      </c>
      <c r="R36" s="2">
        <v>1.4735677522313841</v>
      </c>
      <c r="S36" s="2">
        <v>0.94203072101708785</v>
      </c>
      <c r="T36" s="2">
        <v>8.8818849512460147</v>
      </c>
      <c r="U36" s="2">
        <v>1.2400020952680821</v>
      </c>
      <c r="V36" s="2">
        <v>3.0047678845980648</v>
      </c>
      <c r="W36" s="2">
        <v>9.7772776480201422</v>
      </c>
      <c r="X36" s="2">
        <v>38.934692370223168</v>
      </c>
      <c r="Y36" s="2">
        <v>0.85089601346338162</v>
      </c>
      <c r="Z36" s="2">
        <v>-0.73516870725325811</v>
      </c>
      <c r="AA36" s="2">
        <v>21.444615587782746</v>
      </c>
      <c r="AB36" s="2">
        <v>-7.0232515253456931E-2</v>
      </c>
      <c r="AC36" s="2">
        <v>2.4193717354153184</v>
      </c>
      <c r="AD36" s="2">
        <v>-0.67075112802702175</v>
      </c>
    </row>
    <row r="37" spans="1:30">
      <c r="A37" s="1">
        <v>38640</v>
      </c>
      <c r="B37" s="14">
        <v>-0.71663261058828909</v>
      </c>
      <c r="C37" s="14">
        <v>9.0537648028473221</v>
      </c>
      <c r="D37" s="14">
        <v>14.628605712457555</v>
      </c>
      <c r="E37" s="14">
        <v>105.35037615974618</v>
      </c>
      <c r="F37" s="14">
        <v>2.9305140297369903</v>
      </c>
      <c r="G37" s="14">
        <v>12.543155198236386</v>
      </c>
      <c r="H37" s="14">
        <v>36.828501582116061</v>
      </c>
      <c r="I37" s="14">
        <v>186.31676766068563</v>
      </c>
      <c r="J37" s="14">
        <v>6.5836276133493961</v>
      </c>
      <c r="K37" s="14">
        <v>-5.2682590895627719</v>
      </c>
      <c r="L37" s="14">
        <v>102.36627495229594</v>
      </c>
      <c r="M37" s="14">
        <v>-2.6362890539653279</v>
      </c>
      <c r="N37" s="14">
        <v>10.183055260440211</v>
      </c>
      <c r="O37" s="14">
        <v>-5.8296253940984659</v>
      </c>
      <c r="Q37" s="2">
        <v>-8.182367821174967E-2</v>
      </c>
      <c r="R37" s="2">
        <v>1.6888349637343223</v>
      </c>
      <c r="S37" s="2">
        <v>1.0573995067135693</v>
      </c>
      <c r="T37" s="2">
        <v>8.7727365235743839</v>
      </c>
      <c r="U37" s="2">
        <v>1.0838711274964339</v>
      </c>
      <c r="V37" s="2">
        <v>2.8272773543032743</v>
      </c>
      <c r="W37" s="2">
        <v>9.2426648995557574</v>
      </c>
      <c r="X37" s="2">
        <v>37.896830542183459</v>
      </c>
      <c r="Y37" s="2">
        <v>0.76290418420731454</v>
      </c>
      <c r="Z37" s="2">
        <v>-1.2138753816034269</v>
      </c>
      <c r="AA37" s="2">
        <v>20.776259164317985</v>
      </c>
      <c r="AB37" s="2">
        <v>-0.37712905803690205</v>
      </c>
      <c r="AC37" s="2">
        <v>2.1877174090977141</v>
      </c>
      <c r="AD37" s="2">
        <v>-0.93760780025982682</v>
      </c>
    </row>
    <row r="38" spans="1:30">
      <c r="A38" s="1">
        <v>38671</v>
      </c>
      <c r="B38" s="14">
        <v>-4.3073284421622199E-2</v>
      </c>
      <c r="C38" s="14">
        <v>10.207802198190464</v>
      </c>
      <c r="D38" s="14">
        <v>16.224676513288752</v>
      </c>
      <c r="E38" s="14">
        <v>104.0396303187476</v>
      </c>
      <c r="F38" s="14">
        <v>2.5083752902467329</v>
      </c>
      <c r="G38" s="14">
        <v>11.755722276483485</v>
      </c>
      <c r="H38" s="14">
        <v>34.698273269545055</v>
      </c>
      <c r="I38" s="14">
        <v>181.21420213443332</v>
      </c>
      <c r="J38" s="14">
        <v>5.8242852885444956</v>
      </c>
      <c r="K38" s="14">
        <v>-7.3458618044710837</v>
      </c>
      <c r="L38" s="14">
        <v>99.073229901720623</v>
      </c>
      <c r="M38" s="14">
        <v>-4.7816235997871219</v>
      </c>
      <c r="N38" s="14">
        <v>9.1047858292959418</v>
      </c>
      <c r="O38" s="14">
        <v>-7.4888206702063087</v>
      </c>
      <c r="Q38" s="2">
        <v>-4.91802146869198E-3</v>
      </c>
      <c r="R38" s="2">
        <v>1.90410217523726</v>
      </c>
      <c r="S38" s="2">
        <v>1.1727682924100509</v>
      </c>
      <c r="T38" s="2">
        <v>8.6635880959027496</v>
      </c>
      <c r="U38" s="2">
        <v>0.92774015972478574</v>
      </c>
      <c r="V38" s="2">
        <v>2.6497868240084834</v>
      </c>
      <c r="W38" s="2">
        <v>8.7080521510913744</v>
      </c>
      <c r="X38" s="2">
        <v>36.858968714143735</v>
      </c>
      <c r="Y38" s="2">
        <v>0.67491235495124757</v>
      </c>
      <c r="Z38" s="2">
        <v>-1.6925820559535958</v>
      </c>
      <c r="AA38" s="2">
        <v>20.107902740853216</v>
      </c>
      <c r="AB38" s="2">
        <v>-0.68402560082034713</v>
      </c>
      <c r="AC38" s="2">
        <v>1.9560630827801109</v>
      </c>
      <c r="AD38" s="2">
        <v>-1.2044644724926317</v>
      </c>
    </row>
    <row r="39" spans="1:30">
      <c r="A39" s="1">
        <v>38701</v>
      </c>
      <c r="B39" s="14">
        <v>1.0302650132012259</v>
      </c>
      <c r="C39" s="14">
        <v>11.238163789990789</v>
      </c>
      <c r="D39" s="14">
        <v>17.933518171389895</v>
      </c>
      <c r="E39" s="14">
        <v>102.79994389131254</v>
      </c>
      <c r="F39" s="14">
        <v>2.2291316469932974</v>
      </c>
      <c r="G39" s="14">
        <v>11.16776031613572</v>
      </c>
      <c r="H39" s="14">
        <v>32.446330968589749</v>
      </c>
      <c r="I39" s="14">
        <v>175.92670020557716</v>
      </c>
      <c r="J39" s="14">
        <v>5.1495290163346397</v>
      </c>
      <c r="K39" s="14">
        <v>-8.774067353599122</v>
      </c>
      <c r="L39" s="14">
        <v>95.84330236513506</v>
      </c>
      <c r="M39" s="14">
        <v>-6.8427401737005109</v>
      </c>
      <c r="N39" s="14">
        <v>7.2545792216999381</v>
      </c>
      <c r="O39" s="14">
        <v>-8.8719747279342602</v>
      </c>
      <c r="Q39" s="2">
        <v>0.11763359867728956</v>
      </c>
      <c r="R39" s="2">
        <v>2.096299644402142</v>
      </c>
      <c r="S39" s="2">
        <v>1.2962884939825758</v>
      </c>
      <c r="T39" s="2">
        <v>8.5603569277173772</v>
      </c>
      <c r="U39" s="2">
        <v>0.82445994356199992</v>
      </c>
      <c r="V39" s="2">
        <v>2.5172578462982558</v>
      </c>
      <c r="W39" s="2">
        <v>8.1428934515321263</v>
      </c>
      <c r="X39" s="2">
        <v>35.783490821814397</v>
      </c>
      <c r="Y39" s="2">
        <v>0.59672227288384161</v>
      </c>
      <c r="Z39" s="2">
        <v>-2.0216591811448343</v>
      </c>
      <c r="AA39" s="2">
        <v>19.452356648027809</v>
      </c>
      <c r="AB39" s="2">
        <v>-0.97887451006837922</v>
      </c>
      <c r="AC39" s="2">
        <v>1.5585665454107929</v>
      </c>
      <c r="AD39" s="2">
        <v>-1.4269240553673068</v>
      </c>
    </row>
    <row r="40" spans="1:30">
      <c r="A40" s="1">
        <v>38732</v>
      </c>
      <c r="B40" s="14">
        <v>2.1036033108240737</v>
      </c>
      <c r="C40" s="14">
        <v>12.268525381791115</v>
      </c>
      <c r="D40" s="14">
        <v>19.642359829491038</v>
      </c>
      <c r="E40" s="14">
        <v>101.56025746387746</v>
      </c>
      <c r="F40" s="14">
        <v>1.9498880037398616</v>
      </c>
      <c r="G40" s="14">
        <v>10.579798355787954</v>
      </c>
      <c r="H40" s="14">
        <v>30.194388667634438</v>
      </c>
      <c r="I40" s="14">
        <v>170.63919827672106</v>
      </c>
      <c r="J40" s="14">
        <v>4.4747727441247829</v>
      </c>
      <c r="K40" s="14">
        <v>-10.202272902727159</v>
      </c>
      <c r="L40" s="14">
        <v>92.613374828549496</v>
      </c>
      <c r="M40" s="14">
        <v>-8.903856747613899</v>
      </c>
      <c r="N40" s="14">
        <v>5.4043726141039343</v>
      </c>
      <c r="O40" s="14">
        <v>-10.255128785662214</v>
      </c>
      <c r="Q40" s="2">
        <v>0.24018521882327107</v>
      </c>
      <c r="R40" s="2">
        <v>2.2884971135670238</v>
      </c>
      <c r="S40" s="2">
        <v>1.4198086955551006</v>
      </c>
      <c r="T40" s="2">
        <v>8.4571257595320048</v>
      </c>
      <c r="U40" s="2">
        <v>0.72117972739921388</v>
      </c>
      <c r="V40" s="2">
        <v>2.3847288685880277</v>
      </c>
      <c r="W40" s="2">
        <v>7.5777347519728764</v>
      </c>
      <c r="X40" s="2">
        <v>34.708012929485058</v>
      </c>
      <c r="Y40" s="2">
        <v>0.51853219081643576</v>
      </c>
      <c r="Z40" s="2">
        <v>-2.3507363063360729</v>
      </c>
      <c r="AA40" s="2">
        <v>18.796810555202406</v>
      </c>
      <c r="AB40" s="2">
        <v>-1.2737234193164109</v>
      </c>
      <c r="AC40" s="2">
        <v>1.1610700080414751</v>
      </c>
      <c r="AD40" s="2">
        <v>-1.649383638241982</v>
      </c>
    </row>
    <row r="41" spans="1:30">
      <c r="A41" s="1">
        <v>38763</v>
      </c>
      <c r="B41" s="14">
        <v>2.8622178880724478</v>
      </c>
      <c r="C41" s="14">
        <v>13.404052957730606</v>
      </c>
      <c r="D41" s="14">
        <v>20.683835426519781</v>
      </c>
      <c r="E41" s="14">
        <v>100.34646524779696</v>
      </c>
      <c r="F41" s="14">
        <v>1.7224627861942194</v>
      </c>
      <c r="G41" s="14">
        <v>10.14671220981638</v>
      </c>
      <c r="H41" s="14">
        <v>28.025139307593417</v>
      </c>
      <c r="I41" s="14">
        <v>165.19156906558726</v>
      </c>
      <c r="J41" s="14">
        <v>3.7935967606198844</v>
      </c>
      <c r="K41" s="14">
        <v>-10.678676381825959</v>
      </c>
      <c r="L41" s="14">
        <v>89.335363728385545</v>
      </c>
      <c r="M41" s="14">
        <v>-10.270622402276956</v>
      </c>
      <c r="N41" s="14">
        <v>3.2285261351414829</v>
      </c>
      <c r="O41" s="14">
        <v>-11.245199554543413</v>
      </c>
      <c r="Q41" s="2">
        <v>0.3268023140243359</v>
      </c>
      <c r="R41" s="2">
        <v>2.500311614417321</v>
      </c>
      <c r="S41" s="2">
        <v>1.4950896761351293</v>
      </c>
      <c r="T41" s="2">
        <v>8.3560508541145477</v>
      </c>
      <c r="U41" s="2">
        <v>0.6370649187134354</v>
      </c>
      <c r="V41" s="2">
        <v>2.2871095189414512</v>
      </c>
      <c r="W41" s="2">
        <v>7.0333290863301814</v>
      </c>
      <c r="X41" s="2">
        <v>33.599965147940445</v>
      </c>
      <c r="Y41" s="2">
        <v>0.43959819902387154</v>
      </c>
      <c r="Z41" s="2">
        <v>-2.4605058611656645</v>
      </c>
      <c r="AA41" s="2">
        <v>18.131505422313129</v>
      </c>
      <c r="AB41" s="2">
        <v>-1.4692433465129253</v>
      </c>
      <c r="AC41" s="2">
        <v>0.69361332634766104</v>
      </c>
      <c r="AD41" s="2">
        <v>-1.8086216703549898</v>
      </c>
    </row>
    <row r="42" spans="1:30">
      <c r="A42" s="1">
        <v>38791</v>
      </c>
      <c r="B42" s="14">
        <v>3.6208324653208215</v>
      </c>
      <c r="C42" s="14">
        <v>14.539580533670101</v>
      </c>
      <c r="D42" s="14">
        <v>21.725311023548521</v>
      </c>
      <c r="E42" s="14">
        <v>99.132673031716436</v>
      </c>
      <c r="F42" s="14">
        <v>1.4950375686485773</v>
      </c>
      <c r="G42" s="14">
        <v>9.7136260638448082</v>
      </c>
      <c r="H42" s="14">
        <v>25.855889947552402</v>
      </c>
      <c r="I42" s="14">
        <v>159.74393985445346</v>
      </c>
      <c r="J42" s="14">
        <v>3.1124207771149868</v>
      </c>
      <c r="K42" s="14">
        <v>-11.155079860924754</v>
      </c>
      <c r="L42" s="14">
        <v>86.057352628221594</v>
      </c>
      <c r="M42" s="14">
        <v>-11.637388056940011</v>
      </c>
      <c r="N42" s="14">
        <v>1.0526796561790315</v>
      </c>
      <c r="O42" s="14">
        <v>-12.235270323424613</v>
      </c>
      <c r="Q42" s="2">
        <v>0.41341940922540077</v>
      </c>
      <c r="R42" s="2">
        <v>2.7121261152676186</v>
      </c>
      <c r="S42" s="2">
        <v>1.5703706567151576</v>
      </c>
      <c r="T42" s="2">
        <v>8.2549759486970906</v>
      </c>
      <c r="U42" s="2">
        <v>0.55295011002765682</v>
      </c>
      <c r="V42" s="2">
        <v>2.1894901692948752</v>
      </c>
      <c r="W42" s="2">
        <v>6.4889234206874882</v>
      </c>
      <c r="X42" s="2">
        <v>32.491917366395832</v>
      </c>
      <c r="Y42" s="2">
        <v>0.36066420723130754</v>
      </c>
      <c r="Z42" s="2">
        <v>-2.5702754159952557</v>
      </c>
      <c r="AA42" s="2">
        <v>17.466200289423853</v>
      </c>
      <c r="AB42" s="2">
        <v>-1.6647632737094393</v>
      </c>
      <c r="AC42" s="2">
        <v>0.22615664465384694</v>
      </c>
      <c r="AD42" s="2">
        <v>-1.9678597024679976</v>
      </c>
    </row>
    <row r="43" spans="1:30">
      <c r="A43" s="1">
        <v>38822</v>
      </c>
      <c r="B43" s="14">
        <v>4.552082956032959</v>
      </c>
      <c r="C43" s="14">
        <v>14.395503290995915</v>
      </c>
      <c r="D43" s="14">
        <v>21.282496373994302</v>
      </c>
      <c r="E43" s="14">
        <v>97.903496723326725</v>
      </c>
      <c r="F43" s="14">
        <v>1.3072507257286816</v>
      </c>
      <c r="G43" s="14">
        <v>9.2763095565231186</v>
      </c>
      <c r="H43" s="14">
        <v>23.794237033061858</v>
      </c>
      <c r="I43" s="14">
        <v>154.38726913872011</v>
      </c>
      <c r="J43" s="14">
        <v>2.4540399594935836</v>
      </c>
      <c r="K43" s="14">
        <v>-10.805477006871595</v>
      </c>
      <c r="L43" s="14">
        <v>82.832547535544904</v>
      </c>
      <c r="M43" s="14">
        <v>-12.563195839535432</v>
      </c>
      <c r="N43" s="14">
        <v>-1.6220248732426041</v>
      </c>
      <c r="O43" s="14">
        <v>-12.446128273436832</v>
      </c>
      <c r="Q43" s="2">
        <v>0.51974772775393119</v>
      </c>
      <c r="R43" s="2">
        <v>2.6852508108826321</v>
      </c>
      <c r="S43" s="2">
        <v>1.5383626854014301</v>
      </c>
      <c r="T43" s="2">
        <v>8.1526199791448626</v>
      </c>
      <c r="U43" s="2">
        <v>0.48349583166583299</v>
      </c>
      <c r="V43" s="2">
        <v>2.0909172792785369</v>
      </c>
      <c r="W43" s="2">
        <v>5.9715206970023686</v>
      </c>
      <c r="X43" s="2">
        <v>31.402370542815667</v>
      </c>
      <c r="Y43" s="2">
        <v>0.28437169646615695</v>
      </c>
      <c r="Z43" s="2">
        <v>-2.4897223735843048</v>
      </c>
      <c r="AA43" s="2">
        <v>16.811693847814194</v>
      </c>
      <c r="AB43" s="2">
        <v>-1.797202854433062</v>
      </c>
      <c r="AC43" s="2">
        <v>-0.34847420174256782</v>
      </c>
      <c r="AD43" s="2">
        <v>-2.0017730408582128</v>
      </c>
    </row>
    <row r="44" spans="1:30">
      <c r="A44" s="1">
        <v>38852</v>
      </c>
      <c r="B44" s="14">
        <v>5.4833334467450969</v>
      </c>
      <c r="C44" s="14">
        <v>14.251426048321733</v>
      </c>
      <c r="D44" s="14">
        <v>20.83968172444008</v>
      </c>
      <c r="E44" s="14">
        <v>96.674320414937014</v>
      </c>
      <c r="F44" s="14">
        <v>1.1194638828087859</v>
      </c>
      <c r="G44" s="14">
        <v>8.838993049201429</v>
      </c>
      <c r="H44" s="14">
        <v>21.732584118571314</v>
      </c>
      <c r="I44" s="14">
        <v>149.03059842298671</v>
      </c>
      <c r="J44" s="14">
        <v>1.7956591418721803</v>
      </c>
      <c r="K44" s="14">
        <v>-10.455874152818431</v>
      </c>
      <c r="L44" s="14">
        <v>79.607742442868215</v>
      </c>
      <c r="M44" s="14">
        <v>-13.489003622130852</v>
      </c>
      <c r="N44" s="14">
        <v>-4.2967294026642389</v>
      </c>
      <c r="O44" s="14">
        <v>-12.656986223449053</v>
      </c>
      <c r="Q44" s="2">
        <v>0.62607604628246172</v>
      </c>
      <c r="R44" s="2">
        <v>2.658375506497646</v>
      </c>
      <c r="S44" s="2">
        <v>1.5063547140877023</v>
      </c>
      <c r="T44" s="2">
        <v>8.0502640095926346</v>
      </c>
      <c r="U44" s="2">
        <v>0.4140415533040091</v>
      </c>
      <c r="V44" s="2">
        <v>1.9923443892621988</v>
      </c>
      <c r="W44" s="2">
        <v>5.4541179733172491</v>
      </c>
      <c r="X44" s="2">
        <v>30.312823719235496</v>
      </c>
      <c r="Y44" s="2">
        <v>0.20807918570100636</v>
      </c>
      <c r="Z44" s="2">
        <v>-2.4091693311733531</v>
      </c>
      <c r="AA44" s="2">
        <v>16.157187406204532</v>
      </c>
      <c r="AB44" s="2">
        <v>-1.9296424351566848</v>
      </c>
      <c r="AC44" s="2">
        <v>-0.92310504813898231</v>
      </c>
      <c r="AD44" s="2">
        <v>-2.0356863792484283</v>
      </c>
    </row>
    <row r="45" spans="1:30">
      <c r="A45" s="1">
        <v>38883</v>
      </c>
      <c r="B45" s="14">
        <v>4.9410786721068822</v>
      </c>
      <c r="C45" s="14">
        <v>13.773366666430871</v>
      </c>
      <c r="D45" s="14">
        <v>21.470054023707643</v>
      </c>
      <c r="E45" s="14">
        <v>94.774490947137252</v>
      </c>
      <c r="F45" s="14">
        <v>0.99677341611091985</v>
      </c>
      <c r="G45" s="14">
        <v>8.5803861709954443</v>
      </c>
      <c r="H45" s="14">
        <v>20.011179340285128</v>
      </c>
      <c r="I45" s="14">
        <v>144.11036904257162</v>
      </c>
      <c r="J45" s="14">
        <v>1.2715074435433231</v>
      </c>
      <c r="K45" s="14">
        <v>-9.0302467817053156</v>
      </c>
      <c r="L45" s="14">
        <v>76.495235958517597</v>
      </c>
      <c r="M45" s="14">
        <v>-13.439784962034373</v>
      </c>
      <c r="N45" s="14">
        <v>-6.3754792552171455</v>
      </c>
      <c r="O45" s="14">
        <v>-11.805943897494531</v>
      </c>
      <c r="Q45" s="2">
        <v>0.56416248062381957</v>
      </c>
      <c r="R45" s="2">
        <v>2.5692011777560162</v>
      </c>
      <c r="S45" s="2">
        <v>1.5519199149956595</v>
      </c>
      <c r="T45" s="2">
        <v>7.8920614101500126</v>
      </c>
      <c r="U45" s="2">
        <v>0.36866362536253644</v>
      </c>
      <c r="V45" s="2">
        <v>1.934053364487057</v>
      </c>
      <c r="W45" s="2">
        <v>5.0221056231346566</v>
      </c>
      <c r="X45" s="2">
        <v>29.312049063259067</v>
      </c>
      <c r="Y45" s="2">
        <v>0.14734101105035671</v>
      </c>
      <c r="Z45" s="2">
        <v>-2.0806862517130669</v>
      </c>
      <c r="AA45" s="2">
        <v>15.525473090140732</v>
      </c>
      <c r="AB45" s="2">
        <v>-1.9226015581739031</v>
      </c>
      <c r="AC45" s="2">
        <v>-1.3697015877115963</v>
      </c>
      <c r="AD45" s="2">
        <v>-1.8988089867535327</v>
      </c>
    </row>
    <row r="46" spans="1:30">
      <c r="A46" s="1">
        <v>38913</v>
      </c>
      <c r="B46" s="14">
        <v>4.3988238974686684</v>
      </c>
      <c r="C46" s="14">
        <v>13.295307284540012</v>
      </c>
      <c r="D46" s="14">
        <v>22.100426322975203</v>
      </c>
      <c r="E46" s="14">
        <v>92.87466147933749</v>
      </c>
      <c r="F46" s="14">
        <v>0.87408294941305376</v>
      </c>
      <c r="G46" s="14">
        <v>8.3217792927894596</v>
      </c>
      <c r="H46" s="14">
        <v>18.289774561998939</v>
      </c>
      <c r="I46" s="14">
        <v>139.19013966215653</v>
      </c>
      <c r="J46" s="14">
        <v>0.74735574521446568</v>
      </c>
      <c r="K46" s="14">
        <v>-7.6046194105921971</v>
      </c>
      <c r="L46" s="14">
        <v>73.382729474166965</v>
      </c>
      <c r="M46" s="14">
        <v>-13.390566301937893</v>
      </c>
      <c r="N46" s="14">
        <v>-8.4542291077700504</v>
      </c>
      <c r="O46" s="14">
        <v>-10.954901571540008</v>
      </c>
      <c r="Q46" s="2">
        <v>0.50224891496517754</v>
      </c>
      <c r="R46" s="2">
        <v>2.4800268490143864</v>
      </c>
      <c r="S46" s="2">
        <v>1.5974851159036165</v>
      </c>
      <c r="T46" s="2">
        <v>7.7338588107073907</v>
      </c>
      <c r="U46" s="2">
        <v>0.32328569742106383</v>
      </c>
      <c r="V46" s="2">
        <v>1.8757623397119154</v>
      </c>
      <c r="W46" s="2">
        <v>4.590093272952064</v>
      </c>
      <c r="X46" s="2">
        <v>28.311274407282635</v>
      </c>
      <c r="Y46" s="2">
        <v>8.6602836399707062E-2</v>
      </c>
      <c r="Z46" s="2">
        <v>-1.7522031722527798</v>
      </c>
      <c r="AA46" s="2">
        <v>14.893758774076927</v>
      </c>
      <c r="AB46" s="2">
        <v>-1.9155606811911214</v>
      </c>
      <c r="AC46" s="2">
        <v>-1.8162981272842098</v>
      </c>
      <c r="AD46" s="2">
        <v>-1.7619315942586371</v>
      </c>
    </row>
    <row r="47" spans="1:30">
      <c r="A47" s="1">
        <v>38944</v>
      </c>
      <c r="B47" s="14">
        <v>3.8662357100847529</v>
      </c>
      <c r="C47" s="14">
        <v>12.613999532503183</v>
      </c>
      <c r="D47" s="14">
        <v>19.267037859452408</v>
      </c>
      <c r="E47" s="14">
        <v>89.338542392574496</v>
      </c>
      <c r="F47" s="14">
        <v>0.82583599209944869</v>
      </c>
      <c r="G47" s="14">
        <v>8.1015539391290812</v>
      </c>
      <c r="H47" s="14">
        <v>16.544875080190661</v>
      </c>
      <c r="I47" s="14">
        <v>134.60112523569825</v>
      </c>
      <c r="J47" s="14">
        <v>0.39988016696783246</v>
      </c>
      <c r="K47" s="14">
        <v>-5.8245290984635387</v>
      </c>
      <c r="L47" s="14">
        <v>70.672264631067875</v>
      </c>
      <c r="M47" s="14">
        <v>-11.738697991221756</v>
      </c>
      <c r="N47" s="14">
        <v>-9.1191884127979623</v>
      </c>
      <c r="O47" s="14">
        <v>-9.1984563119833549</v>
      </c>
      <c r="Q47" s="2">
        <v>0.44143906090605689</v>
      </c>
      <c r="R47" s="2">
        <v>2.3529397887959482</v>
      </c>
      <c r="S47" s="2">
        <v>1.3926792975947984</v>
      </c>
      <c r="T47" s="2">
        <v>7.4393991021144625</v>
      </c>
      <c r="U47" s="2">
        <v>0.30544122252992578</v>
      </c>
      <c r="V47" s="2">
        <v>1.8261226640954513</v>
      </c>
      <c r="W47" s="2">
        <v>4.1521845745000485</v>
      </c>
      <c r="X47" s="2">
        <v>27.377868872941022</v>
      </c>
      <c r="Y47" s="2">
        <v>4.6337713868065455E-2</v>
      </c>
      <c r="Z47" s="2">
        <v>-1.3420472231642793</v>
      </c>
      <c r="AA47" s="2">
        <v>14.343642829521537</v>
      </c>
      <c r="AB47" s="2">
        <v>-1.6792559637382458</v>
      </c>
      <c r="AC47" s="2">
        <v>-1.9591573194171013</v>
      </c>
      <c r="AD47" s="2">
        <v>-1.479433720937843</v>
      </c>
    </row>
    <row r="48" spans="1:30">
      <c r="A48" s="1">
        <v>38975</v>
      </c>
      <c r="B48" s="14">
        <v>3.3336475227008373</v>
      </c>
      <c r="C48" s="14">
        <v>11.932691780466353</v>
      </c>
      <c r="D48" s="14">
        <v>16.433649395929613</v>
      </c>
      <c r="E48" s="14">
        <v>85.802423305811516</v>
      </c>
      <c r="F48" s="14">
        <v>0.77758903478584362</v>
      </c>
      <c r="G48" s="14">
        <v>7.8813285854687045</v>
      </c>
      <c r="H48" s="14">
        <v>14.799975598382378</v>
      </c>
      <c r="I48" s="14">
        <v>130.01211080923997</v>
      </c>
      <c r="J48" s="14">
        <v>5.2404588721199352E-2</v>
      </c>
      <c r="K48" s="14">
        <v>-4.0444387863348821</v>
      </c>
      <c r="L48" s="14">
        <v>67.961799787968801</v>
      </c>
      <c r="M48" s="14">
        <v>-10.086829680505618</v>
      </c>
      <c r="N48" s="14">
        <v>-9.784147717825876</v>
      </c>
      <c r="O48" s="14">
        <v>-7.4420110524267038</v>
      </c>
      <c r="Q48" s="2">
        <v>0.38062920684693619</v>
      </c>
      <c r="R48" s="2">
        <v>2.2258527285775109</v>
      </c>
      <c r="S48" s="2">
        <v>1.1878734792859802</v>
      </c>
      <c r="T48" s="2">
        <v>7.1449393935215362</v>
      </c>
      <c r="U48" s="2">
        <v>0.28759674763878779</v>
      </c>
      <c r="V48" s="2">
        <v>1.7764829884789879</v>
      </c>
      <c r="W48" s="2">
        <v>3.7142758760480334</v>
      </c>
      <c r="X48" s="2">
        <v>26.444463338599409</v>
      </c>
      <c r="Y48" s="2">
        <v>6.0725913364238588E-3</v>
      </c>
      <c r="Z48" s="2">
        <v>-0.9318912740757791</v>
      </c>
      <c r="AA48" s="2">
        <v>13.793526884966148</v>
      </c>
      <c r="AB48" s="2">
        <v>-1.44295124628537</v>
      </c>
      <c r="AC48" s="2">
        <v>-2.1020165115499934</v>
      </c>
      <c r="AD48" s="2">
        <v>-1.1969358476170489</v>
      </c>
    </row>
    <row r="49" spans="1:30">
      <c r="A49" s="1">
        <v>39005</v>
      </c>
      <c r="B49" s="14">
        <v>2.9786827087203238</v>
      </c>
      <c r="C49" s="14">
        <v>11.185436174653518</v>
      </c>
      <c r="D49" s="14">
        <v>12.403294045173492</v>
      </c>
      <c r="E49" s="14">
        <v>82.237211791509154</v>
      </c>
      <c r="F49" s="14">
        <v>0.75871314339452245</v>
      </c>
      <c r="G49" s="14">
        <v>7.6229090812179283</v>
      </c>
      <c r="H49" s="14">
        <v>14.365633352397911</v>
      </c>
      <c r="I49" s="14">
        <v>126.67564254809263</v>
      </c>
      <c r="J49" s="14">
        <v>2.3254276836566112E-2</v>
      </c>
      <c r="K49" s="14">
        <v>-2.3306203701859163</v>
      </c>
      <c r="L49" s="14">
        <v>65.658230586823223</v>
      </c>
      <c r="M49" s="14">
        <v>-8.50053298541728</v>
      </c>
      <c r="N49" s="14">
        <v>-9.456662236302007</v>
      </c>
      <c r="O49" s="14">
        <v>-6.3371068919386815</v>
      </c>
      <c r="Q49" s="2">
        <v>0.34010003431626912</v>
      </c>
      <c r="R49" s="2">
        <v>2.086464151402819</v>
      </c>
      <c r="S49" s="2">
        <v>0.89654730346727551</v>
      </c>
      <c r="T49" s="2">
        <v>6.8480571003025501</v>
      </c>
      <c r="U49" s="2">
        <v>0.28061536707646789</v>
      </c>
      <c r="V49" s="2">
        <v>1.7182341985428458</v>
      </c>
      <c r="W49" s="2">
        <v>3.6052711742845411</v>
      </c>
      <c r="X49" s="2">
        <v>25.765825694282039</v>
      </c>
      <c r="Y49" s="2">
        <v>2.6946823455444445E-3</v>
      </c>
      <c r="Z49" s="2">
        <v>-0.53700523135564748</v>
      </c>
      <c r="AA49" s="2">
        <v>13.325994479901642</v>
      </c>
      <c r="AB49" s="2">
        <v>-1.2160267451628981</v>
      </c>
      <c r="AC49" s="2">
        <v>-2.0316598581848866</v>
      </c>
      <c r="AD49" s="2">
        <v>-1.0192285869649578</v>
      </c>
    </row>
    <row r="50" spans="1:30">
      <c r="A50" s="1">
        <v>39036</v>
      </c>
      <c r="B50" s="14">
        <v>2.6237178947398103</v>
      </c>
      <c r="C50" s="14">
        <v>10.438180568840679</v>
      </c>
      <c r="D50" s="14">
        <v>8.3729386944173729</v>
      </c>
      <c r="E50" s="14">
        <v>78.672000277206791</v>
      </c>
      <c r="F50" s="14">
        <v>0.73983725200320138</v>
      </c>
      <c r="G50" s="14">
        <v>7.3644895769671521</v>
      </c>
      <c r="H50" s="14">
        <v>13.93129110641344</v>
      </c>
      <c r="I50" s="14">
        <v>123.33917428694524</v>
      </c>
      <c r="J50" s="14">
        <v>-5.8960350480671275E-3</v>
      </c>
      <c r="K50" s="14">
        <v>-0.61680195403695048</v>
      </c>
      <c r="L50" s="14">
        <v>63.35466138567763</v>
      </c>
      <c r="M50" s="14">
        <v>-6.9142362903289438</v>
      </c>
      <c r="N50" s="14">
        <v>-9.1291767547781379</v>
      </c>
      <c r="O50" s="14">
        <v>-5.2322027314506601</v>
      </c>
      <c r="Q50" s="2">
        <v>0.29957086178560205</v>
      </c>
      <c r="R50" s="2">
        <v>1.9470755742281269</v>
      </c>
      <c r="S50" s="2">
        <v>0.60522112764857094</v>
      </c>
      <c r="T50" s="2">
        <v>6.5511748070835631</v>
      </c>
      <c r="U50" s="2">
        <v>0.27363398651414805</v>
      </c>
      <c r="V50" s="2">
        <v>1.6599854086067038</v>
      </c>
      <c r="W50" s="2">
        <v>3.4962664725210488</v>
      </c>
      <c r="X50" s="2">
        <v>25.087188049964663</v>
      </c>
      <c r="Y50" s="2">
        <v>-6.8322664533497068E-4</v>
      </c>
      <c r="Z50" s="2">
        <v>-0.14211918863551587</v>
      </c>
      <c r="AA50" s="2">
        <v>12.858462074837131</v>
      </c>
      <c r="AB50" s="2">
        <v>-0.98910224404042646</v>
      </c>
      <c r="AC50" s="2">
        <v>-1.9613032048197803</v>
      </c>
      <c r="AD50" s="2">
        <v>-0.8415213263128668</v>
      </c>
    </row>
    <row r="51" spans="1:30">
      <c r="A51" s="1">
        <v>39066</v>
      </c>
      <c r="B51" s="14">
        <v>2.1892580956226606</v>
      </c>
      <c r="C51" s="14">
        <v>9.4181437387558731</v>
      </c>
      <c r="D51" s="14">
        <v>5.1404334839519947</v>
      </c>
      <c r="E51" s="14">
        <v>75.025669331707704</v>
      </c>
      <c r="F51" s="14">
        <v>0.69121780310956804</v>
      </c>
      <c r="G51" s="14">
        <v>7.0129036132949487</v>
      </c>
      <c r="H51" s="14">
        <v>15.260066585066529</v>
      </c>
      <c r="I51" s="14">
        <v>121.66899163961061</v>
      </c>
      <c r="J51" s="14">
        <v>0.59048426030560319</v>
      </c>
      <c r="K51" s="14">
        <v>1.0137003978827959</v>
      </c>
      <c r="L51" s="14">
        <v>60.633516271258102</v>
      </c>
      <c r="M51" s="14">
        <v>-6.1319187080900885</v>
      </c>
      <c r="N51" s="14">
        <v>-9.0481899297920787</v>
      </c>
      <c r="O51" s="14">
        <v>-4.6763237282613614</v>
      </c>
      <c r="Q51" s="2">
        <v>0.24996511084200415</v>
      </c>
      <c r="R51" s="2">
        <v>1.756804024165088</v>
      </c>
      <c r="S51" s="2">
        <v>0.37156595352050198</v>
      </c>
      <c r="T51" s="2">
        <v>6.2475375365899639</v>
      </c>
      <c r="U51" s="2">
        <v>0.25565174300469551</v>
      </c>
      <c r="V51" s="2">
        <v>1.5807365260511346</v>
      </c>
      <c r="W51" s="2">
        <v>3.8297426105212216</v>
      </c>
      <c r="X51" s="2">
        <v>24.747472899496795</v>
      </c>
      <c r="Y51" s="2">
        <v>6.8424725599952982E-2</v>
      </c>
      <c r="Z51" s="2">
        <v>0.23356974977736863</v>
      </c>
      <c r="AA51" s="2">
        <v>12.306178462414543</v>
      </c>
      <c r="AB51" s="2">
        <v>-0.87718936694841143</v>
      </c>
      <c r="AC51" s="2">
        <v>-1.9439040763266004</v>
      </c>
      <c r="AD51" s="2">
        <v>-0.75211652683491603</v>
      </c>
    </row>
    <row r="52" spans="1:30">
      <c r="A52" s="1">
        <v>39097</v>
      </c>
      <c r="B52" s="14">
        <v>1.7547982965055104</v>
      </c>
      <c r="C52" s="14">
        <v>8.3981069086710711</v>
      </c>
      <c r="D52" s="14">
        <v>1.9079282734866179</v>
      </c>
      <c r="E52" s="14">
        <v>71.379338386208602</v>
      </c>
      <c r="F52" s="14">
        <v>0.6425983542159347</v>
      </c>
      <c r="G52" s="14">
        <v>6.6613176496227453</v>
      </c>
      <c r="H52" s="14">
        <v>16.588842063719621</v>
      </c>
      <c r="I52" s="14">
        <v>119.99880899227601</v>
      </c>
      <c r="J52" s="14">
        <v>1.1868645556592736</v>
      </c>
      <c r="K52" s="14">
        <v>2.6442027498025422</v>
      </c>
      <c r="L52" s="14">
        <v>57.912371156838574</v>
      </c>
      <c r="M52" s="14">
        <v>-5.3496011258512333</v>
      </c>
      <c r="N52" s="14">
        <v>-8.9672031048060195</v>
      </c>
      <c r="O52" s="14">
        <v>-4.1204447250720628</v>
      </c>
      <c r="Q52" s="2">
        <v>0.20035935989840617</v>
      </c>
      <c r="R52" s="2">
        <v>1.5665324741020494</v>
      </c>
      <c r="S52" s="2">
        <v>0.13791077939243321</v>
      </c>
      <c r="T52" s="2">
        <v>5.9439002660963629</v>
      </c>
      <c r="U52" s="2">
        <v>0.23766949949524294</v>
      </c>
      <c r="V52" s="2">
        <v>1.5014876434955653</v>
      </c>
      <c r="W52" s="2">
        <v>4.1632187485213947</v>
      </c>
      <c r="X52" s="2">
        <v>24.407757749028939</v>
      </c>
      <c r="Y52" s="2">
        <v>0.13753267784524098</v>
      </c>
      <c r="Z52" s="2">
        <v>0.60925868819025308</v>
      </c>
      <c r="AA52" s="2">
        <v>11.753894849991957</v>
      </c>
      <c r="AB52" s="2">
        <v>-0.7652764898563964</v>
      </c>
      <c r="AC52" s="2">
        <v>-1.9265049478334204</v>
      </c>
      <c r="AD52" s="2">
        <v>-0.66271172735696515</v>
      </c>
    </row>
    <row r="53" spans="1:30">
      <c r="A53" s="1">
        <v>39128</v>
      </c>
      <c r="B53" s="14">
        <v>1.3215547901096252</v>
      </c>
      <c r="C53" s="14">
        <v>6.9738830908852938</v>
      </c>
      <c r="D53" s="14">
        <v>-0.60406121722238126</v>
      </c>
      <c r="E53" s="14">
        <v>66.231277325810936</v>
      </c>
      <c r="F53" s="14">
        <v>0.46896122655478356</v>
      </c>
      <c r="G53" s="14">
        <v>6.1690593362993908</v>
      </c>
      <c r="H53" s="14">
        <v>17.858917985212841</v>
      </c>
      <c r="I53" s="14">
        <v>118.09507446985866</v>
      </c>
      <c r="J53" s="14">
        <v>2.2486651964789743</v>
      </c>
      <c r="K53" s="14">
        <v>4.2199384831831148</v>
      </c>
      <c r="L53" s="14">
        <v>54.750663708423318</v>
      </c>
      <c r="M53" s="14">
        <v>-5.0689764478181409</v>
      </c>
      <c r="N53" s="14">
        <v>-9.4906990550119854</v>
      </c>
      <c r="O53" s="14">
        <v>-4.8383761878580227</v>
      </c>
      <c r="Q53" s="2">
        <v>0.15089248282513676</v>
      </c>
      <c r="R53" s="2">
        <v>1.3008663084751972</v>
      </c>
      <c r="S53" s="2">
        <v>-4.3663356964485381E-2</v>
      </c>
      <c r="T53" s="2">
        <v>5.5152109254749284</v>
      </c>
      <c r="U53" s="2">
        <v>0.17344859236987256</v>
      </c>
      <c r="V53" s="2">
        <v>1.3905306506392279</v>
      </c>
      <c r="W53" s="2">
        <v>4.4819633521589406</v>
      </c>
      <c r="X53" s="2">
        <v>24.020538147169251</v>
      </c>
      <c r="Y53" s="2">
        <v>0.26057307430278709</v>
      </c>
      <c r="Z53" s="2">
        <v>0.97232868572567099</v>
      </c>
      <c r="AA53" s="2">
        <v>11.112194706261596</v>
      </c>
      <c r="AB53" s="2">
        <v>-0.72513228778972849</v>
      </c>
      <c r="AC53" s="2">
        <v>-2.0389722942797199</v>
      </c>
      <c r="AD53" s="2">
        <v>-0.77818023417414495</v>
      </c>
    </row>
    <row r="54" spans="1:30">
      <c r="A54" s="1">
        <v>39156</v>
      </c>
      <c r="B54" s="14">
        <v>0.88831128371373969</v>
      </c>
      <c r="C54" s="14">
        <v>5.5496592730995165</v>
      </c>
      <c r="D54" s="14">
        <v>-3.1160507079313802</v>
      </c>
      <c r="E54" s="14">
        <v>61.08321626541327</v>
      </c>
      <c r="F54" s="14">
        <v>0.29532409889363243</v>
      </c>
      <c r="G54" s="14">
        <v>5.6768010229760373</v>
      </c>
      <c r="H54" s="14">
        <v>19.128993906706061</v>
      </c>
      <c r="I54" s="14">
        <v>116.19133994744134</v>
      </c>
      <c r="J54" s="14">
        <v>3.3104658372986746</v>
      </c>
      <c r="K54" s="14">
        <v>5.7956742165636861</v>
      </c>
      <c r="L54" s="14">
        <v>51.588956260008047</v>
      </c>
      <c r="M54" s="14">
        <v>-4.7883517697850486</v>
      </c>
      <c r="N54" s="14">
        <v>-10.014195005217953</v>
      </c>
      <c r="O54" s="14">
        <v>-5.5563076506439826</v>
      </c>
      <c r="Q54" s="2">
        <v>0.10142560575186738</v>
      </c>
      <c r="R54" s="2">
        <v>1.0352001428483453</v>
      </c>
      <c r="S54" s="2">
        <v>-0.22523749332140394</v>
      </c>
      <c r="T54" s="2">
        <v>5.086521584853493</v>
      </c>
      <c r="U54" s="2">
        <v>0.1092276852445022</v>
      </c>
      <c r="V54" s="2">
        <v>1.2795736577828905</v>
      </c>
      <c r="W54" s="2">
        <v>4.8007079557964865</v>
      </c>
      <c r="X54" s="2">
        <v>23.633318545309564</v>
      </c>
      <c r="Y54" s="2">
        <v>0.38361347076033309</v>
      </c>
      <c r="Z54" s="2">
        <v>1.3353986832610885</v>
      </c>
      <c r="AA54" s="2">
        <v>10.470494562531233</v>
      </c>
      <c r="AB54" s="2">
        <v>-0.68498808572306047</v>
      </c>
      <c r="AC54" s="2">
        <v>-2.1514396407260197</v>
      </c>
      <c r="AD54" s="2">
        <v>-0.89364874099132485</v>
      </c>
    </row>
    <row r="55" spans="1:30">
      <c r="A55" s="1">
        <v>39187</v>
      </c>
      <c r="B55" s="14">
        <v>0.29548181557960507</v>
      </c>
      <c r="C55" s="14">
        <v>4.0867060113169016</v>
      </c>
      <c r="D55" s="14">
        <v>-5.7490450015279526</v>
      </c>
      <c r="E55" s="14">
        <v>56.166088226225142</v>
      </c>
      <c r="F55" s="14">
        <v>0.11360572645940772</v>
      </c>
      <c r="G55" s="14">
        <v>5.3499426257385148</v>
      </c>
      <c r="H55" s="14">
        <v>20.464842016152598</v>
      </c>
      <c r="I55" s="14">
        <v>114.05057923203195</v>
      </c>
      <c r="J55" s="14">
        <v>5.0749140754059789</v>
      </c>
      <c r="K55" s="14">
        <v>7.0217017019136856</v>
      </c>
      <c r="L55" s="14">
        <v>47.946611892245201</v>
      </c>
      <c r="M55" s="14">
        <v>-5.6301223339543629</v>
      </c>
      <c r="N55" s="14">
        <v>-10.805790019672335</v>
      </c>
      <c r="O55" s="14">
        <v>-6.9567292072064983</v>
      </c>
      <c r="Q55" s="2">
        <v>3.3737522739248148E-2</v>
      </c>
      <c r="R55" s="2">
        <v>0.76230961911498696</v>
      </c>
      <c r="S55" s="2">
        <v>-0.415558219845445</v>
      </c>
      <c r="T55" s="2">
        <v>4.6770624987742204</v>
      </c>
      <c r="U55" s="2">
        <v>4.2017873171097161E-2</v>
      </c>
      <c r="V55" s="2">
        <v>1.205898467611964</v>
      </c>
      <c r="W55" s="2">
        <v>5.1359590765837364</v>
      </c>
      <c r="X55" s="2">
        <v>23.197887815795298</v>
      </c>
      <c r="Y55" s="2">
        <v>0.58807596814396945</v>
      </c>
      <c r="Z55" s="2">
        <v>1.617891354243038</v>
      </c>
      <c r="AA55" s="2">
        <v>9.7312443496500869</v>
      </c>
      <c r="AB55" s="2">
        <v>-0.80540589023917342</v>
      </c>
      <c r="AC55" s="2">
        <v>-2.3215051220363847</v>
      </c>
      <c r="AD55" s="2">
        <v>-1.1188855420410573</v>
      </c>
    </row>
    <row r="56" spans="1:30">
      <c r="A56" s="1">
        <v>39217</v>
      </c>
      <c r="B56" s="14">
        <v>-0.2973476525545295</v>
      </c>
      <c r="C56" s="14">
        <v>2.6237527495342858</v>
      </c>
      <c r="D56" s="14">
        <v>-8.3820392951245246</v>
      </c>
      <c r="E56" s="14">
        <v>51.248960187037014</v>
      </c>
      <c r="F56" s="14">
        <v>-6.8112645974817004E-2</v>
      </c>
      <c r="G56" s="14">
        <v>5.0230842285009922</v>
      </c>
      <c r="H56" s="14">
        <v>21.800690125599139</v>
      </c>
      <c r="I56" s="14">
        <v>111.90981851662256</v>
      </c>
      <c r="J56" s="14">
        <v>6.8393623135132833</v>
      </c>
      <c r="K56" s="14">
        <v>8.2477291872636833</v>
      </c>
      <c r="L56" s="14">
        <v>44.304267524482356</v>
      </c>
      <c r="M56" s="14">
        <v>-6.4718928981236772</v>
      </c>
      <c r="N56" s="14">
        <v>-11.597385034126718</v>
      </c>
      <c r="O56" s="14">
        <v>-8.3571507637690132</v>
      </c>
      <c r="Q56" s="2">
        <v>-3.3950560273371067E-2</v>
      </c>
      <c r="R56" s="2">
        <v>0.48941909538162848</v>
      </c>
      <c r="S56" s="2">
        <v>-0.60587894636948603</v>
      </c>
      <c r="T56" s="2">
        <v>4.267603412694946</v>
      </c>
      <c r="U56" s="2">
        <v>-2.5191938902307889E-2</v>
      </c>
      <c r="V56" s="2">
        <v>1.1322232774410375</v>
      </c>
      <c r="W56" s="2">
        <v>5.4712101973709881</v>
      </c>
      <c r="X56" s="2">
        <v>22.762457086281032</v>
      </c>
      <c r="Y56" s="2">
        <v>0.79253846552760565</v>
      </c>
      <c r="Z56" s="2">
        <v>1.9003840252249868</v>
      </c>
      <c r="AA56" s="2">
        <v>8.9919941367689393</v>
      </c>
      <c r="AB56" s="2">
        <v>-0.92582369475528636</v>
      </c>
      <c r="AC56" s="2">
        <v>-2.4915706033467502</v>
      </c>
      <c r="AD56" s="2">
        <v>-1.3441223430907892</v>
      </c>
    </row>
    <row r="57" spans="1:30">
      <c r="A57" s="1">
        <v>39248</v>
      </c>
      <c r="B57" s="14">
        <v>-0.66923408610168189</v>
      </c>
      <c r="C57" s="14">
        <v>1.4206207420009149</v>
      </c>
      <c r="D57" s="14">
        <v>-8.5441053600538233</v>
      </c>
      <c r="E57" s="14">
        <v>47.034441461379856</v>
      </c>
      <c r="F57" s="14">
        <v>-0.20328953067432867</v>
      </c>
      <c r="G57" s="14">
        <v>4.8664395277429966</v>
      </c>
      <c r="H57" s="14">
        <v>22.65368067649695</v>
      </c>
      <c r="I57" s="14">
        <v>108.86268553899667</v>
      </c>
      <c r="J57" s="14">
        <v>6.5629577450781911</v>
      </c>
      <c r="K57" s="14">
        <v>8.4338817012349416</v>
      </c>
      <c r="L57" s="14">
        <v>40.511862006861342</v>
      </c>
      <c r="M57" s="14">
        <v>-6.8235406247469577</v>
      </c>
      <c r="N57" s="14">
        <v>-11.932796241523222</v>
      </c>
      <c r="O57" s="14">
        <v>-9.252750103489328</v>
      </c>
      <c r="Q57" s="2">
        <v>-7.6411809482917828E-2</v>
      </c>
      <c r="R57" s="2">
        <v>0.26499406948839865</v>
      </c>
      <c r="S57" s="2">
        <v>-0.61759356774077045</v>
      </c>
      <c r="T57" s="2">
        <v>3.9166520093720232</v>
      </c>
      <c r="U57" s="2">
        <v>-7.5188055946615179E-2</v>
      </c>
      <c r="V57" s="2">
        <v>1.0969149353113823</v>
      </c>
      <c r="W57" s="2">
        <v>5.6852809709770566</v>
      </c>
      <c r="X57" s="2">
        <v>22.142670238631922</v>
      </c>
      <c r="Y57" s="2">
        <v>0.76050898054191574</v>
      </c>
      <c r="Z57" s="2">
        <v>1.9432759844266465</v>
      </c>
      <c r="AA57" s="2">
        <v>8.2222875129125779</v>
      </c>
      <c r="AB57" s="2">
        <v>-0.97612795699192645</v>
      </c>
      <c r="AC57" s="2">
        <v>-2.5636300117326076</v>
      </c>
      <c r="AD57" s="2">
        <v>-1.488166062894706</v>
      </c>
    </row>
    <row r="58" spans="1:30">
      <c r="A58" s="1">
        <v>39278</v>
      </c>
      <c r="B58" s="14">
        <v>-1.0411205196488345</v>
      </c>
      <c r="C58" s="14">
        <v>0.21748873446754402</v>
      </c>
      <c r="D58" s="14">
        <v>-8.7061714249831219</v>
      </c>
      <c r="E58" s="14">
        <v>42.819922735722706</v>
      </c>
      <c r="F58" s="14">
        <v>-0.33846641537384037</v>
      </c>
      <c r="G58" s="14">
        <v>4.709794826985001</v>
      </c>
      <c r="H58" s="14">
        <v>23.506671227394765</v>
      </c>
      <c r="I58" s="14">
        <v>105.81555256137081</v>
      </c>
      <c r="J58" s="14">
        <v>6.2865531766430989</v>
      </c>
      <c r="K58" s="14">
        <v>8.6200342152062017</v>
      </c>
      <c r="L58" s="14">
        <v>36.719456489240329</v>
      </c>
      <c r="M58" s="14">
        <v>-7.1751883513702399</v>
      </c>
      <c r="N58" s="14">
        <v>-12.268207448919727</v>
      </c>
      <c r="O58" s="14">
        <v>-10.148349443209641</v>
      </c>
      <c r="Q58" s="2">
        <v>-0.11887305869246462</v>
      </c>
      <c r="R58" s="2">
        <v>4.0569043595168851E-2</v>
      </c>
      <c r="S58" s="2">
        <v>-0.62930818911205499</v>
      </c>
      <c r="T58" s="2">
        <v>3.5657006060491012</v>
      </c>
      <c r="U58" s="2">
        <v>-0.12518417299092247</v>
      </c>
      <c r="V58" s="2">
        <v>1.0616065931817271</v>
      </c>
      <c r="W58" s="2">
        <v>5.8993517445831269</v>
      </c>
      <c r="X58" s="2">
        <v>21.52288339098282</v>
      </c>
      <c r="Y58" s="2">
        <v>0.7284794955562256</v>
      </c>
      <c r="Z58" s="2">
        <v>1.9861679436283064</v>
      </c>
      <c r="AA58" s="2">
        <v>7.4525808890562164</v>
      </c>
      <c r="AB58" s="2">
        <v>-1.0264322192285669</v>
      </c>
      <c r="AC58" s="2">
        <v>-2.6356894201184651</v>
      </c>
      <c r="AD58" s="2">
        <v>-1.6322097826986226</v>
      </c>
    </row>
    <row r="59" spans="1:30">
      <c r="A59" s="1">
        <v>39309</v>
      </c>
      <c r="B59" s="14">
        <v>-1.0173502619266366</v>
      </c>
      <c r="C59" s="14">
        <v>-0.25001560143268531</v>
      </c>
      <c r="D59" s="14">
        <v>-8.3672593708675915</v>
      </c>
      <c r="E59" s="14">
        <v>39.062039094083936</v>
      </c>
      <c r="F59" s="14">
        <v>-0.35480996237207502</v>
      </c>
      <c r="G59" s="14">
        <v>4.6027903068540414</v>
      </c>
      <c r="H59" s="14">
        <v>23.810713298849375</v>
      </c>
      <c r="I59" s="14">
        <v>103.01634474988866</v>
      </c>
      <c r="J59" s="14">
        <v>6.3303952812234927</v>
      </c>
      <c r="K59" s="14">
        <v>8.2756665841462258</v>
      </c>
      <c r="L59" s="14">
        <v>33.373678905360762</v>
      </c>
      <c r="M59" s="14">
        <v>-6.8922337868252477</v>
      </c>
      <c r="N59" s="14">
        <v>-11.427271258720536</v>
      </c>
      <c r="O59" s="14">
        <v>-10.575191818999318</v>
      </c>
      <c r="Q59" s="2">
        <v>-0.11615901820625951</v>
      </c>
      <c r="R59" s="2">
        <v>-4.6636410197644522E-2</v>
      </c>
      <c r="S59" s="2">
        <v>-0.60481060910442208</v>
      </c>
      <c r="T59" s="2">
        <v>3.2527741194425572</v>
      </c>
      <c r="U59" s="2">
        <v>-0.13122894825304854</v>
      </c>
      <c r="V59" s="2">
        <v>1.0374873463261283</v>
      </c>
      <c r="W59" s="2">
        <v>5.9756556630457327</v>
      </c>
      <c r="X59" s="2">
        <v>20.953524522127353</v>
      </c>
      <c r="Y59" s="2">
        <v>0.73355987479289708</v>
      </c>
      <c r="Z59" s="2">
        <v>1.9068211646528841</v>
      </c>
      <c r="AA59" s="2">
        <v>6.7735218706320204</v>
      </c>
      <c r="AB59" s="2">
        <v>-0.98595471990671213</v>
      </c>
      <c r="AC59" s="2">
        <v>-2.4550235299522609</v>
      </c>
      <c r="AD59" s="2">
        <v>-1.7008609762087552</v>
      </c>
    </row>
    <row r="60" spans="1:30">
      <c r="A60" s="1">
        <v>39340</v>
      </c>
      <c r="B60" s="14">
        <v>-0.9935800042044387</v>
      </c>
      <c r="C60" s="14">
        <v>-0.71751993733291464</v>
      </c>
      <c r="D60" s="14">
        <v>-8.0283473167520611</v>
      </c>
      <c r="E60" s="14">
        <v>35.304155452445166</v>
      </c>
      <c r="F60" s="14">
        <v>-0.37115350937030966</v>
      </c>
      <c r="G60" s="14">
        <v>4.495785786723081</v>
      </c>
      <c r="H60" s="14">
        <v>24.114755370303985</v>
      </c>
      <c r="I60" s="14">
        <v>100.21713693840648</v>
      </c>
      <c r="J60" s="14">
        <v>6.3742373858038865</v>
      </c>
      <c r="K60" s="14">
        <v>7.9312989530862525</v>
      </c>
      <c r="L60" s="14">
        <v>30.027901321481188</v>
      </c>
      <c r="M60" s="14">
        <v>-6.6092792222802537</v>
      </c>
      <c r="N60" s="14">
        <v>-10.586335068521343</v>
      </c>
      <c r="O60" s="14">
        <v>-11.002034194788996</v>
      </c>
      <c r="Q60" s="2">
        <v>-0.11344497772005439</v>
      </c>
      <c r="R60" s="2">
        <v>-0.13384186399045789</v>
      </c>
      <c r="S60" s="2">
        <v>-0.58031302909678917</v>
      </c>
      <c r="T60" s="2">
        <v>2.9398476328360137</v>
      </c>
      <c r="U60" s="2">
        <v>-0.13727372351517461</v>
      </c>
      <c r="V60" s="2">
        <v>1.0133680994705294</v>
      </c>
      <c r="W60" s="2">
        <v>6.0519595815083393</v>
      </c>
      <c r="X60" s="2">
        <v>20.384165653271879</v>
      </c>
      <c r="Y60" s="2">
        <v>0.73864025402956845</v>
      </c>
      <c r="Z60" s="2">
        <v>1.8274743856774627</v>
      </c>
      <c r="AA60" s="2">
        <v>6.0944628522078217</v>
      </c>
      <c r="AB60" s="2">
        <v>-0.94547722058485717</v>
      </c>
      <c r="AC60" s="2">
        <v>-2.2743576397860568</v>
      </c>
      <c r="AD60" s="2">
        <v>-1.769512169718888</v>
      </c>
    </row>
    <row r="61" spans="1:30">
      <c r="A61" s="1">
        <v>39370</v>
      </c>
      <c r="B61" s="14">
        <v>-0.69404710343716558</v>
      </c>
      <c r="C61" s="14">
        <v>-0.72619660272673503</v>
      </c>
      <c r="D61" s="14">
        <v>-7.7347075956141111</v>
      </c>
      <c r="E61" s="14">
        <v>32.212385906508601</v>
      </c>
      <c r="F61" s="14">
        <v>-0.27037528579564241</v>
      </c>
      <c r="G61" s="14">
        <v>4.4770463744159574</v>
      </c>
      <c r="H61" s="14">
        <v>23.425885381701686</v>
      </c>
      <c r="I61" s="14">
        <v>95.660399262631984</v>
      </c>
      <c r="J61" s="14">
        <v>6.6030284347715931</v>
      </c>
      <c r="K61" s="14">
        <v>7.8090745932125651</v>
      </c>
      <c r="L61" s="14">
        <v>27.030965071178812</v>
      </c>
      <c r="M61" s="14">
        <v>-6.1100144540459524</v>
      </c>
      <c r="N61" s="14">
        <v>-8.9851161016684848</v>
      </c>
      <c r="O61" s="14">
        <v>-10.235226596922562</v>
      </c>
      <c r="Q61" s="2">
        <v>-7.9244910176248698E-2</v>
      </c>
      <c r="R61" s="2">
        <v>-0.13546035709302878</v>
      </c>
      <c r="S61" s="2">
        <v>-0.55908786913377473</v>
      </c>
      <c r="T61" s="2">
        <v>2.682389799206784</v>
      </c>
      <c r="U61" s="2">
        <v>-0.10000019207851892</v>
      </c>
      <c r="V61" s="2">
        <v>1.0091441609788545</v>
      </c>
      <c r="W61" s="2">
        <v>5.8790773248187636</v>
      </c>
      <c r="X61" s="2">
        <v>19.457325210019345</v>
      </c>
      <c r="Y61" s="2">
        <v>0.76515233199289745</v>
      </c>
      <c r="Z61" s="2">
        <v>1.7993123042458867</v>
      </c>
      <c r="AA61" s="2">
        <v>5.486204670846452</v>
      </c>
      <c r="AB61" s="2">
        <v>-0.87405589769463565</v>
      </c>
      <c r="AC61" s="2">
        <v>-1.9303533581663554</v>
      </c>
      <c r="AD61" s="2">
        <v>-1.6461826697160402</v>
      </c>
    </row>
    <row r="62" spans="1:30">
      <c r="A62" s="1">
        <v>39401</v>
      </c>
      <c r="B62" s="14">
        <v>-0.39451420266989246</v>
      </c>
      <c r="C62" s="14">
        <v>-0.7348732681205552</v>
      </c>
      <c r="D62" s="14">
        <v>-7.4410678744761602</v>
      </c>
      <c r="E62" s="14">
        <v>29.120616360572029</v>
      </c>
      <c r="F62" s="14">
        <v>-0.16959706222097506</v>
      </c>
      <c r="G62" s="14">
        <v>4.4583069621088347</v>
      </c>
      <c r="H62" s="14">
        <v>22.737015393099391</v>
      </c>
      <c r="I62" s="14">
        <v>91.103661586857484</v>
      </c>
      <c r="J62" s="14">
        <v>6.8318194837393005</v>
      </c>
      <c r="K62" s="14">
        <v>7.6868502333388786</v>
      </c>
      <c r="L62" s="14">
        <v>24.034028820876436</v>
      </c>
      <c r="M62" s="14">
        <v>-5.6107496858116503</v>
      </c>
      <c r="N62" s="14">
        <v>-7.3838971348156264</v>
      </c>
      <c r="O62" s="14">
        <v>-9.4684189990561283</v>
      </c>
      <c r="Q62" s="2">
        <v>-4.5044842632442982E-2</v>
      </c>
      <c r="R62" s="2">
        <v>-0.13707885019559962</v>
      </c>
      <c r="S62" s="2">
        <v>-0.53786270917076018</v>
      </c>
      <c r="T62" s="2">
        <v>2.4249319655775539</v>
      </c>
      <c r="U62" s="2">
        <v>-6.2726660641863163E-2</v>
      </c>
      <c r="V62" s="2">
        <v>1.0049202224871798</v>
      </c>
      <c r="W62" s="2">
        <v>5.7061950681291878</v>
      </c>
      <c r="X62" s="2">
        <v>18.530484766766811</v>
      </c>
      <c r="Y62" s="2">
        <v>0.79166440995622633</v>
      </c>
      <c r="Z62" s="2">
        <v>1.771150222814311</v>
      </c>
      <c r="AA62" s="2">
        <v>4.8779464894850815</v>
      </c>
      <c r="AB62" s="2">
        <v>-0.80263457480441402</v>
      </c>
      <c r="AC62" s="2">
        <v>-1.5863490765466544</v>
      </c>
      <c r="AD62" s="2">
        <v>-1.5228531697131924</v>
      </c>
    </row>
    <row r="63" spans="1:30">
      <c r="A63" s="1">
        <v>39431</v>
      </c>
      <c r="B63" s="14">
        <v>-0.17017055972947953</v>
      </c>
      <c r="C63" s="14">
        <v>-0.44702629430474516</v>
      </c>
      <c r="D63" s="14">
        <v>-7.4700690643739822</v>
      </c>
      <c r="E63" s="14">
        <v>26.777946918167359</v>
      </c>
      <c r="F63" s="14">
        <v>-6.1011789669475652E-2</v>
      </c>
      <c r="G63" s="14">
        <v>4.4038621469155599</v>
      </c>
      <c r="H63" s="14">
        <v>21.902695491566906</v>
      </c>
      <c r="I63" s="14">
        <v>85.991657137991794</v>
      </c>
      <c r="J63" s="14">
        <v>5.4676713543674582</v>
      </c>
      <c r="K63" s="14">
        <v>6.4678641448377334</v>
      </c>
      <c r="L63" s="14">
        <v>21.640336550105459</v>
      </c>
      <c r="M63" s="14">
        <v>-4.7960728465299702</v>
      </c>
      <c r="N63" s="14">
        <v>-5.4856479567337271</v>
      </c>
      <c r="O63" s="14">
        <v>-8.0246474766208618</v>
      </c>
      <c r="Q63" s="2">
        <v>-1.9429734168792515E-2</v>
      </c>
      <c r="R63" s="2">
        <v>-8.3385602781841317E-2</v>
      </c>
      <c r="S63" s="2">
        <v>-0.53995900218014448</v>
      </c>
      <c r="T63" s="2">
        <v>2.2298531957696319</v>
      </c>
      <c r="U63" s="2">
        <v>-2.2565637491783253E-2</v>
      </c>
      <c r="V63" s="2">
        <v>0.99264814336335483</v>
      </c>
      <c r="W63" s="2">
        <v>5.4968099740410885</v>
      </c>
      <c r="X63" s="2">
        <v>17.490703061867531</v>
      </c>
      <c r="Y63" s="2">
        <v>0.63358828887274665</v>
      </c>
      <c r="Z63" s="2">
        <v>1.4902799812044967</v>
      </c>
      <c r="AA63" s="2">
        <v>4.3921227062094044</v>
      </c>
      <c r="AB63" s="2">
        <v>-0.68609260891465174</v>
      </c>
      <c r="AC63" s="2">
        <v>-1.1785311213767171</v>
      </c>
      <c r="AD63" s="2">
        <v>-1.2906441769023163</v>
      </c>
    </row>
    <row r="64" spans="1:30">
      <c r="A64" s="1">
        <v>39462</v>
      </c>
      <c r="B64" s="14">
        <v>5.4173083210933372E-2</v>
      </c>
      <c r="C64" s="14">
        <v>-0.15917932048893513</v>
      </c>
      <c r="D64" s="14">
        <v>-7.4990702542718051</v>
      </c>
      <c r="E64" s="14">
        <v>24.435277475762696</v>
      </c>
      <c r="F64" s="14">
        <v>4.757348288202376E-2</v>
      </c>
      <c r="G64" s="14">
        <v>4.3494173317222851</v>
      </c>
      <c r="H64" s="14">
        <v>21.068375590034425</v>
      </c>
      <c r="I64" s="14">
        <v>80.87965268912609</v>
      </c>
      <c r="J64" s="14">
        <v>4.1035232249956159</v>
      </c>
      <c r="K64" s="14">
        <v>5.2488780563365882</v>
      </c>
      <c r="L64" s="14">
        <v>19.246644279334483</v>
      </c>
      <c r="M64" s="14">
        <v>-3.981396007248291</v>
      </c>
      <c r="N64" s="14">
        <v>-3.5873987786518282</v>
      </c>
      <c r="O64" s="14">
        <v>-6.580875954185597</v>
      </c>
      <c r="Q64" s="2">
        <v>6.1853742948579501E-3</v>
      </c>
      <c r="R64" s="2">
        <v>-2.9692355368083026E-2</v>
      </c>
      <c r="S64" s="2">
        <v>-0.54205529518952877</v>
      </c>
      <c r="T64" s="2">
        <v>2.0347744259617113</v>
      </c>
      <c r="U64" s="2">
        <v>1.7595385658296662E-2</v>
      </c>
      <c r="V64" s="2">
        <v>0.98037606423952983</v>
      </c>
      <c r="W64" s="2">
        <v>5.2874248799529893</v>
      </c>
      <c r="X64" s="2">
        <v>16.450921356968244</v>
      </c>
      <c r="Y64" s="2">
        <v>0.47551216778926697</v>
      </c>
      <c r="Z64" s="2">
        <v>1.2094097395946823</v>
      </c>
      <c r="AA64" s="2">
        <v>3.9062989229337264</v>
      </c>
      <c r="AB64" s="2">
        <v>-0.56955064302488978</v>
      </c>
      <c r="AC64" s="2">
        <v>-0.7707131662067801</v>
      </c>
      <c r="AD64" s="2">
        <v>-1.0584351840914403</v>
      </c>
    </row>
    <row r="65" spans="1:30">
      <c r="A65" s="1">
        <v>39493</v>
      </c>
      <c r="B65" s="14">
        <v>0.16628565259571779</v>
      </c>
      <c r="C65" s="14">
        <v>0.38927123779726536</v>
      </c>
      <c r="D65" s="14">
        <v>-7.6643425398736023</v>
      </c>
      <c r="E65" s="14">
        <v>22.123907716333449</v>
      </c>
      <c r="F65" s="14">
        <v>0.15753169438286788</v>
      </c>
      <c r="G65" s="14">
        <v>4.2534198115436395</v>
      </c>
      <c r="H65" s="14">
        <v>20.827884620382925</v>
      </c>
      <c r="I65" s="14">
        <v>75.893768418820557</v>
      </c>
      <c r="J65" s="14">
        <v>3.1209474317274171</v>
      </c>
      <c r="K65" s="14">
        <v>4.3004070480242849</v>
      </c>
      <c r="L65" s="14">
        <v>17.216930845741103</v>
      </c>
      <c r="M65" s="14">
        <v>-3.1819243173216005</v>
      </c>
      <c r="N65" s="14">
        <v>-2.6521866004271657</v>
      </c>
      <c r="O65" s="14">
        <v>-5.4521384434049205</v>
      </c>
      <c r="Q65" s="2">
        <v>1.8986163242073865E-2</v>
      </c>
      <c r="R65" s="2">
        <v>7.2612321071275104E-2</v>
      </c>
      <c r="S65" s="2">
        <v>-0.55400167180968352</v>
      </c>
      <c r="T65" s="2">
        <v>1.842302043354519</v>
      </c>
      <c r="U65" s="2">
        <v>5.8264199889364356E-2</v>
      </c>
      <c r="V65" s="2">
        <v>0.95873783920118238</v>
      </c>
      <c r="W65" s="2">
        <v>5.2270700637544003</v>
      </c>
      <c r="X65" s="2">
        <v>15.436792496388101</v>
      </c>
      <c r="Y65" s="2">
        <v>0.36165226744114132</v>
      </c>
      <c r="Z65" s="2">
        <v>0.9908696891564196</v>
      </c>
      <c r="AA65" s="2">
        <v>3.4943482844516138</v>
      </c>
      <c r="AB65" s="2">
        <v>-0.45518381936580693</v>
      </c>
      <c r="AC65" s="2">
        <v>-0.56979311704917179</v>
      </c>
      <c r="AD65" s="2">
        <v>-0.87689468654503033</v>
      </c>
    </row>
    <row r="66" spans="1:30">
      <c r="A66" s="1">
        <v>39522</v>
      </c>
      <c r="B66" s="14">
        <v>0.27839822198050218</v>
      </c>
      <c r="C66" s="14">
        <v>0.93772179608346562</v>
      </c>
      <c r="D66" s="14">
        <v>-7.8296148254753994</v>
      </c>
      <c r="E66" s="14">
        <v>19.812537956904208</v>
      </c>
      <c r="F66" s="14">
        <v>0.26748990588371191</v>
      </c>
      <c r="G66" s="14">
        <v>4.1574222913649939</v>
      </c>
      <c r="H66" s="14">
        <v>20.587393650731425</v>
      </c>
      <c r="I66" s="14">
        <v>70.907884148515024</v>
      </c>
      <c r="J66" s="14">
        <v>2.1383716384592182</v>
      </c>
      <c r="K66" s="14">
        <v>3.3519360397119811</v>
      </c>
      <c r="L66" s="14">
        <v>15.187217412147715</v>
      </c>
      <c r="M66" s="14">
        <v>-2.3824526273949109</v>
      </c>
      <c r="N66" s="14">
        <v>-1.7169744222025027</v>
      </c>
      <c r="O66" s="14">
        <v>-4.323400932624244</v>
      </c>
      <c r="Q66" s="2">
        <v>3.1786952189289779E-2</v>
      </c>
      <c r="R66" s="2">
        <v>0.17491699751063317</v>
      </c>
      <c r="S66" s="2">
        <v>-0.56594804842983826</v>
      </c>
      <c r="T66" s="2">
        <v>1.6498296607473271</v>
      </c>
      <c r="U66" s="2">
        <v>9.8933014120432039E-2</v>
      </c>
      <c r="V66" s="2">
        <v>0.93709961416283505</v>
      </c>
      <c r="W66" s="2">
        <v>5.1667152475558114</v>
      </c>
      <c r="X66" s="2">
        <v>14.422663635807956</v>
      </c>
      <c r="Y66" s="2">
        <v>0.24779236709301575</v>
      </c>
      <c r="Z66" s="2">
        <v>0.77232963871815674</v>
      </c>
      <c r="AA66" s="2">
        <v>3.0823976459694999</v>
      </c>
      <c r="AB66" s="2">
        <v>-0.34081699570672414</v>
      </c>
      <c r="AC66" s="2">
        <v>-0.36887306789156343</v>
      </c>
      <c r="AD66" s="2">
        <v>-0.69535418899862023</v>
      </c>
    </row>
    <row r="67" spans="1:30">
      <c r="A67" s="1">
        <v>39553</v>
      </c>
      <c r="B67" s="14">
        <v>0.141688235001561</v>
      </c>
      <c r="C67" s="14">
        <v>1.3366698974723183</v>
      </c>
      <c r="D67" s="14">
        <v>-7.9124907436196672</v>
      </c>
      <c r="E67" s="14">
        <v>17.222421637470859</v>
      </c>
      <c r="F67" s="14">
        <v>0.44382557826638425</v>
      </c>
      <c r="G67" s="14">
        <v>3.9877193453072</v>
      </c>
      <c r="H67" s="14">
        <v>20.794637247923216</v>
      </c>
      <c r="I67" s="14">
        <v>66.327309887875103</v>
      </c>
      <c r="J67" s="14">
        <v>1.5092519319950171</v>
      </c>
      <c r="K67" s="14">
        <v>2.5460511301659934</v>
      </c>
      <c r="L67" s="14">
        <v>13.213551550898815</v>
      </c>
      <c r="M67" s="14">
        <v>-2.0282823772482956</v>
      </c>
      <c r="N67" s="14">
        <v>-1.3174009752406657</v>
      </c>
      <c r="O67" s="14">
        <v>-3.5566650687225225</v>
      </c>
      <c r="Q67" s="2">
        <v>1.6177679296008229E-2</v>
      </c>
      <c r="R67" s="2">
        <v>0.24933438265510141</v>
      </c>
      <c r="S67" s="2">
        <v>-0.57193856842106039</v>
      </c>
      <c r="T67" s="2">
        <v>1.4341454945954732</v>
      </c>
      <c r="U67" s="2">
        <v>0.16415199690087007</v>
      </c>
      <c r="V67" s="2">
        <v>0.89884789130962406</v>
      </c>
      <c r="W67" s="2">
        <v>5.2187261369250502</v>
      </c>
      <c r="X67" s="2">
        <v>13.490974831193794</v>
      </c>
      <c r="Y67" s="2">
        <v>0.17489060462765058</v>
      </c>
      <c r="Z67" s="2">
        <v>0.58664327905493707</v>
      </c>
      <c r="AA67" s="2">
        <v>2.681822422770423</v>
      </c>
      <c r="AB67" s="2">
        <v>-0.29015187891250044</v>
      </c>
      <c r="AC67" s="2">
        <v>-0.28302910811972937</v>
      </c>
      <c r="AD67" s="2">
        <v>-0.5720362263279869</v>
      </c>
    </row>
    <row r="68" spans="1:30">
      <c r="A68" s="1">
        <v>39583</v>
      </c>
      <c r="B68" s="14">
        <v>4.9782480226198021E-3</v>
      </c>
      <c r="C68" s="14">
        <v>1.7356179988611706</v>
      </c>
      <c r="D68" s="14">
        <v>-7.9953666617639341</v>
      </c>
      <c r="E68" s="14">
        <v>14.632305318037503</v>
      </c>
      <c r="F68" s="14">
        <v>0.62016125064905669</v>
      </c>
      <c r="G68" s="14">
        <v>3.8180163992494061</v>
      </c>
      <c r="H68" s="14">
        <v>21.001880845115004</v>
      </c>
      <c r="I68" s="14">
        <v>61.746735627235168</v>
      </c>
      <c r="J68" s="14">
        <v>0.88013222553081616</v>
      </c>
      <c r="K68" s="14">
        <v>1.7401662206200057</v>
      </c>
      <c r="L68" s="14">
        <v>11.239885689649915</v>
      </c>
      <c r="M68" s="14">
        <v>-1.6741121271016794</v>
      </c>
      <c r="N68" s="14">
        <v>-0.91782752827882863</v>
      </c>
      <c r="O68" s="14">
        <v>-2.7899292048208015</v>
      </c>
      <c r="Q68" s="2">
        <v>5.6840640272668374E-4</v>
      </c>
      <c r="R68" s="2">
        <v>0.32375176779956955</v>
      </c>
      <c r="S68" s="2">
        <v>-0.57792908841228241</v>
      </c>
      <c r="T68" s="2">
        <v>1.218461328443619</v>
      </c>
      <c r="U68" s="2">
        <v>0.22937097968130815</v>
      </c>
      <c r="V68" s="2">
        <v>0.86059616845641307</v>
      </c>
      <c r="W68" s="2">
        <v>5.2707370262942872</v>
      </c>
      <c r="X68" s="2">
        <v>12.559286026579633</v>
      </c>
      <c r="Y68" s="2">
        <v>0.10198884216228545</v>
      </c>
      <c r="Z68" s="2">
        <v>0.40095691939171735</v>
      </c>
      <c r="AA68" s="2">
        <v>2.2812471995713466</v>
      </c>
      <c r="AB68" s="2">
        <v>-0.23948676211827655</v>
      </c>
      <c r="AC68" s="2">
        <v>-0.19718514834789527</v>
      </c>
      <c r="AD68" s="2">
        <v>-0.44871826365735357</v>
      </c>
    </row>
    <row r="69" spans="1:30">
      <c r="A69" s="1">
        <v>39614</v>
      </c>
      <c r="B69" s="14">
        <v>-0.19822417002001566</v>
      </c>
      <c r="C69" s="14">
        <v>2.1400413106261311</v>
      </c>
      <c r="D69" s="14">
        <v>-7.7234948202801403</v>
      </c>
      <c r="E69" s="14">
        <v>11.739526508761926</v>
      </c>
      <c r="F69" s="14">
        <v>0.71347690413440157</v>
      </c>
      <c r="G69" s="14">
        <v>3.4887093930598496</v>
      </c>
      <c r="H69" s="14">
        <v>21.612119740344742</v>
      </c>
      <c r="I69" s="14">
        <v>57.678316619213049</v>
      </c>
      <c r="J69" s="14">
        <v>0.6315838210709156</v>
      </c>
      <c r="K69" s="14">
        <v>1.0698003294541234</v>
      </c>
      <c r="L69" s="14">
        <v>9.5514608199653797</v>
      </c>
      <c r="M69" s="14">
        <v>-1.3353967182890933</v>
      </c>
      <c r="N69" s="14">
        <v>-0.54857290269516623</v>
      </c>
      <c r="O69" s="14">
        <v>-3.0774436742082671</v>
      </c>
      <c r="Q69" s="2">
        <v>-2.2632839284545347E-2</v>
      </c>
      <c r="R69" s="2">
        <v>0.39919046583633472</v>
      </c>
      <c r="S69" s="2">
        <v>-0.55827737609430939</v>
      </c>
      <c r="T69" s="2">
        <v>0.9775738514376231</v>
      </c>
      <c r="U69" s="2">
        <v>0.26388442733243733</v>
      </c>
      <c r="V69" s="2">
        <v>0.78636905203326224</v>
      </c>
      <c r="W69" s="2">
        <v>5.4238856306356178</v>
      </c>
      <c r="X69" s="2">
        <v>11.731769600347933</v>
      </c>
      <c r="Y69" s="2">
        <v>7.3187301601876614E-2</v>
      </c>
      <c r="Z69" s="2">
        <v>0.24649590331051294</v>
      </c>
      <c r="AA69" s="2">
        <v>1.9385644880201733</v>
      </c>
      <c r="AB69" s="2">
        <v>-0.19103250674140965</v>
      </c>
      <c r="AC69" s="2">
        <v>-0.11785485384212681</v>
      </c>
      <c r="AD69" s="2">
        <v>-0.49496065334128664</v>
      </c>
    </row>
    <row r="70" spans="1:30">
      <c r="A70" s="1">
        <v>39644</v>
      </c>
      <c r="B70" s="14">
        <v>-0.40142658806265114</v>
      </c>
      <c r="C70" s="14">
        <v>2.5444646223910912</v>
      </c>
      <c r="D70" s="14">
        <v>-7.4516229787963466</v>
      </c>
      <c r="E70" s="14">
        <v>8.8467476994863503</v>
      </c>
      <c r="F70" s="14">
        <v>0.80679255761974655</v>
      </c>
      <c r="G70" s="14">
        <v>3.1594023868702941</v>
      </c>
      <c r="H70" s="14">
        <v>22.222358635574484</v>
      </c>
      <c r="I70" s="14">
        <v>53.609897611190917</v>
      </c>
      <c r="J70" s="14">
        <v>0.38303541661101503</v>
      </c>
      <c r="K70" s="14">
        <v>0.3994344382882411</v>
      </c>
      <c r="L70" s="14">
        <v>7.8630359502808442</v>
      </c>
      <c r="M70" s="14">
        <v>-0.99668130947650768</v>
      </c>
      <c r="N70" s="14">
        <v>-0.17931827711150383</v>
      </c>
      <c r="O70" s="14">
        <v>-3.3649581435957323</v>
      </c>
      <c r="Q70" s="2">
        <v>-4.5834084971817381E-2</v>
      </c>
      <c r="R70" s="2">
        <v>0.47462916387309978</v>
      </c>
      <c r="S70" s="2">
        <v>-0.53862566377633636</v>
      </c>
      <c r="T70" s="2">
        <v>0.73668637443162732</v>
      </c>
      <c r="U70" s="2">
        <v>0.29839787498356657</v>
      </c>
      <c r="V70" s="2">
        <v>0.71214193561011174</v>
      </c>
      <c r="W70" s="2">
        <v>5.5770342349769502</v>
      </c>
      <c r="X70" s="2">
        <v>10.904253174116233</v>
      </c>
      <c r="Y70" s="2">
        <v>4.4385761041467811E-2</v>
      </c>
      <c r="Z70" s="2">
        <v>9.2034887229308499E-2</v>
      </c>
      <c r="AA70" s="2">
        <v>1.5958817764690001</v>
      </c>
      <c r="AB70" s="2">
        <v>-0.14257825136454283</v>
      </c>
      <c r="AC70" s="2">
        <v>-3.8524559336358365E-2</v>
      </c>
      <c r="AD70" s="2">
        <v>-0.5412030430252196</v>
      </c>
    </row>
    <row r="71" spans="1:30">
      <c r="A71" s="1">
        <v>39675</v>
      </c>
      <c r="B71" s="14">
        <v>-0.49707060939889125</v>
      </c>
      <c r="C71" s="14">
        <v>2.3006499578625759</v>
      </c>
      <c r="D71" s="14">
        <v>-6.9974649981719672</v>
      </c>
      <c r="E71" s="14">
        <v>5.7706913746131612</v>
      </c>
      <c r="F71" s="14">
        <v>1.0390397476116953</v>
      </c>
      <c r="G71" s="14">
        <v>2.768556884294874</v>
      </c>
      <c r="H71" s="14">
        <v>22.706572942761152</v>
      </c>
      <c r="I71" s="14">
        <v>50.137383336117139</v>
      </c>
      <c r="J71" s="14">
        <v>0.22499631278823462</v>
      </c>
      <c r="K71" s="14">
        <v>-0.38288318818329081</v>
      </c>
      <c r="L71" s="14">
        <v>5.9296803727752003</v>
      </c>
      <c r="M71" s="14">
        <v>-0.68500076938378207</v>
      </c>
      <c r="N71" s="14">
        <v>-6.2964511577607407E-2</v>
      </c>
      <c r="O71" s="14">
        <v>-4.6525847586464959</v>
      </c>
      <c r="Q71" s="2">
        <v>-5.6754528039946607E-2</v>
      </c>
      <c r="R71" s="2">
        <v>0.42914943923993776</v>
      </c>
      <c r="S71" s="2">
        <v>-0.50579776246286423</v>
      </c>
      <c r="T71" s="2">
        <v>0.48053701214678712</v>
      </c>
      <c r="U71" s="2">
        <v>0.38429612393241874</v>
      </c>
      <c r="V71" s="2">
        <v>0.62404379594760173</v>
      </c>
      <c r="W71" s="2">
        <v>5.6985550785800525</v>
      </c>
      <c r="X71" s="2">
        <v>10.197943770566226</v>
      </c>
      <c r="Y71" s="2">
        <v>2.6072347729587837E-2</v>
      </c>
      <c r="Z71" s="2">
        <v>-8.8221264038876576E-2</v>
      </c>
      <c r="AA71" s="2">
        <v>1.2034879284584545</v>
      </c>
      <c r="AB71" s="2">
        <v>-9.7991415062658183E-2</v>
      </c>
      <c r="AC71" s="2">
        <v>-1.3527232702821598E-2</v>
      </c>
      <c r="AD71" s="2">
        <v>-0.74829846965690905</v>
      </c>
    </row>
    <row r="72" spans="1:30">
      <c r="A72" s="1">
        <v>39706</v>
      </c>
      <c r="B72" s="14">
        <v>-0.59271463073513142</v>
      </c>
      <c r="C72" s="14">
        <v>2.0568352933340615</v>
      </c>
      <c r="D72" s="14">
        <v>-6.5433070175475887</v>
      </c>
      <c r="E72" s="14">
        <v>2.694635049739972</v>
      </c>
      <c r="F72" s="14">
        <v>1.2712869376036442</v>
      </c>
      <c r="G72" s="14">
        <v>2.3777113817194531</v>
      </c>
      <c r="H72" s="14">
        <v>23.190787249947821</v>
      </c>
      <c r="I72" s="14">
        <v>46.664869061043348</v>
      </c>
      <c r="J72" s="14">
        <v>6.6957208965454207E-2</v>
      </c>
      <c r="K72" s="14">
        <v>-1.1652008146548232</v>
      </c>
      <c r="L72" s="14">
        <v>3.99632479526956</v>
      </c>
      <c r="M72" s="14">
        <v>-0.3733202292910569</v>
      </c>
      <c r="N72" s="14">
        <v>5.3389253956289462E-2</v>
      </c>
      <c r="O72" s="14">
        <v>-5.9402113736972586</v>
      </c>
      <c r="Q72" s="2">
        <v>-6.767497110807584E-2</v>
      </c>
      <c r="R72" s="2">
        <v>0.38366971460677585</v>
      </c>
      <c r="S72" s="2">
        <v>-0.47296986114939238</v>
      </c>
      <c r="T72" s="2">
        <v>0.22438764986194695</v>
      </c>
      <c r="U72" s="2">
        <v>0.47019437288127097</v>
      </c>
      <c r="V72" s="2">
        <v>0.53594565628509161</v>
      </c>
      <c r="W72" s="2">
        <v>5.8200759221831548</v>
      </c>
      <c r="X72" s="2">
        <v>9.491634367016216</v>
      </c>
      <c r="Y72" s="2">
        <v>7.7589344177078677E-3</v>
      </c>
      <c r="Z72" s="2">
        <v>-0.26847741530706176</v>
      </c>
      <c r="AA72" s="2">
        <v>0.81109408044790987</v>
      </c>
      <c r="AB72" s="2">
        <v>-5.3404578760773556E-2</v>
      </c>
      <c r="AC72" s="2">
        <v>1.1470093930715271E-2</v>
      </c>
      <c r="AD72" s="2">
        <v>-0.9553938962885985</v>
      </c>
    </row>
    <row r="73" spans="1:30">
      <c r="A73" s="1">
        <v>39736</v>
      </c>
      <c r="B73" s="14">
        <v>-0.55772412416287387</v>
      </c>
      <c r="C73" s="14">
        <v>1.5362604316151858</v>
      </c>
      <c r="D73" s="14">
        <v>-6.2974359907731703</v>
      </c>
      <c r="E73" s="14">
        <v>-0.35344220017103822</v>
      </c>
      <c r="F73" s="14">
        <v>1.0900776158204522</v>
      </c>
      <c r="G73" s="14">
        <v>1.9684025095199649</v>
      </c>
      <c r="H73" s="14">
        <v>23.126111079509798</v>
      </c>
      <c r="I73" s="14">
        <v>42.98273734449559</v>
      </c>
      <c r="J73" s="14">
        <v>-0.18442444794576424</v>
      </c>
      <c r="K73" s="14">
        <v>-1.866062040563027</v>
      </c>
      <c r="L73" s="14">
        <v>2.0032633236617929</v>
      </c>
      <c r="M73" s="14">
        <v>-0.15938583749773061</v>
      </c>
      <c r="N73" s="14">
        <v>0.11934873127210421</v>
      </c>
      <c r="O73" s="14">
        <v>-7.3614673701109421</v>
      </c>
      <c r="Q73" s="2">
        <v>-6.3679825048668606E-2</v>
      </c>
      <c r="R73" s="2">
        <v>0.28656480335090706</v>
      </c>
      <c r="S73" s="2">
        <v>-0.45519756572105702</v>
      </c>
      <c r="T73" s="2">
        <v>-2.9431838892642694E-2</v>
      </c>
      <c r="U73" s="2">
        <v>0.40317283675450499</v>
      </c>
      <c r="V73" s="2">
        <v>0.44368579925583812</v>
      </c>
      <c r="W73" s="2">
        <v>5.803844467069176</v>
      </c>
      <c r="X73" s="2">
        <v>8.7426887758704037</v>
      </c>
      <c r="Y73" s="2">
        <v>-2.1370920603507211E-2</v>
      </c>
      <c r="Z73" s="2">
        <v>-0.42996495295224874</v>
      </c>
      <c r="AA73" s="2">
        <v>0.40658232417039747</v>
      </c>
      <c r="AB73" s="2">
        <v>-2.2800622211562854E-2</v>
      </c>
      <c r="AC73" s="2">
        <v>2.5640762077767599E-2</v>
      </c>
      <c r="AD73" s="2">
        <v>-1.1839816044717932</v>
      </c>
    </row>
    <row r="74" spans="1:30">
      <c r="A74" s="1">
        <v>39767</v>
      </c>
      <c r="B74" s="14">
        <v>-0.52273361759061621</v>
      </c>
      <c r="C74" s="14">
        <v>1.0156855698963101</v>
      </c>
      <c r="D74" s="14">
        <v>-6.0515649639987528</v>
      </c>
      <c r="E74" s="14">
        <v>-3.4015194500820503</v>
      </c>
      <c r="F74" s="14">
        <v>0.90886829403725988</v>
      </c>
      <c r="G74" s="14">
        <v>1.5590936373204765</v>
      </c>
      <c r="H74" s="14">
        <v>23.061434909071775</v>
      </c>
      <c r="I74" s="14">
        <v>39.300605627947832</v>
      </c>
      <c r="J74" s="14">
        <v>-0.43580610485698268</v>
      </c>
      <c r="K74" s="14">
        <v>-2.56692326647123</v>
      </c>
      <c r="L74" s="14">
        <v>1.0201852054027682E-2</v>
      </c>
      <c r="M74" s="14">
        <v>5.4548554295595686E-2</v>
      </c>
      <c r="N74" s="14">
        <v>0.18530820858791897</v>
      </c>
      <c r="O74" s="14">
        <v>-8.7827233665246265</v>
      </c>
      <c r="Q74" s="2">
        <v>-5.9684678989261372E-2</v>
      </c>
      <c r="R74" s="2">
        <v>0.1894598920950383</v>
      </c>
      <c r="S74" s="2">
        <v>-0.43742527029272182</v>
      </c>
      <c r="T74" s="2">
        <v>-0.28325132764723249</v>
      </c>
      <c r="U74" s="2">
        <v>0.33615130062773879</v>
      </c>
      <c r="V74" s="2">
        <v>0.35142594222658463</v>
      </c>
      <c r="W74" s="2">
        <v>5.7876130119551981</v>
      </c>
      <c r="X74" s="2">
        <v>7.9937431847245888</v>
      </c>
      <c r="Y74" s="2">
        <v>-5.0500775624722292E-2</v>
      </c>
      <c r="Z74" s="2">
        <v>-0.59145249059743543</v>
      </c>
      <c r="AA74" s="2">
        <v>2.0705678928854584E-3</v>
      </c>
      <c r="AB74" s="2">
        <v>7.8033343376478492E-3</v>
      </c>
      <c r="AC74" s="2">
        <v>3.9811430224819921E-2</v>
      </c>
      <c r="AD74" s="2">
        <v>-1.4125693126549883</v>
      </c>
    </row>
    <row r="75" spans="1:30">
      <c r="A75" s="1">
        <v>39797</v>
      </c>
      <c r="B75" s="14">
        <v>-0.25774156100843404</v>
      </c>
      <c r="C75" s="14">
        <v>0.4062938241456111</v>
      </c>
      <c r="D75" s="14">
        <v>-6.0191237382356562</v>
      </c>
      <c r="E75" s="14">
        <v>-6.4252574887088159</v>
      </c>
      <c r="F75" s="14">
        <v>0.69049907070006955</v>
      </c>
      <c r="G75" s="14">
        <v>1.1430572725846233</v>
      </c>
      <c r="H75" s="14">
        <v>22.586431156454619</v>
      </c>
      <c r="I75" s="14">
        <v>35.458807310981186</v>
      </c>
      <c r="J75" s="14">
        <v>-0.86030110666821846</v>
      </c>
      <c r="K75" s="14">
        <v>-3.1524756070159805</v>
      </c>
      <c r="L75" s="14">
        <v>-2.2429427803715196</v>
      </c>
      <c r="M75" s="14">
        <v>0.10968899170659974</v>
      </c>
      <c r="N75" s="14">
        <v>-0.31616679204179476</v>
      </c>
      <c r="O75" s="14">
        <v>-9.3847179393131608</v>
      </c>
      <c r="Q75" s="2">
        <v>-2.9428415952820981E-2</v>
      </c>
      <c r="R75" s="2">
        <v>7.5787612193177423E-2</v>
      </c>
      <c r="S75" s="2">
        <v>-0.43508032117088791</v>
      </c>
      <c r="T75" s="2">
        <v>-0.53504404159976049</v>
      </c>
      <c r="U75" s="2">
        <v>0.25538591479191564</v>
      </c>
      <c r="V75" s="2">
        <v>0.25764968146966444</v>
      </c>
      <c r="W75" s="2">
        <v>5.6684036951796335</v>
      </c>
      <c r="X75" s="2">
        <v>7.2123214070535724</v>
      </c>
      <c r="Y75" s="2">
        <v>-9.9690831939606483E-2</v>
      </c>
      <c r="Z75" s="2">
        <v>-0.72637136203937314</v>
      </c>
      <c r="AA75" s="2">
        <v>-0.45522766670420362</v>
      </c>
      <c r="AB75" s="2">
        <v>1.5691339330604213E-2</v>
      </c>
      <c r="AC75" s="2">
        <v>-6.7924957435467143E-2</v>
      </c>
      <c r="AD75" s="2">
        <v>-1.5093911097694321</v>
      </c>
    </row>
    <row r="76" spans="1:30">
      <c r="A76" s="1">
        <v>39828</v>
      </c>
      <c r="B76" s="14">
        <v>7.2504955737481679E-3</v>
      </c>
      <c r="C76" s="14">
        <v>-0.20309792160508811</v>
      </c>
      <c r="D76" s="14">
        <v>-5.9866825124725604</v>
      </c>
      <c r="E76" s="14">
        <v>-9.4489955273355797</v>
      </c>
      <c r="F76" s="14">
        <v>0.47212984736287911</v>
      </c>
      <c r="G76" s="14">
        <v>0.72702090784877016</v>
      </c>
      <c r="H76" s="14">
        <v>22.111427403837467</v>
      </c>
      <c r="I76" s="14">
        <v>31.617008994014547</v>
      </c>
      <c r="J76" s="14">
        <v>-1.2847961084794544</v>
      </c>
      <c r="K76" s="14">
        <v>-3.738027947560731</v>
      </c>
      <c r="L76" s="14">
        <v>-4.4960874127970669</v>
      </c>
      <c r="M76" s="14">
        <v>0.16482942911760423</v>
      </c>
      <c r="N76" s="14">
        <v>-0.81764179267150849</v>
      </c>
      <c r="O76" s="14">
        <v>-9.9867125121016933</v>
      </c>
      <c r="Q76" s="2">
        <v>8.2784708361941829E-4</v>
      </c>
      <c r="R76" s="2">
        <v>-3.7884667708683505E-2</v>
      </c>
      <c r="S76" s="2">
        <v>-0.43273537204905405</v>
      </c>
      <c r="T76" s="2">
        <v>-0.78683675555228838</v>
      </c>
      <c r="U76" s="2">
        <v>0.17462052895609237</v>
      </c>
      <c r="V76" s="2">
        <v>0.16387342071274416</v>
      </c>
      <c r="W76" s="2">
        <v>5.5491943784040698</v>
      </c>
      <c r="X76" s="2">
        <v>6.4308996293825587</v>
      </c>
      <c r="Y76" s="2">
        <v>-0.14888088825449067</v>
      </c>
      <c r="Z76" s="2">
        <v>-0.86129023348131062</v>
      </c>
      <c r="AA76" s="2">
        <v>-0.91252590130129263</v>
      </c>
      <c r="AB76" s="2">
        <v>2.3579344323560639E-2</v>
      </c>
      <c r="AC76" s="2">
        <v>-0.17566134509575421</v>
      </c>
      <c r="AD76" s="2">
        <v>-1.6062129068838757</v>
      </c>
    </row>
    <row r="77" spans="1:30">
      <c r="A77" s="1">
        <v>39859</v>
      </c>
      <c r="B77" s="14">
        <v>0.29417709315584289</v>
      </c>
      <c r="C77" s="14">
        <v>-0.64674124095318097</v>
      </c>
      <c r="D77" s="14">
        <v>-6.0583150638485144</v>
      </c>
      <c r="E77" s="14">
        <v>-12.527627539069387</v>
      </c>
      <c r="F77" s="14">
        <v>0.39598383115273683</v>
      </c>
      <c r="G77" s="14">
        <v>0.32287061306553322</v>
      </c>
      <c r="H77" s="14">
        <v>21.168760568884391</v>
      </c>
      <c r="I77" s="14">
        <v>27.32556567265096</v>
      </c>
      <c r="J77" s="14">
        <v>-1.7222618461160033</v>
      </c>
      <c r="K77" s="14">
        <v>-3.9874290363366791</v>
      </c>
      <c r="L77" s="14">
        <v>-6.4861316534874902</v>
      </c>
      <c r="M77" s="14">
        <v>7.2149440779114116E-2</v>
      </c>
      <c r="N77" s="14">
        <v>-1.2471423396919565</v>
      </c>
      <c r="O77" s="14">
        <v>-8.9832931509887235</v>
      </c>
      <c r="Q77" s="2">
        <v>3.3588552142347829E-2</v>
      </c>
      <c r="R77" s="2">
        <v>-0.12063923063996065</v>
      </c>
      <c r="S77" s="2">
        <v>-0.43791318776016214</v>
      </c>
      <c r="T77" s="2">
        <v>-1.043200600433386</v>
      </c>
      <c r="U77" s="2">
        <v>0.14645739183865777</v>
      </c>
      <c r="V77" s="2">
        <v>7.2776327667423452E-2</v>
      </c>
      <c r="W77" s="2">
        <v>5.3126179961700704</v>
      </c>
      <c r="X77" s="2">
        <v>5.5580200578172043</v>
      </c>
      <c r="Y77" s="2">
        <v>-0.19957398046607633</v>
      </c>
      <c r="Z77" s="2">
        <v>-0.91875548654944317</v>
      </c>
      <c r="AA77" s="2">
        <v>-1.3164252803918208</v>
      </c>
      <c r="AB77" s="2">
        <v>1.0321193951774612E-2</v>
      </c>
      <c r="AC77" s="2">
        <v>-0.26793481311708023</v>
      </c>
      <c r="AD77" s="2">
        <v>-1.4448279539392714</v>
      </c>
    </row>
    <row r="78" spans="1:30">
      <c r="A78" s="1">
        <v>39887</v>
      </c>
      <c r="B78" s="14">
        <v>0.58110369073793755</v>
      </c>
      <c r="C78" s="14">
        <v>-1.0903845603012738</v>
      </c>
      <c r="D78" s="14">
        <v>-6.1299476152244683</v>
      </c>
      <c r="E78" s="14">
        <v>-15.606259550803195</v>
      </c>
      <c r="F78" s="14">
        <v>0.31983781494259467</v>
      </c>
      <c r="G78" s="14">
        <v>-8.1279681717703722E-2</v>
      </c>
      <c r="H78" s="14">
        <v>20.226093733931318</v>
      </c>
      <c r="I78" s="14">
        <v>23.034122351287373</v>
      </c>
      <c r="J78" s="14">
        <v>-2.1597275837525522</v>
      </c>
      <c r="K78" s="14">
        <v>-4.2368301251126272</v>
      </c>
      <c r="L78" s="14">
        <v>-8.4761758941779135</v>
      </c>
      <c r="M78" s="14">
        <v>-2.0530547559376444E-2</v>
      </c>
      <c r="N78" s="14">
        <v>-1.6766428867124046</v>
      </c>
      <c r="O78" s="14">
        <v>-7.9798737898757537</v>
      </c>
      <c r="Q78" s="2">
        <v>6.6349257201076234E-2</v>
      </c>
      <c r="R78" s="2">
        <v>-0.20339379357123782</v>
      </c>
      <c r="S78" s="2">
        <v>-0.44309100347127023</v>
      </c>
      <c r="T78" s="2">
        <v>-1.2995644453144837</v>
      </c>
      <c r="U78" s="2">
        <v>0.11829425472122322</v>
      </c>
      <c r="V78" s="2">
        <v>-1.8320765377897289E-2</v>
      </c>
      <c r="W78" s="2">
        <v>5.0760416139360727</v>
      </c>
      <c r="X78" s="2">
        <v>4.6851404862518518</v>
      </c>
      <c r="Y78" s="2">
        <v>-0.25026707267766202</v>
      </c>
      <c r="Z78" s="2">
        <v>-0.97622073961757572</v>
      </c>
      <c r="AA78" s="2">
        <v>-1.7203246594823494</v>
      </c>
      <c r="AB78" s="2">
        <v>-2.936956420011478E-3</v>
      </c>
      <c r="AC78" s="2">
        <v>-0.36020828113840631</v>
      </c>
      <c r="AD78" s="2">
        <v>-1.2834430009946669</v>
      </c>
    </row>
    <row r="79" spans="1:30">
      <c r="A79" s="1">
        <v>39918</v>
      </c>
      <c r="B79" s="14">
        <v>0.79799241568570745</v>
      </c>
      <c r="C79" s="14">
        <v>-1.2807292612752827</v>
      </c>
      <c r="D79" s="14">
        <v>-6.085809139119613</v>
      </c>
      <c r="E79" s="14">
        <v>-18.595607892433055</v>
      </c>
      <c r="F79" s="14">
        <v>0.2915049113030338</v>
      </c>
      <c r="G79" s="14">
        <v>-0.48612140617966038</v>
      </c>
      <c r="H79" s="14">
        <v>19.138575498756023</v>
      </c>
      <c r="I79" s="14">
        <v>18.464800652022674</v>
      </c>
      <c r="J79" s="14">
        <v>-2.4060235176907541</v>
      </c>
      <c r="K79" s="14">
        <v>-4.5610756192365818</v>
      </c>
      <c r="L79" s="14">
        <v>-10.178142847744571</v>
      </c>
      <c r="M79" s="14">
        <v>-0.19146644334794605</v>
      </c>
      <c r="N79" s="14">
        <v>-1.4984701517297494</v>
      </c>
      <c r="O79" s="14">
        <v>-6.3902693292193051</v>
      </c>
      <c r="Q79" s="2">
        <v>9.1113178038162698E-2</v>
      </c>
      <c r="R79" s="2">
        <v>-0.23889955202272359</v>
      </c>
      <c r="S79" s="2">
        <v>-0.43990054200298295</v>
      </c>
      <c r="T79" s="2">
        <v>-1.5484934604186853</v>
      </c>
      <c r="U79" s="2">
        <v>0.10781513197980618</v>
      </c>
      <c r="V79" s="2">
        <v>-0.10957370943852016</v>
      </c>
      <c r="W79" s="2">
        <v>4.8031126000453046</v>
      </c>
      <c r="X79" s="2">
        <v>3.7557404526214118</v>
      </c>
      <c r="Y79" s="2">
        <v>-0.2788075992064869</v>
      </c>
      <c r="Z79" s="2">
        <v>-1.0509311166551585</v>
      </c>
      <c r="AA79" s="2">
        <v>-2.0657558723782379</v>
      </c>
      <c r="AB79" s="2">
        <v>-2.7389849120253724E-2</v>
      </c>
      <c r="AC79" s="2">
        <v>-0.32192982892746763</v>
      </c>
      <c r="AD79" s="2">
        <v>-1.0277789675649869</v>
      </c>
    </row>
    <row r="80" spans="1:30">
      <c r="A80" s="1">
        <v>39948</v>
      </c>
      <c r="B80" s="14">
        <v>1.0148811406334772</v>
      </c>
      <c r="C80" s="14">
        <v>-1.4710739622492914</v>
      </c>
      <c r="D80" s="14">
        <v>-6.0416706630147585</v>
      </c>
      <c r="E80" s="14">
        <v>-21.584956234062915</v>
      </c>
      <c r="F80" s="14">
        <v>0.26317200766347282</v>
      </c>
      <c r="G80" s="14">
        <v>-0.89096313064161703</v>
      </c>
      <c r="H80" s="14">
        <v>18.051057263580731</v>
      </c>
      <c r="I80" s="14">
        <v>13.895478952757969</v>
      </c>
      <c r="J80" s="14">
        <v>-2.6523194516289559</v>
      </c>
      <c r="K80" s="14">
        <v>-4.8853211133605354</v>
      </c>
      <c r="L80" s="14">
        <v>-11.88010980131123</v>
      </c>
      <c r="M80" s="14">
        <v>-0.36240233913651521</v>
      </c>
      <c r="N80" s="14">
        <v>-1.3202974167470947</v>
      </c>
      <c r="O80" s="14">
        <v>-4.8006648685628566</v>
      </c>
      <c r="Q80" s="2">
        <v>0.11587709887524916</v>
      </c>
      <c r="R80" s="2">
        <v>-0.2744053104742093</v>
      </c>
      <c r="S80" s="2">
        <v>-0.43671008053469573</v>
      </c>
      <c r="T80" s="2">
        <v>-1.7974224755228869</v>
      </c>
      <c r="U80" s="2">
        <v>9.733600923838906E-2</v>
      </c>
      <c r="V80" s="2">
        <v>-0.20082665349914305</v>
      </c>
      <c r="W80" s="2">
        <v>4.5301835861545383</v>
      </c>
      <c r="X80" s="2">
        <v>2.8263404189909709</v>
      </c>
      <c r="Y80" s="2">
        <v>-0.30734812573531173</v>
      </c>
      <c r="Z80" s="2">
        <v>-1.125641493692741</v>
      </c>
      <c r="AA80" s="2">
        <v>-2.4111870852741273</v>
      </c>
      <c r="AB80" s="2">
        <v>-5.1842741820495905E-2</v>
      </c>
      <c r="AC80" s="2">
        <v>-0.28365137671652907</v>
      </c>
      <c r="AD80" s="2">
        <v>-0.77211493413530707</v>
      </c>
    </row>
    <row r="81" spans="1:30">
      <c r="A81" s="1">
        <v>39979</v>
      </c>
      <c r="B81" s="14">
        <v>1.0322412098724434</v>
      </c>
      <c r="C81" s="14">
        <v>-1.5010247801640744</v>
      </c>
      <c r="D81" s="14">
        <v>-5.8366550252857179</v>
      </c>
      <c r="E81" s="14">
        <v>-24.526008480008233</v>
      </c>
      <c r="F81" s="14">
        <v>0.23352920295837779</v>
      </c>
      <c r="G81" s="14">
        <v>-1.2944683926551548</v>
      </c>
      <c r="H81" s="14">
        <v>17.10939532610416</v>
      </c>
      <c r="I81" s="14">
        <v>9.3910655994899201</v>
      </c>
      <c r="J81" s="14">
        <v>-2.5081864551938646</v>
      </c>
      <c r="K81" s="14">
        <v>-4.7220156610293147</v>
      </c>
      <c r="L81" s="14">
        <v>-12.490065816808215</v>
      </c>
      <c r="M81" s="14">
        <v>1.0394494098625111</v>
      </c>
      <c r="N81" s="14">
        <v>-1.6203352823417378</v>
      </c>
      <c r="O81" s="14">
        <v>-2.6174069880899089</v>
      </c>
      <c r="Q81" s="2">
        <v>0.11785923686081584</v>
      </c>
      <c r="R81" s="2">
        <v>-0.27999215634312541</v>
      </c>
      <c r="S81" s="2">
        <v>-0.42189093519272752</v>
      </c>
      <c r="T81" s="2">
        <v>-2.0423297781472454</v>
      </c>
      <c r="U81" s="2">
        <v>8.6372410418576726E-2</v>
      </c>
      <c r="V81" s="2">
        <v>-0.29177835357804249</v>
      </c>
      <c r="W81" s="2">
        <v>4.29385939801573</v>
      </c>
      <c r="X81" s="2">
        <v>1.9101427429362496</v>
      </c>
      <c r="Y81" s="2">
        <v>-0.29064613824140983</v>
      </c>
      <c r="Z81" s="2">
        <v>-1.0880137945047474</v>
      </c>
      <c r="AA81" s="2">
        <v>-2.5349837581793953</v>
      </c>
      <c r="AB81" s="2">
        <v>0.14869635642906179</v>
      </c>
      <c r="AC81" s="2">
        <v>-0.34811121172301662</v>
      </c>
      <c r="AD81" s="2">
        <v>-0.42097065292944047</v>
      </c>
    </row>
    <row r="82" spans="1:30">
      <c r="A82" s="1">
        <v>40009</v>
      </c>
      <c r="B82" s="14">
        <v>1.0496012791114098</v>
      </c>
      <c r="C82" s="14">
        <v>-1.5309755980788569</v>
      </c>
      <c r="D82" s="14">
        <v>-5.6316393875566773</v>
      </c>
      <c r="E82" s="14">
        <v>-27.467060725953552</v>
      </c>
      <c r="F82" s="14">
        <v>0.20388639825328267</v>
      </c>
      <c r="G82" s="14">
        <v>-1.6979736546686925</v>
      </c>
      <c r="H82" s="14">
        <v>16.167733388627585</v>
      </c>
      <c r="I82" s="14">
        <v>4.8866522462218711</v>
      </c>
      <c r="J82" s="14">
        <v>-2.3640534587587734</v>
      </c>
      <c r="K82" s="14">
        <v>-4.558710208698094</v>
      </c>
      <c r="L82" s="14">
        <v>-13.100021832305201</v>
      </c>
      <c r="M82" s="14">
        <v>2.4413011588615374</v>
      </c>
      <c r="N82" s="14">
        <v>-1.9203731479363806</v>
      </c>
      <c r="O82" s="14">
        <v>-0.43414910761696168</v>
      </c>
      <c r="Q82" s="2">
        <v>0.11984137484638255</v>
      </c>
      <c r="R82" s="2">
        <v>-0.28557900221204147</v>
      </c>
      <c r="S82" s="2">
        <v>-0.40707178985075931</v>
      </c>
      <c r="T82" s="2">
        <v>-2.2872370807716038</v>
      </c>
      <c r="U82" s="2">
        <v>7.5408811598764364E-2</v>
      </c>
      <c r="V82" s="2">
        <v>-0.38273005365694196</v>
      </c>
      <c r="W82" s="2">
        <v>4.0575352098769217</v>
      </c>
      <c r="X82" s="2">
        <v>0.99394506688152851</v>
      </c>
      <c r="Y82" s="2">
        <v>-0.27394415074750794</v>
      </c>
      <c r="Z82" s="2">
        <v>-1.0503860953167539</v>
      </c>
      <c r="AA82" s="2">
        <v>-2.6587804310846637</v>
      </c>
      <c r="AB82" s="2">
        <v>0.34923545467861949</v>
      </c>
      <c r="AC82" s="2">
        <v>-0.41257104672950407</v>
      </c>
      <c r="AD82" s="2">
        <v>-6.9826371723574032E-2</v>
      </c>
    </row>
    <row r="83" spans="1:30">
      <c r="A83" s="1">
        <v>40040</v>
      </c>
      <c r="B83" s="14">
        <v>0.79945862699136794</v>
      </c>
      <c r="C83" s="14">
        <v>-1.6807554866954764</v>
      </c>
      <c r="D83" s="14">
        <v>-5.4096567595677687</v>
      </c>
      <c r="E83" s="14">
        <v>-30.188186704361815</v>
      </c>
      <c r="F83" s="14">
        <v>0.1036017082686003</v>
      </c>
      <c r="G83" s="14">
        <v>-2.077461507433815</v>
      </c>
      <c r="H83" s="14">
        <v>15.503269696221277</v>
      </c>
      <c r="I83" s="14">
        <v>0.3170232220981859</v>
      </c>
      <c r="J83" s="14">
        <v>-1.8488637658206746</v>
      </c>
      <c r="K83" s="14">
        <v>-4.1131724431689785</v>
      </c>
      <c r="L83" s="14">
        <v>-12.870757676560746</v>
      </c>
      <c r="M83" s="14">
        <v>4.792782395498584</v>
      </c>
      <c r="N83" s="14">
        <v>-2.1096068331971947</v>
      </c>
      <c r="O83" s="14">
        <v>0.80063125156463921</v>
      </c>
      <c r="Q83" s="2">
        <v>9.1280587112620409E-2</v>
      </c>
      <c r="R83" s="2">
        <v>-0.31351804395525396</v>
      </c>
      <c r="S83" s="2">
        <v>-0.39102621955183697</v>
      </c>
      <c r="T83" s="2">
        <v>-2.513830683245617</v>
      </c>
      <c r="U83" s="2">
        <v>3.8317817015099703E-2</v>
      </c>
      <c r="V83" s="2">
        <v>-0.46826813362161163</v>
      </c>
      <c r="W83" s="2">
        <v>3.8907780793121725</v>
      </c>
      <c r="X83" s="2">
        <v>6.4482523374771006E-2</v>
      </c>
      <c r="Y83" s="2">
        <v>-0.21424448431953394</v>
      </c>
      <c r="Z83" s="2">
        <v>-0.94772840214789378</v>
      </c>
      <c r="AA83" s="2">
        <v>-2.6122489780347689</v>
      </c>
      <c r="AB83" s="2">
        <v>0.68562190002325896</v>
      </c>
      <c r="AC83" s="2">
        <v>-0.45322582243725207</v>
      </c>
      <c r="AD83" s="2">
        <v>0.12876952734539873</v>
      </c>
    </row>
    <row r="84" spans="1:30">
      <c r="A84" s="1">
        <v>40071</v>
      </c>
      <c r="B84" s="14">
        <v>0.549315974871326</v>
      </c>
      <c r="C84" s="14">
        <v>-1.8305353753120956</v>
      </c>
      <c r="D84" s="14">
        <v>-5.1876741315788601</v>
      </c>
      <c r="E84" s="14">
        <v>-32.909312682770079</v>
      </c>
      <c r="F84" s="14">
        <v>3.3170182839179219E-3</v>
      </c>
      <c r="G84" s="14">
        <v>-2.4569493601989376</v>
      </c>
      <c r="H84" s="14">
        <v>14.83880600381497</v>
      </c>
      <c r="I84" s="14">
        <v>-4.2526058020255064</v>
      </c>
      <c r="J84" s="14">
        <v>-1.3336740728825758</v>
      </c>
      <c r="K84" s="14">
        <v>-3.6676346776398638</v>
      </c>
      <c r="L84" s="14">
        <v>-12.641493520816294</v>
      </c>
      <c r="M84" s="14">
        <v>7.1442636321356296</v>
      </c>
      <c r="N84" s="14">
        <v>-2.2988405184580079</v>
      </c>
      <c r="O84" s="14">
        <v>2.0354116107462401</v>
      </c>
      <c r="Q84" s="2">
        <v>6.2719799378858257E-2</v>
      </c>
      <c r="R84" s="2">
        <v>-0.34145708569846644</v>
      </c>
      <c r="S84" s="2">
        <v>-0.37498064925291474</v>
      </c>
      <c r="T84" s="2">
        <v>-2.7404242857196297</v>
      </c>
      <c r="U84" s="2">
        <v>1.226822431435031E-3</v>
      </c>
      <c r="V84" s="2">
        <v>-0.55380621358628124</v>
      </c>
      <c r="W84" s="2">
        <v>3.7240209487474236</v>
      </c>
      <c r="X84" s="2">
        <v>-0.86498002013198794</v>
      </c>
      <c r="Y84" s="2">
        <v>-0.15454481789155999</v>
      </c>
      <c r="Z84" s="2">
        <v>-0.84507070897903391</v>
      </c>
      <c r="AA84" s="2">
        <v>-2.5657175249848745</v>
      </c>
      <c r="AB84" s="2">
        <v>1.0220083453678981</v>
      </c>
      <c r="AC84" s="2">
        <v>-0.4938805981449999</v>
      </c>
      <c r="AD84" s="2">
        <v>0.3273654264143715</v>
      </c>
    </row>
    <row r="85" spans="1:30">
      <c r="A85" s="1">
        <v>40101</v>
      </c>
      <c r="B85" s="14">
        <v>0.15836771028897784</v>
      </c>
      <c r="C85" s="14">
        <v>-2.2073340482304928</v>
      </c>
      <c r="D85" s="14">
        <v>-4.4326501038079069</v>
      </c>
      <c r="E85" s="14">
        <v>-35.146689503688336</v>
      </c>
      <c r="F85" s="14">
        <v>-0.12665745179351032</v>
      </c>
      <c r="G85" s="14">
        <v>-2.8070305122448413</v>
      </c>
      <c r="H85" s="14">
        <v>14.367812419185434</v>
      </c>
      <c r="I85" s="14">
        <v>-9.0754583852621238</v>
      </c>
      <c r="J85" s="14">
        <v>-0.56498277736228375</v>
      </c>
      <c r="K85" s="14">
        <v>-2.1140371880631914</v>
      </c>
      <c r="L85" s="14">
        <v>-13.097472854620554</v>
      </c>
      <c r="M85" s="14">
        <v>8.910089447363168</v>
      </c>
      <c r="N85" s="14">
        <v>-2.0121701699276602</v>
      </c>
      <c r="O85" s="14">
        <v>1.8092687694684799</v>
      </c>
      <c r="Q85" s="2">
        <v>1.8082108425374908E-2</v>
      </c>
      <c r="R85" s="2">
        <v>-0.41174284935262673</v>
      </c>
      <c r="S85" s="2">
        <v>-0.32040524745354687</v>
      </c>
      <c r="T85" s="2">
        <v>-2.9267351283511349</v>
      </c>
      <c r="U85" s="2">
        <v>-4.6845145147992345E-2</v>
      </c>
      <c r="V85" s="2">
        <v>-0.63271590558203616</v>
      </c>
      <c r="W85" s="2">
        <v>3.6058180437808725</v>
      </c>
      <c r="X85" s="2">
        <v>-1.8459482355623158</v>
      </c>
      <c r="Y85" s="2">
        <v>-6.5469639257964077E-2</v>
      </c>
      <c r="Z85" s="2">
        <v>-0.4871016506132041</v>
      </c>
      <c r="AA85" s="2">
        <v>-2.6582630905737874</v>
      </c>
      <c r="AB85" s="2">
        <v>1.2746150257136433</v>
      </c>
      <c r="AC85" s="2">
        <v>-0.43229262713708855</v>
      </c>
      <c r="AD85" s="2">
        <v>0.29099374253746296</v>
      </c>
    </row>
    <row r="86" spans="1:30">
      <c r="A86" s="1">
        <v>40132</v>
      </c>
      <c r="B86" s="14">
        <v>-0.23258055429337032</v>
      </c>
      <c r="C86" s="14">
        <v>-2.5841327211488903</v>
      </c>
      <c r="D86" s="14">
        <v>-3.6776260760369541</v>
      </c>
      <c r="E86" s="14">
        <v>-37.384066324606607</v>
      </c>
      <c r="F86" s="14">
        <v>-0.25663192187093858</v>
      </c>
      <c r="G86" s="14">
        <v>-3.1571116642907446</v>
      </c>
      <c r="H86" s="14">
        <v>13.896818834555898</v>
      </c>
      <c r="I86" s="14">
        <v>-13.898310968498745</v>
      </c>
      <c r="J86" s="14">
        <v>0.20370851815800817</v>
      </c>
      <c r="K86" s="14">
        <v>-0.56043969848651898</v>
      </c>
      <c r="L86" s="14">
        <v>-13.553452188424814</v>
      </c>
      <c r="M86" s="14">
        <v>10.675915262590706</v>
      </c>
      <c r="N86" s="14">
        <v>-1.7254998213973129</v>
      </c>
      <c r="O86" s="14">
        <v>1.5831259281907197</v>
      </c>
      <c r="Q86" s="2">
        <v>-2.6555582528108437E-2</v>
      </c>
      <c r="R86" s="2">
        <v>-0.48202861300678707</v>
      </c>
      <c r="S86" s="2">
        <v>-0.26582984565417916</v>
      </c>
      <c r="T86" s="2">
        <v>-3.1130459709826415</v>
      </c>
      <c r="U86" s="2">
        <v>-9.4917112727419733E-2</v>
      </c>
      <c r="V86" s="2">
        <v>-0.71162559757779098</v>
      </c>
      <c r="W86" s="2">
        <v>3.4876151388143208</v>
      </c>
      <c r="X86" s="2">
        <v>-2.8269164509926448</v>
      </c>
      <c r="Y86" s="2">
        <v>2.3605539375631829E-2</v>
      </c>
      <c r="Z86" s="2">
        <v>-0.12913259224737428</v>
      </c>
      <c r="AA86" s="2">
        <v>-2.7508086561626999</v>
      </c>
      <c r="AB86" s="2">
        <v>1.5272217060593882</v>
      </c>
      <c r="AC86" s="2">
        <v>-0.3707046561291773</v>
      </c>
      <c r="AD86" s="2">
        <v>0.25462205866055437</v>
      </c>
    </row>
    <row r="87" spans="1:30">
      <c r="A87" s="1">
        <v>40162</v>
      </c>
      <c r="B87" s="14">
        <v>-0.69583556893784881</v>
      </c>
      <c r="C87" s="14">
        <v>-3.0645233016712758</v>
      </c>
      <c r="D87" s="14">
        <v>-2.513849590242653</v>
      </c>
      <c r="E87" s="14">
        <v>-39.306318602207149</v>
      </c>
      <c r="F87" s="14">
        <v>-0.31906434936337602</v>
      </c>
      <c r="G87" s="14">
        <v>-3.2956903202566075</v>
      </c>
      <c r="H87" s="14">
        <v>13.729259581337619</v>
      </c>
      <c r="I87" s="14">
        <v>-18.732403908572607</v>
      </c>
      <c r="J87" s="14">
        <v>0.95692800683182222</v>
      </c>
      <c r="K87" s="14">
        <v>0.8720368249961703</v>
      </c>
      <c r="L87" s="14">
        <v>-14.597603985610601</v>
      </c>
      <c r="M87" s="14">
        <v>11.745495776187118</v>
      </c>
      <c r="N87" s="14">
        <v>-0.39026100089838156</v>
      </c>
      <c r="O87" s="14">
        <v>0.68892392126373769</v>
      </c>
      <c r="Q87" s="2">
        <v>-7.9449113590185708E-2</v>
      </c>
      <c r="R87" s="2">
        <v>-0.57163778955394973</v>
      </c>
      <c r="S87" s="2">
        <v>-0.18170858993150968</v>
      </c>
      <c r="T87" s="2">
        <v>-3.2731157626429934</v>
      </c>
      <c r="U87" s="2">
        <v>-0.11800818306249015</v>
      </c>
      <c r="V87" s="2">
        <v>-0.74286178094712041</v>
      </c>
      <c r="W87" s="2">
        <v>3.4455636308303954</v>
      </c>
      <c r="X87" s="2">
        <v>-3.810170955003668</v>
      </c>
      <c r="Y87" s="2">
        <v>0.11088786050366471</v>
      </c>
      <c r="Z87" s="2">
        <v>0.20092862095784259</v>
      </c>
      <c r="AA87" s="2">
        <v>-2.9627297049195271</v>
      </c>
      <c r="AB87" s="2">
        <v>1.6802284072708957</v>
      </c>
      <c r="AC87" s="2">
        <v>-8.3843283172007399E-2</v>
      </c>
      <c r="AD87" s="2">
        <v>0.11080307887645324</v>
      </c>
    </row>
    <row r="88" spans="1:30">
      <c r="A88" s="1">
        <v>40193</v>
      </c>
      <c r="B88" s="14">
        <v>-1.1590905835823273</v>
      </c>
      <c r="C88" s="14">
        <v>-3.5449138821936614</v>
      </c>
      <c r="D88" s="14">
        <v>-1.350073104448352</v>
      </c>
      <c r="E88" s="14">
        <v>-41.228570879807691</v>
      </c>
      <c r="F88" s="14">
        <v>-0.3814967768558134</v>
      </c>
      <c r="G88" s="14">
        <v>-3.4342689762224703</v>
      </c>
      <c r="H88" s="14">
        <v>13.56170032811934</v>
      </c>
      <c r="I88" s="14">
        <v>-23.566496848646469</v>
      </c>
      <c r="J88" s="14">
        <v>1.7101474955056366</v>
      </c>
      <c r="K88" s="14">
        <v>2.3045133484788596</v>
      </c>
      <c r="L88" s="14">
        <v>-15.641755782796388</v>
      </c>
      <c r="M88" s="14">
        <v>12.81507628978353</v>
      </c>
      <c r="N88" s="14">
        <v>0.94497781960055005</v>
      </c>
      <c r="O88" s="14">
        <v>-0.2052780856632441</v>
      </c>
      <c r="Q88" s="2">
        <v>-0.13234264465226298</v>
      </c>
      <c r="R88" s="2">
        <v>-0.66124696610111244</v>
      </c>
      <c r="S88" s="2">
        <v>-9.7587334208840221E-2</v>
      </c>
      <c r="T88" s="2">
        <v>-3.4331855543033463</v>
      </c>
      <c r="U88" s="2">
        <v>-0.14109925339756058</v>
      </c>
      <c r="V88" s="2">
        <v>-0.77409796431644973</v>
      </c>
      <c r="W88" s="2">
        <v>3.40351212284647</v>
      </c>
      <c r="X88" s="2">
        <v>-4.7934254590146921</v>
      </c>
      <c r="Y88" s="2">
        <v>0.19817018163169764</v>
      </c>
      <c r="Z88" s="2">
        <v>0.53098983416305945</v>
      </c>
      <c r="AA88" s="2">
        <v>-3.1746507536763549</v>
      </c>
      <c r="AB88" s="2">
        <v>1.8332351084824032</v>
      </c>
      <c r="AC88" s="2">
        <v>0.20301808978516256</v>
      </c>
      <c r="AD88" s="2">
        <v>-3.301590090764786E-2</v>
      </c>
    </row>
    <row r="89" spans="1:30">
      <c r="A89" s="1">
        <v>40224</v>
      </c>
      <c r="B89" s="14">
        <v>-1.3213498408546187</v>
      </c>
      <c r="C89" s="14">
        <v>-3.6745215031573868</v>
      </c>
      <c r="D89" s="14">
        <v>-0.40753632731422151</v>
      </c>
      <c r="E89" s="14">
        <v>-42.815118652213805</v>
      </c>
      <c r="F89" s="14">
        <v>-0.31020448192850125</v>
      </c>
      <c r="G89" s="14">
        <v>-3.5351544382557671</v>
      </c>
      <c r="H89" s="14">
        <v>13.163532310927458</v>
      </c>
      <c r="I89" s="14">
        <v>-28.242793476581504</v>
      </c>
      <c r="J89" s="14">
        <v>2.1361741971246202</v>
      </c>
      <c r="K89" s="14">
        <v>4.1665865618091225</v>
      </c>
      <c r="L89" s="14">
        <v>-16.931833483661435</v>
      </c>
      <c r="M89" s="14">
        <v>11.678689905993211</v>
      </c>
      <c r="N89" s="14">
        <v>2.0351524368313512</v>
      </c>
      <c r="O89" s="14">
        <v>-1.3767325795382861</v>
      </c>
      <c r="Q89" s="2">
        <v>-0.15086908212909864</v>
      </c>
      <c r="R89" s="2">
        <v>-0.68542319406996</v>
      </c>
      <c r="S89" s="2">
        <v>-2.9457948347253873E-2</v>
      </c>
      <c r="T89" s="2">
        <v>-3.5653005604071475</v>
      </c>
      <c r="U89" s="2">
        <v>-0.11473129907262967</v>
      </c>
      <c r="V89" s="2">
        <v>-0.79683795100060284</v>
      </c>
      <c r="W89" s="2">
        <v>3.3035858864119092</v>
      </c>
      <c r="X89" s="2">
        <v>-5.7445841931366779</v>
      </c>
      <c r="Y89" s="2">
        <v>0.24753772978860386</v>
      </c>
      <c r="Z89" s="2">
        <v>0.96003570946612526</v>
      </c>
      <c r="AA89" s="2">
        <v>-3.4364849238439246</v>
      </c>
      <c r="AB89" s="2">
        <v>1.6706716271220468</v>
      </c>
      <c r="AC89" s="2">
        <v>0.43723011437641063</v>
      </c>
      <c r="AD89" s="2">
        <v>-0.22142678443004024</v>
      </c>
    </row>
    <row r="90" spans="1:30">
      <c r="A90" s="1">
        <v>40252</v>
      </c>
      <c r="B90" s="14">
        <v>-1.4836090981269101</v>
      </c>
      <c r="C90" s="14">
        <v>-3.8041291241211121</v>
      </c>
      <c r="D90" s="14">
        <v>0.53500044981990902</v>
      </c>
      <c r="E90" s="14">
        <v>-44.401666424619918</v>
      </c>
      <c r="F90" s="14">
        <v>-0.23891218700118913</v>
      </c>
      <c r="G90" s="14">
        <v>-3.636039900289064</v>
      </c>
      <c r="H90" s="14">
        <v>12.765364293735576</v>
      </c>
      <c r="I90" s="14">
        <v>-32.919090104516535</v>
      </c>
      <c r="J90" s="14">
        <v>2.5622008987436034</v>
      </c>
      <c r="K90" s="14">
        <v>6.0286597751393858</v>
      </c>
      <c r="L90" s="14">
        <v>-18.221911184526483</v>
      </c>
      <c r="M90" s="14">
        <v>10.542303522202893</v>
      </c>
      <c r="N90" s="14">
        <v>3.1253270540621521</v>
      </c>
      <c r="O90" s="14">
        <v>-2.5481870734133278</v>
      </c>
      <c r="Q90" s="2">
        <v>-0.16939551960593432</v>
      </c>
      <c r="R90" s="2">
        <v>-0.70959942203880755</v>
      </c>
      <c r="S90" s="2">
        <v>3.8671437514332482E-2</v>
      </c>
      <c r="T90" s="2">
        <v>-3.6974155665109496</v>
      </c>
      <c r="U90" s="2">
        <v>-8.8363344747698802E-2</v>
      </c>
      <c r="V90" s="2">
        <v>-0.81957793768475606</v>
      </c>
      <c r="W90" s="2">
        <v>3.2036596499773484</v>
      </c>
      <c r="X90" s="2">
        <v>-6.6957429272586628</v>
      </c>
      <c r="Y90" s="2">
        <v>0.29690527794550997</v>
      </c>
      <c r="Z90" s="2">
        <v>1.3890815847691911</v>
      </c>
      <c r="AA90" s="2">
        <v>-3.6983190940114947</v>
      </c>
      <c r="AB90" s="2">
        <v>1.5081081457616903</v>
      </c>
      <c r="AC90" s="2">
        <v>0.6714421389676587</v>
      </c>
      <c r="AD90" s="2">
        <v>-0.40983766795243259</v>
      </c>
    </row>
    <row r="91" spans="1:30">
      <c r="A91" s="1">
        <v>40283</v>
      </c>
      <c r="B91" s="14">
        <v>-1.6087500750672468</v>
      </c>
      <c r="C91" s="14">
        <v>-3.7683325117827522</v>
      </c>
      <c r="D91" s="14">
        <v>1.0615177342533384</v>
      </c>
      <c r="E91" s="14">
        <v>-45.625297784977747</v>
      </c>
      <c r="F91" s="14">
        <v>-8.5523249718058442E-2</v>
      </c>
      <c r="G91" s="14">
        <v>-3.716419321560223</v>
      </c>
      <c r="H91" s="14">
        <v>12.311204035976711</v>
      </c>
      <c r="I91" s="14">
        <v>-37.40625499923101</v>
      </c>
      <c r="J91" s="14">
        <v>2.8519460246406365</v>
      </c>
      <c r="K91" s="14">
        <v>6.2269569230938266</v>
      </c>
      <c r="L91" s="14">
        <v>-22.300497428058826</v>
      </c>
      <c r="M91" s="14">
        <v>7.2675683062320111</v>
      </c>
      <c r="N91" s="14">
        <v>2.2162169932866154</v>
      </c>
      <c r="O91" s="14">
        <v>-3.2404946564395458</v>
      </c>
      <c r="Q91" s="2">
        <v>-0.1836838660710281</v>
      </c>
      <c r="R91" s="2">
        <v>-0.70292213675288384</v>
      </c>
      <c r="S91" s="2">
        <v>7.6729686385034052E-2</v>
      </c>
      <c r="T91" s="2">
        <v>-3.7993097971506669</v>
      </c>
      <c r="U91" s="2">
        <v>-3.1631372570971941E-2</v>
      </c>
      <c r="V91" s="2">
        <v>-0.8376957807569605</v>
      </c>
      <c r="W91" s="2">
        <v>3.0896813208888956</v>
      </c>
      <c r="X91" s="2">
        <v>-7.6084322668435869</v>
      </c>
      <c r="Y91" s="2">
        <v>0.3304806533893323</v>
      </c>
      <c r="Z91" s="2">
        <v>1.4347718255208177</v>
      </c>
      <c r="AA91" s="2">
        <v>-4.5261089579988196</v>
      </c>
      <c r="AB91" s="2">
        <v>1.0396474489114078</v>
      </c>
      <c r="AC91" s="2">
        <v>0.47612984262070313</v>
      </c>
      <c r="AD91" s="2">
        <v>-0.52118495806845433</v>
      </c>
    </row>
    <row r="92" spans="1:30">
      <c r="A92" s="1">
        <v>40313</v>
      </c>
      <c r="B92" s="14">
        <v>-1.7338910520075832</v>
      </c>
      <c r="C92" s="14">
        <v>-3.7325358994443922</v>
      </c>
      <c r="D92" s="14">
        <v>1.5880350186867673</v>
      </c>
      <c r="E92" s="14">
        <v>-46.848929145335575</v>
      </c>
      <c r="F92" s="14">
        <v>6.7865687565072247E-2</v>
      </c>
      <c r="G92" s="14">
        <v>-3.7967987428313816</v>
      </c>
      <c r="H92" s="14">
        <v>11.85704377821785</v>
      </c>
      <c r="I92" s="14">
        <v>-41.893419893945492</v>
      </c>
      <c r="J92" s="14">
        <v>3.1416911505376697</v>
      </c>
      <c r="K92" s="14">
        <v>6.4252540710482684</v>
      </c>
      <c r="L92" s="14">
        <v>-26.379083671591165</v>
      </c>
      <c r="M92" s="14">
        <v>3.9928330902611284</v>
      </c>
      <c r="N92" s="14">
        <v>1.3071069325110787</v>
      </c>
      <c r="O92" s="14">
        <v>-3.9328022394657642</v>
      </c>
      <c r="Q92" s="2">
        <v>-0.19797221253612182</v>
      </c>
      <c r="R92" s="2">
        <v>-0.69624485146696025</v>
      </c>
      <c r="S92" s="2">
        <v>0.11478793525573559</v>
      </c>
      <c r="T92" s="2">
        <v>-3.9012040277903837</v>
      </c>
      <c r="U92" s="2">
        <v>2.5100599605754927E-2</v>
      </c>
      <c r="V92" s="2">
        <v>-0.8558136238291647</v>
      </c>
      <c r="W92" s="2">
        <v>2.9757029918004427</v>
      </c>
      <c r="X92" s="2">
        <v>-8.5211216064285136</v>
      </c>
      <c r="Y92" s="2">
        <v>0.36405602883315463</v>
      </c>
      <c r="Z92" s="2">
        <v>1.4804620662724446</v>
      </c>
      <c r="AA92" s="2">
        <v>-5.3538988219861423</v>
      </c>
      <c r="AB92" s="2">
        <v>0.57118675206112524</v>
      </c>
      <c r="AC92" s="2">
        <v>0.28081754627374761</v>
      </c>
      <c r="AD92" s="2">
        <v>-0.63253224818447618</v>
      </c>
    </row>
    <row r="93" spans="1:30">
      <c r="A93" s="1">
        <v>40344</v>
      </c>
      <c r="B93" s="14">
        <v>-1.7140584277914923</v>
      </c>
      <c r="C93" s="14">
        <v>-3.6372011266732791</v>
      </c>
      <c r="D93" s="14">
        <v>1.3196904230874029</v>
      </c>
      <c r="E93" s="14">
        <v>-48.14410859568936</v>
      </c>
      <c r="F93" s="14">
        <v>0.15215756483280538</v>
      </c>
      <c r="G93" s="14">
        <v>-3.9253383204398178</v>
      </c>
      <c r="H93" s="14">
        <v>11.135122269152959</v>
      </c>
      <c r="I93" s="14">
        <v>-46.51298220045647</v>
      </c>
      <c r="J93" s="14">
        <v>3.0973367682857029</v>
      </c>
      <c r="K93" s="14">
        <v>6.0369985410483924</v>
      </c>
      <c r="L93" s="14">
        <v>-30.505365757257266</v>
      </c>
      <c r="M93" s="14">
        <v>0.75176931460053975</v>
      </c>
      <c r="N93" s="14">
        <v>-1.8315001352417171</v>
      </c>
      <c r="O93" s="14">
        <v>-4.2367657116888182</v>
      </c>
      <c r="Q93" s="2">
        <v>-0.19570776316837701</v>
      </c>
      <c r="R93" s="2">
        <v>-0.67846167496287346</v>
      </c>
      <c r="S93" s="2">
        <v>9.5391182852026746E-2</v>
      </c>
      <c r="T93" s="2">
        <v>-4.0090562109802441</v>
      </c>
      <c r="U93" s="2">
        <v>5.6276540456366896E-2</v>
      </c>
      <c r="V93" s="2">
        <v>-0.88478695878041658</v>
      </c>
      <c r="W93" s="2">
        <v>2.794525960277972</v>
      </c>
      <c r="X93" s="2">
        <v>-9.4607405795728443</v>
      </c>
      <c r="Y93" s="2">
        <v>0.35891628737217895</v>
      </c>
      <c r="Z93" s="2">
        <v>1.3910029448385832</v>
      </c>
      <c r="AA93" s="2">
        <v>-6.1913690340929346</v>
      </c>
      <c r="AB93" s="2">
        <v>0.107542855761551</v>
      </c>
      <c r="AC93" s="2">
        <v>-0.39347765755519526</v>
      </c>
      <c r="AD93" s="2">
        <v>-0.681420213239471</v>
      </c>
    </row>
    <row r="94" spans="1:30">
      <c r="A94" s="1">
        <v>40374</v>
      </c>
      <c r="B94" s="14">
        <v>-1.6942258035754014</v>
      </c>
      <c r="C94" s="14">
        <v>-3.5418663539021664</v>
      </c>
      <c r="D94" s="14">
        <v>1.0513458274880381</v>
      </c>
      <c r="E94" s="14">
        <v>-49.439288046043146</v>
      </c>
      <c r="F94" s="14">
        <v>0.2364494421005385</v>
      </c>
      <c r="G94" s="14">
        <v>-4.0538778980482544</v>
      </c>
      <c r="H94" s="14">
        <v>10.413200760088067</v>
      </c>
      <c r="I94" s="14">
        <v>-51.132544506967449</v>
      </c>
      <c r="J94" s="14">
        <v>3.0529823860337362</v>
      </c>
      <c r="K94" s="14">
        <v>5.6487430110485164</v>
      </c>
      <c r="L94" s="14">
        <v>-34.631647842923371</v>
      </c>
      <c r="M94" s="14">
        <v>-2.4892944610600489</v>
      </c>
      <c r="N94" s="14">
        <v>-4.9701072029945124</v>
      </c>
      <c r="O94" s="14">
        <v>-4.5407291839118713</v>
      </c>
      <c r="Q94" s="2">
        <v>-0.19344331380063218</v>
      </c>
      <c r="R94" s="2">
        <v>-0.66067849845878668</v>
      </c>
      <c r="S94" s="2">
        <v>7.5994430448317857E-2</v>
      </c>
      <c r="T94" s="2">
        <v>-4.116908394170105</v>
      </c>
      <c r="U94" s="2">
        <v>8.7452481306978858E-2</v>
      </c>
      <c r="V94" s="2">
        <v>-0.91376029373166867</v>
      </c>
      <c r="W94" s="2">
        <v>2.6133489287555016</v>
      </c>
      <c r="X94" s="2">
        <v>-10.400359552717179</v>
      </c>
      <c r="Y94" s="2">
        <v>0.35377654591120328</v>
      </c>
      <c r="Z94" s="2">
        <v>1.3015438234047219</v>
      </c>
      <c r="AA94" s="2">
        <v>-7.0288392461997269</v>
      </c>
      <c r="AB94" s="2">
        <v>-0.35610104053802316</v>
      </c>
      <c r="AC94" s="2">
        <v>-1.067772861384138</v>
      </c>
      <c r="AD94" s="2">
        <v>-0.73030817829446582</v>
      </c>
    </row>
    <row r="95" spans="1:30">
      <c r="A95" s="1">
        <v>40405</v>
      </c>
      <c r="B95" s="14">
        <v>-1.3421558927188748</v>
      </c>
      <c r="C95" s="14">
        <v>-3.4374464822667772</v>
      </c>
      <c r="D95" s="14">
        <v>0.56532183241115519</v>
      </c>
      <c r="E95" s="14">
        <v>-50.822350325421361</v>
      </c>
      <c r="F95" s="14">
        <v>0.32487773731848746</v>
      </c>
      <c r="G95" s="14">
        <v>-4.3133749006536419</v>
      </c>
      <c r="H95" s="14">
        <v>8.6652322690690688</v>
      </c>
      <c r="I95" s="14">
        <v>-55.968102322444444</v>
      </c>
      <c r="J95" s="14">
        <v>2.7506283650957273</v>
      </c>
      <c r="K95" s="14">
        <v>4.9947462348100409</v>
      </c>
      <c r="L95" s="14">
        <v>-38.673159223406479</v>
      </c>
      <c r="M95" s="14">
        <v>-4.8827223140175438</v>
      </c>
      <c r="N95" s="14">
        <v>-8.3003601495253161</v>
      </c>
      <c r="O95" s="14">
        <v>-4.7193469256566285</v>
      </c>
      <c r="Q95" s="2">
        <v>-0.15324467551885568</v>
      </c>
      <c r="R95" s="2">
        <v>-0.64120064212315098</v>
      </c>
      <c r="S95" s="2">
        <v>4.0863158012175528E-2</v>
      </c>
      <c r="T95" s="2">
        <v>-4.2320787562984874</v>
      </c>
      <c r="U95" s="2">
        <v>0.12015830529140381</v>
      </c>
      <c r="V95" s="2">
        <v>-0.97225195610693349</v>
      </c>
      <c r="W95" s="2">
        <v>2.1746700164069188</v>
      </c>
      <c r="X95" s="2">
        <v>-11.383912012385201</v>
      </c>
      <c r="Y95" s="2">
        <v>0.31874006431892776</v>
      </c>
      <c r="Z95" s="2">
        <v>1.1508544642012859</v>
      </c>
      <c r="AA95" s="2">
        <v>-7.8491043959825788</v>
      </c>
      <c r="AB95" s="2">
        <v>-0.69848807518715161</v>
      </c>
      <c r="AC95" s="2">
        <v>-1.7832410741638693</v>
      </c>
      <c r="AD95" s="2">
        <v>-0.7590361627879838</v>
      </c>
    </row>
    <row r="96" spans="1:30">
      <c r="A96" s="1">
        <v>40436</v>
      </c>
      <c r="B96" s="14">
        <v>-0.99008598186234797</v>
      </c>
      <c r="C96" s="14">
        <v>-3.3330266106313875</v>
      </c>
      <c r="D96" s="14">
        <v>7.9297837334272092E-2</v>
      </c>
      <c r="E96" s="14">
        <v>-52.205412604799577</v>
      </c>
      <c r="F96" s="14">
        <v>0.4133060325364365</v>
      </c>
      <c r="G96" s="14">
        <v>-4.5728719032590295</v>
      </c>
      <c r="H96" s="14">
        <v>6.9172637780500743</v>
      </c>
      <c r="I96" s="14">
        <v>-60.80366013792144</v>
      </c>
      <c r="J96" s="14">
        <v>2.4482743441577184</v>
      </c>
      <c r="K96" s="14">
        <v>4.3407494585715654</v>
      </c>
      <c r="L96" s="14">
        <v>-42.714670603889587</v>
      </c>
      <c r="M96" s="14">
        <v>-7.2761501669750377</v>
      </c>
      <c r="N96" s="14">
        <v>-11.630613096056122</v>
      </c>
      <c r="O96" s="14">
        <v>-4.8979646674013866</v>
      </c>
      <c r="Q96" s="2">
        <v>-0.11304603723707916</v>
      </c>
      <c r="R96" s="2">
        <v>-0.62172278578751516</v>
      </c>
      <c r="S96" s="2">
        <v>5.7318855760331898E-3</v>
      </c>
      <c r="T96" s="2">
        <v>-4.3472491184268707</v>
      </c>
      <c r="U96" s="2">
        <v>0.15286412927582879</v>
      </c>
      <c r="V96" s="2">
        <v>-1.0307436184821983</v>
      </c>
      <c r="W96" s="2">
        <v>1.7359911040583369</v>
      </c>
      <c r="X96" s="2">
        <v>-12.36746447205322</v>
      </c>
      <c r="Y96" s="2">
        <v>0.28370358272665225</v>
      </c>
      <c r="Z96" s="2">
        <v>1.0001651049978502</v>
      </c>
      <c r="AA96" s="2">
        <v>-8.669369545765429</v>
      </c>
      <c r="AB96" s="2">
        <v>-1.0408751098362801</v>
      </c>
      <c r="AC96" s="2">
        <v>-2.4987092869436007</v>
      </c>
      <c r="AD96" s="2">
        <v>-0.78776414728150201</v>
      </c>
    </row>
    <row r="97" spans="1:30">
      <c r="A97" s="1">
        <v>40466</v>
      </c>
      <c r="B97" s="14">
        <v>-0.51544090142335941</v>
      </c>
      <c r="C97" s="14">
        <v>-3.1102121381806755</v>
      </c>
      <c r="D97" s="14">
        <v>8.6728627504119804E-2</v>
      </c>
      <c r="E97" s="14">
        <v>-53.280045173273734</v>
      </c>
      <c r="F97" s="14">
        <v>0.308616950271</v>
      </c>
      <c r="G97" s="14">
        <v>-4.8490352454740906</v>
      </c>
      <c r="H97" s="14">
        <v>4.9366513110414125</v>
      </c>
      <c r="I97" s="14">
        <v>-65.929083499535139</v>
      </c>
      <c r="J97" s="14">
        <v>1.9672055342745374</v>
      </c>
      <c r="K97" s="14">
        <v>3.1749498252111592</v>
      </c>
      <c r="L97" s="14">
        <v>-46.621411346223937</v>
      </c>
      <c r="M97" s="14">
        <v>-8.9083874139062615</v>
      </c>
      <c r="N97" s="14">
        <v>-13.566897011995243</v>
      </c>
      <c r="O97" s="14">
        <v>-4.7093072413003441</v>
      </c>
      <c r="Q97" s="2">
        <v>-5.8852011242716329E-2</v>
      </c>
      <c r="R97" s="2">
        <v>-0.58016031098339416</v>
      </c>
      <c r="S97" s="2">
        <v>6.2690053818802915E-3</v>
      </c>
      <c r="T97" s="2">
        <v>-4.4367359216688502</v>
      </c>
      <c r="U97" s="2">
        <v>0.11414413937638125</v>
      </c>
      <c r="V97" s="2">
        <v>-1.0929919404708419</v>
      </c>
      <c r="W97" s="2">
        <v>1.2389266962755079</v>
      </c>
      <c r="X97" s="2">
        <v>-13.409975583805446</v>
      </c>
      <c r="Y97" s="2">
        <v>0.22795781010619912</v>
      </c>
      <c r="Z97" s="2">
        <v>0.73154971407637881</v>
      </c>
      <c r="AA97" s="2">
        <v>-9.4622816468296111</v>
      </c>
      <c r="AB97" s="2">
        <v>-1.2743715447215322</v>
      </c>
      <c r="AC97" s="2">
        <v>-2.9146985871600459</v>
      </c>
      <c r="AD97" s="2">
        <v>-0.75742143015454078</v>
      </c>
    </row>
    <row r="98" spans="1:30">
      <c r="A98" s="1">
        <v>40497</v>
      </c>
      <c r="B98" s="14">
        <v>-4.0795820984370852E-2</v>
      </c>
      <c r="C98" s="14">
        <v>-2.8873976657299631</v>
      </c>
      <c r="D98" s="14">
        <v>9.4159417673967571E-2</v>
      </c>
      <c r="E98" s="14">
        <v>-54.354677741747899</v>
      </c>
      <c r="F98" s="14">
        <v>0.20392786800556342</v>
      </c>
      <c r="G98" s="14">
        <v>-5.1251985876891508</v>
      </c>
      <c r="H98" s="14">
        <v>2.9560388440327507</v>
      </c>
      <c r="I98" s="14">
        <v>-71.054506861148838</v>
      </c>
      <c r="J98" s="14">
        <v>1.4861367243913559</v>
      </c>
      <c r="K98" s="14">
        <v>2.0091501918507539</v>
      </c>
      <c r="L98" s="14">
        <v>-50.528152088558294</v>
      </c>
      <c r="M98" s="14">
        <v>-10.540624660837484</v>
      </c>
      <c r="N98" s="14">
        <v>-15.503180927934364</v>
      </c>
      <c r="O98" s="14">
        <v>-4.5206498151993024</v>
      </c>
      <c r="Q98" s="2">
        <v>-4.6579852483534948E-3</v>
      </c>
      <c r="R98" s="2">
        <v>-0.53859783617927293</v>
      </c>
      <c r="S98" s="2">
        <v>6.8061251877273975E-3</v>
      </c>
      <c r="T98" s="2">
        <v>-4.5262227249108307</v>
      </c>
      <c r="U98" s="2">
        <v>7.5424149476933669E-2</v>
      </c>
      <c r="V98" s="2">
        <v>-1.1552402624594853</v>
      </c>
      <c r="W98" s="2">
        <v>0.74186228849267921</v>
      </c>
      <c r="X98" s="2">
        <v>-14.452486695557674</v>
      </c>
      <c r="Y98" s="2">
        <v>0.17221203748574593</v>
      </c>
      <c r="Z98" s="2">
        <v>0.46293432315490779</v>
      </c>
      <c r="AA98" s="2">
        <v>-10.255193747893792</v>
      </c>
      <c r="AB98" s="2">
        <v>-1.5078679796067846</v>
      </c>
      <c r="AC98" s="2">
        <v>-3.3306878873764907</v>
      </c>
      <c r="AD98" s="2">
        <v>-0.72707871302757976</v>
      </c>
    </row>
    <row r="99" spans="1:30">
      <c r="A99" s="1">
        <v>40527</v>
      </c>
      <c r="B99" s="14">
        <v>0.55144524073645695</v>
      </c>
      <c r="C99" s="14">
        <v>-2.4575277870912036</v>
      </c>
      <c r="D99" s="14">
        <v>0.46148541930470099</v>
      </c>
      <c r="E99" s="14">
        <v>-55.210007352341705</v>
      </c>
      <c r="F99" s="14">
        <v>0.13361273799040171</v>
      </c>
      <c r="G99" s="14">
        <v>-5.4649283725624809</v>
      </c>
      <c r="H99" s="14">
        <v>0.78903458574060181</v>
      </c>
      <c r="I99" s="14">
        <v>-76.494315939135504</v>
      </c>
      <c r="J99" s="14">
        <v>0.79739540274115583</v>
      </c>
      <c r="K99" s="14">
        <v>0.2043411705039091</v>
      </c>
      <c r="L99" s="14">
        <v>-54.042867234070208</v>
      </c>
      <c r="M99" s="14">
        <v>-11.524163744879482</v>
      </c>
      <c r="N99" s="14">
        <v>-15.82365624558736</v>
      </c>
      <c r="O99" s="14">
        <v>-3.0767358903988473</v>
      </c>
      <c r="Q99" s="2">
        <v>6.2962914696807176E-2</v>
      </c>
      <c r="R99" s="2">
        <v>-0.45841248823727054</v>
      </c>
      <c r="S99" s="2">
        <v>3.33575505636017E-2</v>
      </c>
      <c r="T99" s="2">
        <v>-4.5974477322441976</v>
      </c>
      <c r="U99" s="2">
        <v>4.9417606434916009E-2</v>
      </c>
      <c r="V99" s="2">
        <v>-1.2318167148890735</v>
      </c>
      <c r="W99" s="2">
        <v>0.19802006481039014</v>
      </c>
      <c r="X99" s="2">
        <v>-15.558943862020159</v>
      </c>
      <c r="Y99" s="2">
        <v>9.2401381874242391E-2</v>
      </c>
      <c r="Z99" s="2">
        <v>4.7082862119317205E-2</v>
      </c>
      <c r="AA99" s="2">
        <v>-10.968540333826891</v>
      </c>
      <c r="AB99" s="2">
        <v>-1.6485661961962446</v>
      </c>
      <c r="AC99" s="2">
        <v>-3.3995384841457428</v>
      </c>
      <c r="AD99" s="2">
        <v>-0.49484681693229859</v>
      </c>
    </row>
    <row r="100" spans="1:30">
      <c r="A100" s="1">
        <v>40558</v>
      </c>
      <c r="B100" s="14">
        <v>1.1436863024572848</v>
      </c>
      <c r="C100" s="14">
        <v>-2.0276579084524444</v>
      </c>
      <c r="D100" s="14">
        <v>0.82881142093543436</v>
      </c>
      <c r="E100" s="14">
        <v>-56.065336962935518</v>
      </c>
      <c r="F100" s="14">
        <v>6.3297607975240033E-2</v>
      </c>
      <c r="G100" s="14">
        <v>-5.8046581574358118</v>
      </c>
      <c r="H100" s="14">
        <v>-1.3779696725515471</v>
      </c>
      <c r="I100" s="14">
        <v>-81.93412501712217</v>
      </c>
      <c r="J100" s="14">
        <v>0.10865408109095581</v>
      </c>
      <c r="K100" s="14">
        <v>-1.6004678508429349</v>
      </c>
      <c r="L100" s="14">
        <v>-57.557582379582122</v>
      </c>
      <c r="M100" s="14">
        <v>-12.507702828921481</v>
      </c>
      <c r="N100" s="14">
        <v>-16.144131563240357</v>
      </c>
      <c r="O100" s="14">
        <v>-1.6328219655983924</v>
      </c>
      <c r="Q100" s="2">
        <v>0.13058381464196786</v>
      </c>
      <c r="R100" s="2">
        <v>-0.37822714029526827</v>
      </c>
      <c r="S100" s="2">
        <v>5.9908975939476E-2</v>
      </c>
      <c r="T100" s="2">
        <v>-4.6686727395775662</v>
      </c>
      <c r="U100" s="2">
        <v>2.3411063392898352E-2</v>
      </c>
      <c r="V100" s="2">
        <v>-1.3083931673186617</v>
      </c>
      <c r="W100" s="2">
        <v>-0.34582215887189899</v>
      </c>
      <c r="X100" s="2">
        <v>-16.665401028482648</v>
      </c>
      <c r="Y100" s="2">
        <v>1.2590726262738867E-2</v>
      </c>
      <c r="Z100" s="2">
        <v>-0.36876859891627312</v>
      </c>
      <c r="AA100" s="2">
        <v>-11.681886919759986</v>
      </c>
      <c r="AB100" s="2">
        <v>-1.7892644127857047</v>
      </c>
      <c r="AC100" s="2">
        <v>-3.4683890809149949</v>
      </c>
      <c r="AD100" s="2">
        <v>-0.26261492083701748</v>
      </c>
    </row>
    <row r="101" spans="1:30">
      <c r="A101" s="1">
        <v>40589</v>
      </c>
      <c r="B101" s="14">
        <v>1.7624428692022442</v>
      </c>
      <c r="C101" s="14">
        <v>-1.1075688891992415</v>
      </c>
      <c r="D101" s="14">
        <v>2.6850403551057727</v>
      </c>
      <c r="E101" s="14">
        <v>-56.682478886129019</v>
      </c>
      <c r="F101" s="14">
        <v>6.3563788615526279E-2</v>
      </c>
      <c r="G101" s="14">
        <v>-6.1700516543278923</v>
      </c>
      <c r="H101" s="14">
        <v>-3.4637966057607841</v>
      </c>
      <c r="I101" s="14">
        <v>-87.896607074809182</v>
      </c>
      <c r="J101" s="14">
        <v>-0.4919488933101161</v>
      </c>
      <c r="K101" s="14">
        <v>-3.1990252400920935</v>
      </c>
      <c r="L101" s="14">
        <v>-60.422099979609911</v>
      </c>
      <c r="M101" s="14">
        <v>-12.899498934769019</v>
      </c>
      <c r="N101" s="14">
        <v>-15.65414930629313</v>
      </c>
      <c r="O101" s="14">
        <v>0.36515366203908711</v>
      </c>
      <c r="Q101" s="2">
        <v>0.20123220191977384</v>
      </c>
      <c r="R101" s="2">
        <v>-0.20659925517789132</v>
      </c>
      <c r="S101" s="2">
        <v>0.19408277198811055</v>
      </c>
      <c r="T101" s="2">
        <v>-4.7200633818057351</v>
      </c>
      <c r="U101" s="2">
        <v>2.3509512165972704E-2</v>
      </c>
      <c r="V101" s="2">
        <v>-1.3907543230921242</v>
      </c>
      <c r="W101" s="2">
        <v>-0.86929171516475512</v>
      </c>
      <c r="X101" s="2">
        <v>-17.878169879016188</v>
      </c>
      <c r="Y101" s="2">
        <v>-5.700654580788294E-2</v>
      </c>
      <c r="Z101" s="2">
        <v>-0.73709700264533951</v>
      </c>
      <c r="AA101" s="2">
        <v>-12.263269411861629</v>
      </c>
      <c r="AB101" s="2">
        <v>-1.8453120211155125</v>
      </c>
      <c r="AC101" s="2">
        <v>-3.36312178281471</v>
      </c>
      <c r="AD101" s="2">
        <v>5.8729489234056576E-2</v>
      </c>
    </row>
    <row r="102" spans="1:30">
      <c r="A102" s="1">
        <v>40617</v>
      </c>
      <c r="B102" s="14">
        <v>2.3811994359472037</v>
      </c>
      <c r="C102" s="14">
        <v>-0.18747986994603894</v>
      </c>
      <c r="D102" s="14">
        <v>4.5412692892761104</v>
      </c>
      <c r="E102" s="14">
        <v>-57.299620809322526</v>
      </c>
      <c r="F102" s="14">
        <v>6.3829969255812552E-2</v>
      </c>
      <c r="G102" s="14">
        <v>-6.5354451512199736</v>
      </c>
      <c r="H102" s="14">
        <v>-5.5496235389700219</v>
      </c>
      <c r="I102" s="14">
        <v>-93.859089132496209</v>
      </c>
      <c r="J102" s="14">
        <v>-1.0925518677111881</v>
      </c>
      <c r="K102" s="14">
        <v>-4.7975826293412513</v>
      </c>
      <c r="L102" s="14">
        <v>-63.286617579637692</v>
      </c>
      <c r="M102" s="14">
        <v>-13.291295040616557</v>
      </c>
      <c r="N102" s="14">
        <v>-15.164167049345901</v>
      </c>
      <c r="O102" s="14">
        <v>2.3631292896765665</v>
      </c>
      <c r="Q102" s="2">
        <v>0.27188058919757979</v>
      </c>
      <c r="R102" s="2">
        <v>-3.4971370060514421E-2</v>
      </c>
      <c r="S102" s="2">
        <v>0.32825656803674508</v>
      </c>
      <c r="T102" s="2">
        <v>-4.771454024033905</v>
      </c>
      <c r="U102" s="2">
        <v>2.360796093904706E-2</v>
      </c>
      <c r="V102" s="2">
        <v>-1.4731154788655869</v>
      </c>
      <c r="W102" s="2">
        <v>-1.3927612714576114</v>
      </c>
      <c r="X102" s="2">
        <v>-19.090938729549727</v>
      </c>
      <c r="Y102" s="2">
        <v>-0.12660381787850475</v>
      </c>
      <c r="Z102" s="2">
        <v>-1.1054254063744058</v>
      </c>
      <c r="AA102" s="2">
        <v>-12.844651903963266</v>
      </c>
      <c r="AB102" s="2">
        <v>-1.9013596294453201</v>
      </c>
      <c r="AC102" s="2">
        <v>-3.2578544847144237</v>
      </c>
      <c r="AD102" s="2">
        <v>0.38007389930513058</v>
      </c>
    </row>
    <row r="103" spans="1:30">
      <c r="A103" s="1">
        <v>40648</v>
      </c>
      <c r="B103" s="14">
        <v>2.6020571654926985</v>
      </c>
      <c r="C103" s="14">
        <v>0.63504509733956072</v>
      </c>
      <c r="D103" s="14">
        <v>5.5981752410905665</v>
      </c>
      <c r="E103" s="14">
        <v>-57.277306128301262</v>
      </c>
      <c r="F103" s="14">
        <v>0.19060282107655133</v>
      </c>
      <c r="G103" s="14">
        <v>-6.9167491374596901</v>
      </c>
      <c r="H103" s="14">
        <v>-7.3904426805783503</v>
      </c>
      <c r="I103" s="14">
        <v>-100.48833716591521</v>
      </c>
      <c r="J103" s="14">
        <v>-1.5534677411872069</v>
      </c>
      <c r="K103" s="14">
        <v>-5.7449366816067675</v>
      </c>
      <c r="L103" s="14">
        <v>-66.050626312388232</v>
      </c>
      <c r="M103" s="14">
        <v>-13.30016798299517</v>
      </c>
      <c r="N103" s="14">
        <v>-15.205005295354015</v>
      </c>
      <c r="O103" s="14">
        <v>3.9192438466653923</v>
      </c>
      <c r="Q103" s="2">
        <v>0.29709768304162532</v>
      </c>
      <c r="R103" s="2">
        <v>0.11845750218713762</v>
      </c>
      <c r="S103" s="2">
        <v>0.40465290095174938</v>
      </c>
      <c r="T103" s="2">
        <v>-4.7695958359159025</v>
      </c>
      <c r="U103" s="2">
        <v>7.0495787594910042E-2</v>
      </c>
      <c r="V103" s="2">
        <v>-1.5590629225799639</v>
      </c>
      <c r="W103" s="2">
        <v>-1.8547424473313456</v>
      </c>
      <c r="X103" s="2">
        <v>-20.439327779547153</v>
      </c>
      <c r="Y103" s="2">
        <v>-0.18001428838103234</v>
      </c>
      <c r="Z103" s="2">
        <v>-1.3237080956190601</v>
      </c>
      <c r="AA103" s="2">
        <v>-13.405635116362314</v>
      </c>
      <c r="AB103" s="2">
        <v>-1.9026289304714079</v>
      </c>
      <c r="AC103" s="2">
        <v>-3.2666281326485609</v>
      </c>
      <c r="AD103" s="2">
        <v>0.63035158407842828</v>
      </c>
    </row>
    <row r="104" spans="1:30">
      <c r="A104" s="1">
        <v>40678</v>
      </c>
      <c r="B104" s="14">
        <v>2.8229148950381933</v>
      </c>
      <c r="C104" s="14">
        <v>1.4575700646251604</v>
      </c>
      <c r="D104" s="14">
        <v>6.6550811929050226</v>
      </c>
      <c r="E104" s="14">
        <v>-57.254991447280005</v>
      </c>
      <c r="F104" s="14">
        <v>0.31737567289729007</v>
      </c>
      <c r="G104" s="14">
        <v>-7.2980531236994066</v>
      </c>
      <c r="H104" s="14">
        <v>-9.2312618221866778</v>
      </c>
      <c r="I104" s="14">
        <v>-107.1175851993342</v>
      </c>
      <c r="J104" s="14">
        <v>-2.0143836146632257</v>
      </c>
      <c r="K104" s="14">
        <v>-6.6922907338722828</v>
      </c>
      <c r="L104" s="14">
        <v>-68.814635045138758</v>
      </c>
      <c r="M104" s="14">
        <v>-13.309040925373784</v>
      </c>
      <c r="N104" s="14">
        <v>-15.245843541362126</v>
      </c>
      <c r="O104" s="14">
        <v>5.4753584036542184</v>
      </c>
      <c r="Q104" s="2">
        <v>0.32231477688567084</v>
      </c>
      <c r="R104" s="2">
        <v>0.27188637443478963</v>
      </c>
      <c r="S104" s="2">
        <v>0.48104923386675374</v>
      </c>
      <c r="T104" s="2">
        <v>-4.7677376477979001</v>
      </c>
      <c r="U104" s="2">
        <v>0.11738361425077301</v>
      </c>
      <c r="V104" s="2">
        <v>-1.6450103662943412</v>
      </c>
      <c r="W104" s="2">
        <v>-2.3167236232050796</v>
      </c>
      <c r="X104" s="2">
        <v>-21.787716829544578</v>
      </c>
      <c r="Y104" s="2">
        <v>-0.23342475888355993</v>
      </c>
      <c r="Z104" s="2">
        <v>-1.5419907848637142</v>
      </c>
      <c r="AA104" s="2">
        <v>-13.966618328761362</v>
      </c>
      <c r="AB104" s="2">
        <v>-1.9038982314974957</v>
      </c>
      <c r="AC104" s="2">
        <v>-3.2754017805826976</v>
      </c>
      <c r="AD104" s="2">
        <v>0.88062926885172621</v>
      </c>
    </row>
    <row r="105" spans="1:30">
      <c r="A105" s="1">
        <v>40709</v>
      </c>
      <c r="B105" s="14">
        <v>2.7224910807966682</v>
      </c>
      <c r="C105" s="14">
        <v>1.907863051239632</v>
      </c>
      <c r="D105" s="14">
        <v>8.9066877897325973</v>
      </c>
      <c r="E105" s="14">
        <v>-58.009118072477492</v>
      </c>
      <c r="F105" s="14">
        <v>0.37512053569585269</v>
      </c>
      <c r="G105" s="14">
        <v>-7.6919493152807004</v>
      </c>
      <c r="H105" s="14">
        <v>-11.098132849575169</v>
      </c>
      <c r="I105" s="14">
        <v>-114.36482772845956</v>
      </c>
      <c r="J105" s="14">
        <v>-2.4435253549542844</v>
      </c>
      <c r="K105" s="14">
        <v>-6.9924806763491629</v>
      </c>
      <c r="L105" s="14">
        <v>-71.491084729188358</v>
      </c>
      <c r="M105" s="14">
        <v>-13.219549920975552</v>
      </c>
      <c r="N105" s="14">
        <v>-15.798540882326913</v>
      </c>
      <c r="O105" s="14">
        <v>6.6291934741661951</v>
      </c>
      <c r="Q105" s="2">
        <v>0.31084858662320197</v>
      </c>
      <c r="R105" s="2">
        <v>0.35588132639993347</v>
      </c>
      <c r="S105" s="2">
        <v>0.6438021135052413</v>
      </c>
      <c r="T105" s="2">
        <v>-4.830535280131345</v>
      </c>
      <c r="U105" s="2">
        <v>0.13874095597086097</v>
      </c>
      <c r="V105" s="2">
        <v>-1.733796143461531</v>
      </c>
      <c r="W105" s="2">
        <v>-2.7852429105936318</v>
      </c>
      <c r="X105" s="2">
        <v>-23.261805959968672</v>
      </c>
      <c r="Y105" s="2">
        <v>-0.2831532746067475</v>
      </c>
      <c r="Z105" s="2">
        <v>-1.6111584500796396</v>
      </c>
      <c r="AA105" s="2">
        <v>-14.509830556636068</v>
      </c>
      <c r="AB105" s="2">
        <v>-1.8910962748453155</v>
      </c>
      <c r="AC105" s="2">
        <v>-3.3941427246182312</v>
      </c>
      <c r="AD105" s="2">
        <v>1.0662063324175199</v>
      </c>
    </row>
    <row r="106" spans="1:30">
      <c r="A106" s="1">
        <v>40739</v>
      </c>
      <c r="B106" s="14">
        <v>2.6220672665551432</v>
      </c>
      <c r="C106" s="14">
        <v>2.358156037854104</v>
      </c>
      <c r="D106" s="14">
        <v>11.15829438656017</v>
      </c>
      <c r="E106" s="14">
        <v>-58.76324469767497</v>
      </c>
      <c r="F106" s="14">
        <v>0.4328653984944153</v>
      </c>
      <c r="G106" s="14">
        <v>-8.085845506861995</v>
      </c>
      <c r="H106" s="14">
        <v>-12.96500387696366</v>
      </c>
      <c r="I106" s="14">
        <v>-121.6120702575849</v>
      </c>
      <c r="J106" s="14">
        <v>-2.872667095245343</v>
      </c>
      <c r="K106" s="14">
        <v>-7.2926706188260448</v>
      </c>
      <c r="L106" s="14">
        <v>-74.167534413237959</v>
      </c>
      <c r="M106" s="14">
        <v>-13.130058916577322</v>
      </c>
      <c r="N106" s="14">
        <v>-16.351238223291706</v>
      </c>
      <c r="O106" s="14">
        <v>7.7830285446781717</v>
      </c>
      <c r="Q106" s="2">
        <v>0.29938239636073311</v>
      </c>
      <c r="R106" s="2">
        <v>0.43987627836507742</v>
      </c>
      <c r="S106" s="2">
        <v>0.8065549931437288</v>
      </c>
      <c r="T106" s="2">
        <v>-4.89333291246479</v>
      </c>
      <c r="U106" s="2">
        <v>0.16009829769094897</v>
      </c>
      <c r="V106" s="2">
        <v>-1.822581920628721</v>
      </c>
      <c r="W106" s="2">
        <v>-3.2537621979821849</v>
      </c>
      <c r="X106" s="2">
        <v>-24.735895090392766</v>
      </c>
      <c r="Y106" s="2">
        <v>-0.33288179032993509</v>
      </c>
      <c r="Z106" s="2">
        <v>-1.6803261152955653</v>
      </c>
      <c r="AA106" s="2">
        <v>-15.053042784510776</v>
      </c>
      <c r="AB106" s="2">
        <v>-1.8782943181931357</v>
      </c>
      <c r="AC106" s="2">
        <v>-3.5128836686537666</v>
      </c>
      <c r="AD106" s="2">
        <v>1.2517833959833136</v>
      </c>
    </row>
    <row r="107" spans="1:30">
      <c r="A107" s="1">
        <v>40770</v>
      </c>
      <c r="B107" s="14">
        <v>2.1563256806350575</v>
      </c>
      <c r="C107" s="14">
        <v>3.0985184492291395</v>
      </c>
      <c r="D107" s="14">
        <v>9.547576107571734</v>
      </c>
      <c r="E107" s="14">
        <v>-61.362474834450296</v>
      </c>
      <c r="F107" s="14">
        <v>0.56014010601529107</v>
      </c>
      <c r="G107" s="14">
        <v>-8.4587834644469932</v>
      </c>
      <c r="H107" s="14">
        <v>-15.071300023830295</v>
      </c>
      <c r="I107" s="14">
        <v>-128.64976575880695</v>
      </c>
      <c r="J107" s="14">
        <v>-3.2607023154125172</v>
      </c>
      <c r="K107" s="14">
        <v>-7.1509448382223217</v>
      </c>
      <c r="L107" s="14">
        <v>-76.89170782799745</v>
      </c>
      <c r="M107" s="14">
        <v>-12.870295330639827</v>
      </c>
      <c r="N107" s="14">
        <v>-16.421848815595116</v>
      </c>
      <c r="O107" s="14">
        <v>8.3633318891984345</v>
      </c>
      <c r="Q107" s="2">
        <v>0.24620495356354957</v>
      </c>
      <c r="R107" s="2">
        <v>0.57797904040850823</v>
      </c>
      <c r="S107" s="2">
        <v>0.69012744378360769</v>
      </c>
      <c r="T107" s="2">
        <v>-5.1097760044143445</v>
      </c>
      <c r="U107" s="2">
        <v>0.2071717391904975</v>
      </c>
      <c r="V107" s="2">
        <v>-1.9066436280202099</v>
      </c>
      <c r="W107" s="2">
        <v>-3.7823688104805697</v>
      </c>
      <c r="X107" s="2">
        <v>-26.167362355341332</v>
      </c>
      <c r="Y107" s="2">
        <v>-0.37784692360768707</v>
      </c>
      <c r="Z107" s="2">
        <v>-1.6476706530093199</v>
      </c>
      <c r="AA107" s="2">
        <v>-15.605941020770361</v>
      </c>
      <c r="AB107" s="2">
        <v>-1.8411343579340191</v>
      </c>
      <c r="AC107" s="2">
        <v>-3.5280535776936386</v>
      </c>
      <c r="AD107" s="2">
        <v>1.3451164843992303</v>
      </c>
    </row>
    <row r="108" spans="1:30">
      <c r="A108" s="1">
        <v>40801</v>
      </c>
      <c r="B108" s="14">
        <v>1.690584094714972</v>
      </c>
      <c r="C108" s="14">
        <v>3.8388808606041751</v>
      </c>
      <c r="D108" s="14">
        <v>7.9368578285832978</v>
      </c>
      <c r="E108" s="14">
        <v>-63.961704971225622</v>
      </c>
      <c r="F108" s="14">
        <v>0.68741481353616685</v>
      </c>
      <c r="G108" s="14">
        <v>-8.8317214220319933</v>
      </c>
      <c r="H108" s="14">
        <v>-17.17759617069693</v>
      </c>
      <c r="I108" s="14">
        <v>-135.68746126002904</v>
      </c>
      <c r="J108" s="14">
        <v>-3.6487375355796914</v>
      </c>
      <c r="K108" s="14">
        <v>-7.0092190576186004</v>
      </c>
      <c r="L108" s="14">
        <v>-79.615881242756927</v>
      </c>
      <c r="M108" s="14">
        <v>-12.610531744702332</v>
      </c>
      <c r="N108" s="14">
        <v>-16.492459407898529</v>
      </c>
      <c r="O108" s="14">
        <v>8.9436352337186982</v>
      </c>
      <c r="Q108" s="2">
        <v>0.19302751076636604</v>
      </c>
      <c r="R108" s="2">
        <v>0.7160818024519392</v>
      </c>
      <c r="S108" s="2">
        <v>0.57369989442348657</v>
      </c>
      <c r="T108" s="2">
        <v>-5.3262190963639</v>
      </c>
      <c r="U108" s="2">
        <v>0.25424518069004604</v>
      </c>
      <c r="V108" s="2">
        <v>-1.9907053354116995</v>
      </c>
      <c r="W108" s="2">
        <v>-4.310975422978955</v>
      </c>
      <c r="X108" s="2">
        <v>-27.598829620289905</v>
      </c>
      <c r="Y108" s="2">
        <v>-0.42281205688543899</v>
      </c>
      <c r="Z108" s="2">
        <v>-1.6150151907230745</v>
      </c>
      <c r="AA108" s="2">
        <v>-16.158839257029946</v>
      </c>
      <c r="AB108" s="2">
        <v>-1.8039743976749025</v>
      </c>
      <c r="AC108" s="2">
        <v>-3.543223486733512</v>
      </c>
      <c r="AD108" s="2">
        <v>1.4384495728151467</v>
      </c>
    </row>
    <row r="109" spans="1:30">
      <c r="A109" s="1">
        <v>40831</v>
      </c>
      <c r="B109" s="14">
        <v>0.89006199567575794</v>
      </c>
      <c r="C109" s="14">
        <v>2.6309004630289268</v>
      </c>
      <c r="D109" s="14">
        <v>5.4589968347849158</v>
      </c>
      <c r="E109" s="14">
        <v>-66.401438326066057</v>
      </c>
      <c r="F109" s="14">
        <v>0.53509918935425316</v>
      </c>
      <c r="G109" s="14">
        <v>-9.1782095263530952</v>
      </c>
      <c r="H109" s="14">
        <v>-19.585958272875367</v>
      </c>
      <c r="I109" s="14">
        <v>-142.56366637034341</v>
      </c>
      <c r="J109" s="14">
        <v>-3.7852043416909589</v>
      </c>
      <c r="K109" s="14">
        <v>-6.4371075523896826</v>
      </c>
      <c r="L109" s="14">
        <v>-82.074923060832148</v>
      </c>
      <c r="M109" s="14">
        <v>-11.31216222690621</v>
      </c>
      <c r="N109" s="14">
        <v>-16.449850611053016</v>
      </c>
      <c r="O109" s="14">
        <v>8.8224745253999881</v>
      </c>
      <c r="Q109" s="2">
        <v>0.10162549854226668</v>
      </c>
      <c r="R109" s="2">
        <v>0.49075238697063783</v>
      </c>
      <c r="S109" s="2">
        <v>0.39459266820875805</v>
      </c>
      <c r="T109" s="2">
        <v>-5.5293805722881721</v>
      </c>
      <c r="U109" s="2">
        <v>0.19791018087699602</v>
      </c>
      <c r="V109" s="2">
        <v>-2.0688051400780929</v>
      </c>
      <c r="W109" s="2">
        <v>-4.9153900179521663</v>
      </c>
      <c r="X109" s="2">
        <v>-28.997449739727848</v>
      </c>
      <c r="Y109" s="2">
        <v>-0.43862569391080658</v>
      </c>
      <c r="Z109" s="2">
        <v>-1.4831932624687638</v>
      </c>
      <c r="AA109" s="2">
        <v>-16.657926384426492</v>
      </c>
      <c r="AB109" s="2">
        <v>-1.618238743045614</v>
      </c>
      <c r="AC109" s="2">
        <v>-3.5340694554280185</v>
      </c>
      <c r="AD109" s="2">
        <v>1.4189626902927071</v>
      </c>
    </row>
    <row r="110" spans="1:30">
      <c r="A110" s="1">
        <v>40862</v>
      </c>
      <c r="B110" s="14">
        <v>8.9539896636543978E-2</v>
      </c>
      <c r="C110" s="14">
        <v>1.4229200654536789</v>
      </c>
      <c r="D110" s="14">
        <v>2.9811358409865334</v>
      </c>
      <c r="E110" s="14">
        <v>-68.841171680906484</v>
      </c>
      <c r="F110" s="14">
        <v>0.38278356517233947</v>
      </c>
      <c r="G110" s="14">
        <v>-9.5246976306741988</v>
      </c>
      <c r="H110" s="14">
        <v>-21.994320375053803</v>
      </c>
      <c r="I110" s="14">
        <v>-149.43987148065779</v>
      </c>
      <c r="J110" s="14">
        <v>-3.9216711478022264</v>
      </c>
      <c r="K110" s="14">
        <v>-5.8649960471607647</v>
      </c>
      <c r="L110" s="14">
        <v>-84.533964878907369</v>
      </c>
      <c r="M110" s="14">
        <v>-10.01379270911009</v>
      </c>
      <c r="N110" s="14">
        <v>-16.407241814207502</v>
      </c>
      <c r="O110" s="14">
        <v>8.701313817081278</v>
      </c>
      <c r="Q110" s="2">
        <v>1.0223486318167319E-2</v>
      </c>
      <c r="R110" s="2">
        <v>0.26542297148933652</v>
      </c>
      <c r="S110" s="2">
        <v>0.21548544199402958</v>
      </c>
      <c r="T110" s="2">
        <v>-5.7325420482124443</v>
      </c>
      <c r="U110" s="2">
        <v>0.14157518106394595</v>
      </c>
      <c r="V110" s="2">
        <v>-2.1469049447444872</v>
      </c>
      <c r="W110" s="2">
        <v>-5.5198046129253777</v>
      </c>
      <c r="X110" s="2">
        <v>-30.396069859165795</v>
      </c>
      <c r="Y110" s="2">
        <v>-0.45443933093617417</v>
      </c>
      <c r="Z110" s="2">
        <v>-1.3513713342144533</v>
      </c>
      <c r="AA110" s="2">
        <v>-17.157013511823038</v>
      </c>
      <c r="AB110" s="2">
        <v>-1.4325030884163255</v>
      </c>
      <c r="AC110" s="2">
        <v>-3.5249154241225251</v>
      </c>
      <c r="AD110" s="2">
        <v>1.3994758077702674</v>
      </c>
    </row>
    <row r="111" spans="1:30">
      <c r="A111" s="1">
        <v>40892</v>
      </c>
      <c r="B111" s="14">
        <v>-0.18879717273368435</v>
      </c>
      <c r="C111" s="14">
        <v>0.28961184013017949</v>
      </c>
      <c r="D111" s="14">
        <v>1.8119699844542527</v>
      </c>
      <c r="E111" s="14">
        <v>-71.92195970220169</v>
      </c>
      <c r="F111" s="14">
        <v>0.17938660884368343</v>
      </c>
      <c r="G111" s="14">
        <v>-9.8550271968847678</v>
      </c>
      <c r="H111" s="14">
        <v>-25.009347136701461</v>
      </c>
      <c r="I111" s="14">
        <v>-155.48520693734918</v>
      </c>
      <c r="J111" s="14">
        <v>-3.7667310292297271</v>
      </c>
      <c r="K111" s="14">
        <v>-4.7524756933340297</v>
      </c>
      <c r="L111" s="14">
        <v>-86.91583461148609</v>
      </c>
      <c r="M111" s="14">
        <v>-7.5828449575486143</v>
      </c>
      <c r="N111" s="14">
        <v>-16.014579886110472</v>
      </c>
      <c r="O111" s="14">
        <v>7.0630619418773071</v>
      </c>
      <c r="Q111" s="2">
        <v>-2.1556483588386612E-2</v>
      </c>
      <c r="R111" s="2">
        <v>5.4022454986842897E-2</v>
      </c>
      <c r="S111" s="2">
        <v>0.13097462638630675</v>
      </c>
      <c r="T111" s="2">
        <v>-5.9890854283217383</v>
      </c>
      <c r="U111" s="2">
        <v>6.6347392987098228E-2</v>
      </c>
      <c r="V111" s="2">
        <v>-2.2213625502866141</v>
      </c>
      <c r="W111" s="2">
        <v>-6.2764708041622823</v>
      </c>
      <c r="X111" s="2">
        <v>-31.625691091056822</v>
      </c>
      <c r="Y111" s="2">
        <v>-0.43648502493611152</v>
      </c>
      <c r="Z111" s="2">
        <v>-1.0950321819281739</v>
      </c>
      <c r="AA111" s="2">
        <v>-17.640437792747218</v>
      </c>
      <c r="AB111" s="2">
        <v>-1.0847487197122019</v>
      </c>
      <c r="AC111" s="2">
        <v>-3.4405563281520872</v>
      </c>
      <c r="AD111" s="2">
        <v>1.1359875674218367</v>
      </c>
    </row>
    <row r="112" spans="1:30">
      <c r="A112" s="1">
        <v>40923</v>
      </c>
      <c r="B112" s="14">
        <v>-0.46713424210391274</v>
      </c>
      <c r="C112" s="14">
        <v>-0.84369638519331969</v>
      </c>
      <c r="D112" s="14">
        <v>0.64280412792197217</v>
      </c>
      <c r="E112" s="14">
        <v>-75.002747723496896</v>
      </c>
      <c r="F112" s="14">
        <v>-2.4010347484972688E-2</v>
      </c>
      <c r="G112" s="14">
        <v>-10.185356763095339</v>
      </c>
      <c r="H112" s="14">
        <v>-28.024373898349122</v>
      </c>
      <c r="I112" s="14">
        <v>-161.53054239404054</v>
      </c>
      <c r="J112" s="14">
        <v>-3.6117909106572279</v>
      </c>
      <c r="K112" s="14">
        <v>-3.6399553395072957</v>
      </c>
      <c r="L112" s="14">
        <v>-89.297704344064798</v>
      </c>
      <c r="M112" s="14">
        <v>-5.1518972059871393</v>
      </c>
      <c r="N112" s="14">
        <v>-15.621917958013439</v>
      </c>
      <c r="O112" s="14">
        <v>5.4248100666733361</v>
      </c>
      <c r="Q112" s="2">
        <v>-5.3336453494940546E-2</v>
      </c>
      <c r="R112" s="2">
        <v>-0.15737806151565067</v>
      </c>
      <c r="S112" s="2">
        <v>4.6463810778583914E-2</v>
      </c>
      <c r="T112" s="2">
        <v>-6.2456288084310332</v>
      </c>
      <c r="U112" s="2">
        <v>-8.8803950897495421E-3</v>
      </c>
      <c r="V112" s="2">
        <v>-2.2958201558287419</v>
      </c>
      <c r="W112" s="2">
        <v>-7.0331369953991869</v>
      </c>
      <c r="X112" s="2">
        <v>-32.855312322947846</v>
      </c>
      <c r="Y112" s="2">
        <v>-0.41853071893604887</v>
      </c>
      <c r="Z112" s="2">
        <v>-0.83869302964189452</v>
      </c>
      <c r="AA112" s="2">
        <v>-18.123862073671393</v>
      </c>
      <c r="AB112" s="2">
        <v>-0.7369943510080782</v>
      </c>
      <c r="AC112" s="2">
        <v>-3.3561972321816489</v>
      </c>
      <c r="AD112" s="2">
        <v>0.87249932707340594</v>
      </c>
    </row>
    <row r="113" spans="1:30">
      <c r="A113" s="1">
        <v>40954</v>
      </c>
      <c r="B113" s="14">
        <v>-0.60258128294588253</v>
      </c>
      <c r="C113" s="14">
        <v>-1.8562506574185436</v>
      </c>
      <c r="D113" s="14">
        <v>-0.65753603405754413</v>
      </c>
      <c r="E113" s="14">
        <v>-78.665051012991739</v>
      </c>
      <c r="F113" s="14">
        <v>-0.25835477700225257</v>
      </c>
      <c r="G113" s="14">
        <v>-10.511069038483347</v>
      </c>
      <c r="H113" s="14">
        <v>-32.148065678064029</v>
      </c>
      <c r="I113" s="14">
        <v>-167.01042488944694</v>
      </c>
      <c r="J113" s="14">
        <v>-3.3094009371334128</v>
      </c>
      <c r="K113" s="14">
        <v>-2.4834459710343078</v>
      </c>
      <c r="L113" s="14">
        <v>-92.347363547420215</v>
      </c>
      <c r="M113" s="14">
        <v>-2.6007792784445289</v>
      </c>
      <c r="N113" s="14">
        <v>-14.321246438846858</v>
      </c>
      <c r="O113" s="14">
        <v>3.9171310529784233</v>
      </c>
      <c r="Q113" s="2">
        <v>-6.880152572419497E-2</v>
      </c>
      <c r="R113" s="2">
        <v>-0.34625386013091058</v>
      </c>
      <c r="S113" s="2">
        <v>-4.7528677149781463E-2</v>
      </c>
      <c r="T113" s="2">
        <v>-6.5505961279538472</v>
      </c>
      <c r="U113" s="2">
        <v>-9.5554322757722118E-2</v>
      </c>
      <c r="V113" s="2">
        <v>-2.3692370055503003</v>
      </c>
      <c r="W113" s="2">
        <v>-8.0680393028953397</v>
      </c>
      <c r="X113" s="2">
        <v>-33.969920422513503</v>
      </c>
      <c r="Y113" s="2">
        <v>-0.38349007119408274</v>
      </c>
      <c r="Z113" s="2">
        <v>-0.572218236523928</v>
      </c>
      <c r="AA113" s="2">
        <v>-18.742820905584406</v>
      </c>
      <c r="AB113" s="2">
        <v>-0.37204927811932514</v>
      </c>
      <c r="AC113" s="2">
        <v>-3.0767622636754202</v>
      </c>
      <c r="AD113" s="2">
        <v>0.63001177290578469</v>
      </c>
    </row>
    <row r="114" spans="1:30">
      <c r="A114" s="1">
        <v>40983</v>
      </c>
      <c r="B114" s="14">
        <v>-0.73802832378785221</v>
      </c>
      <c r="C114" s="14">
        <v>-2.8688049296437672</v>
      </c>
      <c r="D114" s="14">
        <v>-1.9578761960370605</v>
      </c>
      <c r="E114" s="14">
        <v>-82.327354302486569</v>
      </c>
      <c r="F114" s="14">
        <v>-0.49269920651953247</v>
      </c>
      <c r="G114" s="14">
        <v>-10.836781313871354</v>
      </c>
      <c r="H114" s="14">
        <v>-36.271757457778932</v>
      </c>
      <c r="I114" s="14">
        <v>-172.49030738485328</v>
      </c>
      <c r="J114" s="14">
        <v>-3.0070109636095981</v>
      </c>
      <c r="K114" s="14">
        <v>-1.326936602561319</v>
      </c>
      <c r="L114" s="14">
        <v>-95.397022750775633</v>
      </c>
      <c r="M114" s="14">
        <v>-4.9661350901918144E-2</v>
      </c>
      <c r="N114" s="14">
        <v>-13.020574919680275</v>
      </c>
      <c r="O114" s="14">
        <v>2.409452039283511</v>
      </c>
      <c r="Q114" s="2">
        <v>-8.4266597953449388E-2</v>
      </c>
      <c r="R114" s="2">
        <v>-0.53512965874617047</v>
      </c>
      <c r="S114" s="2">
        <v>-0.14152116507814685</v>
      </c>
      <c r="T114" s="2">
        <v>-6.8555634474766611</v>
      </c>
      <c r="U114" s="2">
        <v>-0.18222825042569471</v>
      </c>
      <c r="V114" s="2">
        <v>-2.4426538552718586</v>
      </c>
      <c r="W114" s="2">
        <v>-9.1029416103914897</v>
      </c>
      <c r="X114" s="2">
        <v>-35.084528522079154</v>
      </c>
      <c r="Y114" s="2">
        <v>-0.3484494234521166</v>
      </c>
      <c r="Z114" s="2">
        <v>-0.30574344340596121</v>
      </c>
      <c r="AA114" s="2">
        <v>-19.361779737497422</v>
      </c>
      <c r="AB114" s="2">
        <v>-7.1042052305720959E-3</v>
      </c>
      <c r="AC114" s="2">
        <v>-2.7973272951691905</v>
      </c>
      <c r="AD114" s="2">
        <v>0.38752421873816345</v>
      </c>
    </row>
    <row r="115" spans="1:30">
      <c r="A115" s="1">
        <v>41014</v>
      </c>
      <c r="B115" s="14">
        <v>-0.62303942233758058</v>
      </c>
      <c r="C115" s="14">
        <v>-3.720369155678358</v>
      </c>
      <c r="D115" s="14">
        <v>-2.8748714614802564</v>
      </c>
      <c r="E115" s="14">
        <v>-85.71094165145324</v>
      </c>
      <c r="F115" s="14">
        <v>-0.79425252261021195</v>
      </c>
      <c r="G115" s="14">
        <v>-11.192668271859768</v>
      </c>
      <c r="H115" s="14">
        <v>-41.182466820998073</v>
      </c>
      <c r="I115" s="14">
        <v>-178.63025472981701</v>
      </c>
      <c r="J115" s="14">
        <v>-2.8091226572082473</v>
      </c>
      <c r="K115" s="14">
        <v>-0.59535997020723208</v>
      </c>
      <c r="L115" s="14">
        <v>-99.438483355896423</v>
      </c>
      <c r="M115" s="14">
        <v>2.5184857940911658</v>
      </c>
      <c r="N115" s="14">
        <v>-10.636175344587571</v>
      </c>
      <c r="O115" s="14">
        <v>0.27661923216527867</v>
      </c>
      <c r="Q115" s="2">
        <v>-7.1137395163660272E-2</v>
      </c>
      <c r="R115" s="2">
        <v>-0.6939753400853067</v>
      </c>
      <c r="S115" s="2">
        <v>-0.20780433385017738</v>
      </c>
      <c r="T115" s="2">
        <v>-7.1373215331998141</v>
      </c>
      <c r="U115" s="2">
        <v>-0.29375985525504517</v>
      </c>
      <c r="V115" s="2">
        <v>-2.5228721991502789</v>
      </c>
      <c r="W115" s="2">
        <v>-10.33535778573178</v>
      </c>
      <c r="X115" s="2">
        <v>-36.333393812044775</v>
      </c>
      <c r="Y115" s="2">
        <v>-0.32551832439463446</v>
      </c>
      <c r="Z115" s="2">
        <v>-0.13717867681535895</v>
      </c>
      <c r="AA115" s="2">
        <v>-20.182034581912735</v>
      </c>
      <c r="AB115" s="2">
        <v>0.36027694830212348</v>
      </c>
      <c r="AC115" s="2">
        <v>-2.2850652748558486</v>
      </c>
      <c r="AD115" s="2">
        <v>4.4490054205302589E-2</v>
      </c>
    </row>
    <row r="116" spans="1:30">
      <c r="A116" s="1">
        <v>41044</v>
      </c>
      <c r="B116" s="14">
        <v>-0.50805052088730907</v>
      </c>
      <c r="C116" s="14">
        <v>-4.5719333817129488</v>
      </c>
      <c r="D116" s="14">
        <v>-3.7918667269234527</v>
      </c>
      <c r="E116" s="14">
        <v>-89.094529000419925</v>
      </c>
      <c r="F116" s="14">
        <v>-1.0958058387008913</v>
      </c>
      <c r="G116" s="14">
        <v>-11.54855522984818</v>
      </c>
      <c r="H116" s="14">
        <v>-46.093176184217214</v>
      </c>
      <c r="I116" s="14">
        <v>-184.77020207478074</v>
      </c>
      <c r="J116" s="14">
        <v>-2.6112343508068965</v>
      </c>
      <c r="K116" s="14">
        <v>0.13621666214685479</v>
      </c>
      <c r="L116" s="14">
        <v>-103.47994396101723</v>
      </c>
      <c r="M116" s="14">
        <v>5.0866329390842502</v>
      </c>
      <c r="N116" s="14">
        <v>-8.2517757694948664</v>
      </c>
      <c r="O116" s="14">
        <v>-1.8562135749529534</v>
      </c>
      <c r="Q116" s="2">
        <v>-5.8008192373871177E-2</v>
      </c>
      <c r="R116" s="2">
        <v>-0.85282102142444316</v>
      </c>
      <c r="S116" s="2">
        <v>-0.27408750262220788</v>
      </c>
      <c r="T116" s="2">
        <v>-7.419079618922968</v>
      </c>
      <c r="U116" s="2">
        <v>-0.40529146008439554</v>
      </c>
      <c r="V116" s="2">
        <v>-2.6030905430286992</v>
      </c>
      <c r="W116" s="2">
        <v>-11.567773961072072</v>
      </c>
      <c r="X116" s="2">
        <v>-37.582259102010397</v>
      </c>
      <c r="Y116" s="2">
        <v>-0.30258722533715238</v>
      </c>
      <c r="Z116" s="2">
        <v>3.138608977524325E-2</v>
      </c>
      <c r="AA116" s="2">
        <v>-21.002289426328055</v>
      </c>
      <c r="AB116" s="2">
        <v>0.72765810183481916</v>
      </c>
      <c r="AC116" s="2">
        <v>-1.7728032545425076</v>
      </c>
      <c r="AD116" s="2">
        <v>-0.29854411032755823</v>
      </c>
    </row>
    <row r="117" spans="1:30">
      <c r="A117" s="1">
        <v>41075</v>
      </c>
      <c r="B117" s="14">
        <v>-0.28266646527118622</v>
      </c>
      <c r="C117" s="14">
        <v>-5.4650866991318408</v>
      </c>
      <c r="D117" s="14">
        <v>-4.0252306807140519</v>
      </c>
      <c r="E117" s="14">
        <v>-92.061988279520349</v>
      </c>
      <c r="F117" s="14">
        <v>-1.3273105284161066</v>
      </c>
      <c r="G117" s="14">
        <v>-11.932991103434935</v>
      </c>
      <c r="H117" s="14">
        <v>-51.391052232668827</v>
      </c>
      <c r="I117" s="14">
        <v>-191.06011540209562</v>
      </c>
      <c r="J117" s="14">
        <v>-2.6548519788152043</v>
      </c>
      <c r="K117" s="14">
        <v>-5.6884069795425596E-2</v>
      </c>
      <c r="L117" s="14">
        <v>-107.73175601733818</v>
      </c>
      <c r="M117" s="14">
        <v>6.7094460905799833</v>
      </c>
      <c r="N117" s="14">
        <v>-5.0012511409711848</v>
      </c>
      <c r="O117" s="14">
        <v>-3.3200150907645392</v>
      </c>
      <c r="Q117" s="2">
        <v>-3.2274291671733499E-2</v>
      </c>
      <c r="R117" s="2">
        <v>-1.0194244823358587</v>
      </c>
      <c r="S117" s="2">
        <v>-0.29095574929405382</v>
      </c>
      <c r="T117" s="2">
        <v>-7.666185888012218</v>
      </c>
      <c r="U117" s="2">
        <v>-0.49091509010839596</v>
      </c>
      <c r="V117" s="2">
        <v>-2.689743926678648</v>
      </c>
      <c r="W117" s="2">
        <v>-12.897355423571732</v>
      </c>
      <c r="X117" s="2">
        <v>-38.861627472786246</v>
      </c>
      <c r="Y117" s="2">
        <v>-0.30764159245312706</v>
      </c>
      <c r="Z117" s="2">
        <v>-1.3106829173773397E-2</v>
      </c>
      <c r="AA117" s="2">
        <v>-21.865237201278958</v>
      </c>
      <c r="AB117" s="2">
        <v>0.95980639159573833</v>
      </c>
      <c r="AC117" s="2">
        <v>-1.0744637938751085</v>
      </c>
      <c r="AD117" s="2">
        <v>-0.53397462712311461</v>
      </c>
    </row>
    <row r="118" spans="1:30">
      <c r="A118" s="1">
        <v>41105</v>
      </c>
      <c r="B118" s="14">
        <v>-5.7282409655063329E-2</v>
      </c>
      <c r="C118" s="14">
        <v>-6.3582400165507336</v>
      </c>
      <c r="D118" s="14">
        <v>-4.2585946345046501</v>
      </c>
      <c r="E118" s="14">
        <v>-95.02944755862076</v>
      </c>
      <c r="F118" s="14">
        <v>-1.558815218131322</v>
      </c>
      <c r="G118" s="14">
        <v>-12.31742697702169</v>
      </c>
      <c r="H118" s="14">
        <v>-56.68892828112044</v>
      </c>
      <c r="I118" s="14">
        <v>-197.35002872941055</v>
      </c>
      <c r="J118" s="14">
        <v>-2.6984696068235121</v>
      </c>
      <c r="K118" s="14">
        <v>-0.24998480173770643</v>
      </c>
      <c r="L118" s="14">
        <v>-111.98356807365916</v>
      </c>
      <c r="M118" s="14">
        <v>8.3322592420757164</v>
      </c>
      <c r="N118" s="14">
        <v>-1.7507265124475024</v>
      </c>
      <c r="O118" s="14">
        <v>-4.7838166065761261</v>
      </c>
      <c r="Q118" s="2">
        <v>-6.5403909695958204E-3</v>
      </c>
      <c r="R118" s="2">
        <v>-1.1860279432472745</v>
      </c>
      <c r="S118" s="2">
        <v>-0.3078239959658996</v>
      </c>
      <c r="T118" s="2">
        <v>-7.913292157101468</v>
      </c>
      <c r="U118" s="2">
        <v>-0.57653872013239627</v>
      </c>
      <c r="V118" s="2">
        <v>-2.7763973103285968</v>
      </c>
      <c r="W118" s="2">
        <v>-14.226936886071391</v>
      </c>
      <c r="X118" s="2">
        <v>-40.140995843562102</v>
      </c>
      <c r="Y118" s="2">
        <v>-0.31269595956910173</v>
      </c>
      <c r="Z118" s="2">
        <v>-5.7599748122790152E-2</v>
      </c>
      <c r="AA118" s="2">
        <v>-22.728184976229862</v>
      </c>
      <c r="AB118" s="2">
        <v>1.1919546813566575</v>
      </c>
      <c r="AC118" s="2">
        <v>-0.37612433320770894</v>
      </c>
      <c r="AD118" s="2">
        <v>-0.7694051439186711</v>
      </c>
    </row>
    <row r="119" spans="1:30">
      <c r="A119" s="1">
        <v>41136</v>
      </c>
      <c r="B119" s="14">
        <v>3.2771188323428138E-2</v>
      </c>
      <c r="C119" s="14">
        <v>-7.0471329264253049</v>
      </c>
      <c r="D119" s="14">
        <v>-4.337086229842801</v>
      </c>
      <c r="E119" s="14">
        <v>-97.709486083890894</v>
      </c>
      <c r="F119" s="14">
        <v>-1.8068111117807086</v>
      </c>
      <c r="G119" s="14">
        <v>-12.720989998449214</v>
      </c>
      <c r="H119" s="14">
        <v>-61.560615726555753</v>
      </c>
      <c r="I119" s="14">
        <v>-203.82727981890389</v>
      </c>
      <c r="J119" s="14">
        <v>-2.7220159680601665</v>
      </c>
      <c r="K119" s="14">
        <v>-1.4319827237693152</v>
      </c>
      <c r="L119" s="14">
        <v>-115.81230178183817</v>
      </c>
      <c r="M119" s="14">
        <v>8.6961240599977252</v>
      </c>
      <c r="N119" s="14">
        <v>0.32492140318535689</v>
      </c>
      <c r="O119" s="14">
        <v>-5.216192037772414</v>
      </c>
      <c r="Q119" s="2">
        <v>3.7417487403923777E-3</v>
      </c>
      <c r="R119" s="2">
        <v>-1.3145298932978178</v>
      </c>
      <c r="S119" s="2">
        <v>-0.31349760395172716</v>
      </c>
      <c r="T119" s="2">
        <v>-8.1364643251777622</v>
      </c>
      <c r="U119" s="2">
        <v>-0.66826173736987748</v>
      </c>
      <c r="V119" s="2">
        <v>-2.8673620296104465</v>
      </c>
      <c r="W119" s="2">
        <v>-15.449559925815064</v>
      </c>
      <c r="X119" s="2">
        <v>-41.458468715165047</v>
      </c>
      <c r="Y119" s="2">
        <v>-0.31542448836284404</v>
      </c>
      <c r="Z119" s="2">
        <v>-0.32994743533185922</v>
      </c>
      <c r="AA119" s="2">
        <v>-23.505264769641876</v>
      </c>
      <c r="AB119" s="2">
        <v>1.2440066351548544</v>
      </c>
      <c r="AC119" s="2">
        <v>6.9805789338938884E-2</v>
      </c>
      <c r="AD119" s="2">
        <v>-0.83894624639512616</v>
      </c>
    </row>
    <row r="120" spans="1:30">
      <c r="A120" s="1">
        <v>41167</v>
      </c>
      <c r="B120" s="14">
        <v>0.12282478630191962</v>
      </c>
      <c r="C120" s="14">
        <v>-7.7360258362998771</v>
      </c>
      <c r="D120" s="14">
        <v>-4.4155778251809519</v>
      </c>
      <c r="E120" s="14">
        <v>-100.38952460916104</v>
      </c>
      <c r="F120" s="14">
        <v>-2.0548070054300949</v>
      </c>
      <c r="G120" s="14">
        <v>-13.124553019876741</v>
      </c>
      <c r="H120" s="14">
        <v>-66.43230317199108</v>
      </c>
      <c r="I120" s="14">
        <v>-210.30453090839723</v>
      </c>
      <c r="J120" s="14">
        <v>-2.745562329296821</v>
      </c>
      <c r="K120" s="14">
        <v>-2.6139806458009236</v>
      </c>
      <c r="L120" s="14">
        <v>-119.64103549001717</v>
      </c>
      <c r="M120" s="14">
        <v>9.0599888779197322</v>
      </c>
      <c r="N120" s="14">
        <v>2.4005693188182167</v>
      </c>
      <c r="O120" s="14">
        <v>-5.648567468968702</v>
      </c>
      <c r="Q120" s="2">
        <v>1.4023888450380578E-2</v>
      </c>
      <c r="R120" s="2">
        <v>-1.4430318433483613</v>
      </c>
      <c r="S120" s="2">
        <v>-0.31917121193755477</v>
      </c>
      <c r="T120" s="2">
        <v>-8.3596364932540581</v>
      </c>
      <c r="U120" s="2">
        <v>-0.75998475460735859</v>
      </c>
      <c r="V120" s="2">
        <v>-2.9583267488922971</v>
      </c>
      <c r="W120" s="2">
        <v>-16.67218296555874</v>
      </c>
      <c r="X120" s="2">
        <v>-42.775941586767992</v>
      </c>
      <c r="Y120" s="2">
        <v>-0.31815301715658634</v>
      </c>
      <c r="Z120" s="2">
        <v>-0.60229512254092821</v>
      </c>
      <c r="AA120" s="2">
        <v>-24.282344563053886</v>
      </c>
      <c r="AB120" s="2">
        <v>1.2960585889530514</v>
      </c>
      <c r="AC120" s="2">
        <v>0.51573591188558687</v>
      </c>
      <c r="AD120" s="2">
        <v>-0.90848734887158111</v>
      </c>
    </row>
    <row r="121" spans="1:30">
      <c r="A121" s="1">
        <v>41197</v>
      </c>
      <c r="B121" s="14">
        <v>-7.2667232966166839E-2</v>
      </c>
      <c r="C121" s="14">
        <v>-8.3089496484112004</v>
      </c>
      <c r="D121" s="14">
        <v>-4.6852423716721976</v>
      </c>
      <c r="E121" s="14">
        <v>-103.1315899228433</v>
      </c>
      <c r="F121" s="14">
        <v>-2.0661919716268415</v>
      </c>
      <c r="G121" s="14">
        <v>-13.517298040049196</v>
      </c>
      <c r="H121" s="14">
        <v>-70.542898385584408</v>
      </c>
      <c r="I121" s="14">
        <v>-216.40818862972344</v>
      </c>
      <c r="J121" s="14">
        <v>-2.6867970465550552</v>
      </c>
      <c r="K121" s="14">
        <v>-3.9202670553760539</v>
      </c>
      <c r="L121" s="14">
        <v>-122.45334768121782</v>
      </c>
      <c r="M121" s="14">
        <v>9.3965127201339378</v>
      </c>
      <c r="N121" s="14">
        <v>2.3526380859321874</v>
      </c>
      <c r="O121" s="14">
        <v>-4.7253772523608442</v>
      </c>
      <c r="Q121" s="2">
        <v>-8.2969993256109976E-3</v>
      </c>
      <c r="R121" s="2">
        <v>-1.5499016137167347</v>
      </c>
      <c r="S121" s="2">
        <v>-0.33866337435158145</v>
      </c>
      <c r="T121" s="2">
        <v>-8.5879737560550069</v>
      </c>
      <c r="U121" s="2">
        <v>-0.76419556404998867</v>
      </c>
      <c r="V121" s="2">
        <v>-3.046853047419249</v>
      </c>
      <c r="W121" s="2">
        <v>-17.703798493338191</v>
      </c>
      <c r="X121" s="2">
        <v>-44.017425567285741</v>
      </c>
      <c r="Y121" s="2">
        <v>-0.31134335495775328</v>
      </c>
      <c r="Z121" s="2">
        <v>-0.90328049303036273</v>
      </c>
      <c r="AA121" s="2">
        <v>-24.853131445379969</v>
      </c>
      <c r="AB121" s="2">
        <v>1.34419933415332</v>
      </c>
      <c r="AC121" s="2">
        <v>0.50543841374358522</v>
      </c>
      <c r="AD121" s="2">
        <v>-0.76000605038345637</v>
      </c>
    </row>
    <row r="122" spans="1:30">
      <c r="A122" s="1">
        <v>41228</v>
      </c>
      <c r="B122" s="14">
        <v>-0.2681592522342533</v>
      </c>
      <c r="C122" s="14">
        <v>-8.8818734605225256</v>
      </c>
      <c r="D122" s="14">
        <v>-4.9549069181634424</v>
      </c>
      <c r="E122" s="14">
        <v>-105.87365523652556</v>
      </c>
      <c r="F122" s="14">
        <v>-2.0775769378235882</v>
      </c>
      <c r="G122" s="14">
        <v>-13.91004306022165</v>
      </c>
      <c r="H122" s="14">
        <v>-74.653493599177736</v>
      </c>
      <c r="I122" s="14">
        <v>-222.51184635104966</v>
      </c>
      <c r="J122" s="14">
        <v>-2.6280317638132895</v>
      </c>
      <c r="K122" s="14">
        <v>-5.2265534649511833</v>
      </c>
      <c r="L122" s="14">
        <v>-125.26565987241847</v>
      </c>
      <c r="M122" s="14">
        <v>9.7330365623481434</v>
      </c>
      <c r="N122" s="14">
        <v>2.3047068530461576</v>
      </c>
      <c r="O122" s="14">
        <v>-3.8021870357529859</v>
      </c>
      <c r="Q122" s="2">
        <v>-3.0617887101602573E-2</v>
      </c>
      <c r="R122" s="2">
        <v>-1.6567713840851086</v>
      </c>
      <c r="S122" s="2">
        <v>-0.35815553676560813</v>
      </c>
      <c r="T122" s="2">
        <v>-8.8163110188559575</v>
      </c>
      <c r="U122" s="2">
        <v>-0.76840637349261887</v>
      </c>
      <c r="V122" s="2">
        <v>-3.1353793459462005</v>
      </c>
      <c r="W122" s="2">
        <v>-18.735414021117638</v>
      </c>
      <c r="X122" s="2">
        <v>-45.258909547803498</v>
      </c>
      <c r="Y122" s="2">
        <v>-0.30453369275892017</v>
      </c>
      <c r="Z122" s="2">
        <v>-1.2042658635197971</v>
      </c>
      <c r="AA122" s="2">
        <v>-25.423918327706051</v>
      </c>
      <c r="AB122" s="2">
        <v>1.3923400793535887</v>
      </c>
      <c r="AC122" s="2">
        <v>0.49514091560158346</v>
      </c>
      <c r="AD122" s="2">
        <v>-0.6115247518953314</v>
      </c>
    </row>
    <row r="123" spans="1:30">
      <c r="A123" s="1">
        <v>41258</v>
      </c>
      <c r="B123" s="14">
        <v>-0.70496088936467893</v>
      </c>
      <c r="C123" s="14">
        <v>-9.5735623745124059</v>
      </c>
      <c r="D123" s="14">
        <v>-5.4461714998871544</v>
      </c>
      <c r="E123" s="14">
        <v>-108.75342891064199</v>
      </c>
      <c r="F123" s="14">
        <v>-2.1159916175649398</v>
      </c>
      <c r="G123" s="14">
        <v>-14.260866249971807</v>
      </c>
      <c r="H123" s="14">
        <v>-77.784963315671433</v>
      </c>
      <c r="I123" s="14">
        <v>-228.26665187339415</v>
      </c>
      <c r="J123" s="14">
        <v>-2.5710339833859455</v>
      </c>
      <c r="K123" s="14">
        <v>-6.3513406594876605</v>
      </c>
      <c r="L123" s="14">
        <v>-127.17730246621403</v>
      </c>
      <c r="M123" s="14">
        <v>9.5636754326438638</v>
      </c>
      <c r="N123" s="14">
        <v>1.1629394054657047</v>
      </c>
      <c r="O123" s="14">
        <v>-2.384005336035028</v>
      </c>
      <c r="Q123" s="2">
        <v>-8.0491024425880311E-2</v>
      </c>
      <c r="R123" s="2">
        <v>-1.785794883967297</v>
      </c>
      <c r="S123" s="2">
        <v>-0.39366561452634319</v>
      </c>
      <c r="T123" s="2">
        <v>-9.0561155322469791</v>
      </c>
      <c r="U123" s="2">
        <v>-0.78261431169771589</v>
      </c>
      <c r="V123" s="2">
        <v>-3.2144562962086449</v>
      </c>
      <c r="W123" s="2">
        <v>-19.521303318517479</v>
      </c>
      <c r="X123" s="2">
        <v>-46.42943699104837</v>
      </c>
      <c r="Y123" s="2">
        <v>-0.29792884696077998</v>
      </c>
      <c r="Z123" s="2">
        <v>-1.4634314553745302</v>
      </c>
      <c r="AA123" s="2">
        <v>-25.811905308542798</v>
      </c>
      <c r="AB123" s="2">
        <v>1.3681124616660025</v>
      </c>
      <c r="AC123" s="2">
        <v>0.24984473893084652</v>
      </c>
      <c r="AD123" s="2">
        <v>-0.38343149822119371</v>
      </c>
    </row>
    <row r="124" spans="1:30">
      <c r="A124" s="1">
        <v>41289</v>
      </c>
      <c r="B124" s="14">
        <v>-1.1417625264951046</v>
      </c>
      <c r="C124" s="14">
        <v>-10.265251288502284</v>
      </c>
      <c r="D124" s="14">
        <v>-5.9374360816108664</v>
      </c>
      <c r="E124" s="14">
        <v>-111.63320258475841</v>
      </c>
      <c r="F124" s="14">
        <v>-2.1544062973062914</v>
      </c>
      <c r="G124" s="14">
        <v>-14.611689439721966</v>
      </c>
      <c r="H124" s="14">
        <v>-80.916433032165145</v>
      </c>
      <c r="I124" s="14">
        <v>-234.02145739573865</v>
      </c>
      <c r="J124" s="14">
        <v>-2.5140362029586014</v>
      </c>
      <c r="K124" s="14">
        <v>-7.4761278540241358</v>
      </c>
      <c r="L124" s="14">
        <v>-129.08894506000959</v>
      </c>
      <c r="M124" s="14">
        <v>9.3943143029395859</v>
      </c>
      <c r="N124" s="14">
        <v>2.1171957885251391E-2</v>
      </c>
      <c r="O124" s="14">
        <v>-0.96582363631706958</v>
      </c>
      <c r="Q124" s="2">
        <v>-0.13036416175015805</v>
      </c>
      <c r="R124" s="2">
        <v>-1.914818383849485</v>
      </c>
      <c r="S124" s="2">
        <v>-0.42917569228707825</v>
      </c>
      <c r="T124" s="2">
        <v>-9.2959200456380024</v>
      </c>
      <c r="U124" s="2">
        <v>-0.79682224990281292</v>
      </c>
      <c r="V124" s="2">
        <v>-3.2935332464710898</v>
      </c>
      <c r="W124" s="2">
        <v>-20.307192615917323</v>
      </c>
      <c r="X124" s="2">
        <v>-47.599964434293241</v>
      </c>
      <c r="Y124" s="2">
        <v>-0.29132400116263973</v>
      </c>
      <c r="Z124" s="2">
        <v>-1.7225970472292631</v>
      </c>
      <c r="AA124" s="2">
        <v>-26.199892289379548</v>
      </c>
      <c r="AB124" s="2">
        <v>1.3438848439784166</v>
      </c>
      <c r="AC124" s="2">
        <v>4.5485622601095232E-3</v>
      </c>
      <c r="AD124" s="2">
        <v>-0.15533824454705589</v>
      </c>
    </row>
    <row r="125" spans="1:30">
      <c r="A125" s="1">
        <v>41320</v>
      </c>
      <c r="B125" s="14">
        <v>-1.5768039203483011</v>
      </c>
      <c r="C125" s="14">
        <v>-11.165624506572257</v>
      </c>
      <c r="D125" s="14">
        <v>-6.4802363912049623</v>
      </c>
      <c r="E125" s="14">
        <v>-114.66290126009169</v>
      </c>
      <c r="F125" s="14">
        <v>-2.1969231137792193</v>
      </c>
      <c r="G125" s="14">
        <v>-14.947473785064405</v>
      </c>
      <c r="H125" s="14">
        <v>-83.211105822815512</v>
      </c>
      <c r="I125" s="14">
        <v>-239.48023748877671</v>
      </c>
      <c r="J125" s="14">
        <v>-2.6115069161936</v>
      </c>
      <c r="K125" s="14">
        <v>-8.0265307345718924</v>
      </c>
      <c r="L125" s="14">
        <v>-130.70229128358082</v>
      </c>
      <c r="M125" s="14">
        <v>9.1821061644770321</v>
      </c>
      <c r="N125" s="14">
        <v>-0.79261649663402656</v>
      </c>
      <c r="O125" s="14">
        <v>0.40974304321770233</v>
      </c>
      <c r="Q125" s="2">
        <v>-0.18003631801752831</v>
      </c>
      <c r="R125" s="2">
        <v>-2.0827686017089495</v>
      </c>
      <c r="S125" s="2">
        <v>-0.46841092706546827</v>
      </c>
      <c r="T125" s="2">
        <v>-9.5482091137303531</v>
      </c>
      <c r="U125" s="2">
        <v>-0.81254739209304072</v>
      </c>
      <c r="V125" s="2">
        <v>-3.369220381048657</v>
      </c>
      <c r="W125" s="2">
        <v>-20.883075172822895</v>
      </c>
      <c r="X125" s="2">
        <v>-48.710280305217182</v>
      </c>
      <c r="Y125" s="2">
        <v>-0.30261880994159812</v>
      </c>
      <c r="Z125" s="2">
        <v>-1.8494170261449132</v>
      </c>
      <c r="AA125" s="2">
        <v>-26.527337038915562</v>
      </c>
      <c r="AB125" s="2">
        <v>1.3135278331469327</v>
      </c>
      <c r="AC125" s="2">
        <v>-0.17028493552035762</v>
      </c>
      <c r="AD125" s="2">
        <v>6.5901022355919145E-2</v>
      </c>
    </row>
    <row r="126" spans="1:30">
      <c r="A126" s="1">
        <v>41348</v>
      </c>
      <c r="B126" s="14">
        <v>-2.0118453142014978</v>
      </c>
      <c r="C126" s="14">
        <v>-12.06599772464223</v>
      </c>
      <c r="D126" s="14">
        <v>-7.0230367007990582</v>
      </c>
      <c r="E126" s="14">
        <v>-117.69259993542497</v>
      </c>
      <c r="F126" s="14">
        <v>-2.2394399302521473</v>
      </c>
      <c r="G126" s="14">
        <v>-15.283258130406844</v>
      </c>
      <c r="H126" s="14">
        <v>-85.505778613465878</v>
      </c>
      <c r="I126" s="14">
        <v>-244.93901758181477</v>
      </c>
      <c r="J126" s="14">
        <v>-2.7089776294285985</v>
      </c>
      <c r="K126" s="14">
        <v>-8.5769336151196462</v>
      </c>
      <c r="L126" s="14">
        <v>-132.31563750715202</v>
      </c>
      <c r="M126" s="14">
        <v>8.9698980260144765</v>
      </c>
      <c r="N126" s="14">
        <v>-1.6064049511533049</v>
      </c>
      <c r="O126" s="14">
        <v>1.7853097227524741</v>
      </c>
      <c r="Q126" s="2">
        <v>-0.2297084742848986</v>
      </c>
      <c r="R126" s="2">
        <v>-2.2507188195684136</v>
      </c>
      <c r="S126" s="2">
        <v>-0.50764616184385825</v>
      </c>
      <c r="T126" s="2">
        <v>-9.8004981818227073</v>
      </c>
      <c r="U126" s="2">
        <v>-0.8282725342832683</v>
      </c>
      <c r="V126" s="2">
        <v>-3.4449075156262241</v>
      </c>
      <c r="W126" s="2">
        <v>-21.458957729728464</v>
      </c>
      <c r="X126" s="2">
        <v>-49.820596176141116</v>
      </c>
      <c r="Y126" s="2">
        <v>-0.31391361872055656</v>
      </c>
      <c r="Z126" s="2">
        <v>-1.9762370050605631</v>
      </c>
      <c r="AA126" s="2">
        <v>-26.854781788451575</v>
      </c>
      <c r="AB126" s="2">
        <v>1.2831708223154488</v>
      </c>
      <c r="AC126" s="2">
        <v>-0.34511843330082487</v>
      </c>
      <c r="AD126" s="2">
        <v>0.28714028925889412</v>
      </c>
    </row>
    <row r="127" spans="1:30">
      <c r="A127" s="1">
        <v>41379</v>
      </c>
      <c r="B127" s="14">
        <v>-2.2825266139003282</v>
      </c>
      <c r="C127" s="14">
        <v>-13.084511948868904</v>
      </c>
      <c r="D127" s="14">
        <v>-7.3396615930114368</v>
      </c>
      <c r="E127" s="14">
        <v>-120.78896318137869</v>
      </c>
      <c r="F127" s="14">
        <v>-2.257251875238667</v>
      </c>
      <c r="G127" s="14">
        <v>-15.586363807714401</v>
      </c>
      <c r="H127" s="14">
        <v>-87.651716226346636</v>
      </c>
      <c r="I127" s="14">
        <v>-250.44280330236751</v>
      </c>
      <c r="J127" s="14">
        <v>-2.97406741146761</v>
      </c>
      <c r="K127" s="14">
        <v>-8.8317954619697012</v>
      </c>
      <c r="L127" s="14">
        <v>-134.13873984949569</v>
      </c>
      <c r="M127" s="14">
        <v>8.4239601537175393</v>
      </c>
      <c r="N127" s="14">
        <v>-0.67923054797373172</v>
      </c>
      <c r="O127" s="14">
        <v>3.001047552484593</v>
      </c>
      <c r="Q127" s="2">
        <v>-0.26061432372191168</v>
      </c>
      <c r="R127" s="2">
        <v>-2.440706351870312</v>
      </c>
      <c r="S127" s="2">
        <v>-0.53053275892764573</v>
      </c>
      <c r="T127" s="2">
        <v>-10.058338542039767</v>
      </c>
      <c r="U127" s="2">
        <v>-0.83486040682014762</v>
      </c>
      <c r="V127" s="2">
        <v>-3.5132287477140567</v>
      </c>
      <c r="W127" s="2">
        <v>-21.997512962745084</v>
      </c>
      <c r="X127" s="2">
        <v>-50.940066191701554</v>
      </c>
      <c r="Y127" s="2">
        <v>-0.34463195757345516</v>
      </c>
      <c r="Z127" s="2">
        <v>-2.0349604877788248</v>
      </c>
      <c r="AA127" s="2">
        <v>-27.224798639853645</v>
      </c>
      <c r="AB127" s="2">
        <v>1.2050727718697551</v>
      </c>
      <c r="AC127" s="2">
        <v>-0.14592521169612854</v>
      </c>
      <c r="AD127" s="2">
        <v>0.48267348310385949</v>
      </c>
    </row>
    <row r="128" spans="1:30">
      <c r="A128" s="1">
        <v>41409</v>
      </c>
      <c r="B128" s="14">
        <v>-2.5532079135991586</v>
      </c>
      <c r="C128" s="14">
        <v>-14.103026173095579</v>
      </c>
      <c r="D128" s="14">
        <v>-7.6562864852238164</v>
      </c>
      <c r="E128" s="14">
        <v>-123.88532642733243</v>
      </c>
      <c r="F128" s="14">
        <v>-2.2750638202251863</v>
      </c>
      <c r="G128" s="14">
        <v>-15.889469485021955</v>
      </c>
      <c r="H128" s="14">
        <v>-89.797653839227394</v>
      </c>
      <c r="I128" s="14">
        <v>-255.94658902292031</v>
      </c>
      <c r="J128" s="14">
        <v>-3.2391571935066219</v>
      </c>
      <c r="K128" s="14">
        <v>-9.0866573088197526</v>
      </c>
      <c r="L128" s="14">
        <v>-135.96184219183934</v>
      </c>
      <c r="M128" s="14">
        <v>7.8780222814206011</v>
      </c>
      <c r="N128" s="14">
        <v>0.2479438552058415</v>
      </c>
      <c r="O128" s="14">
        <v>4.2167853822167114</v>
      </c>
      <c r="Q128" s="2">
        <v>-0.2915201731589247</v>
      </c>
      <c r="R128" s="2">
        <v>-2.6306938841722105</v>
      </c>
      <c r="S128" s="2">
        <v>-0.55341935601143311</v>
      </c>
      <c r="T128" s="2">
        <v>-10.316178902256825</v>
      </c>
      <c r="U128" s="2">
        <v>-0.8414482793570266</v>
      </c>
      <c r="V128" s="2">
        <v>-3.5815499798018884</v>
      </c>
      <c r="W128" s="2">
        <v>-22.5360681957617</v>
      </c>
      <c r="X128" s="2">
        <v>-52.059536207261985</v>
      </c>
      <c r="Y128" s="2">
        <v>-0.37535029642635387</v>
      </c>
      <c r="Z128" s="2">
        <v>-2.0936839704970858</v>
      </c>
      <c r="AA128" s="2">
        <v>-27.594815491255712</v>
      </c>
      <c r="AB128" s="2">
        <v>1.1269747214240613</v>
      </c>
      <c r="AC128" s="2">
        <v>5.3268009908567775E-2</v>
      </c>
      <c r="AD128" s="2">
        <v>0.67820667694882475</v>
      </c>
    </row>
    <row r="129" spans="1:30">
      <c r="A129" s="1">
        <v>41440</v>
      </c>
      <c r="B129" s="14">
        <v>-2.4143284917654624</v>
      </c>
      <c r="C129" s="14">
        <v>-14.783743349572504</v>
      </c>
      <c r="D129" s="14">
        <v>-7.4194819404642924</v>
      </c>
      <c r="E129" s="14">
        <v>-126.86458860573543</v>
      </c>
      <c r="F129" s="14">
        <v>-2.2461789110913126</v>
      </c>
      <c r="G129" s="14">
        <v>-16.184745426990176</v>
      </c>
      <c r="H129" s="14">
        <v>-91.560825827320457</v>
      </c>
      <c r="I129" s="14">
        <v>-261.42037929824676</v>
      </c>
      <c r="J129" s="14">
        <v>-3.5327439037012889</v>
      </c>
      <c r="K129" s="14">
        <v>-8.9119373795760382</v>
      </c>
      <c r="L129" s="14">
        <v>-138.32259027738664</v>
      </c>
      <c r="M129" s="14">
        <v>6.4261874603053961</v>
      </c>
      <c r="N129" s="14">
        <v>1.5137161442382945</v>
      </c>
      <c r="O129" s="14">
        <v>4.2875866617936316</v>
      </c>
      <c r="Q129" s="2">
        <v>-0.27566319853279697</v>
      </c>
      <c r="R129" s="2">
        <v>-2.7576707819691575</v>
      </c>
      <c r="S129" s="2">
        <v>-0.53630241310258042</v>
      </c>
      <c r="T129" s="2">
        <v>-10.564268022376801</v>
      </c>
      <c r="U129" s="2">
        <v>-0.83076499351949962</v>
      </c>
      <c r="V129" s="2">
        <v>-3.6481063582252933</v>
      </c>
      <c r="W129" s="2">
        <v>-22.978562653753478</v>
      </c>
      <c r="X129" s="2">
        <v>-53.172905149263386</v>
      </c>
      <c r="Y129" s="2">
        <v>-0.4093708308170016</v>
      </c>
      <c r="Z129" s="2">
        <v>-2.0534262274402537</v>
      </c>
      <c r="AA129" s="2">
        <v>-28.073952922698393</v>
      </c>
      <c r="AB129" s="2">
        <v>0.91928539475906779</v>
      </c>
      <c r="AC129" s="2">
        <v>0.32520526271201095</v>
      </c>
      <c r="AD129" s="2">
        <v>0.68959400074957866</v>
      </c>
    </row>
    <row r="130" spans="1:30">
      <c r="A130" s="1">
        <v>41470</v>
      </c>
      <c r="B130" s="14">
        <v>-2.2754490699317667</v>
      </c>
      <c r="C130" s="14">
        <v>-15.464460526049432</v>
      </c>
      <c r="D130" s="14">
        <v>-7.1826773957047694</v>
      </c>
      <c r="E130" s="14">
        <v>-129.84385078413845</v>
      </c>
      <c r="F130" s="14">
        <v>-2.2172940019574394</v>
      </c>
      <c r="G130" s="14">
        <v>-16.480021368958393</v>
      </c>
      <c r="H130" s="14">
        <v>-93.323997815413506</v>
      </c>
      <c r="I130" s="14">
        <v>-266.89416957357315</v>
      </c>
      <c r="J130" s="14">
        <v>-3.8263306138959554</v>
      </c>
      <c r="K130" s="14">
        <v>-8.7372174503323201</v>
      </c>
      <c r="L130" s="14">
        <v>-140.68333836293394</v>
      </c>
      <c r="M130" s="14">
        <v>4.9743526391901902</v>
      </c>
      <c r="N130" s="14">
        <v>2.7794884332707475</v>
      </c>
      <c r="O130" s="14">
        <v>4.3583879413705517</v>
      </c>
      <c r="Q130" s="2">
        <v>-0.25980622390666924</v>
      </c>
      <c r="R130" s="2">
        <v>-2.8846476797661049</v>
      </c>
      <c r="S130" s="2">
        <v>-0.51918547019372785</v>
      </c>
      <c r="T130" s="2">
        <v>-10.812357142496777</v>
      </c>
      <c r="U130" s="2">
        <v>-0.82008170768197264</v>
      </c>
      <c r="V130" s="2">
        <v>-3.7146627366486977</v>
      </c>
      <c r="W130" s="2">
        <v>-23.421057111745249</v>
      </c>
      <c r="X130" s="2">
        <v>-54.286274091264772</v>
      </c>
      <c r="Y130" s="2">
        <v>-0.44339136520764938</v>
      </c>
      <c r="Z130" s="2">
        <v>-2.0131684843834208</v>
      </c>
      <c r="AA130" s="2">
        <v>-28.553090354141069</v>
      </c>
      <c r="AB130" s="2">
        <v>0.71159606809407427</v>
      </c>
      <c r="AC130" s="2">
        <v>0.59714251551545405</v>
      </c>
      <c r="AD130" s="2">
        <v>0.70098132455033269</v>
      </c>
    </row>
    <row r="131" spans="1:30">
      <c r="A131" s="1">
        <v>41501</v>
      </c>
      <c r="B131" s="14">
        <v>-1.9925186944239979</v>
      </c>
      <c r="C131" s="14">
        <v>-15.797339888432223</v>
      </c>
      <c r="D131" s="14">
        <v>-6.828455192585988</v>
      </c>
      <c r="E131" s="14">
        <v>-132.83984768260729</v>
      </c>
      <c r="F131" s="14">
        <v>-2.1382441725582098</v>
      </c>
      <c r="G131" s="14">
        <v>-16.776759901721206</v>
      </c>
      <c r="H131" s="14">
        <v>-94.512035739451477</v>
      </c>
      <c r="I131" s="14">
        <v>-272.31116858425793</v>
      </c>
      <c r="J131" s="14">
        <v>-4.0583627968554419</v>
      </c>
      <c r="K131" s="14">
        <v>-8.4478084144103569</v>
      </c>
      <c r="L131" s="14">
        <v>-143.39483788074983</v>
      </c>
      <c r="M131" s="14">
        <v>3.0218733520354686</v>
      </c>
      <c r="N131" s="14">
        <v>3.2930590878074502</v>
      </c>
      <c r="O131" s="14">
        <v>3.7177751367339593</v>
      </c>
      <c r="Q131" s="2">
        <v>-0.22750179949194324</v>
      </c>
      <c r="R131" s="2">
        <v>-2.9467409987488158</v>
      </c>
      <c r="S131" s="2">
        <v>-0.49358122668569293</v>
      </c>
      <c r="T131" s="2">
        <v>-11.061839796226073</v>
      </c>
      <c r="U131" s="2">
        <v>-0.79084457492986182</v>
      </c>
      <c r="V131" s="2">
        <v>-3.7815487888875667</v>
      </c>
      <c r="W131" s="2">
        <v>-23.719213049351438</v>
      </c>
      <c r="X131" s="2">
        <v>-55.38809169003806</v>
      </c>
      <c r="Y131" s="2">
        <v>-0.47027902253681175</v>
      </c>
      <c r="Z131" s="2">
        <v>-1.9464848801895336</v>
      </c>
      <c r="AA131" s="2">
        <v>-29.103416296276986</v>
      </c>
      <c r="AB131" s="2">
        <v>0.43228804862872988</v>
      </c>
      <c r="AC131" s="2">
        <v>0.70747752136546471</v>
      </c>
      <c r="AD131" s="2">
        <v>0.59794836411660623</v>
      </c>
    </row>
    <row r="132" spans="1:30">
      <c r="A132" s="1">
        <v>41532</v>
      </c>
      <c r="B132" s="14">
        <v>-1.7095883189162291</v>
      </c>
      <c r="C132" s="14">
        <v>-16.130219250815017</v>
      </c>
      <c r="D132" s="14">
        <v>-6.4742329894672057</v>
      </c>
      <c r="E132" s="14">
        <v>-135.83584458107615</v>
      </c>
      <c r="F132" s="14">
        <v>-2.0591943431589801</v>
      </c>
      <c r="G132" s="14">
        <v>-17.073498434484016</v>
      </c>
      <c r="H132" s="14">
        <v>-95.700073663489434</v>
      </c>
      <c r="I132" s="14">
        <v>-277.7281675949427</v>
      </c>
      <c r="J132" s="14">
        <v>-4.2903949798149279</v>
      </c>
      <c r="K132" s="14">
        <v>-8.1583993784883901</v>
      </c>
      <c r="L132" s="14">
        <v>-146.1063373985657</v>
      </c>
      <c r="M132" s="14">
        <v>1.0693940648807461</v>
      </c>
      <c r="N132" s="14">
        <v>3.8066297423441533</v>
      </c>
      <c r="O132" s="14">
        <v>3.0771623320973669</v>
      </c>
      <c r="Q132" s="2">
        <v>-0.19519737507721721</v>
      </c>
      <c r="R132" s="2">
        <v>-3.0088343177315284</v>
      </c>
      <c r="S132" s="2">
        <v>-0.46797698317765801</v>
      </c>
      <c r="T132" s="2">
        <v>-11.311322449955371</v>
      </c>
      <c r="U132" s="2">
        <v>-0.76160744217775078</v>
      </c>
      <c r="V132" s="2">
        <v>-3.8484348411264349</v>
      </c>
      <c r="W132" s="2">
        <v>-24.017368986957624</v>
      </c>
      <c r="X132" s="2">
        <v>-56.489909288811347</v>
      </c>
      <c r="Y132" s="2">
        <v>-0.49716667986597396</v>
      </c>
      <c r="Z132" s="2">
        <v>-1.8798012759956453</v>
      </c>
      <c r="AA132" s="2">
        <v>-29.653742238412892</v>
      </c>
      <c r="AB132" s="2">
        <v>0.15298002916338535</v>
      </c>
      <c r="AC132" s="2">
        <v>0.81781252721547548</v>
      </c>
      <c r="AD132" s="2">
        <v>0.49491540368287995</v>
      </c>
    </row>
    <row r="133" spans="1:30">
      <c r="A133" s="1">
        <v>41562</v>
      </c>
      <c r="B133" s="14">
        <v>-1.6172495069242474</v>
      </c>
      <c r="C133" s="14">
        <v>-16.22805353860096</v>
      </c>
      <c r="D133" s="14">
        <v>-6.4709858639794051</v>
      </c>
      <c r="E133" s="14">
        <v>-139.03572136723454</v>
      </c>
      <c r="F133" s="14">
        <v>-2.0067406633291949</v>
      </c>
      <c r="G133" s="14">
        <v>-17.393851076019438</v>
      </c>
      <c r="H133" s="14">
        <v>-96.403057676919644</v>
      </c>
      <c r="I133" s="14">
        <v>-283.08575879461029</v>
      </c>
      <c r="J133" s="14">
        <v>-4.5586688628663268</v>
      </c>
      <c r="K133" s="14">
        <v>-7.8523846183656607</v>
      </c>
      <c r="L133" s="14">
        <v>-149.16576183137724</v>
      </c>
      <c r="M133" s="14">
        <v>-0.93080496019189329</v>
      </c>
      <c r="N133" s="14">
        <v>4.2640159847155381</v>
      </c>
      <c r="O133" s="14">
        <v>2.0737835607257722</v>
      </c>
      <c r="Q133" s="2">
        <v>-0.1846543142015967</v>
      </c>
      <c r="R133" s="2">
        <v>-3.0270837387693916</v>
      </c>
      <c r="S133" s="2">
        <v>-0.46774227120602335</v>
      </c>
      <c r="T133" s="2">
        <v>-11.577782589692355</v>
      </c>
      <c r="U133" s="2">
        <v>-0.74220708151694603</v>
      </c>
      <c r="V133" s="2">
        <v>-3.9206436079390854</v>
      </c>
      <c r="W133" s="2">
        <v>-24.193793369888137</v>
      </c>
      <c r="X133" s="2">
        <v>-57.579643338823736</v>
      </c>
      <c r="Y133" s="2">
        <v>-0.52825398916008703</v>
      </c>
      <c r="Z133" s="2">
        <v>-1.8092914970714868</v>
      </c>
      <c r="AA133" s="2">
        <v>-30.274683021296326</v>
      </c>
      <c r="AB133" s="2">
        <v>-0.13315444197033091</v>
      </c>
      <c r="AC133" s="2">
        <v>0.91607693014030145</v>
      </c>
      <c r="AD133" s="2">
        <v>0.3335369789893296</v>
      </c>
    </row>
    <row r="134" spans="1:30">
      <c r="A134" s="1">
        <v>41593</v>
      </c>
      <c r="B134" s="14">
        <v>-1.5249106949322657</v>
      </c>
      <c r="C134" s="14">
        <v>-16.325887826386904</v>
      </c>
      <c r="D134" s="14">
        <v>-6.4677387384916045</v>
      </c>
      <c r="E134" s="14">
        <v>-142.23559815339291</v>
      </c>
      <c r="F134" s="14">
        <v>-1.9542869834994101</v>
      </c>
      <c r="G134" s="14">
        <v>-17.714203717554856</v>
      </c>
      <c r="H134" s="14">
        <v>-97.106041690349841</v>
      </c>
      <c r="I134" s="14">
        <v>-288.44334999427787</v>
      </c>
      <c r="J134" s="14">
        <v>-4.8269427459177257</v>
      </c>
      <c r="K134" s="14">
        <v>-7.5463698582429286</v>
      </c>
      <c r="L134" s="14">
        <v>-152.22518626418881</v>
      </c>
      <c r="M134" s="14">
        <v>-2.9310039852645327</v>
      </c>
      <c r="N134" s="14">
        <v>4.7214022270869229</v>
      </c>
      <c r="O134" s="14">
        <v>1.0704047893541777</v>
      </c>
      <c r="Q134" s="2">
        <v>-0.17411125332597621</v>
      </c>
      <c r="R134" s="2">
        <v>-3.0453331598072544</v>
      </c>
      <c r="S134" s="2">
        <v>-0.46750755923438864</v>
      </c>
      <c r="T134" s="2">
        <v>-11.844242729429334</v>
      </c>
      <c r="U134" s="2">
        <v>-0.72280672085614128</v>
      </c>
      <c r="V134" s="2">
        <v>-3.9928523747517342</v>
      </c>
      <c r="W134" s="2">
        <v>-24.370217752818647</v>
      </c>
      <c r="X134" s="2">
        <v>-58.669377388836111</v>
      </c>
      <c r="Y134" s="2">
        <v>-0.55934129845420011</v>
      </c>
      <c r="Z134" s="2">
        <v>-1.7387817181473277</v>
      </c>
      <c r="AA134" s="2">
        <v>-30.89562380417976</v>
      </c>
      <c r="AB134" s="2">
        <v>-0.41928891310404715</v>
      </c>
      <c r="AC134" s="2">
        <v>1.0143413330651274</v>
      </c>
      <c r="AD134" s="2">
        <v>0.17215855429577917</v>
      </c>
    </row>
    <row r="135" spans="1:30">
      <c r="A135" s="1">
        <v>41623</v>
      </c>
      <c r="B135" s="14">
        <v>-1.6258926025931353</v>
      </c>
      <c r="C135" s="14">
        <v>-16.331634285616989</v>
      </c>
      <c r="D135" s="14">
        <v>-7.859213835419733</v>
      </c>
      <c r="E135" s="14">
        <v>-145.70706869636928</v>
      </c>
      <c r="F135" s="14">
        <v>-1.9494268578043259</v>
      </c>
      <c r="G135" s="14">
        <v>-18.112066632899928</v>
      </c>
      <c r="H135" s="14">
        <v>-97.407751778846531</v>
      </c>
      <c r="I135" s="14">
        <v>-293.72039550142705</v>
      </c>
      <c r="J135" s="14">
        <v>-5.134573440723635</v>
      </c>
      <c r="K135" s="14">
        <v>-7.3773350815305418</v>
      </c>
      <c r="L135" s="14">
        <v>-155.02858467889868</v>
      </c>
      <c r="M135" s="14">
        <v>-3.2819786566603684</v>
      </c>
      <c r="N135" s="14">
        <v>3.9869048258762061</v>
      </c>
      <c r="O135" s="14">
        <v>0.22355212618076142</v>
      </c>
      <c r="Q135" s="2">
        <v>-0.185641165578879</v>
      </c>
      <c r="R135" s="2">
        <v>-3.0464050698332796</v>
      </c>
      <c r="S135" s="2">
        <v>-0.56808755366564456</v>
      </c>
      <c r="T135" s="2">
        <v>-12.133319024484061</v>
      </c>
      <c r="U135" s="2">
        <v>-0.72100916934693449</v>
      </c>
      <c r="V135" s="2">
        <v>-4.0825322673221756</v>
      </c>
      <c r="W135" s="2">
        <v>-24.445936425178218</v>
      </c>
      <c r="X135" s="2">
        <v>-59.742728444990263</v>
      </c>
      <c r="Y135" s="2">
        <v>-0.59498923573761409</v>
      </c>
      <c r="Z135" s="2">
        <v>-1.6998339081406968</v>
      </c>
      <c r="AA135" s="2">
        <v>-31.464601546429275</v>
      </c>
      <c r="AB135" s="2">
        <v>-0.46949689277123563</v>
      </c>
      <c r="AC135" s="2">
        <v>0.85654264588641826</v>
      </c>
      <c r="AD135" s="2">
        <v>3.5955006214282763E-2</v>
      </c>
    </row>
    <row r="136" spans="1:30">
      <c r="A136" s="1">
        <v>41654</v>
      </c>
      <c r="B136" s="14">
        <v>-1.7268745102540051</v>
      </c>
      <c r="C136" s="14">
        <v>-16.337380744847078</v>
      </c>
      <c r="D136" s="14">
        <v>-9.2506889323478614</v>
      </c>
      <c r="E136" s="14">
        <v>-149.17853923934558</v>
      </c>
      <c r="F136" s="14">
        <v>-1.9445667321092419</v>
      </c>
      <c r="G136" s="14">
        <v>-18.509929548244997</v>
      </c>
      <c r="H136" s="14">
        <v>-97.709461867343222</v>
      </c>
      <c r="I136" s="14">
        <v>-298.99744100857617</v>
      </c>
      <c r="J136" s="14">
        <v>-5.4422041355295434</v>
      </c>
      <c r="K136" s="14">
        <v>-7.2083003048181533</v>
      </c>
      <c r="L136" s="14">
        <v>-157.83198309360856</v>
      </c>
      <c r="M136" s="14">
        <v>-3.6329533280562041</v>
      </c>
      <c r="N136" s="14">
        <v>3.2524074246654893</v>
      </c>
      <c r="O136" s="14">
        <v>-0.62330053699265475</v>
      </c>
      <c r="Q136" s="2">
        <v>-0.19717107783178178</v>
      </c>
      <c r="R136" s="2">
        <v>-3.0474769798593044</v>
      </c>
      <c r="S136" s="2">
        <v>-0.66866754809690043</v>
      </c>
      <c r="T136" s="2">
        <v>-12.422395319538785</v>
      </c>
      <c r="U136" s="2">
        <v>-0.7192116178377278</v>
      </c>
      <c r="V136" s="2">
        <v>-4.1722121598926156</v>
      </c>
      <c r="W136" s="2">
        <v>-24.521655097537792</v>
      </c>
      <c r="X136" s="2">
        <v>-60.816079501144394</v>
      </c>
      <c r="Y136" s="2">
        <v>-0.63063717302102795</v>
      </c>
      <c r="Z136" s="2">
        <v>-1.660886098134065</v>
      </c>
      <c r="AA136" s="2">
        <v>-32.033579288678787</v>
      </c>
      <c r="AB136" s="2">
        <v>-0.51970487243842411</v>
      </c>
      <c r="AC136" s="2">
        <v>0.69874395870770911</v>
      </c>
      <c r="AD136" s="2">
        <v>-0.10024854186721363</v>
      </c>
    </row>
    <row r="137" spans="1:30">
      <c r="A137" s="1">
        <v>41685</v>
      </c>
      <c r="B137" s="14">
        <v>-1.9357671533292726</v>
      </c>
      <c r="C137" s="14">
        <v>-16.384676431972252</v>
      </c>
      <c r="D137" s="14">
        <v>-10.354387533729476</v>
      </c>
      <c r="E137" s="14">
        <v>-152.94761293855106</v>
      </c>
      <c r="F137" s="14">
        <v>-1.9734314502860872</v>
      </c>
      <c r="G137" s="14">
        <v>-18.950944862133952</v>
      </c>
      <c r="H137" s="14">
        <v>-98.155989112973486</v>
      </c>
      <c r="I137" s="14">
        <v>-303.83363371572779</v>
      </c>
      <c r="J137" s="14">
        <v>-5.6373300844413512</v>
      </c>
      <c r="K137" s="14">
        <v>-7.0867077311218045</v>
      </c>
      <c r="L137" s="14">
        <v>-159.91415519607634</v>
      </c>
      <c r="M137" s="14">
        <v>-2.6662149403078441</v>
      </c>
      <c r="N137" s="14">
        <v>2.7537384107736544</v>
      </c>
      <c r="O137" s="14">
        <v>-0.7164493846949167</v>
      </c>
      <c r="Q137" s="2">
        <v>-0.2210220220328297</v>
      </c>
      <c r="R137" s="2">
        <v>-3.056299233561512</v>
      </c>
      <c r="S137" s="2">
        <v>-0.74844619410056767</v>
      </c>
      <c r="T137" s="2">
        <v>-12.736253624619023</v>
      </c>
      <c r="U137" s="2">
        <v>-0.72988743590846128</v>
      </c>
      <c r="V137" s="2">
        <v>-4.2716187757044413</v>
      </c>
      <c r="W137" s="2">
        <v>-24.633717807737391</v>
      </c>
      <c r="X137" s="2">
        <v>-61.799761097779026</v>
      </c>
      <c r="Y137" s="2">
        <v>-0.65324817285497927</v>
      </c>
      <c r="Z137" s="2">
        <v>-1.6328695884509683</v>
      </c>
      <c r="AA137" s="2">
        <v>-32.456176938595654</v>
      </c>
      <c r="AB137" s="2">
        <v>-0.38141004585585797</v>
      </c>
      <c r="AC137" s="2">
        <v>0.59161040643220109</v>
      </c>
      <c r="AD137" s="2">
        <v>-0.11523013678740691</v>
      </c>
    </row>
    <row r="138" spans="1:30">
      <c r="A138" s="1">
        <v>41713</v>
      </c>
      <c r="B138" s="14">
        <v>-2.1446597964045404</v>
      </c>
      <c r="C138" s="14">
        <v>-16.431972119097427</v>
      </c>
      <c r="D138" s="14">
        <v>-11.45808613511109</v>
      </c>
      <c r="E138" s="14">
        <v>-156.71668663775648</v>
      </c>
      <c r="F138" s="14">
        <v>-2.0022961684629323</v>
      </c>
      <c r="G138" s="14">
        <v>-19.391960176022909</v>
      </c>
      <c r="H138" s="14">
        <v>-98.602516358603765</v>
      </c>
      <c r="I138" s="14">
        <v>-308.66982642287934</v>
      </c>
      <c r="J138" s="14">
        <v>-5.832456033353159</v>
      </c>
      <c r="K138" s="14">
        <v>-6.965115157425454</v>
      </c>
      <c r="L138" s="14">
        <v>-161.99632729854414</v>
      </c>
      <c r="M138" s="14">
        <v>-1.6994765525594842</v>
      </c>
      <c r="N138" s="14">
        <v>2.2550693968818196</v>
      </c>
      <c r="O138" s="14">
        <v>-0.80959823239717843</v>
      </c>
      <c r="Q138" s="2">
        <v>-0.24487296623387761</v>
      </c>
      <c r="R138" s="2">
        <v>-3.0651214872637196</v>
      </c>
      <c r="S138" s="2">
        <v>-0.82822484010423481</v>
      </c>
      <c r="T138" s="2">
        <v>-13.050111929699256</v>
      </c>
      <c r="U138" s="2">
        <v>-0.74056325397919476</v>
      </c>
      <c r="V138" s="2">
        <v>-4.3710253915162678</v>
      </c>
      <c r="W138" s="2">
        <v>-24.745780517936993</v>
      </c>
      <c r="X138" s="2">
        <v>-62.783442694413651</v>
      </c>
      <c r="Y138" s="2">
        <v>-0.6758591726889307</v>
      </c>
      <c r="Z138" s="2">
        <v>-1.604853078767871</v>
      </c>
      <c r="AA138" s="2">
        <v>-32.87877458851252</v>
      </c>
      <c r="AB138" s="2">
        <v>-0.24311521927329185</v>
      </c>
      <c r="AC138" s="2">
        <v>0.48447685415669323</v>
      </c>
      <c r="AD138" s="2">
        <v>-0.1302117317076002</v>
      </c>
    </row>
    <row r="139" spans="1:30">
      <c r="A139" s="1">
        <v>41744</v>
      </c>
      <c r="B139" s="14">
        <v>-2.2047279278808132</v>
      </c>
      <c r="C139" s="14">
        <v>-16.479042022148594</v>
      </c>
      <c r="D139" s="14">
        <v>-12.697446170996194</v>
      </c>
      <c r="E139" s="14">
        <v>-160.55147766391156</v>
      </c>
      <c r="F139" s="14">
        <v>-2.0549175591322801</v>
      </c>
      <c r="G139" s="14">
        <v>-19.847296975869263</v>
      </c>
      <c r="H139" s="14">
        <v>-99.208072287213966</v>
      </c>
      <c r="I139" s="14">
        <v>-313.05337809002822</v>
      </c>
      <c r="J139" s="14">
        <v>-5.9607843124978022</v>
      </c>
      <c r="K139" s="14">
        <v>-7.2025972182889122</v>
      </c>
      <c r="L139" s="14">
        <v>-163.58791823508957</v>
      </c>
      <c r="M139" s="14">
        <v>-0.65267436307519322</v>
      </c>
      <c r="N139" s="14">
        <v>1.4064877134957929</v>
      </c>
      <c r="O139" s="14">
        <v>-0.69315010477789629</v>
      </c>
      <c r="Q139" s="2">
        <v>-0.25173142534957549</v>
      </c>
      <c r="R139" s="2">
        <v>-3.0739016245594657</v>
      </c>
      <c r="S139" s="2">
        <v>-0.91780950157811791</v>
      </c>
      <c r="T139" s="2">
        <v>-13.369442648029242</v>
      </c>
      <c r="U139" s="2">
        <v>-0.76002564366798775</v>
      </c>
      <c r="V139" s="2">
        <v>-4.4736601275488352</v>
      </c>
      <c r="W139" s="2">
        <v>-24.897753861560652</v>
      </c>
      <c r="X139" s="2">
        <v>-63.67505710351174</v>
      </c>
      <c r="Y139" s="2">
        <v>-0.69072972534793275</v>
      </c>
      <c r="Z139" s="2">
        <v>-1.6595720328576031</v>
      </c>
      <c r="AA139" s="2">
        <v>-33.20180388499378</v>
      </c>
      <c r="AB139" s="2">
        <v>-9.3367025660995612E-2</v>
      </c>
      <c r="AC139" s="2">
        <v>0.30216841387972265</v>
      </c>
      <c r="AD139" s="2">
        <v>-0.11148279710195294</v>
      </c>
    </row>
    <row r="140" spans="1:30">
      <c r="A140" s="1">
        <v>41774</v>
      </c>
      <c r="B140" s="14">
        <v>-2.2647960593570855</v>
      </c>
      <c r="C140" s="14">
        <v>-16.526111925199761</v>
      </c>
      <c r="D140" s="14">
        <v>-13.936806206881297</v>
      </c>
      <c r="E140" s="14">
        <v>-164.38626869006663</v>
      </c>
      <c r="F140" s="14">
        <v>-2.1075389498016279</v>
      </c>
      <c r="G140" s="14">
        <v>-20.302633775715613</v>
      </c>
      <c r="H140" s="14">
        <v>-99.813628215824167</v>
      </c>
      <c r="I140" s="14">
        <v>-317.4369297571771</v>
      </c>
      <c r="J140" s="14">
        <v>-6.0891125916424444</v>
      </c>
      <c r="K140" s="14">
        <v>-7.4400792791523704</v>
      </c>
      <c r="L140" s="14">
        <v>-165.17950917163503</v>
      </c>
      <c r="M140" s="14">
        <v>0.39412782640909794</v>
      </c>
      <c r="N140" s="14">
        <v>0.55790603010976603</v>
      </c>
      <c r="O140" s="14">
        <v>-0.57670197715861415</v>
      </c>
      <c r="Q140" s="2">
        <v>-0.25858988446527326</v>
      </c>
      <c r="R140" s="2">
        <v>-3.0826817618552118</v>
      </c>
      <c r="S140" s="2">
        <v>-1.0073941630520007</v>
      </c>
      <c r="T140" s="2">
        <v>-13.688773366359227</v>
      </c>
      <c r="U140" s="2">
        <v>-0.77948803335678063</v>
      </c>
      <c r="V140" s="2">
        <v>-4.5762948635814018</v>
      </c>
      <c r="W140" s="2">
        <v>-25.049727205184311</v>
      </c>
      <c r="X140" s="2">
        <v>-64.566671512609815</v>
      </c>
      <c r="Y140" s="2">
        <v>-0.70560027800693481</v>
      </c>
      <c r="Z140" s="2">
        <v>-1.7142909869473351</v>
      </c>
      <c r="AA140" s="2">
        <v>-33.524833181475046</v>
      </c>
      <c r="AB140" s="2">
        <v>5.6381167951300687E-2</v>
      </c>
      <c r="AC140" s="2">
        <v>0.11985997360275202</v>
      </c>
      <c r="AD140" s="2">
        <v>-9.2753862496305697E-2</v>
      </c>
    </row>
    <row r="141" spans="1:30">
      <c r="A141" s="1">
        <v>41805</v>
      </c>
      <c r="B141" s="14">
        <v>-2.1431528794227734</v>
      </c>
      <c r="C141" s="14">
        <v>-16.626999234634379</v>
      </c>
      <c r="D141" s="14">
        <v>-13.400617101024469</v>
      </c>
      <c r="E141" s="14">
        <v>-167.90621208434806</v>
      </c>
      <c r="F141" s="14">
        <v>-2.1571815403821923</v>
      </c>
      <c r="G141" s="14">
        <v>-20.712030100364554</v>
      </c>
      <c r="H141" s="14">
        <v>-100.44364766525032</v>
      </c>
      <c r="I141" s="14">
        <v>-321.7647504466542</v>
      </c>
      <c r="J141" s="14">
        <v>-6.2698264656039537</v>
      </c>
      <c r="K141" s="14">
        <v>-7.7472211310414574</v>
      </c>
      <c r="L141" s="14">
        <v>-166.89610634736979</v>
      </c>
      <c r="M141" s="14">
        <v>-0.387305660510604</v>
      </c>
      <c r="N141" s="14">
        <v>-7.5237764098741611E-2</v>
      </c>
      <c r="O141" s="14">
        <v>-0.71275105232474334</v>
      </c>
      <c r="Q141" s="2">
        <v>-0.24470090946673342</v>
      </c>
      <c r="R141" s="2">
        <v>-3.101500675233289</v>
      </c>
      <c r="S141" s="2">
        <v>-0.96863680591335166</v>
      </c>
      <c r="T141" s="2">
        <v>-13.981886092687832</v>
      </c>
      <c r="U141" s="2">
        <v>-0.79784869298113648</v>
      </c>
      <c r="V141" s="2">
        <v>-4.668574432742572</v>
      </c>
      <c r="W141" s="2">
        <v>-25.207840036309548</v>
      </c>
      <c r="X141" s="2">
        <v>-65.446950240849461</v>
      </c>
      <c r="Y141" s="2">
        <v>-0.72654122100772056</v>
      </c>
      <c r="Z141" s="2">
        <v>-1.7850604624666553</v>
      </c>
      <c r="AA141" s="2">
        <v>-33.873233744262173</v>
      </c>
      <c r="AB141" s="2">
        <v>-5.5405236653023431E-2</v>
      </c>
      <c r="AC141" s="2">
        <v>-1.6164006001209548E-2</v>
      </c>
      <c r="AD141" s="2">
        <v>-0.11463531550065008</v>
      </c>
    </row>
    <row r="142" spans="1:30">
      <c r="A142" s="1">
        <v>41835</v>
      </c>
      <c r="B142" s="14">
        <v>-2.0215096994884614</v>
      </c>
      <c r="C142" s="14">
        <v>-16.727886544068998</v>
      </c>
      <c r="D142" s="14">
        <v>-12.864427995167642</v>
      </c>
      <c r="E142" s="14">
        <v>-171.42615547862948</v>
      </c>
      <c r="F142" s="14">
        <v>-2.2068241309627572</v>
      </c>
      <c r="G142" s="14">
        <v>-21.121426425013496</v>
      </c>
      <c r="H142" s="14">
        <v>-101.07366711467648</v>
      </c>
      <c r="I142" s="14">
        <v>-326.09257113613131</v>
      </c>
      <c r="J142" s="14">
        <v>-6.450540339565463</v>
      </c>
      <c r="K142" s="14">
        <v>-8.0543629829305452</v>
      </c>
      <c r="L142" s="14">
        <v>-168.61270352310456</v>
      </c>
      <c r="M142" s="14">
        <v>-1.1687391474303062</v>
      </c>
      <c r="N142" s="14">
        <v>-0.70838155830724947</v>
      </c>
      <c r="O142" s="14">
        <v>-0.84880012749087252</v>
      </c>
      <c r="Q142" s="2">
        <v>-0.23081193446819354</v>
      </c>
      <c r="R142" s="2">
        <v>-3.1203195886113662</v>
      </c>
      <c r="S142" s="2">
        <v>-0.92987944877470252</v>
      </c>
      <c r="T142" s="2">
        <v>-14.274998819016433</v>
      </c>
      <c r="U142" s="2">
        <v>-0.81620935260549243</v>
      </c>
      <c r="V142" s="2">
        <v>-4.7608540019037413</v>
      </c>
      <c r="W142" s="2">
        <v>-25.365952867434785</v>
      </c>
      <c r="X142" s="2">
        <v>-66.327228969089106</v>
      </c>
      <c r="Y142" s="2">
        <v>-0.74748216400850631</v>
      </c>
      <c r="Z142" s="2">
        <v>-1.8558299379859757</v>
      </c>
      <c r="AA142" s="2">
        <v>-34.2216343070493</v>
      </c>
      <c r="AB142" s="2">
        <v>-0.16719164125734759</v>
      </c>
      <c r="AC142" s="2">
        <v>-0.15218798560517119</v>
      </c>
      <c r="AD142" s="2">
        <v>-0.13651676850499447</v>
      </c>
    </row>
    <row r="143" spans="1:30">
      <c r="A143" s="1">
        <v>41866</v>
      </c>
      <c r="B143" s="14">
        <v>-1.8195305591657747</v>
      </c>
      <c r="C143" s="14">
        <v>-16.826404792846763</v>
      </c>
      <c r="D143" s="14">
        <v>-11.937406945181369</v>
      </c>
      <c r="E143" s="14">
        <v>-174.78399136594578</v>
      </c>
      <c r="F143" s="14">
        <v>-2.2364297254286072</v>
      </c>
      <c r="G143" s="14">
        <v>-21.498649860041045</v>
      </c>
      <c r="H143" s="14">
        <v>-101.81243841679711</v>
      </c>
      <c r="I143" s="14">
        <v>-330.42094033478276</v>
      </c>
      <c r="J143" s="14">
        <v>-6.6761732652926238</v>
      </c>
      <c r="K143" s="14">
        <v>-8.3542334854693117</v>
      </c>
      <c r="L143" s="14">
        <v>-170.62634553723998</v>
      </c>
      <c r="M143" s="14">
        <v>-2.1324346863809494</v>
      </c>
      <c r="N143" s="14">
        <v>-1.0290864403828004</v>
      </c>
      <c r="O143" s="14">
        <v>-1.1960138604282109</v>
      </c>
      <c r="Q143" s="2">
        <v>-0.20775036018442983</v>
      </c>
      <c r="R143" s="2">
        <v>-3.1386965916288778</v>
      </c>
      <c r="S143" s="2">
        <v>-0.86287158621854487</v>
      </c>
      <c r="T143" s="2">
        <v>-14.554612529025036</v>
      </c>
      <c r="U143" s="2">
        <v>-0.82715918895784835</v>
      </c>
      <c r="V143" s="2">
        <v>-4.8458816730526912</v>
      </c>
      <c r="W143" s="2">
        <v>-25.551358607271485</v>
      </c>
      <c r="X143" s="2">
        <v>-67.207619264094816</v>
      </c>
      <c r="Y143" s="2">
        <v>-0.77362828180884391</v>
      </c>
      <c r="Z143" s="2">
        <v>-1.9249240000874404</v>
      </c>
      <c r="AA143" s="2">
        <v>-34.630323090238228</v>
      </c>
      <c r="AB143" s="2">
        <v>-0.30505117919085395</v>
      </c>
      <c r="AC143" s="2">
        <v>-0.22108790176540044</v>
      </c>
      <c r="AD143" s="2">
        <v>-0.19236088924197131</v>
      </c>
    </row>
    <row r="144" spans="1:30">
      <c r="A144" s="1">
        <v>41897</v>
      </c>
      <c r="B144" s="14">
        <v>-1.617551418843088</v>
      </c>
      <c r="C144" s="14">
        <v>-16.924923041624528</v>
      </c>
      <c r="D144" s="14">
        <v>-11.010385895195096</v>
      </c>
      <c r="E144" s="14">
        <v>-178.14182725326202</v>
      </c>
      <c r="F144" s="14">
        <v>-2.2660353198944572</v>
      </c>
      <c r="G144" s="14">
        <v>-21.875873295068594</v>
      </c>
      <c r="H144" s="14">
        <v>-102.55120971891772</v>
      </c>
      <c r="I144" s="14">
        <v>-334.74930953343414</v>
      </c>
      <c r="J144" s="14">
        <v>-6.9018061910197837</v>
      </c>
      <c r="K144" s="14">
        <v>-8.6541039880080746</v>
      </c>
      <c r="L144" s="14">
        <v>-172.63998755137538</v>
      </c>
      <c r="M144" s="14">
        <v>-3.0961302253315921</v>
      </c>
      <c r="N144" s="14">
        <v>-1.3497913224583518</v>
      </c>
      <c r="O144" s="14">
        <v>-1.543227593365549</v>
      </c>
      <c r="Q144" s="2">
        <v>-0.18468878590066609</v>
      </c>
      <c r="R144" s="2">
        <v>-3.1570735946463895</v>
      </c>
      <c r="S144" s="2">
        <v>-0.79586372366238711</v>
      </c>
      <c r="T144" s="2">
        <v>-14.834226239033635</v>
      </c>
      <c r="U144" s="2">
        <v>-0.83810902531020426</v>
      </c>
      <c r="V144" s="2">
        <v>-4.9309093442016412</v>
      </c>
      <c r="W144" s="2">
        <v>-25.736764347108185</v>
      </c>
      <c r="X144" s="2">
        <v>-68.088009559100499</v>
      </c>
      <c r="Y144" s="2">
        <v>-0.79977439960918151</v>
      </c>
      <c r="Z144" s="2">
        <v>-1.9940180621889043</v>
      </c>
      <c r="AA144" s="2">
        <v>-35.039011873427143</v>
      </c>
      <c r="AB144" s="2">
        <v>-0.44291071712436025</v>
      </c>
      <c r="AC144" s="2">
        <v>-0.28998781792562983</v>
      </c>
      <c r="AD144" s="2">
        <v>-0.24820500997894807</v>
      </c>
    </row>
    <row r="145" spans="1:30">
      <c r="A145" s="1">
        <v>41927</v>
      </c>
      <c r="B145" s="14">
        <v>-1.3967210506563035</v>
      </c>
      <c r="C145" s="14">
        <v>-17.019948328442723</v>
      </c>
      <c r="D145" s="14">
        <v>-10.046780064283819</v>
      </c>
      <c r="E145" s="14">
        <v>-181.47826251354257</v>
      </c>
      <c r="F145" s="14">
        <v>-2.2953897180733485</v>
      </c>
      <c r="G145" s="14">
        <v>-22.249309745641987</v>
      </c>
      <c r="H145" s="14">
        <v>-103.26113255302241</v>
      </c>
      <c r="I145" s="14">
        <v>-339.11334005173757</v>
      </c>
      <c r="J145" s="14">
        <v>-7.1503056404805632</v>
      </c>
      <c r="K145" s="14">
        <v>-8.9595343233960527</v>
      </c>
      <c r="L145" s="14">
        <v>-174.75274721548359</v>
      </c>
      <c r="M145" s="14">
        <v>-4.1373796755665317</v>
      </c>
      <c r="N145" s="14">
        <v>-1.6406293574699333</v>
      </c>
      <c r="O145" s="14">
        <v>-1.9195625227740858</v>
      </c>
      <c r="Q145" s="2">
        <v>-0.15947481612183539</v>
      </c>
      <c r="R145" s="2">
        <v>-3.1747990414977347</v>
      </c>
      <c r="S145" s="2">
        <v>-0.72621140338662726</v>
      </c>
      <c r="T145" s="2">
        <v>-15.112057876027718</v>
      </c>
      <c r="U145" s="2">
        <v>-0.84896595495745442</v>
      </c>
      <c r="V145" s="2">
        <v>-5.0150834139066864</v>
      </c>
      <c r="W145" s="2">
        <v>-25.914930131169267</v>
      </c>
      <c r="X145" s="2">
        <v>-68.975653366523417</v>
      </c>
      <c r="Y145" s="2">
        <v>-0.82857026731324712</v>
      </c>
      <c r="Z145" s="2">
        <v>-2.0643931820566546</v>
      </c>
      <c r="AA145" s="2">
        <v>-35.46781757485455</v>
      </c>
      <c r="AB145" s="2">
        <v>-0.59186457472881904</v>
      </c>
      <c r="AC145" s="2">
        <v>-0.35247117052948301</v>
      </c>
      <c r="AD145" s="2">
        <v>-0.30873283835037002</v>
      </c>
    </row>
    <row r="146" spans="1:30">
      <c r="A146" s="1">
        <v>41958</v>
      </c>
      <c r="B146" s="14">
        <v>-1.1758906824695192</v>
      </c>
      <c r="C146" s="14">
        <v>-17.114973615260919</v>
      </c>
      <c r="D146" s="14">
        <v>-9.0831742333725405</v>
      </c>
      <c r="E146" s="14">
        <v>-184.81469777382307</v>
      </c>
      <c r="F146" s="14">
        <v>-2.3247441162522398</v>
      </c>
      <c r="G146" s="14">
        <v>-22.622746196215378</v>
      </c>
      <c r="H146" s="14">
        <v>-103.97105538712708</v>
      </c>
      <c r="I146" s="14">
        <v>-343.47737057004105</v>
      </c>
      <c r="J146" s="14">
        <v>-7.3988050899413427</v>
      </c>
      <c r="K146" s="14">
        <v>-9.2649646587840273</v>
      </c>
      <c r="L146" s="14">
        <v>-176.86550687959181</v>
      </c>
      <c r="M146" s="14">
        <v>-5.1786291258014723</v>
      </c>
      <c r="N146" s="14">
        <v>-1.9314673924815149</v>
      </c>
      <c r="O146" s="14">
        <v>-2.2958974521826225</v>
      </c>
      <c r="Q146" s="2">
        <v>-0.13426084634300475</v>
      </c>
      <c r="R146" s="2">
        <v>-3.19252448834908</v>
      </c>
      <c r="S146" s="2">
        <v>-0.6565590831108673</v>
      </c>
      <c r="T146" s="2">
        <v>-15.389889513021794</v>
      </c>
      <c r="U146" s="2">
        <v>-0.85982288460470468</v>
      </c>
      <c r="V146" s="2">
        <v>-5.0992574836117308</v>
      </c>
      <c r="W146" s="2">
        <v>-26.093095915230347</v>
      </c>
      <c r="X146" s="2">
        <v>-69.86329717394635</v>
      </c>
      <c r="Y146" s="2">
        <v>-0.85736613501731274</v>
      </c>
      <c r="Z146" s="2">
        <v>-2.1347683019244039</v>
      </c>
      <c r="AA146" s="2">
        <v>-35.89662327628195</v>
      </c>
      <c r="AB146" s="2">
        <v>-0.74081843233327793</v>
      </c>
      <c r="AC146" s="2">
        <v>-0.41495452313333614</v>
      </c>
      <c r="AD146" s="2">
        <v>-0.36926066672179209</v>
      </c>
    </row>
    <row r="147" spans="1:30">
      <c r="A147" s="1">
        <v>41988</v>
      </c>
      <c r="B147" s="14">
        <v>-0.94257873596748776</v>
      </c>
      <c r="C147" s="14">
        <v>-17.203946908263013</v>
      </c>
      <c r="D147" s="14">
        <v>-8.0918052527438142</v>
      </c>
      <c r="E147" s="14">
        <v>-188.10393629407253</v>
      </c>
      <c r="F147" s="14">
        <v>-2.3525172345165535</v>
      </c>
      <c r="G147" s="14">
        <v>-22.990565050638228</v>
      </c>
      <c r="H147" s="14">
        <v>-104.67556297611145</v>
      </c>
      <c r="I147" s="14">
        <v>-347.88607259286186</v>
      </c>
      <c r="J147" s="14">
        <v>-7.6771576302489315</v>
      </c>
      <c r="K147" s="14">
        <v>-9.5926964531628158</v>
      </c>
      <c r="L147" s="14">
        <v>-179.0938302487024</v>
      </c>
      <c r="M147" s="14">
        <v>-6.3588421127143384</v>
      </c>
      <c r="N147" s="14">
        <v>-2.0875376927988216</v>
      </c>
      <c r="O147" s="14">
        <v>-2.6912989241588021</v>
      </c>
      <c r="Q147" s="2">
        <v>-0.10762175491529583</v>
      </c>
      <c r="R147" s="2">
        <v>-3.2091210325859327</v>
      </c>
      <c r="S147" s="2">
        <v>-0.5848999590840811</v>
      </c>
      <c r="T147" s="2">
        <v>-15.663790983080007</v>
      </c>
      <c r="U147" s="2">
        <v>-0.87009496680658893</v>
      </c>
      <c r="V147" s="2">
        <v>-5.1821653246740587</v>
      </c>
      <c r="W147" s="2">
        <v>-26.26990266229981</v>
      </c>
      <c r="X147" s="2">
        <v>-70.760027165388109</v>
      </c>
      <c r="Y147" s="2">
        <v>-0.88962134903561585</v>
      </c>
      <c r="Z147" s="2">
        <v>-2.2102819678626036</v>
      </c>
      <c r="AA147" s="2">
        <v>-36.348883787276641</v>
      </c>
      <c r="AB147" s="2">
        <v>-0.90965144075012427</v>
      </c>
      <c r="AC147" s="2">
        <v>-0.44848451038320597</v>
      </c>
      <c r="AD147" s="2">
        <v>-0.43285506246708094</v>
      </c>
    </row>
    <row r="149" spans="1:30">
      <c r="Q149" s="2">
        <f>SUM(Q4:Q147)</f>
        <v>-2.1094237467877974E-15</v>
      </c>
    </row>
  </sheetData>
  <mergeCells count="2">
    <mergeCell ref="B2:O2"/>
    <mergeCell ref="Q2:AD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D149"/>
  <sheetViews>
    <sheetView zoomScale="90" zoomScaleNormal="90" workbookViewId="0">
      <selection activeCell="E16" sqref="E16"/>
    </sheetView>
  </sheetViews>
  <sheetFormatPr defaultColWidth="11.42578125" defaultRowHeight="15"/>
  <cols>
    <col min="1" max="1" width="11.42578125" customWidth="1"/>
    <col min="2" max="15" width="10.85546875" style="14" customWidth="1"/>
    <col min="16" max="16" width="10.85546875" style="27" customWidth="1"/>
  </cols>
  <sheetData>
    <row r="1" spans="1:30">
      <c r="A1" t="s">
        <v>433</v>
      </c>
    </row>
    <row r="2" spans="1:30">
      <c r="B2" s="317" t="s">
        <v>56</v>
      </c>
      <c r="C2" s="317"/>
      <c r="D2" s="317"/>
      <c r="E2" s="317"/>
      <c r="F2" s="317"/>
      <c r="G2" s="317"/>
      <c r="H2" s="317"/>
      <c r="I2" s="317"/>
      <c r="J2" s="317"/>
      <c r="K2" s="317"/>
      <c r="L2" s="317"/>
      <c r="M2" s="317"/>
      <c r="N2" s="317"/>
      <c r="O2" s="317"/>
      <c r="Q2" s="317" t="s">
        <v>57</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14">
        <v>7.3209156396998729</v>
      </c>
      <c r="C4" s="14">
        <v>-2.5515147043127238</v>
      </c>
      <c r="D4" s="14">
        <v>15.874894941392864</v>
      </c>
      <c r="E4" s="14">
        <v>4.0065995678158952</v>
      </c>
      <c r="F4" s="14">
        <v>-1.482869201912695</v>
      </c>
      <c r="G4" s="14">
        <v>1.0859817193822567</v>
      </c>
      <c r="H4" s="14">
        <v>-7.2883516181082815</v>
      </c>
      <c r="I4" s="14">
        <v>-0.39095444731221574</v>
      </c>
      <c r="J4" s="14">
        <v>9.9086675668343869</v>
      </c>
      <c r="K4" s="14">
        <v>23.595011021504206</v>
      </c>
      <c r="L4" s="14">
        <v>8.1312692531607969</v>
      </c>
      <c r="M4" s="14">
        <v>17.656531835671569</v>
      </c>
      <c r="N4" s="14">
        <v>36.772890697399532</v>
      </c>
      <c r="O4" s="14">
        <v>-6.2882771842400302</v>
      </c>
      <c r="Q4" s="2">
        <v>0.83588750590965211</v>
      </c>
      <c r="R4" s="2">
        <v>-0.47594424385426959</v>
      </c>
      <c r="S4" s="2">
        <v>1.1474850310487004</v>
      </c>
      <c r="T4" s="2">
        <v>0.33363755921116522</v>
      </c>
      <c r="U4" s="2">
        <v>-0.54844955441182364</v>
      </c>
      <c r="V4" s="2">
        <v>0.24478462347563817</v>
      </c>
      <c r="W4" s="2">
        <v>-1.8291211638385447</v>
      </c>
      <c r="X4" s="2">
        <v>-7.9520134583304675E-2</v>
      </c>
      <c r="Y4" s="2">
        <v>1.1482064889772019</v>
      </c>
      <c r="Z4" s="2">
        <v>5.4365972744978484</v>
      </c>
      <c r="AA4" s="2">
        <v>1.6503224076215151</v>
      </c>
      <c r="AB4" s="2">
        <v>2.5258198486883248</v>
      </c>
      <c r="AC4" s="2">
        <v>7.9002510645386179</v>
      </c>
      <c r="AD4" s="2">
        <v>-1.0113750609272452</v>
      </c>
    </row>
    <row r="5" spans="1:30">
      <c r="A5" s="1">
        <v>37667</v>
      </c>
      <c r="B5" s="14">
        <v>6.2852654533160655</v>
      </c>
      <c r="C5" s="14">
        <v>-3.2900344409484221</v>
      </c>
      <c r="D5" s="14">
        <v>14.668137466011725</v>
      </c>
      <c r="E5" s="14">
        <v>3.4084836923986557</v>
      </c>
      <c r="F5" s="14">
        <v>-1.6619096992964812</v>
      </c>
      <c r="G5" s="14">
        <v>0.87527453046592885</v>
      </c>
      <c r="H5" s="14">
        <v>-6.5916909260506742</v>
      </c>
      <c r="I5" s="14">
        <v>-0.59053499175168556</v>
      </c>
      <c r="J5" s="14">
        <v>8.0955066518221788</v>
      </c>
      <c r="K5" s="14">
        <v>20.028358209800764</v>
      </c>
      <c r="L5" s="14">
        <v>7.2240576764589015</v>
      </c>
      <c r="M5" s="14">
        <v>17.139941660420412</v>
      </c>
      <c r="N5" s="14">
        <v>38.344610070953223</v>
      </c>
      <c r="O5" s="14">
        <v>-1.5936102313916114</v>
      </c>
      <c r="Q5" s="2">
        <v>0.71763903892872161</v>
      </c>
      <c r="R5" s="2">
        <v>-0.61370328440787292</v>
      </c>
      <c r="S5" s="2">
        <v>1.0602569804557254</v>
      </c>
      <c r="T5" s="2">
        <v>0.28383125403342085</v>
      </c>
      <c r="U5" s="2">
        <v>-0.61466893565269864</v>
      </c>
      <c r="V5" s="2">
        <v>0.1972903802651422</v>
      </c>
      <c r="W5" s="2">
        <v>-1.6542837132563073</v>
      </c>
      <c r="X5" s="2">
        <v>-0.12011481732229284</v>
      </c>
      <c r="Y5" s="2">
        <v>0.93809921530650231</v>
      </c>
      <c r="Z5" s="2">
        <v>4.6147941001948238</v>
      </c>
      <c r="AA5" s="2">
        <v>1.4661947460140985</v>
      </c>
      <c r="AB5" s="2">
        <v>2.4519200743481213</v>
      </c>
      <c r="AC5" s="2">
        <v>8.237917683033519</v>
      </c>
      <c r="AD5" s="2">
        <v>-0.25630830156586981</v>
      </c>
    </row>
    <row r="6" spans="1:30">
      <c r="A6" s="1">
        <v>37695</v>
      </c>
      <c r="B6" s="14">
        <v>5.249615266932258</v>
      </c>
      <c r="C6" s="14">
        <v>-4.0285541775841205</v>
      </c>
      <c r="D6" s="14">
        <v>13.46137999063059</v>
      </c>
      <c r="E6" s="14">
        <v>2.8103678169814157</v>
      </c>
      <c r="F6" s="14">
        <v>-1.8409501966802675</v>
      </c>
      <c r="G6" s="14">
        <v>0.66456734154960084</v>
      </c>
      <c r="H6" s="14">
        <v>-5.8950302339930687</v>
      </c>
      <c r="I6" s="14">
        <v>-0.79011553619115538</v>
      </c>
      <c r="J6" s="14">
        <v>6.2823457368099707</v>
      </c>
      <c r="K6" s="14">
        <v>16.461705398097315</v>
      </c>
      <c r="L6" s="14">
        <v>6.3168460997570071</v>
      </c>
      <c r="M6" s="14">
        <v>16.623351485169255</v>
      </c>
      <c r="N6" s="14">
        <v>39.916329444506907</v>
      </c>
      <c r="O6" s="14">
        <v>3.1010567214568074</v>
      </c>
      <c r="Q6" s="2">
        <v>0.59939057194779133</v>
      </c>
      <c r="R6" s="2">
        <v>-0.75146232496147636</v>
      </c>
      <c r="S6" s="2">
        <v>0.97302892986275091</v>
      </c>
      <c r="T6" s="2">
        <v>0.23402494885567646</v>
      </c>
      <c r="U6" s="2">
        <v>-0.68088831689357365</v>
      </c>
      <c r="V6" s="2">
        <v>0.14979613705464623</v>
      </c>
      <c r="W6" s="2">
        <v>-1.4794462626740703</v>
      </c>
      <c r="X6" s="2">
        <v>-0.16070950006128099</v>
      </c>
      <c r="Y6" s="2">
        <v>0.72799194163580261</v>
      </c>
      <c r="Z6" s="2">
        <v>3.7929909258917962</v>
      </c>
      <c r="AA6" s="2">
        <v>1.2820670844066819</v>
      </c>
      <c r="AB6" s="2">
        <v>2.3780203000079174</v>
      </c>
      <c r="AC6" s="2">
        <v>8.5755843015284192</v>
      </c>
      <c r="AD6" s="2">
        <v>0.49875845779550565</v>
      </c>
    </row>
    <row r="7" spans="1:30">
      <c r="A7" s="1">
        <v>37726</v>
      </c>
      <c r="B7" s="14">
        <v>4.2014238384775302</v>
      </c>
      <c r="C7" s="14">
        <v>-4.6773763962826962</v>
      </c>
      <c r="D7" s="14">
        <v>12.097029354261991</v>
      </c>
      <c r="E7" s="14">
        <v>2.1907634682625643</v>
      </c>
      <c r="F7" s="14">
        <v>-1.992103663252816</v>
      </c>
      <c r="G7" s="14">
        <v>0.46049696136719653</v>
      </c>
      <c r="H7" s="14">
        <v>-5.2646185626610116</v>
      </c>
      <c r="I7" s="14">
        <v>-0.99967898823776591</v>
      </c>
      <c r="J7" s="14">
        <v>4.5504223826079171</v>
      </c>
      <c r="K7" s="14">
        <v>13.399706598092134</v>
      </c>
      <c r="L7" s="14">
        <v>5.4423681261810382</v>
      </c>
      <c r="M7" s="14">
        <v>16.447389731547588</v>
      </c>
      <c r="N7" s="14">
        <v>41.002535645367971</v>
      </c>
      <c r="O7" s="14">
        <v>7.6303583479059336</v>
      </c>
      <c r="Q7" s="2">
        <v>0.47971017102968744</v>
      </c>
      <c r="R7" s="2">
        <v>-0.87248972870419639</v>
      </c>
      <c r="S7" s="2">
        <v>0.87440957281411946</v>
      </c>
      <c r="T7" s="2">
        <v>0.18242925552916026</v>
      </c>
      <c r="U7" s="2">
        <v>-0.73679348457969673</v>
      </c>
      <c r="V7" s="2">
        <v>0.10379785708001156</v>
      </c>
      <c r="W7" s="2">
        <v>-1.3212349975782207</v>
      </c>
      <c r="X7" s="2">
        <v>-0.20333470620756158</v>
      </c>
      <c r="Y7" s="2">
        <v>0.52729839527422284</v>
      </c>
      <c r="Z7" s="2">
        <v>3.0874665963862031</v>
      </c>
      <c r="AA7" s="2">
        <v>1.1045830348897037</v>
      </c>
      <c r="AB7" s="2">
        <v>2.3528484432670771</v>
      </c>
      <c r="AC7" s="2">
        <v>8.8089437555152106</v>
      </c>
      <c r="AD7" s="2">
        <v>1.2272286848854508</v>
      </c>
    </row>
    <row r="8" spans="1:30">
      <c r="A8" s="1">
        <v>37756</v>
      </c>
      <c r="B8" s="14">
        <v>3.1532324100228033</v>
      </c>
      <c r="C8" s="14">
        <v>-5.3261986149812728</v>
      </c>
      <c r="D8" s="14">
        <v>10.732678717893393</v>
      </c>
      <c r="E8" s="14">
        <v>1.5711591195437127</v>
      </c>
      <c r="F8" s="14">
        <v>-2.1432571298253644</v>
      </c>
      <c r="G8" s="14">
        <v>0.25642658118479217</v>
      </c>
      <c r="H8" s="14">
        <v>-4.6342068913289545</v>
      </c>
      <c r="I8" s="14">
        <v>-1.2092424402843764</v>
      </c>
      <c r="J8" s="14">
        <v>2.8184990284058635</v>
      </c>
      <c r="K8" s="14">
        <v>10.337707798086949</v>
      </c>
      <c r="L8" s="14">
        <v>4.5678901526050701</v>
      </c>
      <c r="M8" s="14">
        <v>16.271427977925921</v>
      </c>
      <c r="N8" s="14">
        <v>42.088741846229041</v>
      </c>
      <c r="O8" s="14">
        <v>12.159659974355062</v>
      </c>
      <c r="Q8" s="2">
        <v>0.3600297701115836</v>
      </c>
      <c r="R8" s="2">
        <v>-0.99351713244691675</v>
      </c>
      <c r="S8" s="2">
        <v>0.77579021576548801</v>
      </c>
      <c r="T8" s="2">
        <v>0.13083356220264403</v>
      </c>
      <c r="U8" s="2">
        <v>-0.79269865226581981</v>
      </c>
      <c r="V8" s="2">
        <v>5.7799577105376886E-2</v>
      </c>
      <c r="W8" s="2">
        <v>-1.1630237324823711</v>
      </c>
      <c r="X8" s="2">
        <v>-0.24595991235384215</v>
      </c>
      <c r="Y8" s="2">
        <v>0.32660484891264302</v>
      </c>
      <c r="Z8" s="2">
        <v>2.3819422668806078</v>
      </c>
      <c r="AA8" s="2">
        <v>0.92709898537272506</v>
      </c>
      <c r="AB8" s="2">
        <v>2.3276765865262368</v>
      </c>
      <c r="AC8" s="2">
        <v>9.0423032095020002</v>
      </c>
      <c r="AD8" s="2">
        <v>1.9556989119753962</v>
      </c>
    </row>
    <row r="9" spans="1:30">
      <c r="A9" s="1">
        <v>37787</v>
      </c>
      <c r="B9" s="14">
        <v>2.1418323314814298</v>
      </c>
      <c r="C9" s="14">
        <v>-5.9274244251211776</v>
      </c>
      <c r="D9" s="14">
        <v>9.6053422693636179</v>
      </c>
      <c r="E9" s="14">
        <v>1.0655005862996112</v>
      </c>
      <c r="F9" s="14">
        <v>-2.3254489871383348</v>
      </c>
      <c r="G9" s="14">
        <v>5.6493210195113164E-2</v>
      </c>
      <c r="H9" s="14">
        <v>-3.9702469998538024</v>
      </c>
      <c r="I9" s="14">
        <v>-1.4099799522989211</v>
      </c>
      <c r="J9" s="14">
        <v>1.0941429002774734</v>
      </c>
      <c r="K9" s="14">
        <v>7.5397578924842046</v>
      </c>
      <c r="L9" s="14">
        <v>3.7183204459224619</v>
      </c>
      <c r="M9" s="14">
        <v>16.4676324993344</v>
      </c>
      <c r="N9" s="14">
        <v>42.640175077769698</v>
      </c>
      <c r="O9" s="14">
        <v>16.659082838120188</v>
      </c>
      <c r="Q9" s="2">
        <v>0.24455013194388669</v>
      </c>
      <c r="R9" s="2">
        <v>-1.1056661877155536</v>
      </c>
      <c r="S9" s="2">
        <v>0.69430295525641039</v>
      </c>
      <c r="T9" s="2">
        <v>8.8726364822341211E-2</v>
      </c>
      <c r="U9" s="2">
        <v>-0.86008358603602308</v>
      </c>
      <c r="V9" s="2">
        <v>1.2733795550819287E-2</v>
      </c>
      <c r="W9" s="2">
        <v>-0.99639303831830939</v>
      </c>
      <c r="X9" s="2">
        <v>-0.28678992229760053</v>
      </c>
      <c r="Y9" s="2">
        <v>0.12678818514125334</v>
      </c>
      <c r="Z9" s="2">
        <v>1.7372582352809631</v>
      </c>
      <c r="AA9" s="2">
        <v>0.75467031770442283</v>
      </c>
      <c r="AB9" s="2">
        <v>2.3557442319272841</v>
      </c>
      <c r="AC9" s="2">
        <v>9.160772573532963</v>
      </c>
      <c r="AD9" s="2">
        <v>2.6793635882690605</v>
      </c>
    </row>
    <row r="10" spans="1:30">
      <c r="A10" s="1">
        <v>37817</v>
      </c>
      <c r="B10" s="14">
        <v>1.1304322529400559</v>
      </c>
      <c r="C10" s="14">
        <v>-6.5286502352610825</v>
      </c>
      <c r="D10" s="14">
        <v>8.4780058208338414</v>
      </c>
      <c r="E10" s="14">
        <v>0.55984205305550994</v>
      </c>
      <c r="F10" s="14">
        <v>-2.5076408444513052</v>
      </c>
      <c r="G10" s="14">
        <v>-0.14344016079456587</v>
      </c>
      <c r="H10" s="14">
        <v>-3.3062871083786507</v>
      </c>
      <c r="I10" s="14">
        <v>-1.6107174643134663</v>
      </c>
      <c r="J10" s="14">
        <v>-0.63021322785091671</v>
      </c>
      <c r="K10" s="14">
        <v>4.7418079868814589</v>
      </c>
      <c r="L10" s="14">
        <v>2.8687507392398537</v>
      </c>
      <c r="M10" s="14">
        <v>16.663837020742879</v>
      </c>
      <c r="N10" s="14">
        <v>43.191608309310361</v>
      </c>
      <c r="O10" s="14">
        <v>21.158505701885318</v>
      </c>
      <c r="Q10" s="2">
        <v>0.1290704937761897</v>
      </c>
      <c r="R10" s="2">
        <v>-1.2178152429841909</v>
      </c>
      <c r="S10" s="2">
        <v>0.61281569474733255</v>
      </c>
      <c r="T10" s="2">
        <v>4.6619167442038423E-2</v>
      </c>
      <c r="U10" s="2">
        <v>-0.92746851980622635</v>
      </c>
      <c r="V10" s="2">
        <v>-3.2331986003738322E-2</v>
      </c>
      <c r="W10" s="2">
        <v>-0.82976234415424799</v>
      </c>
      <c r="X10" s="2">
        <v>-0.32761993224135899</v>
      </c>
      <c r="Y10" s="2">
        <v>-7.3028478630136381E-2</v>
      </c>
      <c r="Z10" s="2">
        <v>1.0925742036813175</v>
      </c>
      <c r="AA10" s="2">
        <v>0.58224165003612061</v>
      </c>
      <c r="AB10" s="2">
        <v>2.383811877328331</v>
      </c>
      <c r="AC10" s="2">
        <v>9.2792419375639277</v>
      </c>
      <c r="AD10" s="2">
        <v>3.403028264562725</v>
      </c>
    </row>
    <row r="11" spans="1:30">
      <c r="A11" s="1">
        <v>37848</v>
      </c>
      <c r="B11" s="14">
        <v>0.13630631408563676</v>
      </c>
      <c r="C11" s="14">
        <v>-6.4680445527847175</v>
      </c>
      <c r="D11" s="14">
        <v>6.7235062555996414</v>
      </c>
      <c r="E11" s="14">
        <v>0.21526854831519038</v>
      </c>
      <c r="F11" s="14">
        <v>-2.5054605569649468</v>
      </c>
      <c r="G11" s="14">
        <v>-0.31694714374164534</v>
      </c>
      <c r="H11" s="14">
        <v>-3.2961395175229362</v>
      </c>
      <c r="I11" s="14">
        <v>-1.835850746964329</v>
      </c>
      <c r="J11" s="14">
        <v>-1.714342194778691</v>
      </c>
      <c r="K11" s="14">
        <v>4.6185685486176968</v>
      </c>
      <c r="L11" s="14">
        <v>2.1544313188087756</v>
      </c>
      <c r="M11" s="14">
        <v>16.327541707582654</v>
      </c>
      <c r="N11" s="14">
        <v>38.718183117663386</v>
      </c>
      <c r="O11" s="14">
        <v>24.807724292602174</v>
      </c>
      <c r="Q11" s="2">
        <v>1.5563182329669833E-2</v>
      </c>
      <c r="R11" s="2">
        <v>-1.2065102226091444</v>
      </c>
      <c r="S11" s="2">
        <v>0.48599520267350887</v>
      </c>
      <c r="T11" s="2">
        <v>1.7925842555302534E-2</v>
      </c>
      <c r="U11" s="2">
        <v>-0.92666212521738422</v>
      </c>
      <c r="V11" s="2">
        <v>-7.1441153987941819E-2</v>
      </c>
      <c r="W11" s="2">
        <v>-0.82721565401514363</v>
      </c>
      <c r="X11" s="2">
        <v>-0.37341204193254451</v>
      </c>
      <c r="Y11" s="2">
        <v>-0.19865625918875993</v>
      </c>
      <c r="Z11" s="2">
        <v>1.0641782349926494</v>
      </c>
      <c r="AA11" s="2">
        <v>0.43726338046542906</v>
      </c>
      <c r="AB11" s="2">
        <v>2.3357038238948213</v>
      </c>
      <c r="AC11" s="2">
        <v>8.3181757428156846</v>
      </c>
      <c r="AD11" s="2">
        <v>3.9899503366006703</v>
      </c>
    </row>
    <row r="12" spans="1:30">
      <c r="A12" s="1">
        <v>37879</v>
      </c>
      <c r="B12" s="14">
        <v>-0.85781962476878237</v>
      </c>
      <c r="C12" s="14">
        <v>-6.4074388703083525</v>
      </c>
      <c r="D12" s="14">
        <v>4.9690066903654433</v>
      </c>
      <c r="E12" s="14">
        <v>-0.12930495642512929</v>
      </c>
      <c r="F12" s="14">
        <v>-2.5032802694785885</v>
      </c>
      <c r="G12" s="14">
        <v>-0.4904541266887249</v>
      </c>
      <c r="H12" s="14">
        <v>-3.2859919266672217</v>
      </c>
      <c r="I12" s="14">
        <v>-2.0609840296151916</v>
      </c>
      <c r="J12" s="14">
        <v>-2.7984711617064653</v>
      </c>
      <c r="K12" s="14">
        <v>4.4953291103539339</v>
      </c>
      <c r="L12" s="14">
        <v>1.4401118983776979</v>
      </c>
      <c r="M12" s="14">
        <v>15.991246394422429</v>
      </c>
      <c r="N12" s="14">
        <v>34.244757926016412</v>
      </c>
      <c r="O12" s="14">
        <v>28.456942883319027</v>
      </c>
      <c r="Q12" s="2">
        <v>-9.7944129116850034E-2</v>
      </c>
      <c r="R12" s="2">
        <v>-1.1952052022340982</v>
      </c>
      <c r="S12" s="2">
        <v>0.35917471059968531</v>
      </c>
      <c r="T12" s="2">
        <v>-1.0767482331433365E-2</v>
      </c>
      <c r="U12" s="2">
        <v>-0.92585573062854221</v>
      </c>
      <c r="V12" s="2">
        <v>-0.11055032197214534</v>
      </c>
      <c r="W12" s="2">
        <v>-0.82466896387603916</v>
      </c>
      <c r="X12" s="2">
        <v>-0.41920415162372993</v>
      </c>
      <c r="Y12" s="2">
        <v>-0.32428403974738351</v>
      </c>
      <c r="Z12" s="2">
        <v>1.0357822663039808</v>
      </c>
      <c r="AA12" s="2">
        <v>0.29228511089473758</v>
      </c>
      <c r="AB12" s="2">
        <v>2.2875957704613112</v>
      </c>
      <c r="AC12" s="2">
        <v>7.3571095480674398</v>
      </c>
      <c r="AD12" s="2">
        <v>4.5768724086386161</v>
      </c>
    </row>
    <row r="13" spans="1:30">
      <c r="A13" s="1">
        <v>37909</v>
      </c>
      <c r="B13" s="14">
        <v>-1.2407683931574378</v>
      </c>
      <c r="C13" s="14">
        <v>-5.9732970309691007</v>
      </c>
      <c r="D13" s="14">
        <v>3.7717652005558211</v>
      </c>
      <c r="E13" s="14">
        <v>-0.33605487904217335</v>
      </c>
      <c r="F13" s="14">
        <v>-2.3630664875977736</v>
      </c>
      <c r="G13" s="14">
        <v>-0.59164213310163516</v>
      </c>
      <c r="H13" s="14">
        <v>-3.685011191865788</v>
      </c>
      <c r="I13" s="14">
        <v>-2.2122982810950313</v>
      </c>
      <c r="J13" s="14">
        <v>-3.221674692841578</v>
      </c>
      <c r="K13" s="14">
        <v>6.4988178377927461</v>
      </c>
      <c r="L13" s="14">
        <v>0.82462434499087667</v>
      </c>
      <c r="M13" s="14">
        <v>15.922406788367656</v>
      </c>
      <c r="N13" s="14">
        <v>28.029742966178652</v>
      </c>
      <c r="O13" s="14">
        <v>29.156104339808827</v>
      </c>
      <c r="Q13" s="2">
        <v>-0.14166845359392993</v>
      </c>
      <c r="R13" s="2">
        <v>-1.1142229883747901</v>
      </c>
      <c r="S13" s="2">
        <v>0.27263450399177641</v>
      </c>
      <c r="T13" s="2">
        <v>-2.798396188759986E-2</v>
      </c>
      <c r="U13" s="2">
        <v>-0.8739966819034497</v>
      </c>
      <c r="V13" s="2">
        <v>-0.13335850336964097</v>
      </c>
      <c r="W13" s="2">
        <v>-0.92480883376659739</v>
      </c>
      <c r="X13" s="2">
        <v>-0.44998147037472935</v>
      </c>
      <c r="Y13" s="2">
        <v>-0.37332444173178919</v>
      </c>
      <c r="Z13" s="2">
        <v>1.49741211445934</v>
      </c>
      <c r="AA13" s="2">
        <v>0.16736575705934834</v>
      </c>
      <c r="AB13" s="2">
        <v>2.2777480582963583</v>
      </c>
      <c r="AC13" s="2">
        <v>6.0218819491108553</v>
      </c>
      <c r="AD13" s="2">
        <v>4.6893220414931527</v>
      </c>
    </row>
    <row r="14" spans="1:30">
      <c r="A14" s="1">
        <v>37940</v>
      </c>
      <c r="B14" s="14">
        <v>-1.6237171615460935</v>
      </c>
      <c r="C14" s="14">
        <v>-5.5391551916298489</v>
      </c>
      <c r="D14" s="14">
        <v>2.5745237107461989</v>
      </c>
      <c r="E14" s="14">
        <v>-0.5428048016592173</v>
      </c>
      <c r="F14" s="14">
        <v>-2.2228527057169583</v>
      </c>
      <c r="G14" s="14">
        <v>-0.69283013951454553</v>
      </c>
      <c r="H14" s="14">
        <v>-4.0840304570643546</v>
      </c>
      <c r="I14" s="14">
        <v>-2.3636125325748711</v>
      </c>
      <c r="J14" s="14">
        <v>-3.6448782239766899</v>
      </c>
      <c r="K14" s="14">
        <v>8.5023065652315584</v>
      </c>
      <c r="L14" s="14">
        <v>0.20913679160405541</v>
      </c>
      <c r="M14" s="14">
        <v>15.853567182312883</v>
      </c>
      <c r="N14" s="14">
        <v>21.814728006340886</v>
      </c>
      <c r="O14" s="14">
        <v>29.855265796298632</v>
      </c>
      <c r="Q14" s="2">
        <v>-0.18539277807100987</v>
      </c>
      <c r="R14" s="2">
        <v>-1.0332407745154821</v>
      </c>
      <c r="S14" s="2">
        <v>0.18609429738386749</v>
      </c>
      <c r="T14" s="2">
        <v>-4.5200441443766344E-2</v>
      </c>
      <c r="U14" s="2">
        <v>-0.82213763317835697</v>
      </c>
      <c r="V14" s="2">
        <v>-0.1561666847671366</v>
      </c>
      <c r="W14" s="2">
        <v>-1.0249487036571556</v>
      </c>
      <c r="X14" s="2">
        <v>-0.48075878912572872</v>
      </c>
      <c r="Y14" s="2">
        <v>-0.42236484371619482</v>
      </c>
      <c r="Z14" s="2">
        <v>1.9590419626146989</v>
      </c>
      <c r="AA14" s="2">
        <v>4.2446403223959081E-2</v>
      </c>
      <c r="AB14" s="2">
        <v>2.2679003461314049</v>
      </c>
      <c r="AC14" s="2">
        <v>4.686654350154269</v>
      </c>
      <c r="AD14" s="2">
        <v>4.8017716743476901</v>
      </c>
    </row>
    <row r="15" spans="1:30">
      <c r="A15" s="1">
        <v>37970</v>
      </c>
      <c r="B15" s="14">
        <v>-1.7436670558376841</v>
      </c>
      <c r="C15" s="14">
        <v>-4.928169164130721</v>
      </c>
      <c r="D15" s="14">
        <v>2.4313764180160611</v>
      </c>
      <c r="E15" s="14">
        <v>-0.65461600748257021</v>
      </c>
      <c r="F15" s="14">
        <v>-1.9740585267936885</v>
      </c>
      <c r="G15" s="14">
        <v>-0.61966456515369284</v>
      </c>
      <c r="H15" s="14">
        <v>-4.9256447718943743</v>
      </c>
      <c r="I15" s="14">
        <v>-2.4070399186223987</v>
      </c>
      <c r="J15" s="14">
        <v>-3.2928315841589102</v>
      </c>
      <c r="K15" s="14">
        <v>11.297888576043194</v>
      </c>
      <c r="L15" s="14">
        <v>-0.25218041667479718</v>
      </c>
      <c r="M15" s="14">
        <v>12.426250431528192</v>
      </c>
      <c r="N15" s="14">
        <v>14.769662355523241</v>
      </c>
      <c r="O15" s="14">
        <v>27.793999789562619</v>
      </c>
      <c r="Q15" s="2">
        <v>-0.1990884171014351</v>
      </c>
      <c r="R15" s="2">
        <v>-0.9192711068619599</v>
      </c>
      <c r="S15" s="2">
        <v>0.17574718162345493</v>
      </c>
      <c r="T15" s="2">
        <v>-5.4511184175088587E-2</v>
      </c>
      <c r="U15" s="2">
        <v>-0.73011936454433324</v>
      </c>
      <c r="V15" s="2">
        <v>-0.13967487164390296</v>
      </c>
      <c r="W15" s="2">
        <v>-1.2361644401784715</v>
      </c>
      <c r="X15" s="2">
        <v>-0.4895919194477959</v>
      </c>
      <c r="Y15" s="2">
        <v>-0.38157003114075033</v>
      </c>
      <c r="Z15" s="2">
        <v>2.6031804004718402</v>
      </c>
      <c r="AA15" s="2">
        <v>-5.1182537368316836E-2</v>
      </c>
      <c r="AB15" s="2">
        <v>1.7776124029814024</v>
      </c>
      <c r="AC15" s="2">
        <v>3.1730994907982577</v>
      </c>
      <c r="AD15" s="2">
        <v>4.4702479561543038</v>
      </c>
    </row>
    <row r="16" spans="1:30">
      <c r="A16" s="1">
        <v>38001</v>
      </c>
      <c r="B16" s="14">
        <v>-1.8636169501292748</v>
      </c>
      <c r="C16" s="14">
        <v>-4.3171831366315931</v>
      </c>
      <c r="D16" s="14">
        <v>2.2882291252859224</v>
      </c>
      <c r="E16" s="14">
        <v>-0.76642721330592312</v>
      </c>
      <c r="F16" s="14">
        <v>-1.7252643478704193</v>
      </c>
      <c r="G16" s="14">
        <v>-0.54649899079284003</v>
      </c>
      <c r="H16" s="14">
        <v>-5.767259086724394</v>
      </c>
      <c r="I16" s="14">
        <v>-2.4504673046699263</v>
      </c>
      <c r="J16" s="14">
        <v>-2.9407849443411296</v>
      </c>
      <c r="K16" s="14">
        <v>14.093470586854831</v>
      </c>
      <c r="L16" s="14">
        <v>-0.71349762495364999</v>
      </c>
      <c r="M16" s="14">
        <v>8.9989336807435016</v>
      </c>
      <c r="N16" s="14">
        <v>7.7245967047055961</v>
      </c>
      <c r="O16" s="14">
        <v>25.73273378282661</v>
      </c>
      <c r="Q16" s="2">
        <v>-0.21278405613186033</v>
      </c>
      <c r="R16" s="2">
        <v>-0.80530143920843755</v>
      </c>
      <c r="S16" s="2">
        <v>0.16540006586304232</v>
      </c>
      <c r="T16" s="2">
        <v>-6.3821926906410822E-2</v>
      </c>
      <c r="U16" s="2">
        <v>-0.63810109591030972</v>
      </c>
      <c r="V16" s="2">
        <v>-0.12318305852066931</v>
      </c>
      <c r="W16" s="2">
        <v>-1.4473801766997876</v>
      </c>
      <c r="X16" s="2">
        <v>-0.49842504976986302</v>
      </c>
      <c r="Y16" s="2">
        <v>-0.34077521856530574</v>
      </c>
      <c r="Z16" s="2">
        <v>3.2473188383289822</v>
      </c>
      <c r="AA16" s="2">
        <v>-0.14481147796059279</v>
      </c>
      <c r="AB16" s="2">
        <v>1.2873244598314</v>
      </c>
      <c r="AC16" s="2">
        <v>1.6595446314422455</v>
      </c>
      <c r="AD16" s="2">
        <v>4.1387242379609175</v>
      </c>
    </row>
    <row r="17" spans="1:30">
      <c r="A17" s="1">
        <v>38032</v>
      </c>
      <c r="B17" s="14">
        <v>-1.7724482076732768</v>
      </c>
      <c r="C17" s="14">
        <v>-3.6014005294469218</v>
      </c>
      <c r="D17" s="14">
        <v>1.8561300686864097</v>
      </c>
      <c r="E17" s="14">
        <v>-1.0445507480813374</v>
      </c>
      <c r="F17" s="14">
        <v>-1.4582898018023838</v>
      </c>
      <c r="G17" s="14">
        <v>-0.46172661102603108</v>
      </c>
      <c r="H17" s="14">
        <v>-7.2237637607275289</v>
      </c>
      <c r="I17" s="14">
        <v>-2.6131651962239335</v>
      </c>
      <c r="J17" s="14">
        <v>-2.1555438529099842</v>
      </c>
      <c r="K17" s="14">
        <v>16.741917103604074</v>
      </c>
      <c r="L17" s="14">
        <v>-0.69481917807707627</v>
      </c>
      <c r="M17" s="14">
        <v>7.0898581607802313</v>
      </c>
      <c r="N17" s="14">
        <v>2.7782341443029681</v>
      </c>
      <c r="O17" s="14">
        <v>24.904635838464031</v>
      </c>
      <c r="Q17" s="2">
        <v>-0.2023745914557194</v>
      </c>
      <c r="R17" s="2">
        <v>-0.6717836463598521</v>
      </c>
      <c r="S17" s="2">
        <v>0.13416664975485973</v>
      </c>
      <c r="T17" s="2">
        <v>-8.6981829894229132E-2</v>
      </c>
      <c r="U17" s="2">
        <v>-0.53935869122522428</v>
      </c>
      <c r="V17" s="2">
        <v>-0.10407502503171151</v>
      </c>
      <c r="W17" s="2">
        <v>-1.8129118722109843</v>
      </c>
      <c r="X17" s="2">
        <v>-0.53151780091194811</v>
      </c>
      <c r="Y17" s="2">
        <v>-0.24978226613135607</v>
      </c>
      <c r="Z17" s="2">
        <v>3.8575553455927252</v>
      </c>
      <c r="AA17" s="2">
        <v>-0.14102050038252339</v>
      </c>
      <c r="AB17" s="2">
        <v>1.0142254794740944</v>
      </c>
      <c r="AC17" s="2">
        <v>0.5968730453279053</v>
      </c>
      <c r="AD17" s="2">
        <v>4.0055371050793624</v>
      </c>
    </row>
    <row r="18" spans="1:30">
      <c r="A18" s="1">
        <v>38061</v>
      </c>
      <c r="B18" s="14">
        <v>-1.6812794652172787</v>
      </c>
      <c r="C18" s="14">
        <v>-2.8856179222622509</v>
      </c>
      <c r="D18" s="14">
        <v>1.4240310120868962</v>
      </c>
      <c r="E18" s="14">
        <v>-1.3226742828567519</v>
      </c>
      <c r="F18" s="14">
        <v>-1.1913152557343487</v>
      </c>
      <c r="G18" s="14">
        <v>-0.37695423125922201</v>
      </c>
      <c r="H18" s="14">
        <v>-8.680268434730662</v>
      </c>
      <c r="I18" s="14">
        <v>-2.7758630877779416</v>
      </c>
      <c r="J18" s="14">
        <v>-1.3703027614788377</v>
      </c>
      <c r="K18" s="14">
        <v>19.39036362035332</v>
      </c>
      <c r="L18" s="14">
        <v>-0.67614073120050278</v>
      </c>
      <c r="M18" s="14">
        <v>5.180782640816961</v>
      </c>
      <c r="N18" s="14">
        <v>-2.168128416099659</v>
      </c>
      <c r="O18" s="14">
        <v>24.076537894101456</v>
      </c>
      <c r="Q18" s="2">
        <v>-0.19196512677957844</v>
      </c>
      <c r="R18" s="2">
        <v>-0.53826585351126677</v>
      </c>
      <c r="S18" s="2">
        <v>0.10293323364667711</v>
      </c>
      <c r="T18" s="2">
        <v>-0.11014173288204744</v>
      </c>
      <c r="U18" s="2">
        <v>-0.44061628654013896</v>
      </c>
      <c r="V18" s="2">
        <v>-8.4966991542753667E-2</v>
      </c>
      <c r="W18" s="2">
        <v>-2.1784435677221805</v>
      </c>
      <c r="X18" s="2">
        <v>-0.56461055205403321</v>
      </c>
      <c r="Y18" s="2">
        <v>-0.15878931369740623</v>
      </c>
      <c r="Z18" s="2">
        <v>4.4677918528564691</v>
      </c>
      <c r="AA18" s="2">
        <v>-0.13722952280445405</v>
      </c>
      <c r="AB18" s="2">
        <v>0.74112649911678874</v>
      </c>
      <c r="AC18" s="2">
        <v>-0.46579854078643462</v>
      </c>
      <c r="AD18" s="2">
        <v>3.8723499721978079</v>
      </c>
    </row>
    <row r="19" spans="1:30">
      <c r="A19" s="1">
        <v>38092</v>
      </c>
      <c r="B19" s="14">
        <v>-1.4424401903721902</v>
      </c>
      <c r="C19" s="14">
        <v>-2.0935901295919708</v>
      </c>
      <c r="D19" s="14">
        <v>0.83654820608201153</v>
      </c>
      <c r="E19" s="14">
        <v>-1.6963711105038959</v>
      </c>
      <c r="F19" s="14">
        <v>-0.97299491867347798</v>
      </c>
      <c r="G19" s="14">
        <v>-0.26099180221080398</v>
      </c>
      <c r="H19" s="14">
        <v>-9.5069309018366965</v>
      </c>
      <c r="I19" s="14">
        <v>-2.9262664189205987</v>
      </c>
      <c r="J19" s="14">
        <v>4.7903840131530151E-2</v>
      </c>
      <c r="K19" s="14">
        <v>21.461511128612877</v>
      </c>
      <c r="L19" s="14">
        <v>-0.13618877634709703</v>
      </c>
      <c r="M19" s="14">
        <v>6.9912061752668331</v>
      </c>
      <c r="N19" s="14">
        <v>-3.5162843489480302</v>
      </c>
      <c r="O19" s="14">
        <v>24.049492245907967</v>
      </c>
      <c r="Q19" s="2">
        <v>-0.16469493605631591</v>
      </c>
      <c r="R19" s="2">
        <v>-0.39052574123330869</v>
      </c>
      <c r="S19" s="2">
        <v>6.0468213980226039E-2</v>
      </c>
      <c r="T19" s="2">
        <v>-0.1412602151138804</v>
      </c>
      <c r="U19" s="2">
        <v>-0.35986898163581654</v>
      </c>
      <c r="V19" s="2">
        <v>-5.8828596185524058E-2</v>
      </c>
      <c r="W19" s="2">
        <v>-2.3859069137794462</v>
      </c>
      <c r="X19" s="2">
        <v>-0.59520258960844974</v>
      </c>
      <c r="Y19" s="2">
        <v>5.5510490906015815E-3</v>
      </c>
      <c r="Z19" s="2">
        <v>4.9450111636770782</v>
      </c>
      <c r="AA19" s="2">
        <v>-2.7640874047406814E-2</v>
      </c>
      <c r="AB19" s="2">
        <v>1.0001130169904462</v>
      </c>
      <c r="AC19" s="2">
        <v>-0.75543501324364581</v>
      </c>
      <c r="AD19" s="2">
        <v>3.8680000853706074</v>
      </c>
    </row>
    <row r="20" spans="1:30">
      <c r="A20" s="1">
        <v>38122</v>
      </c>
      <c r="B20" s="14">
        <v>-1.2036009155271019</v>
      </c>
      <c r="C20" s="14">
        <v>-1.3015623369216909</v>
      </c>
      <c r="D20" s="14">
        <v>0.24906540007712641</v>
      </c>
      <c r="E20" s="14">
        <v>-2.0700679381510398</v>
      </c>
      <c r="F20" s="14">
        <v>-0.75467458161260725</v>
      </c>
      <c r="G20" s="14">
        <v>-0.14502937316238598</v>
      </c>
      <c r="H20" s="14">
        <v>-10.333593368942729</v>
      </c>
      <c r="I20" s="14">
        <v>-3.0766697500632567</v>
      </c>
      <c r="J20" s="14">
        <v>1.4661104417418982</v>
      </c>
      <c r="K20" s="14">
        <v>23.532658636872434</v>
      </c>
      <c r="L20" s="14">
        <v>0.40376317850630872</v>
      </c>
      <c r="M20" s="14">
        <v>8.8016297097167051</v>
      </c>
      <c r="N20" s="14">
        <v>-4.8644402817964023</v>
      </c>
      <c r="O20" s="14">
        <v>24.022446597714477</v>
      </c>
      <c r="Q20" s="2">
        <v>-0.13742474533305343</v>
      </c>
      <c r="R20" s="2">
        <v>-0.24278562895535069</v>
      </c>
      <c r="S20" s="2">
        <v>1.800319431377493E-2</v>
      </c>
      <c r="T20" s="2">
        <v>-0.17237869734571337</v>
      </c>
      <c r="U20" s="2">
        <v>-0.27912167673149407</v>
      </c>
      <c r="V20" s="2">
        <v>-3.269020082829445E-2</v>
      </c>
      <c r="W20" s="2">
        <v>-2.5933702598367119</v>
      </c>
      <c r="X20" s="2">
        <v>-0.62579462716286638</v>
      </c>
      <c r="Y20" s="2">
        <v>0.1698914118786094</v>
      </c>
      <c r="Z20" s="2">
        <v>5.4222304744976881</v>
      </c>
      <c r="AA20" s="2">
        <v>8.1947774709640417E-2</v>
      </c>
      <c r="AB20" s="2">
        <v>1.2590995348641039</v>
      </c>
      <c r="AC20" s="2">
        <v>-1.0450714857008572</v>
      </c>
      <c r="AD20" s="2">
        <v>3.8636501985434077</v>
      </c>
    </row>
    <row r="21" spans="1:30">
      <c r="A21" s="1">
        <v>38153</v>
      </c>
      <c r="B21" s="14">
        <v>-0.90039795481456175</v>
      </c>
      <c r="C21" s="14">
        <v>-0.62629865746071811</v>
      </c>
      <c r="D21" s="14">
        <v>-0.46737901540696214</v>
      </c>
      <c r="E21" s="14">
        <v>-2.092147135312322</v>
      </c>
      <c r="F21" s="14">
        <v>-0.64916331593105314</v>
      </c>
      <c r="G21" s="14">
        <v>-6.9967803035971471E-2</v>
      </c>
      <c r="H21" s="14">
        <v>-10.765495486801601</v>
      </c>
      <c r="I21" s="14">
        <v>4.5095825245242027E-2</v>
      </c>
      <c r="J21" s="14">
        <v>4.9396116997700901</v>
      </c>
      <c r="K21" s="14">
        <v>23.682624361774572</v>
      </c>
      <c r="L21" s="14">
        <v>0.88963787213648138</v>
      </c>
      <c r="M21" s="14">
        <v>11.212752129090351</v>
      </c>
      <c r="N21" s="14">
        <v>-1.9207326496448207</v>
      </c>
      <c r="O21" s="14">
        <v>24.882997632980704</v>
      </c>
      <c r="Q21" s="2">
        <v>-0.10280563768481703</v>
      </c>
      <c r="R21" s="2">
        <v>-0.1168259937707776</v>
      </c>
      <c r="S21" s="2">
        <v>-3.3783557370661445E-2</v>
      </c>
      <c r="T21" s="2">
        <v>-0.17421727625172767</v>
      </c>
      <c r="U21" s="2">
        <v>-0.24009759654031151</v>
      </c>
      <c r="V21" s="2">
        <v>-1.5771022675520111E-2</v>
      </c>
      <c r="W21" s="2">
        <v>-2.7017625748451639</v>
      </c>
      <c r="X21" s="2">
        <v>9.1724908548822277E-3</v>
      </c>
      <c r="Y21" s="2">
        <v>0.57239726415765824</v>
      </c>
      <c r="Z21" s="2">
        <v>5.4567845270695639</v>
      </c>
      <c r="AA21" s="2">
        <v>0.18056090252882026</v>
      </c>
      <c r="AB21" s="2">
        <v>1.6040178303227619</v>
      </c>
      <c r="AC21" s="2">
        <v>-0.41264828171704365</v>
      </c>
      <c r="AD21" s="2">
        <v>4.0020569243004509</v>
      </c>
    </row>
    <row r="22" spans="1:30">
      <c r="A22" s="1">
        <v>38183</v>
      </c>
      <c r="B22" s="14">
        <v>-0.59719499410202148</v>
      </c>
      <c r="C22" s="14">
        <v>4.8965022000254793E-2</v>
      </c>
      <c r="D22" s="14">
        <v>-1.1838234308910505</v>
      </c>
      <c r="E22" s="14">
        <v>-2.1142263324736041</v>
      </c>
      <c r="F22" s="14">
        <v>-0.54365205024949892</v>
      </c>
      <c r="G22" s="14">
        <v>5.093767090443041E-3</v>
      </c>
      <c r="H22" s="14">
        <v>-11.197397604660475</v>
      </c>
      <c r="I22" s="14">
        <v>3.1668614005537412</v>
      </c>
      <c r="J22" s="14">
        <v>8.4131129577982833</v>
      </c>
      <c r="K22" s="14">
        <v>23.83259008667671</v>
      </c>
      <c r="L22" s="14">
        <v>1.375512565766654</v>
      </c>
      <c r="M22" s="14">
        <v>13.623874548463998</v>
      </c>
      <c r="N22" s="14">
        <v>1.0229749825067604</v>
      </c>
      <c r="O22" s="14">
        <v>25.743548668246934</v>
      </c>
      <c r="Q22" s="2">
        <v>-6.8186530036580595E-2</v>
      </c>
      <c r="R22" s="2">
        <v>9.133641413795527E-3</v>
      </c>
      <c r="S22" s="2">
        <v>-8.5570309055097785E-2</v>
      </c>
      <c r="T22" s="2">
        <v>-0.17605585515774194</v>
      </c>
      <c r="U22" s="2">
        <v>-0.2010735163491289</v>
      </c>
      <c r="V22" s="2">
        <v>1.148155477254223E-3</v>
      </c>
      <c r="W22" s="2">
        <v>-2.8101548898536159</v>
      </c>
      <c r="X22" s="2">
        <v>0.644139608872631</v>
      </c>
      <c r="Y22" s="2">
        <v>0.97490311643670724</v>
      </c>
      <c r="Z22" s="2">
        <v>5.4913385796414405</v>
      </c>
      <c r="AA22" s="2">
        <v>0.27917403034800009</v>
      </c>
      <c r="AB22" s="2">
        <v>1.9489361257814204</v>
      </c>
      <c r="AC22" s="2">
        <v>0.21977492226676992</v>
      </c>
      <c r="AD22" s="2">
        <v>4.1404636500574954</v>
      </c>
    </row>
    <row r="23" spans="1:30">
      <c r="A23" s="1">
        <v>38214</v>
      </c>
      <c r="B23" s="14">
        <v>-0.42607133608086484</v>
      </c>
      <c r="C23" s="14">
        <v>0.27713808397806039</v>
      </c>
      <c r="D23" s="14">
        <v>-0.20130719674825492</v>
      </c>
      <c r="E23" s="14">
        <v>-1.2933745820217131</v>
      </c>
      <c r="F23" s="14">
        <v>0.16268119461642117</v>
      </c>
      <c r="G23" s="14">
        <v>0.28689752598666696</v>
      </c>
      <c r="H23" s="14">
        <v>-10.855465736024481</v>
      </c>
      <c r="I23" s="14">
        <v>5.4605779435478343</v>
      </c>
      <c r="J23" s="14">
        <v>11.679233331847469</v>
      </c>
      <c r="K23" s="14">
        <v>23.773353312888815</v>
      </c>
      <c r="L23" s="14">
        <v>1.8310377719528836</v>
      </c>
      <c r="M23" s="14">
        <v>16.5073137111373</v>
      </c>
      <c r="N23" s="14">
        <v>5.3842339387072169</v>
      </c>
      <c r="O23" s="14">
        <v>27.720608488416836</v>
      </c>
      <c r="Q23" s="2">
        <v>-4.8647973011040985E-2</v>
      </c>
      <c r="R23" s="2">
        <v>5.1695675356763518E-2</v>
      </c>
      <c r="S23" s="2">
        <v>-1.4551088102554111E-2</v>
      </c>
      <c r="T23" s="2">
        <v>-0.10770188819411208</v>
      </c>
      <c r="U23" s="2">
        <v>6.0168778597245683E-2</v>
      </c>
      <c r="V23" s="2">
        <v>6.4667849947498676E-2</v>
      </c>
      <c r="W23" s="2">
        <v>-2.7243419584413835</v>
      </c>
      <c r="X23" s="2">
        <v>1.1106815537176296</v>
      </c>
      <c r="Y23" s="2">
        <v>1.3533778792611528</v>
      </c>
      <c r="Z23" s="2">
        <v>5.4776896568826503</v>
      </c>
      <c r="AA23" s="2">
        <v>0.37162742619555728</v>
      </c>
      <c r="AB23" s="2">
        <v>2.3614207483193241</v>
      </c>
      <c r="AC23" s="2">
        <v>1.1567434351579198</v>
      </c>
      <c r="AD23" s="2">
        <v>4.4584440662345211</v>
      </c>
    </row>
    <row r="24" spans="1:30">
      <c r="A24" s="1">
        <v>38245</v>
      </c>
      <c r="B24" s="14">
        <v>-0.25494767805970819</v>
      </c>
      <c r="C24" s="14">
        <v>0.50531114595586601</v>
      </c>
      <c r="D24" s="14">
        <v>0.7812090373945404</v>
      </c>
      <c r="E24" s="14">
        <v>-0.472522831569822</v>
      </c>
      <c r="F24" s="14">
        <v>0.86901443948234125</v>
      </c>
      <c r="G24" s="14">
        <v>0.56870128488289085</v>
      </c>
      <c r="H24" s="14">
        <v>-10.513533867388489</v>
      </c>
      <c r="I24" s="14">
        <v>7.7542944865419265</v>
      </c>
      <c r="J24" s="14">
        <v>14.945353705896654</v>
      </c>
      <c r="K24" s="14">
        <v>23.714116539100921</v>
      </c>
      <c r="L24" s="14">
        <v>2.2865629781391132</v>
      </c>
      <c r="M24" s="14">
        <v>19.390752873810605</v>
      </c>
      <c r="N24" s="14">
        <v>9.745492894907672</v>
      </c>
      <c r="O24" s="14">
        <v>29.697668308586742</v>
      </c>
      <c r="Q24" s="2">
        <v>-2.9109415985501361E-2</v>
      </c>
      <c r="R24" s="2">
        <v>9.4257709299731499E-2</v>
      </c>
      <c r="S24" s="2">
        <v>5.6468132849989555E-2</v>
      </c>
      <c r="T24" s="2">
        <v>-3.9347921230482211E-2</v>
      </c>
      <c r="U24" s="2">
        <v>0.32141107354362031</v>
      </c>
      <c r="V24" s="2">
        <v>0.12818754441774313</v>
      </c>
      <c r="W24" s="2">
        <v>-2.6385290270291519</v>
      </c>
      <c r="X24" s="2">
        <v>1.5772234985626279</v>
      </c>
      <c r="Y24" s="2">
        <v>1.7318526420855982</v>
      </c>
      <c r="Z24" s="2">
        <v>5.4640407341238602</v>
      </c>
      <c r="AA24" s="2">
        <v>0.4640808220431144</v>
      </c>
      <c r="AB24" s="2">
        <v>2.7739053708572285</v>
      </c>
      <c r="AC24" s="2">
        <v>2.0937119480490693</v>
      </c>
      <c r="AD24" s="2">
        <v>4.7764244824115485</v>
      </c>
    </row>
    <row r="25" spans="1:30">
      <c r="A25" s="1">
        <v>38275</v>
      </c>
      <c r="B25" s="14">
        <v>-0.33093904450406075</v>
      </c>
      <c r="C25" s="14">
        <v>0.25244102714709504</v>
      </c>
      <c r="D25" s="14">
        <v>3.2285728048534015</v>
      </c>
      <c r="E25" s="14">
        <v>1.3746907304349705</v>
      </c>
      <c r="F25" s="14">
        <v>1.788768544615444</v>
      </c>
      <c r="G25" s="14">
        <v>0.8716743961065534</v>
      </c>
      <c r="H25" s="14">
        <v>-8.925576422615201</v>
      </c>
      <c r="I25" s="14">
        <v>10.418851813287816</v>
      </c>
      <c r="J25" s="14">
        <v>18.605699524310445</v>
      </c>
      <c r="K25" s="14">
        <v>23.985398302969443</v>
      </c>
      <c r="L25" s="14">
        <v>2.6014012534986479</v>
      </c>
      <c r="M25" s="14">
        <v>20.512368502326879</v>
      </c>
      <c r="N25" s="14">
        <v>12.511488157797443</v>
      </c>
      <c r="O25" s="14">
        <v>30.766736081424142</v>
      </c>
      <c r="Q25" s="2">
        <v>-3.7785958223384652E-2</v>
      </c>
      <c r="R25" s="2">
        <v>4.708883455785623E-2</v>
      </c>
      <c r="S25" s="2">
        <v>0.23337092805321841</v>
      </c>
      <c r="T25" s="2">
        <v>0.11447324650478086</v>
      </c>
      <c r="U25" s="2">
        <v>0.66158856760583418</v>
      </c>
      <c r="V25" s="2">
        <v>0.19647889558000153</v>
      </c>
      <c r="W25" s="2">
        <v>-2.2400072869016237</v>
      </c>
      <c r="X25" s="2">
        <v>2.1191944588227414</v>
      </c>
      <c r="Y25" s="2">
        <v>2.1560098551775702</v>
      </c>
      <c r="Z25" s="2">
        <v>5.5265475791820986</v>
      </c>
      <c r="AA25" s="2">
        <v>0.52798039841008559</v>
      </c>
      <c r="AB25" s="2">
        <v>2.934355851363367</v>
      </c>
      <c r="AC25" s="2">
        <v>2.687955604333045</v>
      </c>
      <c r="AD25" s="2">
        <v>4.9483679976558514</v>
      </c>
    </row>
    <row r="26" spans="1:30">
      <c r="A26" s="1">
        <v>38306</v>
      </c>
      <c r="B26" s="14">
        <v>-0.40693041094841326</v>
      </c>
      <c r="C26" s="14">
        <v>-4.2909166167584556E-4</v>
      </c>
      <c r="D26" s="14">
        <v>5.6759365723122635</v>
      </c>
      <c r="E26" s="14">
        <v>3.221904292439763</v>
      </c>
      <c r="F26" s="14">
        <v>2.7085226497485468</v>
      </c>
      <c r="G26" s="14">
        <v>1.1746475073302158</v>
      </c>
      <c r="H26" s="14">
        <v>-7.337618977841915</v>
      </c>
      <c r="I26" s="14">
        <v>13.083409140033703</v>
      </c>
      <c r="J26" s="14">
        <v>22.266045342724237</v>
      </c>
      <c r="K26" s="14">
        <v>24.256680066837973</v>
      </c>
      <c r="L26" s="14">
        <v>2.9162395288581826</v>
      </c>
      <c r="M26" s="14">
        <v>21.633984130843157</v>
      </c>
      <c r="N26" s="14">
        <v>15.277483420687213</v>
      </c>
      <c r="O26" s="14">
        <v>31.835803854261545</v>
      </c>
      <c r="Q26" s="2">
        <v>-4.6462500461267923E-2</v>
      </c>
      <c r="R26" s="2">
        <v>-8.0040184019042164E-5</v>
      </c>
      <c r="S26" s="2">
        <v>0.41027372325644734</v>
      </c>
      <c r="T26" s="2">
        <v>0.26829441424004397</v>
      </c>
      <c r="U26" s="2">
        <v>1.0017660616680482</v>
      </c>
      <c r="V26" s="2">
        <v>0.26477024674225991</v>
      </c>
      <c r="W26" s="2">
        <v>-1.841485546774096</v>
      </c>
      <c r="X26" s="2">
        <v>2.6611654190828551</v>
      </c>
      <c r="Y26" s="2">
        <v>2.5801670682695419</v>
      </c>
      <c r="Z26" s="2">
        <v>5.589054424240337</v>
      </c>
      <c r="AA26" s="2">
        <v>0.59187997477705667</v>
      </c>
      <c r="AB26" s="2">
        <v>3.0948063318695063</v>
      </c>
      <c r="AC26" s="2">
        <v>3.2821992606170198</v>
      </c>
      <c r="AD26" s="2">
        <v>5.1203115129001562</v>
      </c>
    </row>
    <row r="27" spans="1:30">
      <c r="A27" s="1">
        <v>38336</v>
      </c>
      <c r="B27" s="14">
        <v>-1.6906352920224117</v>
      </c>
      <c r="C27" s="14">
        <v>-0.54360896922995772</v>
      </c>
      <c r="D27" s="14">
        <v>8.9961090712302294</v>
      </c>
      <c r="E27" s="14">
        <v>6.2984231845000274</v>
      </c>
      <c r="F27" s="14">
        <v>3.7100334341959331</v>
      </c>
      <c r="G27" s="14">
        <v>2.1247681522992141</v>
      </c>
      <c r="H27" s="14">
        <v>-6.3784740537763973</v>
      </c>
      <c r="I27" s="14">
        <v>16.698059263219953</v>
      </c>
      <c r="J27" s="14">
        <v>21.799879768716679</v>
      </c>
      <c r="K27" s="14">
        <v>24.047198968237645</v>
      </c>
      <c r="L27" s="14">
        <v>3.1694964983319709</v>
      </c>
      <c r="M27" s="14">
        <v>20.987354879457428</v>
      </c>
      <c r="N27" s="14">
        <v>16.537906965572905</v>
      </c>
      <c r="O27" s="14">
        <v>31.466040009690378</v>
      </c>
      <c r="Q27" s="2">
        <v>-0.19303335637253491</v>
      </c>
      <c r="R27" s="2">
        <v>-0.10140155546634093</v>
      </c>
      <c r="S27" s="2">
        <v>0.65026575199573455</v>
      </c>
      <c r="T27" s="2">
        <v>0.52448229541968616</v>
      </c>
      <c r="U27" s="2">
        <v>1.3721818358714051</v>
      </c>
      <c r="V27" s="2">
        <v>0.47893124060085202</v>
      </c>
      <c r="W27" s="2">
        <v>-1.6007737409059934</v>
      </c>
      <c r="X27" s="2">
        <v>3.3963852541389383</v>
      </c>
      <c r="Y27" s="2">
        <v>2.5261482677191198</v>
      </c>
      <c r="Z27" s="2">
        <v>5.5407872558685396</v>
      </c>
      <c r="AA27" s="2">
        <v>0.64328100930145682</v>
      </c>
      <c r="AB27" s="2">
        <v>3.002304077571023</v>
      </c>
      <c r="AC27" s="2">
        <v>3.552987394576717</v>
      </c>
      <c r="AD27" s="2">
        <v>5.0608405449585518</v>
      </c>
    </row>
    <row r="28" spans="1:30">
      <c r="A28" s="1">
        <v>38367</v>
      </c>
      <c r="B28" s="14">
        <v>-2.9743401730964099</v>
      </c>
      <c r="C28" s="14">
        <v>-1.0867888467982396</v>
      </c>
      <c r="D28" s="14">
        <v>12.316281570148197</v>
      </c>
      <c r="E28" s="14">
        <v>9.3749420765602913</v>
      </c>
      <c r="F28" s="14">
        <v>4.7115442186433194</v>
      </c>
      <c r="G28" s="14">
        <v>3.074888797268212</v>
      </c>
      <c r="H28" s="14">
        <v>-5.4193291297108779</v>
      </c>
      <c r="I28" s="14">
        <v>20.312709386406201</v>
      </c>
      <c r="J28" s="14">
        <v>21.333714194709124</v>
      </c>
      <c r="K28" s="14">
        <v>23.837717869637324</v>
      </c>
      <c r="L28" s="14">
        <v>3.4227534678057587</v>
      </c>
      <c r="M28" s="14">
        <v>20.340725628071695</v>
      </c>
      <c r="N28" s="14">
        <v>17.798330510458598</v>
      </c>
      <c r="O28" s="14">
        <v>31.09627616511921</v>
      </c>
      <c r="Q28" s="2">
        <v>-0.33960421228380183</v>
      </c>
      <c r="R28" s="2">
        <v>-0.20272307074866283</v>
      </c>
      <c r="S28" s="2">
        <v>0.89025778073502215</v>
      </c>
      <c r="T28" s="2">
        <v>0.78067017659932847</v>
      </c>
      <c r="U28" s="2">
        <v>1.7425976100747622</v>
      </c>
      <c r="V28" s="2">
        <v>0.69309223445944401</v>
      </c>
      <c r="W28" s="2">
        <v>-1.3600619350378904</v>
      </c>
      <c r="X28" s="2">
        <v>4.1316050891950216</v>
      </c>
      <c r="Y28" s="2">
        <v>2.4721294671686986</v>
      </c>
      <c r="Z28" s="2">
        <v>5.4925200874967439</v>
      </c>
      <c r="AA28" s="2">
        <v>0.69468204382585674</v>
      </c>
      <c r="AB28" s="2">
        <v>2.9098018232725402</v>
      </c>
      <c r="AC28" s="2">
        <v>3.8237755285364146</v>
      </c>
      <c r="AD28" s="2">
        <v>5.0013695770169475</v>
      </c>
    </row>
    <row r="29" spans="1:30">
      <c r="A29" s="1">
        <v>38398</v>
      </c>
      <c r="B29" s="14">
        <v>-3.6905218236913804</v>
      </c>
      <c r="C29" s="14">
        <v>-1.1800237497737178</v>
      </c>
      <c r="D29" s="14">
        <v>15.361277253938152</v>
      </c>
      <c r="E29" s="14">
        <v>10.894814045363155</v>
      </c>
      <c r="F29" s="14">
        <v>5.6422581284849018</v>
      </c>
      <c r="G29" s="14">
        <v>3.0092550359837955</v>
      </c>
      <c r="H29" s="14">
        <v>-4.8878642754559198</v>
      </c>
      <c r="I29" s="14">
        <v>23.306477002606826</v>
      </c>
      <c r="J29" s="14">
        <v>20.347179844054118</v>
      </c>
      <c r="K29" s="14">
        <v>22.355409180077309</v>
      </c>
      <c r="L29" s="14">
        <v>4.0690248186532099</v>
      </c>
      <c r="M29" s="14">
        <v>19.076703084501244</v>
      </c>
      <c r="N29" s="14">
        <v>16.695082012821313</v>
      </c>
      <c r="O29" s="14">
        <v>28.340468726300699</v>
      </c>
      <c r="Q29" s="2">
        <v>-0.42137640078543437</v>
      </c>
      <c r="R29" s="2">
        <v>-0.22011455014029066</v>
      </c>
      <c r="S29" s="2">
        <v>1.1103592037464114</v>
      </c>
      <c r="T29" s="2">
        <v>0.90723295518548064</v>
      </c>
      <c r="U29" s="2">
        <v>2.0868286646270402</v>
      </c>
      <c r="V29" s="2">
        <v>0.67829812213089136</v>
      </c>
      <c r="W29" s="2">
        <v>-1.226682857889795</v>
      </c>
      <c r="X29" s="2">
        <v>4.7405374223302283</v>
      </c>
      <c r="Y29" s="2">
        <v>2.3578108531491471</v>
      </c>
      <c r="Z29" s="2">
        <v>5.150976895409153</v>
      </c>
      <c r="AA29" s="2">
        <v>0.82584927719385548</v>
      </c>
      <c r="AB29" s="2">
        <v>2.7289796063471563</v>
      </c>
      <c r="AC29" s="2">
        <v>3.586754724552518</v>
      </c>
      <c r="AD29" s="2">
        <v>4.5581392875945728</v>
      </c>
    </row>
    <row r="30" spans="1:30">
      <c r="A30" s="1">
        <v>38426</v>
      </c>
      <c r="B30" s="14">
        <v>-4.4067034742863509</v>
      </c>
      <c r="C30" s="14">
        <v>-1.273258652749196</v>
      </c>
      <c r="D30" s="14">
        <v>18.406272937728104</v>
      </c>
      <c r="E30" s="14">
        <v>12.414686014166021</v>
      </c>
      <c r="F30" s="14">
        <v>6.5729720383264842</v>
      </c>
      <c r="G30" s="14">
        <v>2.9436212746993786</v>
      </c>
      <c r="H30" s="14">
        <v>-4.3563994212009618</v>
      </c>
      <c r="I30" s="14">
        <v>26.300244618807454</v>
      </c>
      <c r="J30" s="14">
        <v>19.360645493399108</v>
      </c>
      <c r="K30" s="14">
        <v>20.873100490517292</v>
      </c>
      <c r="L30" s="14">
        <v>4.7152961695006601</v>
      </c>
      <c r="M30" s="14">
        <v>17.812680540930796</v>
      </c>
      <c r="N30" s="14">
        <v>15.59183351518403</v>
      </c>
      <c r="O30" s="14">
        <v>25.584661287482191</v>
      </c>
      <c r="Q30" s="2">
        <v>-0.50314858928706696</v>
      </c>
      <c r="R30" s="2">
        <v>-0.23750602953191852</v>
      </c>
      <c r="S30" s="2">
        <v>1.3304606267578005</v>
      </c>
      <c r="T30" s="2">
        <v>1.0337957337716328</v>
      </c>
      <c r="U30" s="2">
        <v>2.4310597191793182</v>
      </c>
      <c r="V30" s="2">
        <v>0.6635040098023387</v>
      </c>
      <c r="W30" s="2">
        <v>-1.0933037807416992</v>
      </c>
      <c r="X30" s="2">
        <v>5.3494697554654351</v>
      </c>
      <c r="Y30" s="2">
        <v>2.2434922391295955</v>
      </c>
      <c r="Z30" s="2">
        <v>4.8094337033215604</v>
      </c>
      <c r="AA30" s="2">
        <v>0.95701651056185399</v>
      </c>
      <c r="AB30" s="2">
        <v>2.5481573894217728</v>
      </c>
      <c r="AC30" s="2">
        <v>3.3497339205686214</v>
      </c>
      <c r="AD30" s="2">
        <v>4.114908998172198</v>
      </c>
    </row>
    <row r="31" spans="1:30">
      <c r="A31" s="1">
        <v>38457</v>
      </c>
      <c r="B31" s="14">
        <v>-5.7060196689688496</v>
      </c>
      <c r="C31" s="14">
        <v>-1.3123449095966613</v>
      </c>
      <c r="D31" s="14">
        <v>19.627994838329883</v>
      </c>
      <c r="E31" s="14">
        <v>15.394490082938088</v>
      </c>
      <c r="F31" s="14">
        <v>6.2417405642646901</v>
      </c>
      <c r="G31" s="14">
        <v>3.5587573962653711</v>
      </c>
      <c r="H31" s="14">
        <v>-4.0494522488212787</v>
      </c>
      <c r="I31" s="14">
        <v>31.081024023685089</v>
      </c>
      <c r="J31" s="14">
        <v>19.166204695082101</v>
      </c>
      <c r="K31" s="14">
        <v>16.831588333021756</v>
      </c>
      <c r="L31" s="14">
        <v>3.6893948144982245</v>
      </c>
      <c r="M31" s="14">
        <v>15.74370504991488</v>
      </c>
      <c r="N31" s="14">
        <v>16.135533525639232</v>
      </c>
      <c r="O31" s="14">
        <v>19.903088256461817</v>
      </c>
      <c r="Q31" s="2">
        <v>-0.65150191376352529</v>
      </c>
      <c r="R31" s="2">
        <v>-0.2447969453667036</v>
      </c>
      <c r="S31" s="2">
        <v>1.4187703508989991</v>
      </c>
      <c r="T31" s="2">
        <v>1.2819299781864204</v>
      </c>
      <c r="U31" s="2">
        <v>2.3085514398772453</v>
      </c>
      <c r="V31" s="2">
        <v>0.80215815214779973</v>
      </c>
      <c r="W31" s="2">
        <v>-1.0162707836254321</v>
      </c>
      <c r="X31" s="2">
        <v>6.3218802864175467</v>
      </c>
      <c r="Y31" s="2">
        <v>2.2209606338614187</v>
      </c>
      <c r="Z31" s="2">
        <v>3.8782167625765416</v>
      </c>
      <c r="AA31" s="2">
        <v>0.74879957155055954</v>
      </c>
      <c r="AB31" s="2">
        <v>2.2521842385054733</v>
      </c>
      <c r="AC31" s="2">
        <v>3.4665418871148068</v>
      </c>
      <c r="AD31" s="2">
        <v>3.2011131997280362</v>
      </c>
    </row>
    <row r="32" spans="1:30">
      <c r="A32" s="1">
        <v>38487</v>
      </c>
      <c r="B32" s="14">
        <v>-7.0053358636513492</v>
      </c>
      <c r="C32" s="14">
        <v>-1.3514311664441268</v>
      </c>
      <c r="D32" s="14">
        <v>20.849716738931662</v>
      </c>
      <c r="E32" s="14">
        <v>18.374294151710156</v>
      </c>
      <c r="F32" s="14">
        <v>5.9105090902028961</v>
      </c>
      <c r="G32" s="14">
        <v>4.1738935178313632</v>
      </c>
      <c r="H32" s="14">
        <v>-3.7425050764415944</v>
      </c>
      <c r="I32" s="14">
        <v>35.861803428562723</v>
      </c>
      <c r="J32" s="14">
        <v>18.971763896765097</v>
      </c>
      <c r="K32" s="14">
        <v>12.79007617552622</v>
      </c>
      <c r="L32" s="14">
        <v>2.6634934594957889</v>
      </c>
      <c r="M32" s="14">
        <v>13.674729558898964</v>
      </c>
      <c r="N32" s="14">
        <v>16.679233536094429</v>
      </c>
      <c r="O32" s="14">
        <v>14.221515225441443</v>
      </c>
      <c r="Q32" s="2">
        <v>-0.79985523823998372</v>
      </c>
      <c r="R32" s="2">
        <v>-0.25208786120148874</v>
      </c>
      <c r="S32" s="2">
        <v>1.5070800750401971</v>
      </c>
      <c r="T32" s="2">
        <v>1.530064222601208</v>
      </c>
      <c r="U32" s="2">
        <v>2.1860431605751725</v>
      </c>
      <c r="V32" s="2">
        <v>0.94081229449326054</v>
      </c>
      <c r="W32" s="2">
        <v>-0.93923778650916467</v>
      </c>
      <c r="X32" s="2">
        <v>7.2942908173696575</v>
      </c>
      <c r="Y32" s="2">
        <v>2.1984290285932424</v>
      </c>
      <c r="Z32" s="2">
        <v>2.9469998218315228</v>
      </c>
      <c r="AA32" s="2">
        <v>0.54058263253926531</v>
      </c>
      <c r="AB32" s="2">
        <v>1.9562110875891732</v>
      </c>
      <c r="AC32" s="2">
        <v>3.5833498536609909</v>
      </c>
      <c r="AD32" s="2">
        <v>2.2873174012838744</v>
      </c>
    </row>
    <row r="33" spans="1:30">
      <c r="A33" s="1">
        <v>38518</v>
      </c>
      <c r="B33" s="14">
        <v>-6.3144635293848665</v>
      </c>
      <c r="C33" s="14">
        <v>-1.0540009964125774</v>
      </c>
      <c r="D33" s="14">
        <v>21.152354048984197</v>
      </c>
      <c r="E33" s="14">
        <v>18.510156230065999</v>
      </c>
      <c r="F33" s="14">
        <v>5.6054065292146715</v>
      </c>
      <c r="G33" s="14">
        <v>4.4880169832317955</v>
      </c>
      <c r="H33" s="14">
        <v>-3.5651327917386104</v>
      </c>
      <c r="I33" s="14">
        <v>30.430464206933642</v>
      </c>
      <c r="J33" s="14">
        <v>15.654832011838877</v>
      </c>
      <c r="K33" s="14">
        <v>7.7012749208335443</v>
      </c>
      <c r="L33" s="14">
        <v>1.5674114176566178</v>
      </c>
      <c r="M33" s="14">
        <v>11.070384833161114</v>
      </c>
      <c r="N33" s="14">
        <v>16.242156190671764</v>
      </c>
      <c r="O33" s="14">
        <v>8.4568287077520363</v>
      </c>
      <c r="Q33" s="2">
        <v>-0.72097281685810521</v>
      </c>
      <c r="R33" s="2">
        <v>-0.19660702186482371</v>
      </c>
      <c r="S33" s="2">
        <v>1.5289556077227247</v>
      </c>
      <c r="T33" s="2">
        <v>1.5413777295900557</v>
      </c>
      <c r="U33" s="2">
        <v>2.0731988426757506</v>
      </c>
      <c r="V33" s="2">
        <v>1.0116169800883796</v>
      </c>
      <c r="W33" s="2">
        <v>-0.89472355107868029</v>
      </c>
      <c r="X33" s="2">
        <v>6.1895564196903026</v>
      </c>
      <c r="Y33" s="2">
        <v>1.8140662786998771</v>
      </c>
      <c r="Z33" s="2">
        <v>1.7744738583340194</v>
      </c>
      <c r="AA33" s="2">
        <v>0.31812182132758715</v>
      </c>
      <c r="AB33" s="2">
        <v>1.5836517615381966</v>
      </c>
      <c r="AC33" s="2">
        <v>3.4894485938477309</v>
      </c>
      <c r="AD33" s="2">
        <v>1.3601540452112988</v>
      </c>
    </row>
    <row r="34" spans="1:30">
      <c r="A34" s="1">
        <v>38548</v>
      </c>
      <c r="B34" s="14">
        <v>-5.6235911951183839</v>
      </c>
      <c r="C34" s="14">
        <v>-0.75657082638102791</v>
      </c>
      <c r="D34" s="14">
        <v>21.454991359036729</v>
      </c>
      <c r="E34" s="14">
        <v>18.646018308421844</v>
      </c>
      <c r="F34" s="14">
        <v>5.3003039682264479</v>
      </c>
      <c r="G34" s="14">
        <v>4.8021404486322288</v>
      </c>
      <c r="H34" s="14">
        <v>-3.3877605070356265</v>
      </c>
      <c r="I34" s="14">
        <v>24.999124985304562</v>
      </c>
      <c r="J34" s="14">
        <v>12.337900126912659</v>
      </c>
      <c r="K34" s="14">
        <v>2.6124736661408674</v>
      </c>
      <c r="L34" s="14">
        <v>0.47132937581744683</v>
      </c>
      <c r="M34" s="14">
        <v>8.466040107423261</v>
      </c>
      <c r="N34" s="14">
        <v>15.805078845249097</v>
      </c>
      <c r="O34" s="14">
        <v>2.6921421900626288</v>
      </c>
      <c r="Q34" s="2">
        <v>-0.64209039547622682</v>
      </c>
      <c r="R34" s="2">
        <v>-0.14112618252815864</v>
      </c>
      <c r="S34" s="2">
        <v>1.5508311404052517</v>
      </c>
      <c r="T34" s="2">
        <v>1.5526912365789038</v>
      </c>
      <c r="U34" s="2">
        <v>1.9603545247763292</v>
      </c>
      <c r="V34" s="2">
        <v>1.0824216656834988</v>
      </c>
      <c r="W34" s="2">
        <v>-0.85020931564819602</v>
      </c>
      <c r="X34" s="2">
        <v>5.0848220220109477</v>
      </c>
      <c r="Y34" s="2">
        <v>1.4297035288065119</v>
      </c>
      <c r="Z34" s="2">
        <v>0.60194789483651567</v>
      </c>
      <c r="AA34" s="2">
        <v>9.5661010115909009E-2</v>
      </c>
      <c r="AB34" s="2">
        <v>1.2110924354872197</v>
      </c>
      <c r="AC34" s="2">
        <v>3.3955473340344708</v>
      </c>
      <c r="AD34" s="2">
        <v>0.43299068913872285</v>
      </c>
    </row>
    <row r="35" spans="1:30">
      <c r="A35" s="1">
        <v>38579</v>
      </c>
      <c r="B35" s="14">
        <v>-4.5419191468262241</v>
      </c>
      <c r="C35" s="14">
        <v>-0.66483740497865251</v>
      </c>
      <c r="D35" s="14">
        <v>23.829542697167557</v>
      </c>
      <c r="E35" s="14">
        <v>14.985589341457551</v>
      </c>
      <c r="F35" s="14">
        <v>4.7966253561843244</v>
      </c>
      <c r="G35" s="14">
        <v>3.8647555171497427</v>
      </c>
      <c r="H35" s="14">
        <v>-3.2718058527634066</v>
      </c>
      <c r="I35" s="14">
        <v>20.412082186705685</v>
      </c>
      <c r="J35" s="14">
        <v>9.9031424394422665</v>
      </c>
      <c r="K35" s="14">
        <v>-2.0733610660946562</v>
      </c>
      <c r="L35" s="14">
        <v>-0.61353238427347367</v>
      </c>
      <c r="M35" s="14">
        <v>4.9783336378624536</v>
      </c>
      <c r="N35" s="14">
        <v>14.35175803433758</v>
      </c>
      <c r="O35" s="14">
        <v>-2.3363855443038752</v>
      </c>
      <c r="Q35" s="2">
        <v>-0.51858724434632453</v>
      </c>
      <c r="R35" s="2">
        <v>-0.12401478050028795</v>
      </c>
      <c r="S35" s="2">
        <v>1.7224708347793627</v>
      </c>
      <c r="T35" s="2">
        <v>1.2478799956418531</v>
      </c>
      <c r="U35" s="2">
        <v>1.7740654643622658</v>
      </c>
      <c r="V35" s="2">
        <v>0.87113135258762053</v>
      </c>
      <c r="W35" s="2">
        <v>-0.8211087558387683</v>
      </c>
      <c r="X35" s="2">
        <v>4.1518175167759361</v>
      </c>
      <c r="Y35" s="2">
        <v>1.1475662427401303</v>
      </c>
      <c r="Z35" s="2">
        <v>-0.47772934332206801</v>
      </c>
      <c r="AA35" s="2">
        <v>-0.12452253271214422</v>
      </c>
      <c r="AB35" s="2">
        <v>0.71216556189713753</v>
      </c>
      <c r="AC35" s="2">
        <v>3.0833173443390511</v>
      </c>
      <c r="AD35" s="2">
        <v>-0.37577256901811373</v>
      </c>
    </row>
    <row r="36" spans="1:30">
      <c r="A36" s="1">
        <v>38610</v>
      </c>
      <c r="B36" s="14">
        <v>-3.4602470985340643</v>
      </c>
      <c r="C36" s="14">
        <v>-0.57310398357627723</v>
      </c>
      <c r="D36" s="14">
        <v>26.20409403529839</v>
      </c>
      <c r="E36" s="14">
        <v>11.325160374493258</v>
      </c>
      <c r="F36" s="14">
        <v>4.2929467441422018</v>
      </c>
      <c r="G36" s="14">
        <v>2.9273705856672563</v>
      </c>
      <c r="H36" s="14">
        <v>-3.1558511984911859</v>
      </c>
      <c r="I36" s="14">
        <v>15.825039388106807</v>
      </c>
      <c r="J36" s="14">
        <v>7.4683847519718736</v>
      </c>
      <c r="K36" s="14">
        <v>-6.7591957983301807</v>
      </c>
      <c r="L36" s="14">
        <v>-1.6983941443643944</v>
      </c>
      <c r="M36" s="14">
        <v>1.4906271683016461</v>
      </c>
      <c r="N36" s="14">
        <v>12.898437223426065</v>
      </c>
      <c r="O36" s="14">
        <v>-7.3649132786703797</v>
      </c>
      <c r="Q36" s="2">
        <v>-0.39508409321642241</v>
      </c>
      <c r="R36" s="2">
        <v>-0.10690337847241729</v>
      </c>
      <c r="S36" s="2">
        <v>1.8941105291534734</v>
      </c>
      <c r="T36" s="2">
        <v>0.94306875470480245</v>
      </c>
      <c r="U36" s="2">
        <v>1.5877764039482023</v>
      </c>
      <c r="V36" s="2">
        <v>0.65984103949174222</v>
      </c>
      <c r="W36" s="2">
        <v>-0.79200819602934047</v>
      </c>
      <c r="X36" s="2">
        <v>3.2188130115409246</v>
      </c>
      <c r="Y36" s="2">
        <v>0.86542895667374875</v>
      </c>
      <c r="Z36" s="2">
        <v>-1.5574065814806517</v>
      </c>
      <c r="AA36" s="2">
        <v>-0.3447060755401975</v>
      </c>
      <c r="AB36" s="2">
        <v>0.21323868830705539</v>
      </c>
      <c r="AC36" s="2">
        <v>2.7710873546436319</v>
      </c>
      <c r="AD36" s="2">
        <v>-1.1845358271749507</v>
      </c>
    </row>
    <row r="37" spans="1:30">
      <c r="A37" s="1">
        <v>38640</v>
      </c>
      <c r="B37" s="14">
        <v>-2.592841631532564</v>
      </c>
      <c r="C37" s="14">
        <v>0.55923773120161724</v>
      </c>
      <c r="D37" s="14">
        <v>29.263438489899887</v>
      </c>
      <c r="E37" s="14">
        <v>9.4582281068426237</v>
      </c>
      <c r="F37" s="14">
        <v>3.4369662645189734</v>
      </c>
      <c r="G37" s="14">
        <v>2.1150036974524684</v>
      </c>
      <c r="H37" s="14">
        <v>-3.5278746536986012</v>
      </c>
      <c r="I37" s="14">
        <v>10.919514651152546</v>
      </c>
      <c r="J37" s="14">
        <v>5.5724188841441311</v>
      </c>
      <c r="K37" s="14">
        <v>-10.779570232076168</v>
      </c>
      <c r="L37" s="14">
        <v>-2.586930022544002</v>
      </c>
      <c r="M37" s="14">
        <v>-2.7614659204437189</v>
      </c>
      <c r="N37" s="14">
        <v>10.497687283452748</v>
      </c>
      <c r="O37" s="14">
        <v>-11.049821697744255</v>
      </c>
      <c r="Q37" s="2">
        <v>-0.29604547180512503</v>
      </c>
      <c r="R37" s="2">
        <v>0.10431685095196246</v>
      </c>
      <c r="S37" s="2">
        <v>2.1152491243654334</v>
      </c>
      <c r="T37" s="2">
        <v>0.78760557091299899</v>
      </c>
      <c r="U37" s="2">
        <v>1.2711860316961938</v>
      </c>
      <c r="V37" s="2">
        <v>0.47673029342057616</v>
      </c>
      <c r="W37" s="2">
        <v>-0.88537306246546943</v>
      </c>
      <c r="X37" s="2">
        <v>2.2210292800444278</v>
      </c>
      <c r="Y37" s="2">
        <v>0.6457263278757378</v>
      </c>
      <c r="Z37" s="2">
        <v>-2.4837531158833661</v>
      </c>
      <c r="AA37" s="2">
        <v>-0.52504331737553056</v>
      </c>
      <c r="AB37" s="2">
        <v>-0.3950359843172353</v>
      </c>
      <c r="AC37" s="2">
        <v>2.2553126382897046</v>
      </c>
      <c r="AD37" s="2">
        <v>-1.7771980727566972</v>
      </c>
    </row>
    <row r="38" spans="1:30">
      <c r="A38" s="1">
        <v>38671</v>
      </c>
      <c r="B38" s="14">
        <v>-1.7254361645310639</v>
      </c>
      <c r="C38" s="14">
        <v>1.6915794459795117</v>
      </c>
      <c r="D38" s="14">
        <v>32.322782944501384</v>
      </c>
      <c r="E38" s="14">
        <v>7.5912958391919894</v>
      </c>
      <c r="F38" s="14">
        <v>2.5809857848957449</v>
      </c>
      <c r="G38" s="14">
        <v>1.3026368092376801</v>
      </c>
      <c r="H38" s="14">
        <v>-3.8998981089060156</v>
      </c>
      <c r="I38" s="14">
        <v>6.0139899141982873</v>
      </c>
      <c r="J38" s="14">
        <v>3.6764530163163887</v>
      </c>
      <c r="K38" s="14">
        <v>-14.799944665822155</v>
      </c>
      <c r="L38" s="14">
        <v>-3.4754659007236093</v>
      </c>
      <c r="M38" s="14">
        <v>-7.0135590091890849</v>
      </c>
      <c r="N38" s="14">
        <v>8.0969373434794321</v>
      </c>
      <c r="O38" s="14">
        <v>-14.734730116818129</v>
      </c>
      <c r="Q38" s="2">
        <v>-0.19700685039382779</v>
      </c>
      <c r="R38" s="2">
        <v>0.3155370803763422</v>
      </c>
      <c r="S38" s="2">
        <v>2.3363877195773934</v>
      </c>
      <c r="T38" s="2">
        <v>0.6321423871211953</v>
      </c>
      <c r="U38" s="2">
        <v>0.95459565944418556</v>
      </c>
      <c r="V38" s="2">
        <v>0.29361954734941004</v>
      </c>
      <c r="W38" s="2">
        <v>-0.97873792890159816</v>
      </c>
      <c r="X38" s="2">
        <v>1.2232455485479317</v>
      </c>
      <c r="Y38" s="2">
        <v>0.4260236990777268</v>
      </c>
      <c r="Z38" s="2">
        <v>-3.4100996502860803</v>
      </c>
      <c r="AA38" s="2">
        <v>-0.70538055921086373</v>
      </c>
      <c r="AB38" s="2">
        <v>-1.0033106569415262</v>
      </c>
      <c r="AC38" s="2">
        <v>1.7395379219357776</v>
      </c>
      <c r="AD38" s="2">
        <v>-2.3698603183384437</v>
      </c>
    </row>
    <row r="39" spans="1:30">
      <c r="A39" s="1">
        <v>38701</v>
      </c>
      <c r="B39" s="14">
        <v>0.32816900961642381</v>
      </c>
      <c r="C39" s="14">
        <v>3.7338032174298514</v>
      </c>
      <c r="D39" s="14">
        <v>36.360570579007856</v>
      </c>
      <c r="E39" s="14">
        <v>6.6967867283423992</v>
      </c>
      <c r="F39" s="14">
        <v>1.8144148512408766</v>
      </c>
      <c r="G39" s="14">
        <v>0.71841427047846695</v>
      </c>
      <c r="H39" s="14">
        <v>-4.6809713750654609</v>
      </c>
      <c r="I39" s="14">
        <v>3.5365671804509518</v>
      </c>
      <c r="J39" s="14">
        <v>2.1778421042066691</v>
      </c>
      <c r="K39" s="14">
        <v>-17.4660081026448</v>
      </c>
      <c r="L39" s="14">
        <v>-4.2034666293767637</v>
      </c>
      <c r="M39" s="14">
        <v>-11.696269214424344</v>
      </c>
      <c r="N39" s="14">
        <v>5.4158055174443414</v>
      </c>
      <c r="O39" s="14">
        <v>-17.940858843758203</v>
      </c>
      <c r="Q39" s="2">
        <v>3.7469681179984032E-2</v>
      </c>
      <c r="R39" s="2">
        <v>0.69648124936005984</v>
      </c>
      <c r="S39" s="2">
        <v>2.6282511231624244</v>
      </c>
      <c r="T39" s="2">
        <v>0.55765482444252823</v>
      </c>
      <c r="U39" s="2">
        <v>0.67107403363539686</v>
      </c>
      <c r="V39" s="2">
        <v>0.16193345022292835</v>
      </c>
      <c r="W39" s="2">
        <v>-1.1747599811433034</v>
      </c>
      <c r="X39" s="2">
        <v>0.71933776450372355</v>
      </c>
      <c r="Y39" s="2">
        <v>0.25236616519336458</v>
      </c>
      <c r="Z39" s="2">
        <v>-4.0243953249546962</v>
      </c>
      <c r="AA39" s="2">
        <v>-0.85313558709830795</v>
      </c>
      <c r="AB39" s="2">
        <v>-1.6731863999310457</v>
      </c>
      <c r="AC39" s="2">
        <v>1.1635262415622249</v>
      </c>
      <c r="AD39" s="2">
        <v>-2.8855180321358507</v>
      </c>
    </row>
    <row r="40" spans="1:30">
      <c r="A40" s="1">
        <v>38732</v>
      </c>
      <c r="B40" s="14">
        <v>2.3817741837639108</v>
      </c>
      <c r="C40" s="14">
        <v>5.7760269888801909</v>
      </c>
      <c r="D40" s="14">
        <v>40.398358213514314</v>
      </c>
      <c r="E40" s="14">
        <v>5.8022776174928108</v>
      </c>
      <c r="F40" s="14">
        <v>1.0478439175860079</v>
      </c>
      <c r="G40" s="14">
        <v>0.13419173171925358</v>
      </c>
      <c r="H40" s="14">
        <v>-5.4620446412249066</v>
      </c>
      <c r="I40" s="14">
        <v>1.0591444467036157</v>
      </c>
      <c r="J40" s="14">
        <v>0.67923119209694871</v>
      </c>
      <c r="K40" s="14">
        <v>-20.132071539467447</v>
      </c>
      <c r="L40" s="14">
        <v>-4.9314673580299182</v>
      </c>
      <c r="M40" s="14">
        <v>-16.378979419659604</v>
      </c>
      <c r="N40" s="14">
        <v>2.7346736914092507</v>
      </c>
      <c r="O40" s="14">
        <v>-21.146987570698276</v>
      </c>
      <c r="Q40" s="2">
        <v>0.27194621275379577</v>
      </c>
      <c r="R40" s="2">
        <v>1.0774254183437775</v>
      </c>
      <c r="S40" s="2">
        <v>2.9201145267474553</v>
      </c>
      <c r="T40" s="2">
        <v>0.48316726176386132</v>
      </c>
      <c r="U40" s="2">
        <v>0.3875524078266081</v>
      </c>
      <c r="V40" s="2">
        <v>3.0247353096446633E-2</v>
      </c>
      <c r="W40" s="2">
        <v>-1.3707820333850087</v>
      </c>
      <c r="X40" s="2">
        <v>0.21542998045951542</v>
      </c>
      <c r="Y40" s="2">
        <v>7.8708631309002311E-2</v>
      </c>
      <c r="Z40" s="2">
        <v>-4.6386909996233125</v>
      </c>
      <c r="AA40" s="2">
        <v>-1.0008906149857522</v>
      </c>
      <c r="AB40" s="2">
        <v>-2.3430621429205654</v>
      </c>
      <c r="AC40" s="2">
        <v>0.58751456118867196</v>
      </c>
      <c r="AD40" s="2">
        <v>-3.4011757459332568</v>
      </c>
    </row>
    <row r="41" spans="1:30">
      <c r="A41" s="1">
        <v>38763</v>
      </c>
      <c r="B41" s="14">
        <v>3.8168280242527945</v>
      </c>
      <c r="C41" s="14">
        <v>7.4533031294206289</v>
      </c>
      <c r="D41" s="14">
        <v>43.045356863713948</v>
      </c>
      <c r="E41" s="14">
        <v>6.3474864042570687</v>
      </c>
      <c r="F41" s="14">
        <v>0.38024765212205092</v>
      </c>
      <c r="G41" s="14">
        <v>-0.21322785284238491</v>
      </c>
      <c r="H41" s="14">
        <v>-6.3549674676092582</v>
      </c>
      <c r="I41" s="14">
        <v>-0.45124512658943128</v>
      </c>
      <c r="J41" s="14">
        <v>-0.62271892978178989</v>
      </c>
      <c r="K41" s="14">
        <v>-20.854894454281357</v>
      </c>
      <c r="L41" s="14">
        <v>-5.3818403480636237</v>
      </c>
      <c r="M41" s="14">
        <v>-20.004134797331986</v>
      </c>
      <c r="N41" s="14">
        <v>-0.20470962999437736</v>
      </c>
      <c r="O41" s="14">
        <v>-23.554545140484066</v>
      </c>
      <c r="Q41" s="2">
        <v>0.43579779015313558</v>
      </c>
      <c r="R41" s="2">
        <v>1.3902944459433475</v>
      </c>
      <c r="S41" s="2">
        <v>3.1114475301798352</v>
      </c>
      <c r="T41" s="2">
        <v>0.52856788785529463</v>
      </c>
      <c r="U41" s="2">
        <v>0.14063725587090539</v>
      </c>
      <c r="V41" s="2">
        <v>-4.8062410942084924E-2</v>
      </c>
      <c r="W41" s="2">
        <v>-1.5948744105085575</v>
      </c>
      <c r="X41" s="2">
        <v>-9.1783258748290311E-2</v>
      </c>
      <c r="Y41" s="2">
        <v>-7.2160046864184021E-2</v>
      </c>
      <c r="Z41" s="2">
        <v>-4.8052387958943301</v>
      </c>
      <c r="AA41" s="2">
        <v>-1.0922983170429932</v>
      </c>
      <c r="AB41" s="2">
        <v>-2.8616514951627323</v>
      </c>
      <c r="AC41" s="2">
        <v>-4.3979612198362036E-2</v>
      </c>
      <c r="AD41" s="2">
        <v>-3.7883952676697543</v>
      </c>
    </row>
    <row r="42" spans="1:30">
      <c r="A42" s="1">
        <v>38791</v>
      </c>
      <c r="B42" s="14">
        <v>5.2518818647416783</v>
      </c>
      <c r="C42" s="14">
        <v>9.1305792699610659</v>
      </c>
      <c r="D42" s="14">
        <v>45.692355513913569</v>
      </c>
      <c r="E42" s="14">
        <v>6.8926951910213283</v>
      </c>
      <c r="F42" s="14">
        <v>-0.2873486133419062</v>
      </c>
      <c r="G42" s="14">
        <v>-0.56064743740402334</v>
      </c>
      <c r="H42" s="14">
        <v>-7.2478902939936098</v>
      </c>
      <c r="I42" s="14">
        <v>-1.9616346998824785</v>
      </c>
      <c r="J42" s="14">
        <v>-1.9246690516605283</v>
      </c>
      <c r="K42" s="14">
        <v>-21.577717369095268</v>
      </c>
      <c r="L42" s="14">
        <v>-5.8322133380973291</v>
      </c>
      <c r="M42" s="14">
        <v>-23.629290175004371</v>
      </c>
      <c r="N42" s="14">
        <v>-3.1440929513980054</v>
      </c>
      <c r="O42" s="14">
        <v>-25.96210271026986</v>
      </c>
      <c r="Q42" s="2">
        <v>0.59964936755247533</v>
      </c>
      <c r="R42" s="2">
        <v>1.7031634735429175</v>
      </c>
      <c r="S42" s="2">
        <v>3.3027805336122142</v>
      </c>
      <c r="T42" s="2">
        <v>0.5739685139467281</v>
      </c>
      <c r="U42" s="2">
        <v>-0.1062778960847974</v>
      </c>
      <c r="V42" s="2">
        <v>-0.12637217498061648</v>
      </c>
      <c r="W42" s="2">
        <v>-1.8189667876321063</v>
      </c>
      <c r="X42" s="2">
        <v>-0.3989964979560961</v>
      </c>
      <c r="Y42" s="2">
        <v>-0.22302872503737034</v>
      </c>
      <c r="Z42" s="2">
        <v>-4.9717865921653477</v>
      </c>
      <c r="AA42" s="2">
        <v>-1.1837060191002338</v>
      </c>
      <c r="AB42" s="2">
        <v>-3.3802408474049002</v>
      </c>
      <c r="AC42" s="2">
        <v>-0.67547378558539606</v>
      </c>
      <c r="AD42" s="2">
        <v>-4.1756147894062527</v>
      </c>
    </row>
    <row r="43" spans="1:30">
      <c r="A43" s="1">
        <v>38822</v>
      </c>
      <c r="B43" s="14">
        <v>7.6354557652718773</v>
      </c>
      <c r="C43" s="14">
        <v>10.354956596535258</v>
      </c>
      <c r="D43" s="14">
        <v>43.93065728629152</v>
      </c>
      <c r="E43" s="14">
        <v>7.6341463447354005</v>
      </c>
      <c r="F43" s="14">
        <v>-0.73512958181369148</v>
      </c>
      <c r="G43" s="14">
        <v>-0.7640471481426333</v>
      </c>
      <c r="H43" s="14">
        <v>-7.9423543117868221</v>
      </c>
      <c r="I43" s="14">
        <v>-2.9186327162043764</v>
      </c>
      <c r="J43" s="14">
        <v>-2.8912166432293729</v>
      </c>
      <c r="K43" s="14">
        <v>-20.317338550906271</v>
      </c>
      <c r="L43" s="14">
        <v>-5.7212584073041848</v>
      </c>
      <c r="M43" s="14">
        <v>-26.196391177801967</v>
      </c>
      <c r="N43" s="14">
        <v>-7.0638459367443058</v>
      </c>
      <c r="O43" s="14">
        <v>-26.457899049572006</v>
      </c>
      <c r="Q43" s="2">
        <v>0.87180106836721238</v>
      </c>
      <c r="R43" s="2">
        <v>1.9315514737781079</v>
      </c>
      <c r="S43" s="2">
        <v>3.1754397006250099</v>
      </c>
      <c r="T43" s="2">
        <v>0.63571063441880626</v>
      </c>
      <c r="U43" s="2">
        <v>-0.27189282174086643</v>
      </c>
      <c r="V43" s="2">
        <v>-0.17221928337994211</v>
      </c>
      <c r="W43" s="2">
        <v>-1.9932529498575797</v>
      </c>
      <c r="X43" s="2">
        <v>-0.59364989447597016</v>
      </c>
      <c r="Y43" s="2">
        <v>-0.33503129340077648</v>
      </c>
      <c r="Z43" s="2">
        <v>-4.6813789275299662</v>
      </c>
      <c r="AA43" s="2">
        <v>-1.1611866063464573</v>
      </c>
      <c r="AB43" s="2">
        <v>-3.7474723471581046</v>
      </c>
      <c r="AC43" s="2">
        <v>-1.5175895972042099</v>
      </c>
      <c r="AD43" s="2">
        <v>-4.2553561936379136</v>
      </c>
    </row>
    <row r="44" spans="1:30">
      <c r="A44" s="1">
        <v>38852</v>
      </c>
      <c r="B44" s="14">
        <v>10.019029665802076</v>
      </c>
      <c r="C44" s="14">
        <v>11.579333923109452</v>
      </c>
      <c r="D44" s="14">
        <v>42.168959058669472</v>
      </c>
      <c r="E44" s="14">
        <v>8.3755974984494745</v>
      </c>
      <c r="F44" s="14">
        <v>-1.1829105502854769</v>
      </c>
      <c r="G44" s="14">
        <v>-0.96744685888124338</v>
      </c>
      <c r="H44" s="14">
        <v>-8.636818329580036</v>
      </c>
      <c r="I44" s="14">
        <v>-3.8756307325262744</v>
      </c>
      <c r="J44" s="14">
        <v>-3.8577642347982177</v>
      </c>
      <c r="K44" s="14">
        <v>-19.056959732717274</v>
      </c>
      <c r="L44" s="14">
        <v>-5.6103034765110396</v>
      </c>
      <c r="M44" s="14">
        <v>-28.763492180599563</v>
      </c>
      <c r="N44" s="14">
        <v>-10.983598922090607</v>
      </c>
      <c r="O44" s="14">
        <v>-26.953695388874149</v>
      </c>
      <c r="Q44" s="2">
        <v>1.1439527691819495</v>
      </c>
      <c r="R44" s="2">
        <v>2.1599394740132984</v>
      </c>
      <c r="S44" s="2">
        <v>3.0480988676378056</v>
      </c>
      <c r="T44" s="2">
        <v>0.69745275489088454</v>
      </c>
      <c r="U44" s="2">
        <v>-0.4375077473969356</v>
      </c>
      <c r="V44" s="2">
        <v>-0.21806639177926776</v>
      </c>
      <c r="W44" s="2">
        <v>-2.1675391120830536</v>
      </c>
      <c r="X44" s="2">
        <v>-0.78830329099584417</v>
      </c>
      <c r="Y44" s="2">
        <v>-0.44703386176418264</v>
      </c>
      <c r="Z44" s="2">
        <v>-4.3909712628945856</v>
      </c>
      <c r="AA44" s="2">
        <v>-1.1386671935926806</v>
      </c>
      <c r="AB44" s="2">
        <v>-4.1147038469113095</v>
      </c>
      <c r="AC44" s="2">
        <v>-2.3597054088230238</v>
      </c>
      <c r="AD44" s="2">
        <v>-4.3350975978695736</v>
      </c>
    </row>
    <row r="45" spans="1:30">
      <c r="A45" s="1">
        <v>38883</v>
      </c>
      <c r="B45" s="14">
        <v>9.0952184789378432</v>
      </c>
      <c r="C45" s="14">
        <v>10.899347511511788</v>
      </c>
      <c r="D45" s="14">
        <v>40.258117407328342</v>
      </c>
      <c r="E45" s="14">
        <v>8.6761960998901007</v>
      </c>
      <c r="F45" s="14">
        <v>-1.3487959800231906</v>
      </c>
      <c r="G45" s="14">
        <v>-0.8768772988360497</v>
      </c>
      <c r="H45" s="14">
        <v>-8.5793065833231807</v>
      </c>
      <c r="I45" s="14">
        <v>-4.2554601667468255</v>
      </c>
      <c r="J45" s="14">
        <v>-4.4348036572566389</v>
      </c>
      <c r="K45" s="14">
        <v>-16.072647844501155</v>
      </c>
      <c r="L45" s="14">
        <v>-5.0720429769297111</v>
      </c>
      <c r="M45" s="14">
        <v>-29.183314070576998</v>
      </c>
      <c r="N45" s="14">
        <v>-13.027160438168524</v>
      </c>
      <c r="O45" s="14">
        <v>-25.187254036750311</v>
      </c>
      <c r="Q45" s="2">
        <v>1.038473855488165</v>
      </c>
      <c r="R45" s="2">
        <v>2.0330988887123396</v>
      </c>
      <c r="S45" s="2">
        <v>2.9099775005539144</v>
      </c>
      <c r="T45" s="2">
        <v>0.72248420163004845</v>
      </c>
      <c r="U45" s="2">
        <v>-0.49886163478343715</v>
      </c>
      <c r="V45" s="2">
        <v>-0.19765165066684096</v>
      </c>
      <c r="W45" s="2">
        <v>-2.153105676683702</v>
      </c>
      <c r="X45" s="2">
        <v>-0.86556059791630424</v>
      </c>
      <c r="Y45" s="2">
        <v>-0.51390061299924206</v>
      </c>
      <c r="Z45" s="2">
        <v>-3.7033470077950446</v>
      </c>
      <c r="AA45" s="2">
        <v>-1.0294218425976542</v>
      </c>
      <c r="AB45" s="2">
        <v>-4.1747606277382507</v>
      </c>
      <c r="AC45" s="2">
        <v>-2.7987421213756871</v>
      </c>
      <c r="AD45" s="2">
        <v>-4.0509920030007365</v>
      </c>
    </row>
    <row r="46" spans="1:30">
      <c r="A46" s="1">
        <v>38913</v>
      </c>
      <c r="B46" s="14">
        <v>8.1714072920736083</v>
      </c>
      <c r="C46" s="14">
        <v>10.219361099914124</v>
      </c>
      <c r="D46" s="14">
        <v>38.347275755987198</v>
      </c>
      <c r="E46" s="14">
        <v>8.9767947013307268</v>
      </c>
      <c r="F46" s="14">
        <v>-1.5146814097609043</v>
      </c>
      <c r="G46" s="14">
        <v>-0.7863077387908558</v>
      </c>
      <c r="H46" s="14">
        <v>-8.5217948370663255</v>
      </c>
      <c r="I46" s="14">
        <v>-4.6352896009673774</v>
      </c>
      <c r="J46" s="14">
        <v>-5.0118430797150593</v>
      </c>
      <c r="K46" s="14">
        <v>-13.088335956285031</v>
      </c>
      <c r="L46" s="14">
        <v>-4.5337824773483817</v>
      </c>
      <c r="M46" s="14">
        <v>-29.603135960554432</v>
      </c>
      <c r="N46" s="14">
        <v>-15.070721954246443</v>
      </c>
      <c r="O46" s="14">
        <v>-23.420812684626476</v>
      </c>
      <c r="Q46" s="2">
        <v>0.93299494179438036</v>
      </c>
      <c r="R46" s="2">
        <v>1.9062583034113811</v>
      </c>
      <c r="S46" s="2">
        <v>2.7718561334700222</v>
      </c>
      <c r="T46" s="2">
        <v>0.74751564836921225</v>
      </c>
      <c r="U46" s="2">
        <v>-0.56021552216993875</v>
      </c>
      <c r="V46" s="2">
        <v>-0.17723690955441407</v>
      </c>
      <c r="W46" s="2">
        <v>-2.1386722412843504</v>
      </c>
      <c r="X46" s="2">
        <v>-0.94281790483676453</v>
      </c>
      <c r="Y46" s="2">
        <v>-0.58076736423430131</v>
      </c>
      <c r="Z46" s="2">
        <v>-3.0157227526955026</v>
      </c>
      <c r="AA46" s="2">
        <v>-0.92017649160262749</v>
      </c>
      <c r="AB46" s="2">
        <v>-4.2348174085651928</v>
      </c>
      <c r="AC46" s="2">
        <v>-3.2377788339283513</v>
      </c>
      <c r="AD46" s="2">
        <v>-3.7668864081318993</v>
      </c>
    </row>
    <row r="47" spans="1:30">
      <c r="A47" s="1">
        <v>38944</v>
      </c>
      <c r="B47" s="14">
        <v>6.8716767377269274</v>
      </c>
      <c r="C47" s="14">
        <v>9.1524187703353856</v>
      </c>
      <c r="D47" s="14">
        <v>32.887696112410836</v>
      </c>
      <c r="E47" s="14">
        <v>9.3351905806907229</v>
      </c>
      <c r="F47" s="14">
        <v>-1.3850705115393067</v>
      </c>
      <c r="G47" s="14">
        <v>-0.72764716030533338</v>
      </c>
      <c r="H47" s="14">
        <v>-8.3733246037533959</v>
      </c>
      <c r="I47" s="14">
        <v>-4.4637122908310651</v>
      </c>
      <c r="J47" s="14">
        <v>-5.146022012080242</v>
      </c>
      <c r="K47" s="14">
        <v>-9.5906039334354976</v>
      </c>
      <c r="L47" s="14">
        <v>-3.639836161501524</v>
      </c>
      <c r="M47" s="14">
        <v>-26.917523925623769</v>
      </c>
      <c r="N47" s="14">
        <v>-14.546891102480158</v>
      </c>
      <c r="O47" s="14">
        <v>-19.88976312586346</v>
      </c>
      <c r="Q47" s="2">
        <v>0.78459430656018514</v>
      </c>
      <c r="R47" s="2">
        <v>1.7072372829057407</v>
      </c>
      <c r="S47" s="2">
        <v>2.3772213380933924</v>
      </c>
      <c r="T47" s="2">
        <v>0.77735999003527789</v>
      </c>
      <c r="U47" s="2">
        <v>-0.51227802418639334</v>
      </c>
      <c r="V47" s="2">
        <v>-0.16401458052146334</v>
      </c>
      <c r="W47" s="2">
        <v>-2.1014114091809706</v>
      </c>
      <c r="X47" s="2">
        <v>-0.90791907995503862</v>
      </c>
      <c r="Y47" s="2">
        <v>-0.59631588473784625</v>
      </c>
      <c r="Z47" s="2">
        <v>-2.2097998241146732</v>
      </c>
      <c r="AA47" s="2">
        <v>-0.73874114733834917</v>
      </c>
      <c r="AB47" s="2">
        <v>-3.8506325501322567</v>
      </c>
      <c r="AC47" s="2">
        <v>-3.1252395375657347</v>
      </c>
      <c r="AD47" s="2">
        <v>-3.1989700523482494</v>
      </c>
    </row>
    <row r="48" spans="1:30">
      <c r="A48" s="1">
        <v>38975</v>
      </c>
      <c r="B48" s="14">
        <v>5.5719461833802457</v>
      </c>
      <c r="C48" s="14">
        <v>8.0854764407566453</v>
      </c>
      <c r="D48" s="14">
        <v>27.428116468834475</v>
      </c>
      <c r="E48" s="14">
        <v>9.6935864600507191</v>
      </c>
      <c r="F48" s="14">
        <v>-1.2554596133177092</v>
      </c>
      <c r="G48" s="14">
        <v>-0.66898658181981097</v>
      </c>
      <c r="H48" s="14">
        <v>-8.2248543704404646</v>
      </c>
      <c r="I48" s="14">
        <v>-4.292134980694752</v>
      </c>
      <c r="J48" s="14">
        <v>-5.2802009444454248</v>
      </c>
      <c r="K48" s="14">
        <v>-6.0928719105859663</v>
      </c>
      <c r="L48" s="14">
        <v>-2.7458898456546663</v>
      </c>
      <c r="M48" s="14">
        <v>-24.231911890693102</v>
      </c>
      <c r="N48" s="14">
        <v>-14.023060250713876</v>
      </c>
      <c r="O48" s="14">
        <v>-16.358713567100448</v>
      </c>
      <c r="Q48" s="2">
        <v>0.63619367132598958</v>
      </c>
      <c r="R48" s="2">
        <v>1.5082162624000999</v>
      </c>
      <c r="S48" s="2">
        <v>1.9825865427167622</v>
      </c>
      <c r="T48" s="2">
        <v>0.80720433170134354</v>
      </c>
      <c r="U48" s="2">
        <v>-0.46434052620284794</v>
      </c>
      <c r="V48" s="2">
        <v>-0.15079225148851266</v>
      </c>
      <c r="W48" s="2">
        <v>-2.0641505770775912</v>
      </c>
      <c r="X48" s="2">
        <v>-0.87302025507331249</v>
      </c>
      <c r="Y48" s="2">
        <v>-0.61186440524139141</v>
      </c>
      <c r="Z48" s="2">
        <v>-1.4038768955338443</v>
      </c>
      <c r="AA48" s="2">
        <v>-0.55730580307407107</v>
      </c>
      <c r="AB48" s="2">
        <v>-3.4664476916993201</v>
      </c>
      <c r="AC48" s="2">
        <v>-3.0127002412031181</v>
      </c>
      <c r="AD48" s="2">
        <v>-2.6310536965646008</v>
      </c>
    </row>
    <row r="49" spans="1:30">
      <c r="A49" s="1">
        <v>39005</v>
      </c>
      <c r="B49" s="14">
        <v>4.6634900677456734</v>
      </c>
      <c r="C49" s="14">
        <v>6.7480616165064626</v>
      </c>
      <c r="D49" s="14">
        <v>19.387171111522559</v>
      </c>
      <c r="E49" s="14">
        <v>5.9440768833544322</v>
      </c>
      <c r="F49" s="14">
        <v>-0.94672089847713681</v>
      </c>
      <c r="G49" s="14">
        <v>-0.6402937050133205</v>
      </c>
      <c r="H49" s="14">
        <v>-7.0695427086850486</v>
      </c>
      <c r="I49" s="14">
        <v>-3.6015335805318616</v>
      </c>
      <c r="J49" s="14">
        <v>-4.7932979035880994</v>
      </c>
      <c r="K49" s="14">
        <v>-2.3235682839487888</v>
      </c>
      <c r="L49" s="14">
        <v>-2.5005713822354307</v>
      </c>
      <c r="M49" s="14">
        <v>-21.012280990700773</v>
      </c>
      <c r="N49" s="14">
        <v>-12.041975832652403</v>
      </c>
      <c r="O49" s="14">
        <v>-13.901320805398834</v>
      </c>
      <c r="Q49" s="2">
        <v>0.53246796895506543</v>
      </c>
      <c r="R49" s="2">
        <v>1.2587429255734164</v>
      </c>
      <c r="S49" s="2">
        <v>1.401362889454185</v>
      </c>
      <c r="T49" s="2">
        <v>0.49497517023069026</v>
      </c>
      <c r="U49" s="2">
        <v>-0.35015135134805836</v>
      </c>
      <c r="V49" s="2">
        <v>-0.14432476228482249</v>
      </c>
      <c r="W49" s="2">
        <v>-1.7742077858851433</v>
      </c>
      <c r="X49" s="2">
        <v>-0.73255193028018062</v>
      </c>
      <c r="Y49" s="2">
        <v>-0.55544256776988543</v>
      </c>
      <c r="Z49" s="2">
        <v>-0.53538033900949233</v>
      </c>
      <c r="AA49" s="2">
        <v>-0.50751596773850294</v>
      </c>
      <c r="AB49" s="2">
        <v>-3.0058698325627176</v>
      </c>
      <c r="AC49" s="2">
        <v>-2.5870860459112097</v>
      </c>
      <c r="AD49" s="2">
        <v>-2.2358189317363215</v>
      </c>
    </row>
    <row r="50" spans="1:30">
      <c r="A50" s="1">
        <v>39036</v>
      </c>
      <c r="B50" s="14">
        <v>3.755033952111102</v>
      </c>
      <c r="C50" s="14">
        <v>5.41064679225628</v>
      </c>
      <c r="D50" s="14">
        <v>11.346225754210645</v>
      </c>
      <c r="E50" s="14">
        <v>2.1945673066581453</v>
      </c>
      <c r="F50" s="14">
        <v>-0.63798218363656445</v>
      </c>
      <c r="G50" s="14">
        <v>-0.61160082820683015</v>
      </c>
      <c r="H50" s="14">
        <v>-5.9142310469296326</v>
      </c>
      <c r="I50" s="14">
        <v>-2.9109321803689703</v>
      </c>
      <c r="J50" s="14">
        <v>-4.3063948627307749</v>
      </c>
      <c r="K50" s="14">
        <v>1.4457353426883883</v>
      </c>
      <c r="L50" s="14">
        <v>-2.2552529188161943</v>
      </c>
      <c r="M50" s="14">
        <v>-17.792650090708449</v>
      </c>
      <c r="N50" s="14">
        <v>-10.06089141459093</v>
      </c>
      <c r="O50" s="14">
        <v>-11.443928043697223</v>
      </c>
      <c r="Q50" s="2">
        <v>0.42874226658414138</v>
      </c>
      <c r="R50" s="2">
        <v>1.0092695887467329</v>
      </c>
      <c r="S50" s="2">
        <v>0.820139236191608</v>
      </c>
      <c r="T50" s="2">
        <v>0.18274600876003708</v>
      </c>
      <c r="U50" s="2">
        <v>-0.23596217649326881</v>
      </c>
      <c r="V50" s="2">
        <v>-0.13785727308113235</v>
      </c>
      <c r="W50" s="2">
        <v>-1.4842649946926953</v>
      </c>
      <c r="X50" s="2">
        <v>-0.59208360548704853</v>
      </c>
      <c r="Y50" s="2">
        <v>-0.4990207302983794</v>
      </c>
      <c r="Z50" s="2">
        <v>0.33311621751485959</v>
      </c>
      <c r="AA50" s="2">
        <v>-0.45772613240293475</v>
      </c>
      <c r="AB50" s="2">
        <v>-2.5452919734261155</v>
      </c>
      <c r="AC50" s="2">
        <v>-2.1614718506193005</v>
      </c>
      <c r="AD50" s="2">
        <v>-1.8405841669080429</v>
      </c>
    </row>
    <row r="51" spans="1:30">
      <c r="A51" s="1">
        <v>39066</v>
      </c>
      <c r="B51" s="14">
        <v>2.9207821558897153</v>
      </c>
      <c r="C51" s="14">
        <v>4.2277265008721843</v>
      </c>
      <c r="D51" s="14">
        <v>4.6090564824670919</v>
      </c>
      <c r="E51" s="14">
        <v>-1.1330644043162612</v>
      </c>
      <c r="F51" s="14">
        <v>-0.5969280498401287</v>
      </c>
      <c r="G51" s="14">
        <v>-0.59673928309606816</v>
      </c>
      <c r="H51" s="14">
        <v>-4.3037256665562929</v>
      </c>
      <c r="I51" s="14">
        <v>-1.8264891248225041</v>
      </c>
      <c r="J51" s="14">
        <v>-3.0125545768664495</v>
      </c>
      <c r="K51" s="14">
        <v>4.9673224246210914</v>
      </c>
      <c r="L51" s="14">
        <v>-3.080878415196028</v>
      </c>
      <c r="M51" s="14">
        <v>-15.603209650649788</v>
      </c>
      <c r="N51" s="14">
        <v>-9.9206371557274426</v>
      </c>
      <c r="O51" s="14">
        <v>-10.191498135427301</v>
      </c>
      <c r="Q51" s="2">
        <v>0.33348906499517589</v>
      </c>
      <c r="R51" s="2">
        <v>0.78861473511369196</v>
      </c>
      <c r="S51" s="2">
        <v>0.33315642972216875</v>
      </c>
      <c r="T51" s="2">
        <v>-9.4352539076223707E-2</v>
      </c>
      <c r="U51" s="2">
        <v>-0.22077801772972047</v>
      </c>
      <c r="V51" s="2">
        <v>-0.13450742136698615</v>
      </c>
      <c r="W51" s="2">
        <v>-1.0800845119072999</v>
      </c>
      <c r="X51" s="2">
        <v>-0.37150788798889733</v>
      </c>
      <c r="Y51" s="2">
        <v>-0.34909181181270726</v>
      </c>
      <c r="Z51" s="2">
        <v>1.1445356618242195</v>
      </c>
      <c r="AA51" s="2">
        <v>-0.62529508314818583</v>
      </c>
      <c r="AB51" s="2">
        <v>-2.2320859501544041</v>
      </c>
      <c r="AC51" s="2">
        <v>-2.1313397658993281</v>
      </c>
      <c r="AD51" s="2">
        <v>-1.63914960261145</v>
      </c>
    </row>
    <row r="52" spans="1:30">
      <c r="A52" s="1">
        <v>39097</v>
      </c>
      <c r="B52" s="14">
        <v>2.0865303596683287</v>
      </c>
      <c r="C52" s="14">
        <v>3.0448062094880877</v>
      </c>
      <c r="D52" s="14">
        <v>-2.1281127892764604</v>
      </c>
      <c r="E52" s="14">
        <v>-4.4606961152906681</v>
      </c>
      <c r="F52" s="14">
        <v>-0.55587391604369285</v>
      </c>
      <c r="G52" s="14">
        <v>-0.58187773798530618</v>
      </c>
      <c r="H52" s="14">
        <v>-2.6932202861829526</v>
      </c>
      <c r="I52" s="14">
        <v>-0.742046069276038</v>
      </c>
      <c r="J52" s="14">
        <v>-1.7187142910021229</v>
      </c>
      <c r="K52" s="14">
        <v>8.4889095065537958</v>
      </c>
      <c r="L52" s="14">
        <v>-3.9065039115758617</v>
      </c>
      <c r="M52" s="14">
        <v>-13.413769210591131</v>
      </c>
      <c r="N52" s="14">
        <v>-9.7803828968639532</v>
      </c>
      <c r="O52" s="14">
        <v>-8.939068227157378</v>
      </c>
      <c r="Q52" s="2">
        <v>0.23823586340621042</v>
      </c>
      <c r="R52" s="2">
        <v>0.56795988148065091</v>
      </c>
      <c r="S52" s="2">
        <v>-0.15382637674727037</v>
      </c>
      <c r="T52" s="2">
        <v>-0.37145108691248446</v>
      </c>
      <c r="U52" s="2">
        <v>-0.2055938589661721</v>
      </c>
      <c r="V52" s="2">
        <v>-0.13115756965283992</v>
      </c>
      <c r="W52" s="2">
        <v>-0.67590402912190473</v>
      </c>
      <c r="X52" s="2">
        <v>-0.15093217049074611</v>
      </c>
      <c r="Y52" s="2">
        <v>-0.19916289332703499</v>
      </c>
      <c r="Z52" s="2">
        <v>1.9559551061335796</v>
      </c>
      <c r="AA52" s="2">
        <v>-0.79286403389343685</v>
      </c>
      <c r="AB52" s="2">
        <v>-1.918879926882693</v>
      </c>
      <c r="AC52" s="2">
        <v>-2.1012076811793547</v>
      </c>
      <c r="AD52" s="2">
        <v>-1.4377150383148567</v>
      </c>
    </row>
    <row r="53" spans="1:30">
      <c r="A53" s="1">
        <v>39128</v>
      </c>
      <c r="B53" s="14">
        <v>1.2872986230703585</v>
      </c>
      <c r="C53" s="14">
        <v>1.3065535298186786</v>
      </c>
      <c r="D53" s="14">
        <v>-7.2460180829901892</v>
      </c>
      <c r="E53" s="14">
        <v>-6.7056003327245062</v>
      </c>
      <c r="F53" s="14">
        <v>-0.84584116019806099</v>
      </c>
      <c r="G53" s="14">
        <v>-0.78590615090207228</v>
      </c>
      <c r="H53" s="14">
        <v>0.20493324650014788</v>
      </c>
      <c r="I53" s="14">
        <v>1.0127757457516358</v>
      </c>
      <c r="J53" s="14">
        <v>0.46950119959897596</v>
      </c>
      <c r="K53" s="14">
        <v>11.611624635611637</v>
      </c>
      <c r="L53" s="14">
        <v>-4.7808368988290981</v>
      </c>
      <c r="M53" s="14">
        <v>-12.537174977830006</v>
      </c>
      <c r="N53" s="14">
        <v>-11.894778694191409</v>
      </c>
      <c r="O53" s="14">
        <v>-10.475389307745372</v>
      </c>
      <c r="Q53" s="2">
        <v>0.14698118218492739</v>
      </c>
      <c r="R53" s="2">
        <v>0.24371665613119736</v>
      </c>
      <c r="S53" s="2">
        <v>-0.5237639250927798</v>
      </c>
      <c r="T53" s="2">
        <v>-0.55838875090663509</v>
      </c>
      <c r="U53" s="2">
        <v>-0.31284027398737424</v>
      </c>
      <c r="V53" s="2">
        <v>-0.17714639003793067</v>
      </c>
      <c r="W53" s="2">
        <v>5.1431072207909614E-2</v>
      </c>
      <c r="X53" s="2">
        <v>0.2059985866858827</v>
      </c>
      <c r="Y53" s="2">
        <v>5.4405329508329735E-2</v>
      </c>
      <c r="Z53" s="2">
        <v>2.6754692671651839</v>
      </c>
      <c r="AA53" s="2">
        <v>-0.97031865698635378</v>
      </c>
      <c r="AB53" s="2">
        <v>-1.7934804921035159</v>
      </c>
      <c r="AC53" s="2">
        <v>-2.5554623598813877</v>
      </c>
      <c r="AD53" s="2">
        <v>-1.6848092393112268</v>
      </c>
    </row>
    <row r="54" spans="1:30">
      <c r="A54" s="1">
        <v>39156</v>
      </c>
      <c r="B54" s="14">
        <v>0.48806688647238805</v>
      </c>
      <c r="C54" s="14">
        <v>-0.43169914985073021</v>
      </c>
      <c r="D54" s="14">
        <v>-12.363923376703918</v>
      </c>
      <c r="E54" s="14">
        <v>-8.9505045501583442</v>
      </c>
      <c r="F54" s="14">
        <v>-1.1358084043524292</v>
      </c>
      <c r="G54" s="14">
        <v>-0.98993456381883849</v>
      </c>
      <c r="H54" s="14">
        <v>3.1030867791832479</v>
      </c>
      <c r="I54" s="14">
        <v>2.7675975607793095</v>
      </c>
      <c r="J54" s="14">
        <v>2.6577166902000746</v>
      </c>
      <c r="K54" s="14">
        <v>14.734339764669476</v>
      </c>
      <c r="L54" s="14">
        <v>-5.6551698860823354</v>
      </c>
      <c r="M54" s="14">
        <v>-11.660580745068881</v>
      </c>
      <c r="N54" s="14">
        <v>-14.009174491518865</v>
      </c>
      <c r="O54" s="14">
        <v>-12.011710388333364</v>
      </c>
      <c r="Q54" s="2">
        <v>5.5726500963644315E-2</v>
      </c>
      <c r="R54" s="2">
        <v>-8.05265692182561E-2</v>
      </c>
      <c r="S54" s="2">
        <v>-0.89370147343828921</v>
      </c>
      <c r="T54" s="2">
        <v>-0.74532641490078566</v>
      </c>
      <c r="U54" s="2">
        <v>-0.42008668900857643</v>
      </c>
      <c r="V54" s="2">
        <v>-0.22313521042302145</v>
      </c>
      <c r="W54" s="2">
        <v>0.77876617353772382</v>
      </c>
      <c r="X54" s="2">
        <v>0.56292934386251159</v>
      </c>
      <c r="Y54" s="2">
        <v>0.30797355234369445</v>
      </c>
      <c r="Z54" s="2">
        <v>3.3949834281967881</v>
      </c>
      <c r="AA54" s="2">
        <v>-1.1477732800792706</v>
      </c>
      <c r="AB54" s="2">
        <v>-1.6680810573243385</v>
      </c>
      <c r="AC54" s="2">
        <v>-3.0097170385834211</v>
      </c>
      <c r="AD54" s="2">
        <v>-1.9319034403075965</v>
      </c>
    </row>
    <row r="55" spans="1:30">
      <c r="A55" s="1">
        <v>39187</v>
      </c>
      <c r="B55" s="14">
        <v>-0.47744642972500628</v>
      </c>
      <c r="C55" s="14">
        <v>-1.922209268126652</v>
      </c>
      <c r="D55" s="14">
        <v>-16.414645327882532</v>
      </c>
      <c r="E55" s="14">
        <v>-10.369362160834232</v>
      </c>
      <c r="F55" s="14">
        <v>-1.4179952315367621</v>
      </c>
      <c r="G55" s="14">
        <v>-1.0415780548807112</v>
      </c>
      <c r="H55" s="14">
        <v>5.2073835578385932</v>
      </c>
      <c r="I55" s="14">
        <v>2.625782843274262</v>
      </c>
      <c r="J55" s="14">
        <v>5.6105729322586928</v>
      </c>
      <c r="K55" s="14">
        <v>16.354745273364735</v>
      </c>
      <c r="L55" s="14">
        <v>-6.8195540096999343</v>
      </c>
      <c r="M55" s="14">
        <v>-12.570861369315693</v>
      </c>
      <c r="N55" s="14">
        <v>-16.219662805389433</v>
      </c>
      <c r="O55" s="14">
        <v>-14.812743991211795</v>
      </c>
      <c r="Q55" s="2">
        <v>-5.4513878453141769E-2</v>
      </c>
      <c r="R55" s="2">
        <v>-0.35855738362073686</v>
      </c>
      <c r="S55" s="2">
        <v>-1.1864998082353331</v>
      </c>
      <c r="T55" s="2">
        <v>-0.86347752585698812</v>
      </c>
      <c r="U55" s="2">
        <v>-0.52445546235049223</v>
      </c>
      <c r="V55" s="2">
        <v>-0.23477585988233182</v>
      </c>
      <c r="W55" s="2">
        <v>1.3068710145929625</v>
      </c>
      <c r="X55" s="2">
        <v>0.53408423032198482</v>
      </c>
      <c r="Y55" s="2">
        <v>0.65014758081720503</v>
      </c>
      <c r="Z55" s="2">
        <v>3.7683459226717888</v>
      </c>
      <c r="AA55" s="2">
        <v>-1.3840966818086986</v>
      </c>
      <c r="AB55" s="2">
        <v>-1.7982994314647178</v>
      </c>
      <c r="AC55" s="2">
        <v>-3.4846161374470603</v>
      </c>
      <c r="AD55" s="2">
        <v>-2.3824076798265486</v>
      </c>
    </row>
    <row r="56" spans="1:30">
      <c r="A56" s="1">
        <v>39217</v>
      </c>
      <c r="B56" s="14">
        <v>-1.4429597459224006</v>
      </c>
      <c r="C56" s="14">
        <v>-3.4127193864025736</v>
      </c>
      <c r="D56" s="14">
        <v>-20.465367279061145</v>
      </c>
      <c r="E56" s="14">
        <v>-11.788219771510118</v>
      </c>
      <c r="F56" s="14">
        <v>-1.7001820587210954</v>
      </c>
      <c r="G56" s="14">
        <v>-1.093221545942584</v>
      </c>
      <c r="H56" s="14">
        <v>7.3116803364939393</v>
      </c>
      <c r="I56" s="14">
        <v>2.4839681257692137</v>
      </c>
      <c r="J56" s="14">
        <v>8.5634291743173101</v>
      </c>
      <c r="K56" s="14">
        <v>17.975150782059998</v>
      </c>
      <c r="L56" s="14">
        <v>-7.9839381333175323</v>
      </c>
      <c r="M56" s="14">
        <v>-13.481141993562503</v>
      </c>
      <c r="N56" s="14">
        <v>-18.43015111926001</v>
      </c>
      <c r="O56" s="14">
        <v>-17.613777594090227</v>
      </c>
      <c r="Q56" s="2">
        <v>-0.16475425786992784</v>
      </c>
      <c r="R56" s="2">
        <v>-0.63658819802321753</v>
      </c>
      <c r="S56" s="2">
        <v>-1.4792981430323766</v>
      </c>
      <c r="T56" s="2">
        <v>-0.98162863681319046</v>
      </c>
      <c r="U56" s="2">
        <v>-0.6288242356924082</v>
      </c>
      <c r="V56" s="2">
        <v>-0.24641650934164219</v>
      </c>
      <c r="W56" s="2">
        <v>1.8349758556482014</v>
      </c>
      <c r="X56" s="2">
        <v>0.50523911678145805</v>
      </c>
      <c r="Y56" s="2">
        <v>0.99232160929071545</v>
      </c>
      <c r="Z56" s="2">
        <v>4.1417084171467904</v>
      </c>
      <c r="AA56" s="2">
        <v>-1.6204200835381264</v>
      </c>
      <c r="AB56" s="2">
        <v>-1.9285178056050967</v>
      </c>
      <c r="AC56" s="2">
        <v>-3.9595152363107013</v>
      </c>
      <c r="AD56" s="2">
        <v>-2.8329119193455017</v>
      </c>
    </row>
    <row r="57" spans="1:30">
      <c r="A57" s="1">
        <v>39248</v>
      </c>
      <c r="B57" s="14">
        <v>-1.9510685985657352</v>
      </c>
      <c r="C57" s="14">
        <v>-4.6712302718873042</v>
      </c>
      <c r="D57" s="14">
        <v>-18.893712594236668</v>
      </c>
      <c r="E57" s="14">
        <v>-11.255342871149875</v>
      </c>
      <c r="F57" s="14">
        <v>-1.9201887987076693</v>
      </c>
      <c r="G57" s="14">
        <v>-0.90258283951766372</v>
      </c>
      <c r="H57" s="14">
        <v>10.448389060971706</v>
      </c>
      <c r="I57" s="14">
        <v>2.6783789363679209</v>
      </c>
      <c r="J57" s="14">
        <v>7.7107027994033936</v>
      </c>
      <c r="K57" s="14">
        <v>17.093060100743415</v>
      </c>
      <c r="L57" s="14">
        <v>-7.7055241253837119</v>
      </c>
      <c r="M57" s="14">
        <v>-14.186019538337753</v>
      </c>
      <c r="N57" s="14">
        <v>-19.299894760082417</v>
      </c>
      <c r="O57" s="14">
        <v>-19.450488558296481</v>
      </c>
      <c r="Q57" s="2">
        <v>-0.22276911044703851</v>
      </c>
      <c r="R57" s="2">
        <v>-0.87134326753622637</v>
      </c>
      <c r="S57" s="2">
        <v>-1.365694227449209</v>
      </c>
      <c r="T57" s="2">
        <v>-0.9372549115663924</v>
      </c>
      <c r="U57" s="2">
        <v>-0.71019526852362236</v>
      </c>
      <c r="V57" s="2">
        <v>-0.20344578235863944</v>
      </c>
      <c r="W57" s="2">
        <v>2.622179960686764</v>
      </c>
      <c r="X57" s="2">
        <v>0.54478227565723503</v>
      </c>
      <c r="Y57" s="2">
        <v>0.89350852969206584</v>
      </c>
      <c r="Z57" s="2">
        <v>3.9384632569925921</v>
      </c>
      <c r="AA57" s="2">
        <v>-1.5639131764878782</v>
      </c>
      <c r="AB57" s="2">
        <v>-2.0293526530178303</v>
      </c>
      <c r="AC57" s="2">
        <v>-4.1463700903613461</v>
      </c>
      <c r="AD57" s="2">
        <v>-3.1283193272736147</v>
      </c>
    </row>
    <row r="58" spans="1:30">
      <c r="A58" s="1">
        <v>39278</v>
      </c>
      <c r="B58" s="14">
        <v>-2.4591774512090696</v>
      </c>
      <c r="C58" s="14">
        <v>-5.9297411573720353</v>
      </c>
      <c r="D58" s="14">
        <v>-17.322057909412194</v>
      </c>
      <c r="E58" s="14">
        <v>-10.722465970789633</v>
      </c>
      <c r="F58" s="14">
        <v>-2.1401955386942437</v>
      </c>
      <c r="G58" s="14">
        <v>-0.7119441330927434</v>
      </c>
      <c r="H58" s="14">
        <v>13.585097785449475</v>
      </c>
      <c r="I58" s="14">
        <v>2.8727897469666281</v>
      </c>
      <c r="J58" s="14">
        <v>6.8579764244894772</v>
      </c>
      <c r="K58" s="14">
        <v>16.210969419426831</v>
      </c>
      <c r="L58" s="14">
        <v>-7.4271101174498897</v>
      </c>
      <c r="M58" s="14">
        <v>-14.890897083113007</v>
      </c>
      <c r="N58" s="14">
        <v>-20.16963840090483</v>
      </c>
      <c r="O58" s="14">
        <v>-21.287199522502736</v>
      </c>
      <c r="Q58" s="2">
        <v>-0.2807839630241491</v>
      </c>
      <c r="R58" s="2">
        <v>-1.106098337049235</v>
      </c>
      <c r="S58" s="2">
        <v>-1.2520903118660416</v>
      </c>
      <c r="T58" s="2">
        <v>-0.89288118631959434</v>
      </c>
      <c r="U58" s="2">
        <v>-0.79156630135483685</v>
      </c>
      <c r="V58" s="2">
        <v>-0.16047505537563672</v>
      </c>
      <c r="W58" s="2">
        <v>3.4093840657253272</v>
      </c>
      <c r="X58" s="2">
        <v>0.58432543453301222</v>
      </c>
      <c r="Y58" s="2">
        <v>0.79469545009341613</v>
      </c>
      <c r="Z58" s="2">
        <v>3.7352180968383943</v>
      </c>
      <c r="AA58" s="2">
        <v>-1.5074062694376293</v>
      </c>
      <c r="AB58" s="2">
        <v>-2.1301875004305648</v>
      </c>
      <c r="AC58" s="2">
        <v>-4.3332249444119926</v>
      </c>
      <c r="AD58" s="2">
        <v>-3.4237267352017273</v>
      </c>
    </row>
    <row r="59" spans="1:30">
      <c r="A59" s="1">
        <v>39309</v>
      </c>
      <c r="B59" s="14">
        <v>-2.4406484039590559</v>
      </c>
      <c r="C59" s="14">
        <v>-6.617643538697803</v>
      </c>
      <c r="D59" s="14">
        <v>-15.72254240897977</v>
      </c>
      <c r="E59" s="14">
        <v>-9.308204696664049</v>
      </c>
      <c r="F59" s="14">
        <v>-1.9646401024003586</v>
      </c>
      <c r="G59" s="14">
        <v>-0.43793008305448755</v>
      </c>
      <c r="H59" s="14">
        <v>12.883738262085981</v>
      </c>
      <c r="I59" s="14">
        <v>3.1841801956112326</v>
      </c>
      <c r="J59" s="14">
        <v>6.4867111326217337</v>
      </c>
      <c r="K59" s="14">
        <v>14.051263283082035</v>
      </c>
      <c r="L59" s="14">
        <v>-6.7659387639723265</v>
      </c>
      <c r="M59" s="14">
        <v>-14.494114141771352</v>
      </c>
      <c r="N59" s="14">
        <v>-18.57854349564095</v>
      </c>
      <c r="O59" s="14">
        <v>-22.024597505983163</v>
      </c>
      <c r="Q59" s="2">
        <v>-0.27866835346723706</v>
      </c>
      <c r="R59" s="2">
        <v>-1.2344155198474558</v>
      </c>
      <c r="S59" s="2">
        <v>-1.1364725329482845</v>
      </c>
      <c r="T59" s="2">
        <v>-0.77511282150060867</v>
      </c>
      <c r="U59" s="2">
        <v>-0.72663589435348941</v>
      </c>
      <c r="V59" s="2">
        <v>-9.8711192440813708E-2</v>
      </c>
      <c r="W59" s="2">
        <v>3.2333673729444081</v>
      </c>
      <c r="X59" s="2">
        <v>0.64766225178732462</v>
      </c>
      <c r="Y59" s="2">
        <v>0.75167359933707378</v>
      </c>
      <c r="Z59" s="2">
        <v>3.2375937268447808</v>
      </c>
      <c r="AA59" s="2">
        <v>-1.3732149315358235</v>
      </c>
      <c r="AB59" s="2">
        <v>-2.0734265103228169</v>
      </c>
      <c r="AC59" s="2">
        <v>-3.9913957060600063</v>
      </c>
      <c r="AD59" s="2">
        <v>-3.5423261398748016</v>
      </c>
    </row>
    <row r="60" spans="1:30">
      <c r="A60" s="1">
        <v>39340</v>
      </c>
      <c r="B60" s="14">
        <v>-2.4221193567090413</v>
      </c>
      <c r="C60" s="14">
        <v>-7.3055459200235697</v>
      </c>
      <c r="D60" s="14">
        <v>-14.123026908547345</v>
      </c>
      <c r="E60" s="14">
        <v>-7.8939434225384666</v>
      </c>
      <c r="F60" s="14">
        <v>-1.7890846661064734</v>
      </c>
      <c r="G60" s="14">
        <v>-0.16391603301623184</v>
      </c>
      <c r="H60" s="14">
        <v>12.182378738722486</v>
      </c>
      <c r="I60" s="14">
        <v>3.4955706442558379</v>
      </c>
      <c r="J60" s="14">
        <v>6.1154458407539902</v>
      </c>
      <c r="K60" s="14">
        <v>11.891557146737236</v>
      </c>
      <c r="L60" s="14">
        <v>-6.1047674104947651</v>
      </c>
      <c r="M60" s="14">
        <v>-14.097331200429696</v>
      </c>
      <c r="N60" s="14">
        <v>-16.987448590377078</v>
      </c>
      <c r="O60" s="14">
        <v>-22.76199548946359</v>
      </c>
      <c r="Q60" s="2">
        <v>-0.27655274391032492</v>
      </c>
      <c r="R60" s="2">
        <v>-1.3627327026456764</v>
      </c>
      <c r="S60" s="2">
        <v>-1.0208547540305277</v>
      </c>
      <c r="T60" s="2">
        <v>-0.65734445668162322</v>
      </c>
      <c r="U60" s="2">
        <v>-0.66170548735214196</v>
      </c>
      <c r="V60" s="2">
        <v>-3.6947329505990716E-2</v>
      </c>
      <c r="W60" s="2">
        <v>3.0573506801634887</v>
      </c>
      <c r="X60" s="2">
        <v>0.71099906904163745</v>
      </c>
      <c r="Y60" s="2">
        <v>0.70865174858073166</v>
      </c>
      <c r="Z60" s="2">
        <v>2.7399693568511667</v>
      </c>
      <c r="AA60" s="2">
        <v>-1.2390235936340175</v>
      </c>
      <c r="AB60" s="2">
        <v>-2.0166655202150694</v>
      </c>
      <c r="AC60" s="2">
        <v>-3.6495664677080208</v>
      </c>
      <c r="AD60" s="2">
        <v>-3.6609255445478763</v>
      </c>
    </row>
    <row r="61" spans="1:30">
      <c r="A61" s="1">
        <v>39370</v>
      </c>
      <c r="B61" s="14">
        <v>-1.9550866542594971</v>
      </c>
      <c r="C61" s="14">
        <v>-6.1380071572080324</v>
      </c>
      <c r="D61" s="14">
        <v>-13.185105375721152</v>
      </c>
      <c r="E61" s="14">
        <v>-6.6032076140320548</v>
      </c>
      <c r="F61" s="14">
        <v>-1.4771722346094713</v>
      </c>
      <c r="G61" s="14">
        <v>0.14100644953218031</v>
      </c>
      <c r="H61" s="14">
        <v>10.057375790369205</v>
      </c>
      <c r="I61" s="14">
        <v>2.3093332140370473</v>
      </c>
      <c r="J61" s="14">
        <v>5.2491105653048011</v>
      </c>
      <c r="K61" s="14">
        <v>9.96615603849623</v>
      </c>
      <c r="L61" s="14">
        <v>-5.260415786089264</v>
      </c>
      <c r="M61" s="14">
        <v>-13.259287526804105</v>
      </c>
      <c r="N61" s="14">
        <v>-13.699926712370662</v>
      </c>
      <c r="O61" s="14">
        <v>-20.627127204579736</v>
      </c>
      <c r="Q61" s="2">
        <v>-0.22322788401004087</v>
      </c>
      <c r="R61" s="2">
        <v>-1.144947027062643</v>
      </c>
      <c r="S61" s="2">
        <v>-0.95305897187325206</v>
      </c>
      <c r="T61" s="2">
        <v>-0.54986230443567718</v>
      </c>
      <c r="U61" s="2">
        <v>-0.54634249117595524</v>
      </c>
      <c r="V61" s="2">
        <v>3.1783417750351567E-2</v>
      </c>
      <c r="W61" s="2">
        <v>2.5240493152300076</v>
      </c>
      <c r="X61" s="2">
        <v>0.46971837573513536</v>
      </c>
      <c r="Y61" s="2">
        <v>0.60826168319695495</v>
      </c>
      <c r="Z61" s="2">
        <v>2.2963319112980316</v>
      </c>
      <c r="AA61" s="2">
        <v>-1.0676539879446769</v>
      </c>
      <c r="AB61" s="2">
        <v>-1.8967808585719075</v>
      </c>
      <c r="AC61" s="2">
        <v>-2.9432785549590004</v>
      </c>
      <c r="AD61" s="2">
        <v>-3.3175640039485819</v>
      </c>
    </row>
    <row r="62" spans="1:30">
      <c r="A62" s="1">
        <v>39401</v>
      </c>
      <c r="B62" s="14">
        <v>-1.4880539518099525</v>
      </c>
      <c r="C62" s="14">
        <v>-4.970468394392495</v>
      </c>
      <c r="D62" s="14">
        <v>-12.247183842894959</v>
      </c>
      <c r="E62" s="14">
        <v>-5.3124718055256448</v>
      </c>
      <c r="F62" s="14">
        <v>-1.1652598031124688</v>
      </c>
      <c r="G62" s="14">
        <v>0.44592893208059237</v>
      </c>
      <c r="H62" s="14">
        <v>7.9323728420159245</v>
      </c>
      <c r="I62" s="14">
        <v>1.1230957838182576</v>
      </c>
      <c r="J62" s="14">
        <v>4.382775289855612</v>
      </c>
      <c r="K62" s="14">
        <v>8.0407549302552219</v>
      </c>
      <c r="L62" s="14">
        <v>-4.4160641616837628</v>
      </c>
      <c r="M62" s="14">
        <v>-12.421243853178517</v>
      </c>
      <c r="N62" s="14">
        <v>-10.412404834364247</v>
      </c>
      <c r="O62" s="14">
        <v>-18.492258919695882</v>
      </c>
      <c r="Q62" s="2">
        <v>-0.16990302410975675</v>
      </c>
      <c r="R62" s="2">
        <v>-0.92716135147960954</v>
      </c>
      <c r="S62" s="2">
        <v>-0.88526318971597628</v>
      </c>
      <c r="T62" s="2">
        <v>-0.44238015218973148</v>
      </c>
      <c r="U62" s="2">
        <v>-0.43097949499976834</v>
      </c>
      <c r="V62" s="2">
        <v>0.10051416500669384</v>
      </c>
      <c r="W62" s="2">
        <v>1.9907479502965264</v>
      </c>
      <c r="X62" s="2">
        <v>0.22843768242863358</v>
      </c>
      <c r="Y62" s="2">
        <v>0.50787161781317847</v>
      </c>
      <c r="Z62" s="2">
        <v>1.8526944657448965</v>
      </c>
      <c r="AA62" s="2">
        <v>-0.89628438225533646</v>
      </c>
      <c r="AB62" s="2">
        <v>-1.7768961969287462</v>
      </c>
      <c r="AC62" s="2">
        <v>-2.2369906422099803</v>
      </c>
      <c r="AD62" s="2">
        <v>-2.974202463349287</v>
      </c>
    </row>
    <row r="63" spans="1:30">
      <c r="A63" s="1">
        <v>39431</v>
      </c>
      <c r="B63" s="14">
        <v>-0.91801129265663262</v>
      </c>
      <c r="C63" s="14">
        <v>-4.0717934432120542</v>
      </c>
      <c r="D63" s="14">
        <v>-12.41465448655782</v>
      </c>
      <c r="E63" s="14">
        <v>-4.3227529716582946</v>
      </c>
      <c r="F63" s="14">
        <v>-0.69666891412543219</v>
      </c>
      <c r="G63" s="14">
        <v>0.55173576840433081</v>
      </c>
      <c r="H63" s="14">
        <v>6.559990612212097</v>
      </c>
      <c r="I63" s="14">
        <v>0.27244824691444092</v>
      </c>
      <c r="J63" s="14">
        <v>2.0246038761525664</v>
      </c>
      <c r="K63" s="14">
        <v>4.2750821858832326</v>
      </c>
      <c r="L63" s="14">
        <v>-3.3307936631668342</v>
      </c>
      <c r="M63" s="14">
        <v>-10.564082818004913</v>
      </c>
      <c r="N63" s="14">
        <v>-6.560848130103297</v>
      </c>
      <c r="O63" s="14">
        <v>-14.694017816320173</v>
      </c>
      <c r="Q63" s="2">
        <v>-0.10481669337294899</v>
      </c>
      <c r="R63" s="2">
        <v>-0.7595279181361172</v>
      </c>
      <c r="S63" s="2">
        <v>-0.89736847025185884</v>
      </c>
      <c r="T63" s="2">
        <v>-0.35996428545592951</v>
      </c>
      <c r="U63" s="2">
        <v>-0.25766787457168999</v>
      </c>
      <c r="V63" s="2">
        <v>0.12436344914140979</v>
      </c>
      <c r="W63" s="2">
        <v>1.6463280439938091</v>
      </c>
      <c r="X63" s="2">
        <v>5.5415973422397284E-2</v>
      </c>
      <c r="Y63" s="2">
        <v>0.23460907256468325</v>
      </c>
      <c r="Z63" s="2">
        <v>0.98503451169591327</v>
      </c>
      <c r="AA63" s="2">
        <v>-0.67601788187634071</v>
      </c>
      <c r="AB63" s="2">
        <v>-1.5112237393640569</v>
      </c>
      <c r="AC63" s="2">
        <v>-1.4095260514232624</v>
      </c>
      <c r="AD63" s="2">
        <v>-2.3633123554878552</v>
      </c>
    </row>
    <row r="64" spans="1:30">
      <c r="A64" s="1">
        <v>39462</v>
      </c>
      <c r="B64" s="14">
        <v>-0.34796863350331286</v>
      </c>
      <c r="C64" s="14">
        <v>-3.1731184920316124</v>
      </c>
      <c r="D64" s="14">
        <v>-12.582125130220682</v>
      </c>
      <c r="E64" s="14">
        <v>-3.3330341377909432</v>
      </c>
      <c r="F64" s="14">
        <v>-0.22807802513839553</v>
      </c>
      <c r="G64" s="14">
        <v>0.65754260472806914</v>
      </c>
      <c r="H64" s="14">
        <v>5.1876083824082713</v>
      </c>
      <c r="I64" s="14">
        <v>-0.57819928998937575</v>
      </c>
      <c r="J64" s="14">
        <v>-0.33356753755047897</v>
      </c>
      <c r="K64" s="14">
        <v>0.50940944151124334</v>
      </c>
      <c r="L64" s="14">
        <v>-2.2455231646499056</v>
      </c>
      <c r="M64" s="14">
        <v>-8.7069217828313121</v>
      </c>
      <c r="N64" s="14">
        <v>-2.7092914258423475</v>
      </c>
      <c r="O64" s="14">
        <v>-10.895776712944466</v>
      </c>
      <c r="Q64" s="2">
        <v>-3.9730362636141249E-2</v>
      </c>
      <c r="R64" s="2">
        <v>-0.59189448479262485</v>
      </c>
      <c r="S64" s="2">
        <v>-0.90947375078774151</v>
      </c>
      <c r="T64" s="2">
        <v>-0.27754841872212738</v>
      </c>
      <c r="U64" s="2">
        <v>-8.4356254143611559E-2</v>
      </c>
      <c r="V64" s="2">
        <v>0.14821273327612569</v>
      </c>
      <c r="W64" s="2">
        <v>1.3019081376910917</v>
      </c>
      <c r="X64" s="2">
        <v>-0.11760573558383902</v>
      </c>
      <c r="Y64" s="2">
        <v>-3.8653472683811953E-2</v>
      </c>
      <c r="Z64" s="2">
        <v>0.11737455764693011</v>
      </c>
      <c r="AA64" s="2">
        <v>-0.45575138149734484</v>
      </c>
      <c r="AB64" s="2">
        <v>-1.2455512817993675</v>
      </c>
      <c r="AC64" s="2">
        <v>-0.58206146063654407</v>
      </c>
      <c r="AD64" s="2">
        <v>-1.7524222476264231</v>
      </c>
    </row>
    <row r="65" spans="1:30">
      <c r="A65" s="1">
        <v>39493</v>
      </c>
      <c r="B65" s="14">
        <v>8.4705558578497264E-3</v>
      </c>
      <c r="C65" s="14">
        <v>-2.3440793159983144</v>
      </c>
      <c r="D65" s="14">
        <v>-13.288163783205153</v>
      </c>
      <c r="E65" s="14">
        <v>-2.6820682538832856</v>
      </c>
      <c r="F65" s="14">
        <v>0.51060001750747208</v>
      </c>
      <c r="G65" s="14">
        <v>0.7186927576235298</v>
      </c>
      <c r="H65" s="14">
        <v>5.2126533055802629</v>
      </c>
      <c r="I65" s="14">
        <v>-1.1323405177399517</v>
      </c>
      <c r="J65" s="14">
        <v>-1.9521252722358644</v>
      </c>
      <c r="K65" s="14">
        <v>-1.9739331562433486</v>
      </c>
      <c r="L65" s="14">
        <v>-1.2910781193425345</v>
      </c>
      <c r="M65" s="14">
        <v>-6.4305390936466944</v>
      </c>
      <c r="N65" s="14">
        <v>-0.92984847475043075</v>
      </c>
      <c r="O65" s="14">
        <v>-8.0281738408177379</v>
      </c>
      <c r="Q65" s="2">
        <v>9.6715112673756605E-4</v>
      </c>
      <c r="R65" s="2">
        <v>-0.43725049113042957</v>
      </c>
      <c r="S65" s="2">
        <v>-0.96050834274141805</v>
      </c>
      <c r="T65" s="2">
        <v>-0.22334118763736896</v>
      </c>
      <c r="U65" s="2">
        <v>0.18884899067526109</v>
      </c>
      <c r="V65" s="2">
        <v>0.16199622233937408</v>
      </c>
      <c r="W65" s="2">
        <v>1.3081935368349504</v>
      </c>
      <c r="X65" s="2">
        <v>-0.23031806130830618</v>
      </c>
      <c r="Y65" s="2">
        <v>-0.22621032442141972</v>
      </c>
      <c r="Z65" s="2">
        <v>-0.45481986032949867</v>
      </c>
      <c r="AA65" s="2">
        <v>-0.26203721510176076</v>
      </c>
      <c r="AB65" s="2">
        <v>-0.91990790896344055</v>
      </c>
      <c r="AC65" s="2">
        <v>-0.19976771646690777</v>
      </c>
      <c r="AD65" s="2">
        <v>-1.2912113396879208</v>
      </c>
    </row>
    <row r="66" spans="1:30">
      <c r="A66" s="1">
        <v>39522</v>
      </c>
      <c r="B66" s="14">
        <v>0.36490974521901232</v>
      </c>
      <c r="C66" s="14">
        <v>-1.5150401399650169</v>
      </c>
      <c r="D66" s="14">
        <v>-13.994202436189626</v>
      </c>
      <c r="E66" s="14">
        <v>-2.0311023699756285</v>
      </c>
      <c r="F66" s="14">
        <v>1.2492780601533395</v>
      </c>
      <c r="G66" s="14">
        <v>0.77984291051899057</v>
      </c>
      <c r="H66" s="14">
        <v>5.2376982287522553</v>
      </c>
      <c r="I66" s="14">
        <v>-1.6864817454905274</v>
      </c>
      <c r="J66" s="14">
        <v>-3.5706830069212501</v>
      </c>
      <c r="K66" s="14">
        <v>-4.4572757539979406</v>
      </c>
      <c r="L66" s="14">
        <v>-0.33663307403516263</v>
      </c>
      <c r="M66" s="14">
        <v>-4.1541564044620785</v>
      </c>
      <c r="N66" s="14">
        <v>0.84959447634148599</v>
      </c>
      <c r="O66" s="14">
        <v>-5.1605709686910117</v>
      </c>
      <c r="Q66" s="2">
        <v>4.1664664889616385E-2</v>
      </c>
      <c r="R66" s="2">
        <v>-0.28260649746823441</v>
      </c>
      <c r="S66" s="2">
        <v>-1.0115429346950946</v>
      </c>
      <c r="T66" s="2">
        <v>-0.16913395655261051</v>
      </c>
      <c r="U66" s="2">
        <v>0.46205423549413371</v>
      </c>
      <c r="V66" s="2">
        <v>0.17577971140262255</v>
      </c>
      <c r="W66" s="2">
        <v>1.3144789359788098</v>
      </c>
      <c r="X66" s="2">
        <v>-0.34303038703277328</v>
      </c>
      <c r="Y66" s="2">
        <v>-0.41376717615902753</v>
      </c>
      <c r="Z66" s="2">
        <v>-1.0270142783059275</v>
      </c>
      <c r="AA66" s="2">
        <v>-6.8323048706176601E-2</v>
      </c>
      <c r="AB66" s="2">
        <v>-0.59426453612751373</v>
      </c>
      <c r="AC66" s="2">
        <v>0.18252602770272852</v>
      </c>
      <c r="AD66" s="2">
        <v>-0.83000043174941884</v>
      </c>
    </row>
    <row r="67" spans="1:30">
      <c r="A67" s="1">
        <v>39553</v>
      </c>
      <c r="B67" s="14">
        <v>0.36332516114222113</v>
      </c>
      <c r="C67" s="14">
        <v>-0.93575905374143453</v>
      </c>
      <c r="D67" s="14">
        <v>-14.027778203756405</v>
      </c>
      <c r="E67" s="14">
        <v>-1.6160894638222745</v>
      </c>
      <c r="F67" s="14">
        <v>1.6555384823987405</v>
      </c>
      <c r="G67" s="14">
        <v>0.85471961478467695</v>
      </c>
      <c r="H67" s="14">
        <v>6.6737265678795232</v>
      </c>
      <c r="I67" s="14">
        <v>-1.9216791704108867</v>
      </c>
      <c r="J67" s="14">
        <v>-4.4772993296282095</v>
      </c>
      <c r="K67" s="14">
        <v>-5.6772534218113417</v>
      </c>
      <c r="L67" s="14">
        <v>0.47010220484360643</v>
      </c>
      <c r="M67" s="14">
        <v>-2.8577438377150699</v>
      </c>
      <c r="N67" s="14">
        <v>1.5994072700118278</v>
      </c>
      <c r="O67" s="14">
        <v>-3.3940203715686557</v>
      </c>
      <c r="Q67" s="2">
        <v>4.148374024889652E-2</v>
      </c>
      <c r="R67" s="2">
        <v>-0.17455087933060473</v>
      </c>
      <c r="S67" s="2">
        <v>-1.0139698919021243</v>
      </c>
      <c r="T67" s="2">
        <v>-0.13457500183140844</v>
      </c>
      <c r="U67" s="2">
        <v>0.61231249648455099</v>
      </c>
      <c r="V67" s="2">
        <v>0.19265722005092531</v>
      </c>
      <c r="W67" s="2">
        <v>1.6748717881078845</v>
      </c>
      <c r="X67" s="2">
        <v>-0.3908695432615743</v>
      </c>
      <c r="Y67" s="2">
        <v>-0.51882496901798725</v>
      </c>
      <c r="Z67" s="2">
        <v>-1.3081129926798165</v>
      </c>
      <c r="AA67" s="2">
        <v>9.5411943495058368E-2</v>
      </c>
      <c r="AB67" s="2">
        <v>-0.40880882921665385</v>
      </c>
      <c r="AC67" s="2">
        <v>0.34361505848207108</v>
      </c>
      <c r="AD67" s="2">
        <v>-0.54587726646124479</v>
      </c>
    </row>
    <row r="68" spans="1:30">
      <c r="A68" s="1">
        <v>39583</v>
      </c>
      <c r="B68" s="14">
        <v>0.36174057706542995</v>
      </c>
      <c r="C68" s="14">
        <v>-0.35647796751785216</v>
      </c>
      <c r="D68" s="14">
        <v>-14.061353971323184</v>
      </c>
      <c r="E68" s="14">
        <v>-1.2010765576689202</v>
      </c>
      <c r="F68" s="14">
        <v>2.0617989046441414</v>
      </c>
      <c r="G68" s="14">
        <v>0.92959631905036333</v>
      </c>
      <c r="H68" s="14">
        <v>8.1097549070067902</v>
      </c>
      <c r="I68" s="14">
        <v>-2.1568765953312461</v>
      </c>
      <c r="J68" s="14">
        <v>-5.3839156523351699</v>
      </c>
      <c r="K68" s="14">
        <v>-6.8972310896247429</v>
      </c>
      <c r="L68" s="14">
        <v>1.2768374837223755</v>
      </c>
      <c r="M68" s="14">
        <v>-1.5613312709680613</v>
      </c>
      <c r="N68" s="14">
        <v>2.3492200636821696</v>
      </c>
      <c r="O68" s="14">
        <v>-1.6274697744462996</v>
      </c>
      <c r="Q68" s="2">
        <v>4.1302815608176655E-2</v>
      </c>
      <c r="R68" s="2">
        <v>-6.6495261192975025E-2</v>
      </c>
      <c r="S68" s="2">
        <v>-1.0163968491091537</v>
      </c>
      <c r="T68" s="2">
        <v>-0.10001604711020631</v>
      </c>
      <c r="U68" s="2">
        <v>0.76257075747496816</v>
      </c>
      <c r="V68" s="2">
        <v>0.20953472869922807</v>
      </c>
      <c r="W68" s="2">
        <v>2.0352646402369592</v>
      </c>
      <c r="X68" s="2">
        <v>-0.43870869949037544</v>
      </c>
      <c r="Y68" s="2">
        <v>-0.62388276187694713</v>
      </c>
      <c r="Z68" s="2">
        <v>-1.5892117070537057</v>
      </c>
      <c r="AA68" s="2">
        <v>0.25914693569629332</v>
      </c>
      <c r="AB68" s="2">
        <v>-0.22335312230579404</v>
      </c>
      <c r="AC68" s="2">
        <v>0.50470408926141364</v>
      </c>
      <c r="AD68" s="2">
        <v>-0.26175410117307057</v>
      </c>
    </row>
    <row r="69" spans="1:30">
      <c r="A69" s="1">
        <v>39614</v>
      </c>
      <c r="B69" s="14">
        <v>0.12240626184122699</v>
      </c>
      <c r="C69" s="14">
        <v>0.18577091468871323</v>
      </c>
      <c r="D69" s="14">
        <v>-13.606981022387558</v>
      </c>
      <c r="E69" s="14">
        <v>-1.2510366758819038</v>
      </c>
      <c r="F69" s="14">
        <v>2.6529160086251702</v>
      </c>
      <c r="G69" s="14">
        <v>0.69286069685007201</v>
      </c>
      <c r="H69" s="14">
        <v>9.451720021057664</v>
      </c>
      <c r="I69" s="14">
        <v>-2.0519622549328114</v>
      </c>
      <c r="J69" s="14">
        <v>-5.729956182493372</v>
      </c>
      <c r="K69" s="14">
        <v>-7.1647768855747156</v>
      </c>
      <c r="L69" s="14">
        <v>1.6306006526860348</v>
      </c>
      <c r="M69" s="14">
        <v>-0.58754416647316887</v>
      </c>
      <c r="N69" s="14">
        <v>2.9805453831560262</v>
      </c>
      <c r="O69" s="14">
        <v>-2.4631173274822933</v>
      </c>
      <c r="Q69" s="2">
        <v>1.3976102164507615E-2</v>
      </c>
      <c r="R69" s="2">
        <v>3.4652591800544433E-2</v>
      </c>
      <c r="S69" s="2">
        <v>-0.9835534092412398</v>
      </c>
      <c r="T69" s="2">
        <v>-0.10417632607403789</v>
      </c>
      <c r="U69" s="2">
        <v>0.98119955620207944</v>
      </c>
      <c r="V69" s="2">
        <v>0.15617357251279365</v>
      </c>
      <c r="W69" s="2">
        <v>2.3720509150847362</v>
      </c>
      <c r="X69" s="2">
        <v>-0.41736912265333381</v>
      </c>
      <c r="Y69" s="2">
        <v>-0.66398159247114941</v>
      </c>
      <c r="Z69" s="2">
        <v>-1.6508577365359269</v>
      </c>
      <c r="AA69" s="2">
        <v>0.33094670846915764</v>
      </c>
      <c r="AB69" s="2">
        <v>-8.4049955646486221E-2</v>
      </c>
      <c r="AC69" s="2">
        <v>0.64033738957185748</v>
      </c>
      <c r="AD69" s="2">
        <v>-0.39615547536561463</v>
      </c>
    </row>
    <row r="70" spans="1:30">
      <c r="A70" s="1">
        <v>39644</v>
      </c>
      <c r="B70" s="14">
        <v>-0.11692805338297596</v>
      </c>
      <c r="C70" s="14">
        <v>0.72801979689527863</v>
      </c>
      <c r="D70" s="14">
        <v>-13.152608073451933</v>
      </c>
      <c r="E70" s="14">
        <v>-1.3009967940948877</v>
      </c>
      <c r="F70" s="14">
        <v>3.2440331126061985</v>
      </c>
      <c r="G70" s="14">
        <v>0.45612507464978069</v>
      </c>
      <c r="H70" s="14">
        <v>10.793685135108536</v>
      </c>
      <c r="I70" s="14">
        <v>-1.9470479145343773</v>
      </c>
      <c r="J70" s="14">
        <v>-6.0759967126515741</v>
      </c>
      <c r="K70" s="14">
        <v>-7.4323226815246883</v>
      </c>
      <c r="L70" s="14">
        <v>1.9843638216496944</v>
      </c>
      <c r="M70" s="14">
        <v>0.38624293802172405</v>
      </c>
      <c r="N70" s="14">
        <v>3.6118707026298829</v>
      </c>
      <c r="O70" s="14">
        <v>-3.2987648805182865</v>
      </c>
      <c r="Q70" s="2">
        <v>-1.3350611279161428E-2</v>
      </c>
      <c r="R70" s="2">
        <v>0.13580044479406389</v>
      </c>
      <c r="S70" s="2">
        <v>-0.95070996937332597</v>
      </c>
      <c r="T70" s="2">
        <v>-0.10833660503786949</v>
      </c>
      <c r="U70" s="2">
        <v>1.1998283549291908</v>
      </c>
      <c r="V70" s="2">
        <v>0.10281241632635915</v>
      </c>
      <c r="W70" s="2">
        <v>2.7088371899325132</v>
      </c>
      <c r="X70" s="2">
        <v>-0.39602954581629235</v>
      </c>
      <c r="Y70" s="2">
        <v>-0.70408042306535179</v>
      </c>
      <c r="Z70" s="2">
        <v>-1.7125037660181479</v>
      </c>
      <c r="AA70" s="2">
        <v>0.40274648124202195</v>
      </c>
      <c r="AB70" s="2">
        <v>5.5253211012821685E-2</v>
      </c>
      <c r="AC70" s="2">
        <v>0.77597068988230133</v>
      </c>
      <c r="AD70" s="2">
        <v>-0.53055684955815863</v>
      </c>
    </row>
    <row r="71" spans="1:30">
      <c r="A71" s="1">
        <v>39675</v>
      </c>
      <c r="B71" s="14">
        <v>-0.57008008191340342</v>
      </c>
      <c r="C71" s="14">
        <v>0.61428064704352381</v>
      </c>
      <c r="D71" s="14">
        <v>-12.455327168947489</v>
      </c>
      <c r="E71" s="14">
        <v>-1.6071950386343627</v>
      </c>
      <c r="F71" s="14">
        <v>2.8454203908389921</v>
      </c>
      <c r="G71" s="14">
        <v>0.26937772485770611</v>
      </c>
      <c r="H71" s="14">
        <v>12.039594305785243</v>
      </c>
      <c r="I71" s="14">
        <v>-1.484840799151079</v>
      </c>
      <c r="J71" s="14">
        <v>-6.2398805522357925</v>
      </c>
      <c r="K71" s="14">
        <v>-7.8915536312658947</v>
      </c>
      <c r="L71" s="14">
        <v>1.8380821502190419</v>
      </c>
      <c r="M71" s="14">
        <v>0.79575030202585983</v>
      </c>
      <c r="N71" s="14">
        <v>3.8756866613291607</v>
      </c>
      <c r="O71" s="14">
        <v>-6.4178675611911027</v>
      </c>
      <c r="Q71" s="2">
        <v>-6.5090603592708574E-2</v>
      </c>
      <c r="R71" s="2">
        <v>0.11458422621561666</v>
      </c>
      <c r="S71" s="2">
        <v>-0.90030841375303139</v>
      </c>
      <c r="T71" s="2">
        <v>-0.13383434525716065</v>
      </c>
      <c r="U71" s="2">
        <v>1.0523986494945372</v>
      </c>
      <c r="V71" s="2">
        <v>6.0718816693826387E-2</v>
      </c>
      <c r="W71" s="2">
        <v>3.0215167849513933</v>
      </c>
      <c r="X71" s="2">
        <v>-0.30201661854732942</v>
      </c>
      <c r="Y71" s="2">
        <v>-0.72307111851253136</v>
      </c>
      <c r="Z71" s="2">
        <v>-1.8183165468408686</v>
      </c>
      <c r="AA71" s="2">
        <v>0.37305715320845673</v>
      </c>
      <c r="AB71" s="2">
        <v>0.11383446795570533</v>
      </c>
      <c r="AC71" s="2">
        <v>0.83264864663329552</v>
      </c>
      <c r="AD71" s="2">
        <v>-1.032217729204171</v>
      </c>
    </row>
    <row r="72" spans="1:30">
      <c r="A72" s="1">
        <v>39706</v>
      </c>
      <c r="B72" s="14">
        <v>-1.0232321104438309</v>
      </c>
      <c r="C72" s="14">
        <v>0.5005414971917691</v>
      </c>
      <c r="D72" s="14">
        <v>-11.758046264443045</v>
      </c>
      <c r="E72" s="14">
        <v>-1.9133932831738378</v>
      </c>
      <c r="F72" s="14">
        <v>2.4468076690717862</v>
      </c>
      <c r="G72" s="14">
        <v>8.2630375065631506E-2</v>
      </c>
      <c r="H72" s="14">
        <v>13.285503476461951</v>
      </c>
      <c r="I72" s="14">
        <v>-1.0226336837677805</v>
      </c>
      <c r="J72" s="14">
        <v>-6.40376439182001</v>
      </c>
      <c r="K72" s="14">
        <v>-8.3507845810071029</v>
      </c>
      <c r="L72" s="14">
        <v>1.6918004787883891</v>
      </c>
      <c r="M72" s="14">
        <v>1.2052576660299956</v>
      </c>
      <c r="N72" s="14">
        <v>4.1395026200284386</v>
      </c>
      <c r="O72" s="14">
        <v>-9.5369702418639175</v>
      </c>
      <c r="Q72" s="2">
        <v>-0.11683059590625572</v>
      </c>
      <c r="R72" s="2">
        <v>9.3368007637169459E-2</v>
      </c>
      <c r="S72" s="2">
        <v>-0.84990685813273659</v>
      </c>
      <c r="T72" s="2">
        <v>-0.15933208547645181</v>
      </c>
      <c r="U72" s="2">
        <v>0.9049689440598836</v>
      </c>
      <c r="V72" s="2">
        <v>1.8625217061293602E-2</v>
      </c>
      <c r="W72" s="2">
        <v>3.3341963799702734</v>
      </c>
      <c r="X72" s="2">
        <v>-0.20800369127836654</v>
      </c>
      <c r="Y72" s="2">
        <v>-0.74206181395971083</v>
      </c>
      <c r="Z72" s="2">
        <v>-1.9241293276635894</v>
      </c>
      <c r="AA72" s="2">
        <v>0.34336782517489145</v>
      </c>
      <c r="AB72" s="2">
        <v>0.17241572489858895</v>
      </c>
      <c r="AC72" s="2">
        <v>0.8893266033842897</v>
      </c>
      <c r="AD72" s="2">
        <v>-1.5338786088501832</v>
      </c>
    </row>
    <row r="73" spans="1:30">
      <c r="A73" s="1">
        <v>39736</v>
      </c>
      <c r="B73" s="14">
        <v>-1.4330383926023218</v>
      </c>
      <c r="C73" s="14">
        <v>8.7639929421714308E-2</v>
      </c>
      <c r="D73" s="14">
        <v>-11.68206054995691</v>
      </c>
      <c r="E73" s="14">
        <v>-2.2617324299685864</v>
      </c>
      <c r="F73" s="14">
        <v>1.8068783149177374</v>
      </c>
      <c r="G73" s="14">
        <v>-3.8996066730719398E-2</v>
      </c>
      <c r="H73" s="14">
        <v>13.106641572156228</v>
      </c>
      <c r="I73" s="14">
        <v>-0.80840846947823031</v>
      </c>
      <c r="J73" s="14">
        <v>-6.6090157770968396</v>
      </c>
      <c r="K73" s="14">
        <v>-9.3013302095393851</v>
      </c>
      <c r="L73" s="14">
        <v>1.4955050169923008</v>
      </c>
      <c r="M73" s="14">
        <v>1.214382867830436</v>
      </c>
      <c r="N73" s="14">
        <v>4.5889725600631248</v>
      </c>
      <c r="O73" s="14">
        <v>-12.821629382338473</v>
      </c>
      <c r="Q73" s="2">
        <v>-0.16362145759054789</v>
      </c>
      <c r="R73" s="2">
        <v>1.6347826594750058E-2</v>
      </c>
      <c r="S73" s="2">
        <v>-0.84441438273253533</v>
      </c>
      <c r="T73" s="2">
        <v>-0.18833898290834411</v>
      </c>
      <c r="U73" s="2">
        <v>0.66828659292052961</v>
      </c>
      <c r="V73" s="2">
        <v>-8.7898694253710739E-3</v>
      </c>
      <c r="W73" s="2">
        <v>3.2893083021561873</v>
      </c>
      <c r="X73" s="2">
        <v>-0.16443028269187204</v>
      </c>
      <c r="Y73" s="2">
        <v>-0.76584613923420464</v>
      </c>
      <c r="Z73" s="2">
        <v>-2.1431473975705981</v>
      </c>
      <c r="AA73" s="2">
        <v>0.3035276982487573</v>
      </c>
      <c r="AB73" s="2">
        <v>0.17372111239174734</v>
      </c>
      <c r="AC73" s="2">
        <v>0.98589027583140165</v>
      </c>
      <c r="AD73" s="2">
        <v>-2.0621667617084083</v>
      </c>
    </row>
    <row r="74" spans="1:30">
      <c r="A74" s="1">
        <v>39767</v>
      </c>
      <c r="B74" s="14">
        <v>-1.8428446747608127</v>
      </c>
      <c r="C74" s="14">
        <v>-0.32526163834834054</v>
      </c>
      <c r="D74" s="14">
        <v>-11.606074835470775</v>
      </c>
      <c r="E74" s="14">
        <v>-2.6100715767633349</v>
      </c>
      <c r="F74" s="14">
        <v>1.1669489607636887</v>
      </c>
      <c r="G74" s="14">
        <v>-0.1606225085270703</v>
      </c>
      <c r="H74" s="14">
        <v>12.927779667850507</v>
      </c>
      <c r="I74" s="14">
        <v>-0.59418325518868009</v>
      </c>
      <c r="J74" s="14">
        <v>-6.8142671623736693</v>
      </c>
      <c r="K74" s="14">
        <v>-10.251875838071667</v>
      </c>
      <c r="L74" s="14">
        <v>1.2992095551962122</v>
      </c>
      <c r="M74" s="14">
        <v>1.2235080696308767</v>
      </c>
      <c r="N74" s="14">
        <v>5.038442500097811</v>
      </c>
      <c r="O74" s="14">
        <v>-16.106288522813031</v>
      </c>
      <c r="Q74" s="2">
        <v>-0.21041231927484005</v>
      </c>
      <c r="R74" s="2">
        <v>-6.0672354447669351E-2</v>
      </c>
      <c r="S74" s="2">
        <v>-0.83892190733233396</v>
      </c>
      <c r="T74" s="2">
        <v>-0.21734588034023641</v>
      </c>
      <c r="U74" s="2">
        <v>0.43160424178117557</v>
      </c>
      <c r="V74" s="2">
        <v>-3.6204955912035749E-2</v>
      </c>
      <c r="W74" s="2">
        <v>3.2444202243421021</v>
      </c>
      <c r="X74" s="2">
        <v>-0.12085687410537753</v>
      </c>
      <c r="Y74" s="2">
        <v>-0.78963046450869845</v>
      </c>
      <c r="Z74" s="2">
        <v>-2.3621654674776069</v>
      </c>
      <c r="AA74" s="2">
        <v>0.26368757132262322</v>
      </c>
      <c r="AB74" s="2">
        <v>0.17502649988490579</v>
      </c>
      <c r="AC74" s="2">
        <v>1.0824539482785136</v>
      </c>
      <c r="AD74" s="2">
        <v>-2.5904549145666338</v>
      </c>
    </row>
    <row r="75" spans="1:30">
      <c r="A75" s="1">
        <v>39797</v>
      </c>
      <c r="B75" s="14">
        <v>-1.9546187463035396</v>
      </c>
      <c r="C75" s="14">
        <v>-0.79792990074953685</v>
      </c>
      <c r="D75" s="14">
        <v>-11.747357641796413</v>
      </c>
      <c r="E75" s="14">
        <v>-2.8526629998104442</v>
      </c>
      <c r="F75" s="14">
        <v>0.67629239425437226</v>
      </c>
      <c r="G75" s="14">
        <v>-0.26449955559529348</v>
      </c>
      <c r="H75" s="14">
        <v>12.915627947803785</v>
      </c>
      <c r="I75" s="14">
        <v>-0.45262869914809034</v>
      </c>
      <c r="J75" s="14">
        <v>-7.1293668770217042</v>
      </c>
      <c r="K75" s="14">
        <v>-11.142109178358441</v>
      </c>
      <c r="L75" s="14">
        <v>1.1174868177803563</v>
      </c>
      <c r="M75" s="14">
        <v>0.90125855609037764</v>
      </c>
      <c r="N75" s="14">
        <v>4.1503227553319482</v>
      </c>
      <c r="O75" s="14">
        <v>-17.741618766173829</v>
      </c>
      <c r="Q75" s="2">
        <v>-0.22317445921544551</v>
      </c>
      <c r="R75" s="2">
        <v>-0.1488410561064141</v>
      </c>
      <c r="S75" s="2">
        <v>-0.84913425242197005</v>
      </c>
      <c r="T75" s="2">
        <v>-0.2375469533202153</v>
      </c>
      <c r="U75" s="2">
        <v>0.25013147606173936</v>
      </c>
      <c r="V75" s="2">
        <v>-5.9619257829401529E-2</v>
      </c>
      <c r="W75" s="2">
        <v>3.2413705679205767</v>
      </c>
      <c r="X75" s="2">
        <v>-9.2064677406721571E-2</v>
      </c>
      <c r="Y75" s="2">
        <v>-0.82614390434239804</v>
      </c>
      <c r="Z75" s="2">
        <v>-2.5672868021131032</v>
      </c>
      <c r="AA75" s="2">
        <v>0.22680512453670112</v>
      </c>
      <c r="AB75" s="2">
        <v>0.12892774022439679</v>
      </c>
      <c r="AC75" s="2">
        <v>0.89165119043276031</v>
      </c>
      <c r="AD75" s="2">
        <v>-2.8534732542575676</v>
      </c>
    </row>
    <row r="76" spans="1:30">
      <c r="A76" s="1">
        <v>39828</v>
      </c>
      <c r="B76" s="14">
        <v>-2.0663928178462667</v>
      </c>
      <c r="C76" s="14">
        <v>-1.270598163150733</v>
      </c>
      <c r="D76" s="14">
        <v>-11.88864044812205</v>
      </c>
      <c r="E76" s="14">
        <v>-3.0952544228575531</v>
      </c>
      <c r="F76" s="14">
        <v>0.18563582774505585</v>
      </c>
      <c r="G76" s="14">
        <v>-0.36837660266351668</v>
      </c>
      <c r="H76" s="14">
        <v>12.903476227757064</v>
      </c>
      <c r="I76" s="14">
        <v>-0.31107414310750059</v>
      </c>
      <c r="J76" s="14">
        <v>-7.4444665916697392</v>
      </c>
      <c r="K76" s="14">
        <v>-12.032342518645214</v>
      </c>
      <c r="L76" s="14">
        <v>0.93576408036450009</v>
      </c>
      <c r="M76" s="14">
        <v>0.57900904254987839</v>
      </c>
      <c r="N76" s="14">
        <v>3.2622030105660853</v>
      </c>
      <c r="O76" s="14">
        <v>-19.376949009534624</v>
      </c>
      <c r="Q76" s="2">
        <v>-0.23593659915605103</v>
      </c>
      <c r="R76" s="2">
        <v>-0.23700975776515881</v>
      </c>
      <c r="S76" s="2">
        <v>-0.85934659751160614</v>
      </c>
      <c r="T76" s="2">
        <v>-0.25774802630019417</v>
      </c>
      <c r="U76" s="2">
        <v>6.8658710342303114E-2</v>
      </c>
      <c r="V76" s="2">
        <v>-8.3033559746767321E-2</v>
      </c>
      <c r="W76" s="2">
        <v>3.2383209114990517</v>
      </c>
      <c r="X76" s="2">
        <v>-6.3272480708065612E-2</v>
      </c>
      <c r="Y76" s="2">
        <v>-0.86265734417609763</v>
      </c>
      <c r="Z76" s="2">
        <v>-2.7724081367485995</v>
      </c>
      <c r="AA76" s="2">
        <v>0.18992267775077892</v>
      </c>
      <c r="AB76" s="2">
        <v>8.2828980563887752E-2</v>
      </c>
      <c r="AC76" s="2">
        <v>0.70084843258700713</v>
      </c>
      <c r="AD76" s="2">
        <v>-3.1164915939485009</v>
      </c>
    </row>
    <row r="77" spans="1:30">
      <c r="A77" s="1">
        <v>39859</v>
      </c>
      <c r="B77" s="14">
        <v>-1.3826462516799931</v>
      </c>
      <c r="C77" s="14">
        <v>-1.3691775439092246</v>
      </c>
      <c r="D77" s="14">
        <v>-12.1299763398134</v>
      </c>
      <c r="E77" s="14">
        <v>-3.2874300290980032</v>
      </c>
      <c r="F77" s="14">
        <v>-2.9572836498413912E-2</v>
      </c>
      <c r="G77" s="14">
        <v>-0.46103602674107258</v>
      </c>
      <c r="H77" s="14">
        <v>11.652010763484586</v>
      </c>
      <c r="I77" s="14">
        <v>-0.46873824976276501</v>
      </c>
      <c r="J77" s="14">
        <v>-7.5966869695162931</v>
      </c>
      <c r="K77" s="14">
        <v>-12.01066054071803</v>
      </c>
      <c r="L77" s="14">
        <v>1.0145401572500974</v>
      </c>
      <c r="M77" s="14">
        <v>2.8811178291040296E-2</v>
      </c>
      <c r="N77" s="14">
        <v>2.8204007913996643</v>
      </c>
      <c r="O77" s="14">
        <v>-17.72039885200239</v>
      </c>
      <c r="Q77" s="2">
        <v>-0.15786778372431826</v>
      </c>
      <c r="R77" s="2">
        <v>-0.25539816397556331</v>
      </c>
      <c r="S77" s="2">
        <v>-0.8767910797707319</v>
      </c>
      <c r="T77" s="2">
        <v>-0.27375087338304893</v>
      </c>
      <c r="U77" s="2">
        <v>-1.0937720588793875E-2</v>
      </c>
      <c r="V77" s="2">
        <v>-0.10391936457154471</v>
      </c>
      <c r="W77" s="2">
        <v>2.9242468812579094</v>
      </c>
      <c r="X77" s="2">
        <v>-9.5341360001746395E-2</v>
      </c>
      <c r="Y77" s="2">
        <v>-0.88029648934057847</v>
      </c>
      <c r="Z77" s="2">
        <v>-2.7674123271684632</v>
      </c>
      <c r="AA77" s="2">
        <v>0.20591107031547976</v>
      </c>
      <c r="AB77" s="2">
        <v>4.1215254880681874E-3</v>
      </c>
      <c r="AC77" s="2">
        <v>0.60593208562351253</v>
      </c>
      <c r="AD77" s="2">
        <v>-2.850060349361804</v>
      </c>
    </row>
    <row r="78" spans="1:30">
      <c r="A78" s="1">
        <v>39887</v>
      </c>
      <c r="B78" s="14">
        <v>-0.6988996855137195</v>
      </c>
      <c r="C78" s="14">
        <v>-1.4677569246677162</v>
      </c>
      <c r="D78" s="14">
        <v>-12.371312231504751</v>
      </c>
      <c r="E78" s="14">
        <v>-3.4796056353384537</v>
      </c>
      <c r="F78" s="14">
        <v>-0.24478150074188365</v>
      </c>
      <c r="G78" s="14">
        <v>-0.55369545081862848</v>
      </c>
      <c r="H78" s="14">
        <v>10.40054529921211</v>
      </c>
      <c r="I78" s="14">
        <v>-0.62640235641802922</v>
      </c>
      <c r="J78" s="14">
        <v>-7.7489073473628487</v>
      </c>
      <c r="K78" s="14">
        <v>-11.988978562790846</v>
      </c>
      <c r="L78" s="14">
        <v>1.0933162341356946</v>
      </c>
      <c r="M78" s="14">
        <v>-0.5213866859677978</v>
      </c>
      <c r="N78" s="14">
        <v>2.3785985722332432</v>
      </c>
      <c r="O78" s="14">
        <v>-16.063848694470156</v>
      </c>
      <c r="Q78" s="2">
        <v>-7.9798968292585468E-2</v>
      </c>
      <c r="R78" s="2">
        <v>-0.27378657018596775</v>
      </c>
      <c r="S78" s="2">
        <v>-0.89423556202985788</v>
      </c>
      <c r="T78" s="2">
        <v>-0.2897537204659037</v>
      </c>
      <c r="U78" s="2">
        <v>-9.053415151989086E-2</v>
      </c>
      <c r="V78" s="2">
        <v>-0.12480516939632212</v>
      </c>
      <c r="W78" s="2">
        <v>2.6101728510167672</v>
      </c>
      <c r="X78" s="2">
        <v>-0.12741023929542714</v>
      </c>
      <c r="Y78" s="2">
        <v>-0.89793563450505953</v>
      </c>
      <c r="Z78" s="2">
        <v>-2.7624165175883268</v>
      </c>
      <c r="AA78" s="2">
        <v>0.22189946288018056</v>
      </c>
      <c r="AB78" s="2">
        <v>-7.4585929587751371E-2</v>
      </c>
      <c r="AC78" s="2">
        <v>0.5110157386600177</v>
      </c>
      <c r="AD78" s="2">
        <v>-2.5836291047751074</v>
      </c>
    </row>
    <row r="79" spans="1:30">
      <c r="A79" s="1">
        <v>39918</v>
      </c>
      <c r="B79" s="14">
        <v>-3.1801382482118445E-2</v>
      </c>
      <c r="C79" s="14">
        <v>-1.3145949674080959</v>
      </c>
      <c r="D79" s="14">
        <v>-11.991736830176956</v>
      </c>
      <c r="E79" s="14">
        <v>-3.4908535768948075</v>
      </c>
      <c r="F79" s="14">
        <v>-0.27718788462700844</v>
      </c>
      <c r="G79" s="14">
        <v>-0.65198747512502198</v>
      </c>
      <c r="H79" s="14">
        <v>8.9150967345389418</v>
      </c>
      <c r="I79" s="14">
        <v>-1.0347772298019438</v>
      </c>
      <c r="J79" s="14">
        <v>-7.5507224861169835</v>
      </c>
      <c r="K79" s="14">
        <v>-11.791478144662241</v>
      </c>
      <c r="L79" s="14">
        <v>1.126587553533094</v>
      </c>
      <c r="M79" s="14">
        <v>-0.39972800272664966</v>
      </c>
      <c r="N79" s="14">
        <v>2.2626339617959159</v>
      </c>
      <c r="O79" s="14">
        <v>-13.133018251635969</v>
      </c>
      <c r="Q79" s="2">
        <v>-3.6310182490433196E-3</v>
      </c>
      <c r="R79" s="2">
        <v>-0.24521665765050174</v>
      </c>
      <c r="S79" s="2">
        <v>-0.86679871329568092</v>
      </c>
      <c r="T79" s="2">
        <v>-0.29069035905518442</v>
      </c>
      <c r="U79" s="2">
        <v>-0.10251987944449147</v>
      </c>
      <c r="V79" s="2">
        <v>-0.14696058484308044</v>
      </c>
      <c r="W79" s="2">
        <v>2.2373772519835655</v>
      </c>
      <c r="X79" s="2">
        <v>-0.21047368854171533</v>
      </c>
      <c r="Y79" s="2">
        <v>-0.87497017096874985</v>
      </c>
      <c r="Z79" s="2">
        <v>-2.7169098537460608</v>
      </c>
      <c r="AA79" s="2">
        <v>0.22865220986507676</v>
      </c>
      <c r="AB79" s="2">
        <v>-5.718228997405541E-2</v>
      </c>
      <c r="AC79" s="2">
        <v>0.48610201771827277</v>
      </c>
      <c r="AD79" s="2">
        <v>-2.1122489905018709</v>
      </c>
    </row>
    <row r="80" spans="1:30">
      <c r="A80" s="1">
        <v>39948</v>
      </c>
      <c r="B80" s="14">
        <v>0.63529692054948261</v>
      </c>
      <c r="C80" s="14">
        <v>-1.1614330101484753</v>
      </c>
      <c r="D80" s="14">
        <v>-11.612161428849161</v>
      </c>
      <c r="E80" s="14">
        <v>-3.5021015184511612</v>
      </c>
      <c r="F80" s="14">
        <v>-0.30959426851213323</v>
      </c>
      <c r="G80" s="14">
        <v>-0.75027949943141559</v>
      </c>
      <c r="H80" s="14">
        <v>7.4296481698657733</v>
      </c>
      <c r="I80" s="14">
        <v>-1.4431521031858583</v>
      </c>
      <c r="J80" s="14">
        <v>-7.3525376248711183</v>
      </c>
      <c r="K80" s="14">
        <v>-11.593977726533636</v>
      </c>
      <c r="L80" s="14">
        <v>1.1598588729304935</v>
      </c>
      <c r="M80" s="14">
        <v>-0.27806931948550151</v>
      </c>
      <c r="N80" s="14">
        <v>2.1466693513585882</v>
      </c>
      <c r="O80" s="14">
        <v>-10.202187808801785</v>
      </c>
      <c r="Q80" s="2">
        <v>7.2536931794498827E-2</v>
      </c>
      <c r="R80" s="2">
        <v>-0.2166467451150357</v>
      </c>
      <c r="S80" s="2">
        <v>-0.83936186456150386</v>
      </c>
      <c r="T80" s="2">
        <v>-0.29162699764446509</v>
      </c>
      <c r="U80" s="2">
        <v>-0.11450560736909206</v>
      </c>
      <c r="V80" s="2">
        <v>-0.16911600028983878</v>
      </c>
      <c r="W80" s="2">
        <v>1.8645816529503636</v>
      </c>
      <c r="X80" s="2">
        <v>-0.29353713778800361</v>
      </c>
      <c r="Y80" s="2">
        <v>-0.85200470743244028</v>
      </c>
      <c r="Z80" s="2">
        <v>-2.6714031899037947</v>
      </c>
      <c r="AA80" s="2">
        <v>0.23540495684997295</v>
      </c>
      <c r="AB80" s="2">
        <v>-3.9778650360359442E-2</v>
      </c>
      <c r="AC80" s="2">
        <v>0.46118829677652767</v>
      </c>
      <c r="AD80" s="2">
        <v>-1.6408688762286352</v>
      </c>
    </row>
    <row r="81" spans="1:30">
      <c r="A81" s="1">
        <v>39979</v>
      </c>
      <c r="B81" s="14">
        <v>1.3313736249514105</v>
      </c>
      <c r="C81" s="14">
        <v>-0.77458420528591043</v>
      </c>
      <c r="D81" s="14">
        <v>-10.631419760850051</v>
      </c>
      <c r="E81" s="14">
        <v>-3.3770799352591014</v>
      </c>
      <c r="F81" s="14">
        <v>-0.31169368887005533</v>
      </c>
      <c r="G81" s="14">
        <v>-0.87474894221419219</v>
      </c>
      <c r="H81" s="14">
        <v>5.973146232236056</v>
      </c>
      <c r="I81" s="14">
        <v>-1.7623709733003168</v>
      </c>
      <c r="J81" s="14">
        <v>-6.6171400208373807</v>
      </c>
      <c r="K81" s="14">
        <v>-9.7143522300310412</v>
      </c>
      <c r="L81" s="14">
        <v>1.4998011649483929</v>
      </c>
      <c r="M81" s="14">
        <v>4.2132937837122437</v>
      </c>
      <c r="N81" s="14">
        <v>1.3878694764175004</v>
      </c>
      <c r="O81" s="14">
        <v>-6.0915748255728239</v>
      </c>
      <c r="Q81" s="2">
        <v>0.15201357774970214</v>
      </c>
      <c r="R81" s="2">
        <v>-0.14448629014880202</v>
      </c>
      <c r="S81" s="2">
        <v>-0.76847091457352423</v>
      </c>
      <c r="T81" s="2">
        <v>-0.28121620036889589</v>
      </c>
      <c r="U81" s="2">
        <v>-0.11528209268441204</v>
      </c>
      <c r="V81" s="2">
        <v>-0.19717191057084776</v>
      </c>
      <c r="W81" s="2">
        <v>1.4990506441731217</v>
      </c>
      <c r="X81" s="2">
        <v>-0.35846625596928444</v>
      </c>
      <c r="Y81" s="2">
        <v>-0.76678756847461482</v>
      </c>
      <c r="Z81" s="2">
        <v>-2.2383130403781419</v>
      </c>
      <c r="AA81" s="2">
        <v>0.30439964443792583</v>
      </c>
      <c r="AB81" s="2">
        <v>0.60272431564138762</v>
      </c>
      <c r="AC81" s="2">
        <v>0.29816849044405935</v>
      </c>
      <c r="AD81" s="2">
        <v>-0.97973843707100505</v>
      </c>
    </row>
    <row r="82" spans="1:30">
      <c r="A82" s="1">
        <v>40009</v>
      </c>
      <c r="B82" s="14">
        <v>2.0274503293533384</v>
      </c>
      <c r="C82" s="14">
        <v>-0.38773540042334553</v>
      </c>
      <c r="D82" s="14">
        <v>-9.6506780928509386</v>
      </c>
      <c r="E82" s="14">
        <v>-3.2520583520670416</v>
      </c>
      <c r="F82" s="14">
        <v>-0.31379310922797743</v>
      </c>
      <c r="G82" s="14">
        <v>-0.9992183849969688</v>
      </c>
      <c r="H82" s="14">
        <v>4.5166442946063388</v>
      </c>
      <c r="I82" s="14">
        <v>-2.0815898434147755</v>
      </c>
      <c r="J82" s="14">
        <v>-5.8817424168036441</v>
      </c>
      <c r="K82" s="14">
        <v>-7.8347267335284467</v>
      </c>
      <c r="L82" s="14">
        <v>1.839743456966292</v>
      </c>
      <c r="M82" s="14">
        <v>8.7046568869099872</v>
      </c>
      <c r="N82" s="14">
        <v>0.62906960147641255</v>
      </c>
      <c r="O82" s="14">
        <v>-1.9809618423438617</v>
      </c>
      <c r="Q82" s="2">
        <v>0.23149022370490543</v>
      </c>
      <c r="R82" s="2">
        <v>-7.2325835182568327E-2</v>
      </c>
      <c r="S82" s="2">
        <v>-0.69757996458554439</v>
      </c>
      <c r="T82" s="2">
        <v>-0.27080540309332662</v>
      </c>
      <c r="U82" s="2">
        <v>-0.11605857799973204</v>
      </c>
      <c r="V82" s="2">
        <v>-0.22522782085185675</v>
      </c>
      <c r="W82" s="2">
        <v>1.1335196353958799</v>
      </c>
      <c r="X82" s="2">
        <v>-0.42339537415056533</v>
      </c>
      <c r="Y82" s="2">
        <v>-0.68157042951678948</v>
      </c>
      <c r="Z82" s="2">
        <v>-1.8052228908524899</v>
      </c>
      <c r="AA82" s="2">
        <v>0.37339433202587863</v>
      </c>
      <c r="AB82" s="2">
        <v>1.2452272816431342</v>
      </c>
      <c r="AC82" s="2">
        <v>0.13514868411159098</v>
      </c>
      <c r="AD82" s="2">
        <v>-0.31860799791337502</v>
      </c>
    </row>
    <row r="83" spans="1:30">
      <c r="A83" s="1">
        <v>40040</v>
      </c>
      <c r="B83" s="14">
        <v>1.8960743229891717</v>
      </c>
      <c r="C83" s="14">
        <v>-0.25790618070756832</v>
      </c>
      <c r="D83" s="14">
        <v>-8.8856124555635709</v>
      </c>
      <c r="E83" s="14">
        <v>-2.9672669182766898</v>
      </c>
      <c r="F83" s="14">
        <v>-0.35193367047561808</v>
      </c>
      <c r="G83" s="14">
        <v>-1.050567553175495</v>
      </c>
      <c r="H83" s="14">
        <v>4.3738936904613546</v>
      </c>
      <c r="I83" s="14">
        <v>-2.314350061847577</v>
      </c>
      <c r="J83" s="14">
        <v>-4.590649057679661</v>
      </c>
      <c r="K83" s="14">
        <v>-5.1518493329965214</v>
      </c>
      <c r="L83" s="14">
        <v>1.8294039620883165</v>
      </c>
      <c r="M83" s="14">
        <v>13.315843244188827</v>
      </c>
      <c r="N83" s="14">
        <v>0.32798449632040638</v>
      </c>
      <c r="O83" s="14">
        <v>0.39107335257490405</v>
      </c>
      <c r="Q83" s="2">
        <v>0.21648997405025763</v>
      </c>
      <c r="R83" s="2">
        <v>-4.8108271512105547E-2</v>
      </c>
      <c r="S83" s="2">
        <v>-0.64227872512550155</v>
      </c>
      <c r="T83" s="2">
        <v>-0.24709025081873648</v>
      </c>
      <c r="U83" s="2">
        <v>-0.13016513156110066</v>
      </c>
      <c r="V83" s="2">
        <v>-0.23680212875596929</v>
      </c>
      <c r="W83" s="2">
        <v>1.0976942300266339</v>
      </c>
      <c r="X83" s="2">
        <v>-0.47073880257979717</v>
      </c>
      <c r="Y83" s="2">
        <v>-0.53195982215486137</v>
      </c>
      <c r="Z83" s="2">
        <v>-1.1870530603637273</v>
      </c>
      <c r="AA83" s="2">
        <v>0.37129582814544465</v>
      </c>
      <c r="AB83" s="2">
        <v>1.904871323610944</v>
      </c>
      <c r="AC83" s="2">
        <v>7.0463861204979772E-2</v>
      </c>
      <c r="AD83" s="2">
        <v>6.2898282661384683E-2</v>
      </c>
    </row>
    <row r="84" spans="1:30">
      <c r="A84" s="1">
        <v>40071</v>
      </c>
      <c r="B84" s="14">
        <v>1.7646983166250048</v>
      </c>
      <c r="C84" s="14">
        <v>-0.12807696099179106</v>
      </c>
      <c r="D84" s="14">
        <v>-8.1205468182762033</v>
      </c>
      <c r="E84" s="14">
        <v>-2.6824754844863379</v>
      </c>
      <c r="F84" s="14">
        <v>-0.39007423172325861</v>
      </c>
      <c r="G84" s="14">
        <v>-1.1019167213540209</v>
      </c>
      <c r="H84" s="14">
        <v>4.2311430863163704</v>
      </c>
      <c r="I84" s="14">
        <v>-2.5471102802803784</v>
      </c>
      <c r="J84" s="14">
        <v>-3.2995556985556771</v>
      </c>
      <c r="K84" s="14">
        <v>-2.4689719324645969</v>
      </c>
      <c r="L84" s="14">
        <v>1.8190644672103409</v>
      </c>
      <c r="M84" s="14">
        <v>17.927029601467662</v>
      </c>
      <c r="N84" s="14">
        <v>2.689939116440021E-2</v>
      </c>
      <c r="O84" s="14">
        <v>2.7631085474936694</v>
      </c>
      <c r="Q84" s="2">
        <v>0.20148972439560978</v>
      </c>
      <c r="R84" s="2">
        <v>-2.3890707841642753E-2</v>
      </c>
      <c r="S84" s="2">
        <v>-0.58697748566545882</v>
      </c>
      <c r="T84" s="2">
        <v>-0.22337509854414633</v>
      </c>
      <c r="U84" s="2">
        <v>-0.14427168512246927</v>
      </c>
      <c r="V84" s="2">
        <v>-0.24837643666008172</v>
      </c>
      <c r="W84" s="2">
        <v>1.0618688246573877</v>
      </c>
      <c r="X84" s="2">
        <v>-0.51808223100902895</v>
      </c>
      <c r="Y84" s="2">
        <v>-0.38234921479293332</v>
      </c>
      <c r="Z84" s="2">
        <v>-0.56888322987496509</v>
      </c>
      <c r="AA84" s="2">
        <v>0.36919732426501073</v>
      </c>
      <c r="AB84" s="2">
        <v>2.5645153655787531</v>
      </c>
      <c r="AC84" s="2">
        <v>5.7790382983685766E-3</v>
      </c>
      <c r="AD84" s="2">
        <v>0.4444045632361443</v>
      </c>
    </row>
    <row r="85" spans="1:30">
      <c r="A85" s="1">
        <v>40101</v>
      </c>
      <c r="B85" s="14">
        <v>0.97249456782664279</v>
      </c>
      <c r="C85" s="14">
        <v>-0.39708530103879391</v>
      </c>
      <c r="D85" s="14">
        <v>-6.5190023521218574</v>
      </c>
      <c r="E85" s="14">
        <v>-1.7319086934187999</v>
      </c>
      <c r="F85" s="14">
        <v>-0.45720312206974156</v>
      </c>
      <c r="G85" s="14">
        <v>-1.0498330393100155</v>
      </c>
      <c r="H85" s="14">
        <v>5.5654999900295357</v>
      </c>
      <c r="I85" s="14">
        <v>-2.6103586951569122</v>
      </c>
      <c r="J85" s="14">
        <v>-1.7413488421540453</v>
      </c>
      <c r="K85" s="14">
        <v>1.5186437079870521</v>
      </c>
      <c r="L85" s="14">
        <v>2.8013921352125015</v>
      </c>
      <c r="M85" s="14">
        <v>22.099088098696491</v>
      </c>
      <c r="N85" s="14">
        <v>0.94559022695911443</v>
      </c>
      <c r="O85" s="14">
        <v>2.2810173236174163</v>
      </c>
      <c r="Q85" s="2">
        <v>0.11103748476531042</v>
      </c>
      <c r="R85" s="2">
        <v>-7.4069909543970372E-2</v>
      </c>
      <c r="S85" s="2">
        <v>-0.4712130470184242</v>
      </c>
      <c r="T85" s="2">
        <v>-0.14421950071837031</v>
      </c>
      <c r="U85" s="2">
        <v>-0.1690997751193484</v>
      </c>
      <c r="V85" s="2">
        <v>-0.23663656639263472</v>
      </c>
      <c r="W85" s="2">
        <v>1.3967457049977623</v>
      </c>
      <c r="X85" s="2">
        <v>-0.53094695859491592</v>
      </c>
      <c r="Y85" s="2">
        <v>-0.2017857624799686</v>
      </c>
      <c r="Z85" s="2">
        <v>0.34991525268842061</v>
      </c>
      <c r="AA85" s="2">
        <v>0.56857054776272931</v>
      </c>
      <c r="AB85" s="2">
        <v>3.161340849782829</v>
      </c>
      <c r="AC85" s="2">
        <v>0.20314965876966917</v>
      </c>
      <c r="AD85" s="2">
        <v>0.36686742124400712</v>
      </c>
    </row>
    <row r="86" spans="1:30">
      <c r="A86" s="1">
        <v>40132</v>
      </c>
      <c r="B86" s="14">
        <v>0.1802908190282807</v>
      </c>
      <c r="C86" s="14">
        <v>-0.66609364108579672</v>
      </c>
      <c r="D86" s="14">
        <v>-4.9174578859675098</v>
      </c>
      <c r="E86" s="14">
        <v>-0.78134190235126177</v>
      </c>
      <c r="F86" s="14">
        <v>-0.52433201241622451</v>
      </c>
      <c r="G86" s="14">
        <v>-0.99774935726601022</v>
      </c>
      <c r="H86" s="14">
        <v>6.8998568937427009</v>
      </c>
      <c r="I86" s="14">
        <v>-2.6736071100334451</v>
      </c>
      <c r="J86" s="14">
        <v>-0.18314198575241325</v>
      </c>
      <c r="K86" s="14">
        <v>5.506259348438701</v>
      </c>
      <c r="L86" s="14">
        <v>3.7837198032146624</v>
      </c>
      <c r="M86" s="14">
        <v>26.27114659592532</v>
      </c>
      <c r="N86" s="14">
        <v>1.8642810627538287</v>
      </c>
      <c r="O86" s="14">
        <v>1.7989260997411634</v>
      </c>
      <c r="Q86" s="2">
        <v>2.0585245135011036E-2</v>
      </c>
      <c r="R86" s="2">
        <v>-0.12424911124629801</v>
      </c>
      <c r="S86" s="2">
        <v>-0.35544860837138947</v>
      </c>
      <c r="T86" s="2">
        <v>-6.5063902892594269E-2</v>
      </c>
      <c r="U86" s="2">
        <v>-0.19392786511622756</v>
      </c>
      <c r="V86" s="2">
        <v>-0.22489669612518776</v>
      </c>
      <c r="W86" s="2">
        <v>1.7316225853381368</v>
      </c>
      <c r="X86" s="2">
        <v>-0.54381168618080278</v>
      </c>
      <c r="Y86" s="2">
        <v>-2.1222310167003895E-2</v>
      </c>
      <c r="Z86" s="2">
        <v>1.2687137352518063</v>
      </c>
      <c r="AA86" s="2">
        <v>0.76794377126044788</v>
      </c>
      <c r="AB86" s="2">
        <v>3.7581663339869049</v>
      </c>
      <c r="AC86" s="2">
        <v>0.40052027924096978</v>
      </c>
      <c r="AD86" s="2">
        <v>0.28933027925186999</v>
      </c>
    </row>
    <row r="87" spans="1:30">
      <c r="A87" s="1">
        <v>40162</v>
      </c>
      <c r="B87" s="14">
        <v>-0.59247795529690894</v>
      </c>
      <c r="C87" s="14">
        <v>-1.0047740387920581</v>
      </c>
      <c r="D87" s="14">
        <v>-2.4223890124867036</v>
      </c>
      <c r="E87" s="14">
        <v>0.71913249382311517</v>
      </c>
      <c r="F87" s="14">
        <v>-0.49318648454891834</v>
      </c>
      <c r="G87" s="14">
        <v>-0.71267859688980784</v>
      </c>
      <c r="H87" s="14">
        <v>8.4622580227987498</v>
      </c>
      <c r="I87" s="14">
        <v>-2.4132175478279647</v>
      </c>
      <c r="J87" s="14">
        <v>0.94119156910650381</v>
      </c>
      <c r="K87" s="14">
        <v>6.3162497351230469</v>
      </c>
      <c r="L87" s="14">
        <v>3.9166486422814613</v>
      </c>
      <c r="M87" s="14">
        <v>26.17144858499562</v>
      </c>
      <c r="N87" s="14">
        <v>4.7989756226372915</v>
      </c>
      <c r="O87" s="14">
        <v>0.23201675043137873</v>
      </c>
      <c r="Q87" s="2">
        <v>-6.764794797989046E-2</v>
      </c>
      <c r="R87" s="2">
        <v>-0.18742452055203773</v>
      </c>
      <c r="S87" s="2">
        <v>-0.17509754498957639</v>
      </c>
      <c r="T87" s="2">
        <v>5.9883601025638444E-2</v>
      </c>
      <c r="U87" s="2">
        <v>-0.18240847361580928</v>
      </c>
      <c r="V87" s="2">
        <v>-0.16064060645335024</v>
      </c>
      <c r="W87" s="2">
        <v>2.1237305846916885</v>
      </c>
      <c r="X87" s="2">
        <v>-0.49084844922820803</v>
      </c>
      <c r="Y87" s="2">
        <v>0.10906433783649255</v>
      </c>
      <c r="Z87" s="2">
        <v>1.4553460502189064</v>
      </c>
      <c r="AA87" s="2">
        <v>0.79492300843744534</v>
      </c>
      <c r="AB87" s="2">
        <v>3.7439042344293783</v>
      </c>
      <c r="AC87" s="2">
        <v>1.0310071237917731</v>
      </c>
      <c r="AD87" s="2">
        <v>3.7316414055630798E-2</v>
      </c>
    </row>
    <row r="88" spans="1:30">
      <c r="A88" s="1">
        <v>40193</v>
      </c>
      <c r="B88" s="14">
        <v>-1.3652467296220987</v>
      </c>
      <c r="C88" s="14">
        <v>-1.3434544364983194</v>
      </c>
      <c r="D88" s="14">
        <v>7.2679860994103063E-2</v>
      </c>
      <c r="E88" s="14">
        <v>2.2196068899974923</v>
      </c>
      <c r="F88" s="14">
        <v>-0.46204095668161227</v>
      </c>
      <c r="G88" s="14">
        <v>-0.42760783651360545</v>
      </c>
      <c r="H88" s="14">
        <v>10.024659151854799</v>
      </c>
      <c r="I88" s="14">
        <v>-2.1528279856224835</v>
      </c>
      <c r="J88" s="14">
        <v>2.0655251239654207</v>
      </c>
      <c r="K88" s="14">
        <v>7.1262401218073919</v>
      </c>
      <c r="L88" s="14">
        <v>4.0495774813482601</v>
      </c>
      <c r="M88" s="14">
        <v>26.07175057406592</v>
      </c>
      <c r="N88" s="14">
        <v>7.733670182520755</v>
      </c>
      <c r="O88" s="14">
        <v>-1.3348925988784059</v>
      </c>
      <c r="Q88" s="2">
        <v>-0.15588114109479198</v>
      </c>
      <c r="R88" s="2">
        <v>-0.25059992985777751</v>
      </c>
      <c r="S88" s="2">
        <v>5.2535183922367513E-3</v>
      </c>
      <c r="T88" s="2">
        <v>0.18483110494387117</v>
      </c>
      <c r="U88" s="2">
        <v>-0.17088908211539106</v>
      </c>
      <c r="V88" s="2">
        <v>-9.6384516781512719E-2</v>
      </c>
      <c r="W88" s="2">
        <v>2.5158385840452397</v>
      </c>
      <c r="X88" s="2">
        <v>-0.43788521227561311</v>
      </c>
      <c r="Y88" s="2">
        <v>0.23935098583998896</v>
      </c>
      <c r="Z88" s="2">
        <v>1.6419783651860065</v>
      </c>
      <c r="AA88" s="2">
        <v>0.82190224561444281</v>
      </c>
      <c r="AB88" s="2">
        <v>3.729642134871852</v>
      </c>
      <c r="AC88" s="2">
        <v>1.6614939683425762</v>
      </c>
      <c r="AD88" s="2">
        <v>-0.2146974511406084</v>
      </c>
    </row>
    <row r="89" spans="1:30">
      <c r="A89" s="1">
        <v>40224</v>
      </c>
      <c r="B89" s="14">
        <v>-1.3611721507951366</v>
      </c>
      <c r="C89" s="14">
        <v>-0.98297054355970759</v>
      </c>
      <c r="D89" s="14">
        <v>2.1073928674206979</v>
      </c>
      <c r="E89" s="14">
        <v>3.3470320274054894</v>
      </c>
      <c r="F89" s="14">
        <v>-0.2109190255475526</v>
      </c>
      <c r="G89" s="14">
        <v>-0.17561495591641266</v>
      </c>
      <c r="H89" s="14">
        <v>10.882145470713196</v>
      </c>
      <c r="I89" s="14">
        <v>-1.8681473986229402</v>
      </c>
      <c r="J89" s="14">
        <v>2.5614384868296618</v>
      </c>
      <c r="K89" s="14">
        <v>9.0470812075492724</v>
      </c>
      <c r="L89" s="14">
        <v>5.2664953717217138</v>
      </c>
      <c r="M89" s="14">
        <v>22.096095452669886</v>
      </c>
      <c r="N89" s="14">
        <v>8.7661225111573948</v>
      </c>
      <c r="O89" s="14">
        <v>-3.669024309890923</v>
      </c>
      <c r="Q89" s="2">
        <v>-0.1554159138334871</v>
      </c>
      <c r="R89" s="2">
        <v>-0.18335742737236646</v>
      </c>
      <c r="S89" s="2">
        <v>0.15232867863577029</v>
      </c>
      <c r="T89" s="2">
        <v>0.27871405098610991</v>
      </c>
      <c r="U89" s="2">
        <v>-7.8009878031941163E-2</v>
      </c>
      <c r="V89" s="2">
        <v>-3.9584313523383076E-2</v>
      </c>
      <c r="W89" s="2">
        <v>2.7310376380575372</v>
      </c>
      <c r="X89" s="2">
        <v>-0.37998118087990601</v>
      </c>
      <c r="Y89" s="2">
        <v>0.29681693041533436</v>
      </c>
      <c r="Z89" s="2">
        <v>2.0845651222750505</v>
      </c>
      <c r="AA89" s="2">
        <v>1.068887900644639</v>
      </c>
      <c r="AB89" s="2">
        <v>3.160912742790785</v>
      </c>
      <c r="AC89" s="2">
        <v>1.8833049941745434</v>
      </c>
      <c r="AD89" s="2">
        <v>-0.59010752488130658</v>
      </c>
    </row>
    <row r="90" spans="1:30">
      <c r="A90" s="1">
        <v>40252</v>
      </c>
      <c r="B90" s="14">
        <v>-1.3570975719681746</v>
      </c>
      <c r="C90" s="14">
        <v>-0.62248665062109587</v>
      </c>
      <c r="D90" s="14">
        <v>4.1421058738472913</v>
      </c>
      <c r="E90" s="14">
        <v>4.4744571648134865</v>
      </c>
      <c r="F90" s="14">
        <v>4.0202905586507048E-2</v>
      </c>
      <c r="G90" s="14">
        <v>7.6377924680780224E-2</v>
      </c>
      <c r="H90" s="14">
        <v>11.739631789571593</v>
      </c>
      <c r="I90" s="14">
        <v>-1.5834668116233972</v>
      </c>
      <c r="J90" s="14">
        <v>3.0573518496939025</v>
      </c>
      <c r="K90" s="14">
        <v>10.967922293291149</v>
      </c>
      <c r="L90" s="14">
        <v>6.4834132620951683</v>
      </c>
      <c r="M90" s="14">
        <v>18.120440331273855</v>
      </c>
      <c r="N90" s="14">
        <v>9.7985748397940355</v>
      </c>
      <c r="O90" s="14">
        <v>-6.0031560209034405</v>
      </c>
      <c r="Q90" s="2">
        <v>-0.15495068657218222</v>
      </c>
      <c r="R90" s="2">
        <v>-0.11611492488695549</v>
      </c>
      <c r="S90" s="2">
        <v>0.29940383887930377</v>
      </c>
      <c r="T90" s="2">
        <v>0.37259699702834864</v>
      </c>
      <c r="U90" s="2">
        <v>1.4869326051508737E-2</v>
      </c>
      <c r="V90" s="2">
        <v>1.7215889734746585E-2</v>
      </c>
      <c r="W90" s="2">
        <v>2.9462366920698351</v>
      </c>
      <c r="X90" s="2">
        <v>-0.32207714948419897</v>
      </c>
      <c r="Y90" s="2">
        <v>0.35428287499067973</v>
      </c>
      <c r="Z90" s="2">
        <v>2.5271518793640935</v>
      </c>
      <c r="AA90" s="2">
        <v>1.3158735556748353</v>
      </c>
      <c r="AB90" s="2">
        <v>2.5921833507097185</v>
      </c>
      <c r="AC90" s="2">
        <v>2.1051160200065109</v>
      </c>
      <c r="AD90" s="2">
        <v>-0.96551759862200481</v>
      </c>
    </row>
    <row r="91" spans="1:30">
      <c r="A91" s="1">
        <v>40283</v>
      </c>
      <c r="B91" s="14">
        <v>-1.2492766361757395</v>
      </c>
      <c r="C91" s="14">
        <v>-9.9421410089924084E-2</v>
      </c>
      <c r="D91" s="14">
        <v>5.3266146514847481</v>
      </c>
      <c r="E91" s="14">
        <v>5.013445054738229</v>
      </c>
      <c r="F91" s="14">
        <v>0.28850932877601465</v>
      </c>
      <c r="G91" s="14">
        <v>0.33297094046971032</v>
      </c>
      <c r="H91" s="14">
        <v>11.978710488280822</v>
      </c>
      <c r="I91" s="14">
        <v>-1.3887890598490154</v>
      </c>
      <c r="J91" s="14">
        <v>3.364532991566092</v>
      </c>
      <c r="K91" s="14">
        <v>10.333762424118191</v>
      </c>
      <c r="L91" s="14">
        <v>4.195205893235757</v>
      </c>
      <c r="M91" s="14">
        <v>11.553595234017237</v>
      </c>
      <c r="N91" s="14">
        <v>5.3787283857883867</v>
      </c>
      <c r="O91" s="14">
        <v>-7.5464890885647575</v>
      </c>
      <c r="Q91" s="2">
        <v>-0.14263990776527358</v>
      </c>
      <c r="R91" s="2">
        <v>-1.85454733097139E-2</v>
      </c>
      <c r="S91" s="2">
        <v>0.38502368685327198</v>
      </c>
      <c r="T91" s="2">
        <v>0.41747959659816175</v>
      </c>
      <c r="U91" s="2">
        <v>0.10670719481311045</v>
      </c>
      <c r="V91" s="2">
        <v>7.5052981865634583E-2</v>
      </c>
      <c r="W91" s="2">
        <v>3.006237077691396</v>
      </c>
      <c r="X91" s="2">
        <v>-0.28247969477328971</v>
      </c>
      <c r="Y91" s="2">
        <v>0.38987871852968714</v>
      </c>
      <c r="Z91" s="2">
        <v>2.3810332014283446</v>
      </c>
      <c r="AA91" s="2">
        <v>0.85145898809112919</v>
      </c>
      <c r="AB91" s="2">
        <v>1.6527764590118679</v>
      </c>
      <c r="AC91" s="2">
        <v>1.1555606276743913</v>
      </c>
      <c r="AD91" s="2">
        <v>-1.2137395725593125</v>
      </c>
    </row>
    <row r="92" spans="1:30">
      <c r="A92" s="1">
        <v>40313</v>
      </c>
      <c r="B92" s="14">
        <v>-1.1414557003833044</v>
      </c>
      <c r="C92" s="14">
        <v>0.42364383044124754</v>
      </c>
      <c r="D92" s="14">
        <v>6.511123429122204</v>
      </c>
      <c r="E92" s="14">
        <v>5.5524329446629732</v>
      </c>
      <c r="F92" s="14">
        <v>0.53681575196552234</v>
      </c>
      <c r="G92" s="14">
        <v>0.58956395625864055</v>
      </c>
      <c r="H92" s="14">
        <v>12.217789186990052</v>
      </c>
      <c r="I92" s="14">
        <v>-1.1941113080746335</v>
      </c>
      <c r="J92" s="14">
        <v>3.6717141334382815</v>
      </c>
      <c r="K92" s="14">
        <v>9.6996025549452316</v>
      </c>
      <c r="L92" s="14">
        <v>1.9069985243763448</v>
      </c>
      <c r="M92" s="14">
        <v>4.9867501367606204</v>
      </c>
      <c r="N92" s="14">
        <v>0.95888193178273728</v>
      </c>
      <c r="O92" s="14">
        <v>-9.0898221562260737</v>
      </c>
      <c r="Q92" s="2">
        <v>-0.1303291289583649</v>
      </c>
      <c r="R92" s="2">
        <v>7.9023978267527661E-2</v>
      </c>
      <c r="S92" s="2">
        <v>0.47064353482724025</v>
      </c>
      <c r="T92" s="2">
        <v>0.46236219616797508</v>
      </c>
      <c r="U92" s="2">
        <v>0.19854506357471219</v>
      </c>
      <c r="V92" s="2">
        <v>0.13289007399652261</v>
      </c>
      <c r="W92" s="2">
        <v>3.0662374633129583</v>
      </c>
      <c r="X92" s="2">
        <v>-0.24288224006238043</v>
      </c>
      <c r="Y92" s="2">
        <v>0.42547456206869461</v>
      </c>
      <c r="Z92" s="2">
        <v>2.2349145234925953</v>
      </c>
      <c r="AA92" s="2">
        <v>0.38704442050742294</v>
      </c>
      <c r="AB92" s="2">
        <v>0.71336956731401691</v>
      </c>
      <c r="AC92" s="2">
        <v>0.2060052353422715</v>
      </c>
      <c r="AD92" s="2">
        <v>-1.4619615464966205</v>
      </c>
    </row>
    <row r="93" spans="1:30">
      <c r="A93" s="1">
        <v>40344</v>
      </c>
      <c r="B93" s="14">
        <v>-0.69816501362346806</v>
      </c>
      <c r="C93" s="14">
        <v>0.98397919116229238</v>
      </c>
      <c r="D93" s="14">
        <v>5.7986547367224119</v>
      </c>
      <c r="E93" s="14">
        <v>4.9934160421417833</v>
      </c>
      <c r="F93" s="14">
        <v>0.6506827620328528</v>
      </c>
      <c r="G93" s="14">
        <v>0.68355539286376932</v>
      </c>
      <c r="H93" s="14">
        <v>12.539510135979354</v>
      </c>
      <c r="I93" s="14">
        <v>-1.3102627518404011</v>
      </c>
      <c r="J93" s="14">
        <v>3.4606263550498149</v>
      </c>
      <c r="K93" s="14">
        <v>7.888474808711992</v>
      </c>
      <c r="L93" s="14">
        <v>0.51467106955497977</v>
      </c>
      <c r="M93" s="14">
        <v>-1.5127540737918226</v>
      </c>
      <c r="N93" s="14">
        <v>-7.5119392492375727</v>
      </c>
      <c r="O93" s="14">
        <v>-9.9678840664094484</v>
      </c>
      <c r="Q93" s="2">
        <v>-7.9715084925500335E-2</v>
      </c>
      <c r="R93" s="2">
        <v>0.18354557444426706</v>
      </c>
      <c r="S93" s="2">
        <v>0.41914416033450613</v>
      </c>
      <c r="T93" s="2">
        <v>0.41581174066123056</v>
      </c>
      <c r="U93" s="2">
        <v>0.24065957431718482</v>
      </c>
      <c r="V93" s="2">
        <v>0.15407611977306504</v>
      </c>
      <c r="W93" s="2">
        <v>3.1469781612760586</v>
      </c>
      <c r="X93" s="2">
        <v>-0.26650744372433754</v>
      </c>
      <c r="Y93" s="2">
        <v>0.40101392139681746</v>
      </c>
      <c r="Z93" s="2">
        <v>1.8176071460997563</v>
      </c>
      <c r="AA93" s="2">
        <v>0.10445764027687869</v>
      </c>
      <c r="AB93" s="2">
        <v>-0.21640400851814159</v>
      </c>
      <c r="AC93" s="2">
        <v>-1.6138575163669509</v>
      </c>
      <c r="AD93" s="2">
        <v>-1.6031846338209634</v>
      </c>
    </row>
    <row r="94" spans="1:30">
      <c r="A94" s="1">
        <v>40374</v>
      </c>
      <c r="B94" s="14">
        <v>-0.25487432686363193</v>
      </c>
      <c r="C94" s="14">
        <v>1.5443145518833372</v>
      </c>
      <c r="D94" s="14">
        <v>5.086186044322619</v>
      </c>
      <c r="E94" s="14">
        <v>4.4343991396205924</v>
      </c>
      <c r="F94" s="14">
        <v>0.76454977210018327</v>
      </c>
      <c r="G94" s="14">
        <v>0.77754682946889819</v>
      </c>
      <c r="H94" s="14">
        <v>12.861231084968656</v>
      </c>
      <c r="I94" s="14">
        <v>-1.4264141956061682</v>
      </c>
      <c r="J94" s="14">
        <v>3.2495385766613492</v>
      </c>
      <c r="K94" s="14">
        <v>6.0773470624787516</v>
      </c>
      <c r="L94" s="14">
        <v>-0.87765638526638523</v>
      </c>
      <c r="M94" s="14">
        <v>-8.0122582843442665</v>
      </c>
      <c r="N94" s="14">
        <v>-15.982760430257885</v>
      </c>
      <c r="O94" s="14">
        <v>-10.845945976592821</v>
      </c>
      <c r="Q94" s="2">
        <v>-2.9101040892635766E-2</v>
      </c>
      <c r="R94" s="2">
        <v>0.2880671706210064</v>
      </c>
      <c r="S94" s="2">
        <v>0.36764478584177185</v>
      </c>
      <c r="T94" s="2">
        <v>0.36926128515448592</v>
      </c>
      <c r="U94" s="2">
        <v>0.28277408505965745</v>
      </c>
      <c r="V94" s="2">
        <v>0.17526216554960752</v>
      </c>
      <c r="W94" s="2">
        <v>3.2277188592391584</v>
      </c>
      <c r="X94" s="2">
        <v>-0.29013264738629463</v>
      </c>
      <c r="Y94" s="2">
        <v>0.37655328072494043</v>
      </c>
      <c r="Z94" s="2">
        <v>1.4002997687069165</v>
      </c>
      <c r="AA94" s="2">
        <v>-0.17812913995366556</v>
      </c>
      <c r="AB94" s="2">
        <v>-1.1461775843503001</v>
      </c>
      <c r="AC94" s="2">
        <v>-3.4337202680761738</v>
      </c>
      <c r="AD94" s="2">
        <v>-1.7444077211453064</v>
      </c>
    </row>
    <row r="95" spans="1:30">
      <c r="A95" s="1">
        <v>40405</v>
      </c>
      <c r="B95" s="14">
        <v>0.38920230246969223</v>
      </c>
      <c r="C95" s="14">
        <v>1.9388443971805758</v>
      </c>
      <c r="D95" s="14">
        <v>5.3032189200836299</v>
      </c>
      <c r="E95" s="14">
        <v>3.9586915469414845</v>
      </c>
      <c r="F95" s="14">
        <v>0.71814881283328746</v>
      </c>
      <c r="G95" s="14">
        <v>0.61679097283204587</v>
      </c>
      <c r="H95" s="14">
        <v>10.35696198273128</v>
      </c>
      <c r="I95" s="14">
        <v>-1.7762300558991757</v>
      </c>
      <c r="J95" s="14">
        <v>2.3745419059114186</v>
      </c>
      <c r="K95" s="14">
        <v>3.7652147804432081</v>
      </c>
      <c r="L95" s="14">
        <v>-1.9979926584944827</v>
      </c>
      <c r="M95" s="14">
        <v>-12.457447761210219</v>
      </c>
      <c r="N95" s="14">
        <v>-23.287860411334641</v>
      </c>
      <c r="O95" s="14">
        <v>-11.665962707475284</v>
      </c>
      <c r="Q95" s="2">
        <v>4.4438340491384523E-2</v>
      </c>
      <c r="R95" s="2">
        <v>0.3616604007836815</v>
      </c>
      <c r="S95" s="2">
        <v>0.38333257320040504</v>
      </c>
      <c r="T95" s="2">
        <v>0.32964816249691131</v>
      </c>
      <c r="U95" s="2">
        <v>0.2656123654680812</v>
      </c>
      <c r="V95" s="2">
        <v>0.13902715244023445</v>
      </c>
      <c r="W95" s="2">
        <v>2.5992349639961554</v>
      </c>
      <c r="X95" s="2">
        <v>-0.36128519336989234</v>
      </c>
      <c r="Y95" s="2">
        <v>0.27515954151510924</v>
      </c>
      <c r="Z95" s="2">
        <v>0.86755443320626091</v>
      </c>
      <c r="AA95" s="2">
        <v>-0.40551258996804024</v>
      </c>
      <c r="AB95" s="2">
        <v>-1.7820752745844053</v>
      </c>
      <c r="AC95" s="2">
        <v>-5.0031406429107221</v>
      </c>
      <c r="AD95" s="2">
        <v>-1.8762951120567872</v>
      </c>
    </row>
    <row r="96" spans="1:30">
      <c r="A96" s="1">
        <v>40436</v>
      </c>
      <c r="B96" s="14">
        <v>1.0332789318030162</v>
      </c>
      <c r="C96" s="14">
        <v>2.3333742424778143</v>
      </c>
      <c r="D96" s="14">
        <v>5.52025179584464</v>
      </c>
      <c r="E96" s="14">
        <v>3.4829839542623766</v>
      </c>
      <c r="F96" s="14">
        <v>0.67174785356639166</v>
      </c>
      <c r="G96" s="14">
        <v>0.45603511619519355</v>
      </c>
      <c r="H96" s="14">
        <v>7.8526928804939047</v>
      </c>
      <c r="I96" s="14">
        <v>-2.126045916192183</v>
      </c>
      <c r="J96" s="14">
        <v>1.4995452351614884</v>
      </c>
      <c r="K96" s="14">
        <v>1.4530824984076638</v>
      </c>
      <c r="L96" s="14">
        <v>-3.1183289317225809</v>
      </c>
      <c r="M96" s="14">
        <v>-16.902637238076171</v>
      </c>
      <c r="N96" s="14">
        <v>-30.592960392411399</v>
      </c>
      <c r="O96" s="14">
        <v>-12.485979438357747</v>
      </c>
      <c r="Q96" s="2">
        <v>0.11797772187540477</v>
      </c>
      <c r="R96" s="2">
        <v>0.43525363094635661</v>
      </c>
      <c r="S96" s="2">
        <v>0.39902036055903811</v>
      </c>
      <c r="T96" s="2">
        <v>0.29003503983933665</v>
      </c>
      <c r="U96" s="2">
        <v>0.24845064587650489</v>
      </c>
      <c r="V96" s="2">
        <v>0.1027921393308614</v>
      </c>
      <c r="W96" s="2">
        <v>1.9707510687531529</v>
      </c>
      <c r="X96" s="2">
        <v>-0.43243773935349</v>
      </c>
      <c r="Y96" s="2">
        <v>0.17376580230527811</v>
      </c>
      <c r="Z96" s="2">
        <v>0.33480909770560502</v>
      </c>
      <c r="AA96" s="2">
        <v>-0.63289603998241506</v>
      </c>
      <c r="AB96" s="2">
        <v>-2.4179729648185102</v>
      </c>
      <c r="AC96" s="2">
        <v>-6.5725610177452722</v>
      </c>
      <c r="AD96" s="2">
        <v>-2.0081825029682681</v>
      </c>
    </row>
    <row r="97" spans="1:30">
      <c r="A97" s="1">
        <v>40466</v>
      </c>
      <c r="B97" s="14">
        <v>1.912571510516561</v>
      </c>
      <c r="C97" s="14">
        <v>3.0956845481945745</v>
      </c>
      <c r="D97" s="14">
        <v>7.8761940960723358</v>
      </c>
      <c r="E97" s="14">
        <v>4.5928195605180075</v>
      </c>
      <c r="F97" s="14">
        <v>0.47840036762432114</v>
      </c>
      <c r="G97" s="14">
        <v>0.2837042565821245</v>
      </c>
      <c r="H97" s="14">
        <v>5.3211068193962081</v>
      </c>
      <c r="I97" s="14">
        <v>-2.5898666603251259</v>
      </c>
      <c r="J97" s="14">
        <v>0.47231560497003888</v>
      </c>
      <c r="K97" s="14">
        <v>-1.4337014522000207</v>
      </c>
      <c r="L97" s="14">
        <v>-4.2374531734986176</v>
      </c>
      <c r="M97" s="14">
        <v>-19.506479346049261</v>
      </c>
      <c r="N97" s="14">
        <v>-33.361021357323921</v>
      </c>
      <c r="O97" s="14">
        <v>-12.336645307754475</v>
      </c>
      <c r="Q97" s="2">
        <v>0.21837358992775988</v>
      </c>
      <c r="R97" s="2">
        <v>0.5774504215129268</v>
      </c>
      <c r="S97" s="2">
        <v>0.56931493784639664</v>
      </c>
      <c r="T97" s="2">
        <v>0.38245327044345551</v>
      </c>
      <c r="U97" s="2">
        <v>0.17693972476842854</v>
      </c>
      <c r="V97" s="2">
        <v>6.3948074250637185E-2</v>
      </c>
      <c r="W97" s="2">
        <v>1.3354115729297693</v>
      </c>
      <c r="X97" s="2">
        <v>-0.52677887871013052</v>
      </c>
      <c r="Y97" s="2">
        <v>5.4731459988323135E-2</v>
      </c>
      <c r="Z97" s="2">
        <v>-0.33034345270576332</v>
      </c>
      <c r="AA97" s="2">
        <v>-0.86003349609327939</v>
      </c>
      <c r="AB97" s="2">
        <v>-2.7904603898903848</v>
      </c>
      <c r="AC97" s="2">
        <v>-7.1672484673861128</v>
      </c>
      <c r="AD97" s="2">
        <v>-1.9841643480726907</v>
      </c>
    </row>
    <row r="98" spans="1:30">
      <c r="A98" s="1">
        <v>40497</v>
      </c>
      <c r="B98" s="14">
        <v>2.7918640892301054</v>
      </c>
      <c r="C98" s="14">
        <v>3.8579948539113342</v>
      </c>
      <c r="D98" s="14">
        <v>10.232136396300033</v>
      </c>
      <c r="E98" s="14">
        <v>5.7026551667736385</v>
      </c>
      <c r="F98" s="14">
        <v>0.28505288168225063</v>
      </c>
      <c r="G98" s="14">
        <v>0.1113733969690554</v>
      </c>
      <c r="H98" s="14">
        <v>2.7895207582985106</v>
      </c>
      <c r="I98" s="14">
        <v>-3.0536874044580697</v>
      </c>
      <c r="J98" s="14">
        <v>-0.55491402522141087</v>
      </c>
      <c r="K98" s="14">
        <v>-4.3204854028077051</v>
      </c>
      <c r="L98" s="14">
        <v>-5.3565774152746544</v>
      </c>
      <c r="M98" s="14">
        <v>-22.110321454022355</v>
      </c>
      <c r="N98" s="14">
        <v>-36.129082322236435</v>
      </c>
      <c r="O98" s="14">
        <v>-12.187311177151205</v>
      </c>
      <c r="Q98" s="2">
        <v>0.31876945798011497</v>
      </c>
      <c r="R98" s="2">
        <v>0.71964721207949678</v>
      </c>
      <c r="S98" s="2">
        <v>0.73960951513375528</v>
      </c>
      <c r="T98" s="2">
        <v>0.47487150104757442</v>
      </c>
      <c r="U98" s="2">
        <v>0.10542880366035218</v>
      </c>
      <c r="V98" s="2">
        <v>2.5104009170412962E-2</v>
      </c>
      <c r="W98" s="2">
        <v>0.70007207710638575</v>
      </c>
      <c r="X98" s="2">
        <v>-0.62112001806677131</v>
      </c>
      <c r="Y98" s="2">
        <v>-6.4302882328631863E-2</v>
      </c>
      <c r="Z98" s="2">
        <v>-0.99549600311713171</v>
      </c>
      <c r="AA98" s="2">
        <v>-1.0871709522041437</v>
      </c>
      <c r="AB98" s="2">
        <v>-3.1629478149622599</v>
      </c>
      <c r="AC98" s="2">
        <v>-7.7619359170269533</v>
      </c>
      <c r="AD98" s="2">
        <v>-1.960146193177114</v>
      </c>
    </row>
    <row r="99" spans="1:30">
      <c r="A99" s="1">
        <v>40527</v>
      </c>
      <c r="B99" s="14">
        <v>4.007990682167387</v>
      </c>
      <c r="C99" s="14">
        <v>4.9526203475731227</v>
      </c>
      <c r="D99" s="14">
        <v>14.604648912674175</v>
      </c>
      <c r="E99" s="14">
        <v>7.6467904223872303</v>
      </c>
      <c r="F99" s="14">
        <v>0.20712906914657922</v>
      </c>
      <c r="G99" s="14">
        <v>-7.3455551750152753E-2</v>
      </c>
      <c r="H99" s="14">
        <v>1.1847051027915718</v>
      </c>
      <c r="I99" s="14">
        <v>-3.6428872175225369</v>
      </c>
      <c r="J99" s="14">
        <v>-1.7442831972010626</v>
      </c>
      <c r="K99" s="14">
        <v>-7.8104914039064521</v>
      </c>
      <c r="L99" s="14">
        <v>-6.144620403896667</v>
      </c>
      <c r="M99" s="14">
        <v>-23.459515004128288</v>
      </c>
      <c r="N99" s="14">
        <v>-34.54213050289006</v>
      </c>
      <c r="O99" s="14">
        <v>-9.0277746322769286</v>
      </c>
      <c r="Q99" s="2">
        <v>0.45762436010850788</v>
      </c>
      <c r="R99" s="2">
        <v>0.92383208391420479</v>
      </c>
      <c r="S99" s="2">
        <v>1.0556678373548274</v>
      </c>
      <c r="T99" s="2">
        <v>0.63676353205302938</v>
      </c>
      <c r="U99" s="2">
        <v>7.6608136127346349E-2</v>
      </c>
      <c r="V99" s="2">
        <v>-1.655717518669143E-2</v>
      </c>
      <c r="W99" s="2">
        <v>0.29731951612208685</v>
      </c>
      <c r="X99" s="2">
        <v>-0.74096326004408397</v>
      </c>
      <c r="Y99" s="2">
        <v>-0.20212579260846192</v>
      </c>
      <c r="Z99" s="2">
        <v>-1.7996387558482974</v>
      </c>
      <c r="AA99" s="2">
        <v>-1.2471121571748676</v>
      </c>
      <c r="AB99" s="2">
        <v>-3.3559539998855641</v>
      </c>
      <c r="AC99" s="2">
        <v>-7.4209967751103969</v>
      </c>
      <c r="AD99" s="2">
        <v>-1.4519821329822598</v>
      </c>
    </row>
    <row r="100" spans="1:30">
      <c r="A100" s="1">
        <v>40558</v>
      </c>
      <c r="B100" s="14">
        <v>5.2241172751046694</v>
      </c>
      <c r="C100" s="14">
        <v>6.0472458412349122</v>
      </c>
      <c r="D100" s="14">
        <v>18.977161429048319</v>
      </c>
      <c r="E100" s="14">
        <v>9.5909256780008203</v>
      </c>
      <c r="F100" s="14">
        <v>0.12920525661090781</v>
      </c>
      <c r="G100" s="14">
        <v>-0.2582845004693608</v>
      </c>
      <c r="H100" s="14">
        <v>-0.42011055271536701</v>
      </c>
      <c r="I100" s="14">
        <v>-4.232087030587004</v>
      </c>
      <c r="J100" s="14">
        <v>-2.9336523691807139</v>
      </c>
      <c r="K100" s="14">
        <v>-11.300497405005197</v>
      </c>
      <c r="L100" s="14">
        <v>-6.9326633925186796</v>
      </c>
      <c r="M100" s="14">
        <v>-24.808708554234222</v>
      </c>
      <c r="N100" s="14">
        <v>-32.955178683543693</v>
      </c>
      <c r="O100" s="14">
        <v>-5.868238087402653</v>
      </c>
      <c r="Q100" s="2">
        <v>0.59647926223690095</v>
      </c>
      <c r="R100" s="2">
        <v>1.128016955748913</v>
      </c>
      <c r="S100" s="2">
        <v>1.3717261595758996</v>
      </c>
      <c r="T100" s="2">
        <v>0.79865556305848429</v>
      </c>
      <c r="U100" s="2">
        <v>4.7787468594340535E-2</v>
      </c>
      <c r="V100" s="2">
        <v>-5.8218359543795797E-2</v>
      </c>
      <c r="W100" s="2">
        <v>-0.10543304486221208</v>
      </c>
      <c r="X100" s="2">
        <v>-0.86080650202139664</v>
      </c>
      <c r="Y100" s="2">
        <v>-0.33994870288829193</v>
      </c>
      <c r="Z100" s="2">
        <v>-2.6037815085794627</v>
      </c>
      <c r="AA100" s="2">
        <v>-1.4070533621455912</v>
      </c>
      <c r="AB100" s="2">
        <v>-3.5489601848088679</v>
      </c>
      <c r="AC100" s="2">
        <v>-7.0800576331938432</v>
      </c>
      <c r="AD100" s="2">
        <v>-0.94381807278740559</v>
      </c>
    </row>
    <row r="101" spans="1:30">
      <c r="A101" s="1">
        <v>40589</v>
      </c>
      <c r="B101" s="14">
        <v>6.2656159896165455</v>
      </c>
      <c r="C101" s="14">
        <v>7.7810649724810004</v>
      </c>
      <c r="D101" s="14">
        <v>22.19616842833705</v>
      </c>
      <c r="E101" s="14">
        <v>11.201012224921429</v>
      </c>
      <c r="F101" s="14">
        <v>0.29223596743908253</v>
      </c>
      <c r="G101" s="14">
        <v>-0.39025051496666452</v>
      </c>
      <c r="H101" s="14">
        <v>-1.0896425273456676</v>
      </c>
      <c r="I101" s="14">
        <v>-4.7089791139153352</v>
      </c>
      <c r="J101" s="14">
        <v>-3.8844442270998742</v>
      </c>
      <c r="K101" s="14">
        <v>-13.879859012050909</v>
      </c>
      <c r="L101" s="14">
        <v>-6.6623916594204458</v>
      </c>
      <c r="M101" s="14">
        <v>-25.427518787389168</v>
      </c>
      <c r="N101" s="14">
        <v>-30.86764958449654</v>
      </c>
      <c r="O101" s="14">
        <v>-1.9278462318204943</v>
      </c>
      <c r="Q101" s="2">
        <v>0.71539550246243788</v>
      </c>
      <c r="R101" s="2">
        <v>1.4514331735767707</v>
      </c>
      <c r="S101" s="2">
        <v>1.6044056425054869</v>
      </c>
      <c r="T101" s="2">
        <v>0.93273068999365727</v>
      </c>
      <c r="U101" s="2">
        <v>0.10808551820911674</v>
      </c>
      <c r="V101" s="2">
        <v>-8.7964027075546042E-2</v>
      </c>
      <c r="W101" s="2">
        <v>-0.27346213687530541</v>
      </c>
      <c r="X101" s="2">
        <v>-0.95780635177037921</v>
      </c>
      <c r="Y101" s="2">
        <v>-0.45012551259210626</v>
      </c>
      <c r="Z101" s="2">
        <v>-3.1980999545436859</v>
      </c>
      <c r="AA101" s="2">
        <v>-1.3521990111959736</v>
      </c>
      <c r="AB101" s="2">
        <v>-3.6374828450923826</v>
      </c>
      <c r="AC101" s="2">
        <v>-6.6315749690836512</v>
      </c>
      <c r="AD101" s="2">
        <v>-0.31006514869484919</v>
      </c>
    </row>
    <row r="102" spans="1:30">
      <c r="A102" s="1">
        <v>40617</v>
      </c>
      <c r="B102" s="14">
        <v>7.3071147041284208</v>
      </c>
      <c r="C102" s="14">
        <v>9.5148841037270877</v>
      </c>
      <c r="D102" s="14">
        <v>25.41517542762578</v>
      </c>
      <c r="E102" s="14">
        <v>12.811098771842039</v>
      </c>
      <c r="F102" s="14">
        <v>0.45526667826725725</v>
      </c>
      <c r="G102" s="14">
        <v>-0.52221652946396813</v>
      </c>
      <c r="H102" s="14">
        <v>-1.7591745019759677</v>
      </c>
      <c r="I102" s="14">
        <v>-5.1858711972436655</v>
      </c>
      <c r="J102" s="14">
        <v>-4.8352360850190337</v>
      </c>
      <c r="K102" s="14">
        <v>-16.459220619096627</v>
      </c>
      <c r="L102" s="14">
        <v>-6.3921199263222119</v>
      </c>
      <c r="M102" s="14">
        <v>-26.046329020544118</v>
      </c>
      <c r="N102" s="14">
        <v>-28.780120485449388</v>
      </c>
      <c r="O102" s="14">
        <v>2.0125456237616643</v>
      </c>
      <c r="Q102" s="2">
        <v>0.83431174268797481</v>
      </c>
      <c r="R102" s="2">
        <v>1.7748493914046284</v>
      </c>
      <c r="S102" s="2">
        <v>1.8370851254350742</v>
      </c>
      <c r="T102" s="2">
        <v>1.0668058169288301</v>
      </c>
      <c r="U102" s="2">
        <v>0.16838356782389294</v>
      </c>
      <c r="V102" s="2">
        <v>-0.11770969460729627</v>
      </c>
      <c r="W102" s="2">
        <v>-0.4414912288883987</v>
      </c>
      <c r="X102" s="2">
        <v>-1.0548062015193613</v>
      </c>
      <c r="Y102" s="2">
        <v>-0.56030232229592059</v>
      </c>
      <c r="Z102" s="2">
        <v>-3.7924184005079109</v>
      </c>
      <c r="AA102" s="2">
        <v>-1.2973446602463561</v>
      </c>
      <c r="AB102" s="2">
        <v>-3.7260055053758974</v>
      </c>
      <c r="AC102" s="2">
        <v>-6.1830923049734601</v>
      </c>
      <c r="AD102" s="2">
        <v>0.32368777539770727</v>
      </c>
    </row>
    <row r="103" spans="1:30">
      <c r="A103" s="1">
        <v>40648</v>
      </c>
      <c r="B103" s="14">
        <v>7.2725079371401016</v>
      </c>
      <c r="C103" s="14">
        <v>10.047178314837685</v>
      </c>
      <c r="D103" s="14">
        <v>26.696893257609688</v>
      </c>
      <c r="E103" s="14">
        <v>13.310069058500423</v>
      </c>
      <c r="F103" s="14">
        <v>0.82504941125855191</v>
      </c>
      <c r="G103" s="14">
        <v>-0.56583480139317499</v>
      </c>
      <c r="H103" s="14">
        <v>-1.5733946986646572</v>
      </c>
      <c r="I103" s="14">
        <v>-5.5289627675593946</v>
      </c>
      <c r="J103" s="14">
        <v>-5.411001656943438</v>
      </c>
      <c r="K103" s="14">
        <v>-17.250608171362735</v>
      </c>
      <c r="L103" s="14">
        <v>-5.5902650328048464</v>
      </c>
      <c r="M103" s="14">
        <v>-25.926396276235401</v>
      </c>
      <c r="N103" s="14">
        <v>-28.550582827883076</v>
      </c>
      <c r="O103" s="14">
        <v>5.3140946886068852</v>
      </c>
      <c r="Q103" s="2">
        <v>0.8303604112467825</v>
      </c>
      <c r="R103" s="2">
        <v>1.8741403597799327</v>
      </c>
      <c r="S103" s="2">
        <v>1.929731535339801</v>
      </c>
      <c r="T103" s="2">
        <v>1.1083560706394473</v>
      </c>
      <c r="U103" s="2">
        <v>0.30515030009985422</v>
      </c>
      <c r="V103" s="2">
        <v>-0.12754142757322723</v>
      </c>
      <c r="W103" s="2">
        <v>-0.39486700055037566</v>
      </c>
      <c r="X103" s="2">
        <v>-1.1245910269215806</v>
      </c>
      <c r="Y103" s="2">
        <v>-0.62702146100494871</v>
      </c>
      <c r="Z103" s="2">
        <v>-3.9747643805882018</v>
      </c>
      <c r="AA103" s="2">
        <v>-1.1346001910580714</v>
      </c>
      <c r="AB103" s="2">
        <v>-3.7088487665043024</v>
      </c>
      <c r="AC103" s="2">
        <v>-6.1337786641595713</v>
      </c>
      <c r="AD103" s="2">
        <v>0.85469241924208827</v>
      </c>
    </row>
    <row r="104" spans="1:30">
      <c r="A104" s="1">
        <v>40678</v>
      </c>
      <c r="B104" s="14">
        <v>7.2379011701517815</v>
      </c>
      <c r="C104" s="14">
        <v>10.579472525948283</v>
      </c>
      <c r="D104" s="14">
        <v>27.978611087593595</v>
      </c>
      <c r="E104" s="14">
        <v>13.809039345158807</v>
      </c>
      <c r="F104" s="14">
        <v>1.1948321442498464</v>
      </c>
      <c r="G104" s="14">
        <v>-0.60945307332238174</v>
      </c>
      <c r="H104" s="14">
        <v>-1.3876148953533467</v>
      </c>
      <c r="I104" s="14">
        <v>-5.8720543378751238</v>
      </c>
      <c r="J104" s="14">
        <v>-5.9867672288678424</v>
      </c>
      <c r="K104" s="14">
        <v>-18.041995723628851</v>
      </c>
      <c r="L104" s="14">
        <v>-4.78841013928748</v>
      </c>
      <c r="M104" s="14">
        <v>-25.806463531926681</v>
      </c>
      <c r="N104" s="14">
        <v>-28.321045170316765</v>
      </c>
      <c r="O104" s="14">
        <v>8.6156437534521064</v>
      </c>
      <c r="Q104" s="2">
        <v>0.82640907980559009</v>
      </c>
      <c r="R104" s="2">
        <v>1.9734313281552369</v>
      </c>
      <c r="S104" s="2">
        <v>2.0223779452445276</v>
      </c>
      <c r="T104" s="2">
        <v>1.149906324350064</v>
      </c>
      <c r="U104" s="2">
        <v>0.44191703237581542</v>
      </c>
      <c r="V104" s="2">
        <v>-0.13737316053915813</v>
      </c>
      <c r="W104" s="2">
        <v>-0.34824277221235267</v>
      </c>
      <c r="X104" s="2">
        <v>-1.1943758523237999</v>
      </c>
      <c r="Y104" s="2">
        <v>-0.69374059971397672</v>
      </c>
      <c r="Z104" s="2">
        <v>-4.1571103606684945</v>
      </c>
      <c r="AA104" s="2">
        <v>-0.97185572186978697</v>
      </c>
      <c r="AB104" s="2">
        <v>-3.6916920276327074</v>
      </c>
      <c r="AC104" s="2">
        <v>-6.0844650233456834</v>
      </c>
      <c r="AD104" s="2">
        <v>1.3856970630864693</v>
      </c>
    </row>
    <row r="105" spans="1:30">
      <c r="A105" s="1">
        <v>40709</v>
      </c>
      <c r="B105" s="14">
        <v>7.087251807974611</v>
      </c>
      <c r="C105" s="14">
        <v>10.677773408233007</v>
      </c>
      <c r="D105" s="14">
        <v>26.914519783951537</v>
      </c>
      <c r="E105" s="14">
        <v>12.913976065332943</v>
      </c>
      <c r="F105" s="14">
        <v>1.402503117642786</v>
      </c>
      <c r="G105" s="14">
        <v>-0.53608446273249022</v>
      </c>
      <c r="H105" s="14">
        <v>-1.2896302074277042</v>
      </c>
      <c r="I105" s="14">
        <v>-5.9920964126776992</v>
      </c>
      <c r="J105" s="14">
        <v>-6.4039243394372853</v>
      </c>
      <c r="K105" s="14">
        <v>-17.858990004554968</v>
      </c>
      <c r="L105" s="14">
        <v>-3.5853849762876679</v>
      </c>
      <c r="M105" s="14">
        <v>-25.393920692588168</v>
      </c>
      <c r="N105" s="14">
        <v>-29.041404156230115</v>
      </c>
      <c r="O105" s="14">
        <v>10.126863434227376</v>
      </c>
      <c r="Q105" s="2">
        <v>0.80920823693092514</v>
      </c>
      <c r="R105" s="2">
        <v>1.9917677849313355</v>
      </c>
      <c r="S105" s="2">
        <v>1.9454622335433689</v>
      </c>
      <c r="T105" s="2">
        <v>1.0753726149124045</v>
      </c>
      <c r="U105" s="2">
        <v>0.51872559558200793</v>
      </c>
      <c r="V105" s="2">
        <v>-0.12083558223775422</v>
      </c>
      <c r="W105" s="2">
        <v>-0.32365204500709371</v>
      </c>
      <c r="X105" s="2">
        <v>-1.2187924103386438</v>
      </c>
      <c r="Y105" s="2">
        <v>-0.7420803485296531</v>
      </c>
      <c r="Z105" s="2">
        <v>-4.1149434639195235</v>
      </c>
      <c r="AA105" s="2">
        <v>-0.727689734787345</v>
      </c>
      <c r="AB105" s="2">
        <v>-3.632676536836815</v>
      </c>
      <c r="AC105" s="2">
        <v>-6.2392262275203212</v>
      </c>
      <c r="AD105" s="2">
        <v>1.6287540804439598</v>
      </c>
    </row>
    <row r="106" spans="1:30">
      <c r="A106" s="1">
        <v>40739</v>
      </c>
      <c r="B106" s="14">
        <v>6.9366024457974405</v>
      </c>
      <c r="C106" s="14">
        <v>10.77607429051773</v>
      </c>
      <c r="D106" s="14">
        <v>25.850428480309482</v>
      </c>
      <c r="E106" s="14">
        <v>12.018912785507078</v>
      </c>
      <c r="F106" s="14">
        <v>1.6101740910357254</v>
      </c>
      <c r="G106" s="14">
        <v>-0.4627158521425988</v>
      </c>
      <c r="H106" s="14">
        <v>-1.1916455195020617</v>
      </c>
      <c r="I106" s="14">
        <v>-6.1121384874802747</v>
      </c>
      <c r="J106" s="14">
        <v>-6.8210814500067292</v>
      </c>
      <c r="K106" s="14">
        <v>-17.675984285481086</v>
      </c>
      <c r="L106" s="14">
        <v>-2.3823598132878558</v>
      </c>
      <c r="M106" s="14">
        <v>-24.981377853249658</v>
      </c>
      <c r="N106" s="14">
        <v>-29.761763142143465</v>
      </c>
      <c r="O106" s="14">
        <v>11.638083115002644</v>
      </c>
      <c r="Q106" s="2">
        <v>0.79200739405626008</v>
      </c>
      <c r="R106" s="2">
        <v>2.0101042417074342</v>
      </c>
      <c r="S106" s="2">
        <v>1.8685465218422102</v>
      </c>
      <c r="T106" s="2">
        <v>1.0008389054747453</v>
      </c>
      <c r="U106" s="2">
        <v>0.59553415878820026</v>
      </c>
      <c r="V106" s="2">
        <v>-0.10429800393635034</v>
      </c>
      <c r="W106" s="2">
        <v>-0.29906131780183487</v>
      </c>
      <c r="X106" s="2">
        <v>-1.2432089683534877</v>
      </c>
      <c r="Y106" s="2">
        <v>-0.79042009734532981</v>
      </c>
      <c r="Z106" s="2">
        <v>-4.0727765671705534</v>
      </c>
      <c r="AA106" s="2">
        <v>-0.48352374770490325</v>
      </c>
      <c r="AB106" s="2">
        <v>-3.5736610460409231</v>
      </c>
      <c r="AC106" s="2">
        <v>-6.3939874316949599</v>
      </c>
      <c r="AD106" s="2">
        <v>1.8718110978014502</v>
      </c>
    </row>
    <row r="107" spans="1:30">
      <c r="A107" s="1">
        <v>40770</v>
      </c>
      <c r="B107" s="14">
        <v>5.9723948935670226</v>
      </c>
      <c r="C107" s="14">
        <v>11.278706754066357</v>
      </c>
      <c r="D107" s="14">
        <v>20.896510353549576</v>
      </c>
      <c r="E107" s="14">
        <v>9.8043157599342052</v>
      </c>
      <c r="F107" s="14">
        <v>1.8346006467395144</v>
      </c>
      <c r="G107" s="14">
        <v>-0.34999887468491242</v>
      </c>
      <c r="H107" s="14">
        <v>-1.6031411068711146</v>
      </c>
      <c r="I107" s="14">
        <v>-5.9458996697246089</v>
      </c>
      <c r="J107" s="14">
        <v>-6.8748935792213945</v>
      </c>
      <c r="K107" s="14">
        <v>-16.74951559035329</v>
      </c>
      <c r="L107" s="14">
        <v>-1.43901289378079</v>
      </c>
      <c r="M107" s="14">
        <v>-24.212000650003759</v>
      </c>
      <c r="N107" s="14">
        <v>-29.34229725155857</v>
      </c>
      <c r="O107" s="14">
        <v>12.491803167808518</v>
      </c>
      <c r="Q107" s="2">
        <v>0.68191610415769555</v>
      </c>
      <c r="R107" s="2">
        <v>2.1038622856630136</v>
      </c>
      <c r="S107" s="2">
        <v>1.5104624578856241</v>
      </c>
      <c r="T107" s="2">
        <v>0.81642498196124103</v>
      </c>
      <c r="U107" s="2">
        <v>0.67853989140113646</v>
      </c>
      <c r="V107" s="2">
        <v>-7.8891146349477997E-2</v>
      </c>
      <c r="W107" s="2">
        <v>-0.40233230788590923</v>
      </c>
      <c r="X107" s="2">
        <v>-1.2093959928219853</v>
      </c>
      <c r="Y107" s="2">
        <v>-0.79665579306659595</v>
      </c>
      <c r="Z107" s="2">
        <v>-3.8593061357200726</v>
      </c>
      <c r="AA107" s="2">
        <v>-0.29206205692174914</v>
      </c>
      <c r="AB107" s="2">
        <v>-3.4635993289849876</v>
      </c>
      <c r="AC107" s="2">
        <v>-6.3038697992275914</v>
      </c>
      <c r="AD107" s="2">
        <v>2.0091191624944829</v>
      </c>
    </row>
    <row r="108" spans="1:30">
      <c r="A108" s="1">
        <v>40801</v>
      </c>
      <c r="B108" s="14">
        <v>5.0081873413366056</v>
      </c>
      <c r="C108" s="14">
        <v>11.781339217614985</v>
      </c>
      <c r="D108" s="14">
        <v>15.942592226789667</v>
      </c>
      <c r="E108" s="14">
        <v>7.5897187343613339</v>
      </c>
      <c r="F108" s="14">
        <v>2.0590272024433034</v>
      </c>
      <c r="G108" s="14">
        <v>-0.23728189722722617</v>
      </c>
      <c r="H108" s="14">
        <v>-2.0146366942401674</v>
      </c>
      <c r="I108" s="14">
        <v>-5.7796608519689432</v>
      </c>
      <c r="J108" s="14">
        <v>-6.928705708436059</v>
      </c>
      <c r="K108" s="14">
        <v>-15.823046895225501</v>
      </c>
      <c r="L108" s="14">
        <v>-0.49566597427372461</v>
      </c>
      <c r="M108" s="14">
        <v>-23.442623446757857</v>
      </c>
      <c r="N108" s="14">
        <v>-28.922831360973674</v>
      </c>
      <c r="O108" s="14">
        <v>13.345523220614394</v>
      </c>
      <c r="Q108" s="2">
        <v>0.5718248142591309</v>
      </c>
      <c r="R108" s="2">
        <v>2.1976203296185934</v>
      </c>
      <c r="S108" s="2">
        <v>1.1523783939290375</v>
      </c>
      <c r="T108" s="2">
        <v>0.63201105844773697</v>
      </c>
      <c r="U108" s="2">
        <v>0.76154562401407278</v>
      </c>
      <c r="V108" s="2">
        <v>-5.3484288762605692E-2</v>
      </c>
      <c r="W108" s="2">
        <v>-0.5056032979699836</v>
      </c>
      <c r="X108" s="2">
        <v>-1.1755830172904829</v>
      </c>
      <c r="Y108" s="2">
        <v>-0.8028914887878621</v>
      </c>
      <c r="Z108" s="2">
        <v>-3.6458357042695928</v>
      </c>
      <c r="AA108" s="2">
        <v>-0.10060036613859513</v>
      </c>
      <c r="AB108" s="2">
        <v>-3.3535376119290516</v>
      </c>
      <c r="AC108" s="2">
        <v>-6.2137521667602229</v>
      </c>
      <c r="AD108" s="2">
        <v>2.146427227187516</v>
      </c>
    </row>
    <row r="109" spans="1:30">
      <c r="A109" s="1">
        <v>40831</v>
      </c>
      <c r="B109" s="14">
        <v>3.2017858764043039</v>
      </c>
      <c r="C109" s="14">
        <v>10.030308369787962</v>
      </c>
      <c r="D109" s="14">
        <v>10.101268022581033</v>
      </c>
      <c r="E109" s="14">
        <v>4.5126928702313256</v>
      </c>
      <c r="F109" s="14">
        <v>1.7853166799949114</v>
      </c>
      <c r="G109" s="14">
        <v>-0.17006751619114527</v>
      </c>
      <c r="H109" s="14">
        <v>-2.6478052109378631</v>
      </c>
      <c r="I109" s="14">
        <v>-5.4128907466162302</v>
      </c>
      <c r="J109" s="14">
        <v>-6.4578762159880458</v>
      </c>
      <c r="K109" s="14">
        <v>-13.88333525087724</v>
      </c>
      <c r="L109" s="14">
        <v>0.19224426205593614</v>
      </c>
      <c r="M109" s="14">
        <v>-20.799686683952579</v>
      </c>
      <c r="N109" s="14">
        <v>-27.966013775327184</v>
      </c>
      <c r="O109" s="14">
        <v>14.888787734857674</v>
      </c>
      <c r="Q109" s="2">
        <v>0.3655735077960906</v>
      </c>
      <c r="R109" s="2">
        <v>1.8709935414500276</v>
      </c>
      <c r="S109" s="2">
        <v>0.73014995647622483</v>
      </c>
      <c r="T109" s="2">
        <v>0.37578096068990291</v>
      </c>
      <c r="U109" s="2">
        <v>0.66031187131287794</v>
      </c>
      <c r="V109" s="2">
        <v>-3.8333898419548908E-2</v>
      </c>
      <c r="W109" s="2">
        <v>-0.66450643476302085</v>
      </c>
      <c r="X109" s="2">
        <v>-1.1009819778617413</v>
      </c>
      <c r="Y109" s="2">
        <v>-0.74833223803247872</v>
      </c>
      <c r="Z109" s="2">
        <v>-3.1989009251603773</v>
      </c>
      <c r="AA109" s="2">
        <v>3.9017895426872798E-2</v>
      </c>
      <c r="AB109" s="2">
        <v>-2.975457579199468</v>
      </c>
      <c r="AC109" s="2">
        <v>-6.0081904334775169</v>
      </c>
      <c r="AD109" s="2">
        <v>2.3946381753358339</v>
      </c>
    </row>
    <row r="110" spans="1:30">
      <c r="A110" s="1">
        <v>40862</v>
      </c>
      <c r="B110" s="14">
        <v>1.3953844114720024</v>
      </c>
      <c r="C110" s="14">
        <v>8.2792775219609389</v>
      </c>
      <c r="D110" s="14">
        <v>4.259943818372399</v>
      </c>
      <c r="E110" s="14">
        <v>1.435667006101317</v>
      </c>
      <c r="F110" s="14">
        <v>1.5116061575465194</v>
      </c>
      <c r="G110" s="14">
        <v>-0.10285313515506431</v>
      </c>
      <c r="H110" s="14">
        <v>-3.2809737276355588</v>
      </c>
      <c r="I110" s="14">
        <v>-5.0461206412635171</v>
      </c>
      <c r="J110" s="14">
        <v>-5.9870467235400326</v>
      </c>
      <c r="K110" s="14">
        <v>-11.943623606528982</v>
      </c>
      <c r="L110" s="14">
        <v>0.8801544983855969</v>
      </c>
      <c r="M110" s="14">
        <v>-18.156749921147302</v>
      </c>
      <c r="N110" s="14">
        <v>-27.009196189680701</v>
      </c>
      <c r="O110" s="14">
        <v>16.432052249100952</v>
      </c>
      <c r="Q110" s="2">
        <v>0.15932220133305028</v>
      </c>
      <c r="R110" s="2">
        <v>1.5443667532814618</v>
      </c>
      <c r="S110" s="2">
        <v>0.30792151902341214</v>
      </c>
      <c r="T110" s="2">
        <v>0.11955086293206887</v>
      </c>
      <c r="U110" s="2">
        <v>0.55907811861168299</v>
      </c>
      <c r="V110" s="2">
        <v>-2.3183508076492113E-2</v>
      </c>
      <c r="W110" s="2">
        <v>-0.82340957155605798</v>
      </c>
      <c r="X110" s="2">
        <v>-1.0263809384329994</v>
      </c>
      <c r="Y110" s="2">
        <v>-0.69377298727709535</v>
      </c>
      <c r="Z110" s="2">
        <v>-2.7519661460511622</v>
      </c>
      <c r="AA110" s="2">
        <v>0.17863615699234076</v>
      </c>
      <c r="AB110" s="2">
        <v>-2.5973775464698847</v>
      </c>
      <c r="AC110" s="2">
        <v>-5.8026287001948118</v>
      </c>
      <c r="AD110" s="2">
        <v>2.6428491234841514</v>
      </c>
    </row>
    <row r="111" spans="1:30">
      <c r="A111" s="1">
        <v>40892</v>
      </c>
      <c r="B111" s="14">
        <v>1.3529097932483374</v>
      </c>
      <c r="C111" s="14">
        <v>6.8101730875277413</v>
      </c>
      <c r="D111" s="14">
        <v>0.41965710768082021</v>
      </c>
      <c r="E111" s="14">
        <v>-0.87435334121269181</v>
      </c>
      <c r="F111" s="14">
        <v>1.1030186409321618</v>
      </c>
      <c r="G111" s="14">
        <v>-0.12456024183105821</v>
      </c>
      <c r="H111" s="14">
        <v>-4.414706901571245</v>
      </c>
      <c r="I111" s="14">
        <v>-4.4748589758516273</v>
      </c>
      <c r="J111" s="14">
        <v>-4.7794791904587548</v>
      </c>
      <c r="K111" s="14">
        <v>-8.7263813755247295</v>
      </c>
      <c r="L111" s="14">
        <v>1.2409229430855548</v>
      </c>
      <c r="M111" s="14">
        <v>-13.606242481289001</v>
      </c>
      <c r="N111" s="14">
        <v>-25.877111346312901</v>
      </c>
      <c r="O111" s="14">
        <v>15.082470976071498</v>
      </c>
      <c r="Q111" s="2">
        <v>0.15447253437350866</v>
      </c>
      <c r="R111" s="2">
        <v>1.2703288267088997</v>
      </c>
      <c r="S111" s="2">
        <v>3.0334074714492724E-2</v>
      </c>
      <c r="T111" s="2">
        <v>-7.2809151429463273E-2</v>
      </c>
      <c r="U111" s="2">
        <v>0.40795916547924654</v>
      </c>
      <c r="V111" s="2">
        <v>-2.8076376749687847E-2</v>
      </c>
      <c r="W111" s="2">
        <v>-1.1079369175528273</v>
      </c>
      <c r="X111" s="2">
        <v>-0.91018631568822095</v>
      </c>
      <c r="Y111" s="2">
        <v>-0.55384126911117004</v>
      </c>
      <c r="Z111" s="2">
        <v>-2.0106717118787794</v>
      </c>
      <c r="AA111" s="2">
        <v>0.25185772052864419</v>
      </c>
      <c r="AB111" s="2">
        <v>-1.9464138056758356</v>
      </c>
      <c r="AC111" s="2">
        <v>-5.5594127245305165</v>
      </c>
      <c r="AD111" s="2">
        <v>2.4257892194364592</v>
      </c>
    </row>
    <row r="112" spans="1:30">
      <c r="A112" s="1">
        <v>40923</v>
      </c>
      <c r="B112" s="14">
        <v>1.3104351750246723</v>
      </c>
      <c r="C112" s="14">
        <v>5.3410686530945437</v>
      </c>
      <c r="D112" s="14">
        <v>-3.4206296030107586</v>
      </c>
      <c r="E112" s="14">
        <v>-3.1843736885267009</v>
      </c>
      <c r="F112" s="14">
        <v>0.69443112431780452</v>
      </c>
      <c r="G112" s="14">
        <v>-0.14626734850705217</v>
      </c>
      <c r="H112" s="14">
        <v>-5.5484400755069299</v>
      </c>
      <c r="I112" s="14">
        <v>-3.9035973104397375</v>
      </c>
      <c r="J112" s="14">
        <v>-3.5719116573774761</v>
      </c>
      <c r="K112" s="14">
        <v>-5.5091391445204749</v>
      </c>
      <c r="L112" s="14">
        <v>1.601691387785513</v>
      </c>
      <c r="M112" s="14">
        <v>-9.0557350414307045</v>
      </c>
      <c r="N112" s="14">
        <v>-24.745026502945109</v>
      </c>
      <c r="O112" s="14">
        <v>13.732889703042042</v>
      </c>
      <c r="Q112" s="2">
        <v>0.14962286741396702</v>
      </c>
      <c r="R112" s="2">
        <v>0.99629090013633759</v>
      </c>
      <c r="S112" s="2">
        <v>-0.24725336959442665</v>
      </c>
      <c r="T112" s="2">
        <v>-0.26516916579099542</v>
      </c>
      <c r="U112" s="2">
        <v>0.2568402123468102</v>
      </c>
      <c r="V112" s="2">
        <v>-3.2969245422883584E-2</v>
      </c>
      <c r="W112" s="2">
        <v>-1.3924642635495965</v>
      </c>
      <c r="X112" s="2">
        <v>-0.79399169294344263</v>
      </c>
      <c r="Y112" s="2">
        <v>-0.41390955094524451</v>
      </c>
      <c r="Z112" s="2">
        <v>-1.2693772777063963</v>
      </c>
      <c r="AA112" s="2">
        <v>0.32507928406494774</v>
      </c>
      <c r="AB112" s="2">
        <v>-1.2954500648817864</v>
      </c>
      <c r="AC112" s="2">
        <v>-5.3161967488662247</v>
      </c>
      <c r="AD112" s="2">
        <v>2.208729315388767</v>
      </c>
    </row>
    <row r="113" spans="1:30">
      <c r="A113" s="1">
        <v>40954</v>
      </c>
      <c r="B113" s="14">
        <v>0.942136171796504</v>
      </c>
      <c r="C113" s="14">
        <v>4.0123261064029263</v>
      </c>
      <c r="D113" s="14">
        <v>-7.0322144775634161</v>
      </c>
      <c r="E113" s="14">
        <v>-4.8084621989790204</v>
      </c>
      <c r="F113" s="14">
        <v>0.33231882912626143</v>
      </c>
      <c r="G113" s="14">
        <v>-0.25194353104798739</v>
      </c>
      <c r="H113" s="14">
        <v>-6.933784436301174</v>
      </c>
      <c r="I113" s="14">
        <v>-3.4507299255415962</v>
      </c>
      <c r="J113" s="14">
        <v>-2.5057360702571172</v>
      </c>
      <c r="K113" s="14">
        <v>-2.8109169632006328</v>
      </c>
      <c r="L113" s="14">
        <v>1.4116412099991089</v>
      </c>
      <c r="M113" s="14">
        <v>-4.1840644366042907</v>
      </c>
      <c r="N113" s="14">
        <v>-21.903856232554219</v>
      </c>
      <c r="O113" s="14">
        <v>11.199622359299394</v>
      </c>
      <c r="Q113" s="2">
        <v>0.10757122382338123</v>
      </c>
      <c r="R113" s="2">
        <v>0.74843523793176336</v>
      </c>
      <c r="S113" s="2">
        <v>-0.50830955908171638</v>
      </c>
      <c r="T113" s="2">
        <v>-0.40041026423338094</v>
      </c>
      <c r="U113" s="2">
        <v>0.12291044518415166</v>
      </c>
      <c r="V113" s="2">
        <v>-5.6789079672340551E-2</v>
      </c>
      <c r="W113" s="2">
        <v>-1.740137211056324</v>
      </c>
      <c r="X113" s="2">
        <v>-0.70187846685516064</v>
      </c>
      <c r="Y113" s="2">
        <v>-0.29036219008532443</v>
      </c>
      <c r="Z113" s="2">
        <v>-0.64767181024194742</v>
      </c>
      <c r="AA113" s="2">
        <v>0.28650669998141914</v>
      </c>
      <c r="AB113" s="2">
        <v>-0.59854296984955369</v>
      </c>
      <c r="AC113" s="2">
        <v>-4.7058025691457157</v>
      </c>
      <c r="AD113" s="2">
        <v>1.8012912621579178</v>
      </c>
    </row>
    <row r="114" spans="1:30">
      <c r="A114" s="1">
        <v>40983</v>
      </c>
      <c r="B114" s="14">
        <v>0.57383716856833589</v>
      </c>
      <c r="C114" s="14">
        <v>2.6835835597113094</v>
      </c>
      <c r="D114" s="14">
        <v>-10.643799352116073</v>
      </c>
      <c r="E114" s="14">
        <v>-6.4325507094313412</v>
      </c>
      <c r="F114" s="14">
        <v>-2.9793466065281604E-2</v>
      </c>
      <c r="G114" s="14">
        <v>-0.35761971358892253</v>
      </c>
      <c r="H114" s="14">
        <v>-8.31912879709542</v>
      </c>
      <c r="I114" s="14">
        <v>-2.9978625406434558</v>
      </c>
      <c r="J114" s="14">
        <v>-1.439560483136759</v>
      </c>
      <c r="K114" s="14">
        <v>-0.11269478188079152</v>
      </c>
      <c r="L114" s="14">
        <v>1.221591032212705</v>
      </c>
      <c r="M114" s="14">
        <v>0.68760616822212484</v>
      </c>
      <c r="N114" s="14">
        <v>-19.062685962163329</v>
      </c>
      <c r="O114" s="14">
        <v>8.6663550155567446</v>
      </c>
      <c r="Q114" s="2">
        <v>6.5519580232795444E-2</v>
      </c>
      <c r="R114" s="2">
        <v>0.50057957572718936</v>
      </c>
      <c r="S114" s="2">
        <v>-0.76936574856900608</v>
      </c>
      <c r="T114" s="2">
        <v>-0.53565136267576663</v>
      </c>
      <c r="U114" s="2">
        <v>-1.1019321978506857E-2</v>
      </c>
      <c r="V114" s="2">
        <v>-8.060891392179749E-2</v>
      </c>
      <c r="W114" s="2">
        <v>-2.0878101585630522</v>
      </c>
      <c r="X114" s="2">
        <v>-0.60976524076687888</v>
      </c>
      <c r="Y114" s="2">
        <v>-0.1668148292254045</v>
      </c>
      <c r="Z114" s="2">
        <v>-2.5966342777498815E-2</v>
      </c>
      <c r="AA114" s="2">
        <v>0.24793411589789061</v>
      </c>
      <c r="AB114" s="2">
        <v>9.8364125182679618E-2</v>
      </c>
      <c r="AC114" s="2">
        <v>-4.0954083894252076</v>
      </c>
      <c r="AD114" s="2">
        <v>1.393853208927069</v>
      </c>
    </row>
    <row r="115" spans="1:30">
      <c r="A115" s="1">
        <v>41014</v>
      </c>
      <c r="B115" s="14">
        <v>0.67455414542485559</v>
      </c>
      <c r="C115" s="14">
        <v>1.7085447341952829</v>
      </c>
      <c r="D115" s="14">
        <v>-13.41168407376159</v>
      </c>
      <c r="E115" s="14">
        <v>-7.5328007625488524</v>
      </c>
      <c r="F115" s="14">
        <v>-0.6103147021667511</v>
      </c>
      <c r="G115" s="14">
        <v>-0.45685773777642547</v>
      </c>
      <c r="H115" s="14">
        <v>-9.5052468785466413</v>
      </c>
      <c r="I115" s="14">
        <v>-2.8809799014615889</v>
      </c>
      <c r="J115" s="14">
        <v>-0.64670018608257651</v>
      </c>
      <c r="K115" s="14">
        <v>1.7094718126414898</v>
      </c>
      <c r="L115" s="14">
        <v>0.28584804611556236</v>
      </c>
      <c r="M115" s="14">
        <v>5.8855421398509451</v>
      </c>
      <c r="N115" s="14">
        <v>-13.90450849622305</v>
      </c>
      <c r="O115" s="14">
        <v>3.6866189372988689</v>
      </c>
      <c r="Q115" s="2">
        <v>7.7019243216319158E-2</v>
      </c>
      <c r="R115" s="2">
        <v>0.31870168344838284</v>
      </c>
      <c r="S115" s="2">
        <v>-0.96943675990370903</v>
      </c>
      <c r="T115" s="2">
        <v>-0.62727138509896807</v>
      </c>
      <c r="U115" s="2">
        <v>-0.22572916479928806</v>
      </c>
      <c r="V115" s="2">
        <v>-0.10297756152575741</v>
      </c>
      <c r="W115" s="2">
        <v>-2.385484282874458</v>
      </c>
      <c r="X115" s="2">
        <v>-0.58599131195728715</v>
      </c>
      <c r="Y115" s="2">
        <v>-7.4938970863062879E-2</v>
      </c>
      <c r="Z115" s="2">
        <v>0.39388452876616359</v>
      </c>
      <c r="AA115" s="2">
        <v>5.8015719439614533E-2</v>
      </c>
      <c r="AB115" s="2">
        <v>0.84194445973209719</v>
      </c>
      <c r="AC115" s="2">
        <v>-2.9872307008200636</v>
      </c>
      <c r="AD115" s="2">
        <v>0.59293735678046355</v>
      </c>
    </row>
    <row r="116" spans="1:30">
      <c r="A116" s="1">
        <v>41044</v>
      </c>
      <c r="B116" s="14">
        <v>0.77527112228137529</v>
      </c>
      <c r="C116" s="14">
        <v>0.7335059086792568</v>
      </c>
      <c r="D116" s="14">
        <v>-16.179568795407107</v>
      </c>
      <c r="E116" s="14">
        <v>-8.6330508156663619</v>
      </c>
      <c r="F116" s="14">
        <v>-1.1908359382682203</v>
      </c>
      <c r="G116" s="14">
        <v>-0.55609576196392851</v>
      </c>
      <c r="H116" s="14">
        <v>-10.691364959997863</v>
      </c>
      <c r="I116" s="14">
        <v>-2.7640972622797229</v>
      </c>
      <c r="J116" s="14">
        <v>0.14616011097160597</v>
      </c>
      <c r="K116" s="14">
        <v>3.5316384071637708</v>
      </c>
      <c r="L116" s="14">
        <v>-0.6498949399815801</v>
      </c>
      <c r="M116" s="14">
        <v>11.083478111479765</v>
      </c>
      <c r="N116" s="14">
        <v>-8.7463310302827715</v>
      </c>
      <c r="O116" s="14">
        <v>-1.2931171409590061</v>
      </c>
      <c r="Q116" s="2">
        <v>8.8518906199842859E-2</v>
      </c>
      <c r="R116" s="2">
        <v>0.13682379116957649</v>
      </c>
      <c r="S116" s="2">
        <v>-1.1695077712384119</v>
      </c>
      <c r="T116" s="2">
        <v>-0.71889140752216929</v>
      </c>
      <c r="U116" s="2">
        <v>-0.4404390076200691</v>
      </c>
      <c r="V116" s="2">
        <v>-0.12534620912971733</v>
      </c>
      <c r="W116" s="2">
        <v>-2.6831584071858634</v>
      </c>
      <c r="X116" s="2">
        <v>-0.56221738314769565</v>
      </c>
      <c r="Y116" s="2">
        <v>1.6936887499278727E-2</v>
      </c>
      <c r="Z116" s="2">
        <v>0.81373540030982583</v>
      </c>
      <c r="AA116" s="2">
        <v>-0.13190267701866148</v>
      </c>
      <c r="AB116" s="2">
        <v>1.5855247942815147</v>
      </c>
      <c r="AC116" s="2">
        <v>-1.8790530122149203</v>
      </c>
      <c r="AD116" s="2">
        <v>-0.20797849536614174</v>
      </c>
    </row>
    <row r="117" spans="1:30">
      <c r="A117" s="1">
        <v>41075</v>
      </c>
      <c r="B117" s="14">
        <v>0.57292845997954267</v>
      </c>
      <c r="C117" s="14">
        <v>-0.14513885757024533</v>
      </c>
      <c r="D117" s="14">
        <v>-15.260025303680997</v>
      </c>
      <c r="E117" s="14">
        <v>-8.0432207896066501</v>
      </c>
      <c r="F117" s="14">
        <v>-1.5788147727145185</v>
      </c>
      <c r="G117" s="14">
        <v>-0.61638121263144618</v>
      </c>
      <c r="H117" s="14">
        <v>-11.446385409202279</v>
      </c>
      <c r="I117" s="14">
        <v>-2.8624981158933238</v>
      </c>
      <c r="J117" s="14">
        <v>0.30709477834607857</v>
      </c>
      <c r="K117" s="14">
        <v>3.1173909090196044</v>
      </c>
      <c r="L117" s="14">
        <v>-1.3076355723356847</v>
      </c>
      <c r="M117" s="14">
        <v>14.35460169749048</v>
      </c>
      <c r="N117" s="14">
        <v>-2.0725665920724428</v>
      </c>
      <c r="O117" s="14">
        <v>-5.6354789142123218</v>
      </c>
      <c r="Q117" s="2">
        <v>6.541582570354422E-2</v>
      </c>
      <c r="R117" s="2">
        <v>-2.7073331658008144E-2</v>
      </c>
      <c r="S117" s="2">
        <v>-1.1030404090259736</v>
      </c>
      <c r="T117" s="2">
        <v>-0.66977508159212495</v>
      </c>
      <c r="U117" s="2">
        <v>-0.58393569539187373</v>
      </c>
      <c r="V117" s="2">
        <v>-0.13893479085197849</v>
      </c>
      <c r="W117" s="2">
        <v>-2.8726421142204495</v>
      </c>
      <c r="X117" s="2">
        <v>-0.58223211677270204</v>
      </c>
      <c r="Y117" s="2">
        <v>3.5585835819965231E-2</v>
      </c>
      <c r="Z117" s="2">
        <v>0.71828739151993404</v>
      </c>
      <c r="AA117" s="2">
        <v>-0.2653977157612506</v>
      </c>
      <c r="AB117" s="2">
        <v>2.0534688366311058</v>
      </c>
      <c r="AC117" s="2">
        <v>-0.44526813407425148</v>
      </c>
      <c r="AD117" s="2">
        <v>-0.90638225116733873</v>
      </c>
    </row>
    <row r="118" spans="1:30">
      <c r="A118" s="1">
        <v>41105</v>
      </c>
      <c r="B118" s="14">
        <v>0.37058579767771005</v>
      </c>
      <c r="C118" s="14">
        <v>-1.0237836238197475</v>
      </c>
      <c r="D118" s="14">
        <v>-14.340481811954888</v>
      </c>
      <c r="E118" s="14">
        <v>-7.4533907635469365</v>
      </c>
      <c r="F118" s="14">
        <v>-1.9667936071608163</v>
      </c>
      <c r="G118" s="14">
        <v>-0.67666666329896397</v>
      </c>
      <c r="H118" s="14">
        <v>-12.201405858406693</v>
      </c>
      <c r="I118" s="14">
        <v>-2.9608989695069248</v>
      </c>
      <c r="J118" s="14">
        <v>0.46802944572055116</v>
      </c>
      <c r="K118" s="14">
        <v>2.703143410875438</v>
      </c>
      <c r="L118" s="14">
        <v>-1.9653762046897889</v>
      </c>
      <c r="M118" s="14">
        <v>17.625725283501193</v>
      </c>
      <c r="N118" s="14">
        <v>4.601197846137886</v>
      </c>
      <c r="O118" s="14">
        <v>-9.9778406874656351</v>
      </c>
      <c r="Q118" s="2">
        <v>4.2312745207245574E-2</v>
      </c>
      <c r="R118" s="2">
        <v>-0.19097045448559277</v>
      </c>
      <c r="S118" s="2">
        <v>-1.036573046813535</v>
      </c>
      <c r="T118" s="2">
        <v>-0.62065875566208051</v>
      </c>
      <c r="U118" s="2">
        <v>-0.72743238316367798</v>
      </c>
      <c r="V118" s="2">
        <v>-0.15252337257423967</v>
      </c>
      <c r="W118" s="2">
        <v>-3.0621258212550355</v>
      </c>
      <c r="X118" s="2">
        <v>-0.60224685039770842</v>
      </c>
      <c r="Y118" s="2">
        <v>5.4234784140651741E-2</v>
      </c>
      <c r="Z118" s="2">
        <v>0.62283938273004225</v>
      </c>
      <c r="AA118" s="2">
        <v>-0.39889275450383954</v>
      </c>
      <c r="AB118" s="2">
        <v>2.521412878980696</v>
      </c>
      <c r="AC118" s="2">
        <v>0.98851674406641732</v>
      </c>
      <c r="AD118" s="2">
        <v>-1.6047860069685354</v>
      </c>
    </row>
    <row r="119" spans="1:30">
      <c r="A119" s="1">
        <v>41136</v>
      </c>
      <c r="B119" s="14">
        <v>0.16700407505546339</v>
      </c>
      <c r="C119" s="14">
        <v>-1.4658852476781445</v>
      </c>
      <c r="D119" s="14">
        <v>-13.136185010527363</v>
      </c>
      <c r="E119" s="14">
        <v>-6.3378284609008499</v>
      </c>
      <c r="F119" s="14">
        <v>-2.5067352631903255</v>
      </c>
      <c r="G119" s="14">
        <v>-0.72809063338865576</v>
      </c>
      <c r="H119" s="14">
        <v>-12.554651210690915</v>
      </c>
      <c r="I119" s="14">
        <v>-3.2592056345278966</v>
      </c>
      <c r="J119" s="14">
        <v>0.50434842093244903</v>
      </c>
      <c r="K119" s="14">
        <v>0.34029164123678513</v>
      </c>
      <c r="L119" s="14">
        <v>-1.8032217105803772</v>
      </c>
      <c r="M119" s="14">
        <v>18.323008057750883</v>
      </c>
      <c r="N119" s="14">
        <v>8.6130523556621217</v>
      </c>
      <c r="O119" s="14">
        <v>-11.517549384838111</v>
      </c>
      <c r="Q119" s="2">
        <v>1.90681912816827E-2</v>
      </c>
      <c r="R119" s="2">
        <v>-0.273437438790395</v>
      </c>
      <c r="S119" s="2">
        <v>-0.9495228611159493</v>
      </c>
      <c r="T119" s="2">
        <v>-0.52776365159613559</v>
      </c>
      <c r="U119" s="2">
        <v>-0.92713358423778425</v>
      </c>
      <c r="V119" s="2">
        <v>-0.16411454112833657</v>
      </c>
      <c r="W119" s="2">
        <v>-3.1507780410910451</v>
      </c>
      <c r="X119" s="2">
        <v>-0.66292242606297413</v>
      </c>
      <c r="Y119" s="2">
        <v>5.8443390669231259E-2</v>
      </c>
      <c r="Z119" s="2">
        <v>7.8407617932291368E-2</v>
      </c>
      <c r="AA119" s="2">
        <v>-0.36598187837939333</v>
      </c>
      <c r="AB119" s="2">
        <v>2.6211612716854367</v>
      </c>
      <c r="AC119" s="2">
        <v>1.8504195550380944</v>
      </c>
      <c r="AD119" s="2">
        <v>-1.8524250553104373</v>
      </c>
    </row>
    <row r="120" spans="1:30">
      <c r="A120" s="1">
        <v>41167</v>
      </c>
      <c r="B120" s="14">
        <v>-3.6577647566783278E-2</v>
      </c>
      <c r="C120" s="14">
        <v>-1.9079868715365413</v>
      </c>
      <c r="D120" s="14">
        <v>-11.931888209099837</v>
      </c>
      <c r="E120" s="14">
        <v>-5.2222661582547634</v>
      </c>
      <c r="F120" s="14">
        <v>-3.0466769192198351</v>
      </c>
      <c r="G120" s="14">
        <v>-0.77951460347834767</v>
      </c>
      <c r="H120" s="14">
        <v>-12.907896562975138</v>
      </c>
      <c r="I120" s="14">
        <v>-3.5575122995488693</v>
      </c>
      <c r="J120" s="14">
        <v>0.54066739614434689</v>
      </c>
      <c r="K120" s="14">
        <v>-2.0225601284018673</v>
      </c>
      <c r="L120" s="14">
        <v>-1.6410672164709654</v>
      </c>
      <c r="M120" s="14">
        <v>19.020290832000569</v>
      </c>
      <c r="N120" s="14">
        <v>12.624906865186357</v>
      </c>
      <c r="O120" s="14">
        <v>-13.057258082210586</v>
      </c>
      <c r="Q120" s="2">
        <v>-4.1763626438801812E-3</v>
      </c>
      <c r="R120" s="2">
        <v>-0.35590442309519715</v>
      </c>
      <c r="S120" s="2">
        <v>-0.86247267541836348</v>
      </c>
      <c r="T120" s="2">
        <v>-0.43486854753019066</v>
      </c>
      <c r="U120" s="2">
        <v>-1.1268347853118905</v>
      </c>
      <c r="V120" s="2">
        <v>-0.17570570968243349</v>
      </c>
      <c r="W120" s="2">
        <v>-3.2394302609270555</v>
      </c>
      <c r="X120" s="2">
        <v>-0.72359800172824007</v>
      </c>
      <c r="Y120" s="2">
        <v>6.2651997197810769E-2</v>
      </c>
      <c r="Z120" s="2">
        <v>-0.46602414686545945</v>
      </c>
      <c r="AA120" s="2">
        <v>-0.33307100225494712</v>
      </c>
      <c r="AB120" s="2">
        <v>2.7209096643901773</v>
      </c>
      <c r="AC120" s="2">
        <v>2.7123223660097717</v>
      </c>
      <c r="AD120" s="2">
        <v>-2.1000641036523393</v>
      </c>
    </row>
    <row r="121" spans="1:30">
      <c r="A121" s="1">
        <v>41197</v>
      </c>
      <c r="B121" s="14">
        <v>-0.51880710829071564</v>
      </c>
      <c r="C121" s="14">
        <v>-2.1845289205782743</v>
      </c>
      <c r="D121" s="14">
        <v>-12.691084264645909</v>
      </c>
      <c r="E121" s="14">
        <v>-4.4138171860594806</v>
      </c>
      <c r="F121" s="14">
        <v>-2.939131467095693</v>
      </c>
      <c r="G121" s="14">
        <v>-0.8074929442570874</v>
      </c>
      <c r="H121" s="14">
        <v>-12.464940436530824</v>
      </c>
      <c r="I121" s="14">
        <v>-3.8249531309576454</v>
      </c>
      <c r="J121" s="14">
        <v>0.63722462101642652</v>
      </c>
      <c r="K121" s="14">
        <v>-3.9380948609675475</v>
      </c>
      <c r="L121" s="14">
        <v>-0.25910632347448481</v>
      </c>
      <c r="M121" s="14">
        <v>19.64512520768881</v>
      </c>
      <c r="N121" s="14">
        <v>11.374423047333787</v>
      </c>
      <c r="O121" s="14">
        <v>-11.378978933967282</v>
      </c>
      <c r="Q121" s="2">
        <v>-5.923635801041733E-2</v>
      </c>
      <c r="R121" s="2">
        <v>-0.40748891767114775</v>
      </c>
      <c r="S121" s="2">
        <v>-0.91734964390140028</v>
      </c>
      <c r="T121" s="2">
        <v>-0.36754738471754506</v>
      </c>
      <c r="U121" s="2">
        <v>-1.0870583470256117</v>
      </c>
      <c r="V121" s="2">
        <v>-0.18201213960732451</v>
      </c>
      <c r="W121" s="2">
        <v>-3.1282637766539585</v>
      </c>
      <c r="X121" s="2">
        <v>-0.777995466836785</v>
      </c>
      <c r="Y121" s="2">
        <v>7.3840951858762494E-2</v>
      </c>
      <c r="Z121" s="2">
        <v>-0.90738825120011546</v>
      </c>
      <c r="AA121" s="2">
        <v>-5.258821941238144E-2</v>
      </c>
      <c r="AB121" s="2">
        <v>2.8102940963355074</v>
      </c>
      <c r="AC121" s="2">
        <v>2.4436696730661431</v>
      </c>
      <c r="AD121" s="2">
        <v>-1.8301380768446276</v>
      </c>
    </row>
    <row r="122" spans="1:30">
      <c r="A122" s="1">
        <v>41228</v>
      </c>
      <c r="B122" s="14">
        <v>-1.0010365690146479</v>
      </c>
      <c r="C122" s="14">
        <v>-2.4610709696200077</v>
      </c>
      <c r="D122" s="14">
        <v>-13.450280320191981</v>
      </c>
      <c r="E122" s="14">
        <v>-3.6053682138641983</v>
      </c>
      <c r="F122" s="14">
        <v>-2.8315860149715508</v>
      </c>
      <c r="G122" s="14">
        <v>-0.83547128503582713</v>
      </c>
      <c r="H122" s="14">
        <v>-12.021984310086511</v>
      </c>
      <c r="I122" s="14">
        <v>-4.0923939623664216</v>
      </c>
      <c r="J122" s="14">
        <v>0.73378184588850615</v>
      </c>
      <c r="K122" s="14">
        <v>-5.8536295935332276</v>
      </c>
      <c r="L122" s="14">
        <v>1.122854569521996</v>
      </c>
      <c r="M122" s="14">
        <v>20.269959583377052</v>
      </c>
      <c r="N122" s="14">
        <v>10.123939229481218</v>
      </c>
      <c r="O122" s="14">
        <v>-9.7006997857239785</v>
      </c>
      <c r="Q122" s="2">
        <v>-0.11429635337695446</v>
      </c>
      <c r="R122" s="2">
        <v>-0.45907341224709852</v>
      </c>
      <c r="S122" s="2">
        <v>-0.97222661238443686</v>
      </c>
      <c r="T122" s="2">
        <v>-0.3002262219048995</v>
      </c>
      <c r="U122" s="2">
        <v>-1.0472819087393328</v>
      </c>
      <c r="V122" s="2">
        <v>-0.18831856953221557</v>
      </c>
      <c r="W122" s="2">
        <v>-3.017097292380861</v>
      </c>
      <c r="X122" s="2">
        <v>-0.83239293194533004</v>
      </c>
      <c r="Y122" s="2">
        <v>8.5029906519714205E-2</v>
      </c>
      <c r="Z122" s="2">
        <v>-1.3487523555347716</v>
      </c>
      <c r="AA122" s="2">
        <v>0.22789456343018433</v>
      </c>
      <c r="AB122" s="2">
        <v>2.8996785282808375</v>
      </c>
      <c r="AC122" s="2">
        <v>2.1750169801225154</v>
      </c>
      <c r="AD122" s="2">
        <v>-1.5602120500369159</v>
      </c>
    </row>
    <row r="123" spans="1:30">
      <c r="A123" s="1">
        <v>41258</v>
      </c>
      <c r="B123" s="14">
        <v>-1.8461822340241054</v>
      </c>
      <c r="C123" s="14">
        <v>-3.2358221259684545</v>
      </c>
      <c r="D123" s="14">
        <v>-15.442800937858109</v>
      </c>
      <c r="E123" s="14">
        <v>-3.812271730971776</v>
      </c>
      <c r="F123" s="14">
        <v>-2.8053913286389807</v>
      </c>
      <c r="G123" s="14">
        <v>-0.8211354913540313</v>
      </c>
      <c r="H123" s="14">
        <v>-11.525616636246779</v>
      </c>
      <c r="I123" s="14">
        <v>-4.3291180066468016</v>
      </c>
      <c r="J123" s="14">
        <v>0.72530418996472967</v>
      </c>
      <c r="K123" s="14">
        <v>-7.276421115498712</v>
      </c>
      <c r="L123" s="14">
        <v>2.6104416157888308</v>
      </c>
      <c r="M123" s="14">
        <v>19.900827237770006</v>
      </c>
      <c r="N123" s="14">
        <v>6.7231163285159621</v>
      </c>
      <c r="O123" s="14">
        <v>-6.9391277136470189</v>
      </c>
      <c r="Q123" s="2">
        <v>-0.2107933951164043</v>
      </c>
      <c r="R123" s="2">
        <v>-0.60359084444539968</v>
      </c>
      <c r="S123" s="2">
        <v>-1.1162519801911976</v>
      </c>
      <c r="T123" s="2">
        <v>-0.31745549158148167</v>
      </c>
      <c r="U123" s="2">
        <v>-1.0375936206364273</v>
      </c>
      <c r="V123" s="2">
        <v>-0.18508722429316404</v>
      </c>
      <c r="W123" s="2">
        <v>-2.8925263791156728</v>
      </c>
      <c r="X123" s="2">
        <v>-0.88054260255195937</v>
      </c>
      <c r="Y123" s="2">
        <v>8.4047524228922907E-2</v>
      </c>
      <c r="Z123" s="2">
        <v>-1.6765820184854048</v>
      </c>
      <c r="AA123" s="2">
        <v>0.52981523034050104</v>
      </c>
      <c r="AB123" s="2">
        <v>2.8468730388447123</v>
      </c>
      <c r="AC123" s="2">
        <v>1.4443875889020408</v>
      </c>
      <c r="AD123" s="2">
        <v>-1.1160546058244183</v>
      </c>
    </row>
    <row r="124" spans="1:30">
      <c r="A124" s="1">
        <v>41289</v>
      </c>
      <c r="B124" s="14">
        <v>-2.6913278990335634</v>
      </c>
      <c r="C124" s="14">
        <v>-4.0105732823169014</v>
      </c>
      <c r="D124" s="14">
        <v>-17.43532155552424</v>
      </c>
      <c r="E124" s="14">
        <v>-4.019175248079355</v>
      </c>
      <c r="F124" s="14">
        <v>-2.7791966423064105</v>
      </c>
      <c r="G124" s="14">
        <v>-0.80679969767223569</v>
      </c>
      <c r="H124" s="14">
        <v>-11.029248962407047</v>
      </c>
      <c r="I124" s="14">
        <v>-4.5658420509271815</v>
      </c>
      <c r="J124" s="14">
        <v>0.71682653404095342</v>
      </c>
      <c r="K124" s="14">
        <v>-8.6992126374641963</v>
      </c>
      <c r="L124" s="14">
        <v>4.0980286620556656</v>
      </c>
      <c r="M124" s="14">
        <v>19.53169489216296</v>
      </c>
      <c r="N124" s="14">
        <v>3.322293427550707</v>
      </c>
      <c r="O124" s="14">
        <v>-4.1775556415700592</v>
      </c>
      <c r="Q124" s="2">
        <v>-0.30729043685585417</v>
      </c>
      <c r="R124" s="2">
        <v>-0.74810827664370083</v>
      </c>
      <c r="S124" s="2">
        <v>-1.2602773479979585</v>
      </c>
      <c r="T124" s="2">
        <v>-0.33468476125806407</v>
      </c>
      <c r="U124" s="2">
        <v>-1.0279053325335219</v>
      </c>
      <c r="V124" s="2">
        <v>-0.1818558790541126</v>
      </c>
      <c r="W124" s="2">
        <v>-2.7679554658504846</v>
      </c>
      <c r="X124" s="2">
        <v>-0.9286922731585886</v>
      </c>
      <c r="Y124" s="2">
        <v>8.3065141938131637E-2</v>
      </c>
      <c r="Z124" s="2">
        <v>-2.004411681436038</v>
      </c>
      <c r="AA124" s="2">
        <v>0.83173589725081787</v>
      </c>
      <c r="AB124" s="2">
        <v>2.794067549408588</v>
      </c>
      <c r="AC124" s="2">
        <v>0.71375819768156634</v>
      </c>
      <c r="AD124" s="2">
        <v>-0.67189716161192048</v>
      </c>
    </row>
    <row r="125" spans="1:30">
      <c r="A125" s="1">
        <v>41320</v>
      </c>
      <c r="B125" s="14">
        <v>-3.5688229017249133</v>
      </c>
      <c r="C125" s="14">
        <v>-4.978899818130377</v>
      </c>
      <c r="D125" s="14">
        <v>-19.492633167150878</v>
      </c>
      <c r="E125" s="14">
        <v>-4.556085542765425</v>
      </c>
      <c r="F125" s="14">
        <v>-2.7890985678422009</v>
      </c>
      <c r="G125" s="14">
        <v>-0.76848107028521684</v>
      </c>
      <c r="H125" s="14">
        <v>-10.288968598405873</v>
      </c>
      <c r="I125" s="14">
        <v>-4.819000231827534</v>
      </c>
      <c r="J125" s="14">
        <v>0.20412928103775996</v>
      </c>
      <c r="K125" s="14">
        <v>-8.9376090305497708</v>
      </c>
      <c r="L125" s="14">
        <v>5.2299584907106809</v>
      </c>
      <c r="M125" s="14">
        <v>19.194003675650194</v>
      </c>
      <c r="N125" s="14">
        <v>1.6652468800266738</v>
      </c>
      <c r="O125" s="14">
        <v>-1.027622110952749</v>
      </c>
      <c r="Q125" s="2">
        <v>-0.40748106127314715</v>
      </c>
      <c r="R125" s="2">
        <v>-0.92873409867513168</v>
      </c>
      <c r="S125" s="2">
        <v>-1.4089860032211667</v>
      </c>
      <c r="T125" s="2">
        <v>-0.37939435531716242</v>
      </c>
      <c r="U125" s="2">
        <v>-1.0315676290064129</v>
      </c>
      <c r="V125" s="2">
        <v>-0.17321870716656901</v>
      </c>
      <c r="W125" s="2">
        <v>-2.5821710042989299</v>
      </c>
      <c r="X125" s="2">
        <v>-0.98018464715372033</v>
      </c>
      <c r="Y125" s="2">
        <v>2.3654296957374584E-2</v>
      </c>
      <c r="Z125" s="2">
        <v>-2.0593413095560642</v>
      </c>
      <c r="AA125" s="2">
        <v>1.0614723752746398</v>
      </c>
      <c r="AB125" s="2">
        <v>2.7457598078127869</v>
      </c>
      <c r="AC125" s="2">
        <v>0.35775997445805052</v>
      </c>
      <c r="AD125" s="2">
        <v>-0.16527760221508536</v>
      </c>
    </row>
    <row r="126" spans="1:30">
      <c r="A126" s="1">
        <v>41348</v>
      </c>
      <c r="B126" s="14">
        <v>-4.4463179044162642</v>
      </c>
      <c r="C126" s="14">
        <v>-5.9472263539438517</v>
      </c>
      <c r="D126" s="14">
        <v>-21.549944778777519</v>
      </c>
      <c r="E126" s="14">
        <v>-5.0929958374514968</v>
      </c>
      <c r="F126" s="14">
        <v>-2.7990004933779917</v>
      </c>
      <c r="G126" s="14">
        <v>-0.73016244289819821</v>
      </c>
      <c r="H126" s="14">
        <v>-9.5486882344047004</v>
      </c>
      <c r="I126" s="14">
        <v>-5.0721584127278874</v>
      </c>
      <c r="J126" s="14">
        <v>-0.30856797196543351</v>
      </c>
      <c r="K126" s="14">
        <v>-9.1760054236353454</v>
      </c>
      <c r="L126" s="14">
        <v>6.3618883193656961</v>
      </c>
      <c r="M126" s="14">
        <v>18.856312459137431</v>
      </c>
      <c r="N126" s="14">
        <v>8.2003325026402951E-3</v>
      </c>
      <c r="O126" s="14">
        <v>2.1223114196645612</v>
      </c>
      <c r="Q126" s="2">
        <v>-0.50767168569044019</v>
      </c>
      <c r="R126" s="2">
        <v>-1.1093599207065623</v>
      </c>
      <c r="S126" s="2">
        <v>-1.5576946584443754</v>
      </c>
      <c r="T126" s="2">
        <v>-0.424103949376261</v>
      </c>
      <c r="U126" s="2">
        <v>-1.0352299254793038</v>
      </c>
      <c r="V126" s="2">
        <v>-0.16458153527902547</v>
      </c>
      <c r="W126" s="2">
        <v>-2.3963865427473756</v>
      </c>
      <c r="X126" s="2">
        <v>-1.0316770211488522</v>
      </c>
      <c r="Y126" s="2">
        <v>-3.5756548023382469E-2</v>
      </c>
      <c r="Z126" s="2">
        <v>-2.1142709376760909</v>
      </c>
      <c r="AA126" s="2">
        <v>1.2912088532984618</v>
      </c>
      <c r="AB126" s="2">
        <v>2.6974520662169872</v>
      </c>
      <c r="AC126" s="2">
        <v>1.7617512345347384E-3</v>
      </c>
      <c r="AD126" s="2">
        <v>0.3413419571817497</v>
      </c>
    </row>
    <row r="127" spans="1:30">
      <c r="A127" s="1">
        <v>41379</v>
      </c>
      <c r="B127" s="14">
        <v>-4.9507722164109254</v>
      </c>
      <c r="C127" s="14">
        <v>-6.8309080923214243</v>
      </c>
      <c r="D127" s="14">
        <v>-22.498344158464743</v>
      </c>
      <c r="E127" s="14">
        <v>-5.7801528855573316</v>
      </c>
      <c r="F127" s="14">
        <v>-2.7299749934903628</v>
      </c>
      <c r="G127" s="14">
        <v>-0.66141471926488848</v>
      </c>
      <c r="H127" s="14">
        <v>-8.6483393622903382</v>
      </c>
      <c r="I127" s="14">
        <v>-5.1794774543384907</v>
      </c>
      <c r="J127" s="14">
        <v>-1.0542695247086231</v>
      </c>
      <c r="K127" s="14">
        <v>-8.8325837114903347</v>
      </c>
      <c r="L127" s="14">
        <v>6.4853345267726867</v>
      </c>
      <c r="M127" s="14">
        <v>17.662590921316138</v>
      </c>
      <c r="N127" s="14">
        <v>3.1841956312297981</v>
      </c>
      <c r="O127" s="14">
        <v>5.339301631427845</v>
      </c>
      <c r="Q127" s="2">
        <v>-0.56526927012536665</v>
      </c>
      <c r="R127" s="2">
        <v>-1.2741966100930846</v>
      </c>
      <c r="S127" s="2">
        <v>-1.626247810806307</v>
      </c>
      <c r="T127" s="2">
        <v>-0.48132489108613008</v>
      </c>
      <c r="U127" s="2">
        <v>-1.0097003611673652</v>
      </c>
      <c r="V127" s="2">
        <v>-0.14908552338118292</v>
      </c>
      <c r="W127" s="2">
        <v>-2.1704304880571947</v>
      </c>
      <c r="X127" s="2">
        <v>-1.0535057142124491</v>
      </c>
      <c r="Y127" s="2">
        <v>-0.12216769825371053</v>
      </c>
      <c r="Z127" s="2">
        <v>-2.0351421107156225</v>
      </c>
      <c r="AA127" s="2">
        <v>1.3162634955537844</v>
      </c>
      <c r="AB127" s="2">
        <v>2.5266866190670374</v>
      </c>
      <c r="AC127" s="2">
        <v>0.68408940521777861</v>
      </c>
      <c r="AD127" s="2">
        <v>0.85874657789069742</v>
      </c>
    </row>
    <row r="128" spans="1:30">
      <c r="A128" s="1">
        <v>41409</v>
      </c>
      <c r="B128" s="14">
        <v>-5.4552265284055874</v>
      </c>
      <c r="C128" s="14">
        <v>-7.7145898306989968</v>
      </c>
      <c r="D128" s="14">
        <v>-23.446743538151964</v>
      </c>
      <c r="E128" s="14">
        <v>-6.4673099336631683</v>
      </c>
      <c r="F128" s="14">
        <v>-2.6609494936027338</v>
      </c>
      <c r="G128" s="14">
        <v>-0.59266699563157876</v>
      </c>
      <c r="H128" s="14">
        <v>-7.747990490175976</v>
      </c>
      <c r="I128" s="14">
        <v>-5.2867964959490941</v>
      </c>
      <c r="J128" s="14">
        <v>-1.7999710774518125</v>
      </c>
      <c r="K128" s="14">
        <v>-8.4891619993453258</v>
      </c>
      <c r="L128" s="14">
        <v>6.6087807341796765</v>
      </c>
      <c r="M128" s="14">
        <v>16.468869383494841</v>
      </c>
      <c r="N128" s="14">
        <v>6.3601909299569552</v>
      </c>
      <c r="O128" s="14">
        <v>8.5562918431911292</v>
      </c>
      <c r="Q128" s="2">
        <v>-0.62286685456029312</v>
      </c>
      <c r="R128" s="2">
        <v>-1.4390332994796065</v>
      </c>
      <c r="S128" s="2">
        <v>-1.6948009631682381</v>
      </c>
      <c r="T128" s="2">
        <v>-0.53854583279599932</v>
      </c>
      <c r="U128" s="2">
        <v>-0.98417079685542619</v>
      </c>
      <c r="V128" s="2">
        <v>-0.13358951148334036</v>
      </c>
      <c r="W128" s="2">
        <v>-1.9444744333670136</v>
      </c>
      <c r="X128" s="2">
        <v>-1.0753344072760458</v>
      </c>
      <c r="Y128" s="2">
        <v>-0.20857884848403857</v>
      </c>
      <c r="Z128" s="2">
        <v>-1.9560132837551545</v>
      </c>
      <c r="AA128" s="2">
        <v>1.341318137809107</v>
      </c>
      <c r="AB128" s="2">
        <v>2.3559211719170872</v>
      </c>
      <c r="AC128" s="2">
        <v>1.3664170592010223</v>
      </c>
      <c r="AD128" s="2">
        <v>1.3761511985996451</v>
      </c>
    </row>
    <row r="129" spans="1:30">
      <c r="A129" s="1">
        <v>41440</v>
      </c>
      <c r="B129" s="14">
        <v>-5.2784613605114679</v>
      </c>
      <c r="C129" s="14">
        <v>-7.8340823110476139</v>
      </c>
      <c r="D129" s="14">
        <v>-22.185021858413702</v>
      </c>
      <c r="E129" s="14">
        <v>-6.5677704309934928</v>
      </c>
      <c r="F129" s="14">
        <v>-2.3781922017944748</v>
      </c>
      <c r="G129" s="14">
        <v>-0.54585658221547062</v>
      </c>
      <c r="H129" s="14">
        <v>-6.3990410392383232</v>
      </c>
      <c r="I129" s="14">
        <v>-5.1207041921867411</v>
      </c>
      <c r="J129" s="14">
        <v>-2.5665388430080354</v>
      </c>
      <c r="K129" s="14">
        <v>-7.4270689898657789</v>
      </c>
      <c r="L129" s="14">
        <v>5.6849310961952702</v>
      </c>
      <c r="M129" s="14">
        <v>14.069064616157725</v>
      </c>
      <c r="N129" s="14">
        <v>9.9075219976716564</v>
      </c>
      <c r="O129" s="14">
        <v>9.2313051394695389</v>
      </c>
      <c r="Q129" s="2">
        <v>-0.6026841612204783</v>
      </c>
      <c r="R129" s="2">
        <v>-1.4613227098089556</v>
      </c>
      <c r="S129" s="2">
        <v>-1.6035999349917176</v>
      </c>
      <c r="T129" s="2">
        <v>-0.54691137932969014</v>
      </c>
      <c r="U129" s="2">
        <v>-0.87959103317909904</v>
      </c>
      <c r="V129" s="2">
        <v>-0.12303825705769593</v>
      </c>
      <c r="W129" s="2">
        <v>-1.6059353344124456</v>
      </c>
      <c r="X129" s="2">
        <v>-1.041551232690783</v>
      </c>
      <c r="Y129" s="2">
        <v>-0.2974079545889281</v>
      </c>
      <c r="Z129" s="2">
        <v>-1.7112932471619435</v>
      </c>
      <c r="AA129" s="2">
        <v>1.1538136152837921</v>
      </c>
      <c r="AB129" s="2">
        <v>2.0126219005352111</v>
      </c>
      <c r="AC129" s="2">
        <v>2.1285221184577812</v>
      </c>
      <c r="AD129" s="2">
        <v>1.4847169621065832</v>
      </c>
    </row>
    <row r="130" spans="1:30">
      <c r="A130" s="1">
        <v>41470</v>
      </c>
      <c r="B130" s="14">
        <v>-5.1016961926173474</v>
      </c>
      <c r="C130" s="14">
        <v>-7.9535747913962318</v>
      </c>
      <c r="D130" s="14">
        <v>-20.923300178675436</v>
      </c>
      <c r="E130" s="14">
        <v>-6.6682309283238173</v>
      </c>
      <c r="F130" s="14">
        <v>-2.0954349099862157</v>
      </c>
      <c r="G130" s="14">
        <v>-0.49904616879936248</v>
      </c>
      <c r="H130" s="14">
        <v>-5.0500915883006705</v>
      </c>
      <c r="I130" s="14">
        <v>-4.9546118884243873</v>
      </c>
      <c r="J130" s="14">
        <v>-3.3331066085642584</v>
      </c>
      <c r="K130" s="14">
        <v>-6.3649759803862302</v>
      </c>
      <c r="L130" s="14">
        <v>4.7610814582108629</v>
      </c>
      <c r="M130" s="14">
        <v>11.669259848820605</v>
      </c>
      <c r="N130" s="14">
        <v>13.454853065386359</v>
      </c>
      <c r="O130" s="14">
        <v>9.9063184357479468</v>
      </c>
      <c r="Q130" s="2">
        <v>-0.58250146788066348</v>
      </c>
      <c r="R130" s="2">
        <v>-1.4836121201383048</v>
      </c>
      <c r="S130" s="2">
        <v>-1.5123989068151966</v>
      </c>
      <c r="T130" s="2">
        <v>-0.55527692586338084</v>
      </c>
      <c r="U130" s="2">
        <v>-0.77501126950277177</v>
      </c>
      <c r="V130" s="2">
        <v>-0.1124870026320515</v>
      </c>
      <c r="W130" s="2">
        <v>-1.2673962354578778</v>
      </c>
      <c r="X130" s="2">
        <v>-1.0077680581055202</v>
      </c>
      <c r="Y130" s="2">
        <v>-0.38623706069381764</v>
      </c>
      <c r="Z130" s="2">
        <v>-1.4665732105687326</v>
      </c>
      <c r="AA130" s="2">
        <v>0.96630909275847665</v>
      </c>
      <c r="AB130" s="2">
        <v>1.6693226291533341</v>
      </c>
      <c r="AC130" s="2">
        <v>2.8906271777145398</v>
      </c>
      <c r="AD130" s="2">
        <v>1.5932827256135209</v>
      </c>
    </row>
    <row r="131" spans="1:30">
      <c r="A131" s="1">
        <v>41501</v>
      </c>
      <c r="B131" s="14">
        <v>-4.3938772630784673</v>
      </c>
      <c r="C131" s="14">
        <v>-7.3419265502326647</v>
      </c>
      <c r="D131" s="14">
        <v>-19.339264016045778</v>
      </c>
      <c r="E131" s="14">
        <v>-6.4965169747525309</v>
      </c>
      <c r="F131" s="14">
        <v>-1.6372269891246085</v>
      </c>
      <c r="G131" s="14">
        <v>-0.42994528302328261</v>
      </c>
      <c r="H131" s="14">
        <v>-3.2554440088751115</v>
      </c>
      <c r="I131" s="14">
        <v>-4.6746918277364911</v>
      </c>
      <c r="J131" s="14">
        <v>-3.9392945150632253</v>
      </c>
      <c r="K131" s="14">
        <v>-4.8543865406344811</v>
      </c>
      <c r="L131" s="14">
        <v>3.830969814374857</v>
      </c>
      <c r="M131" s="14">
        <v>8.7685616315392743</v>
      </c>
      <c r="N131" s="14">
        <v>14.77702389536004</v>
      </c>
      <c r="O131" s="14">
        <v>9.2519430848406756</v>
      </c>
      <c r="Q131" s="2">
        <v>-0.50168411814377323</v>
      </c>
      <c r="R131" s="2">
        <v>-1.3695189271210997</v>
      </c>
      <c r="S131" s="2">
        <v>-1.3979000208718368</v>
      </c>
      <c r="T131" s="2">
        <v>-0.54097796152159283</v>
      </c>
      <c r="U131" s="2">
        <v>-0.60553986251666037</v>
      </c>
      <c r="V131" s="2">
        <v>-9.6911386574579997E-2</v>
      </c>
      <c r="W131" s="2">
        <v>-0.81700250568734234</v>
      </c>
      <c r="X131" s="2">
        <v>-0.95083231776160215</v>
      </c>
      <c r="Y131" s="2">
        <v>-0.45648150911101143</v>
      </c>
      <c r="Z131" s="2">
        <v>-1.1185137659872126</v>
      </c>
      <c r="AA131" s="2">
        <v>0.77753363352552085</v>
      </c>
      <c r="AB131" s="2">
        <v>1.2543690470765878</v>
      </c>
      <c r="AC131" s="2">
        <v>3.1746810366552554</v>
      </c>
      <c r="AD131" s="2">
        <v>1.4880362660503501</v>
      </c>
    </row>
    <row r="132" spans="1:30">
      <c r="A132" s="1">
        <v>41532</v>
      </c>
      <c r="B132" s="14">
        <v>-3.6860583335395871</v>
      </c>
      <c r="C132" s="14">
        <v>-6.7302783090690985</v>
      </c>
      <c r="D132" s="14">
        <v>-17.755227853416116</v>
      </c>
      <c r="E132" s="14">
        <v>-6.3248030211812427</v>
      </c>
      <c r="F132" s="14">
        <v>-1.1790190682630013</v>
      </c>
      <c r="G132" s="14">
        <v>-0.36084439724720274</v>
      </c>
      <c r="H132" s="14">
        <v>-1.4607964294495535</v>
      </c>
      <c r="I132" s="14">
        <v>-4.3947717670485948</v>
      </c>
      <c r="J132" s="14">
        <v>-4.5454824215621921</v>
      </c>
      <c r="K132" s="14">
        <v>-3.3437971008827336</v>
      </c>
      <c r="L132" s="14">
        <v>2.900858170538851</v>
      </c>
      <c r="M132" s="14">
        <v>5.8678634142579451</v>
      </c>
      <c r="N132" s="14">
        <v>16.099194725333721</v>
      </c>
      <c r="O132" s="14">
        <v>8.5975677339334045</v>
      </c>
      <c r="Q132" s="2">
        <v>-0.42086676840688297</v>
      </c>
      <c r="R132" s="2">
        <v>-1.2554257341038952</v>
      </c>
      <c r="S132" s="2">
        <v>-1.2834011349284771</v>
      </c>
      <c r="T132" s="2">
        <v>-0.52667899717980449</v>
      </c>
      <c r="U132" s="2">
        <v>-0.43606845553054885</v>
      </c>
      <c r="V132" s="2">
        <v>-8.1335770517108483E-2</v>
      </c>
      <c r="W132" s="2">
        <v>-0.36660877591680718</v>
      </c>
      <c r="X132" s="2">
        <v>-0.89389657741768414</v>
      </c>
      <c r="Y132" s="2">
        <v>-0.52672595752820517</v>
      </c>
      <c r="Z132" s="2">
        <v>-0.77045432140569325</v>
      </c>
      <c r="AA132" s="2">
        <v>0.58875817429256516</v>
      </c>
      <c r="AB132" s="2">
        <v>0.83941546499984188</v>
      </c>
      <c r="AC132" s="2">
        <v>3.4587348955959709</v>
      </c>
      <c r="AD132" s="2">
        <v>1.3827898064871791</v>
      </c>
    </row>
    <row r="133" spans="1:30">
      <c r="A133" s="1">
        <v>41562</v>
      </c>
      <c r="B133" s="14">
        <v>-3.32859355931474</v>
      </c>
      <c r="C133" s="14">
        <v>-5.858772719148404</v>
      </c>
      <c r="D133" s="14">
        <v>-17.754917110555649</v>
      </c>
      <c r="E133" s="14">
        <v>-6.9556450878632585</v>
      </c>
      <c r="F133" s="14">
        <v>-0.78941388641799437</v>
      </c>
      <c r="G133" s="14">
        <v>-0.32215877790940139</v>
      </c>
      <c r="H133" s="14">
        <v>0.81025718686244508</v>
      </c>
      <c r="I133" s="14">
        <v>-4.2292331157872196</v>
      </c>
      <c r="J133" s="14">
        <v>-5.1426351944018656</v>
      </c>
      <c r="K133" s="14">
        <v>-3.0169783689687879</v>
      </c>
      <c r="L133" s="14">
        <v>2.1453547583446939</v>
      </c>
      <c r="M133" s="14">
        <v>2.7743136528039694</v>
      </c>
      <c r="N133" s="14">
        <v>15.710297034407363</v>
      </c>
      <c r="O133" s="14">
        <v>6.7308543713191913</v>
      </c>
      <c r="Q133" s="2">
        <v>-0.38005215541543841</v>
      </c>
      <c r="R133" s="2">
        <v>-1.0928603103936283</v>
      </c>
      <c r="S133" s="2">
        <v>-1.2833786735022938</v>
      </c>
      <c r="T133" s="2">
        <v>-0.57921047775654921</v>
      </c>
      <c r="U133" s="2">
        <v>-0.29197025178890013</v>
      </c>
      <c r="V133" s="2">
        <v>-7.26158771758907E-2</v>
      </c>
      <c r="W133" s="2">
        <v>0.20334619490093353</v>
      </c>
      <c r="X133" s="2">
        <v>-0.86022601575112045</v>
      </c>
      <c r="Y133" s="2">
        <v>-0.59592342369209383</v>
      </c>
      <c r="Z133" s="2">
        <v>-0.69515103692920521</v>
      </c>
      <c r="AA133" s="2">
        <v>0.43542120175363908</v>
      </c>
      <c r="AB133" s="2">
        <v>0.39687389097456621</v>
      </c>
      <c r="AC133" s="2">
        <v>3.3751845045750435</v>
      </c>
      <c r="AD133" s="2">
        <v>1.0825569628111222</v>
      </c>
    </row>
    <row r="134" spans="1:30">
      <c r="A134" s="1">
        <v>41593</v>
      </c>
      <c r="B134" s="14">
        <v>-2.9711287850898929</v>
      </c>
      <c r="C134" s="14">
        <v>-4.9872671292277095</v>
      </c>
      <c r="D134" s="14">
        <v>-17.754606367695182</v>
      </c>
      <c r="E134" s="14">
        <v>-7.5864871545452743</v>
      </c>
      <c r="F134" s="14">
        <v>-0.39980870457298734</v>
      </c>
      <c r="G134" s="14">
        <v>-0.28347315857159994</v>
      </c>
      <c r="H134" s="14">
        <v>3.0813108031744436</v>
      </c>
      <c r="I134" s="14">
        <v>-4.0636944645258444</v>
      </c>
      <c r="J134" s="14">
        <v>-5.7397879672415391</v>
      </c>
      <c r="K134" s="14">
        <v>-2.6901596370548422</v>
      </c>
      <c r="L134" s="14">
        <v>1.3898513461505371</v>
      </c>
      <c r="M134" s="14">
        <v>-0.31923610865000596</v>
      </c>
      <c r="N134" s="14">
        <v>15.321399343481005</v>
      </c>
      <c r="O134" s="14">
        <v>4.864141008704979</v>
      </c>
      <c r="Q134" s="2">
        <v>-0.33923754242399379</v>
      </c>
      <c r="R134" s="2">
        <v>-0.93029488668336158</v>
      </c>
      <c r="S134" s="2">
        <v>-1.2833562120761106</v>
      </c>
      <c r="T134" s="2">
        <v>-0.63174195833329416</v>
      </c>
      <c r="U134" s="2">
        <v>-0.14787204804725138</v>
      </c>
      <c r="V134" s="2">
        <v>-6.3895983834672918E-2</v>
      </c>
      <c r="W134" s="2">
        <v>0.77330116571867413</v>
      </c>
      <c r="X134" s="2">
        <v>-0.82655545408455677</v>
      </c>
      <c r="Y134" s="2">
        <v>-0.66512088985598228</v>
      </c>
      <c r="Z134" s="2">
        <v>-0.61984775245271739</v>
      </c>
      <c r="AA134" s="2">
        <v>0.28208422921471299</v>
      </c>
      <c r="AB134" s="2">
        <v>-4.5667683050709298E-2</v>
      </c>
      <c r="AC134" s="2">
        <v>3.2916341135541152</v>
      </c>
      <c r="AD134" s="2">
        <v>0.78232411913506528</v>
      </c>
    </row>
    <row r="135" spans="1:30">
      <c r="A135" s="1">
        <v>41623</v>
      </c>
      <c r="B135" s="14">
        <v>-3.018707352741008</v>
      </c>
      <c r="C135" s="14">
        <v>-4.181176174348745</v>
      </c>
      <c r="D135" s="14">
        <v>-21.098941782895512</v>
      </c>
      <c r="E135" s="14">
        <v>-8.7674521754515489</v>
      </c>
      <c r="F135" s="14">
        <v>-0.15279536021509887</v>
      </c>
      <c r="G135" s="14">
        <v>-0.31391744685896661</v>
      </c>
      <c r="H135" s="14">
        <v>5.3773524288282246</v>
      </c>
      <c r="I135" s="14">
        <v>-4.171966337293636</v>
      </c>
      <c r="J135" s="14">
        <v>-6.1935236707925121</v>
      </c>
      <c r="K135" s="14">
        <v>-2.6900932609080108</v>
      </c>
      <c r="L135" s="14">
        <v>1.3641863816907569</v>
      </c>
      <c r="M135" s="14">
        <v>-0.75254446600432701</v>
      </c>
      <c r="N135" s="14">
        <v>12.789393707370932</v>
      </c>
      <c r="O135" s="14">
        <v>3.2087708546563425</v>
      </c>
      <c r="Q135" s="2">
        <v>-0.34466996812126277</v>
      </c>
      <c r="R135" s="2">
        <v>-0.7799315165059687</v>
      </c>
      <c r="S135" s="2">
        <v>-1.5250948088930363</v>
      </c>
      <c r="T135" s="2">
        <v>-0.73008327755420144</v>
      </c>
      <c r="U135" s="2">
        <v>-5.6512433543075821E-2</v>
      </c>
      <c r="V135" s="2">
        <v>-7.0758248191798503E-2</v>
      </c>
      <c r="W135" s="2">
        <v>1.3495272523008754</v>
      </c>
      <c r="X135" s="2">
        <v>-0.84857795300552552</v>
      </c>
      <c r="Y135" s="2">
        <v>-0.71769932944776549</v>
      </c>
      <c r="Z135" s="2">
        <v>-0.61983245852559743</v>
      </c>
      <c r="AA135" s="2">
        <v>0.27687526802795598</v>
      </c>
      <c r="AB135" s="2">
        <v>-0.10765374349531698</v>
      </c>
      <c r="AC135" s="2">
        <v>2.7476605546978639</v>
      </c>
      <c r="AD135" s="2">
        <v>0.5160826604086528</v>
      </c>
    </row>
    <row r="136" spans="1:30">
      <c r="A136" s="1">
        <v>41654</v>
      </c>
      <c r="B136" s="14">
        <v>-3.0662859203921231</v>
      </c>
      <c r="C136" s="14">
        <v>-3.3750852194697796</v>
      </c>
      <c r="D136" s="14">
        <v>-24.443277198095842</v>
      </c>
      <c r="E136" s="14">
        <v>-9.9484171963578234</v>
      </c>
      <c r="F136" s="14">
        <v>9.4217984142789576E-2</v>
      </c>
      <c r="G136" s="14">
        <v>-0.34436173514633317</v>
      </c>
      <c r="H136" s="14">
        <v>7.6733940544820065</v>
      </c>
      <c r="I136" s="14">
        <v>-4.2802382100614276</v>
      </c>
      <c r="J136" s="14">
        <v>-6.6472593743434851</v>
      </c>
      <c r="K136" s="14">
        <v>-2.6900268847611786</v>
      </c>
      <c r="L136" s="14">
        <v>1.338521417230977</v>
      </c>
      <c r="M136" s="14">
        <v>-1.1858528233586485</v>
      </c>
      <c r="N136" s="14">
        <v>10.257388071260857</v>
      </c>
      <c r="O136" s="14">
        <v>1.5534007006077066</v>
      </c>
      <c r="Q136" s="2">
        <v>-0.35010239381853181</v>
      </c>
      <c r="R136" s="2">
        <v>-0.62956814632857583</v>
      </c>
      <c r="S136" s="2">
        <v>-1.7668334057099615</v>
      </c>
      <c r="T136" s="2">
        <v>-0.82842459677510871</v>
      </c>
      <c r="U136" s="2">
        <v>3.4847180961099719E-2</v>
      </c>
      <c r="V136" s="2">
        <v>-7.7620512548924089E-2</v>
      </c>
      <c r="W136" s="2">
        <v>1.9257533388830768</v>
      </c>
      <c r="X136" s="2">
        <v>-0.87060045192649438</v>
      </c>
      <c r="Y136" s="2">
        <v>-0.7702777690395487</v>
      </c>
      <c r="Z136" s="2">
        <v>-0.61981716459847735</v>
      </c>
      <c r="AA136" s="2">
        <v>0.27166630684119902</v>
      </c>
      <c r="AB136" s="2">
        <v>-0.16963980393992475</v>
      </c>
      <c r="AC136" s="2">
        <v>2.2036869958416112</v>
      </c>
      <c r="AD136" s="2">
        <v>0.2498412016822405</v>
      </c>
    </row>
    <row r="137" spans="1:30">
      <c r="A137" s="1">
        <v>41685</v>
      </c>
      <c r="B137" s="14">
        <v>-3.365704816548952</v>
      </c>
      <c r="C137" s="14">
        <v>-2.8738000418427809</v>
      </c>
      <c r="D137" s="14">
        <v>-26.960736548437371</v>
      </c>
      <c r="E137" s="14">
        <v>-11.008520708181058</v>
      </c>
      <c r="F137" s="14">
        <v>0.14543350613220582</v>
      </c>
      <c r="G137" s="14">
        <v>-0.40085645220389232</v>
      </c>
      <c r="H137" s="14">
        <v>8.3888866936877378</v>
      </c>
      <c r="I137" s="14">
        <v>-4.4735979030311892</v>
      </c>
      <c r="J137" s="14">
        <v>-6.7873943520329849</v>
      </c>
      <c r="K137" s="14">
        <v>-3.1594705797043954</v>
      </c>
      <c r="L137" s="14">
        <v>1.6858750821551627</v>
      </c>
      <c r="M137" s="14">
        <v>5.6820141012184244E-2</v>
      </c>
      <c r="N137" s="14">
        <v>8.9102208402762351</v>
      </c>
      <c r="O137" s="14">
        <v>1.4852710757756695</v>
      </c>
      <c r="Q137" s="2">
        <v>-0.38428944454392622</v>
      </c>
      <c r="R137" s="2">
        <v>-0.53606141700510135</v>
      </c>
      <c r="S137" s="2">
        <v>-1.9488029199306984</v>
      </c>
      <c r="T137" s="2">
        <v>-0.91670153641165297</v>
      </c>
      <c r="U137" s="2">
        <v>5.3789600277539248E-2</v>
      </c>
      <c r="V137" s="2">
        <v>-9.0354647752566145E-2</v>
      </c>
      <c r="W137" s="2">
        <v>2.105316949081343</v>
      </c>
      <c r="X137" s="2">
        <v>-0.90992981347654378</v>
      </c>
      <c r="Y137" s="2">
        <v>-0.7865164701192302</v>
      </c>
      <c r="Z137" s="2">
        <v>-0.72798309468142886</v>
      </c>
      <c r="AA137" s="2">
        <v>0.3421652066742118</v>
      </c>
      <c r="AB137" s="2">
        <v>8.1282916322159924E-3</v>
      </c>
      <c r="AC137" s="2">
        <v>1.9142629351041061</v>
      </c>
      <c r="AD137" s="2">
        <v>0.23888357347237979</v>
      </c>
    </row>
    <row r="138" spans="1:30">
      <c r="A138" s="1">
        <v>41713</v>
      </c>
      <c r="B138" s="14">
        <v>-3.665123712705781</v>
      </c>
      <c r="C138" s="14">
        <v>-2.3725148642157827</v>
      </c>
      <c r="D138" s="14">
        <v>-29.478195898778896</v>
      </c>
      <c r="E138" s="14">
        <v>-12.068624220004292</v>
      </c>
      <c r="F138" s="14">
        <v>0.19664902812162208</v>
      </c>
      <c r="G138" s="14">
        <v>-0.45735116926145136</v>
      </c>
      <c r="H138" s="14">
        <v>9.104379332893469</v>
      </c>
      <c r="I138" s="14">
        <v>-4.6669575960009517</v>
      </c>
      <c r="J138" s="14">
        <v>-6.9275293297224856</v>
      </c>
      <c r="K138" s="14">
        <v>-3.6289142746476131</v>
      </c>
      <c r="L138" s="14">
        <v>2.0332287470793484</v>
      </c>
      <c r="M138" s="14">
        <v>1.2994931053830168</v>
      </c>
      <c r="N138" s="14">
        <v>7.5630536092916145</v>
      </c>
      <c r="O138" s="14">
        <v>1.4171414509436324</v>
      </c>
      <c r="Q138" s="2">
        <v>-0.41847649526932068</v>
      </c>
      <c r="R138" s="2">
        <v>-0.44255468768162681</v>
      </c>
      <c r="S138" s="2">
        <v>-2.1307724341514347</v>
      </c>
      <c r="T138" s="2">
        <v>-1.0049784760481972</v>
      </c>
      <c r="U138" s="2">
        <v>7.2732019593978778E-2</v>
      </c>
      <c r="V138" s="2">
        <v>-0.10308878295620819</v>
      </c>
      <c r="W138" s="2">
        <v>2.2848805592796095</v>
      </c>
      <c r="X138" s="2">
        <v>-0.94925917502659352</v>
      </c>
      <c r="Y138" s="2">
        <v>-0.80275517119891193</v>
      </c>
      <c r="Z138" s="2">
        <v>-0.83614902476438036</v>
      </c>
      <c r="AA138" s="2">
        <v>0.41266410650722452</v>
      </c>
      <c r="AB138" s="2">
        <v>0.18589638720435669</v>
      </c>
      <c r="AC138" s="2">
        <v>1.6248388743666011</v>
      </c>
      <c r="AD138" s="2">
        <v>0.22792594526251911</v>
      </c>
    </row>
    <row r="139" spans="1:30">
      <c r="A139" s="1">
        <v>41744</v>
      </c>
      <c r="B139" s="14">
        <v>-3.8905503308283809</v>
      </c>
      <c r="C139" s="14">
        <v>-1.9847329134929341</v>
      </c>
      <c r="D139" s="14">
        <v>-31.935511332410339</v>
      </c>
      <c r="E139" s="14">
        <v>-12.362883118546694</v>
      </c>
      <c r="F139" s="14">
        <v>0.14050174834072632</v>
      </c>
      <c r="G139" s="14">
        <v>-0.5811351205042552</v>
      </c>
      <c r="H139" s="14">
        <v>9.4575387999510188</v>
      </c>
      <c r="I139" s="14">
        <v>-4.3283791175981872</v>
      </c>
      <c r="J139" s="14">
        <v>-6.9194450109836731</v>
      </c>
      <c r="K139" s="14">
        <v>-5.0100167292067415</v>
      </c>
      <c r="L139" s="14">
        <v>2.152748169617857</v>
      </c>
      <c r="M139" s="14">
        <v>1.2004309611413437</v>
      </c>
      <c r="N139" s="14">
        <v>5.4020355888692047</v>
      </c>
      <c r="O139" s="14">
        <v>1.8343273831146236</v>
      </c>
      <c r="Q139" s="2">
        <v>-0.44421525567332287</v>
      </c>
      <c r="R139" s="2">
        <v>-0.37022016928549095</v>
      </c>
      <c r="S139" s="2">
        <v>-2.3083945656406164</v>
      </c>
      <c r="T139" s="2">
        <v>-1.0294820030476202</v>
      </c>
      <c r="U139" s="2">
        <v>5.196555513605601E-2</v>
      </c>
      <c r="V139" s="2">
        <v>-0.13099018070214113</v>
      </c>
      <c r="W139" s="2">
        <v>2.3735112249297075</v>
      </c>
      <c r="X139" s="2">
        <v>-0.88039231251947125</v>
      </c>
      <c r="Y139" s="2">
        <v>-0.8018183684277771</v>
      </c>
      <c r="Z139" s="2">
        <v>-1.154372984626713</v>
      </c>
      <c r="AA139" s="2">
        <v>0.43692176850564024</v>
      </c>
      <c r="AB139" s="2">
        <v>0.17172525028415264</v>
      </c>
      <c r="AC139" s="2">
        <v>1.160567923877071</v>
      </c>
      <c r="AD139" s="2">
        <v>0.2950240446632405</v>
      </c>
    </row>
    <row r="140" spans="1:30">
      <c r="A140" s="1">
        <v>41774</v>
      </c>
      <c r="B140" s="14">
        <v>-4.1159769489509799</v>
      </c>
      <c r="C140" s="14">
        <v>-1.5969509627700851</v>
      </c>
      <c r="D140" s="14">
        <v>-34.392826766041779</v>
      </c>
      <c r="E140" s="14">
        <v>-12.657142017089097</v>
      </c>
      <c r="F140" s="14">
        <v>8.4354468559830587E-2</v>
      </c>
      <c r="G140" s="14">
        <v>-0.70491907174705903</v>
      </c>
      <c r="H140" s="14">
        <v>9.8106982670085685</v>
      </c>
      <c r="I140" s="14">
        <v>-3.9898006391954226</v>
      </c>
      <c r="J140" s="14">
        <v>-6.9113606922448607</v>
      </c>
      <c r="K140" s="14">
        <v>-6.3911191837658698</v>
      </c>
      <c r="L140" s="14">
        <v>2.2722675921563655</v>
      </c>
      <c r="M140" s="14">
        <v>1.1013688168996705</v>
      </c>
      <c r="N140" s="14">
        <v>3.2410175684467948</v>
      </c>
      <c r="O140" s="14">
        <v>2.2515133152856146</v>
      </c>
      <c r="Q140" s="2">
        <v>-0.46995401607732495</v>
      </c>
      <c r="R140" s="2">
        <v>-0.29788565088935504</v>
      </c>
      <c r="S140" s="2">
        <v>-2.4860166971297981</v>
      </c>
      <c r="T140" s="2">
        <v>-1.0539855300470431</v>
      </c>
      <c r="U140" s="2">
        <v>3.1199090678133257E-2</v>
      </c>
      <c r="V140" s="2">
        <v>-0.15889157844807408</v>
      </c>
      <c r="W140" s="2">
        <v>2.4621418905798049</v>
      </c>
      <c r="X140" s="2">
        <v>-0.81152545001234888</v>
      </c>
      <c r="Y140" s="2">
        <v>-0.80088156565664215</v>
      </c>
      <c r="Z140" s="2">
        <v>-1.4725969444890452</v>
      </c>
      <c r="AA140" s="2">
        <v>0.46117943050405591</v>
      </c>
      <c r="AB140" s="2">
        <v>0.15755411336394856</v>
      </c>
      <c r="AC140" s="2">
        <v>0.69629697338754082</v>
      </c>
      <c r="AD140" s="2">
        <v>0.36212214406396181</v>
      </c>
    </row>
    <row r="141" spans="1:30">
      <c r="A141" s="1">
        <v>41805</v>
      </c>
      <c r="B141" s="14">
        <v>-4.0180674892151096</v>
      </c>
      <c r="C141" s="14">
        <v>-1.4232055886378496</v>
      </c>
      <c r="D141" s="14">
        <v>-31.132723561216149</v>
      </c>
      <c r="E141" s="14">
        <v>-11.627481914655487</v>
      </c>
      <c r="F141" s="14">
        <v>-2.2525347310434762E-2</v>
      </c>
      <c r="G141" s="14">
        <v>-0.77896185743436075</v>
      </c>
      <c r="H141" s="14">
        <v>9.5897033468510031</v>
      </c>
      <c r="I141" s="14">
        <v>-3.7056884801919274</v>
      </c>
      <c r="J141" s="14">
        <v>-6.9512079499869062</v>
      </c>
      <c r="K141" s="14">
        <v>-7.3966385874629772</v>
      </c>
      <c r="L141" s="14">
        <v>2.0032515560974664</v>
      </c>
      <c r="M141" s="14">
        <v>-1.538648310076824</v>
      </c>
      <c r="N141" s="14">
        <v>0.95138222993858101</v>
      </c>
      <c r="O141" s="14">
        <v>1.8799585652647723</v>
      </c>
      <c r="Q141" s="2">
        <v>-0.4587749097836028</v>
      </c>
      <c r="R141" s="2">
        <v>-0.26547623127097264</v>
      </c>
      <c r="S141" s="2">
        <v>-2.2503666571753866</v>
      </c>
      <c r="T141" s="2">
        <v>-0.96824367399719169</v>
      </c>
      <c r="U141" s="2">
        <v>-8.3311573801954694E-3</v>
      </c>
      <c r="V141" s="2">
        <v>-0.17558111851313465</v>
      </c>
      <c r="W141" s="2">
        <v>2.4066799004424619</v>
      </c>
      <c r="X141" s="2">
        <v>-0.75373703687103799</v>
      </c>
      <c r="Y141" s="2">
        <v>-0.80549902603653267</v>
      </c>
      <c r="Z141" s="2">
        <v>-1.704281686853107</v>
      </c>
      <c r="AA141" s="2">
        <v>0.40657993582554175</v>
      </c>
      <c r="AB141" s="2">
        <v>-0.2201082567014199</v>
      </c>
      <c r="AC141" s="2">
        <v>0.20439400689777482</v>
      </c>
      <c r="AD141" s="2">
        <v>0.30236313584435964</v>
      </c>
    </row>
    <row r="142" spans="1:30">
      <c r="A142" s="1">
        <v>41835</v>
      </c>
      <c r="B142" s="14">
        <v>-3.9201580294792393</v>
      </c>
      <c r="C142" s="14">
        <v>-1.249460214505614</v>
      </c>
      <c r="D142" s="14">
        <v>-27.872620356390524</v>
      </c>
      <c r="E142" s="14">
        <v>-10.597821812221875</v>
      </c>
      <c r="F142" s="14">
        <v>-0.12940516318070011</v>
      </c>
      <c r="G142" s="14">
        <v>-0.85300464312166258</v>
      </c>
      <c r="H142" s="14">
        <v>9.3687084266934395</v>
      </c>
      <c r="I142" s="14">
        <v>-3.4215763211884322</v>
      </c>
      <c r="J142" s="14">
        <v>-6.9910552077289516</v>
      </c>
      <c r="K142" s="14">
        <v>-8.4021579911600845</v>
      </c>
      <c r="L142" s="14">
        <v>1.7342355200385677</v>
      </c>
      <c r="M142" s="14">
        <v>-4.1786654370533194</v>
      </c>
      <c r="N142" s="14">
        <v>-1.3382531085696323</v>
      </c>
      <c r="O142" s="14">
        <v>1.5084038152439299</v>
      </c>
      <c r="Q142" s="2">
        <v>-0.44759580348988054</v>
      </c>
      <c r="R142" s="2">
        <v>-0.23306681165259019</v>
      </c>
      <c r="S142" s="2">
        <v>-2.0147166172209761</v>
      </c>
      <c r="T142" s="2">
        <v>-0.88250181794733995</v>
      </c>
      <c r="U142" s="2">
        <v>-4.7861405438524199E-2</v>
      </c>
      <c r="V142" s="2">
        <v>-0.19227065857819522</v>
      </c>
      <c r="W142" s="2">
        <v>2.351217910305119</v>
      </c>
      <c r="X142" s="2">
        <v>-0.6959486237297271</v>
      </c>
      <c r="Y142" s="2">
        <v>-0.8101164864164232</v>
      </c>
      <c r="Z142" s="2">
        <v>-1.9359664292171685</v>
      </c>
      <c r="AA142" s="2">
        <v>0.3519804411470277</v>
      </c>
      <c r="AB142" s="2">
        <v>-0.59777062676678849</v>
      </c>
      <c r="AC142" s="2">
        <v>-0.28750895959199119</v>
      </c>
      <c r="AD142" s="2">
        <v>0.24260412762475747</v>
      </c>
    </row>
    <row r="143" spans="1:30">
      <c r="A143" s="1">
        <v>41866</v>
      </c>
      <c r="B143" s="14">
        <v>-3.5930356054882928</v>
      </c>
      <c r="C143" s="14">
        <v>-1.0843626863803644</v>
      </c>
      <c r="D143" s="14">
        <v>-23.432601478475991</v>
      </c>
      <c r="E143" s="14">
        <v>-9.0818469046345243</v>
      </c>
      <c r="F143" s="14">
        <v>-0.24857460374914775</v>
      </c>
      <c r="G143" s="14">
        <v>-0.88380157901519263</v>
      </c>
      <c r="H143" s="14">
        <v>8.5977261829605478</v>
      </c>
      <c r="I143" s="14">
        <v>-3.153621493895713</v>
      </c>
      <c r="J143" s="14">
        <v>-7.0094237156025248</v>
      </c>
      <c r="K143" s="14">
        <v>-9.0586936594715564</v>
      </c>
      <c r="L143" s="14">
        <v>0.96683539736525281</v>
      </c>
      <c r="M143" s="14">
        <v>-7.5072476713960627</v>
      </c>
      <c r="N143" s="14">
        <v>-2.9524399945533215</v>
      </c>
      <c r="O143" s="14">
        <v>0.34043500930607495</v>
      </c>
      <c r="Q143" s="2">
        <v>-0.41024561936344228</v>
      </c>
      <c r="R143" s="2">
        <v>-0.20227050934127488</v>
      </c>
      <c r="S143" s="2">
        <v>-1.69377873266868</v>
      </c>
      <c r="T143" s="2">
        <v>-0.75626355544272605</v>
      </c>
      <c r="U143" s="2">
        <v>-9.1937057218848539E-2</v>
      </c>
      <c r="V143" s="2">
        <v>-0.19921241111634047</v>
      </c>
      <c r="W143" s="2">
        <v>2.1577283515066936</v>
      </c>
      <c r="X143" s="2">
        <v>-0.64144661185838803</v>
      </c>
      <c r="Y143" s="2">
        <v>-0.81224501074030486</v>
      </c>
      <c r="Z143" s="2">
        <v>-2.0872407821598196</v>
      </c>
      <c r="AA143" s="2">
        <v>0.19622891224925171</v>
      </c>
      <c r="AB143" s="2">
        <v>-1.073934301136221</v>
      </c>
      <c r="AC143" s="2">
        <v>-0.63429925598984105</v>
      </c>
      <c r="AD143" s="2">
        <v>5.4753864721742568E-2</v>
      </c>
    </row>
    <row r="144" spans="1:30">
      <c r="A144" s="1">
        <v>41897</v>
      </c>
      <c r="B144" s="14">
        <v>-3.2659131814973463</v>
      </c>
      <c r="C144" s="14">
        <v>-0.91926515825511501</v>
      </c>
      <c r="D144" s="14">
        <v>-18.992582600561459</v>
      </c>
      <c r="E144" s="14">
        <v>-7.5658719970471751</v>
      </c>
      <c r="F144" s="14">
        <v>-0.36774404431759544</v>
      </c>
      <c r="G144" s="14">
        <v>-0.91459851490872268</v>
      </c>
      <c r="H144" s="14">
        <v>7.8267439392276561</v>
      </c>
      <c r="I144" s="14">
        <v>-2.8856666666029938</v>
      </c>
      <c r="J144" s="14">
        <v>-7.0277922234760979</v>
      </c>
      <c r="K144" s="14">
        <v>-9.7152293277830299</v>
      </c>
      <c r="L144" s="14">
        <v>0.19943527469193789</v>
      </c>
      <c r="M144" s="14">
        <v>-10.835829905738805</v>
      </c>
      <c r="N144" s="14">
        <v>-4.5666268805370098</v>
      </c>
      <c r="O144" s="14">
        <v>-0.82753379663177995</v>
      </c>
      <c r="Q144" s="2">
        <v>-0.37289543523700402</v>
      </c>
      <c r="R144" s="2">
        <v>-0.17147420702995961</v>
      </c>
      <c r="S144" s="2">
        <v>-1.3728408481163838</v>
      </c>
      <c r="T144" s="2">
        <v>-0.63002529293811238</v>
      </c>
      <c r="U144" s="2">
        <v>-0.13601270899917289</v>
      </c>
      <c r="V144" s="2">
        <v>-0.20615416365448572</v>
      </c>
      <c r="W144" s="2">
        <v>1.9642387927082685</v>
      </c>
      <c r="X144" s="2">
        <v>-0.58694459998704884</v>
      </c>
      <c r="Y144" s="2">
        <v>-0.81437353506418675</v>
      </c>
      <c r="Z144" s="2">
        <v>-2.238515135102471</v>
      </c>
      <c r="AA144" s="2">
        <v>4.0477383351475708E-2</v>
      </c>
      <c r="AB144" s="2">
        <v>-1.5500979755056532</v>
      </c>
      <c r="AC144" s="2">
        <v>-0.98108955238769058</v>
      </c>
      <c r="AD144" s="2">
        <v>-0.13309639818127231</v>
      </c>
    </row>
    <row r="145" spans="1:30">
      <c r="A145" s="1">
        <v>41927</v>
      </c>
      <c r="B145" s="14">
        <v>-2.8835272690381535</v>
      </c>
      <c r="C145" s="14">
        <v>-0.74243197638177749</v>
      </c>
      <c r="D145" s="14">
        <v>-14.385785982886109</v>
      </c>
      <c r="E145" s="14">
        <v>-5.9821705712147182</v>
      </c>
      <c r="F145" s="14">
        <v>-0.48747585108878388</v>
      </c>
      <c r="G145" s="14">
        <v>-0.94221148831519896</v>
      </c>
      <c r="H145" s="14">
        <v>7.0200649330290368</v>
      </c>
      <c r="I145" s="14">
        <v>-2.6047395310371817</v>
      </c>
      <c r="J145" s="14">
        <v>-7.065200582503353</v>
      </c>
      <c r="K145" s="14">
        <v>-10.351504738408627</v>
      </c>
      <c r="L145" s="14">
        <v>-0.69064679583945821</v>
      </c>
      <c r="M145" s="14">
        <v>-14.46553089016658</v>
      </c>
      <c r="N145" s="14">
        <v>-6.1286432501547496</v>
      </c>
      <c r="O145" s="14">
        <v>-2.1019247197003597</v>
      </c>
      <c r="Q145" s="2">
        <v>-0.32923537652423823</v>
      </c>
      <c r="R145" s="2">
        <v>-0.13848880628239849</v>
      </c>
      <c r="S145" s="2">
        <v>-1.0398477682009566</v>
      </c>
      <c r="T145" s="2">
        <v>-0.49814730780619199</v>
      </c>
      <c r="U145" s="2">
        <v>-0.18029635585614431</v>
      </c>
      <c r="V145" s="2">
        <v>-0.2123782383121991</v>
      </c>
      <c r="W145" s="2">
        <v>1.7617905959176321</v>
      </c>
      <c r="X145" s="2">
        <v>-0.52980402061296272</v>
      </c>
      <c r="Y145" s="2">
        <v>-0.81870837829990595</v>
      </c>
      <c r="Z145" s="2">
        <v>-2.3851212612909469</v>
      </c>
      <c r="AA145" s="2">
        <v>-0.14017367368357642</v>
      </c>
      <c r="AB145" s="2">
        <v>-2.0693375904309996</v>
      </c>
      <c r="AC145" s="2">
        <v>-1.3166715872199961</v>
      </c>
      <c r="AD145" s="2">
        <v>-0.33806306229300731</v>
      </c>
    </row>
    <row r="146" spans="1:30">
      <c r="A146" s="1">
        <v>41958</v>
      </c>
      <c r="B146" s="14">
        <v>-2.5011413565789606</v>
      </c>
      <c r="C146" s="14">
        <v>-0.56559879450843997</v>
      </c>
      <c r="D146" s="14">
        <v>-9.7789893652107587</v>
      </c>
      <c r="E146" s="14">
        <v>-4.3984691453822613</v>
      </c>
      <c r="F146" s="14">
        <v>-0.60720765785997222</v>
      </c>
      <c r="G146" s="14">
        <v>-0.96982446172167547</v>
      </c>
      <c r="H146" s="14">
        <v>6.2133859268304175</v>
      </c>
      <c r="I146" s="14">
        <v>-2.3238123954713688</v>
      </c>
      <c r="J146" s="14">
        <v>-7.10260894153061</v>
      </c>
      <c r="K146" s="14">
        <v>-10.987780149034222</v>
      </c>
      <c r="L146" s="14">
        <v>-1.5807288663708545</v>
      </c>
      <c r="M146" s="14">
        <v>-18.095231874594354</v>
      </c>
      <c r="N146" s="14">
        <v>-7.6906596197724895</v>
      </c>
      <c r="O146" s="14">
        <v>-3.3763156427689394</v>
      </c>
      <c r="Q146" s="2">
        <v>-0.28557531781147255</v>
      </c>
      <c r="R146" s="2">
        <v>-0.10550340553483734</v>
      </c>
      <c r="S146" s="2">
        <v>-0.70685468828552922</v>
      </c>
      <c r="T146" s="2">
        <v>-0.36626932267427165</v>
      </c>
      <c r="U146" s="2">
        <v>-0.22458000271311573</v>
      </c>
      <c r="V146" s="2">
        <v>-0.21860231296991253</v>
      </c>
      <c r="W146" s="2">
        <v>1.5593423991269957</v>
      </c>
      <c r="X146" s="2">
        <v>-0.47266344123887644</v>
      </c>
      <c r="Y146" s="2">
        <v>-0.82304322153562548</v>
      </c>
      <c r="Z146" s="2">
        <v>-2.5317273874794219</v>
      </c>
      <c r="AA146" s="2">
        <v>-0.3208247307186286</v>
      </c>
      <c r="AB146" s="2">
        <v>-2.5885772053563461</v>
      </c>
      <c r="AC146" s="2">
        <v>-1.6522536220523019</v>
      </c>
      <c r="AD146" s="2">
        <v>-0.54302972640474234</v>
      </c>
    </row>
    <row r="147" spans="1:30">
      <c r="A147" s="1">
        <v>41988</v>
      </c>
      <c r="B147" s="14">
        <v>-2.0758154770035935</v>
      </c>
      <c r="C147" s="14">
        <v>-0.37062708389543686</v>
      </c>
      <c r="D147" s="14">
        <v>-5.1396462867210895</v>
      </c>
      <c r="E147" s="14">
        <v>-2.7929249539314336</v>
      </c>
      <c r="F147" s="14">
        <v>-0.72621666575602017</v>
      </c>
      <c r="G147" s="14">
        <v>-0.99127165720741817</v>
      </c>
      <c r="H147" s="14">
        <v>5.3930234140032081</v>
      </c>
      <c r="I147" s="14">
        <v>-2.0738123386794509</v>
      </c>
      <c r="J147" s="14">
        <v>-7.1660320167357447</v>
      </c>
      <c r="K147" s="14">
        <v>-11.640734730685887</v>
      </c>
      <c r="L147" s="14">
        <v>-2.5409798661679481</v>
      </c>
      <c r="M147" s="14">
        <v>-22.008484928348736</v>
      </c>
      <c r="N147" s="14">
        <v>-8.9614744351989923</v>
      </c>
      <c r="O147" s="14">
        <v>-4.7550098669813972</v>
      </c>
      <c r="Q147" s="2">
        <v>-0.23701245953331629</v>
      </c>
      <c r="R147" s="2">
        <v>-6.9134552467351409E-2</v>
      </c>
      <c r="S147" s="2">
        <v>-0.37150905254306049</v>
      </c>
      <c r="T147" s="2">
        <v>-0.23257244676377833</v>
      </c>
      <c r="U147" s="2">
        <v>-0.26859631734652434</v>
      </c>
      <c r="V147" s="2">
        <v>-0.22343659662118087</v>
      </c>
      <c r="W147" s="2">
        <v>1.353460121095315</v>
      </c>
      <c r="X147" s="2">
        <v>-0.42181342968740027</v>
      </c>
      <c r="Y147" s="2">
        <v>-0.83039262406732139</v>
      </c>
      <c r="Z147" s="2">
        <v>-2.6821766115015273</v>
      </c>
      <c r="AA147" s="2">
        <v>-0.51571727363744668</v>
      </c>
      <c r="AB147" s="2">
        <v>-3.1483797944550718</v>
      </c>
      <c r="AC147" s="2">
        <v>-1.9252742061837163</v>
      </c>
      <c r="AD147" s="2">
        <v>-0.7647720119559529</v>
      </c>
    </row>
    <row r="149" spans="1:30">
      <c r="Q149" s="2">
        <f>SLOPE(Q3:Q147,$A$3:$A$147)*365*12</f>
        <v>-0.27190238559114266</v>
      </c>
      <c r="R149" s="2">
        <f t="shared" ref="R149:AD149" si="0">SLOPE(R3:R147,$A$3:$A$147)*365*12</f>
        <v>0.13664320182747225</v>
      </c>
      <c r="S149" s="2">
        <f t="shared" si="0"/>
        <v>-2.4261565571284338</v>
      </c>
      <c r="T149" s="2">
        <f t="shared" si="0"/>
        <v>-0.86694789689233764</v>
      </c>
      <c r="U149" s="2">
        <f t="shared" si="0"/>
        <v>-0.43107372374790942</v>
      </c>
      <c r="V149" s="2">
        <f t="shared" si="0"/>
        <v>-0.37149439966788778</v>
      </c>
      <c r="W149" s="2">
        <f t="shared" si="0"/>
        <v>1.7663584337563409</v>
      </c>
      <c r="X149" s="2">
        <f>SLOPE(X3:X147,$A$3:$A$147)*365*12</f>
        <v>-2.4721996346337001</v>
      </c>
      <c r="Y149" s="2">
        <f t="shared" si="0"/>
        <v>-1.4754876627141567</v>
      </c>
      <c r="Z149" s="2">
        <f t="shared" si="0"/>
        <v>-5.2000795634068684</v>
      </c>
      <c r="AA149" s="2">
        <f t="shared" si="0"/>
        <v>0.13524956779609329</v>
      </c>
      <c r="AB149" s="2">
        <f t="shared" si="0"/>
        <v>-1.2121336774742779</v>
      </c>
      <c r="AC149" s="2">
        <f>SLOPE(AC3:AC147,$A$3:$A$147)*365*12</f>
        <v>-5.0059384793714123</v>
      </c>
      <c r="AD149" s="2">
        <f t="shared" si="0"/>
        <v>-1.7791065066864029</v>
      </c>
    </row>
  </sheetData>
  <mergeCells count="2">
    <mergeCell ref="B2:O2"/>
    <mergeCell ref="Q2:A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D149"/>
  <sheetViews>
    <sheetView workbookViewId="0">
      <selection activeCell="E15" sqref="E15"/>
    </sheetView>
  </sheetViews>
  <sheetFormatPr defaultColWidth="11.42578125" defaultRowHeight="15"/>
  <cols>
    <col min="1" max="1" width="11.42578125" customWidth="1"/>
    <col min="2" max="15" width="10.85546875" style="2" customWidth="1"/>
    <col min="16" max="16" width="10.85546875" style="27" customWidth="1"/>
  </cols>
  <sheetData>
    <row r="1" spans="1:30">
      <c r="A1" t="s">
        <v>434</v>
      </c>
    </row>
    <row r="2" spans="1:30">
      <c r="B2" s="317" t="s">
        <v>58</v>
      </c>
      <c r="C2" s="317"/>
      <c r="D2" s="317"/>
      <c r="E2" s="317"/>
      <c r="F2" s="317"/>
      <c r="G2" s="317"/>
      <c r="H2" s="317"/>
      <c r="I2" s="317"/>
      <c r="J2" s="317"/>
      <c r="K2" s="317"/>
      <c r="L2" s="317"/>
      <c r="M2" s="317"/>
      <c r="N2" s="317"/>
      <c r="O2" s="317"/>
      <c r="Q2" s="317" t="s">
        <v>59</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2">
        <v>12.986164782918825</v>
      </c>
      <c r="C4" s="2">
        <v>30.39492308703845</v>
      </c>
      <c r="D4" s="2">
        <v>38.960245685378666</v>
      </c>
      <c r="E4" s="2">
        <v>317.32518520983581</v>
      </c>
      <c r="F4" s="2">
        <v>0.11670650638376037</v>
      </c>
      <c r="G4" s="2">
        <v>28.25402991790094</v>
      </c>
      <c r="H4" s="2">
        <v>98.573115617212935</v>
      </c>
      <c r="I4" s="2">
        <v>208.94012785427662</v>
      </c>
      <c r="J4" s="2">
        <v>4.7961969529297184</v>
      </c>
      <c r="K4" s="2">
        <v>28.434828561361549</v>
      </c>
      <c r="L4" s="2">
        <v>27.998859579954154</v>
      </c>
      <c r="M4" s="2">
        <v>34.892287359352707</v>
      </c>
      <c r="N4" s="2">
        <v>30.786386467767162</v>
      </c>
      <c r="O4" s="2">
        <v>-51.819651709076432</v>
      </c>
      <c r="Q4" s="2">
        <v>1.4827343225841056</v>
      </c>
      <c r="R4" s="2">
        <v>5.6696865831176302</v>
      </c>
      <c r="S4" s="2">
        <v>2.816163438876226</v>
      </c>
      <c r="T4" s="2">
        <v>26.424302822793447</v>
      </c>
      <c r="U4" s="2">
        <v>4.3164718331578457E-2</v>
      </c>
      <c r="V4" s="2">
        <v>6.3685713596145437</v>
      </c>
      <c r="W4" s="2">
        <v>24.738401960873844</v>
      </c>
      <c r="X4" s="2">
        <v>42.498422005559867</v>
      </c>
      <c r="Y4" s="2">
        <v>0.55577850670854279</v>
      </c>
      <c r="Z4" s="2">
        <v>6.5517541533089982</v>
      </c>
      <c r="AA4" s="2">
        <v>5.6826485403474951</v>
      </c>
      <c r="AB4" s="2">
        <v>4.9914463836174825</v>
      </c>
      <c r="AC4" s="2">
        <v>6.6141164823486287</v>
      </c>
      <c r="AD4" s="2">
        <v>-8.3344136826293074</v>
      </c>
    </row>
    <row r="5" spans="1:30">
      <c r="A5" s="1">
        <v>37667</v>
      </c>
      <c r="B5" s="2">
        <v>12.096600899341928</v>
      </c>
      <c r="C5" s="2">
        <v>28.261902498323494</v>
      </c>
      <c r="D5" s="2">
        <v>37.655693576033478</v>
      </c>
      <c r="E5" s="2">
        <v>313.64304316658536</v>
      </c>
      <c r="F5" s="2">
        <v>0.10138930547406955</v>
      </c>
      <c r="G5" s="2">
        <v>27.891776762030766</v>
      </c>
      <c r="H5" s="2">
        <v>96.638090250778731</v>
      </c>
      <c r="I5" s="2">
        <v>205.61396235038228</v>
      </c>
      <c r="J5" s="2">
        <v>4.5041383076999848</v>
      </c>
      <c r="K5" s="2">
        <v>26.684781037679908</v>
      </c>
      <c r="L5" s="2">
        <v>26.306167080756548</v>
      </c>
      <c r="M5" s="2">
        <v>33.1500461375242</v>
      </c>
      <c r="N5" s="2">
        <v>34.620648648263831</v>
      </c>
      <c r="O5" s="2">
        <v>-39.323244656110106</v>
      </c>
      <c r="Q5" s="2">
        <v>1.3811656974850626</v>
      </c>
      <c r="R5" s="2">
        <v>5.2718057206222744</v>
      </c>
      <c r="S5" s="2">
        <v>2.7218664987564276</v>
      </c>
      <c r="T5" s="2">
        <v>26.117683490567895</v>
      </c>
      <c r="U5" s="2">
        <v>3.7499544354722934E-2</v>
      </c>
      <c r="V5" s="2">
        <v>6.2869180492687828</v>
      </c>
      <c r="W5" s="2">
        <v>24.252778319786682</v>
      </c>
      <c r="X5" s="2">
        <v>41.821879942067753</v>
      </c>
      <c r="Y5" s="2">
        <v>0.52193504295796656</v>
      </c>
      <c r="Z5" s="2">
        <v>6.1485204532349407</v>
      </c>
      <c r="AA5" s="2">
        <v>5.3390996707103495</v>
      </c>
      <c r="AB5" s="2">
        <v>4.7422135501112486</v>
      </c>
      <c r="AC5" s="2">
        <v>7.4378655349443532</v>
      </c>
      <c r="AD5" s="2">
        <v>-6.3245540542654677</v>
      </c>
    </row>
    <row r="6" spans="1:30">
      <c r="A6" s="1">
        <v>37695</v>
      </c>
      <c r="B6" s="2">
        <v>11.207037015765032</v>
      </c>
      <c r="C6" s="2">
        <v>26.128881909608541</v>
      </c>
      <c r="D6" s="2">
        <v>36.35114146668829</v>
      </c>
      <c r="E6" s="2">
        <v>309.96090112333491</v>
      </c>
      <c r="F6" s="2">
        <v>8.6072104564378749E-2</v>
      </c>
      <c r="G6" s="2">
        <v>27.529523606160591</v>
      </c>
      <c r="H6" s="2">
        <v>94.703064884344514</v>
      </c>
      <c r="I6" s="2">
        <v>202.28779684648791</v>
      </c>
      <c r="J6" s="2">
        <v>4.2120796624702521</v>
      </c>
      <c r="K6" s="2">
        <v>24.934733513998271</v>
      </c>
      <c r="L6" s="2">
        <v>24.61347458155894</v>
      </c>
      <c r="M6" s="2">
        <v>31.407804915695692</v>
      </c>
      <c r="N6" s="2">
        <v>38.454910828760497</v>
      </c>
      <c r="O6" s="2">
        <v>-26.826837603143776</v>
      </c>
      <c r="Q6" s="2">
        <v>1.2795970723860197</v>
      </c>
      <c r="R6" s="2">
        <v>4.8739248581269194</v>
      </c>
      <c r="S6" s="2">
        <v>2.6275695586366292</v>
      </c>
      <c r="T6" s="2">
        <v>25.81106415834234</v>
      </c>
      <c r="U6" s="2">
        <v>3.1834370377867433E-2</v>
      </c>
      <c r="V6" s="2">
        <v>6.2052647389230211</v>
      </c>
      <c r="W6" s="2">
        <v>23.767154678699519</v>
      </c>
      <c r="X6" s="2">
        <v>41.145337878575639</v>
      </c>
      <c r="Y6" s="2">
        <v>0.48809157920739032</v>
      </c>
      <c r="Z6" s="2">
        <v>5.7452867531608831</v>
      </c>
      <c r="AA6" s="2">
        <v>4.995550801073203</v>
      </c>
      <c r="AB6" s="2">
        <v>4.4929807166050155</v>
      </c>
      <c r="AC6" s="2">
        <v>8.261614587540075</v>
      </c>
      <c r="AD6" s="2">
        <v>-4.3146944259016289</v>
      </c>
    </row>
    <row r="7" spans="1:30">
      <c r="A7" s="1">
        <v>37726</v>
      </c>
      <c r="B7" s="2">
        <v>10.324004043465566</v>
      </c>
      <c r="C7" s="2">
        <v>24.03871814572571</v>
      </c>
      <c r="D7" s="2">
        <v>34.836975620560047</v>
      </c>
      <c r="E7" s="2">
        <v>306.21666368279051</v>
      </c>
      <c r="F7" s="2">
        <v>7.0042555636985804E-2</v>
      </c>
      <c r="G7" s="2">
        <v>27.158256633928278</v>
      </c>
      <c r="H7" s="2">
        <v>92.740438864214497</v>
      </c>
      <c r="I7" s="2">
        <v>198.93089228776208</v>
      </c>
      <c r="J7" s="2">
        <v>3.9264571806608308</v>
      </c>
      <c r="K7" s="2">
        <v>23.220378869656269</v>
      </c>
      <c r="L7" s="2">
        <v>22.902483660545201</v>
      </c>
      <c r="M7" s="2">
        <v>29.64626198882705</v>
      </c>
      <c r="N7" s="2">
        <v>42.192671364853673</v>
      </c>
      <c r="O7" s="2">
        <v>-14.452685599621041</v>
      </c>
      <c r="Q7" s="2">
        <v>1.1787741336748112</v>
      </c>
      <c r="R7" s="2">
        <v>4.4840382505947991</v>
      </c>
      <c r="S7" s="2">
        <v>2.5181211087809419</v>
      </c>
      <c r="T7" s="2">
        <v>25.499274018193329</v>
      </c>
      <c r="U7" s="2">
        <v>2.5905729500228659E-2</v>
      </c>
      <c r="V7" s="2">
        <v>6.1215796783139691</v>
      </c>
      <c r="W7" s="2">
        <v>23.27460423955759</v>
      </c>
      <c r="X7" s="2">
        <v>40.462543491330806</v>
      </c>
      <c r="Y7" s="2">
        <v>0.45499393163779639</v>
      </c>
      <c r="Z7" s="2">
        <v>5.3502771564941094</v>
      </c>
      <c r="AA7" s="2">
        <v>4.6482880837442542</v>
      </c>
      <c r="AB7" s="2">
        <v>4.2409867162876758</v>
      </c>
      <c r="AC7" s="2">
        <v>9.0646313233537992</v>
      </c>
      <c r="AD7" s="2">
        <v>-2.3244976884150499</v>
      </c>
    </row>
    <row r="8" spans="1:30">
      <c r="A8" s="1">
        <v>37756</v>
      </c>
      <c r="B8" s="2">
        <v>9.4409710711661017</v>
      </c>
      <c r="C8" s="2">
        <v>21.948554381842882</v>
      </c>
      <c r="D8" s="2">
        <v>33.322809774431803</v>
      </c>
      <c r="E8" s="2">
        <v>302.47242624224617</v>
      </c>
      <c r="F8" s="2">
        <v>5.4013006709592859E-2</v>
      </c>
      <c r="G8" s="2">
        <v>26.786989661695962</v>
      </c>
      <c r="H8" s="2">
        <v>90.777812844084494</v>
      </c>
      <c r="I8" s="2">
        <v>195.57398772903625</v>
      </c>
      <c r="J8" s="2">
        <v>3.6408346988514082</v>
      </c>
      <c r="K8" s="2">
        <v>21.506024225314263</v>
      </c>
      <c r="L8" s="2">
        <v>21.191492739531462</v>
      </c>
      <c r="M8" s="2">
        <v>27.884719061958407</v>
      </c>
      <c r="N8" s="2">
        <v>45.930431900946843</v>
      </c>
      <c r="O8" s="2">
        <v>-2.0785335960983047</v>
      </c>
      <c r="Q8" s="2">
        <v>1.0779511949636029</v>
      </c>
      <c r="R8" s="2">
        <v>4.0941516430626796</v>
      </c>
      <c r="S8" s="2">
        <v>2.4086726589252536</v>
      </c>
      <c r="T8" s="2">
        <v>25.187483878044322</v>
      </c>
      <c r="U8" s="2">
        <v>1.9977088622589886E-2</v>
      </c>
      <c r="V8" s="2">
        <v>6.0378946177049162</v>
      </c>
      <c r="W8" s="2">
        <v>22.782053800415664</v>
      </c>
      <c r="X8" s="2">
        <v>39.779749104085973</v>
      </c>
      <c r="Y8" s="2">
        <v>0.42189628406820229</v>
      </c>
      <c r="Z8" s="2">
        <v>4.9552675598273348</v>
      </c>
      <c r="AA8" s="2">
        <v>4.3010253664153062</v>
      </c>
      <c r="AB8" s="2">
        <v>3.988992715970336</v>
      </c>
      <c r="AC8" s="2">
        <v>9.867648059167518</v>
      </c>
      <c r="AD8" s="2">
        <v>-0.33430095092847079</v>
      </c>
    </row>
    <row r="9" spans="1:30">
      <c r="A9" s="1">
        <v>37787</v>
      </c>
      <c r="B9" s="2">
        <v>8.5691918967526721</v>
      </c>
      <c r="C9" s="2">
        <v>19.8842623932007</v>
      </c>
      <c r="D9" s="2">
        <v>31.855640990813932</v>
      </c>
      <c r="E9" s="2">
        <v>298.69860741244543</v>
      </c>
      <c r="F9" s="2">
        <v>3.1260174744918282E-2</v>
      </c>
      <c r="G9" s="2">
        <v>26.422211880402617</v>
      </c>
      <c r="H9" s="2">
        <v>88.792550315257131</v>
      </c>
      <c r="I9" s="2">
        <v>192.1978632198626</v>
      </c>
      <c r="J9" s="2">
        <v>3.3509289330288197</v>
      </c>
      <c r="K9" s="2">
        <v>19.746733308506869</v>
      </c>
      <c r="L9" s="2">
        <v>19.439389284733064</v>
      </c>
      <c r="M9" s="2">
        <v>26.047753413890639</v>
      </c>
      <c r="N9" s="2">
        <v>49.419799961998258</v>
      </c>
      <c r="O9" s="2">
        <v>10.174049224394944</v>
      </c>
      <c r="Q9" s="2">
        <v>0.97841319238742652</v>
      </c>
      <c r="R9" s="2">
        <v>3.7090910012532992</v>
      </c>
      <c r="S9" s="2">
        <v>2.302621297739003</v>
      </c>
      <c r="T9" s="2">
        <v>24.873230436449155</v>
      </c>
      <c r="U9" s="2">
        <v>1.1561794450631241E-2</v>
      </c>
      <c r="V9" s="2">
        <v>5.9556722466902707</v>
      </c>
      <c r="W9" s="2">
        <v>22.283822389868504</v>
      </c>
      <c r="X9" s="2">
        <v>39.093045378920053</v>
      </c>
      <c r="Y9" s="2">
        <v>0.38830229383044657</v>
      </c>
      <c r="Z9" s="2">
        <v>4.5499040618129927</v>
      </c>
      <c r="AA9" s="2">
        <v>3.9454184492294222</v>
      </c>
      <c r="AB9" s="2">
        <v>3.7262092691172972</v>
      </c>
      <c r="AC9" s="2">
        <v>10.617300404035744</v>
      </c>
      <c r="AD9" s="2">
        <v>1.6363432070055608</v>
      </c>
    </row>
    <row r="10" spans="1:30">
      <c r="A10" s="1">
        <v>37817</v>
      </c>
      <c r="B10" s="2">
        <v>7.6974127223392435</v>
      </c>
      <c r="C10" s="2">
        <v>17.819970404558518</v>
      </c>
      <c r="D10" s="2">
        <v>30.388472207196052</v>
      </c>
      <c r="E10" s="2">
        <v>294.92478858264468</v>
      </c>
      <c r="F10" s="2">
        <v>8.5073427802436971E-3</v>
      </c>
      <c r="G10" s="2">
        <v>26.057434099109276</v>
      </c>
      <c r="H10" s="2">
        <v>86.807287786429754</v>
      </c>
      <c r="I10" s="2">
        <v>188.82173871068895</v>
      </c>
      <c r="J10" s="2">
        <v>3.0610231672062316</v>
      </c>
      <c r="K10" s="2">
        <v>17.987442391699474</v>
      </c>
      <c r="L10" s="2">
        <v>17.687285829934662</v>
      </c>
      <c r="M10" s="2">
        <v>24.210787765822872</v>
      </c>
      <c r="N10" s="2">
        <v>52.909168023049673</v>
      </c>
      <c r="O10" s="2">
        <v>22.426632044888194</v>
      </c>
      <c r="Q10" s="2">
        <v>0.87887518981125012</v>
      </c>
      <c r="R10" s="2">
        <v>3.3240303594439187</v>
      </c>
      <c r="S10" s="2">
        <v>2.196569936552752</v>
      </c>
      <c r="T10" s="2">
        <v>24.558976994853989</v>
      </c>
      <c r="U10" s="2">
        <v>3.1465002786725928E-3</v>
      </c>
      <c r="V10" s="2">
        <v>5.873449875675627</v>
      </c>
      <c r="W10" s="2">
        <v>21.785590979321341</v>
      </c>
      <c r="X10" s="2">
        <v>38.406341653754126</v>
      </c>
      <c r="Y10" s="2">
        <v>0.3547083035926909</v>
      </c>
      <c r="Z10" s="2">
        <v>4.1445405637986505</v>
      </c>
      <c r="AA10" s="2">
        <v>3.5898115320435386</v>
      </c>
      <c r="AB10" s="2">
        <v>3.4634258222642589</v>
      </c>
      <c r="AC10" s="2">
        <v>11.366952748903969</v>
      </c>
      <c r="AD10" s="2">
        <v>3.6069873649395925</v>
      </c>
    </row>
    <row r="11" spans="1:30">
      <c r="A11" s="1">
        <v>37848</v>
      </c>
      <c r="B11" s="2">
        <v>6.8392949526139075</v>
      </c>
      <c r="C11" s="2">
        <v>15.954758625349248</v>
      </c>
      <c r="D11" s="2">
        <v>28.492600492188018</v>
      </c>
      <c r="E11" s="2">
        <v>290.4819147756628</v>
      </c>
      <c r="F11" s="2">
        <v>-4.7611532847849046E-2</v>
      </c>
      <c r="G11" s="2">
        <v>25.638568650262041</v>
      </c>
      <c r="H11" s="2">
        <v>84.620871805821324</v>
      </c>
      <c r="I11" s="2">
        <v>185.2352372443612</v>
      </c>
      <c r="J11" s="2">
        <v>2.843406659620348</v>
      </c>
      <c r="K11" s="2">
        <v>16.287879058158158</v>
      </c>
      <c r="L11" s="2">
        <v>15.87492710675291</v>
      </c>
      <c r="M11" s="2">
        <v>21.959913775327202</v>
      </c>
      <c r="N11" s="2">
        <v>53.070073707179354</v>
      </c>
      <c r="O11" s="2">
        <v>34.169980836455807</v>
      </c>
      <c r="Q11" s="2">
        <v>0.78089701909955078</v>
      </c>
      <c r="R11" s="2">
        <v>2.9761049454208965</v>
      </c>
      <c r="S11" s="2">
        <v>2.0595306413768264</v>
      </c>
      <c r="T11" s="2">
        <v>24.189010007198991</v>
      </c>
      <c r="U11" s="2">
        <v>-1.7609458704506906E-2</v>
      </c>
      <c r="V11" s="2">
        <v>5.7790359280436654</v>
      </c>
      <c r="W11" s="2">
        <v>21.23687709274795</v>
      </c>
      <c r="X11" s="2">
        <v>37.676847255503063</v>
      </c>
      <c r="Y11" s="2">
        <v>0.32949112031014627</v>
      </c>
      <c r="Z11" s="2">
        <v>3.7529390774273956</v>
      </c>
      <c r="AA11" s="2">
        <v>3.2219752055865705</v>
      </c>
      <c r="AB11" s="2">
        <v>3.1414315453018817</v>
      </c>
      <c r="AC11" s="2">
        <v>11.401521565176704</v>
      </c>
      <c r="AD11" s="2">
        <v>5.49572886783137</v>
      </c>
    </row>
    <row r="12" spans="1:30">
      <c r="A12" s="1">
        <v>37879</v>
      </c>
      <c r="B12" s="2">
        <v>5.9811771828885725</v>
      </c>
      <c r="C12" s="2">
        <v>14.08954684613998</v>
      </c>
      <c r="D12" s="2">
        <v>26.596728777179983</v>
      </c>
      <c r="E12" s="2">
        <v>286.03904096868087</v>
      </c>
      <c r="F12" s="2">
        <v>-0.10373040847594178</v>
      </c>
      <c r="G12" s="2">
        <v>25.219703201414809</v>
      </c>
      <c r="H12" s="2">
        <v>82.434455825212893</v>
      </c>
      <c r="I12" s="2">
        <v>181.64873577803348</v>
      </c>
      <c r="J12" s="2">
        <v>2.6257901520344644</v>
      </c>
      <c r="K12" s="2">
        <v>14.588315724616843</v>
      </c>
      <c r="L12" s="2">
        <v>14.062568383571159</v>
      </c>
      <c r="M12" s="2">
        <v>19.709039784831532</v>
      </c>
      <c r="N12" s="2">
        <v>53.230979391309042</v>
      </c>
      <c r="O12" s="2">
        <v>45.913329628023426</v>
      </c>
      <c r="Q12" s="2">
        <v>0.68291884838785133</v>
      </c>
      <c r="R12" s="2">
        <v>2.6281795313978749</v>
      </c>
      <c r="S12" s="2">
        <v>1.9224913462009006</v>
      </c>
      <c r="T12" s="2">
        <v>23.819043019543994</v>
      </c>
      <c r="U12" s="2">
        <v>-3.83654176876864E-2</v>
      </c>
      <c r="V12" s="2">
        <v>5.6846219804117037</v>
      </c>
      <c r="W12" s="2">
        <v>20.688163206174551</v>
      </c>
      <c r="X12" s="2">
        <v>36.947352857252007</v>
      </c>
      <c r="Y12" s="2">
        <v>0.30427393702760169</v>
      </c>
      <c r="Z12" s="2">
        <v>3.3613375910561403</v>
      </c>
      <c r="AA12" s="2">
        <v>2.8541388791296023</v>
      </c>
      <c r="AB12" s="2">
        <v>2.819437268339505</v>
      </c>
      <c r="AC12" s="2">
        <v>11.436090381449441</v>
      </c>
      <c r="AD12" s="2">
        <v>7.3844703707231476</v>
      </c>
    </row>
    <row r="13" spans="1:30">
      <c r="A13" s="1">
        <v>37909</v>
      </c>
      <c r="B13" s="2">
        <v>5.2800151882107675</v>
      </c>
      <c r="C13" s="2">
        <v>12.446029114422553</v>
      </c>
      <c r="D13" s="2">
        <v>26.563364540701407</v>
      </c>
      <c r="E13" s="2">
        <v>281.05210187071833</v>
      </c>
      <c r="F13" s="2">
        <v>-0.17230727037966995</v>
      </c>
      <c r="G13" s="2">
        <v>24.752847000876482</v>
      </c>
      <c r="H13" s="2">
        <v>80.387534063221494</v>
      </c>
      <c r="I13" s="2">
        <v>177.99271207324966</v>
      </c>
      <c r="J13" s="2">
        <v>2.4927508493696044</v>
      </c>
      <c r="K13" s="2">
        <v>13.575052414102439</v>
      </c>
      <c r="L13" s="2">
        <v>12.907550484132333</v>
      </c>
      <c r="M13" s="2">
        <v>17.669061979763168</v>
      </c>
      <c r="N13" s="2">
        <v>52.49230471019694</v>
      </c>
      <c r="O13" s="2">
        <v>57.395641826491513</v>
      </c>
      <c r="Q13" s="2">
        <v>0.60286157415952901</v>
      </c>
      <c r="R13" s="2">
        <v>2.3216075948296959</v>
      </c>
      <c r="S13" s="2">
        <v>1.9200796790955197</v>
      </c>
      <c r="T13" s="2">
        <v>23.403770626978456</v>
      </c>
      <c r="U13" s="2">
        <v>-6.3729050100813589E-2</v>
      </c>
      <c r="V13" s="2">
        <v>5.5793907253855624</v>
      </c>
      <c r="W13" s="2">
        <v>20.174457486176383</v>
      </c>
      <c r="X13" s="2">
        <v>36.203717635698979</v>
      </c>
      <c r="Y13" s="2">
        <v>0.28885747567410036</v>
      </c>
      <c r="Z13" s="2">
        <v>3.1278685518905851</v>
      </c>
      <c r="AA13" s="2">
        <v>2.6197164462594982</v>
      </c>
      <c r="AB13" s="2">
        <v>2.5276123233910601</v>
      </c>
      <c r="AC13" s="2">
        <v>11.277394251634</v>
      </c>
      <c r="AD13" s="2">
        <v>9.2312280531637629</v>
      </c>
    </row>
    <row r="14" spans="1:30">
      <c r="A14" s="1">
        <v>37940</v>
      </c>
      <c r="B14" s="2">
        <v>4.5788531935329626</v>
      </c>
      <c r="C14" s="2">
        <v>10.802511382705124</v>
      </c>
      <c r="D14" s="2">
        <v>26.530000304222835</v>
      </c>
      <c r="E14" s="2">
        <v>276.06516277275574</v>
      </c>
      <c r="F14" s="2">
        <v>-0.24088413228339814</v>
      </c>
      <c r="G14" s="2">
        <v>24.285990800338151</v>
      </c>
      <c r="H14" s="2">
        <v>78.340612301230109</v>
      </c>
      <c r="I14" s="2">
        <v>174.33668836846584</v>
      </c>
      <c r="J14" s="2">
        <v>2.3597115467047449</v>
      </c>
      <c r="K14" s="2">
        <v>12.561789103588033</v>
      </c>
      <c r="L14" s="2">
        <v>11.752532584693505</v>
      </c>
      <c r="M14" s="2">
        <v>15.6290841746948</v>
      </c>
      <c r="N14" s="2">
        <v>51.753630029084832</v>
      </c>
      <c r="O14" s="2">
        <v>68.877954024959607</v>
      </c>
      <c r="Q14" s="2">
        <v>0.52280429993120658</v>
      </c>
      <c r="R14" s="2">
        <v>2.0150356582615174</v>
      </c>
      <c r="S14" s="2">
        <v>1.9176680119901393</v>
      </c>
      <c r="T14" s="2">
        <v>22.988498234412916</v>
      </c>
      <c r="U14" s="2">
        <v>-8.9092682513940785E-2</v>
      </c>
      <c r="V14" s="2">
        <v>5.4741594703594201</v>
      </c>
      <c r="W14" s="2">
        <v>19.660751766178212</v>
      </c>
      <c r="X14" s="2">
        <v>35.460082414145951</v>
      </c>
      <c r="Y14" s="2">
        <v>0.27344101432059914</v>
      </c>
      <c r="Z14" s="2">
        <v>2.8943995127250295</v>
      </c>
      <c r="AA14" s="2">
        <v>2.3852940133893936</v>
      </c>
      <c r="AB14" s="2">
        <v>2.2357873784426152</v>
      </c>
      <c r="AC14" s="2">
        <v>11.118698121818555</v>
      </c>
      <c r="AD14" s="2">
        <v>11.077985735604377</v>
      </c>
    </row>
    <row r="15" spans="1:30">
      <c r="A15" s="1">
        <v>37970</v>
      </c>
      <c r="B15" s="2">
        <v>4.063455657351482</v>
      </c>
      <c r="C15" s="2">
        <v>9.6765830902082843</v>
      </c>
      <c r="D15" s="2">
        <v>27.906201310551502</v>
      </c>
      <c r="E15" s="2">
        <v>270.98809007859626</v>
      </c>
      <c r="F15" s="2">
        <v>-0.31434887952698282</v>
      </c>
      <c r="G15" s="2">
        <v>23.835597857833459</v>
      </c>
      <c r="H15" s="2">
        <v>76.598129956137086</v>
      </c>
      <c r="I15" s="2">
        <v>171.28827495872355</v>
      </c>
      <c r="J15" s="2">
        <v>2.2974065375831789</v>
      </c>
      <c r="K15" s="2">
        <v>12.233986094350778</v>
      </c>
      <c r="L15" s="2">
        <v>11.115823705518309</v>
      </c>
      <c r="M15" s="2">
        <v>14.442156574875851</v>
      </c>
      <c r="N15" s="2">
        <v>47.60671848089369</v>
      </c>
      <c r="O15" s="2">
        <v>78.084684073613388</v>
      </c>
      <c r="Q15" s="2">
        <v>0.46395724004507749</v>
      </c>
      <c r="R15" s="2">
        <v>1.805011750148912</v>
      </c>
      <c r="S15" s="2">
        <v>2.017143949330594</v>
      </c>
      <c r="T15" s="2">
        <v>22.565720237024866</v>
      </c>
      <c r="U15" s="2">
        <v>-0.11626413353521127</v>
      </c>
      <c r="V15" s="2">
        <v>5.3726390995470927</v>
      </c>
      <c r="W15" s="2">
        <v>19.223449684441942</v>
      </c>
      <c r="X15" s="2">
        <v>34.84003512660437</v>
      </c>
      <c r="Y15" s="2">
        <v>0.26622117216860119</v>
      </c>
      <c r="Z15" s="2">
        <v>2.8188694379576456</v>
      </c>
      <c r="AA15" s="2">
        <v>2.256067579271996</v>
      </c>
      <c r="AB15" s="2">
        <v>2.065993824505715</v>
      </c>
      <c r="AC15" s="2">
        <v>10.227779791716719</v>
      </c>
      <c r="AD15" s="2">
        <v>12.55875016297961</v>
      </c>
    </row>
    <row r="16" spans="1:30">
      <c r="A16" s="1">
        <v>38001</v>
      </c>
      <c r="B16" s="2">
        <v>3.5480581211700026</v>
      </c>
      <c r="C16" s="2">
        <v>8.5506547977114469</v>
      </c>
      <c r="D16" s="2">
        <v>29.282402316880166</v>
      </c>
      <c r="E16" s="2">
        <v>265.91101738443683</v>
      </c>
      <c r="F16" s="2">
        <v>-0.38781362677056741</v>
      </c>
      <c r="G16" s="2">
        <v>23.385204915328764</v>
      </c>
      <c r="H16" s="2">
        <v>74.855647611044063</v>
      </c>
      <c r="I16" s="2">
        <v>168.23986154898122</v>
      </c>
      <c r="J16" s="2">
        <v>2.2351015284616125</v>
      </c>
      <c r="K16" s="2">
        <v>11.90618308511352</v>
      </c>
      <c r="L16" s="2">
        <v>10.479114826343114</v>
      </c>
      <c r="M16" s="2">
        <v>13.2552289750569</v>
      </c>
      <c r="N16" s="2">
        <v>43.459806932702548</v>
      </c>
      <c r="O16" s="2">
        <v>87.29141412226717</v>
      </c>
      <c r="Q16" s="2">
        <v>0.40511018015894856</v>
      </c>
      <c r="R16" s="2">
        <v>1.5949878420363071</v>
      </c>
      <c r="S16" s="2">
        <v>2.1166198866710491</v>
      </c>
      <c r="T16" s="2">
        <v>22.142942239636824</v>
      </c>
      <c r="U16" s="2">
        <v>-0.14343558455648173</v>
      </c>
      <c r="V16" s="2">
        <v>5.2711187287347636</v>
      </c>
      <c r="W16" s="2">
        <v>18.786147602705672</v>
      </c>
      <c r="X16" s="2">
        <v>34.219987839062782</v>
      </c>
      <c r="Y16" s="2">
        <v>0.25900133001660319</v>
      </c>
      <c r="Z16" s="2">
        <v>2.7433393631902616</v>
      </c>
      <c r="AA16" s="2">
        <v>2.1268411451545983</v>
      </c>
      <c r="AB16" s="2">
        <v>1.8962002705688146</v>
      </c>
      <c r="AC16" s="2">
        <v>9.3368614616148822</v>
      </c>
      <c r="AD16" s="2">
        <v>14.039514590354841</v>
      </c>
    </row>
    <row r="17" spans="1:30">
      <c r="A17" s="1">
        <v>38032</v>
      </c>
      <c r="B17" s="2">
        <v>3.2212406081764686</v>
      </c>
      <c r="C17" s="2">
        <v>7.5842585222264303</v>
      </c>
      <c r="D17" s="2">
        <v>29.798381312256055</v>
      </c>
      <c r="E17" s="2">
        <v>260.47868828452965</v>
      </c>
      <c r="F17" s="2">
        <v>-0.45126853972485542</v>
      </c>
      <c r="G17" s="2">
        <v>22.927317559047577</v>
      </c>
      <c r="H17" s="2">
        <v>73.44511409381343</v>
      </c>
      <c r="I17" s="2">
        <v>165.57920725051224</v>
      </c>
      <c r="J17" s="2">
        <v>2.2217764662159714</v>
      </c>
      <c r="K17" s="2">
        <v>11.603869876691098</v>
      </c>
      <c r="L17" s="2">
        <v>10.37560446922887</v>
      </c>
      <c r="M17" s="2">
        <v>12.895230119874373</v>
      </c>
      <c r="N17" s="2">
        <v>37.453791932870168</v>
      </c>
      <c r="O17" s="2">
        <v>94.726878013080849</v>
      </c>
      <c r="Q17" s="2">
        <v>0.3677948101603728</v>
      </c>
      <c r="R17" s="2">
        <v>1.414722079184985</v>
      </c>
      <c r="S17" s="2">
        <v>2.1539163963938042</v>
      </c>
      <c r="T17" s="2">
        <v>21.69058133082935</v>
      </c>
      <c r="U17" s="2">
        <v>-0.16690482829701586</v>
      </c>
      <c r="V17" s="2">
        <v>5.1679090870795603</v>
      </c>
      <c r="W17" s="2">
        <v>18.432153058553883</v>
      </c>
      <c r="X17" s="2">
        <v>33.678810754754188</v>
      </c>
      <c r="Y17" s="2">
        <v>0.25745723512864055</v>
      </c>
      <c r="Z17" s="2">
        <v>2.6736824698980257</v>
      </c>
      <c r="AA17" s="2">
        <v>2.1058326830746914</v>
      </c>
      <c r="AB17" s="2">
        <v>1.8447013543383886</v>
      </c>
      <c r="AC17" s="2">
        <v>8.0465352050658936</v>
      </c>
      <c r="AD17" s="2">
        <v>15.235397425233858</v>
      </c>
    </row>
    <row r="18" spans="1:30">
      <c r="A18" s="1">
        <v>38061</v>
      </c>
      <c r="B18" s="2">
        <v>2.8944230951829351</v>
      </c>
      <c r="C18" s="2">
        <v>6.6178622467414145</v>
      </c>
      <c r="D18" s="2">
        <v>30.314360307631944</v>
      </c>
      <c r="E18" s="2">
        <v>255.04635918462247</v>
      </c>
      <c r="F18" s="2">
        <v>-0.51472345267914343</v>
      </c>
      <c r="G18" s="2">
        <v>22.469430202766393</v>
      </c>
      <c r="H18" s="2">
        <v>72.034580576582812</v>
      </c>
      <c r="I18" s="2">
        <v>162.91855295204326</v>
      </c>
      <c r="J18" s="2">
        <v>2.2084514039703302</v>
      </c>
      <c r="K18" s="2">
        <v>11.301556668268677</v>
      </c>
      <c r="L18" s="2">
        <v>10.272094112114626</v>
      </c>
      <c r="M18" s="2">
        <v>12.535231264691847</v>
      </c>
      <c r="N18" s="2">
        <v>31.44777693303778</v>
      </c>
      <c r="O18" s="2">
        <v>102.16234190389454</v>
      </c>
      <c r="Q18" s="2">
        <v>0.33047944016179714</v>
      </c>
      <c r="R18" s="2">
        <v>1.2344563163336628</v>
      </c>
      <c r="S18" s="2">
        <v>2.1912129061165597</v>
      </c>
      <c r="T18" s="2">
        <v>21.238220422021882</v>
      </c>
      <c r="U18" s="2">
        <v>-0.19037407203754994</v>
      </c>
      <c r="V18" s="2">
        <v>5.0646994454243561</v>
      </c>
      <c r="W18" s="2">
        <v>18.078158514402105</v>
      </c>
      <c r="X18" s="2">
        <v>33.137633670445595</v>
      </c>
      <c r="Y18" s="2">
        <v>0.25591314024067791</v>
      </c>
      <c r="Z18" s="2">
        <v>2.6040255766057907</v>
      </c>
      <c r="AA18" s="2">
        <v>2.0848242209947845</v>
      </c>
      <c r="AB18" s="2">
        <v>1.7932024381079625</v>
      </c>
      <c r="AC18" s="2">
        <v>6.7562089485169032</v>
      </c>
      <c r="AD18" s="2">
        <v>16.431280260112878</v>
      </c>
    </row>
    <row r="19" spans="1:30">
      <c r="A19" s="1">
        <v>38092</v>
      </c>
      <c r="B19" s="2">
        <v>2.8148166823362399</v>
      </c>
      <c r="C19" s="2">
        <v>6.0296959593411863</v>
      </c>
      <c r="D19" s="2">
        <v>30.279603525864395</v>
      </c>
      <c r="E19" s="2">
        <v>249.24288042629422</v>
      </c>
      <c r="F19" s="2">
        <v>-0.56103305623699806</v>
      </c>
      <c r="G19" s="2">
        <v>21.986322803790795</v>
      </c>
      <c r="H19" s="2">
        <v>70.694595732512923</v>
      </c>
      <c r="I19" s="2">
        <v>160.85231295401866</v>
      </c>
      <c r="J19" s="2">
        <v>2.2250575965422326</v>
      </c>
      <c r="K19" s="2">
        <v>11.108003227908837</v>
      </c>
      <c r="L19" s="2">
        <v>10.578124957790621</v>
      </c>
      <c r="M19" s="2">
        <v>12.829289931689901</v>
      </c>
      <c r="N19" s="2">
        <v>26.497921560672353</v>
      </c>
      <c r="O19" s="2">
        <v>106.85094957448753</v>
      </c>
      <c r="Q19" s="2">
        <v>0.32139013915578718</v>
      </c>
      <c r="R19" s="2">
        <v>1.1247433060797487</v>
      </c>
      <c r="S19" s="2">
        <v>2.188700581660056</v>
      </c>
      <c r="T19" s="2">
        <v>20.754953138858372</v>
      </c>
      <c r="U19" s="2">
        <v>-0.20750200308064737</v>
      </c>
      <c r="V19" s="2">
        <v>4.95580510526566</v>
      </c>
      <c r="W19" s="2">
        <v>17.741869218010105</v>
      </c>
      <c r="X19" s="2">
        <v>32.717360454847395</v>
      </c>
      <c r="Y19" s="2">
        <v>0.25783744922971735</v>
      </c>
      <c r="Z19" s="2">
        <v>2.5594283477521587</v>
      </c>
      <c r="AA19" s="2">
        <v>2.1469362414331843</v>
      </c>
      <c r="AB19" s="2">
        <v>1.8352684125980354</v>
      </c>
      <c r="AC19" s="2">
        <v>5.6927869701732874</v>
      </c>
      <c r="AD19" s="2">
        <v>17.185372474812702</v>
      </c>
    </row>
    <row r="20" spans="1:30">
      <c r="A20" s="1">
        <v>38122</v>
      </c>
      <c r="B20" s="2">
        <v>2.7352102694895444</v>
      </c>
      <c r="C20" s="2">
        <v>5.441529671940958</v>
      </c>
      <c r="D20" s="2">
        <v>30.244846744096854</v>
      </c>
      <c r="E20" s="2">
        <v>243.43940166796591</v>
      </c>
      <c r="F20" s="2">
        <v>-0.60734265979485269</v>
      </c>
      <c r="G20" s="2">
        <v>21.503215404815194</v>
      </c>
      <c r="H20" s="2">
        <v>69.354610888443034</v>
      </c>
      <c r="I20" s="2">
        <v>158.78607295599406</v>
      </c>
      <c r="J20" s="2">
        <v>2.2416637891141353</v>
      </c>
      <c r="K20" s="2">
        <v>10.914449787548994</v>
      </c>
      <c r="L20" s="2">
        <v>10.884155803466616</v>
      </c>
      <c r="M20" s="2">
        <v>13.123348598687958</v>
      </c>
      <c r="N20" s="2">
        <v>21.548066188306926</v>
      </c>
      <c r="O20" s="2">
        <v>111.53955724508052</v>
      </c>
      <c r="Q20" s="2">
        <v>0.31230083814977722</v>
      </c>
      <c r="R20" s="2">
        <v>1.0150302958258346</v>
      </c>
      <c r="S20" s="2">
        <v>2.1861882572035527</v>
      </c>
      <c r="T20" s="2">
        <v>20.271685855694855</v>
      </c>
      <c r="U20" s="2">
        <v>-0.22462993412374482</v>
      </c>
      <c r="V20" s="2">
        <v>4.8469107651069638</v>
      </c>
      <c r="W20" s="2">
        <v>17.405579921618106</v>
      </c>
      <c r="X20" s="2">
        <v>32.297087239249194</v>
      </c>
      <c r="Y20" s="2">
        <v>0.25976175821875686</v>
      </c>
      <c r="Z20" s="2">
        <v>2.5148311188985262</v>
      </c>
      <c r="AA20" s="2">
        <v>2.2090482618715841</v>
      </c>
      <c r="AB20" s="2">
        <v>1.8773343870881083</v>
      </c>
      <c r="AC20" s="2">
        <v>4.6293649918296715</v>
      </c>
      <c r="AD20" s="2">
        <v>17.939464689512523</v>
      </c>
    </row>
    <row r="21" spans="1:30">
      <c r="A21" s="1">
        <v>38153</v>
      </c>
      <c r="B21" s="2">
        <v>2.8482941538787552</v>
      </c>
      <c r="C21" s="2">
        <v>5.1288455606168784</v>
      </c>
      <c r="D21" s="2">
        <v>28.083948643422296</v>
      </c>
      <c r="E21" s="2">
        <v>236.70287763747996</v>
      </c>
      <c r="F21" s="2">
        <v>-0.630325300257772</v>
      </c>
      <c r="G21" s="2">
        <v>20.988681895978463</v>
      </c>
      <c r="H21" s="2">
        <v>68.010897285153462</v>
      </c>
      <c r="I21" s="2">
        <v>157.28230828462216</v>
      </c>
      <c r="J21" s="2">
        <v>2.235842348257453</v>
      </c>
      <c r="K21" s="2">
        <v>10.709260911275642</v>
      </c>
      <c r="L21" s="2">
        <v>10.994625468380114</v>
      </c>
      <c r="M21" s="2">
        <v>13.033738703839209</v>
      </c>
      <c r="N21" s="2">
        <v>19.081967951186659</v>
      </c>
      <c r="O21" s="2">
        <v>113.52732525070398</v>
      </c>
      <c r="Q21" s="2">
        <v>0.32521252990156846</v>
      </c>
      <c r="R21" s="2">
        <v>0.95670407780410871</v>
      </c>
      <c r="S21" s="2">
        <v>2.0299920597924936</v>
      </c>
      <c r="T21" s="2">
        <v>19.710722026628229</v>
      </c>
      <c r="U21" s="2">
        <v>-0.23313022457743876</v>
      </c>
      <c r="V21" s="2">
        <v>4.7309328540811295</v>
      </c>
      <c r="W21" s="2">
        <v>17.068354837168535</v>
      </c>
      <c r="X21" s="2">
        <v>31.991221505092145</v>
      </c>
      <c r="Y21" s="2">
        <v>0.2590871754737254</v>
      </c>
      <c r="Z21" s="2">
        <v>2.4675529343497544</v>
      </c>
      <c r="AA21" s="2">
        <v>2.2314691850624278</v>
      </c>
      <c r="AB21" s="2">
        <v>1.8645154228003102</v>
      </c>
      <c r="AC21" s="2">
        <v>4.0995509126649905</v>
      </c>
      <c r="AD21" s="2">
        <v>18.259167356696974</v>
      </c>
    </row>
    <row r="22" spans="1:30">
      <c r="A22" s="1">
        <v>38183</v>
      </c>
      <c r="B22" s="2">
        <v>2.961378038267966</v>
      </c>
      <c r="C22" s="2">
        <v>4.8161614492927995</v>
      </c>
      <c r="D22" s="2">
        <v>25.923050542747735</v>
      </c>
      <c r="E22" s="2">
        <v>229.96635360699395</v>
      </c>
      <c r="F22" s="2">
        <v>-0.65330794072069143</v>
      </c>
      <c r="G22" s="2">
        <v>20.474148387141728</v>
      </c>
      <c r="H22" s="2">
        <v>66.667183681863889</v>
      </c>
      <c r="I22" s="2">
        <v>155.77854361325026</v>
      </c>
      <c r="J22" s="2">
        <v>2.2300209074007706</v>
      </c>
      <c r="K22" s="2">
        <v>10.50407203500229</v>
      </c>
      <c r="L22" s="2">
        <v>11.105095133293613</v>
      </c>
      <c r="M22" s="2">
        <v>12.94412880899046</v>
      </c>
      <c r="N22" s="2">
        <v>16.615869714066395</v>
      </c>
      <c r="O22" s="2">
        <v>115.51509325632746</v>
      </c>
      <c r="Q22" s="2">
        <v>0.33812422165335981</v>
      </c>
      <c r="R22" s="2">
        <v>0.89837785978238305</v>
      </c>
      <c r="S22" s="2">
        <v>1.8737958623814344</v>
      </c>
      <c r="T22" s="2">
        <v>19.149758197561599</v>
      </c>
      <c r="U22" s="2">
        <v>-0.24163051503113275</v>
      </c>
      <c r="V22" s="2">
        <v>4.6149549430552943</v>
      </c>
      <c r="W22" s="2">
        <v>16.731129752718971</v>
      </c>
      <c r="X22" s="2">
        <v>31.6853557709351</v>
      </c>
      <c r="Y22" s="2">
        <v>0.25841259272869388</v>
      </c>
      <c r="Z22" s="2">
        <v>2.4202747498009822</v>
      </c>
      <c r="AA22" s="2">
        <v>2.2538901082532719</v>
      </c>
      <c r="AB22" s="2">
        <v>1.8516964585125122</v>
      </c>
      <c r="AC22" s="2">
        <v>3.5697368335003103</v>
      </c>
      <c r="AD22" s="2">
        <v>18.578870023881429</v>
      </c>
    </row>
    <row r="23" spans="1:30">
      <c r="A23" s="1">
        <v>38214</v>
      </c>
      <c r="B23" s="2">
        <v>3.0292858081735532</v>
      </c>
      <c r="C23" s="2">
        <v>4.6466367455862327</v>
      </c>
      <c r="D23" s="2">
        <v>24.681536954958879</v>
      </c>
      <c r="E23" s="2">
        <v>225.5956914486062</v>
      </c>
      <c r="F23" s="2">
        <v>-0.6431261669777083</v>
      </c>
      <c r="G23" s="2">
        <v>19.924760062040981</v>
      </c>
      <c r="H23" s="2">
        <v>65.42817577988933</v>
      </c>
      <c r="I23" s="2">
        <v>154.52301835238853</v>
      </c>
      <c r="J23" s="2">
        <v>2.1747740044738415</v>
      </c>
      <c r="K23" s="2">
        <v>10.892923627125189</v>
      </c>
      <c r="L23" s="2">
        <v>11.590176237658051</v>
      </c>
      <c r="M23" s="2">
        <v>13.510853899414899</v>
      </c>
      <c r="N23" s="2">
        <v>17.543433123379327</v>
      </c>
      <c r="O23" s="2">
        <v>118.64519416367303</v>
      </c>
      <c r="Q23" s="2">
        <v>0.34587779500563992</v>
      </c>
      <c r="R23" s="2">
        <v>0.86675573870118228</v>
      </c>
      <c r="S23" s="2">
        <v>1.7840555357152925</v>
      </c>
      <c r="T23" s="2">
        <v>18.785804418308334</v>
      </c>
      <c r="U23" s="2">
        <v>-0.23786471473987425</v>
      </c>
      <c r="V23" s="2">
        <v>4.4911206170242854</v>
      </c>
      <c r="W23" s="2">
        <v>16.420182134599926</v>
      </c>
      <c r="X23" s="2">
        <v>31.429981932875826</v>
      </c>
      <c r="Y23" s="2">
        <v>0.25201063686442426</v>
      </c>
      <c r="Z23" s="2">
        <v>2.5098712116967961</v>
      </c>
      <c r="AA23" s="2">
        <v>2.3523421691950777</v>
      </c>
      <c r="AB23" s="2">
        <v>1.9327681828729995</v>
      </c>
      <c r="AC23" s="2">
        <v>3.7690136287936911</v>
      </c>
      <c r="AD23" s="2">
        <v>19.082299803314349</v>
      </c>
    </row>
    <row r="24" spans="1:30">
      <c r="A24" s="1">
        <v>38245</v>
      </c>
      <c r="B24" s="2">
        <v>3.09719357807914</v>
      </c>
      <c r="C24" s="2">
        <v>4.4771120418796668</v>
      </c>
      <c r="D24" s="2">
        <v>23.440023367170021</v>
      </c>
      <c r="E24" s="2">
        <v>221.22502929021846</v>
      </c>
      <c r="F24" s="2">
        <v>-0.63294439323472518</v>
      </c>
      <c r="G24" s="2">
        <v>19.375371736940235</v>
      </c>
      <c r="H24" s="2">
        <v>64.189167877914784</v>
      </c>
      <c r="I24" s="2">
        <v>153.26749309152677</v>
      </c>
      <c r="J24" s="2">
        <v>2.1195271015469128</v>
      </c>
      <c r="K24" s="2">
        <v>11.281775219248088</v>
      </c>
      <c r="L24" s="2">
        <v>12.075257342022489</v>
      </c>
      <c r="M24" s="2">
        <v>14.077578989839337</v>
      </c>
      <c r="N24" s="2">
        <v>18.470996532692258</v>
      </c>
      <c r="O24" s="2">
        <v>121.7752950710186</v>
      </c>
      <c r="Q24" s="2">
        <v>0.35363136835792003</v>
      </c>
      <c r="R24" s="2">
        <v>0.83513361761998173</v>
      </c>
      <c r="S24" s="2">
        <v>1.6943152090491505</v>
      </c>
      <c r="T24" s="2">
        <v>18.421850639055073</v>
      </c>
      <c r="U24" s="2">
        <v>-0.23409891444861575</v>
      </c>
      <c r="V24" s="2">
        <v>4.3672862909932766</v>
      </c>
      <c r="W24" s="2">
        <v>16.109234516480882</v>
      </c>
      <c r="X24" s="2">
        <v>31.174608094816545</v>
      </c>
      <c r="Y24" s="2">
        <v>0.24560868100015468</v>
      </c>
      <c r="Z24" s="2">
        <v>2.5994676735926099</v>
      </c>
      <c r="AA24" s="2">
        <v>2.4507942301368844</v>
      </c>
      <c r="AB24" s="2">
        <v>2.0138399072334865</v>
      </c>
      <c r="AC24" s="2">
        <v>3.9682904240870718</v>
      </c>
      <c r="AD24" s="2">
        <v>19.585729582747277</v>
      </c>
    </row>
    <row r="25" spans="1:30">
      <c r="A25" s="1">
        <v>38275</v>
      </c>
      <c r="B25" s="2">
        <v>2.8620387019843645</v>
      </c>
      <c r="C25" s="2">
        <v>4.3918790998998025</v>
      </c>
      <c r="D25" s="2">
        <v>25.294937443918919</v>
      </c>
      <c r="E25" s="2">
        <v>224.43996364105141</v>
      </c>
      <c r="F25" s="2">
        <v>0.35499623499577598</v>
      </c>
      <c r="G25" s="2">
        <v>18.832542616905172</v>
      </c>
      <c r="H25" s="2">
        <v>63.342603429944234</v>
      </c>
      <c r="I25" s="2">
        <v>152.57446307621052</v>
      </c>
      <c r="J25" s="2">
        <v>4.2712566091476729</v>
      </c>
      <c r="K25" s="2">
        <v>11.621676624086307</v>
      </c>
      <c r="L25" s="2">
        <v>12.641912172952342</v>
      </c>
      <c r="M25" s="2">
        <v>14.572798247383842</v>
      </c>
      <c r="N25" s="2">
        <v>19.328212398763821</v>
      </c>
      <c r="O25" s="2">
        <v>126.69433865451556</v>
      </c>
      <c r="Q25" s="2">
        <v>0.32678185491517076</v>
      </c>
      <c r="R25" s="2">
        <v>0.81923477602070971</v>
      </c>
      <c r="S25" s="2">
        <v>1.8283939632587911</v>
      </c>
      <c r="T25" s="2">
        <v>18.689564652317632</v>
      </c>
      <c r="U25" s="2">
        <v>0.13129784248683271</v>
      </c>
      <c r="V25" s="2">
        <v>4.2449304360208933</v>
      </c>
      <c r="W25" s="2">
        <v>15.896776469795954</v>
      </c>
      <c r="X25" s="2">
        <v>31.033645789701218</v>
      </c>
      <c r="Y25" s="2">
        <v>0.49494894461142314</v>
      </c>
      <c r="Z25" s="2">
        <v>2.6777853759855978</v>
      </c>
      <c r="AA25" s="2">
        <v>2.5658024946224072</v>
      </c>
      <c r="AB25" s="2">
        <v>2.0846825076830005</v>
      </c>
      <c r="AC25" s="2">
        <v>4.1524538235380204</v>
      </c>
      <c r="AD25" s="2">
        <v>20.376883957499007</v>
      </c>
    </row>
    <row r="26" spans="1:30">
      <c r="A26" s="1">
        <v>38306</v>
      </c>
      <c r="B26" s="2">
        <v>2.6268838258895895</v>
      </c>
      <c r="C26" s="2">
        <v>4.3066461579199391</v>
      </c>
      <c r="D26" s="2">
        <v>27.149851520667813</v>
      </c>
      <c r="E26" s="2">
        <v>227.65489799188435</v>
      </c>
      <c r="F26" s="2">
        <v>1.3429368632262773</v>
      </c>
      <c r="G26" s="2">
        <v>18.28971349687011</v>
      </c>
      <c r="H26" s="2">
        <v>62.496038981973669</v>
      </c>
      <c r="I26" s="2">
        <v>151.8814330608943</v>
      </c>
      <c r="J26" s="2">
        <v>6.422986116748433</v>
      </c>
      <c r="K26" s="2">
        <v>11.961578028924526</v>
      </c>
      <c r="L26" s="2">
        <v>13.208567003882193</v>
      </c>
      <c r="M26" s="2">
        <v>15.068017504928349</v>
      </c>
      <c r="N26" s="2">
        <v>20.185428264835384</v>
      </c>
      <c r="O26" s="2">
        <v>131.61338223801255</v>
      </c>
      <c r="Q26" s="2">
        <v>0.29993234147242154</v>
      </c>
      <c r="R26" s="2">
        <v>0.80333593442143791</v>
      </c>
      <c r="S26" s="2">
        <v>1.9624727174684313</v>
      </c>
      <c r="T26" s="2">
        <v>18.957278665580194</v>
      </c>
      <c r="U26" s="2">
        <v>0.49669459942228117</v>
      </c>
      <c r="V26" s="2">
        <v>4.1225745810485099</v>
      </c>
      <c r="W26" s="2">
        <v>15.684318423111021</v>
      </c>
      <c r="X26" s="2">
        <v>30.892683484585898</v>
      </c>
      <c r="Y26" s="2">
        <v>0.74428920822269162</v>
      </c>
      <c r="Z26" s="2">
        <v>2.7561030783785867</v>
      </c>
      <c r="AA26" s="2">
        <v>2.6808107591079295</v>
      </c>
      <c r="AB26" s="2">
        <v>2.1555251081325149</v>
      </c>
      <c r="AC26" s="2">
        <v>4.3366172229889681</v>
      </c>
      <c r="AD26" s="2">
        <v>21.168038332250745</v>
      </c>
    </row>
    <row r="27" spans="1:30">
      <c r="A27" s="1">
        <v>38336</v>
      </c>
      <c r="B27" s="2">
        <v>2.0484243856556099</v>
      </c>
      <c r="C27" s="2">
        <v>3.7019005019690212</v>
      </c>
      <c r="D27" s="2">
        <v>30.44172394138775</v>
      </c>
      <c r="E27" s="2">
        <v>229.08244425339666</v>
      </c>
      <c r="F27" s="2">
        <v>2.0855002633182553</v>
      </c>
      <c r="G27" s="2">
        <v>19.604094038432343</v>
      </c>
      <c r="H27" s="2">
        <v>61.882480290917584</v>
      </c>
      <c r="I27" s="2">
        <v>151.2500358345323</v>
      </c>
      <c r="J27" s="2">
        <v>7.8572679667190153</v>
      </c>
      <c r="K27" s="2">
        <v>12.201560690896637</v>
      </c>
      <c r="L27" s="2">
        <v>13.445960663482925</v>
      </c>
      <c r="M27" s="2">
        <v>15.749066490747952</v>
      </c>
      <c r="N27" s="2">
        <v>21.40921737580819</v>
      </c>
      <c r="O27" s="2">
        <v>134.61228870993276</v>
      </c>
      <c r="Q27" s="2">
        <v>0.23388499950538622</v>
      </c>
      <c r="R27" s="2">
        <v>0.6905303082342894</v>
      </c>
      <c r="S27" s="2">
        <v>2.2004191316553308</v>
      </c>
      <c r="T27" s="2">
        <v>19.076153297868846</v>
      </c>
      <c r="U27" s="2">
        <v>0.77133687089009983</v>
      </c>
      <c r="V27" s="2">
        <v>4.4188412126388039</v>
      </c>
      <c r="W27" s="2">
        <v>15.530336666210131</v>
      </c>
      <c r="X27" s="2">
        <v>30.764257288743867</v>
      </c>
      <c r="Y27" s="2">
        <v>0.91049235471543266</v>
      </c>
      <c r="Z27" s="2">
        <v>2.8113982034715663</v>
      </c>
      <c r="AA27" s="2">
        <v>2.7289921762604945</v>
      </c>
      <c r="AB27" s="2">
        <v>2.2529512087009667</v>
      </c>
      <c r="AC27" s="2">
        <v>4.5995348518012555</v>
      </c>
      <c r="AD27" s="2">
        <v>21.650367454662035</v>
      </c>
    </row>
    <row r="28" spans="1:30">
      <c r="A28" s="1">
        <v>38367</v>
      </c>
      <c r="B28" s="2">
        <v>1.4699649454216304</v>
      </c>
      <c r="C28" s="2">
        <v>3.0971548460181033</v>
      </c>
      <c r="D28" s="2">
        <v>33.733596362107683</v>
      </c>
      <c r="E28" s="2">
        <v>230.50999051490891</v>
      </c>
      <c r="F28" s="2">
        <v>2.8280636634102332</v>
      </c>
      <c r="G28" s="2">
        <v>20.918474579994577</v>
      </c>
      <c r="H28" s="2">
        <v>61.268921599861514</v>
      </c>
      <c r="I28" s="2">
        <v>150.61863860817033</v>
      </c>
      <c r="J28" s="2">
        <v>9.2915498166895976</v>
      </c>
      <c r="K28" s="2">
        <v>12.441543352868749</v>
      </c>
      <c r="L28" s="2">
        <v>13.683354323083657</v>
      </c>
      <c r="M28" s="2">
        <v>16.430115476567558</v>
      </c>
      <c r="N28" s="2">
        <v>22.633006486780999</v>
      </c>
      <c r="O28" s="2">
        <v>137.61119518185296</v>
      </c>
      <c r="Q28" s="2">
        <v>0.16783765753835089</v>
      </c>
      <c r="R28" s="2">
        <v>0.57772468204714089</v>
      </c>
      <c r="S28" s="2">
        <v>2.4383655458422298</v>
      </c>
      <c r="T28" s="2">
        <v>19.195027930157494</v>
      </c>
      <c r="U28" s="2">
        <v>1.0459791423579186</v>
      </c>
      <c r="V28" s="2">
        <v>4.715107844229097</v>
      </c>
      <c r="W28" s="2">
        <v>15.376354909309246</v>
      </c>
      <c r="X28" s="2">
        <v>30.635831092901842</v>
      </c>
      <c r="Y28" s="2">
        <v>1.0766955012081738</v>
      </c>
      <c r="Z28" s="2">
        <v>2.8666933285645468</v>
      </c>
      <c r="AA28" s="2">
        <v>2.777173593413059</v>
      </c>
      <c r="AB28" s="2">
        <v>2.3503773092694189</v>
      </c>
      <c r="AC28" s="2">
        <v>4.8624524806135421</v>
      </c>
      <c r="AD28" s="2">
        <v>22.132696577073318</v>
      </c>
    </row>
    <row r="29" spans="1:30">
      <c r="A29" s="1">
        <v>38398</v>
      </c>
      <c r="B29" s="2">
        <v>1.2964049355091447</v>
      </c>
      <c r="C29" s="2">
        <v>1.9958335797724149</v>
      </c>
      <c r="D29" s="2">
        <v>37.073410839956964</v>
      </c>
      <c r="E29" s="2">
        <v>233.370659984719</v>
      </c>
      <c r="F29" s="2">
        <v>3.6587125868829187</v>
      </c>
      <c r="G29" s="2">
        <v>21.514045283587965</v>
      </c>
      <c r="H29" s="2">
        <v>60.594203834414898</v>
      </c>
      <c r="I29" s="2">
        <v>149.86336453013786</v>
      </c>
      <c r="J29" s="2">
        <v>11.182377012441234</v>
      </c>
      <c r="K29" s="2">
        <v>11.685798463402028</v>
      </c>
      <c r="L29" s="2">
        <v>13.839710752135002</v>
      </c>
      <c r="M29" s="2">
        <v>16.550726605388842</v>
      </c>
      <c r="N29" s="2">
        <v>22.934385653709185</v>
      </c>
      <c r="O29" s="2">
        <v>138.01235540463563</v>
      </c>
      <c r="Q29" s="2">
        <v>0.14802092272656311</v>
      </c>
      <c r="R29" s="2">
        <v>0.37229082096926763</v>
      </c>
      <c r="S29" s="2">
        <v>2.679777355744609</v>
      </c>
      <c r="T29" s="2">
        <v>19.43324159824752</v>
      </c>
      <c r="U29" s="2">
        <v>1.3532004612467556</v>
      </c>
      <c r="V29" s="2">
        <v>4.8493518631018615</v>
      </c>
      <c r="W29" s="2">
        <v>15.207024365303935</v>
      </c>
      <c r="X29" s="2">
        <v>30.482208345430038</v>
      </c>
      <c r="Y29" s="2">
        <v>1.2958026658246777</v>
      </c>
      <c r="Z29" s="2">
        <v>2.6925598813478513</v>
      </c>
      <c r="AA29" s="2">
        <v>2.8089076942533198</v>
      </c>
      <c r="AB29" s="2">
        <v>2.3676310930806901</v>
      </c>
      <c r="AC29" s="2">
        <v>4.9272004794572277</v>
      </c>
      <c r="AD29" s="2">
        <v>22.19721718150457</v>
      </c>
    </row>
    <row r="30" spans="1:30">
      <c r="A30" s="1">
        <v>38426</v>
      </c>
      <c r="B30" s="2">
        <v>1.122844925596659</v>
      </c>
      <c r="C30" s="2">
        <v>0.89451231352672633</v>
      </c>
      <c r="D30" s="2">
        <v>40.413225317806244</v>
      </c>
      <c r="E30" s="2">
        <v>236.23132945452909</v>
      </c>
      <c r="F30" s="2">
        <v>4.4893615103556037</v>
      </c>
      <c r="G30" s="2">
        <v>22.109615987181353</v>
      </c>
      <c r="H30" s="2">
        <v>59.919486068968283</v>
      </c>
      <c r="I30" s="2">
        <v>149.10809045210542</v>
      </c>
      <c r="J30" s="2">
        <v>13.07320420819287</v>
      </c>
      <c r="K30" s="2">
        <v>10.930053573935309</v>
      </c>
      <c r="L30" s="2">
        <v>13.996067181186346</v>
      </c>
      <c r="M30" s="2">
        <v>16.67133773421013</v>
      </c>
      <c r="N30" s="2">
        <v>23.235764820637371</v>
      </c>
      <c r="O30" s="2">
        <v>138.41351562741829</v>
      </c>
      <c r="Q30" s="2">
        <v>0.12820418791477534</v>
      </c>
      <c r="R30" s="2">
        <v>0.16685695989139435</v>
      </c>
      <c r="S30" s="2">
        <v>2.9211891656469886</v>
      </c>
      <c r="T30" s="2">
        <v>19.671455266337546</v>
      </c>
      <c r="U30" s="2">
        <v>1.6604217801355923</v>
      </c>
      <c r="V30" s="2">
        <v>4.9835958819746251</v>
      </c>
      <c r="W30" s="2">
        <v>15.037693821298625</v>
      </c>
      <c r="X30" s="2">
        <v>30.328585597958238</v>
      </c>
      <c r="Y30" s="2">
        <v>1.5149098304411814</v>
      </c>
      <c r="Z30" s="2">
        <v>2.5184264341311562</v>
      </c>
      <c r="AA30" s="2">
        <v>2.8406417950935805</v>
      </c>
      <c r="AB30" s="2">
        <v>2.3848848768919617</v>
      </c>
      <c r="AC30" s="2">
        <v>4.9919484783009125</v>
      </c>
      <c r="AD30" s="2">
        <v>22.261737785935818</v>
      </c>
    </row>
    <row r="31" spans="1:30">
      <c r="A31" s="1">
        <v>38457</v>
      </c>
      <c r="B31" s="2">
        <v>0.83029296624000015</v>
      </c>
      <c r="C31" s="2">
        <v>5.7017772677163681E-2</v>
      </c>
      <c r="D31" s="2">
        <v>41.426897545966575</v>
      </c>
      <c r="E31" s="2">
        <v>236.53269067744532</v>
      </c>
      <c r="F31" s="2">
        <v>4.4561800826929261</v>
      </c>
      <c r="G31" s="2">
        <v>23.466338248900581</v>
      </c>
      <c r="H31" s="2">
        <v>59.046363519481957</v>
      </c>
      <c r="I31" s="2">
        <v>148.26557557968735</v>
      </c>
      <c r="J31" s="2">
        <v>12.127210316183779</v>
      </c>
      <c r="K31" s="2">
        <v>9.9602740376542052</v>
      </c>
      <c r="L31" s="2">
        <v>13.087184496276347</v>
      </c>
      <c r="M31" s="2">
        <v>15.723641012871919</v>
      </c>
      <c r="N31" s="2">
        <v>24.602989675208768</v>
      </c>
      <c r="O31" s="2">
        <v>143.69189955240091</v>
      </c>
      <c r="Q31" s="2">
        <v>9.4801190299350732E-2</v>
      </c>
      <c r="R31" s="2">
        <v>1.0635753208562049E-2</v>
      </c>
      <c r="S31" s="2">
        <v>2.9944604353151019</v>
      </c>
      <c r="T31" s="2">
        <v>19.696550218092224</v>
      </c>
      <c r="U31" s="2">
        <v>1.6481493968445573</v>
      </c>
      <c r="V31" s="2">
        <v>5.2894065066551859</v>
      </c>
      <c r="W31" s="2">
        <v>14.818570620666788</v>
      </c>
      <c r="X31" s="2">
        <v>30.157218072908407</v>
      </c>
      <c r="Y31" s="2">
        <v>1.40528900422906</v>
      </c>
      <c r="Z31" s="2">
        <v>2.2949766218380181</v>
      </c>
      <c r="AA31" s="2">
        <v>2.6561749653642472</v>
      </c>
      <c r="AB31" s="2">
        <v>2.2493140178143665</v>
      </c>
      <c r="AC31" s="2">
        <v>5.2856816988321764</v>
      </c>
      <c r="AD31" s="2">
        <v>23.110686664510396</v>
      </c>
    </row>
    <row r="32" spans="1:30">
      <c r="A32" s="1">
        <v>38487</v>
      </c>
      <c r="B32" s="2">
        <v>0.53774100688334114</v>
      </c>
      <c r="C32" s="2">
        <v>-0.78047676817239897</v>
      </c>
      <c r="D32" s="2">
        <v>42.440569774126907</v>
      </c>
      <c r="E32" s="2">
        <v>236.83405190036154</v>
      </c>
      <c r="F32" s="2">
        <v>4.4229986550302494</v>
      </c>
      <c r="G32" s="2">
        <v>24.823060510619811</v>
      </c>
      <c r="H32" s="2">
        <v>58.173240969995618</v>
      </c>
      <c r="I32" s="2">
        <v>147.42306070726929</v>
      </c>
      <c r="J32" s="2">
        <v>11.181216424174691</v>
      </c>
      <c r="K32" s="2">
        <v>8.9904945013731012</v>
      </c>
      <c r="L32" s="2">
        <v>12.178301811366349</v>
      </c>
      <c r="M32" s="2">
        <v>14.77594429153371</v>
      </c>
      <c r="N32" s="2">
        <v>25.970214529780165</v>
      </c>
      <c r="O32" s="2">
        <v>148.9702834773835</v>
      </c>
      <c r="Q32" s="2">
        <v>6.1398192683926128E-2</v>
      </c>
      <c r="R32" s="2">
        <v>-0.14558545347427027</v>
      </c>
      <c r="S32" s="2">
        <v>3.0677317049832151</v>
      </c>
      <c r="T32" s="2">
        <v>19.721645169846905</v>
      </c>
      <c r="U32" s="2">
        <v>1.635877013553523</v>
      </c>
      <c r="V32" s="2">
        <v>5.5952171313357484</v>
      </c>
      <c r="W32" s="2">
        <v>14.59944742003495</v>
      </c>
      <c r="X32" s="2">
        <v>29.985850547858572</v>
      </c>
      <c r="Y32" s="2">
        <v>1.295668178016939</v>
      </c>
      <c r="Z32" s="2">
        <v>2.0715268095448804</v>
      </c>
      <c r="AA32" s="2">
        <v>2.4717081356349144</v>
      </c>
      <c r="AB32" s="2">
        <v>2.1137431587367717</v>
      </c>
      <c r="AC32" s="2">
        <v>5.5794149193634404</v>
      </c>
      <c r="AD32" s="2">
        <v>23.959635543084975</v>
      </c>
    </row>
    <row r="33" spans="1:30">
      <c r="A33" s="1">
        <v>38518</v>
      </c>
      <c r="B33" s="2">
        <v>0.57818587235736263</v>
      </c>
      <c r="C33" s="2">
        <v>-1.3632503782674044</v>
      </c>
      <c r="D33" s="2">
        <v>40.50149615877725</v>
      </c>
      <c r="E33" s="2">
        <v>235.89161422760122</v>
      </c>
      <c r="F33" s="2">
        <v>4.3153345797519407</v>
      </c>
      <c r="G33" s="2">
        <v>24.097826638481717</v>
      </c>
      <c r="H33" s="2">
        <v>56.924972767709562</v>
      </c>
      <c r="I33" s="2">
        <v>144.11073875478752</v>
      </c>
      <c r="J33" s="2">
        <v>10.313737441529016</v>
      </c>
      <c r="K33" s="2">
        <v>7.7758935396891111</v>
      </c>
      <c r="L33" s="2">
        <v>10.66857479490921</v>
      </c>
      <c r="M33" s="2">
        <v>13.307041050114078</v>
      </c>
      <c r="N33" s="2">
        <v>26.776673303925328</v>
      </c>
      <c r="O33" s="2">
        <v>134.96276639475735</v>
      </c>
      <c r="Q33" s="2">
        <v>6.6016106534018945E-2</v>
      </c>
      <c r="R33" s="2">
        <v>-0.25429254605973201</v>
      </c>
      <c r="S33" s="2">
        <v>2.927569646844896</v>
      </c>
      <c r="T33" s="2">
        <v>19.64316649996081</v>
      </c>
      <c r="U33" s="2">
        <v>1.5960567016633134</v>
      </c>
      <c r="V33" s="2">
        <v>5.4317465156203326</v>
      </c>
      <c r="W33" s="2">
        <v>14.28617579064823</v>
      </c>
      <c r="X33" s="2">
        <v>29.312124262723781</v>
      </c>
      <c r="Y33" s="2">
        <v>1.1951455809869407</v>
      </c>
      <c r="Z33" s="2">
        <v>1.791666958160387</v>
      </c>
      <c r="AA33" s="2">
        <v>2.1652939403747733</v>
      </c>
      <c r="AB33" s="2">
        <v>1.903612143341969</v>
      </c>
      <c r="AC33" s="2">
        <v>5.7526737159420138</v>
      </c>
      <c r="AD33" s="2">
        <v>21.706736533100798</v>
      </c>
    </row>
    <row r="34" spans="1:30">
      <c r="A34" s="1">
        <v>38548</v>
      </c>
      <c r="B34" s="2">
        <v>0.61863073783138411</v>
      </c>
      <c r="C34" s="2">
        <v>-1.94602398836241</v>
      </c>
      <c r="D34" s="2">
        <v>38.562422543427601</v>
      </c>
      <c r="E34" s="2">
        <v>234.9491765548409</v>
      </c>
      <c r="F34" s="2">
        <v>4.2076705044736329</v>
      </c>
      <c r="G34" s="2">
        <v>23.372592766343619</v>
      </c>
      <c r="H34" s="2">
        <v>55.676704565423492</v>
      </c>
      <c r="I34" s="2">
        <v>140.79841680230572</v>
      </c>
      <c r="J34" s="2">
        <v>9.4462584588833423</v>
      </c>
      <c r="K34" s="2">
        <v>6.5612925780051219</v>
      </c>
      <c r="L34" s="2">
        <v>9.1588477784520705</v>
      </c>
      <c r="M34" s="2">
        <v>11.838137808694444</v>
      </c>
      <c r="N34" s="2">
        <v>27.583132078070488</v>
      </c>
      <c r="O34" s="2">
        <v>120.9552493121312</v>
      </c>
      <c r="Q34" s="2">
        <v>7.0634020384111776E-2</v>
      </c>
      <c r="R34" s="2">
        <v>-0.36299963864519375</v>
      </c>
      <c r="S34" s="2">
        <v>2.7874075887065772</v>
      </c>
      <c r="T34" s="2">
        <v>19.56468783007471</v>
      </c>
      <c r="U34" s="2">
        <v>1.5562363897731042</v>
      </c>
      <c r="V34" s="2">
        <v>5.2682758999049168</v>
      </c>
      <c r="W34" s="2">
        <v>13.972904161261505</v>
      </c>
      <c r="X34" s="2">
        <v>28.638397977588983</v>
      </c>
      <c r="Y34" s="2">
        <v>1.0946229839569428</v>
      </c>
      <c r="Z34" s="2">
        <v>1.511807106775894</v>
      </c>
      <c r="AA34" s="2">
        <v>1.8588797451146322</v>
      </c>
      <c r="AB34" s="2">
        <v>1.6934811279471662</v>
      </c>
      <c r="AC34" s="2">
        <v>5.9259325125205846</v>
      </c>
      <c r="AD34" s="2">
        <v>19.453837523116622</v>
      </c>
    </row>
    <row r="35" spans="1:30">
      <c r="A35" s="1">
        <v>38579</v>
      </c>
      <c r="B35" s="2">
        <v>0.90759955431733841</v>
      </c>
      <c r="C35" s="2">
        <v>-1.0670943663506738</v>
      </c>
      <c r="D35" s="2">
        <v>42.700276091509686</v>
      </c>
      <c r="E35" s="2">
        <v>232.39660127182236</v>
      </c>
      <c r="F35" s="2">
        <v>4.1897506880387523</v>
      </c>
      <c r="G35" s="2">
        <v>22.618087426137524</v>
      </c>
      <c r="H35" s="2">
        <v>54.1566406409938</v>
      </c>
      <c r="I35" s="2">
        <v>137.21293579294232</v>
      </c>
      <c r="J35" s="2">
        <v>8.4867483293885808</v>
      </c>
      <c r="K35" s="2">
        <v>5.4573990518815663</v>
      </c>
      <c r="L35" s="2">
        <v>7.7916987597642251</v>
      </c>
      <c r="M35" s="2">
        <v>10.088816752215253</v>
      </c>
      <c r="N35" s="2">
        <v>27.443169175044893</v>
      </c>
      <c r="O35" s="2">
        <v>107.72384430875208</v>
      </c>
      <c r="Q35" s="2">
        <v>0.10362790191284506</v>
      </c>
      <c r="R35" s="2">
        <v>-0.19904938053285659</v>
      </c>
      <c r="S35" s="2">
        <v>3.0865040567225943</v>
      </c>
      <c r="T35" s="2">
        <v>19.352129781107191</v>
      </c>
      <c r="U35" s="2">
        <v>1.5496086202259487</v>
      </c>
      <c r="V35" s="2">
        <v>5.0982073782011028</v>
      </c>
      <c r="W35" s="2">
        <v>13.59142131846701</v>
      </c>
      <c r="X35" s="2">
        <v>27.909111140284466</v>
      </c>
      <c r="Y35" s="2">
        <v>0.9834359096612193</v>
      </c>
      <c r="Z35" s="2">
        <v>1.2574556877411873</v>
      </c>
      <c r="AA35" s="2">
        <v>1.581403180281747</v>
      </c>
      <c r="AB35" s="2">
        <v>1.4432355028546484</v>
      </c>
      <c r="AC35" s="2">
        <v>5.8958630223974691</v>
      </c>
      <c r="AD35" s="2">
        <v>17.32576449939814</v>
      </c>
    </row>
    <row r="36" spans="1:30">
      <c r="A36" s="1">
        <v>38610</v>
      </c>
      <c r="B36" s="2">
        <v>1.1965683708032926</v>
      </c>
      <c r="C36" s="2">
        <v>-0.18816474433893782</v>
      </c>
      <c r="D36" s="2">
        <v>46.838129639591763</v>
      </c>
      <c r="E36" s="2">
        <v>229.84402598880376</v>
      </c>
      <c r="F36" s="2">
        <v>4.1718308716038717</v>
      </c>
      <c r="G36" s="2">
        <v>21.863582085931434</v>
      </c>
      <c r="H36" s="2">
        <v>52.636576716564107</v>
      </c>
      <c r="I36" s="2">
        <v>133.62745478357891</v>
      </c>
      <c r="J36" s="2">
        <v>7.5272381998938167</v>
      </c>
      <c r="K36" s="2">
        <v>4.3535055257580098</v>
      </c>
      <c r="L36" s="2">
        <v>6.4245497410763814</v>
      </c>
      <c r="M36" s="2">
        <v>8.3394956957360602</v>
      </c>
      <c r="N36" s="2">
        <v>27.303206272019303</v>
      </c>
      <c r="O36" s="2">
        <v>94.492439305372955</v>
      </c>
      <c r="Q36" s="2">
        <v>0.13662178344157833</v>
      </c>
      <c r="R36" s="2">
        <v>-3.5099122420519428E-2</v>
      </c>
      <c r="S36" s="2">
        <v>3.385600524738611</v>
      </c>
      <c r="T36" s="2">
        <v>19.139571732139665</v>
      </c>
      <c r="U36" s="2">
        <v>1.542980850678793</v>
      </c>
      <c r="V36" s="2">
        <v>4.9281388564972888</v>
      </c>
      <c r="W36" s="2">
        <v>13.20993847567251</v>
      </c>
      <c r="X36" s="2">
        <v>27.179824302979949</v>
      </c>
      <c r="Y36" s="2">
        <v>0.87224883536549547</v>
      </c>
      <c r="Z36" s="2">
        <v>1.0031042687064802</v>
      </c>
      <c r="AA36" s="2">
        <v>1.3039266154488622</v>
      </c>
      <c r="AB36" s="2">
        <v>1.1929898777621306</v>
      </c>
      <c r="AC36" s="2">
        <v>5.8657935322743553</v>
      </c>
      <c r="AD36" s="2">
        <v>15.197691475679658</v>
      </c>
    </row>
    <row r="37" spans="1:30">
      <c r="A37" s="1">
        <v>38640</v>
      </c>
      <c r="B37" s="2">
        <v>1.4240384154202927</v>
      </c>
      <c r="C37" s="2">
        <v>2.1819575031258713</v>
      </c>
      <c r="D37" s="2">
        <v>50.816382490891222</v>
      </c>
      <c r="E37" s="2">
        <v>227.19405124810891</v>
      </c>
      <c r="F37" s="2">
        <v>3.8420669013105484</v>
      </c>
      <c r="G37" s="2">
        <v>21.087779774582433</v>
      </c>
      <c r="H37" s="2">
        <v>50.925816014463834</v>
      </c>
      <c r="I37" s="2">
        <v>129.57483928431367</v>
      </c>
      <c r="J37" s="2">
        <v>7.0065371242025156</v>
      </c>
      <c r="K37" s="2">
        <v>3.3951318826383265</v>
      </c>
      <c r="L37" s="2">
        <v>5.2957051878378696</v>
      </c>
      <c r="M37" s="2">
        <v>6.4601469672516529</v>
      </c>
      <c r="N37" s="2">
        <v>25.987522560239086</v>
      </c>
      <c r="O37" s="2">
        <v>81.42180381216015</v>
      </c>
      <c r="Q37" s="2">
        <v>0.1625938581958582</v>
      </c>
      <c r="R37" s="2">
        <v>0.40700926088808126</v>
      </c>
      <c r="S37" s="2">
        <v>3.6731605755890899</v>
      </c>
      <c r="T37" s="2">
        <v>18.918903035532523</v>
      </c>
      <c r="U37" s="2">
        <v>1.4210153379180153</v>
      </c>
      <c r="V37" s="2">
        <v>4.7532699123099791</v>
      </c>
      <c r="W37" s="2">
        <v>12.780597416069915</v>
      </c>
      <c r="X37" s="2">
        <v>26.3555223104294</v>
      </c>
      <c r="Y37" s="2">
        <v>0.81191051541546333</v>
      </c>
      <c r="Z37" s="2">
        <v>0.78228252247434471</v>
      </c>
      <c r="AA37" s="2">
        <v>1.074816324923574</v>
      </c>
      <c r="AB37" s="2">
        <v>0.92414340410625073</v>
      </c>
      <c r="AC37" s="2">
        <v>5.5831333593192038</v>
      </c>
      <c r="AD37" s="2">
        <v>13.095475816128777</v>
      </c>
    </row>
    <row r="38" spans="1:30">
      <c r="A38" s="1">
        <v>38671</v>
      </c>
      <c r="B38" s="2">
        <v>1.6515084600372929</v>
      </c>
      <c r="C38" s="2">
        <v>4.5520797505906812</v>
      </c>
      <c r="D38" s="2">
        <v>54.794635342190688</v>
      </c>
      <c r="E38" s="2">
        <v>224.54407650741405</v>
      </c>
      <c r="F38" s="2">
        <v>3.5123029310172251</v>
      </c>
      <c r="G38" s="2">
        <v>20.311977463233436</v>
      </c>
      <c r="H38" s="2">
        <v>49.215055312363567</v>
      </c>
      <c r="I38" s="2">
        <v>125.5222237850484</v>
      </c>
      <c r="J38" s="2">
        <v>6.4858360485112136</v>
      </c>
      <c r="K38" s="2">
        <v>2.4367582395186433</v>
      </c>
      <c r="L38" s="2">
        <v>4.1668606345993595</v>
      </c>
      <c r="M38" s="2">
        <v>4.5807982387672448</v>
      </c>
      <c r="N38" s="2">
        <v>24.671838848458869</v>
      </c>
      <c r="O38" s="2">
        <v>68.35116831894733</v>
      </c>
      <c r="Q38" s="2">
        <v>0.18856593295013802</v>
      </c>
      <c r="R38" s="2">
        <v>0.84911764419668212</v>
      </c>
      <c r="S38" s="2">
        <v>3.9607206264395693</v>
      </c>
      <c r="T38" s="2">
        <v>18.698234338925385</v>
      </c>
      <c r="U38" s="2">
        <v>1.2990498251572378</v>
      </c>
      <c r="V38" s="2">
        <v>4.5784009681226694</v>
      </c>
      <c r="W38" s="2">
        <v>12.351256356467323</v>
      </c>
      <c r="X38" s="2">
        <v>25.531220317878841</v>
      </c>
      <c r="Y38" s="2">
        <v>0.75157219546543097</v>
      </c>
      <c r="Z38" s="2">
        <v>0.56146077624220914</v>
      </c>
      <c r="AA38" s="2">
        <v>0.84570603439828596</v>
      </c>
      <c r="AB38" s="2">
        <v>0.65529693045037063</v>
      </c>
      <c r="AC38" s="2">
        <v>5.3004731863640542</v>
      </c>
      <c r="AD38" s="2">
        <v>10.993260156577893</v>
      </c>
    </row>
    <row r="39" spans="1:30">
      <c r="A39" s="1">
        <v>38701</v>
      </c>
      <c r="B39" s="2">
        <v>2.533168973150262</v>
      </c>
      <c r="C39" s="2">
        <v>7.9280660817525677</v>
      </c>
      <c r="D39" s="2">
        <v>59.948368370211149</v>
      </c>
      <c r="E39" s="2">
        <v>221.82835211467074</v>
      </c>
      <c r="F39" s="2">
        <v>3.2906401767577886</v>
      </c>
      <c r="G39" s="2">
        <v>19.555040699931777</v>
      </c>
      <c r="H39" s="2">
        <v>47.271911151865922</v>
      </c>
      <c r="I39" s="2">
        <v>121.18762756907864</v>
      </c>
      <c r="J39" s="2">
        <v>6.0512527958723359</v>
      </c>
      <c r="K39" s="2">
        <v>1.6012470103420786</v>
      </c>
      <c r="L39" s="2">
        <v>2.9122640675356379</v>
      </c>
      <c r="M39" s="2">
        <v>2.5927478922223655</v>
      </c>
      <c r="N39" s="2">
        <v>21.419461405506539</v>
      </c>
      <c r="O39" s="2">
        <v>55.220761464434105</v>
      </c>
      <c r="Q39" s="2">
        <v>0.28923216701635057</v>
      </c>
      <c r="R39" s="2">
        <v>1.4788538784936334</v>
      </c>
      <c r="S39" s="2">
        <v>4.3332479109039728</v>
      </c>
      <c r="T39" s="2">
        <v>18.472090537292861</v>
      </c>
      <c r="U39" s="2">
        <v>1.2170663038551055</v>
      </c>
      <c r="V39" s="2">
        <v>4.4077843939274217</v>
      </c>
      <c r="W39" s="2">
        <v>11.86359518222803</v>
      </c>
      <c r="X39" s="2">
        <v>24.649563447550594</v>
      </c>
      <c r="Y39" s="2">
        <v>0.70121312273289038</v>
      </c>
      <c r="Z39" s="2">
        <v>0.36894812739394933</v>
      </c>
      <c r="AA39" s="2">
        <v>0.59107311514703309</v>
      </c>
      <c r="AB39" s="2">
        <v>0.37090036422608602</v>
      </c>
      <c r="AC39" s="2">
        <v>4.6017356688976196</v>
      </c>
      <c r="AD39" s="2">
        <v>8.8814311701322577</v>
      </c>
    </row>
    <row r="40" spans="1:30">
      <c r="A40" s="1">
        <v>38732</v>
      </c>
      <c r="B40" s="2">
        <v>3.4148294862632311</v>
      </c>
      <c r="C40" s="2">
        <v>11.304052412914452</v>
      </c>
      <c r="D40" s="2">
        <v>65.102101398231596</v>
      </c>
      <c r="E40" s="2">
        <v>219.11262772192742</v>
      </c>
      <c r="F40" s="2">
        <v>3.0689774224983517</v>
      </c>
      <c r="G40" s="2">
        <v>18.798103936630117</v>
      </c>
      <c r="H40" s="2">
        <v>45.328766991368283</v>
      </c>
      <c r="I40" s="2">
        <v>116.85303135310889</v>
      </c>
      <c r="J40" s="2">
        <v>5.6166695432334581</v>
      </c>
      <c r="K40" s="2">
        <v>0.76573578116551411</v>
      </c>
      <c r="L40" s="2">
        <v>1.657667500471917</v>
      </c>
      <c r="M40" s="2">
        <v>0.60469754567748635</v>
      </c>
      <c r="N40" s="2">
        <v>18.167083962554209</v>
      </c>
      <c r="O40" s="2">
        <v>42.09035460992088</v>
      </c>
      <c r="Q40" s="2">
        <v>0.38989840108256318</v>
      </c>
      <c r="R40" s="2">
        <v>2.1085901127905839</v>
      </c>
      <c r="S40" s="2">
        <v>4.7057751953683749</v>
      </c>
      <c r="T40" s="2">
        <v>18.24594673566034</v>
      </c>
      <c r="U40" s="2">
        <v>1.1350827825529728</v>
      </c>
      <c r="V40" s="2">
        <v>4.2371678197321749</v>
      </c>
      <c r="W40" s="2">
        <v>11.375934007988741</v>
      </c>
      <c r="X40" s="2">
        <v>23.767906577222345</v>
      </c>
      <c r="Y40" s="2">
        <v>0.65085405000034979</v>
      </c>
      <c r="Z40" s="2">
        <v>0.17643547854568961</v>
      </c>
      <c r="AA40" s="2">
        <v>0.33644019589578028</v>
      </c>
      <c r="AB40" s="2">
        <v>8.6503798001801441E-2</v>
      </c>
      <c r="AC40" s="2">
        <v>3.9029981514311838</v>
      </c>
      <c r="AD40" s="2">
        <v>6.769602183686624</v>
      </c>
    </row>
    <row r="41" spans="1:30">
      <c r="A41" s="1">
        <v>38763</v>
      </c>
      <c r="B41" s="2">
        <v>3.8393484936638003</v>
      </c>
      <c r="C41" s="2">
        <v>14.155359790093462</v>
      </c>
      <c r="D41" s="2">
        <v>68.368019820872178</v>
      </c>
      <c r="E41" s="2">
        <v>217.81895081438608</v>
      </c>
      <c r="F41" s="2">
        <v>2.8705252980214686</v>
      </c>
      <c r="G41" s="2">
        <v>18.118903748814287</v>
      </c>
      <c r="H41" s="2">
        <v>43.388226101539978</v>
      </c>
      <c r="I41" s="2">
        <v>112.54041094065326</v>
      </c>
      <c r="J41" s="2">
        <v>5.2387232768711751</v>
      </c>
      <c r="K41" s="2">
        <v>0.21256695204079207</v>
      </c>
      <c r="L41" s="2">
        <v>0.75937382191006764</v>
      </c>
      <c r="M41" s="2">
        <v>-0.74036965954413891</v>
      </c>
      <c r="N41" s="2">
        <v>14.013036551640019</v>
      </c>
      <c r="O41" s="2">
        <v>29.12378584236809</v>
      </c>
      <c r="Q41" s="2">
        <v>0.43836913230954538</v>
      </c>
      <c r="R41" s="2">
        <v>2.6404558830852936</v>
      </c>
      <c r="S41" s="2">
        <v>4.9418455767121037</v>
      </c>
      <c r="T41" s="2">
        <v>18.138219672215559</v>
      </c>
      <c r="U41" s="2">
        <v>1.0616838751503264</v>
      </c>
      <c r="V41" s="2">
        <v>4.0840733805977347</v>
      </c>
      <c r="W41" s="2">
        <v>10.888926163572979</v>
      </c>
      <c r="X41" s="2">
        <v>22.890719585328871</v>
      </c>
      <c r="Y41" s="2">
        <v>0.60705801460055497</v>
      </c>
      <c r="Z41" s="2">
        <v>4.8978189120575021E-2</v>
      </c>
      <c r="AA41" s="2">
        <v>0.15412251089486731</v>
      </c>
      <c r="AB41" s="2">
        <v>-0.1059121009067677</v>
      </c>
      <c r="AC41" s="2">
        <v>3.0105467597177897</v>
      </c>
      <c r="AD41" s="2">
        <v>4.6841240959572712</v>
      </c>
    </row>
    <row r="42" spans="1:30">
      <c r="A42" s="1">
        <v>38791</v>
      </c>
      <c r="B42" s="2">
        <v>4.263867501064369</v>
      </c>
      <c r="C42" s="2">
        <v>17.006667167272472</v>
      </c>
      <c r="D42" s="2">
        <v>71.633938243512759</v>
      </c>
      <c r="E42" s="2">
        <v>216.52527390684475</v>
      </c>
      <c r="F42" s="2">
        <v>2.6720731735445851</v>
      </c>
      <c r="G42" s="2">
        <v>17.439703560998456</v>
      </c>
      <c r="H42" s="2">
        <v>41.447685211711672</v>
      </c>
      <c r="I42" s="2">
        <v>108.22779052819766</v>
      </c>
      <c r="J42" s="2">
        <v>4.8607770105088921</v>
      </c>
      <c r="K42" s="2">
        <v>-0.34060187708393003</v>
      </c>
      <c r="L42" s="2">
        <v>-0.13891985665178186</v>
      </c>
      <c r="M42" s="2">
        <v>-2.085436864765764</v>
      </c>
      <c r="N42" s="2">
        <v>9.8589891407258321</v>
      </c>
      <c r="O42" s="2">
        <v>16.157217074815303</v>
      </c>
      <c r="Q42" s="2">
        <v>0.48683986353652747</v>
      </c>
      <c r="R42" s="2">
        <v>3.1723216533800032</v>
      </c>
      <c r="S42" s="2">
        <v>5.1779159580558325</v>
      </c>
      <c r="T42" s="2">
        <v>18.030492608770775</v>
      </c>
      <c r="U42" s="2">
        <v>0.98828496774767949</v>
      </c>
      <c r="V42" s="2">
        <v>3.9309789414632959</v>
      </c>
      <c r="W42" s="2">
        <v>10.40191831915722</v>
      </c>
      <c r="X42" s="2">
        <v>22.013532593435404</v>
      </c>
      <c r="Y42" s="2">
        <v>0.56326197920075993</v>
      </c>
      <c r="Z42" s="2">
        <v>-7.8479100304539556E-2</v>
      </c>
      <c r="AA42" s="2">
        <v>-2.8195174106045644E-2</v>
      </c>
      <c r="AB42" s="2">
        <v>-0.29832799981533681</v>
      </c>
      <c r="AC42" s="2">
        <v>2.118095368004397</v>
      </c>
      <c r="AD42" s="2">
        <v>2.5986460082279192</v>
      </c>
    </row>
    <row r="43" spans="1:30">
      <c r="A43" s="1">
        <v>38822</v>
      </c>
      <c r="B43" s="2">
        <v>5.0603321777552575</v>
      </c>
      <c r="C43" s="2">
        <v>19.277323243406414</v>
      </c>
      <c r="D43" s="2">
        <v>69.906421496433268</v>
      </c>
      <c r="E43" s="2">
        <v>215.37015279313079</v>
      </c>
      <c r="F43" s="2">
        <v>2.4667830050098196</v>
      </c>
      <c r="G43" s="2">
        <v>16.843806272384469</v>
      </c>
      <c r="H43" s="2">
        <v>39.12417681119959</v>
      </c>
      <c r="I43" s="2">
        <v>104.29218610016625</v>
      </c>
      <c r="J43" s="2">
        <v>4.537797364355586</v>
      </c>
      <c r="K43" s="2">
        <v>-0.59958047405684356</v>
      </c>
      <c r="L43" s="2">
        <v>-0.25916571916586623</v>
      </c>
      <c r="M43" s="2">
        <v>-2.8294189686672038</v>
      </c>
      <c r="N43" s="2">
        <v>5.1062034945978301</v>
      </c>
      <c r="O43" s="2">
        <v>6.8500318627358459</v>
      </c>
      <c r="Q43" s="2">
        <v>0.5777786073917397</v>
      </c>
      <c r="R43" s="2">
        <v>3.595876213885572</v>
      </c>
      <c r="S43" s="2">
        <v>5.0530458650266858</v>
      </c>
      <c r="T43" s="2">
        <v>17.934303363389585</v>
      </c>
      <c r="U43" s="2">
        <v>0.91235696188391679</v>
      </c>
      <c r="V43" s="2">
        <v>3.796661309020549</v>
      </c>
      <c r="W43" s="2">
        <v>9.8187990334227049</v>
      </c>
      <c r="X43" s="2">
        <v>21.213030652773814</v>
      </c>
      <c r="Y43" s="2">
        <v>0.5258354207841609</v>
      </c>
      <c r="Z43" s="2">
        <v>-0.13815113576885948</v>
      </c>
      <c r="AA43" s="2">
        <v>-5.2600274361904203E-2</v>
      </c>
      <c r="AB43" s="2">
        <v>-0.4047568717247495</v>
      </c>
      <c r="AC43" s="2">
        <v>1.0970116525759031</v>
      </c>
      <c r="AD43" s="2">
        <v>1.1017248746431196</v>
      </c>
    </row>
    <row r="44" spans="1:30">
      <c r="A44" s="1">
        <v>38852</v>
      </c>
      <c r="B44" s="2">
        <v>5.8567968544461451</v>
      </c>
      <c r="C44" s="2">
        <v>21.547979319540357</v>
      </c>
      <c r="D44" s="2">
        <v>68.178904749353777</v>
      </c>
      <c r="E44" s="2">
        <v>214.21503167941682</v>
      </c>
      <c r="F44" s="2">
        <v>2.2614928364750537</v>
      </c>
      <c r="G44" s="2">
        <v>16.247908983770483</v>
      </c>
      <c r="H44" s="2">
        <v>36.800668410687514</v>
      </c>
      <c r="I44" s="2">
        <v>100.35658167213487</v>
      </c>
      <c r="J44" s="2">
        <v>4.2148177182022799</v>
      </c>
      <c r="K44" s="2">
        <v>-0.85855907102975715</v>
      </c>
      <c r="L44" s="2">
        <v>-0.37941158167995059</v>
      </c>
      <c r="M44" s="2">
        <v>-3.5734010725686436</v>
      </c>
      <c r="N44" s="2">
        <v>0.35341784846982716</v>
      </c>
      <c r="O44" s="2">
        <v>-2.4571533493436095</v>
      </c>
      <c r="Q44" s="2">
        <v>0.66871735124695197</v>
      </c>
      <c r="R44" s="2">
        <v>4.0194307743911404</v>
      </c>
      <c r="S44" s="2">
        <v>4.9281757719975392</v>
      </c>
      <c r="T44" s="2">
        <v>17.838114118008395</v>
      </c>
      <c r="U44" s="2">
        <v>0.83642895602015388</v>
      </c>
      <c r="V44" s="2">
        <v>3.6623436765778017</v>
      </c>
      <c r="W44" s="2">
        <v>9.2356797476881933</v>
      </c>
      <c r="X44" s="2">
        <v>20.412528712112231</v>
      </c>
      <c r="Y44" s="2">
        <v>0.48840886236756198</v>
      </c>
      <c r="Z44" s="2">
        <v>-0.19782317123317941</v>
      </c>
      <c r="AA44" s="2">
        <v>-7.7005374617762773E-2</v>
      </c>
      <c r="AB44" s="2">
        <v>-0.51118574363416214</v>
      </c>
      <c r="AC44" s="2">
        <v>7.5927937147409183E-2</v>
      </c>
      <c r="AD44" s="2">
        <v>-0.39519625894167942</v>
      </c>
    </row>
    <row r="45" spans="1:30">
      <c r="A45" s="1">
        <v>38883</v>
      </c>
      <c r="B45" s="2">
        <v>5.2216869933853198</v>
      </c>
      <c r="C45" s="2">
        <v>21.844146590346639</v>
      </c>
      <c r="D45" s="2">
        <v>66.490755251007457</v>
      </c>
      <c r="E45" s="2">
        <v>212.51304668794239</v>
      </c>
      <c r="F45" s="2">
        <v>2.0482141662741502</v>
      </c>
      <c r="G45" s="2">
        <v>15.796777565879356</v>
      </c>
      <c r="H45" s="2">
        <v>34.665093721409704</v>
      </c>
      <c r="I45" s="2">
        <v>97.200385182632715</v>
      </c>
      <c r="J45" s="2">
        <v>3.9278808174063378</v>
      </c>
      <c r="K45" s="2">
        <v>-0.90519445795970821</v>
      </c>
      <c r="L45" s="2">
        <v>0.11761652314854226</v>
      </c>
      <c r="M45" s="2">
        <v>-3.4765180270614433</v>
      </c>
      <c r="N45" s="2">
        <v>-3.7593408608212893</v>
      </c>
      <c r="O45" s="2">
        <v>-8.3998709258997337</v>
      </c>
      <c r="Q45" s="2">
        <v>0.5962017775307491</v>
      </c>
      <c r="R45" s="2">
        <v>4.0746760400837196</v>
      </c>
      <c r="S45" s="2">
        <v>4.806151261808572</v>
      </c>
      <c r="T45" s="2">
        <v>17.696386423798337</v>
      </c>
      <c r="U45" s="2">
        <v>0.75754634689565836</v>
      </c>
      <c r="V45" s="2">
        <v>3.5606568504594702</v>
      </c>
      <c r="W45" s="2">
        <v>8.6997252457935854</v>
      </c>
      <c r="X45" s="2">
        <v>19.770558346147492</v>
      </c>
      <c r="Y45" s="2">
        <v>0.45515890124022901</v>
      </c>
      <c r="Z45" s="2">
        <v>-0.20856857064187026</v>
      </c>
      <c r="AA45" s="2">
        <v>2.3871449538228139E-2</v>
      </c>
      <c r="AB45" s="2">
        <v>-0.49732633332522058</v>
      </c>
      <c r="AC45" s="2">
        <v>-0.80765303119798493</v>
      </c>
      <c r="AD45" s="2">
        <v>-1.3509932403670835</v>
      </c>
    </row>
    <row r="46" spans="1:30">
      <c r="A46" s="1">
        <v>38913</v>
      </c>
      <c r="B46" s="2">
        <v>4.5865771323244955</v>
      </c>
      <c r="C46" s="2">
        <v>22.140313861152919</v>
      </c>
      <c r="D46" s="2">
        <v>64.802605752661137</v>
      </c>
      <c r="E46" s="2">
        <v>210.81106169646796</v>
      </c>
      <c r="F46" s="2">
        <v>1.8349354960732471</v>
      </c>
      <c r="G46" s="2">
        <v>15.345646147988234</v>
      </c>
      <c r="H46" s="2">
        <v>32.529519032131901</v>
      </c>
      <c r="I46" s="2">
        <v>94.044188693130565</v>
      </c>
      <c r="J46" s="2">
        <v>3.6409439166103952</v>
      </c>
      <c r="K46" s="2">
        <v>-0.95182984488965927</v>
      </c>
      <c r="L46" s="2">
        <v>0.61464462797703512</v>
      </c>
      <c r="M46" s="2">
        <v>-3.379634981554243</v>
      </c>
      <c r="N46" s="2">
        <v>-7.8720995701124075</v>
      </c>
      <c r="O46" s="2">
        <v>-14.342588502455856</v>
      </c>
      <c r="Q46" s="2">
        <v>0.52368620381454623</v>
      </c>
      <c r="R46" s="2">
        <v>4.129921305776298</v>
      </c>
      <c r="S46" s="2">
        <v>4.6841267516196048</v>
      </c>
      <c r="T46" s="2">
        <v>17.554658729588279</v>
      </c>
      <c r="U46" s="2">
        <v>0.67866373777116296</v>
      </c>
      <c r="V46" s="2">
        <v>3.4589700243411396</v>
      </c>
      <c r="W46" s="2">
        <v>8.1637707438989811</v>
      </c>
      <c r="X46" s="2">
        <v>19.128587980182754</v>
      </c>
      <c r="Y46" s="2">
        <v>0.42190894011289598</v>
      </c>
      <c r="Z46" s="2">
        <v>-0.21931397005056105</v>
      </c>
      <c r="AA46" s="2">
        <v>0.12474827369421905</v>
      </c>
      <c r="AB46" s="2">
        <v>-0.48346692301627908</v>
      </c>
      <c r="AC46" s="2">
        <v>-1.6912339995433794</v>
      </c>
      <c r="AD46" s="2">
        <v>-2.3067902217924874</v>
      </c>
    </row>
    <row r="47" spans="1:30">
      <c r="A47" s="1">
        <v>38944</v>
      </c>
      <c r="B47" s="2">
        <v>4.0559797135568232</v>
      </c>
      <c r="C47" s="2">
        <v>20.724939647308094</v>
      </c>
      <c r="D47" s="2">
        <v>59.448227838011739</v>
      </c>
      <c r="E47" s="2">
        <v>208.21599765242536</v>
      </c>
      <c r="F47" s="2">
        <v>1.6954716195892692</v>
      </c>
      <c r="G47" s="2">
        <v>14.949392718195316</v>
      </c>
      <c r="H47" s="2">
        <v>30.437573580088568</v>
      </c>
      <c r="I47" s="2">
        <v>91.487057060482698</v>
      </c>
      <c r="J47" s="2">
        <v>3.3857864720847259</v>
      </c>
      <c r="K47" s="2">
        <v>-0.85073415205660607</v>
      </c>
      <c r="L47" s="2">
        <v>1.5907999280074243</v>
      </c>
      <c r="M47" s="2">
        <v>-2.4985087393282046</v>
      </c>
      <c r="N47" s="2">
        <v>-10.206104319698257</v>
      </c>
      <c r="O47" s="2">
        <v>-16.282975384799233</v>
      </c>
      <c r="Q47" s="2">
        <v>0.46310365173449092</v>
      </c>
      <c r="R47" s="2">
        <v>3.8659058921709679</v>
      </c>
      <c r="S47" s="2">
        <v>4.2970962528150025</v>
      </c>
      <c r="T47" s="2">
        <v>17.338562556512766</v>
      </c>
      <c r="U47" s="2">
        <v>0.62708204680642832</v>
      </c>
      <c r="V47" s="2">
        <v>3.3696529162520972</v>
      </c>
      <c r="W47" s="2">
        <v>7.638765653526927</v>
      </c>
      <c r="X47" s="2">
        <v>18.608467406102179</v>
      </c>
      <c r="Y47" s="2">
        <v>0.3923415505987059</v>
      </c>
      <c r="Z47" s="2">
        <v>-0.19602020817781876</v>
      </c>
      <c r="AA47" s="2">
        <v>0.32286875338838683</v>
      </c>
      <c r="AB47" s="2">
        <v>-0.35741917068711765</v>
      </c>
      <c r="AC47" s="2">
        <v>-2.192669245939654</v>
      </c>
      <c r="AD47" s="2">
        <v>-2.6188723460141845</v>
      </c>
    </row>
    <row r="48" spans="1:30">
      <c r="A48" s="1">
        <v>38975</v>
      </c>
      <c r="B48" s="2">
        <v>3.5253822947891513</v>
      </c>
      <c r="C48" s="2">
        <v>19.30956543346327</v>
      </c>
      <c r="D48" s="2">
        <v>54.09384992336232</v>
      </c>
      <c r="E48" s="2">
        <v>205.62093360838273</v>
      </c>
      <c r="F48" s="2">
        <v>1.5560077431052912</v>
      </c>
      <c r="G48" s="2">
        <v>14.553139288402399</v>
      </c>
      <c r="H48" s="2">
        <v>28.345628128045242</v>
      </c>
      <c r="I48" s="2">
        <v>88.92992542783486</v>
      </c>
      <c r="J48" s="2">
        <v>3.1306290275590563</v>
      </c>
      <c r="K48" s="2">
        <v>-0.74963845922355277</v>
      </c>
      <c r="L48" s="2">
        <v>2.5669552280378136</v>
      </c>
      <c r="M48" s="2">
        <v>-1.6173824971021664</v>
      </c>
      <c r="N48" s="2">
        <v>-12.540109069284107</v>
      </c>
      <c r="O48" s="2">
        <v>-18.223362267142608</v>
      </c>
      <c r="Q48" s="2">
        <v>0.40252109965443567</v>
      </c>
      <c r="R48" s="2">
        <v>3.6018904785656374</v>
      </c>
      <c r="S48" s="2">
        <v>3.910065754010398</v>
      </c>
      <c r="T48" s="2">
        <v>17.122466383437246</v>
      </c>
      <c r="U48" s="2">
        <v>0.57550035584169368</v>
      </c>
      <c r="V48" s="2">
        <v>3.2803358081630543</v>
      </c>
      <c r="W48" s="2">
        <v>7.1137605631548739</v>
      </c>
      <c r="X48" s="2">
        <v>18.088346832021607</v>
      </c>
      <c r="Y48" s="2">
        <v>0.36277416108451582</v>
      </c>
      <c r="Z48" s="2">
        <v>-0.17272644630507647</v>
      </c>
      <c r="AA48" s="2">
        <v>0.52098923308255463</v>
      </c>
      <c r="AB48" s="2">
        <v>-0.23137141835795622</v>
      </c>
      <c r="AC48" s="2">
        <v>-2.6941044923359279</v>
      </c>
      <c r="AD48" s="2">
        <v>-2.9309544702358812</v>
      </c>
    </row>
    <row r="49" spans="1:30">
      <c r="A49" s="1">
        <v>39005</v>
      </c>
      <c r="B49" s="2">
        <v>3.4977402174084253</v>
      </c>
      <c r="C49" s="2">
        <v>18.100723576611188</v>
      </c>
      <c r="D49" s="2">
        <v>46.011608028778959</v>
      </c>
      <c r="E49" s="2">
        <v>197.58920026037381</v>
      </c>
      <c r="F49" s="2">
        <v>1.4976343856657643</v>
      </c>
      <c r="G49" s="2">
        <v>14.12687344868878</v>
      </c>
      <c r="H49" s="2">
        <v>26.714342979763316</v>
      </c>
      <c r="I49" s="2">
        <v>86.914507005336674</v>
      </c>
      <c r="J49" s="2">
        <v>2.9520932731045066</v>
      </c>
      <c r="K49" s="2">
        <v>-0.60593139525771733</v>
      </c>
      <c r="L49" s="2">
        <v>2.4718609473103874</v>
      </c>
      <c r="M49" s="2">
        <v>-1.1795073001833349</v>
      </c>
      <c r="N49" s="2">
        <v>-13.278247830624561</v>
      </c>
      <c r="O49" s="2">
        <v>-17.41927579949607</v>
      </c>
      <c r="Q49" s="2">
        <v>0.39936498254325914</v>
      </c>
      <c r="R49" s="2">
        <v>3.3764003716395909</v>
      </c>
      <c r="S49" s="2">
        <v>3.325857063144229</v>
      </c>
      <c r="T49" s="2">
        <v>16.453647884081846</v>
      </c>
      <c r="U49" s="2">
        <v>0.55391056097918256</v>
      </c>
      <c r="V49" s="2">
        <v>3.1842537828282458</v>
      </c>
      <c r="W49" s="2">
        <v>6.7043650859163</v>
      </c>
      <c r="X49" s="2">
        <v>17.678410724885477</v>
      </c>
      <c r="Y49" s="2">
        <v>0.34208561639407714</v>
      </c>
      <c r="Z49" s="2">
        <v>-0.13961447057551643</v>
      </c>
      <c r="AA49" s="2">
        <v>0.50168889786611626</v>
      </c>
      <c r="AB49" s="2">
        <v>-0.16873205781312661</v>
      </c>
      <c r="AC49" s="2">
        <v>-2.85268548568355</v>
      </c>
      <c r="AD49" s="2">
        <v>-2.8016292232119504</v>
      </c>
    </row>
    <row r="50" spans="1:30">
      <c r="A50" s="1">
        <v>39036</v>
      </c>
      <c r="B50" s="2">
        <v>3.4700981400276985</v>
      </c>
      <c r="C50" s="2">
        <v>16.891881719759102</v>
      </c>
      <c r="D50" s="2">
        <v>37.92936613419559</v>
      </c>
      <c r="E50" s="2">
        <v>189.5574669123649</v>
      </c>
      <c r="F50" s="2">
        <v>1.4392610282262377</v>
      </c>
      <c r="G50" s="2">
        <v>13.700607608975165</v>
      </c>
      <c r="H50" s="2">
        <v>25.083057831481383</v>
      </c>
      <c r="I50" s="2">
        <v>84.899088582838516</v>
      </c>
      <c r="J50" s="2">
        <v>2.773557518649957</v>
      </c>
      <c r="K50" s="2">
        <v>-0.46222433129188184</v>
      </c>
      <c r="L50" s="2">
        <v>2.3767666665829608</v>
      </c>
      <c r="M50" s="2">
        <v>-0.74163210326450368</v>
      </c>
      <c r="N50" s="2">
        <v>-14.016386591965016</v>
      </c>
      <c r="O50" s="2">
        <v>-16.615189331849532</v>
      </c>
      <c r="Q50" s="2">
        <v>0.39620886543208256</v>
      </c>
      <c r="R50" s="2">
        <v>3.1509102647135441</v>
      </c>
      <c r="S50" s="2">
        <v>2.7416483722780596</v>
      </c>
      <c r="T50" s="2">
        <v>15.784829384726448</v>
      </c>
      <c r="U50" s="2">
        <v>0.53232076611667156</v>
      </c>
      <c r="V50" s="2">
        <v>3.0881717574934382</v>
      </c>
      <c r="W50" s="2">
        <v>6.2949696086777251</v>
      </c>
      <c r="X50" s="2">
        <v>17.268474617749355</v>
      </c>
      <c r="Y50" s="2">
        <v>0.32139707170363835</v>
      </c>
      <c r="Z50" s="2">
        <v>-0.10650249484595636</v>
      </c>
      <c r="AA50" s="2">
        <v>0.48238856264967772</v>
      </c>
      <c r="AB50" s="2">
        <v>-0.10609269726829705</v>
      </c>
      <c r="AC50" s="2">
        <v>-3.0112664790311721</v>
      </c>
      <c r="AD50" s="2">
        <v>-2.6723039761880192</v>
      </c>
    </row>
    <row r="51" spans="1:30">
      <c r="A51" s="1">
        <v>39066</v>
      </c>
      <c r="B51" s="2">
        <v>3.0190769979386309</v>
      </c>
      <c r="C51" s="2">
        <v>15.362504102217008</v>
      </c>
      <c r="D51" s="2">
        <v>30.142860732491961</v>
      </c>
      <c r="E51" s="2">
        <v>180.27283924511556</v>
      </c>
      <c r="F51" s="2">
        <v>1.4133863151514787</v>
      </c>
      <c r="G51" s="2">
        <v>13.22625445343229</v>
      </c>
      <c r="H51" s="2">
        <v>24.898526612080531</v>
      </c>
      <c r="I51" s="2">
        <v>83.312257851823716</v>
      </c>
      <c r="J51" s="2">
        <v>2.6917617498890274</v>
      </c>
      <c r="K51" s="2">
        <v>9.9563240909014292E-2</v>
      </c>
      <c r="L51" s="2">
        <v>0.89726752381886343</v>
      </c>
      <c r="M51" s="2">
        <v>-1.1836963137274059</v>
      </c>
      <c r="N51" s="2">
        <v>-14.585329932927944</v>
      </c>
      <c r="O51" s="2">
        <v>-16.570833247563268</v>
      </c>
      <c r="Q51" s="2">
        <v>0.34471217347063698</v>
      </c>
      <c r="R51" s="2">
        <v>2.8656293402029469</v>
      </c>
      <c r="S51" s="2">
        <v>2.1788164023267167</v>
      </c>
      <c r="T51" s="2">
        <v>15.011679869619263</v>
      </c>
      <c r="U51" s="2">
        <v>0.52275082236298043</v>
      </c>
      <c r="V51" s="2">
        <v>2.9812506588214518</v>
      </c>
      <c r="W51" s="2">
        <v>6.2486587312007895</v>
      </c>
      <c r="X51" s="2">
        <v>16.945713247060944</v>
      </c>
      <c r="Y51" s="2">
        <v>0.31191865981539058</v>
      </c>
      <c r="Z51" s="2">
        <v>2.294066502756871E-2</v>
      </c>
      <c r="AA51" s="2">
        <v>0.18210941663427649</v>
      </c>
      <c r="AB51" s="2">
        <v>-0.1693313087676466</v>
      </c>
      <c r="AC51" s="2">
        <v>-3.1334976974603066</v>
      </c>
      <c r="AD51" s="2">
        <v>-2.6651699653718381</v>
      </c>
    </row>
    <row r="52" spans="1:30">
      <c r="A52" s="1">
        <v>39097</v>
      </c>
      <c r="B52" s="2">
        <v>2.5680558558495634</v>
      </c>
      <c r="C52" s="2">
        <v>13.833126484674919</v>
      </c>
      <c r="D52" s="2">
        <v>22.356355330788336</v>
      </c>
      <c r="E52" s="2">
        <v>170.98821157786622</v>
      </c>
      <c r="F52" s="2">
        <v>1.38751160207672</v>
      </c>
      <c r="G52" s="2">
        <v>12.751901297889415</v>
      </c>
      <c r="H52" s="2">
        <v>24.713995392679671</v>
      </c>
      <c r="I52" s="2">
        <v>81.725427120808916</v>
      </c>
      <c r="J52" s="2">
        <v>2.6099659811280977</v>
      </c>
      <c r="K52" s="2">
        <v>0.6613508131099104</v>
      </c>
      <c r="L52" s="2">
        <v>-0.5822316189452339</v>
      </c>
      <c r="M52" s="2">
        <v>-1.6257605241903084</v>
      </c>
      <c r="N52" s="2">
        <v>-15.154273273890873</v>
      </c>
      <c r="O52" s="2">
        <v>-16.526477163277004</v>
      </c>
      <c r="Q52" s="2">
        <v>0.29321548150919141</v>
      </c>
      <c r="R52" s="2">
        <v>2.5803484156923511</v>
      </c>
      <c r="S52" s="2">
        <v>1.6159844323753731</v>
      </c>
      <c r="T52" s="2">
        <v>14.238530354512076</v>
      </c>
      <c r="U52" s="2">
        <v>0.5131808786092894</v>
      </c>
      <c r="V52" s="2">
        <v>2.8743295601494654</v>
      </c>
      <c r="W52" s="2">
        <v>6.2023478537238539</v>
      </c>
      <c r="X52" s="2">
        <v>16.622951876372532</v>
      </c>
      <c r="Y52" s="2">
        <v>0.3024402479271428</v>
      </c>
      <c r="Z52" s="2">
        <v>0.15238382490109378</v>
      </c>
      <c r="AA52" s="2">
        <v>-0.11816972938112467</v>
      </c>
      <c r="AB52" s="2">
        <v>-0.23256992026699619</v>
      </c>
      <c r="AC52" s="2">
        <v>-3.2557289158894407</v>
      </c>
      <c r="AD52" s="2">
        <v>-2.6580359545556567</v>
      </c>
    </row>
    <row r="53" spans="1:30">
      <c r="A53" s="1">
        <v>39128</v>
      </c>
      <c r="B53" s="2">
        <v>2.2164984326155435</v>
      </c>
      <c r="C53" s="2">
        <v>11.356114100461886</v>
      </c>
      <c r="D53" s="2">
        <v>16.293139618146071</v>
      </c>
      <c r="E53" s="2">
        <v>161.06294492977048</v>
      </c>
      <c r="F53" s="2">
        <v>1.2791803415355081</v>
      </c>
      <c r="G53" s="2">
        <v>12.156682259304926</v>
      </c>
      <c r="H53" s="2">
        <v>24.938347688771579</v>
      </c>
      <c r="I53" s="2">
        <v>80.483571744985738</v>
      </c>
      <c r="J53" s="2">
        <v>2.5953613992162796</v>
      </c>
      <c r="K53" s="2">
        <v>1.2730265048365075</v>
      </c>
      <c r="L53" s="2">
        <v>-1.8859846561941551</v>
      </c>
      <c r="M53" s="2">
        <v>-2.0860846370498791</v>
      </c>
      <c r="N53" s="2">
        <v>-16.234081436849038</v>
      </c>
      <c r="O53" s="2">
        <v>-17.863938888663583</v>
      </c>
      <c r="Q53" s="2">
        <v>0.25307535803917752</v>
      </c>
      <c r="R53" s="2">
        <v>2.1183013876155572</v>
      </c>
      <c r="S53" s="2">
        <v>1.1777170110184525</v>
      </c>
      <c r="T53" s="2">
        <v>13.412033550191847</v>
      </c>
      <c r="U53" s="2">
        <v>0.47311380357929839</v>
      </c>
      <c r="V53" s="2">
        <v>2.7401648079763672</v>
      </c>
      <c r="W53" s="2">
        <v>6.2586524277125593</v>
      </c>
      <c r="X53" s="2">
        <v>16.370358492930098</v>
      </c>
      <c r="Y53" s="2">
        <v>0.30074788357978327</v>
      </c>
      <c r="Z53" s="2">
        <v>0.29332185605889416</v>
      </c>
      <c r="AA53" s="2">
        <v>-0.38277944582116574</v>
      </c>
      <c r="AB53" s="2">
        <v>-0.29842066558389629</v>
      </c>
      <c r="AC53" s="2">
        <v>-3.48771382181121</v>
      </c>
      <c r="AD53" s="2">
        <v>-2.8731466111582074</v>
      </c>
    </row>
    <row r="54" spans="1:30">
      <c r="A54" s="1">
        <v>39156</v>
      </c>
      <c r="B54" s="2">
        <v>1.8649410093815235</v>
      </c>
      <c r="C54" s="2">
        <v>8.8791017162488544</v>
      </c>
      <c r="D54" s="2">
        <v>10.229923905503803</v>
      </c>
      <c r="E54" s="2">
        <v>151.13767828167471</v>
      </c>
      <c r="F54" s="2">
        <v>1.170849080994296</v>
      </c>
      <c r="G54" s="2">
        <v>11.561463220720439</v>
      </c>
      <c r="H54" s="2">
        <v>25.162699984863487</v>
      </c>
      <c r="I54" s="2">
        <v>79.24171636916256</v>
      </c>
      <c r="J54" s="2">
        <v>2.580756817304461</v>
      </c>
      <c r="K54" s="2">
        <v>1.8847021965631043</v>
      </c>
      <c r="L54" s="2">
        <v>-3.1897376934430763</v>
      </c>
      <c r="M54" s="2">
        <v>-2.5464087499094501</v>
      </c>
      <c r="N54" s="2">
        <v>-17.313889599807201</v>
      </c>
      <c r="O54" s="2">
        <v>-19.201400614050158</v>
      </c>
      <c r="Q54" s="2">
        <v>0.21293523456916358</v>
      </c>
      <c r="R54" s="2">
        <v>1.6562543595387638</v>
      </c>
      <c r="S54" s="2">
        <v>0.7394495896615314</v>
      </c>
      <c r="T54" s="2">
        <v>12.585536745871616</v>
      </c>
      <c r="U54" s="2">
        <v>0.43304672854930731</v>
      </c>
      <c r="V54" s="2">
        <v>2.6060000558032699</v>
      </c>
      <c r="W54" s="2">
        <v>6.3149570017012646</v>
      </c>
      <c r="X54" s="2">
        <v>16.117765109487664</v>
      </c>
      <c r="Y54" s="2">
        <v>0.29905551923242363</v>
      </c>
      <c r="Z54" s="2">
        <v>0.43425988721669451</v>
      </c>
      <c r="AA54" s="2">
        <v>-0.6473891622612068</v>
      </c>
      <c r="AB54" s="2">
        <v>-0.36427141090079657</v>
      </c>
      <c r="AC54" s="2">
        <v>-3.7196987277329789</v>
      </c>
      <c r="AD54" s="2">
        <v>-3.0882572677607572</v>
      </c>
    </row>
    <row r="55" spans="1:30">
      <c r="A55" s="1">
        <v>39187</v>
      </c>
      <c r="B55" s="2">
        <v>1.3474810678013642</v>
      </c>
      <c r="C55" s="2">
        <v>6.4648578352339383</v>
      </c>
      <c r="D55" s="2">
        <v>5.6530983847836529</v>
      </c>
      <c r="E55" s="2">
        <v>141.70198460587682</v>
      </c>
      <c r="F55" s="2">
        <v>1.0179617936570045</v>
      </c>
      <c r="G55" s="2">
        <v>10.965236290148113</v>
      </c>
      <c r="H55" s="2">
        <v>25.650184371186086</v>
      </c>
      <c r="I55" s="2">
        <v>77.152303115828829</v>
      </c>
      <c r="J55" s="2">
        <v>2.6560258884066452</v>
      </c>
      <c r="K55" s="2">
        <v>2.5207966763785619</v>
      </c>
      <c r="L55" s="2">
        <v>-4.3924654185210628</v>
      </c>
      <c r="M55" s="2">
        <v>-3.3719140274903907</v>
      </c>
      <c r="N55" s="2">
        <v>-19.549994262936593</v>
      </c>
      <c r="O55" s="2">
        <v>-21.734206825657004</v>
      </c>
      <c r="Q55" s="2">
        <v>0.15385269335942414</v>
      </c>
      <c r="R55" s="2">
        <v>1.2059157914375274</v>
      </c>
      <c r="S55" s="2">
        <v>0.40862291054731675</v>
      </c>
      <c r="T55" s="2">
        <v>11.799807662100573</v>
      </c>
      <c r="U55" s="2">
        <v>0.37650029511659872</v>
      </c>
      <c r="V55" s="2">
        <v>2.4716081207445448</v>
      </c>
      <c r="W55" s="2">
        <v>6.437298520714716</v>
      </c>
      <c r="X55" s="2">
        <v>15.692778453759583</v>
      </c>
      <c r="Y55" s="2">
        <v>0.3077776239226736</v>
      </c>
      <c r="Z55" s="2">
        <v>0.58082432459441358</v>
      </c>
      <c r="AA55" s="2">
        <v>-0.89149478134303495</v>
      </c>
      <c r="AB55" s="2">
        <v>-0.4823624173745828</v>
      </c>
      <c r="AC55" s="2">
        <v>-4.2001012174550345</v>
      </c>
      <c r="AD55" s="2">
        <v>-3.4956211548045442</v>
      </c>
    </row>
    <row r="56" spans="1:30">
      <c r="A56" s="1">
        <v>39217</v>
      </c>
      <c r="B56" s="2">
        <v>0.83002112622120461</v>
      </c>
      <c r="C56" s="2">
        <v>4.0506139542190205</v>
      </c>
      <c r="D56" s="2">
        <v>1.076272864063502</v>
      </c>
      <c r="E56" s="2">
        <v>132.26629093007892</v>
      </c>
      <c r="F56" s="2">
        <v>0.86507450631971317</v>
      </c>
      <c r="G56" s="2">
        <v>10.369009359575784</v>
      </c>
      <c r="H56" s="2">
        <v>26.137668757508685</v>
      </c>
      <c r="I56" s="2">
        <v>75.062889862495126</v>
      </c>
      <c r="J56" s="2">
        <v>2.7312949595088298</v>
      </c>
      <c r="K56" s="2">
        <v>3.1568911561940198</v>
      </c>
      <c r="L56" s="2">
        <v>-5.595193143599051</v>
      </c>
      <c r="M56" s="2">
        <v>-4.1974193050713318</v>
      </c>
      <c r="N56" s="2">
        <v>-21.786098926065989</v>
      </c>
      <c r="O56" s="2">
        <v>-24.267013037263855</v>
      </c>
      <c r="Q56" s="2">
        <v>9.4770152149684692E-2</v>
      </c>
      <c r="R56" s="2">
        <v>0.75557722333629074</v>
      </c>
      <c r="S56" s="2">
        <v>7.7796231433102117E-2</v>
      </c>
      <c r="T56" s="2">
        <v>11.014078578329531</v>
      </c>
      <c r="U56" s="2">
        <v>0.31995386168389017</v>
      </c>
      <c r="V56" s="2">
        <v>2.3372161856858198</v>
      </c>
      <c r="W56" s="2">
        <v>6.5596400397281673</v>
      </c>
      <c r="X56" s="2">
        <v>15.267791798031508</v>
      </c>
      <c r="Y56" s="2">
        <v>0.31649972861292369</v>
      </c>
      <c r="Z56" s="2">
        <v>0.72738876197213265</v>
      </c>
      <c r="AA56" s="2">
        <v>-1.1356004004248634</v>
      </c>
      <c r="AB56" s="2">
        <v>-0.60045342384836919</v>
      </c>
      <c r="AC56" s="2">
        <v>-4.680503707177091</v>
      </c>
      <c r="AD56" s="2">
        <v>-3.9029850418483321</v>
      </c>
    </row>
    <row r="57" spans="1:30">
      <c r="A57" s="1">
        <v>39248</v>
      </c>
      <c r="B57" s="2">
        <v>0.62105560013574646</v>
      </c>
      <c r="C57" s="2">
        <v>1.7620606491099655</v>
      </c>
      <c r="D57" s="2">
        <v>0.11612421921872684</v>
      </c>
      <c r="E57" s="2">
        <v>124.21831547255641</v>
      </c>
      <c r="F57" s="2">
        <v>0.68256998879723296</v>
      </c>
      <c r="G57" s="2">
        <v>9.8033435799724984</v>
      </c>
      <c r="H57" s="2">
        <v>26.437608524652134</v>
      </c>
      <c r="I57" s="2">
        <v>72.622135854134314</v>
      </c>
      <c r="J57" s="2">
        <v>2.9290338848424224</v>
      </c>
      <c r="K57" s="2">
        <v>3.2275384481344567</v>
      </c>
      <c r="L57" s="2">
        <v>-5.0219303794151902</v>
      </c>
      <c r="M57" s="2">
        <v>-4.2582894226173291</v>
      </c>
      <c r="N57" s="2">
        <v>-24.182243549834723</v>
      </c>
      <c r="O57" s="2">
        <v>-26.097781490169361</v>
      </c>
      <c r="Q57" s="2">
        <v>7.0910886312299262E-2</v>
      </c>
      <c r="R57" s="2">
        <v>0.32868422112107826</v>
      </c>
      <c r="S57" s="2">
        <v>8.3938069377872317E-3</v>
      </c>
      <c r="T57" s="2">
        <v>10.343907566030717</v>
      </c>
      <c r="U57" s="2">
        <v>0.25245328834657821</v>
      </c>
      <c r="V57" s="2">
        <v>2.2097128563001212</v>
      </c>
      <c r="W57" s="2">
        <v>6.6349144233893229</v>
      </c>
      <c r="X57" s="2">
        <v>14.771342432730918</v>
      </c>
      <c r="Y57" s="2">
        <v>0.33941351754165505</v>
      </c>
      <c r="Z57" s="2">
        <v>0.74366681645000454</v>
      </c>
      <c r="AA57" s="2">
        <v>-1.0192509898061071</v>
      </c>
      <c r="AB57" s="2">
        <v>-0.60916107677367681</v>
      </c>
      <c r="AC57" s="2">
        <v>-5.1952890220029415</v>
      </c>
      <c r="AD57" s="2">
        <v>-4.1974366859713896</v>
      </c>
    </row>
    <row r="58" spans="1:30">
      <c r="A58" s="1">
        <v>39278</v>
      </c>
      <c r="B58" s="2">
        <v>0.4120900740502883</v>
      </c>
      <c r="C58" s="2">
        <v>-0.52649265599908923</v>
      </c>
      <c r="D58" s="2">
        <v>-0.8440244256260474</v>
      </c>
      <c r="E58" s="2">
        <v>116.1703400150339</v>
      </c>
      <c r="F58" s="2">
        <v>0.50006547127475287</v>
      </c>
      <c r="G58" s="2">
        <v>9.2376778003692124</v>
      </c>
      <c r="H58" s="2">
        <v>26.737548291795584</v>
      </c>
      <c r="I58" s="2">
        <v>70.181381845773501</v>
      </c>
      <c r="J58" s="2">
        <v>3.1267728101760155</v>
      </c>
      <c r="K58" s="2">
        <v>3.2981857400748931</v>
      </c>
      <c r="L58" s="2">
        <v>-4.4486676152313294</v>
      </c>
      <c r="M58" s="2">
        <v>-4.3191595401633265</v>
      </c>
      <c r="N58" s="2">
        <v>-26.578388173603461</v>
      </c>
      <c r="O58" s="2">
        <v>-27.928549943074863</v>
      </c>
      <c r="Q58" s="2">
        <v>4.7051620474913819E-2</v>
      </c>
      <c r="R58" s="2">
        <v>-9.8208781094134112E-2</v>
      </c>
      <c r="S58" s="2">
        <v>-6.1008617557527581E-2</v>
      </c>
      <c r="T58" s="2">
        <v>9.6737365537319029</v>
      </c>
      <c r="U58" s="2">
        <v>0.18495271500926627</v>
      </c>
      <c r="V58" s="2">
        <v>2.0822095269144216</v>
      </c>
      <c r="W58" s="2">
        <v>6.7101888070504785</v>
      </c>
      <c r="X58" s="2">
        <v>14.27489306743033</v>
      </c>
      <c r="Y58" s="2">
        <v>0.36232730647038647</v>
      </c>
      <c r="Z58" s="2">
        <v>0.75994487092787633</v>
      </c>
      <c r="AA58" s="2">
        <v>-0.90290157918735059</v>
      </c>
      <c r="AB58" s="2">
        <v>-0.61786872969898432</v>
      </c>
      <c r="AC58" s="2">
        <v>-5.7100743368287938</v>
      </c>
      <c r="AD58" s="2">
        <v>-4.4918883300944454</v>
      </c>
    </row>
    <row r="59" spans="1:30">
      <c r="A59" s="1">
        <v>39309</v>
      </c>
      <c r="B59" s="2">
        <v>0.69302169130904934</v>
      </c>
      <c r="C59" s="2">
        <v>-1.4685343949332414</v>
      </c>
      <c r="D59" s="2">
        <v>-0.35153541930279442</v>
      </c>
      <c r="E59" s="2">
        <v>109.28696587494997</v>
      </c>
      <c r="F59" s="2">
        <v>0.3532790176046311</v>
      </c>
      <c r="G59" s="2">
        <v>8.701134060505737</v>
      </c>
      <c r="H59" s="2">
        <v>26.499454171507935</v>
      </c>
      <c r="I59" s="2">
        <v>67.983523861394843</v>
      </c>
      <c r="J59" s="2">
        <v>3.2201158408939174</v>
      </c>
      <c r="K59" s="2">
        <v>2.6528118065046797</v>
      </c>
      <c r="L59" s="2">
        <v>-3.8094788942875408</v>
      </c>
      <c r="M59" s="2">
        <v>-4.0022959089061105</v>
      </c>
      <c r="N59" s="2">
        <v>-27.567334516651197</v>
      </c>
      <c r="O59" s="2">
        <v>-30.094935054535572</v>
      </c>
      <c r="Q59" s="2">
        <v>7.912783067028463E-2</v>
      </c>
      <c r="R59" s="2">
        <v>-0.27393159482447726</v>
      </c>
      <c r="S59" s="2">
        <v>-2.541003471346389E-2</v>
      </c>
      <c r="T59" s="2">
        <v>9.1005442223388346</v>
      </c>
      <c r="U59" s="2">
        <v>0.13066271761419604</v>
      </c>
      <c r="V59" s="2">
        <v>1.9612704217742349</v>
      </c>
      <c r="W59" s="2">
        <v>6.6504355161524886</v>
      </c>
      <c r="X59" s="2">
        <v>13.827848753407711</v>
      </c>
      <c r="Y59" s="2">
        <v>0.37314380352694626</v>
      </c>
      <c r="Z59" s="2">
        <v>0.61124232677216273</v>
      </c>
      <c r="AA59" s="2">
        <v>-0.7731718363845993</v>
      </c>
      <c r="AB59" s="2">
        <v>-0.57254043665674581</v>
      </c>
      <c r="AC59" s="2">
        <v>-5.9225385802228265</v>
      </c>
      <c r="AD59" s="2">
        <v>-4.8403188794962286</v>
      </c>
    </row>
    <row r="60" spans="1:30">
      <c r="A60" s="1">
        <v>39340</v>
      </c>
      <c r="B60" s="2">
        <v>0.97395330856781059</v>
      </c>
      <c r="C60" s="2">
        <v>-2.4105761338673939</v>
      </c>
      <c r="D60" s="2">
        <v>0.14095358702045857</v>
      </c>
      <c r="E60" s="2">
        <v>102.40359173486604</v>
      </c>
      <c r="F60" s="2">
        <v>0.20649256393450938</v>
      </c>
      <c r="G60" s="2">
        <v>8.1645903206422599</v>
      </c>
      <c r="H60" s="2">
        <v>26.261360051220294</v>
      </c>
      <c r="I60" s="2">
        <v>65.785665877016214</v>
      </c>
      <c r="J60" s="2">
        <v>3.313458871611819</v>
      </c>
      <c r="K60" s="2">
        <v>2.0074378729344668</v>
      </c>
      <c r="L60" s="2">
        <v>-3.1702901733437523</v>
      </c>
      <c r="M60" s="2">
        <v>-3.6854322776488941</v>
      </c>
      <c r="N60" s="2">
        <v>-28.556280859698933</v>
      </c>
      <c r="O60" s="2">
        <v>-32.261320165996281</v>
      </c>
      <c r="Q60" s="2">
        <v>0.11120404086565547</v>
      </c>
      <c r="R60" s="2">
        <v>-0.44965440855482042</v>
      </c>
      <c r="S60" s="2">
        <v>1.0188548130599807E-2</v>
      </c>
      <c r="T60" s="2">
        <v>8.5273518909457646</v>
      </c>
      <c r="U60" s="2">
        <v>7.6372720219125834E-2</v>
      </c>
      <c r="V60" s="2">
        <v>1.840331316634048</v>
      </c>
      <c r="W60" s="2">
        <v>6.5906822252545005</v>
      </c>
      <c r="X60" s="2">
        <v>13.380804439385097</v>
      </c>
      <c r="Y60" s="2">
        <v>0.38396030058350594</v>
      </c>
      <c r="Z60" s="2">
        <v>0.46253978261644929</v>
      </c>
      <c r="AA60" s="2">
        <v>-0.6434420935818479</v>
      </c>
      <c r="AB60" s="2">
        <v>-0.5272121436145073</v>
      </c>
      <c r="AC60" s="2">
        <v>-6.1350028236168592</v>
      </c>
      <c r="AD60" s="2">
        <v>-5.1887494288980118</v>
      </c>
    </row>
    <row r="61" spans="1:30">
      <c r="A61" s="1">
        <v>39370</v>
      </c>
      <c r="B61" s="2">
        <v>1.3850331413347448</v>
      </c>
      <c r="C61" s="2">
        <v>-1.7392228919064203</v>
      </c>
      <c r="D61" s="2">
        <v>0.19560680329729419</v>
      </c>
      <c r="E61" s="2">
        <v>96.66258179621201</v>
      </c>
      <c r="F61" s="2">
        <v>0.11830024550822571</v>
      </c>
      <c r="G61" s="2">
        <v>7.7434257385077032</v>
      </c>
      <c r="H61" s="2">
        <v>24.8069114680941</v>
      </c>
      <c r="I61" s="2">
        <v>61.914402254275736</v>
      </c>
      <c r="J61" s="2">
        <v>3.5933142015434929</v>
      </c>
      <c r="K61" s="2">
        <v>1.260612047578471</v>
      </c>
      <c r="L61" s="2">
        <v>-3.0622624067813899</v>
      </c>
      <c r="M61" s="2">
        <v>-3.2439578584545212</v>
      </c>
      <c r="N61" s="2">
        <v>-28.225145029694268</v>
      </c>
      <c r="O61" s="2">
        <v>-34.906387789786187</v>
      </c>
      <c r="Q61" s="2">
        <v>0.15814031401131848</v>
      </c>
      <c r="R61" s="2">
        <v>-0.3244242029188722</v>
      </c>
      <c r="S61" s="2">
        <v>1.4139046562738317E-2</v>
      </c>
      <c r="T61" s="2">
        <v>8.0492865113341665</v>
      </c>
      <c r="U61" s="2">
        <v>4.3754173902935831E-2</v>
      </c>
      <c r="V61" s="2">
        <v>1.7453991351625902</v>
      </c>
      <c r="W61" s="2">
        <v>6.2256665365902348</v>
      </c>
      <c r="X61" s="2">
        <v>12.593389418519685</v>
      </c>
      <c r="Y61" s="2">
        <v>0.41638965636065839</v>
      </c>
      <c r="Z61" s="2">
        <v>0.29046140371869822</v>
      </c>
      <c r="AA61" s="2">
        <v>-0.62151677808035088</v>
      </c>
      <c r="AB61" s="2">
        <v>-0.46405790352549459</v>
      </c>
      <c r="AC61" s="2">
        <v>-6.0638619330344872</v>
      </c>
      <c r="AD61" s="2">
        <v>-5.6141688801702614</v>
      </c>
    </row>
    <row r="62" spans="1:30">
      <c r="A62" s="1">
        <v>39401</v>
      </c>
      <c r="B62" s="2">
        <v>1.7961129741016788</v>
      </c>
      <c r="C62" s="2">
        <v>-1.0678696499454468</v>
      </c>
      <c r="D62" s="2">
        <v>0.2502600195741298</v>
      </c>
      <c r="E62" s="2">
        <v>90.921571857557979</v>
      </c>
      <c r="F62" s="2">
        <v>3.010792708194206E-2</v>
      </c>
      <c r="G62" s="2">
        <v>7.3222611563731466</v>
      </c>
      <c r="H62" s="2">
        <v>23.352462884967899</v>
      </c>
      <c r="I62" s="2">
        <v>58.04313863153525</v>
      </c>
      <c r="J62" s="2">
        <v>3.8731695314751664</v>
      </c>
      <c r="K62" s="2">
        <v>0.51378622222247494</v>
      </c>
      <c r="L62" s="2">
        <v>-2.954234640219028</v>
      </c>
      <c r="M62" s="2">
        <v>-2.8024834392601483</v>
      </c>
      <c r="N62" s="2">
        <v>-27.894009199689606</v>
      </c>
      <c r="O62" s="2">
        <v>-37.551455413576093</v>
      </c>
      <c r="Q62" s="2">
        <v>0.20507658715698149</v>
      </c>
      <c r="R62" s="2">
        <v>-0.19919399728292395</v>
      </c>
      <c r="S62" s="2">
        <v>1.8089544994876826E-2</v>
      </c>
      <c r="T62" s="2">
        <v>7.5712211317225675</v>
      </c>
      <c r="U62" s="2">
        <v>1.1135627586745843E-2</v>
      </c>
      <c r="V62" s="2">
        <v>1.6504669536911327</v>
      </c>
      <c r="W62" s="2">
        <v>5.8606508479259682</v>
      </c>
      <c r="X62" s="2">
        <v>11.805974397654268</v>
      </c>
      <c r="Y62" s="2">
        <v>0.44881901213781078</v>
      </c>
      <c r="Z62" s="2">
        <v>0.11838302482094711</v>
      </c>
      <c r="AA62" s="2">
        <v>-0.59959146257885387</v>
      </c>
      <c r="AB62" s="2">
        <v>-0.40090366343648198</v>
      </c>
      <c r="AC62" s="2">
        <v>-5.9927210424521151</v>
      </c>
      <c r="AD62" s="2">
        <v>-6.0395883314425101</v>
      </c>
    </row>
    <row r="63" spans="1:30">
      <c r="A63" s="1">
        <v>39431</v>
      </c>
      <c r="B63" s="2">
        <v>1.9510161688130987</v>
      </c>
      <c r="C63" s="2">
        <v>-0.53336125904369136</v>
      </c>
      <c r="D63" s="2">
        <v>-5.0112283150750336E-2</v>
      </c>
      <c r="E63" s="2">
        <v>85.67675189568854</v>
      </c>
      <c r="F63" s="2">
        <v>-1.39428922534484E-3</v>
      </c>
      <c r="G63" s="2">
        <v>6.9531524954475863</v>
      </c>
      <c r="H63" s="2">
        <v>21.674919629038023</v>
      </c>
      <c r="I63" s="2">
        <v>54.030392974902803</v>
      </c>
      <c r="J63" s="2">
        <v>3.4699144480122839</v>
      </c>
      <c r="K63" s="2">
        <v>-0.34727765991928161</v>
      </c>
      <c r="L63" s="2">
        <v>-3.0573924244987549</v>
      </c>
      <c r="M63" s="2">
        <v>-2.5901191134752741</v>
      </c>
      <c r="N63" s="2">
        <v>-25.957782813262469</v>
      </c>
      <c r="O63" s="2">
        <v>-38.630771610074689</v>
      </c>
      <c r="Q63" s="2">
        <v>0.22276312412274196</v>
      </c>
      <c r="R63" s="2">
        <v>-9.949000909445592E-2</v>
      </c>
      <c r="S63" s="2">
        <v>-3.6222661629856864E-3</v>
      </c>
      <c r="T63" s="2">
        <v>7.1344744838577761</v>
      </c>
      <c r="U63" s="2">
        <v>-5.1568763001836639E-4</v>
      </c>
      <c r="V63" s="2">
        <v>1.5672683850838676</v>
      </c>
      <c r="W63" s="2">
        <v>5.4396462047015266</v>
      </c>
      <c r="X63" s="2">
        <v>10.989781931095228</v>
      </c>
      <c r="Y63" s="2">
        <v>0.40209021632121544</v>
      </c>
      <c r="Z63" s="2">
        <v>-8.001728745498142E-2</v>
      </c>
      <c r="AA63" s="2">
        <v>-0.6205283664762673</v>
      </c>
      <c r="AB63" s="2">
        <v>-0.37052430953997839</v>
      </c>
      <c r="AC63" s="2">
        <v>-5.5767441018184956</v>
      </c>
      <c r="AD63" s="2">
        <v>-6.2131801519063625</v>
      </c>
    </row>
    <row r="64" spans="1:30">
      <c r="A64" s="1">
        <v>39462</v>
      </c>
      <c r="B64" s="2">
        <v>2.1059193635245186</v>
      </c>
      <c r="C64" s="2">
        <v>1.1471318580640322E-3</v>
      </c>
      <c r="D64" s="2">
        <v>-0.35048458587563136</v>
      </c>
      <c r="E64" s="2">
        <v>80.431931933819101</v>
      </c>
      <c r="F64" s="2">
        <v>-3.2896505532631744E-2</v>
      </c>
      <c r="G64" s="2">
        <v>6.5840438345220278</v>
      </c>
      <c r="H64" s="2">
        <v>19.997376373108143</v>
      </c>
      <c r="I64" s="2">
        <v>50.017647318270356</v>
      </c>
      <c r="J64" s="2">
        <v>3.0666593645494014</v>
      </c>
      <c r="K64" s="2">
        <v>-1.2083415420610382</v>
      </c>
      <c r="L64" s="2">
        <v>-3.1605502087784818</v>
      </c>
      <c r="M64" s="2">
        <v>-2.3777547876903995</v>
      </c>
      <c r="N64" s="2">
        <v>-24.021556426835328</v>
      </c>
      <c r="O64" s="2">
        <v>-39.710087806573284</v>
      </c>
      <c r="Q64" s="2">
        <v>0.24044966108850246</v>
      </c>
      <c r="R64" s="2">
        <v>2.1397909401211617E-4</v>
      </c>
      <c r="S64" s="2">
        <v>-2.5334077320848261E-2</v>
      </c>
      <c r="T64" s="2">
        <v>6.6977278359929846</v>
      </c>
      <c r="U64" s="2">
        <v>-1.2167002846782579E-2</v>
      </c>
      <c r="V64" s="2">
        <v>1.4840698164766031</v>
      </c>
      <c r="W64" s="2">
        <v>5.0186415614770841</v>
      </c>
      <c r="X64" s="2">
        <v>10.173589464536189</v>
      </c>
      <c r="Y64" s="2">
        <v>0.35536142050462005</v>
      </c>
      <c r="Z64" s="2">
        <v>-0.27841759973090996</v>
      </c>
      <c r="AA64" s="2">
        <v>-0.64146527037368062</v>
      </c>
      <c r="AB64" s="2">
        <v>-0.34014495564347469</v>
      </c>
      <c r="AC64" s="2">
        <v>-5.1607671611848751</v>
      </c>
      <c r="AD64" s="2">
        <v>-6.3867719723702132</v>
      </c>
    </row>
    <row r="65" spans="1:30">
      <c r="A65" s="1">
        <v>39493</v>
      </c>
      <c r="B65" s="2">
        <v>1.8134156657020144</v>
      </c>
      <c r="C65" s="2">
        <v>2.6005701850265517E-2</v>
      </c>
      <c r="D65" s="2">
        <v>-1.2811596831202103</v>
      </c>
      <c r="E65" s="2">
        <v>75.082853362180259</v>
      </c>
      <c r="F65" s="2">
        <v>-6.7915917112491078E-3</v>
      </c>
      <c r="G65" s="2">
        <v>6.2482661309469592</v>
      </c>
      <c r="H65" s="2">
        <v>18.837392431960403</v>
      </c>
      <c r="I65" s="2">
        <v>46.097348578871056</v>
      </c>
      <c r="J65" s="2">
        <v>2.7197403489768717</v>
      </c>
      <c r="K65" s="2">
        <v>-1.780239104896961</v>
      </c>
      <c r="L65" s="2">
        <v>-3.1074809694987677</v>
      </c>
      <c r="M65" s="2">
        <v>-2.5108132985511946</v>
      </c>
      <c r="N65" s="2">
        <v>-22.557318860770359</v>
      </c>
      <c r="O65" s="2">
        <v>-40.258369483313366</v>
      </c>
      <c r="Q65" s="2">
        <v>0.20705217387852459</v>
      </c>
      <c r="R65" s="2">
        <v>4.8509475889374279E-3</v>
      </c>
      <c r="S65" s="2">
        <v>-9.2606065374978161E-2</v>
      </c>
      <c r="T65" s="2">
        <v>6.2522993651754746</v>
      </c>
      <c r="U65" s="2">
        <v>-2.5119177355474613E-3</v>
      </c>
      <c r="V65" s="2">
        <v>1.4083841789799683</v>
      </c>
      <c r="W65" s="2">
        <v>4.727526191686942</v>
      </c>
      <c r="X65" s="2">
        <v>9.3762007009423733</v>
      </c>
      <c r="Y65" s="2">
        <v>0.31516079189909091</v>
      </c>
      <c r="Z65" s="2">
        <v>-0.41019023287662343</v>
      </c>
      <c r="AA65" s="2">
        <v>-0.63069433756946991</v>
      </c>
      <c r="AB65" s="2">
        <v>-0.359179374797644</v>
      </c>
      <c r="AC65" s="2">
        <v>-4.8461918267290436</v>
      </c>
      <c r="AD65" s="2">
        <v>-6.4749548558487051</v>
      </c>
    </row>
    <row r="66" spans="1:30">
      <c r="A66" s="1">
        <v>39522</v>
      </c>
      <c r="B66" s="2">
        <v>1.5209119678795102</v>
      </c>
      <c r="C66" s="2">
        <v>5.0864271842467002E-2</v>
      </c>
      <c r="D66" s="2">
        <v>-2.2118347803647893</v>
      </c>
      <c r="E66" s="2">
        <v>69.733774790541418</v>
      </c>
      <c r="F66" s="2">
        <v>1.9313322110133528E-2</v>
      </c>
      <c r="G66" s="2">
        <v>5.9124884273718923</v>
      </c>
      <c r="H66" s="2">
        <v>17.67740849081266</v>
      </c>
      <c r="I66" s="2">
        <v>42.177049839471742</v>
      </c>
      <c r="J66" s="2">
        <v>2.3728213334043415</v>
      </c>
      <c r="K66" s="2">
        <v>-2.3521366677328839</v>
      </c>
      <c r="L66" s="2">
        <v>-3.0544117302190537</v>
      </c>
      <c r="M66" s="2">
        <v>-2.6438718094119897</v>
      </c>
      <c r="N66" s="2">
        <v>-21.093081294705389</v>
      </c>
      <c r="O66" s="2">
        <v>-40.806651160053448</v>
      </c>
      <c r="Q66" s="2">
        <v>0.17365468666854672</v>
      </c>
      <c r="R66" s="2">
        <v>9.4879160838627387E-3</v>
      </c>
      <c r="S66" s="2">
        <v>-0.15987805342910805</v>
      </c>
      <c r="T66" s="2">
        <v>5.8068708943579654</v>
      </c>
      <c r="U66" s="2">
        <v>7.1431673756876561E-3</v>
      </c>
      <c r="V66" s="2">
        <v>1.3326985414833339</v>
      </c>
      <c r="W66" s="2">
        <v>4.436410821896799</v>
      </c>
      <c r="X66" s="2">
        <v>8.5788119373485525</v>
      </c>
      <c r="Y66" s="2">
        <v>0.27496016329356165</v>
      </c>
      <c r="Z66" s="2">
        <v>-0.54196286602233701</v>
      </c>
      <c r="AA66" s="2">
        <v>-0.61992340476525909</v>
      </c>
      <c r="AB66" s="2">
        <v>-0.37821379395181337</v>
      </c>
      <c r="AC66" s="2">
        <v>-4.5316164922732103</v>
      </c>
      <c r="AD66" s="2">
        <v>-6.5631377393271961</v>
      </c>
    </row>
    <row r="67" spans="1:30">
      <c r="A67" s="1">
        <v>39553</v>
      </c>
      <c r="B67" s="2">
        <v>1.1418336562621327</v>
      </c>
      <c r="C67" s="2">
        <v>-0.15594903925480152</v>
      </c>
      <c r="D67" s="2">
        <v>-2.8290347491923105</v>
      </c>
      <c r="E67" s="2">
        <v>64.607021987358792</v>
      </c>
      <c r="F67" s="2">
        <v>0.11452713565765593</v>
      </c>
      <c r="G67" s="2">
        <v>5.6367054701951815</v>
      </c>
      <c r="H67" s="2">
        <v>17.009887348572533</v>
      </c>
      <c r="I67" s="2">
        <v>38.423940335961447</v>
      </c>
      <c r="J67" s="2">
        <v>2.0785852479109108</v>
      </c>
      <c r="K67" s="2">
        <v>-2.6298224394810683</v>
      </c>
      <c r="L67" s="2">
        <v>-2.8267859902979411</v>
      </c>
      <c r="M67" s="2">
        <v>-2.9263184626515839</v>
      </c>
      <c r="N67" s="2">
        <v>-19.816572631795758</v>
      </c>
      <c r="O67" s="2">
        <v>-40.338262101622369</v>
      </c>
      <c r="Q67" s="2">
        <v>0.13037228320469779</v>
      </c>
      <c r="R67" s="2">
        <v>-2.9089798088355146E-2</v>
      </c>
      <c r="S67" s="2">
        <v>-0.20449111877586776</v>
      </c>
      <c r="T67" s="2">
        <v>5.3799559349313411</v>
      </c>
      <c r="U67" s="2">
        <v>4.2358662812933649E-2</v>
      </c>
      <c r="V67" s="2">
        <v>1.2705359598038746</v>
      </c>
      <c r="W67" s="2">
        <v>4.2688863784345061</v>
      </c>
      <c r="X67" s="2">
        <v>7.8154294643345583</v>
      </c>
      <c r="Y67" s="2">
        <v>0.24086437994266841</v>
      </c>
      <c r="Z67" s="2">
        <v>-0.60594527774815143</v>
      </c>
      <c r="AA67" s="2">
        <v>-0.57372448459087011</v>
      </c>
      <c r="AB67" s="2">
        <v>-0.41861863503769703</v>
      </c>
      <c r="AC67" s="2">
        <v>-4.2573726476423683</v>
      </c>
      <c r="AD67" s="2">
        <v>-6.4878043851144342</v>
      </c>
    </row>
    <row r="68" spans="1:30">
      <c r="A68" s="1">
        <v>39583</v>
      </c>
      <c r="B68" s="2">
        <v>0.76275534464475536</v>
      </c>
      <c r="C68" s="2">
        <v>-0.36276235035206983</v>
      </c>
      <c r="D68" s="2">
        <v>-3.4462347180198316</v>
      </c>
      <c r="E68" s="2">
        <v>59.480269184176159</v>
      </c>
      <c r="F68" s="2">
        <v>0.20974094920517836</v>
      </c>
      <c r="G68" s="2">
        <v>5.360922513018469</v>
      </c>
      <c r="H68" s="2">
        <v>16.342366206332407</v>
      </c>
      <c r="I68" s="2">
        <v>34.670830832451152</v>
      </c>
      <c r="J68" s="2">
        <v>1.7843491624174799</v>
      </c>
      <c r="K68" s="2">
        <v>-2.9075082112292523</v>
      </c>
      <c r="L68" s="2">
        <v>-2.5991602503768281</v>
      </c>
      <c r="M68" s="2">
        <v>-3.2087651158911776</v>
      </c>
      <c r="N68" s="2">
        <v>-18.540063968886123</v>
      </c>
      <c r="O68" s="2">
        <v>-39.869873043191291</v>
      </c>
      <c r="Q68" s="2">
        <v>8.7089879740848877E-2</v>
      </c>
      <c r="R68" s="2">
        <v>-6.7667512260572993E-2</v>
      </c>
      <c r="S68" s="2">
        <v>-0.24910418412262747</v>
      </c>
      <c r="T68" s="2">
        <v>4.9530409755047167</v>
      </c>
      <c r="U68" s="2">
        <v>7.7574158250179645E-2</v>
      </c>
      <c r="V68" s="2">
        <v>1.2083733781244148</v>
      </c>
      <c r="W68" s="2">
        <v>4.1013619349722124</v>
      </c>
      <c r="X68" s="2">
        <v>7.0520469913205641</v>
      </c>
      <c r="Y68" s="2">
        <v>0.20676859659177516</v>
      </c>
      <c r="Z68" s="2">
        <v>-0.66992768947396564</v>
      </c>
      <c r="AA68" s="2">
        <v>-0.52752556441648102</v>
      </c>
      <c r="AB68" s="2">
        <v>-0.45902347612358063</v>
      </c>
      <c r="AC68" s="2">
        <v>-3.9831288030115255</v>
      </c>
      <c r="AD68" s="2">
        <v>-6.4124710309016715</v>
      </c>
    </row>
    <row r="69" spans="1:30">
      <c r="A69" s="1">
        <v>39614</v>
      </c>
      <c r="B69" s="2">
        <v>0.30378040371981696</v>
      </c>
      <c r="C69" s="2">
        <v>-0.88368223796204792</v>
      </c>
      <c r="D69" s="2">
        <v>-3.9709520576210622</v>
      </c>
      <c r="E69" s="2">
        <v>53.891830971469155</v>
      </c>
      <c r="F69" s="2">
        <v>0.27136618090571668</v>
      </c>
      <c r="G69" s="2">
        <v>5.0257732273076829</v>
      </c>
      <c r="H69" s="2">
        <v>15.991400101710138</v>
      </c>
      <c r="I69" s="2">
        <v>31.263623033055659</v>
      </c>
      <c r="J69" s="2">
        <v>1.5319602556148209</v>
      </c>
      <c r="K69" s="2">
        <v>-2.9007190431847754</v>
      </c>
      <c r="L69" s="2">
        <v>-2.0470458642383966</v>
      </c>
      <c r="M69" s="2">
        <v>-3.3613297024788404</v>
      </c>
      <c r="N69" s="2">
        <v>-17.341624602687872</v>
      </c>
      <c r="O69" s="2">
        <v>-39.097604468328065</v>
      </c>
      <c r="Q69" s="2">
        <v>3.4685038935921265E-2</v>
      </c>
      <c r="R69" s="2">
        <v>-0.16483678257601264</v>
      </c>
      <c r="S69" s="2">
        <v>-0.28703232758102321</v>
      </c>
      <c r="T69" s="2">
        <v>4.4876805486561793</v>
      </c>
      <c r="U69" s="2">
        <v>0.10036668157124566</v>
      </c>
      <c r="V69" s="2">
        <v>1.1328293885280609</v>
      </c>
      <c r="W69" s="2">
        <v>4.013281726525685</v>
      </c>
      <c r="X69" s="2">
        <v>6.3590209249235201</v>
      </c>
      <c r="Y69" s="2">
        <v>0.17752202246038981</v>
      </c>
      <c r="Z69" s="2">
        <v>-0.66836337689733361</v>
      </c>
      <c r="AA69" s="2">
        <v>-0.415468428605825</v>
      </c>
      <c r="AB69" s="2">
        <v>-0.48084829792870554</v>
      </c>
      <c r="AC69" s="2">
        <v>-3.7256572880168597</v>
      </c>
      <c r="AD69" s="2">
        <v>-6.2882632146635444</v>
      </c>
    </row>
    <row r="70" spans="1:30">
      <c r="A70" s="1">
        <v>39644</v>
      </c>
      <c r="B70" s="2">
        <v>-0.15519453720512144</v>
      </c>
      <c r="C70" s="2">
        <v>-1.4046021255720258</v>
      </c>
      <c r="D70" s="2">
        <v>-4.4956693972222928</v>
      </c>
      <c r="E70" s="2">
        <v>48.303392758762151</v>
      </c>
      <c r="F70" s="2">
        <v>0.33299141260625498</v>
      </c>
      <c r="G70" s="2">
        <v>4.6906239415968969</v>
      </c>
      <c r="H70" s="2">
        <v>15.640433997087868</v>
      </c>
      <c r="I70" s="2">
        <v>27.856415233660165</v>
      </c>
      <c r="J70" s="2">
        <v>1.2795713488121616</v>
      </c>
      <c r="K70" s="2">
        <v>-2.893929875140298</v>
      </c>
      <c r="L70" s="2">
        <v>-1.4949314780999654</v>
      </c>
      <c r="M70" s="2">
        <v>-3.5138942890665033</v>
      </c>
      <c r="N70" s="2">
        <v>-16.143185236489618</v>
      </c>
      <c r="O70" s="2">
        <v>-38.325335893464839</v>
      </c>
      <c r="Q70" s="2">
        <v>-1.7719801869006353E-2</v>
      </c>
      <c r="R70" s="2">
        <v>-0.26200605289145223</v>
      </c>
      <c r="S70" s="2">
        <v>-0.324960471039419</v>
      </c>
      <c r="T70" s="2">
        <v>4.0223201218076419</v>
      </c>
      <c r="U70" s="2">
        <v>0.12315920489231165</v>
      </c>
      <c r="V70" s="2">
        <v>1.057285398931707</v>
      </c>
      <c r="W70" s="2">
        <v>3.9252015180791568</v>
      </c>
      <c r="X70" s="2">
        <v>5.665994858526477</v>
      </c>
      <c r="Y70" s="2">
        <v>0.14827544832900449</v>
      </c>
      <c r="Z70" s="2">
        <v>-0.66679906432070146</v>
      </c>
      <c r="AA70" s="2">
        <v>-0.30341129279516899</v>
      </c>
      <c r="AB70" s="2">
        <v>-0.50267311973383044</v>
      </c>
      <c r="AC70" s="2">
        <v>-3.468185773022193</v>
      </c>
      <c r="AD70" s="2">
        <v>-6.1640553984254165</v>
      </c>
    </row>
    <row r="71" spans="1:30">
      <c r="A71" s="1">
        <v>39675</v>
      </c>
      <c r="B71" s="2">
        <v>-0.33488231739606528</v>
      </c>
      <c r="C71" s="2">
        <v>-1.7939363922412754</v>
      </c>
      <c r="D71" s="2">
        <v>-5.3720216469903468</v>
      </c>
      <c r="E71" s="2">
        <v>42.382983145479876</v>
      </c>
      <c r="F71" s="2">
        <v>0.366281315158064</v>
      </c>
      <c r="G71" s="2">
        <v>4.2855380976253041</v>
      </c>
      <c r="H71" s="2">
        <v>15.397193579664691</v>
      </c>
      <c r="I71" s="2">
        <v>24.993142435519744</v>
      </c>
      <c r="J71" s="2">
        <v>1.0409086494024613</v>
      </c>
      <c r="K71" s="2">
        <v>-2.9257410912844284</v>
      </c>
      <c r="L71" s="2">
        <v>-1.2214826693175116</v>
      </c>
      <c r="M71" s="2">
        <v>-3.3752730716119812</v>
      </c>
      <c r="N71" s="2">
        <v>-15.619514128211854</v>
      </c>
      <c r="O71" s="2">
        <v>-39.645859715000498</v>
      </c>
      <c r="Q71" s="2">
        <v>-3.823619323564794E-2</v>
      </c>
      <c r="R71" s="2">
        <v>-0.33463013099033406</v>
      </c>
      <c r="S71" s="2">
        <v>-0.38830584070940322</v>
      </c>
      <c r="T71" s="2">
        <v>3.5293157724904001</v>
      </c>
      <c r="U71" s="2">
        <v>0.13547170838041606</v>
      </c>
      <c r="V71" s="2">
        <v>0.96597742935713404</v>
      </c>
      <c r="W71" s="2">
        <v>3.8641566867205488</v>
      </c>
      <c r="X71" s="2">
        <v>5.0836051713847157</v>
      </c>
      <c r="Y71" s="2">
        <v>0.1206194533841078</v>
      </c>
      <c r="Z71" s="2">
        <v>-0.67412878206611904</v>
      </c>
      <c r="AA71" s="2">
        <v>-0.24791212256468215</v>
      </c>
      <c r="AB71" s="2">
        <v>-0.48284293871330874</v>
      </c>
      <c r="AC71" s="2">
        <v>-3.3556807957909065</v>
      </c>
      <c r="AD71" s="2">
        <v>-6.3764418472621047</v>
      </c>
    </row>
    <row r="72" spans="1:30">
      <c r="A72" s="1">
        <v>39706</v>
      </c>
      <c r="B72" s="2">
        <v>-0.51457009758700911</v>
      </c>
      <c r="C72" s="2">
        <v>-2.1832706589105251</v>
      </c>
      <c r="D72" s="2">
        <v>-6.2483738967583999</v>
      </c>
      <c r="E72" s="2">
        <v>36.462573532197588</v>
      </c>
      <c r="F72" s="2">
        <v>0.39957121770987303</v>
      </c>
      <c r="G72" s="2">
        <v>3.8804522536537092</v>
      </c>
      <c r="H72" s="2">
        <v>15.153953162241514</v>
      </c>
      <c r="I72" s="2">
        <v>22.129869637379322</v>
      </c>
      <c r="J72" s="2">
        <v>0.802245949992761</v>
      </c>
      <c r="K72" s="2">
        <v>-2.9575523074285588</v>
      </c>
      <c r="L72" s="2">
        <v>-0.94803386053505789</v>
      </c>
      <c r="M72" s="2">
        <v>-3.2366518541574592</v>
      </c>
      <c r="N72" s="2">
        <v>-15.095843019934087</v>
      </c>
      <c r="O72" s="2">
        <v>-40.966383536536163</v>
      </c>
      <c r="Q72" s="2">
        <v>-5.8752584602289527E-2</v>
      </c>
      <c r="R72" s="2">
        <v>-0.40725420908921589</v>
      </c>
      <c r="S72" s="2">
        <v>-0.45165121037938738</v>
      </c>
      <c r="T72" s="2">
        <v>3.0363114231731574</v>
      </c>
      <c r="U72" s="2">
        <v>0.1477842118685205</v>
      </c>
      <c r="V72" s="2">
        <v>0.87466945978256072</v>
      </c>
      <c r="W72" s="2">
        <v>3.8031118553619416</v>
      </c>
      <c r="X72" s="2">
        <v>4.5012154842429544</v>
      </c>
      <c r="Y72" s="2">
        <v>9.2963458439211152E-2</v>
      </c>
      <c r="Z72" s="2">
        <v>-0.6814584998115365</v>
      </c>
      <c r="AA72" s="2">
        <v>-0.19241295233419534</v>
      </c>
      <c r="AB72" s="2">
        <v>-0.46301275769278694</v>
      </c>
      <c r="AC72" s="2">
        <v>-3.2431758185596191</v>
      </c>
      <c r="AD72" s="2">
        <v>-6.5888282960987938</v>
      </c>
    </row>
    <row r="73" spans="1:30">
      <c r="A73" s="1">
        <v>39736</v>
      </c>
      <c r="B73" s="2">
        <v>-0.68298026870932038</v>
      </c>
      <c r="C73" s="2">
        <v>-2.8177549763577856</v>
      </c>
      <c r="D73" s="2">
        <v>-7.7058017550679967</v>
      </c>
      <c r="E73" s="2">
        <v>30.010410346490112</v>
      </c>
      <c r="F73" s="2">
        <v>0.41852061419991976</v>
      </c>
      <c r="G73" s="2">
        <v>3.4251822234638047</v>
      </c>
      <c r="H73" s="2">
        <v>14.380558776610531</v>
      </c>
      <c r="I73" s="2">
        <v>19.152195181491415</v>
      </c>
      <c r="J73" s="2">
        <v>0.56496689787589416</v>
      </c>
      <c r="K73" s="2">
        <v>-3.1926415792328608</v>
      </c>
      <c r="L73" s="2">
        <v>-0.78763604597017434</v>
      </c>
      <c r="M73" s="2">
        <v>-2.9515119701713886</v>
      </c>
      <c r="N73" s="2">
        <v>-15.04356057611276</v>
      </c>
      <c r="O73" s="2">
        <v>-43.44954940603931</v>
      </c>
      <c r="Q73" s="2">
        <v>-7.7981321120692781E-2</v>
      </c>
      <c r="R73" s="2">
        <v>-0.52560710675992317</v>
      </c>
      <c r="S73" s="2">
        <v>-0.55699846826157995</v>
      </c>
      <c r="T73" s="2">
        <v>2.4990268903729245</v>
      </c>
      <c r="U73" s="2">
        <v>0.1547927788061397</v>
      </c>
      <c r="V73" s="2">
        <v>0.77204977389763541</v>
      </c>
      <c r="W73" s="2">
        <v>3.6090169333720619</v>
      </c>
      <c r="X73" s="2">
        <v>3.8955564999153536</v>
      </c>
      <c r="Y73" s="2">
        <v>6.5467799158960741E-2</v>
      </c>
      <c r="Z73" s="2">
        <v>-0.73562612419578111</v>
      </c>
      <c r="AA73" s="2">
        <v>-0.15985861189010658</v>
      </c>
      <c r="AB73" s="2">
        <v>-0.42222264186892761</v>
      </c>
      <c r="AC73" s="2">
        <v>-3.2319435106114893</v>
      </c>
      <c r="AD73" s="2">
        <v>-6.9882082787203323</v>
      </c>
    </row>
    <row r="74" spans="1:30">
      <c r="A74" s="1">
        <v>39767</v>
      </c>
      <c r="B74" s="2">
        <v>-0.85139043983163165</v>
      </c>
      <c r="C74" s="2">
        <v>-3.4522392938050466</v>
      </c>
      <c r="D74" s="2">
        <v>-9.1632296133775935</v>
      </c>
      <c r="E74" s="2">
        <v>23.558247160782642</v>
      </c>
      <c r="F74" s="2">
        <v>0.43747001068996644</v>
      </c>
      <c r="G74" s="2">
        <v>2.9699121932738994</v>
      </c>
      <c r="H74" s="2">
        <v>13.607164390979548</v>
      </c>
      <c r="I74" s="2">
        <v>16.1745207256035</v>
      </c>
      <c r="J74" s="2">
        <v>0.32768784575902726</v>
      </c>
      <c r="K74" s="2">
        <v>-3.4277308510371629</v>
      </c>
      <c r="L74" s="2">
        <v>-0.62723823140529067</v>
      </c>
      <c r="M74" s="2">
        <v>-2.666372086185318</v>
      </c>
      <c r="N74" s="2">
        <v>-14.991278132291438</v>
      </c>
      <c r="O74" s="2">
        <v>-45.932715275542463</v>
      </c>
      <c r="Q74" s="2">
        <v>-9.7210057639096029E-2</v>
      </c>
      <c r="R74" s="2">
        <v>-0.64396000443063062</v>
      </c>
      <c r="S74" s="2">
        <v>-0.66234572614377252</v>
      </c>
      <c r="T74" s="2">
        <v>1.9617423575726922</v>
      </c>
      <c r="U74" s="2">
        <v>0.16180134574375893</v>
      </c>
      <c r="V74" s="2">
        <v>0.66943008801270998</v>
      </c>
      <c r="W74" s="2">
        <v>3.4149220113821821</v>
      </c>
      <c r="X74" s="2">
        <v>3.2898975155877515</v>
      </c>
      <c r="Y74" s="2">
        <v>3.7972139878710315E-2</v>
      </c>
      <c r="Z74" s="2">
        <v>-0.78979374858002582</v>
      </c>
      <c r="AA74" s="2">
        <v>-0.1273042714460178</v>
      </c>
      <c r="AB74" s="2">
        <v>-0.38143252604506828</v>
      </c>
      <c r="AC74" s="2">
        <v>-3.22071120266336</v>
      </c>
      <c r="AD74" s="2">
        <v>-7.3875882613418717</v>
      </c>
    </row>
    <row r="75" spans="1:30">
      <c r="A75" s="1">
        <v>39797</v>
      </c>
      <c r="B75" s="2">
        <v>-0.92391006076562565</v>
      </c>
      <c r="C75" s="2">
        <v>-3.9794749200117474</v>
      </c>
      <c r="D75" s="2">
        <v>-10.980424744833947</v>
      </c>
      <c r="E75" s="2">
        <v>16.444464081869711</v>
      </c>
      <c r="F75" s="2">
        <v>0.22275548766050743</v>
      </c>
      <c r="G75" s="2">
        <v>2.4589327260125198</v>
      </c>
      <c r="H75" s="2">
        <v>12.402932527582333</v>
      </c>
      <c r="I75" s="2">
        <v>13.026990349492955</v>
      </c>
      <c r="J75" s="2">
        <v>8.4394829146032524E-2</v>
      </c>
      <c r="K75" s="2">
        <v>-3.8337150512725655</v>
      </c>
      <c r="L75" s="2">
        <v>-0.61511371985042651</v>
      </c>
      <c r="M75" s="2">
        <v>-2.1416682989998699</v>
      </c>
      <c r="N75" s="2">
        <v>-16.379705168868654</v>
      </c>
      <c r="O75" s="2">
        <v>-48.754243601483807</v>
      </c>
      <c r="Q75" s="2">
        <v>-0.1054902029180976</v>
      </c>
      <c r="R75" s="2">
        <v>-0.74230737472947128</v>
      </c>
      <c r="S75" s="2">
        <v>-0.79369804183083215</v>
      </c>
      <c r="T75" s="2">
        <v>1.3693634130254546</v>
      </c>
      <c r="U75" s="2">
        <v>8.238767639965229E-2</v>
      </c>
      <c r="V75" s="2">
        <v>0.55425327217412601</v>
      </c>
      <c r="W75" s="2">
        <v>3.1127019617847003</v>
      </c>
      <c r="X75" s="2">
        <v>2.6496898370868669</v>
      </c>
      <c r="Y75" s="2">
        <v>9.7795884066131013E-3</v>
      </c>
      <c r="Z75" s="2">
        <v>-0.8833377861088656</v>
      </c>
      <c r="AA75" s="2">
        <v>-0.12484348058084255</v>
      </c>
      <c r="AB75" s="2">
        <v>-0.30637207517682835</v>
      </c>
      <c r="AC75" s="2">
        <v>-3.5189994787745724</v>
      </c>
      <c r="AD75" s="2">
        <v>-7.8413887696446478</v>
      </c>
    </row>
    <row r="76" spans="1:30">
      <c r="A76" s="1">
        <v>39828</v>
      </c>
      <c r="B76" s="2">
        <v>-0.99642968169961976</v>
      </c>
      <c r="C76" s="2">
        <v>-4.5067105462184491</v>
      </c>
      <c r="D76" s="2">
        <v>-12.797619876290302</v>
      </c>
      <c r="E76" s="2">
        <v>9.3306810029567799</v>
      </c>
      <c r="F76" s="2">
        <v>8.0409646310483779E-3</v>
      </c>
      <c r="G76" s="2">
        <v>1.947953258751141</v>
      </c>
      <c r="H76" s="2">
        <v>11.198700664185118</v>
      </c>
      <c r="I76" s="2">
        <v>9.8794599733824029</v>
      </c>
      <c r="J76" s="2">
        <v>-0.15889818746696222</v>
      </c>
      <c r="K76" s="2">
        <v>-4.2396992515079681</v>
      </c>
      <c r="L76" s="2">
        <v>-0.60298920829556235</v>
      </c>
      <c r="M76" s="2">
        <v>-1.6169645118144222</v>
      </c>
      <c r="N76" s="2">
        <v>-17.76813220544587</v>
      </c>
      <c r="O76" s="2">
        <v>-51.575771927425144</v>
      </c>
      <c r="Q76" s="2">
        <v>-0.11377034819709918</v>
      </c>
      <c r="R76" s="2">
        <v>-0.84065474502831217</v>
      </c>
      <c r="S76" s="2">
        <v>-0.92505035751789189</v>
      </c>
      <c r="T76" s="2">
        <v>0.77698446847821701</v>
      </c>
      <c r="U76" s="2">
        <v>2.97400705554566E-3</v>
      </c>
      <c r="V76" s="2">
        <v>0.43907645633554215</v>
      </c>
      <c r="W76" s="2">
        <v>2.810481912187218</v>
      </c>
      <c r="X76" s="2">
        <v>2.0094821585859806</v>
      </c>
      <c r="Y76" s="2">
        <v>-1.8412963065484112E-2</v>
      </c>
      <c r="Z76" s="2">
        <v>-0.97688182363770537</v>
      </c>
      <c r="AA76" s="2">
        <v>-0.12238268971566733</v>
      </c>
      <c r="AB76" s="2">
        <v>-0.23131162430858854</v>
      </c>
      <c r="AC76" s="2">
        <v>-3.8172877548857853</v>
      </c>
      <c r="AD76" s="2">
        <v>-8.2951892779474221</v>
      </c>
    </row>
    <row r="77" spans="1:30">
      <c r="A77" s="1">
        <v>39859</v>
      </c>
      <c r="B77" s="2">
        <v>-0.89721667893436563</v>
      </c>
      <c r="C77" s="2">
        <v>-4.5247930894118324</v>
      </c>
      <c r="D77" s="2">
        <v>-14.683615887328493</v>
      </c>
      <c r="E77" s="2">
        <v>2.0319735332850044</v>
      </c>
      <c r="F77" s="2">
        <v>-0.11145000891582416</v>
      </c>
      <c r="G77" s="2">
        <v>1.4405147259832138</v>
      </c>
      <c r="H77" s="2">
        <v>9.4965530018002227</v>
      </c>
      <c r="I77" s="2">
        <v>6.6344494525857201</v>
      </c>
      <c r="J77" s="2">
        <v>-0.38803082861089411</v>
      </c>
      <c r="K77" s="2">
        <v>-4.6617320199195884</v>
      </c>
      <c r="L77" s="2">
        <v>-0.11491001390829131</v>
      </c>
      <c r="M77" s="2">
        <v>-1.2735873178300527</v>
      </c>
      <c r="N77" s="2">
        <v>-18.616968302211163</v>
      </c>
      <c r="O77" s="2">
        <v>-52.386473043760631</v>
      </c>
      <c r="Q77" s="2">
        <v>-0.10244240596736799</v>
      </c>
      <c r="R77" s="2">
        <v>-0.8440277541403467</v>
      </c>
      <c r="S77" s="2">
        <v>-1.0613758071837656</v>
      </c>
      <c r="T77" s="2">
        <v>0.16920650006370888</v>
      </c>
      <c r="U77" s="2">
        <v>-4.1220565947579973E-2</v>
      </c>
      <c r="V77" s="2">
        <v>0.32469778129552029</v>
      </c>
      <c r="W77" s="2">
        <v>2.3833024240967928</v>
      </c>
      <c r="X77" s="2">
        <v>1.3494470186559355</v>
      </c>
      <c r="Y77" s="2">
        <v>-4.4964624388601798E-2</v>
      </c>
      <c r="Z77" s="2">
        <v>-1.074123659905732</v>
      </c>
      <c r="AA77" s="2">
        <v>-2.3322136422826802E-2</v>
      </c>
      <c r="AB77" s="2">
        <v>-0.18219048657754253</v>
      </c>
      <c r="AC77" s="2">
        <v>-3.9996508530787436</v>
      </c>
      <c r="AD77" s="2">
        <v>-8.4255783919932412</v>
      </c>
    </row>
    <row r="78" spans="1:30">
      <c r="A78" s="1">
        <v>39887</v>
      </c>
      <c r="B78" s="2">
        <v>-0.79800367616911161</v>
      </c>
      <c r="C78" s="2">
        <v>-4.5428756326052158</v>
      </c>
      <c r="D78" s="2">
        <v>-16.569611898366688</v>
      </c>
      <c r="E78" s="2">
        <v>-5.266733936386764</v>
      </c>
      <c r="F78" s="2">
        <v>-0.2309409824626967</v>
      </c>
      <c r="G78" s="2">
        <v>0.93307619321528668</v>
      </c>
      <c r="H78" s="2">
        <v>7.7944053394153272</v>
      </c>
      <c r="I78" s="2">
        <v>3.3894389317890337</v>
      </c>
      <c r="J78" s="2">
        <v>-0.61716346975482594</v>
      </c>
      <c r="K78" s="2">
        <v>-5.0837647883312087</v>
      </c>
      <c r="L78" s="2">
        <v>0.37316918047897973</v>
      </c>
      <c r="M78" s="2">
        <v>-0.93021012384568347</v>
      </c>
      <c r="N78" s="2">
        <v>-19.465804398976456</v>
      </c>
      <c r="O78" s="2">
        <v>-53.197174160096118</v>
      </c>
      <c r="Q78" s="2">
        <v>-9.1114463737636819E-2</v>
      </c>
      <c r="R78" s="2">
        <v>-0.84740076325238134</v>
      </c>
      <c r="S78" s="2">
        <v>-1.1977012568496392</v>
      </c>
      <c r="T78" s="2">
        <v>-0.43857146835079858</v>
      </c>
      <c r="U78" s="2">
        <v>-8.5415138950705613E-2</v>
      </c>
      <c r="V78" s="2">
        <v>0.21031910625549846</v>
      </c>
      <c r="W78" s="2">
        <v>1.9561229360063677</v>
      </c>
      <c r="X78" s="2">
        <v>0.68941187872588949</v>
      </c>
      <c r="Y78" s="2">
        <v>-7.1516285711719474E-2</v>
      </c>
      <c r="Z78" s="2">
        <v>-1.1713654961737587</v>
      </c>
      <c r="AA78" s="2">
        <v>7.5738416870013717E-2</v>
      </c>
      <c r="AB78" s="2">
        <v>-0.13306934884649654</v>
      </c>
      <c r="AC78" s="2">
        <v>-4.1820139512717027</v>
      </c>
      <c r="AD78" s="2">
        <v>-8.5559675060390585</v>
      </c>
    </row>
    <row r="79" spans="1:30">
      <c r="A79" s="1">
        <v>39918</v>
      </c>
      <c r="B79" s="2">
        <v>-0.72514903328429758</v>
      </c>
      <c r="C79" s="2">
        <v>-4.0942114939472063</v>
      </c>
      <c r="D79" s="2">
        <v>-17.625089247451335</v>
      </c>
      <c r="E79" s="2">
        <v>-12.491600269124671</v>
      </c>
      <c r="F79" s="2">
        <v>-0.25240529044585891</v>
      </c>
      <c r="G79" s="2">
        <v>0.42948952466392232</v>
      </c>
      <c r="H79" s="2">
        <v>6.2335301989227911</v>
      </c>
      <c r="I79" s="2">
        <v>0.18716467764740585</v>
      </c>
      <c r="J79" s="2">
        <v>-0.82529615614391871</v>
      </c>
      <c r="K79" s="2">
        <v>-5.2657357803791953</v>
      </c>
      <c r="L79" s="2">
        <v>0.64037771949889233</v>
      </c>
      <c r="M79" s="2">
        <v>-0.90321597731385461</v>
      </c>
      <c r="N79" s="2">
        <v>-19.46115257601442</v>
      </c>
      <c r="O79" s="2">
        <v>-51.805365902540871</v>
      </c>
      <c r="Q79" s="2">
        <v>-8.2796066322334536E-2</v>
      </c>
      <c r="R79" s="2">
        <v>-0.76370964681194808</v>
      </c>
      <c r="S79" s="2">
        <v>-1.2739943260735247</v>
      </c>
      <c r="T79" s="2">
        <v>-1.0402005376105496</v>
      </c>
      <c r="U79" s="2">
        <v>-9.3353863508434026E-2</v>
      </c>
      <c r="V79" s="2">
        <v>9.6808656817346753E-2</v>
      </c>
      <c r="W79" s="2">
        <v>1.5643979063726581</v>
      </c>
      <c r="X79" s="2">
        <v>3.806929543348235E-2</v>
      </c>
      <c r="Y79" s="2">
        <v>-9.5634493277801158E-2</v>
      </c>
      <c r="Z79" s="2">
        <v>-1.2132939783645116</v>
      </c>
      <c r="AA79" s="2">
        <v>0.12997106194949518</v>
      </c>
      <c r="AB79" s="2">
        <v>-0.12920775520267885</v>
      </c>
      <c r="AC79" s="2">
        <v>-4.1810145582783624</v>
      </c>
      <c r="AD79" s="2">
        <v>-8.3321160249351607</v>
      </c>
    </row>
    <row r="80" spans="1:30">
      <c r="A80" s="1">
        <v>39948</v>
      </c>
      <c r="B80" s="2">
        <v>-0.65229439039948356</v>
      </c>
      <c r="C80" s="2">
        <v>-3.6455473552891968</v>
      </c>
      <c r="D80" s="2">
        <v>-18.680566596535982</v>
      </c>
      <c r="E80" s="2">
        <v>-19.716466601862578</v>
      </c>
      <c r="F80" s="2">
        <v>-0.27386959842902109</v>
      </c>
      <c r="G80" s="2">
        <v>-7.4097143887442041E-2</v>
      </c>
      <c r="H80" s="2">
        <v>4.6726550584302551</v>
      </c>
      <c r="I80" s="2">
        <v>-3.015109576494222</v>
      </c>
      <c r="J80" s="2">
        <v>-1.0334288425330116</v>
      </c>
      <c r="K80" s="2">
        <v>-5.4477067724271828</v>
      </c>
      <c r="L80" s="2">
        <v>0.90758625851880492</v>
      </c>
      <c r="M80" s="2">
        <v>-0.87622183078202565</v>
      </c>
      <c r="N80" s="2">
        <v>-19.456500753052389</v>
      </c>
      <c r="O80" s="2">
        <v>-50.413557644985616</v>
      </c>
      <c r="Q80" s="2">
        <v>-7.4477668907032224E-2</v>
      </c>
      <c r="R80" s="2">
        <v>-0.68001853037151505</v>
      </c>
      <c r="S80" s="2">
        <v>-1.3502873952974104</v>
      </c>
      <c r="T80" s="2">
        <v>-1.6418296068703004</v>
      </c>
      <c r="U80" s="2">
        <v>-0.10129258806616245</v>
      </c>
      <c r="V80" s="2">
        <v>-1.6701792620804987E-2</v>
      </c>
      <c r="W80" s="2">
        <v>1.1726728767389489</v>
      </c>
      <c r="X80" s="2">
        <v>-0.61327328785892465</v>
      </c>
      <c r="Y80" s="2">
        <v>-0.11975270084388284</v>
      </c>
      <c r="Z80" s="2">
        <v>-1.2552224605552644</v>
      </c>
      <c r="AA80" s="2">
        <v>0.18420370702897662</v>
      </c>
      <c r="AB80" s="2">
        <v>-0.12534616155886111</v>
      </c>
      <c r="AC80" s="2">
        <v>-4.1800151652850221</v>
      </c>
      <c r="AD80" s="2">
        <v>-8.1082645438312611</v>
      </c>
    </row>
    <row r="81" spans="1:30">
      <c r="A81" s="1">
        <v>39979</v>
      </c>
      <c r="B81" s="2">
        <v>-0.63870020162174257</v>
      </c>
      <c r="C81" s="2">
        <v>-3.1095247511906647</v>
      </c>
      <c r="D81" s="2">
        <v>-18.422608607734091</v>
      </c>
      <c r="E81" s="2">
        <v>-26.574978501037528</v>
      </c>
      <c r="F81" s="2">
        <v>-0.306980069075035</v>
      </c>
      <c r="G81" s="2">
        <v>-0.61370710218408542</v>
      </c>
      <c r="H81" s="2">
        <v>3.7350059527623767</v>
      </c>
      <c r="I81" s="2">
        <v>-5.9541401434352093</v>
      </c>
      <c r="J81" s="2">
        <v>-0.87475380721837548</v>
      </c>
      <c r="K81" s="2">
        <v>-4.2424223045057019</v>
      </c>
      <c r="L81" s="2">
        <v>1.3461484319384169</v>
      </c>
      <c r="M81" s="2">
        <v>-0.84567889041498767</v>
      </c>
      <c r="N81" s="2">
        <v>-19.020199803072508</v>
      </c>
      <c r="O81" s="2">
        <v>-47.235110725933609</v>
      </c>
      <c r="Q81" s="2">
        <v>-7.2925511620767325E-2</v>
      </c>
      <c r="R81" s="2">
        <v>-0.58003208993859945</v>
      </c>
      <c r="S81" s="2">
        <v>-1.3316414179928433</v>
      </c>
      <c r="T81" s="2">
        <v>-2.212951609738397</v>
      </c>
      <c r="U81" s="2">
        <v>-0.11353872740788522</v>
      </c>
      <c r="V81" s="2">
        <v>-0.1383320356607016</v>
      </c>
      <c r="W81" s="2">
        <v>0.93735576893500983</v>
      </c>
      <c r="X81" s="2">
        <v>-1.2110721051747213</v>
      </c>
      <c r="Y81" s="2">
        <v>-0.10136559642665813</v>
      </c>
      <c r="Z81" s="2">
        <v>-0.97750925044807224</v>
      </c>
      <c r="AA81" s="2">
        <v>0.27321428574622109</v>
      </c>
      <c r="AB81" s="2">
        <v>-0.12097690231053522</v>
      </c>
      <c r="AC81" s="2">
        <v>-4.0862807054922943</v>
      </c>
      <c r="AD81" s="2">
        <v>-7.5970590336055315</v>
      </c>
    </row>
    <row r="82" spans="1:30">
      <c r="A82" s="1">
        <v>40009</v>
      </c>
      <c r="B82" s="2">
        <v>-0.62510601284400169</v>
      </c>
      <c r="C82" s="2">
        <v>-2.5735021470921322</v>
      </c>
      <c r="D82" s="2">
        <v>-18.164650618932203</v>
      </c>
      <c r="E82" s="2">
        <v>-33.433490400212477</v>
      </c>
      <c r="F82" s="2">
        <v>-0.34009053972104886</v>
      </c>
      <c r="G82" s="2">
        <v>-1.1533170604807284</v>
      </c>
      <c r="H82" s="2">
        <v>2.7973568470944983</v>
      </c>
      <c r="I82" s="2">
        <v>-8.8931707103761966</v>
      </c>
      <c r="J82" s="2">
        <v>-0.71607877190373925</v>
      </c>
      <c r="K82" s="2">
        <v>-3.0371378365842219</v>
      </c>
      <c r="L82" s="2">
        <v>1.7847106053580288</v>
      </c>
      <c r="M82" s="2">
        <v>-0.8151359500479497</v>
      </c>
      <c r="N82" s="2">
        <v>-18.583898853092624</v>
      </c>
      <c r="O82" s="2">
        <v>-44.056663806881602</v>
      </c>
      <c r="Q82" s="2">
        <v>-7.1373354334502426E-2</v>
      </c>
      <c r="R82" s="2">
        <v>-0.48004564950568379</v>
      </c>
      <c r="S82" s="2">
        <v>-1.3129954406882764</v>
      </c>
      <c r="T82" s="2">
        <v>-2.7840736126064933</v>
      </c>
      <c r="U82" s="2">
        <v>-0.12578486674960795</v>
      </c>
      <c r="V82" s="2">
        <v>-0.25996227870059807</v>
      </c>
      <c r="W82" s="2">
        <v>0.70203866113107083</v>
      </c>
      <c r="X82" s="2">
        <v>-1.8088709224905182</v>
      </c>
      <c r="Y82" s="2">
        <v>-8.2978492009433386E-2</v>
      </c>
      <c r="Z82" s="2">
        <v>-0.69979604034088028</v>
      </c>
      <c r="AA82" s="2">
        <v>0.36222486446346552</v>
      </c>
      <c r="AB82" s="2">
        <v>-0.11660764306220935</v>
      </c>
      <c r="AC82" s="2">
        <v>-3.992546245699566</v>
      </c>
      <c r="AD82" s="2">
        <v>-7.0858535233798028</v>
      </c>
    </row>
    <row r="83" spans="1:30">
      <c r="A83" s="1">
        <v>40040</v>
      </c>
      <c r="B83" s="2">
        <v>-0.89239806595538185</v>
      </c>
      <c r="C83" s="2">
        <v>-2.5312303229883817</v>
      </c>
      <c r="D83" s="2">
        <v>-18.119701342009662</v>
      </c>
      <c r="E83" s="2">
        <v>-39.922526970424869</v>
      </c>
      <c r="F83" s="2">
        <v>-0.39242949376187958</v>
      </c>
      <c r="G83" s="2">
        <v>-1.7102304265302664</v>
      </c>
      <c r="H83" s="2">
        <v>2.1414847188479804</v>
      </c>
      <c r="I83" s="2">
        <v>-11.623137201784893</v>
      </c>
      <c r="J83" s="2">
        <v>-0.56499927910182146</v>
      </c>
      <c r="K83" s="2">
        <v>-1.81278898029076</v>
      </c>
      <c r="L83" s="2">
        <v>1.4027005334735321</v>
      </c>
      <c r="M83" s="2">
        <v>-0.75270434542860465</v>
      </c>
      <c r="N83" s="2">
        <v>-17.554796085294583</v>
      </c>
      <c r="O83" s="2">
        <v>-39.93557984654322</v>
      </c>
      <c r="Q83" s="2">
        <v>-0.10189222637465359</v>
      </c>
      <c r="R83" s="2">
        <v>-0.47216051706831474</v>
      </c>
      <c r="S83" s="2">
        <v>-1.3097463721044842</v>
      </c>
      <c r="T83" s="2">
        <v>-3.3244286658812197</v>
      </c>
      <c r="U83" s="2">
        <v>-0.14514279527428747</v>
      </c>
      <c r="V83" s="2">
        <v>-0.38549277906162815</v>
      </c>
      <c r="W83" s="2">
        <v>0.53743771246568328</v>
      </c>
      <c r="X83" s="2">
        <v>-2.3641461068430472</v>
      </c>
      <c r="Y83" s="2">
        <v>-6.547155146303997E-2</v>
      </c>
      <c r="Z83" s="2">
        <v>-0.41769014731573484</v>
      </c>
      <c r="AA83" s="2">
        <v>0.28469210027378805</v>
      </c>
      <c r="AB83" s="2">
        <v>-0.10767661472659817</v>
      </c>
      <c r="AC83" s="2">
        <v>-3.7714548361686027</v>
      </c>
      <c r="AD83" s="2">
        <v>-6.4230389846187794</v>
      </c>
    </row>
    <row r="84" spans="1:30">
      <c r="A84" s="1">
        <v>40071</v>
      </c>
      <c r="B84" s="2">
        <v>-1.1596901190667621</v>
      </c>
      <c r="C84" s="2">
        <v>-2.4889584988846316</v>
      </c>
      <c r="D84" s="2">
        <v>-18.074752065087122</v>
      </c>
      <c r="E84" s="2">
        <v>-46.411563540637253</v>
      </c>
      <c r="F84" s="2">
        <v>-0.44476844780271024</v>
      </c>
      <c r="G84" s="2">
        <v>-2.2671437925798044</v>
      </c>
      <c r="H84" s="2">
        <v>1.4856125906014608</v>
      </c>
      <c r="I84" s="2">
        <v>-14.353103693193589</v>
      </c>
      <c r="J84" s="2">
        <v>-0.41391978629990372</v>
      </c>
      <c r="K84" s="2">
        <v>-0.58844012399729784</v>
      </c>
      <c r="L84" s="2">
        <v>1.0206904615890353</v>
      </c>
      <c r="M84" s="2">
        <v>-0.69027274080925949</v>
      </c>
      <c r="N84" s="2">
        <v>-16.525693317496547</v>
      </c>
      <c r="O84" s="2">
        <v>-35.814495886204831</v>
      </c>
      <c r="Q84" s="2">
        <v>-0.13241109841480475</v>
      </c>
      <c r="R84" s="2">
        <v>-0.46427538463094586</v>
      </c>
      <c r="S84" s="2">
        <v>-1.3064973035206924</v>
      </c>
      <c r="T84" s="2">
        <v>-3.8647837191559451</v>
      </c>
      <c r="U84" s="2">
        <v>-0.16450072379896699</v>
      </c>
      <c r="V84" s="2">
        <v>-0.51102327942265813</v>
      </c>
      <c r="W84" s="2">
        <v>0.37283676380029557</v>
      </c>
      <c r="X84" s="2">
        <v>-2.9194212911955759</v>
      </c>
      <c r="Y84" s="2">
        <v>-4.7964610916646541E-2</v>
      </c>
      <c r="Z84" s="2">
        <v>-0.1355842542905894</v>
      </c>
      <c r="AA84" s="2">
        <v>0.20715933608411061</v>
      </c>
      <c r="AB84" s="2">
        <v>-9.8745586390986989E-2</v>
      </c>
      <c r="AC84" s="2">
        <v>-3.5503634266376407</v>
      </c>
      <c r="AD84" s="2">
        <v>-5.7602244458577534</v>
      </c>
    </row>
    <row r="85" spans="1:30">
      <c r="A85" s="1">
        <v>40101</v>
      </c>
      <c r="B85" s="2">
        <v>-1.5355673055505383</v>
      </c>
      <c r="C85" s="2">
        <v>-3.2293118050747074</v>
      </c>
      <c r="D85" s="2">
        <v>-17.727277981437275</v>
      </c>
      <c r="E85" s="2">
        <v>-51.81833826332813</v>
      </c>
      <c r="F85" s="2">
        <v>-0.57954515509267612</v>
      </c>
      <c r="G85" s="2">
        <v>-2.7195707717320476</v>
      </c>
      <c r="H85" s="2">
        <v>1.3560357984498097</v>
      </c>
      <c r="I85" s="2">
        <v>-16.982188084339057</v>
      </c>
      <c r="J85" s="2">
        <v>-0.21925749706288439</v>
      </c>
      <c r="K85" s="2">
        <v>0.77353636358976874</v>
      </c>
      <c r="L85" s="2">
        <v>2.0533894436925313</v>
      </c>
      <c r="M85" s="2">
        <v>0.68054415331578078</v>
      </c>
      <c r="N85" s="2">
        <v>-14.253420401938275</v>
      </c>
      <c r="O85" s="2">
        <v>-32.015816929492161</v>
      </c>
      <c r="Q85" s="2">
        <v>-0.17532800381314936</v>
      </c>
      <c r="R85" s="2">
        <v>-0.60237644824780545</v>
      </c>
      <c r="S85" s="2">
        <v>-1.2813808343322304</v>
      </c>
      <c r="T85" s="2">
        <v>-4.3150166638638598</v>
      </c>
      <c r="U85" s="2">
        <v>-0.21434883242711192</v>
      </c>
      <c r="V85" s="2">
        <v>-0.61300213023149042</v>
      </c>
      <c r="W85" s="2">
        <v>0.34031752415795646</v>
      </c>
      <c r="X85" s="2">
        <v>-3.4541770563545642</v>
      </c>
      <c r="Y85" s="2">
        <v>-2.5407339502149975E-2</v>
      </c>
      <c r="Z85" s="2">
        <v>0.17823283414380939</v>
      </c>
      <c r="AA85" s="2">
        <v>0.4167559214918361</v>
      </c>
      <c r="AB85" s="2">
        <v>9.735388276428239E-2</v>
      </c>
      <c r="AC85" s="2">
        <v>-3.0621905857320169</v>
      </c>
      <c r="AD85" s="2">
        <v>-5.1492639158548714</v>
      </c>
    </row>
    <row r="86" spans="1:30">
      <c r="A86" s="1">
        <v>40132</v>
      </c>
      <c r="B86" s="2">
        <v>-1.9114444920343145</v>
      </c>
      <c r="C86" s="2">
        <v>-3.9696651112647832</v>
      </c>
      <c r="D86" s="2">
        <v>-17.379803897787433</v>
      </c>
      <c r="E86" s="2">
        <v>-57.225112986018999</v>
      </c>
      <c r="F86" s="2">
        <v>-0.71432186238264206</v>
      </c>
      <c r="G86" s="2">
        <v>-3.1719977508842905</v>
      </c>
      <c r="H86" s="2">
        <v>1.2264590062981586</v>
      </c>
      <c r="I86" s="2">
        <v>-19.611272475484526</v>
      </c>
      <c r="J86" s="2">
        <v>-2.4595207825865051E-2</v>
      </c>
      <c r="K86" s="2">
        <v>2.1355128511768355</v>
      </c>
      <c r="L86" s="2">
        <v>3.0860884257960279</v>
      </c>
      <c r="M86" s="2">
        <v>2.051361047440821</v>
      </c>
      <c r="N86" s="2">
        <v>-11.981147486380005</v>
      </c>
      <c r="O86" s="2">
        <v>-28.217137972779486</v>
      </c>
      <c r="Q86" s="2">
        <v>-0.21824490921149395</v>
      </c>
      <c r="R86" s="2">
        <v>-0.74047751186466504</v>
      </c>
      <c r="S86" s="2">
        <v>-1.2562643651437688</v>
      </c>
      <c r="T86" s="2">
        <v>-4.7652496085717742</v>
      </c>
      <c r="U86" s="2">
        <v>-0.26419694105525682</v>
      </c>
      <c r="V86" s="2">
        <v>-0.71498098104032259</v>
      </c>
      <c r="W86" s="2">
        <v>0.30779828451561736</v>
      </c>
      <c r="X86" s="2">
        <v>-3.9889328215135524</v>
      </c>
      <c r="Y86" s="2">
        <v>-2.8500680876534161E-3</v>
      </c>
      <c r="Z86" s="2">
        <v>0.49204992257820818</v>
      </c>
      <c r="AA86" s="2">
        <v>0.62635250689956179</v>
      </c>
      <c r="AB86" s="2">
        <v>0.2934533519195518</v>
      </c>
      <c r="AC86" s="2">
        <v>-2.5740177448263935</v>
      </c>
      <c r="AD86" s="2">
        <v>-4.5383033858519886</v>
      </c>
    </row>
    <row r="87" spans="1:30">
      <c r="A87" s="1">
        <v>40162</v>
      </c>
      <c r="B87" s="2">
        <v>-2.2734164407927095</v>
      </c>
      <c r="C87" s="2">
        <v>-5.1607838884177921</v>
      </c>
      <c r="D87" s="2">
        <v>-15.857882548208551</v>
      </c>
      <c r="E87" s="2">
        <v>-61.370396085368995</v>
      </c>
      <c r="F87" s="2">
        <v>-0.86059274135509711</v>
      </c>
      <c r="G87" s="2">
        <v>-3.5696295644292686</v>
      </c>
      <c r="H87" s="2">
        <v>1.1716101886474313</v>
      </c>
      <c r="I87" s="2">
        <v>-21.695865910053435</v>
      </c>
      <c r="J87" s="2">
        <v>-4.984899815131022E-2</v>
      </c>
      <c r="K87" s="2">
        <v>3.2908768107600501</v>
      </c>
      <c r="L87" s="2">
        <v>3.2256160194032173</v>
      </c>
      <c r="M87" s="2">
        <v>1.6799827295303198</v>
      </c>
      <c r="N87" s="2">
        <v>-8.1477467042640761</v>
      </c>
      <c r="O87" s="2">
        <v>-26.326882970949772</v>
      </c>
      <c r="Q87" s="2">
        <v>-0.25957414237682996</v>
      </c>
      <c r="R87" s="2">
        <v>-0.96266166184212443</v>
      </c>
      <c r="S87" s="2">
        <v>-1.1462553242321587</v>
      </c>
      <c r="T87" s="2">
        <v>-5.1104356228208463</v>
      </c>
      <c r="U87" s="2">
        <v>-0.31829624953937213</v>
      </c>
      <c r="V87" s="2">
        <v>-0.80460878234061484</v>
      </c>
      <c r="W87" s="2">
        <v>0.29403315099390259</v>
      </c>
      <c r="X87" s="2">
        <v>-4.4129391261048685</v>
      </c>
      <c r="Y87" s="2">
        <v>-5.7764520567756767E-3</v>
      </c>
      <c r="Z87" s="2">
        <v>0.75826079859765538</v>
      </c>
      <c r="AA87" s="2">
        <v>0.65467102729807702</v>
      </c>
      <c r="AB87" s="2">
        <v>0.24032656940750083</v>
      </c>
      <c r="AC87" s="2">
        <v>-1.7504537541973897</v>
      </c>
      <c r="AD87" s="2">
        <v>-4.2342842226327058</v>
      </c>
    </row>
    <row r="88" spans="1:30">
      <c r="A88" s="1">
        <v>40193</v>
      </c>
      <c r="B88" s="2">
        <v>-2.635388389551105</v>
      </c>
      <c r="C88" s="2">
        <v>-6.3519026655708002</v>
      </c>
      <c r="D88" s="2">
        <v>-14.335961198629672</v>
      </c>
      <c r="E88" s="2">
        <v>-65.515679184718991</v>
      </c>
      <c r="F88" s="2">
        <v>-1.0068636203275523</v>
      </c>
      <c r="G88" s="2">
        <v>-3.9672613779742472</v>
      </c>
      <c r="H88" s="2">
        <v>1.1167613709967021</v>
      </c>
      <c r="I88" s="2">
        <v>-23.780459344622344</v>
      </c>
      <c r="J88" s="2">
        <v>-7.5102788476755389E-2</v>
      </c>
      <c r="K88" s="2">
        <v>4.4462407703432643</v>
      </c>
      <c r="L88" s="2">
        <v>3.3651436130104067</v>
      </c>
      <c r="M88" s="2">
        <v>1.3086044116198186</v>
      </c>
      <c r="N88" s="2">
        <v>-4.3143459221481475</v>
      </c>
      <c r="O88" s="2">
        <v>-24.436627969120057</v>
      </c>
      <c r="Q88" s="2">
        <v>-0.30090337554216606</v>
      </c>
      <c r="R88" s="2">
        <v>-1.1848458118195835</v>
      </c>
      <c r="S88" s="2">
        <v>-1.0362462833205486</v>
      </c>
      <c r="T88" s="2">
        <v>-5.4556216370699202</v>
      </c>
      <c r="U88" s="2">
        <v>-0.37239555802348751</v>
      </c>
      <c r="V88" s="2">
        <v>-0.89423658364090719</v>
      </c>
      <c r="W88" s="2">
        <v>0.28026801747218733</v>
      </c>
      <c r="X88" s="2">
        <v>-4.8369454306961845</v>
      </c>
      <c r="Y88" s="2">
        <v>-8.7028360258979368E-3</v>
      </c>
      <c r="Z88" s="2">
        <v>1.0244716746171025</v>
      </c>
      <c r="AA88" s="2">
        <v>0.68298954769659215</v>
      </c>
      <c r="AB88" s="2">
        <v>0.18719978689544992</v>
      </c>
      <c r="AC88" s="2">
        <v>-0.92688976356838582</v>
      </c>
      <c r="AD88" s="2">
        <v>-3.9302650594134239</v>
      </c>
    </row>
    <row r="89" spans="1:30">
      <c r="A89" s="1">
        <v>40224</v>
      </c>
      <c r="B89" s="2">
        <v>-2.5317223106860656</v>
      </c>
      <c r="C89" s="2">
        <v>-7.0263126667357545</v>
      </c>
      <c r="D89" s="2">
        <v>-12.47362448144434</v>
      </c>
      <c r="E89" s="2">
        <v>-68.966839290327201</v>
      </c>
      <c r="F89" s="2">
        <v>-1.0863506664692872</v>
      </c>
      <c r="G89" s="2">
        <v>-4.3656107203987116</v>
      </c>
      <c r="H89" s="2">
        <v>1.1800900258810145</v>
      </c>
      <c r="I89" s="2">
        <v>-25.402170647201878</v>
      </c>
      <c r="J89" s="2">
        <v>-0.17277805735601465</v>
      </c>
      <c r="K89" s="2">
        <v>5.1768274709674182</v>
      </c>
      <c r="L89" s="2">
        <v>6.2141110731806393</v>
      </c>
      <c r="M89" s="2">
        <v>1.231387280019099</v>
      </c>
      <c r="N89" s="2">
        <v>-2.4829079717268461</v>
      </c>
      <c r="O89" s="2">
        <v>-25.83755276803808</v>
      </c>
      <c r="Q89" s="2">
        <v>-0.28906698998951358</v>
      </c>
      <c r="R89" s="2">
        <v>-1.3106462069768872</v>
      </c>
      <c r="S89" s="2">
        <v>-0.90163099839224115</v>
      </c>
      <c r="T89" s="2">
        <v>-5.7430066413841265</v>
      </c>
      <c r="U89" s="2">
        <v>-0.40179439844833115</v>
      </c>
      <c r="V89" s="2">
        <v>-0.98402611882075119</v>
      </c>
      <c r="W89" s="2">
        <v>0.29616129334522884</v>
      </c>
      <c r="X89" s="2">
        <v>-5.1668015096408624</v>
      </c>
      <c r="Y89" s="2">
        <v>-2.0021348508357618E-2</v>
      </c>
      <c r="Z89" s="2">
        <v>1.1928083480680156</v>
      </c>
      <c r="AA89" s="2">
        <v>1.2612159834127425</v>
      </c>
      <c r="AB89" s="2">
        <v>0.17615364456857216</v>
      </c>
      <c r="AC89" s="2">
        <v>-0.53342546573782379</v>
      </c>
      <c r="AD89" s="2">
        <v>-4.1555827994474042</v>
      </c>
    </row>
    <row r="90" spans="1:30">
      <c r="A90" s="1">
        <v>40252</v>
      </c>
      <c r="B90" s="2">
        <v>-2.4280562318210266</v>
      </c>
      <c r="C90" s="2">
        <v>-7.7007226679007079</v>
      </c>
      <c r="D90" s="2">
        <v>-10.611287764259007</v>
      </c>
      <c r="E90" s="2">
        <v>-72.417999395935425</v>
      </c>
      <c r="F90" s="2">
        <v>-1.1658377126110222</v>
      </c>
      <c r="G90" s="2">
        <v>-4.7639600628231751</v>
      </c>
      <c r="H90" s="2">
        <v>1.2434186807653251</v>
      </c>
      <c r="I90" s="2">
        <v>-27.023881949781412</v>
      </c>
      <c r="J90" s="2">
        <v>-0.27045332623527385</v>
      </c>
      <c r="K90" s="2">
        <v>5.9074141715915722</v>
      </c>
      <c r="L90" s="2">
        <v>9.0630785333508719</v>
      </c>
      <c r="M90" s="2">
        <v>1.1541701484183795</v>
      </c>
      <c r="N90" s="2">
        <v>-0.65147002130554466</v>
      </c>
      <c r="O90" s="2">
        <v>-27.238477566956107</v>
      </c>
      <c r="Q90" s="2">
        <v>-0.27723060443686115</v>
      </c>
      <c r="R90" s="2">
        <v>-1.4364466021341906</v>
      </c>
      <c r="S90" s="2">
        <v>-0.76701571346393371</v>
      </c>
      <c r="T90" s="2">
        <v>-6.0303916456983346</v>
      </c>
      <c r="U90" s="2">
        <v>-0.43119323887317479</v>
      </c>
      <c r="V90" s="2">
        <v>-1.073815654000595</v>
      </c>
      <c r="W90" s="2">
        <v>0.31205456921826985</v>
      </c>
      <c r="X90" s="2">
        <v>-5.4966575885855384</v>
      </c>
      <c r="Y90" s="2">
        <v>-3.13398609908173E-2</v>
      </c>
      <c r="Z90" s="2">
        <v>1.3611450215189289</v>
      </c>
      <c r="AA90" s="2">
        <v>1.8394424191288929</v>
      </c>
      <c r="AB90" s="2">
        <v>0.16510750224169446</v>
      </c>
      <c r="AC90" s="2">
        <v>-0.1399611679072619</v>
      </c>
      <c r="AD90" s="2">
        <v>-4.3809005394813854</v>
      </c>
    </row>
    <row r="91" spans="1:30">
      <c r="A91" s="1">
        <v>40283</v>
      </c>
      <c r="B91" s="2">
        <v>-2.256428693560105</v>
      </c>
      <c r="C91" s="2">
        <v>-7.8310625662074358</v>
      </c>
      <c r="D91" s="2">
        <v>-8.922644454851536</v>
      </c>
      <c r="E91" s="2">
        <v>-75.418694701190788</v>
      </c>
      <c r="F91" s="2">
        <v>-1.2059047437836723</v>
      </c>
      <c r="G91" s="2">
        <v>-5.0163236093353252</v>
      </c>
      <c r="H91" s="2">
        <v>1.6218883014346268</v>
      </c>
      <c r="I91" s="2">
        <v>-28.778131707985459</v>
      </c>
      <c r="J91" s="2">
        <v>-0.34275495948164891</v>
      </c>
      <c r="K91" s="2">
        <v>7.519968397133427</v>
      </c>
      <c r="L91" s="2">
        <v>5.6664842172971763</v>
      </c>
      <c r="M91" s="2">
        <v>0.95091822685595095</v>
      </c>
      <c r="N91" s="2">
        <v>-0.67591777955211763</v>
      </c>
      <c r="O91" s="2">
        <v>-29.689948066107704</v>
      </c>
      <c r="Q91" s="2">
        <v>-0.25763451537330567</v>
      </c>
      <c r="R91" s="2">
        <v>-1.4607594247249378</v>
      </c>
      <c r="S91" s="2">
        <v>-0.64495550913003352</v>
      </c>
      <c r="T91" s="2">
        <v>-6.2802655451575591</v>
      </c>
      <c r="U91" s="2">
        <v>-0.4460123108215977</v>
      </c>
      <c r="V91" s="2">
        <v>-1.1306994068386196</v>
      </c>
      <c r="W91" s="2">
        <v>0.4070371975695411</v>
      </c>
      <c r="X91" s="2">
        <v>-5.853471989404242</v>
      </c>
      <c r="Y91" s="2">
        <v>-3.9718101949773987E-2</v>
      </c>
      <c r="Z91" s="2">
        <v>1.7326984782887043</v>
      </c>
      <c r="AA91" s="2">
        <v>1.1500696367426348</v>
      </c>
      <c r="AB91" s="2">
        <v>0.13603170510642434</v>
      </c>
      <c r="AC91" s="2">
        <v>-0.14521349984119739</v>
      </c>
      <c r="AD91" s="2">
        <v>-4.7751827972124321</v>
      </c>
    </row>
    <row r="92" spans="1:30">
      <c r="A92" s="1">
        <v>40313</v>
      </c>
      <c r="B92" s="2">
        <v>-2.0848011552991839</v>
      </c>
      <c r="C92" s="2">
        <v>-7.9614024645141637</v>
      </c>
      <c r="D92" s="2">
        <v>-7.2340011454440614</v>
      </c>
      <c r="E92" s="2">
        <v>-78.41939000644615</v>
      </c>
      <c r="F92" s="2">
        <v>-1.2459717749563226</v>
      </c>
      <c r="G92" s="2">
        <v>-5.268687155847477</v>
      </c>
      <c r="H92" s="2">
        <v>2.0003579221039267</v>
      </c>
      <c r="I92" s="2">
        <v>-30.532381466189502</v>
      </c>
      <c r="J92" s="2">
        <v>-0.41505659272802392</v>
      </c>
      <c r="K92" s="2">
        <v>9.1325226226752818</v>
      </c>
      <c r="L92" s="2">
        <v>2.2698899012434821</v>
      </c>
      <c r="M92" s="2">
        <v>0.7476663052935224</v>
      </c>
      <c r="N92" s="2">
        <v>-0.70036553779869015</v>
      </c>
      <c r="O92" s="2">
        <v>-32.141418565259301</v>
      </c>
      <c r="Q92" s="2">
        <v>-0.2380384263097502</v>
      </c>
      <c r="R92" s="2">
        <v>-1.485072247315685</v>
      </c>
      <c r="S92" s="2">
        <v>-0.522895304796133</v>
      </c>
      <c r="T92" s="2">
        <v>-6.5301394446167835</v>
      </c>
      <c r="U92" s="2">
        <v>-0.46083138277002061</v>
      </c>
      <c r="V92" s="2">
        <v>-1.1875831596766446</v>
      </c>
      <c r="W92" s="2">
        <v>0.50201982592081196</v>
      </c>
      <c r="X92" s="2">
        <v>-6.2102863902229437</v>
      </c>
      <c r="Y92" s="2">
        <v>-4.8096342908730681E-2</v>
      </c>
      <c r="Z92" s="2">
        <v>2.1042519350584796</v>
      </c>
      <c r="AA92" s="2">
        <v>0.46069685435637714</v>
      </c>
      <c r="AB92" s="2">
        <v>0.10695590797115426</v>
      </c>
      <c r="AC92" s="2">
        <v>-0.15046583177513279</v>
      </c>
      <c r="AD92" s="2">
        <v>-5.1694650549434797</v>
      </c>
    </row>
    <row r="93" spans="1:30">
      <c r="A93" s="1">
        <v>40344</v>
      </c>
      <c r="B93" s="2">
        <v>-1.9422789661246158</v>
      </c>
      <c r="C93" s="2">
        <v>-7.9605005198094316</v>
      </c>
      <c r="D93" s="2">
        <v>-6.8716689937204132</v>
      </c>
      <c r="E93" s="2">
        <v>-82.000713559725199</v>
      </c>
      <c r="F93" s="2">
        <v>-1.2650887693537434</v>
      </c>
      <c r="G93" s="2">
        <v>-5.5938550035789429</v>
      </c>
      <c r="H93" s="2">
        <v>0.94734410761128274</v>
      </c>
      <c r="I93" s="2">
        <v>-33.095245848766218</v>
      </c>
      <c r="J93" s="2">
        <v>-0.66487798042744006</v>
      </c>
      <c r="K93" s="2">
        <v>7.3794395078696891</v>
      </c>
      <c r="L93" s="2">
        <v>0.30649481464712469</v>
      </c>
      <c r="M93" s="2">
        <v>-0.7685882325399076</v>
      </c>
      <c r="N93" s="2">
        <v>-3.8311756443973599</v>
      </c>
      <c r="O93" s="2">
        <v>-36.212943084481452</v>
      </c>
      <c r="Q93" s="2">
        <v>-0.22176552779417638</v>
      </c>
      <c r="R93" s="2">
        <v>-1.4849040039621326</v>
      </c>
      <c r="S93" s="2">
        <v>-0.4967048498730926</v>
      </c>
      <c r="T93" s="2">
        <v>-6.828363419545437</v>
      </c>
      <c r="U93" s="2">
        <v>-0.46790193696686744</v>
      </c>
      <c r="V93" s="2">
        <v>-1.2608772932267078</v>
      </c>
      <c r="W93" s="2">
        <v>0.23775021396666557</v>
      </c>
      <c r="X93" s="2">
        <v>-6.7315730056390493</v>
      </c>
      <c r="Y93" s="2">
        <v>-7.7045395493951313E-2</v>
      </c>
      <c r="Z93" s="2">
        <v>1.7003187953267787</v>
      </c>
      <c r="AA93" s="2">
        <v>6.220618758078042E-2</v>
      </c>
      <c r="AB93" s="2">
        <v>-0.1099488524295314</v>
      </c>
      <c r="AC93" s="2">
        <v>-0.82308594426668436</v>
      </c>
      <c r="AD93" s="2">
        <v>-5.8243087009925736</v>
      </c>
    </row>
    <row r="94" spans="1:30">
      <c r="A94" s="1">
        <v>40374</v>
      </c>
      <c r="B94" s="2">
        <v>-1.7997567769500478</v>
      </c>
      <c r="C94" s="2">
        <v>-7.9595985751046996</v>
      </c>
      <c r="D94" s="2">
        <v>-6.509336841996765</v>
      </c>
      <c r="E94" s="2">
        <v>-85.582037113004262</v>
      </c>
      <c r="F94" s="2">
        <v>-1.2842057637511639</v>
      </c>
      <c r="G94" s="2">
        <v>-5.9190228513104106</v>
      </c>
      <c r="H94" s="2">
        <v>-0.10566970688135946</v>
      </c>
      <c r="I94" s="2">
        <v>-35.658110231342938</v>
      </c>
      <c r="J94" s="2">
        <v>-0.91469936812685604</v>
      </c>
      <c r="K94" s="2">
        <v>5.6263563930640954</v>
      </c>
      <c r="L94" s="2">
        <v>-1.6569002719492327</v>
      </c>
      <c r="M94" s="2">
        <v>-2.2848427703733374</v>
      </c>
      <c r="N94" s="2">
        <v>-6.9619857509960301</v>
      </c>
      <c r="O94" s="2">
        <v>-40.284467603703611</v>
      </c>
      <c r="Q94" s="2">
        <v>-0.20549262927860254</v>
      </c>
      <c r="R94" s="2">
        <v>-1.4847357606085798</v>
      </c>
      <c r="S94" s="2">
        <v>-0.4705143949500521</v>
      </c>
      <c r="T94" s="2">
        <v>-7.1265873944740905</v>
      </c>
      <c r="U94" s="2">
        <v>-0.47497249116371421</v>
      </c>
      <c r="V94" s="2">
        <v>-1.3341714267767719</v>
      </c>
      <c r="W94" s="2">
        <v>-2.6519397987480375E-2</v>
      </c>
      <c r="X94" s="2">
        <v>-7.252859621055153</v>
      </c>
      <c r="Y94" s="2">
        <v>-0.10599444807917195</v>
      </c>
      <c r="Z94" s="2">
        <v>1.2963856555950775</v>
      </c>
      <c r="AA94" s="2">
        <v>-0.33628447919481624</v>
      </c>
      <c r="AB94" s="2">
        <v>-0.32685361283021702</v>
      </c>
      <c r="AC94" s="2">
        <v>-1.4957060567582361</v>
      </c>
      <c r="AD94" s="2">
        <v>-6.4791523470416701</v>
      </c>
    </row>
    <row r="95" spans="1:30">
      <c r="A95" s="1">
        <v>40405</v>
      </c>
      <c r="B95" s="2">
        <v>-1.6399905072080394</v>
      </c>
      <c r="C95" s="2">
        <v>-7.6109387122860088</v>
      </c>
      <c r="D95" s="2">
        <v>-7.2925737826546193</v>
      </c>
      <c r="E95" s="2">
        <v>-88.328571231429748</v>
      </c>
      <c r="F95" s="2">
        <v>-1.2573035139062911</v>
      </c>
      <c r="G95" s="2">
        <v>-6.3108682871021191</v>
      </c>
      <c r="H95" s="2">
        <v>-1.4718656874886289</v>
      </c>
      <c r="I95" s="2">
        <v>-38.618223327213627</v>
      </c>
      <c r="J95" s="2">
        <v>-1.1197399028398216</v>
      </c>
      <c r="K95" s="2">
        <v>4.2017973873052172</v>
      </c>
      <c r="L95" s="2">
        <v>-3.3173142349913323</v>
      </c>
      <c r="M95" s="2">
        <v>-3.4313855964854243</v>
      </c>
      <c r="N95" s="2">
        <v>-12.261874400809116</v>
      </c>
      <c r="O95" s="2">
        <v>-43.957571749638205</v>
      </c>
      <c r="Q95" s="2">
        <v>-0.18725083613199953</v>
      </c>
      <c r="R95" s="2">
        <v>-1.4196988417575582</v>
      </c>
      <c r="S95" s="2">
        <v>-0.52712911073162383</v>
      </c>
      <c r="T95" s="2">
        <v>-7.3552967835836176</v>
      </c>
      <c r="U95" s="2">
        <v>-0.4650225057428391</v>
      </c>
      <c r="V95" s="2">
        <v>-1.4224949553859658</v>
      </c>
      <c r="W95" s="2">
        <v>-0.36938677226058375</v>
      </c>
      <c r="X95" s="2">
        <v>-7.854946624755252</v>
      </c>
      <c r="Y95" s="2">
        <v>-0.12975434020117568</v>
      </c>
      <c r="Z95" s="2">
        <v>0.96814874140115692</v>
      </c>
      <c r="AA95" s="2">
        <v>-0.6732820971338408</v>
      </c>
      <c r="AB95" s="2">
        <v>-0.49087000373402939</v>
      </c>
      <c r="AC95" s="2">
        <v>-2.6343288343954296</v>
      </c>
      <c r="AD95" s="2">
        <v>-7.0699160523530606</v>
      </c>
    </row>
    <row r="96" spans="1:30">
      <c r="A96" s="1">
        <v>40436</v>
      </c>
      <c r="B96" s="2">
        <v>-1.480224237466031</v>
      </c>
      <c r="C96" s="2">
        <v>-7.2622788494673181</v>
      </c>
      <c r="D96" s="2">
        <v>-8.0758107233124754</v>
      </c>
      <c r="E96" s="2">
        <v>-91.075105349855235</v>
      </c>
      <c r="F96" s="2">
        <v>-1.2304012640614186</v>
      </c>
      <c r="G96" s="2">
        <v>-6.7027137228938267</v>
      </c>
      <c r="H96" s="2">
        <v>-2.8380616680958992</v>
      </c>
      <c r="I96" s="2">
        <v>-41.578336423084323</v>
      </c>
      <c r="J96" s="2">
        <v>-1.324780437552787</v>
      </c>
      <c r="K96" s="2">
        <v>2.7772383815463395</v>
      </c>
      <c r="L96" s="2">
        <v>-4.9777281980334322</v>
      </c>
      <c r="M96" s="2">
        <v>-4.5779284225975108</v>
      </c>
      <c r="N96" s="2">
        <v>-17.561763050622204</v>
      </c>
      <c r="O96" s="2">
        <v>-47.6306758955728</v>
      </c>
      <c r="Q96" s="2">
        <v>-0.16900904298539648</v>
      </c>
      <c r="R96" s="2">
        <v>-1.3546619229065366</v>
      </c>
      <c r="S96" s="2">
        <v>-0.58374382651319556</v>
      </c>
      <c r="T96" s="2">
        <v>-7.5840061726931447</v>
      </c>
      <c r="U96" s="2">
        <v>-0.4550725203219641</v>
      </c>
      <c r="V96" s="2">
        <v>-1.5108184839951599</v>
      </c>
      <c r="W96" s="2">
        <v>-0.71225414653368735</v>
      </c>
      <c r="X96" s="2">
        <v>-8.4570336284553509</v>
      </c>
      <c r="Y96" s="2">
        <v>-0.1535142323231794</v>
      </c>
      <c r="Z96" s="2">
        <v>0.63991182720723661</v>
      </c>
      <c r="AA96" s="2">
        <v>-1.0102797150728653</v>
      </c>
      <c r="AB96" s="2">
        <v>-0.65488639463784171</v>
      </c>
      <c r="AC96" s="2">
        <v>-3.7729516120326236</v>
      </c>
      <c r="AD96" s="2">
        <v>-7.6606797576644512</v>
      </c>
    </row>
    <row r="97" spans="1:30">
      <c r="A97" s="1">
        <v>40466</v>
      </c>
      <c r="B97" s="2">
        <v>-1.4404743929539201</v>
      </c>
      <c r="C97" s="2">
        <v>-6.4078560864690877</v>
      </c>
      <c r="D97" s="2">
        <v>-7.7197504878128527</v>
      </c>
      <c r="E97" s="2">
        <v>-92.93233995919698</v>
      </c>
      <c r="F97" s="2">
        <v>-1.137653741620571</v>
      </c>
      <c r="G97" s="2">
        <v>-7.1653038801928925</v>
      </c>
      <c r="H97" s="2">
        <v>-4.255962554126306</v>
      </c>
      <c r="I97" s="2">
        <v>-45.239437657398092</v>
      </c>
      <c r="J97" s="2">
        <v>-1.5263555934624329</v>
      </c>
      <c r="K97" s="2">
        <v>1.4020865424939355</v>
      </c>
      <c r="L97" s="2">
        <v>-6.6116268448320383</v>
      </c>
      <c r="M97" s="2">
        <v>-5.7363856600008427</v>
      </c>
      <c r="N97" s="2">
        <v>-20.268235378520728</v>
      </c>
      <c r="O97" s="2">
        <v>-50.226241009197949</v>
      </c>
      <c r="Q97" s="2">
        <v>-0.16447048523869268</v>
      </c>
      <c r="R97" s="2">
        <v>-1.1952830272334247</v>
      </c>
      <c r="S97" s="2">
        <v>-0.55800672451057642</v>
      </c>
      <c r="T97" s="2">
        <v>-7.73866181308225</v>
      </c>
      <c r="U97" s="2">
        <v>-0.42076919991455952</v>
      </c>
      <c r="V97" s="2">
        <v>-1.6150881558109986</v>
      </c>
      <c r="W97" s="2">
        <v>-1.0680976423963084</v>
      </c>
      <c r="X97" s="2">
        <v>-9.2017016195147718</v>
      </c>
      <c r="Y97" s="2">
        <v>-0.17687255981483324</v>
      </c>
      <c r="Z97" s="2">
        <v>0.32305896651565513</v>
      </c>
      <c r="AA97" s="2">
        <v>-1.3418957844271104</v>
      </c>
      <c r="AB97" s="2">
        <v>-0.82060717782010051</v>
      </c>
      <c r="AC97" s="2">
        <v>-4.3544074204860141</v>
      </c>
      <c r="AD97" s="2">
        <v>-8.0781374727143529</v>
      </c>
    </row>
    <row r="98" spans="1:30">
      <c r="A98" s="1">
        <v>40497</v>
      </c>
      <c r="B98" s="2">
        <v>-1.4007245484418092</v>
      </c>
      <c r="C98" s="2">
        <v>-5.5534333234708564</v>
      </c>
      <c r="D98" s="2">
        <v>-7.3636902523132308</v>
      </c>
      <c r="E98" s="2">
        <v>-94.78957456853874</v>
      </c>
      <c r="F98" s="2">
        <v>-1.0449062191797232</v>
      </c>
      <c r="G98" s="2">
        <v>-7.6278940374919593</v>
      </c>
      <c r="H98" s="2">
        <v>-5.6738634401567136</v>
      </c>
      <c r="I98" s="2">
        <v>-48.900538891711861</v>
      </c>
      <c r="J98" s="2">
        <v>-1.727930749372079</v>
      </c>
      <c r="K98" s="2">
        <v>2.6934703441531399E-2</v>
      </c>
      <c r="L98" s="2">
        <v>-8.2455254916306462</v>
      </c>
      <c r="M98" s="2">
        <v>-6.8948428974041738</v>
      </c>
      <c r="N98" s="2">
        <v>-22.974707706419249</v>
      </c>
      <c r="O98" s="2">
        <v>-52.821806122823105</v>
      </c>
      <c r="Q98" s="2">
        <v>-0.1599319274919889</v>
      </c>
      <c r="R98" s="2">
        <v>-1.0359041315603126</v>
      </c>
      <c r="S98" s="2">
        <v>-0.53226962250795729</v>
      </c>
      <c r="T98" s="2">
        <v>-7.8933174534713579</v>
      </c>
      <c r="U98" s="2">
        <v>-0.38646587950715483</v>
      </c>
      <c r="V98" s="2">
        <v>-1.7193578276268375</v>
      </c>
      <c r="W98" s="2">
        <v>-1.4239411382589295</v>
      </c>
      <c r="X98" s="2">
        <v>-9.9463696105741928</v>
      </c>
      <c r="Y98" s="2">
        <v>-0.20023088730648714</v>
      </c>
      <c r="Z98" s="2">
        <v>6.2061058240735741E-3</v>
      </c>
      <c r="AA98" s="2">
        <v>-1.673511853781356</v>
      </c>
      <c r="AB98" s="2">
        <v>-0.9863279610023592</v>
      </c>
      <c r="AC98" s="2">
        <v>-4.9358632289394047</v>
      </c>
      <c r="AD98" s="2">
        <v>-8.4955951877642537</v>
      </c>
    </row>
    <row r="99" spans="1:30">
      <c r="A99" s="1">
        <v>40527</v>
      </c>
      <c r="B99" s="2">
        <v>-1.3181961029599232E-2</v>
      </c>
      <c r="C99" s="2">
        <v>-4.0820784041652924</v>
      </c>
      <c r="D99" s="2">
        <v>-5.6440253499683148</v>
      </c>
      <c r="E99" s="2">
        <v>-96.467163520158067</v>
      </c>
      <c r="F99" s="2">
        <v>-0.91783517908764611</v>
      </c>
      <c r="G99" s="2">
        <v>-8.1518390005184909</v>
      </c>
      <c r="H99" s="2">
        <v>-7.7023752142347615</v>
      </c>
      <c r="I99" s="2">
        <v>-53.393377891978922</v>
      </c>
      <c r="J99" s="2">
        <v>-1.9396411162999596</v>
      </c>
      <c r="K99" s="2">
        <v>-1.2532391277199939</v>
      </c>
      <c r="L99" s="2">
        <v>-9.4898946526186734</v>
      </c>
      <c r="M99" s="2">
        <v>-8.1288054453180703</v>
      </c>
      <c r="N99" s="2">
        <v>-23.697321644856</v>
      </c>
      <c r="O99" s="2">
        <v>-49.911708693308057</v>
      </c>
      <c r="Q99" s="2">
        <v>-1.5050899464375811E-3</v>
      </c>
      <c r="R99" s="2">
        <v>-0.76144641304256866</v>
      </c>
      <c r="S99" s="2">
        <v>-0.40796708437175966</v>
      </c>
      <c r="T99" s="2">
        <v>-8.0330136406506032</v>
      </c>
      <c r="U99" s="2">
        <v>-0.33946776583181948</v>
      </c>
      <c r="V99" s="2">
        <v>-1.8374571180728698</v>
      </c>
      <c r="W99" s="2">
        <v>-1.9330265956404269</v>
      </c>
      <c r="X99" s="2">
        <v>-10.860213063228512</v>
      </c>
      <c r="Y99" s="2">
        <v>-0.22476367291572302</v>
      </c>
      <c r="Z99" s="2">
        <v>-0.28876258713534692</v>
      </c>
      <c r="AA99" s="2">
        <v>-1.9260690186954859</v>
      </c>
      <c r="AB99" s="2">
        <v>-1.1628500053690858</v>
      </c>
      <c r="AC99" s="2">
        <v>-5.0911088848592181</v>
      </c>
      <c r="AD99" s="2">
        <v>-8.0275496676882003</v>
      </c>
    </row>
    <row r="100" spans="1:30">
      <c r="A100" s="1">
        <v>40558</v>
      </c>
      <c r="B100" s="2">
        <v>1.3743606263826105</v>
      </c>
      <c r="C100" s="2">
        <v>-2.6107234848597294</v>
      </c>
      <c r="D100" s="2">
        <v>-3.9243604476233984</v>
      </c>
      <c r="E100" s="2">
        <v>-98.144752471777394</v>
      </c>
      <c r="F100" s="2">
        <v>-0.79076413899556908</v>
      </c>
      <c r="G100" s="2">
        <v>-8.6757839635450225</v>
      </c>
      <c r="H100" s="2">
        <v>-9.7308869883128075</v>
      </c>
      <c r="I100" s="2">
        <v>-57.886216892245976</v>
      </c>
      <c r="J100" s="2">
        <v>-2.15135148322784</v>
      </c>
      <c r="K100" s="2">
        <v>-2.5334129588815189</v>
      </c>
      <c r="L100" s="2">
        <v>-10.734263813606701</v>
      </c>
      <c r="M100" s="2">
        <v>-9.3627679932319641</v>
      </c>
      <c r="N100" s="2">
        <v>-24.419935583292752</v>
      </c>
      <c r="O100" s="2">
        <v>-47.001611263793016</v>
      </c>
      <c r="Q100" s="2">
        <v>0.1569217475991137</v>
      </c>
      <c r="R100" s="2">
        <v>-0.48698869452482474</v>
      </c>
      <c r="S100" s="2">
        <v>-0.28366454623556209</v>
      </c>
      <c r="T100" s="2">
        <v>-8.1727098278298467</v>
      </c>
      <c r="U100" s="2">
        <v>-0.29246965215648418</v>
      </c>
      <c r="V100" s="2">
        <v>-1.9555564085189021</v>
      </c>
      <c r="W100" s="2">
        <v>-2.4421120530219236</v>
      </c>
      <c r="X100" s="2">
        <v>-11.774056515882831</v>
      </c>
      <c r="Y100" s="2">
        <v>-0.24929645852495885</v>
      </c>
      <c r="Z100" s="2">
        <v>-0.58373128009476738</v>
      </c>
      <c r="AA100" s="2">
        <v>-2.1786261836096159</v>
      </c>
      <c r="AB100" s="2">
        <v>-1.3393720497358121</v>
      </c>
      <c r="AC100" s="2">
        <v>-5.2463545407790315</v>
      </c>
      <c r="AD100" s="2">
        <v>-7.5595041476121496</v>
      </c>
    </row>
    <row r="101" spans="1:30">
      <c r="A101" s="1">
        <v>40589</v>
      </c>
      <c r="B101" s="2">
        <v>2.1615150263275655</v>
      </c>
      <c r="C101" s="2">
        <v>-0.28862016985244288</v>
      </c>
      <c r="D101" s="2">
        <v>-1.6596180260178666</v>
      </c>
      <c r="E101" s="2">
        <v>-99.432388846702281</v>
      </c>
      <c r="F101" s="2">
        <v>-0.63284894407908332</v>
      </c>
      <c r="G101" s="2">
        <v>-9.2724259619688461</v>
      </c>
      <c r="H101" s="2">
        <v>-11.717614806848157</v>
      </c>
      <c r="I101" s="2">
        <v>-62.855009712988576</v>
      </c>
      <c r="J101" s="2">
        <v>-2.4073033060077624</v>
      </c>
      <c r="K101" s="2">
        <v>-3.7224527925927573</v>
      </c>
      <c r="L101" s="2">
        <v>-10.870486975301237</v>
      </c>
      <c r="M101" s="2">
        <v>-10.27805165308933</v>
      </c>
      <c r="N101" s="2">
        <v>-24.606837989543429</v>
      </c>
      <c r="O101" s="2">
        <v>-43.39057064989963</v>
      </c>
      <c r="Q101" s="2">
        <v>0.24679746267602876</v>
      </c>
      <c r="R101" s="2">
        <v>-5.383747476325558E-2</v>
      </c>
      <c r="S101" s="2">
        <v>-0.11996216977464944</v>
      </c>
      <c r="T101" s="2">
        <v>-8.2799338840425918</v>
      </c>
      <c r="U101" s="2">
        <v>-0.23406361191025751</v>
      </c>
      <c r="V101" s="2">
        <v>-2.0900419015316256</v>
      </c>
      <c r="W101" s="2">
        <v>-2.9407112000006479</v>
      </c>
      <c r="X101" s="2">
        <v>-12.784708975621875</v>
      </c>
      <c r="Y101" s="2">
        <v>-0.27895589979687352</v>
      </c>
      <c r="Z101" s="2">
        <v>-0.85770151529967487</v>
      </c>
      <c r="AA101" s="2">
        <v>-2.2062740365071387</v>
      </c>
      <c r="AB101" s="2">
        <v>-1.4703061231293877</v>
      </c>
      <c r="AC101" s="2">
        <v>-5.2865084668355209</v>
      </c>
      <c r="AD101" s="2">
        <v>-6.9787224304766067</v>
      </c>
    </row>
    <row r="102" spans="1:30">
      <c r="A102" s="1">
        <v>40617</v>
      </c>
      <c r="B102" s="2">
        <v>2.9486694262725206</v>
      </c>
      <c r="C102" s="2">
        <v>2.0334831451548432</v>
      </c>
      <c r="D102" s="2">
        <v>0.60512439558766573</v>
      </c>
      <c r="E102" s="2">
        <v>-100.72002522162717</v>
      </c>
      <c r="F102" s="2">
        <v>-0.47493374916259762</v>
      </c>
      <c r="G102" s="2">
        <v>-9.8690679603926714</v>
      </c>
      <c r="H102" s="2">
        <v>-13.704342625383507</v>
      </c>
      <c r="I102" s="2">
        <v>-67.823802533731168</v>
      </c>
      <c r="J102" s="2">
        <v>-2.6632551287876853</v>
      </c>
      <c r="K102" s="2">
        <v>-4.9114926263039962</v>
      </c>
      <c r="L102" s="2">
        <v>-11.006710136995775</v>
      </c>
      <c r="M102" s="2">
        <v>-11.193335312946694</v>
      </c>
      <c r="N102" s="2">
        <v>-24.79374039579411</v>
      </c>
      <c r="O102" s="2">
        <v>-39.779530036006236</v>
      </c>
      <c r="Q102" s="2">
        <v>0.33667317775294386</v>
      </c>
      <c r="R102" s="2">
        <v>0.37931374499831355</v>
      </c>
      <c r="S102" s="2">
        <v>4.3740206686263237E-2</v>
      </c>
      <c r="T102" s="2">
        <v>-8.3871579402553369</v>
      </c>
      <c r="U102" s="2">
        <v>-0.17565757166403087</v>
      </c>
      <c r="V102" s="2">
        <v>-2.2245273945443493</v>
      </c>
      <c r="W102" s="2">
        <v>-3.4393103469793718</v>
      </c>
      <c r="X102" s="2">
        <v>-13.795361435360919</v>
      </c>
      <c r="Y102" s="2">
        <v>-0.30861534106878818</v>
      </c>
      <c r="Z102" s="2">
        <v>-1.1316717505045826</v>
      </c>
      <c r="AA102" s="2">
        <v>-2.2339218894046624</v>
      </c>
      <c r="AB102" s="2">
        <v>-1.6012401965229635</v>
      </c>
      <c r="AC102" s="2">
        <v>-5.3266623928920103</v>
      </c>
      <c r="AD102" s="2">
        <v>-6.3979407133410628</v>
      </c>
    </row>
    <row r="103" spans="1:30">
      <c r="A103" s="1">
        <v>40648</v>
      </c>
      <c r="B103" s="2">
        <v>4.3692851929456893</v>
      </c>
      <c r="C103" s="2">
        <v>4.6213932274942371</v>
      </c>
      <c r="D103" s="2">
        <v>1.5948179357008856</v>
      </c>
      <c r="E103" s="2">
        <v>-103.3032206142629</v>
      </c>
      <c r="F103" s="2">
        <v>-0.35594996126326667</v>
      </c>
      <c r="G103" s="2">
        <v>-10.529118388208527</v>
      </c>
      <c r="H103" s="2">
        <v>-15.432399782547488</v>
      </c>
      <c r="I103" s="2">
        <v>-72.9854867352295</v>
      </c>
      <c r="J103" s="2">
        <v>-2.9241276923077377</v>
      </c>
      <c r="K103" s="2">
        <v>-5.8305352882680257</v>
      </c>
      <c r="L103" s="2">
        <v>-10.966117598062809</v>
      </c>
      <c r="M103" s="2">
        <v>-11.659971661415037</v>
      </c>
      <c r="N103" s="2">
        <v>-25.432514568861954</v>
      </c>
      <c r="O103" s="2">
        <v>-35.573536837915768</v>
      </c>
      <c r="Q103" s="2">
        <v>0.49887624476015285</v>
      </c>
      <c r="R103" s="2">
        <v>0.8620469642974099</v>
      </c>
      <c r="S103" s="2">
        <v>0.11527822484626711</v>
      </c>
      <c r="T103" s="2">
        <v>-8.6022657869909001</v>
      </c>
      <c r="U103" s="2">
        <v>-0.13165058482294803</v>
      </c>
      <c r="V103" s="2">
        <v>-2.3733054011757546</v>
      </c>
      <c r="W103" s="2">
        <v>-3.8729922114270305</v>
      </c>
      <c r="X103" s="2">
        <v>-14.845248001945679</v>
      </c>
      <c r="Y103" s="2">
        <v>-0.33884499285692832</v>
      </c>
      <c r="Z103" s="2">
        <v>-1.3434311273757005</v>
      </c>
      <c r="AA103" s="2">
        <v>-2.2256832277028273</v>
      </c>
      <c r="AB103" s="2">
        <v>-1.6679939260804051</v>
      </c>
      <c r="AC103" s="2">
        <v>-5.4638959974597334</v>
      </c>
      <c r="AD103" s="2">
        <v>-5.7214697973261828</v>
      </c>
    </row>
    <row r="104" spans="1:30">
      <c r="A104" s="1">
        <v>40678</v>
      </c>
      <c r="B104" s="2">
        <v>5.7899009596188584</v>
      </c>
      <c r="C104" s="2">
        <v>7.2093033098336319</v>
      </c>
      <c r="D104" s="2">
        <v>2.5845114758141046</v>
      </c>
      <c r="E104" s="2">
        <v>-105.88641600689863</v>
      </c>
      <c r="F104" s="2">
        <v>-0.23696617336393569</v>
      </c>
      <c r="G104" s="2">
        <v>-11.189168816024383</v>
      </c>
      <c r="H104" s="2">
        <v>-17.160456939711466</v>
      </c>
      <c r="I104" s="2">
        <v>-78.147170936727832</v>
      </c>
      <c r="J104" s="2">
        <v>-3.1850002558277901</v>
      </c>
      <c r="K104" s="2">
        <v>-6.7495779502320561</v>
      </c>
      <c r="L104" s="2">
        <v>-10.925525059129845</v>
      </c>
      <c r="M104" s="2">
        <v>-12.126608009883379</v>
      </c>
      <c r="N104" s="2">
        <v>-26.071288741929799</v>
      </c>
      <c r="O104" s="2">
        <v>-31.367543639825293</v>
      </c>
      <c r="Q104" s="2">
        <v>0.66107931176736201</v>
      </c>
      <c r="R104" s="2">
        <v>1.3447801835965068</v>
      </c>
      <c r="S104" s="2">
        <v>0.18681624300627092</v>
      </c>
      <c r="T104" s="2">
        <v>-8.8173736337264614</v>
      </c>
      <c r="U104" s="2">
        <v>-8.7643597981865162E-2</v>
      </c>
      <c r="V104" s="2">
        <v>-2.5220834078071599</v>
      </c>
      <c r="W104" s="2">
        <v>-4.306674075874688</v>
      </c>
      <c r="X104" s="2">
        <v>-15.895134568530439</v>
      </c>
      <c r="Y104" s="2">
        <v>-0.36907464464506851</v>
      </c>
      <c r="Z104" s="2">
        <v>-1.5551905042468188</v>
      </c>
      <c r="AA104" s="2">
        <v>-2.2174445660009932</v>
      </c>
      <c r="AB104" s="2">
        <v>-1.7347476556378469</v>
      </c>
      <c r="AC104" s="2">
        <v>-5.6011296020274557</v>
      </c>
      <c r="AD104" s="2">
        <v>-5.0449988813113009</v>
      </c>
    </row>
    <row r="105" spans="1:30">
      <c r="A105" s="1">
        <v>40709</v>
      </c>
      <c r="B105" s="2">
        <v>4.8098828044129354</v>
      </c>
      <c r="C105" s="2">
        <v>7.9698624961284237</v>
      </c>
      <c r="D105" s="2">
        <v>2.5804116612002153</v>
      </c>
      <c r="E105" s="2">
        <v>-109.27831364089513</v>
      </c>
      <c r="F105" s="2">
        <v>-5.4501903537967918E-2</v>
      </c>
      <c r="G105" s="2">
        <v>-11.854132410373886</v>
      </c>
      <c r="H105" s="2">
        <v>-18.831047200903942</v>
      </c>
      <c r="I105" s="2">
        <v>-83.248233850798613</v>
      </c>
      <c r="J105" s="2">
        <v>-3.433402466390794</v>
      </c>
      <c r="K105" s="2">
        <v>-7.4191304583589393</v>
      </c>
      <c r="L105" s="2">
        <v>-10.306075758505965</v>
      </c>
      <c r="M105" s="2">
        <v>-12.025397472544194</v>
      </c>
      <c r="N105" s="2">
        <v>-27.059104620908144</v>
      </c>
      <c r="O105" s="2">
        <v>-29.429037852020365</v>
      </c>
      <c r="Q105" s="2">
        <v>0.54918279884226018</v>
      </c>
      <c r="R105" s="2">
        <v>1.4866503308528194</v>
      </c>
      <c r="S105" s="2">
        <v>0.18651989610653516</v>
      </c>
      <c r="T105" s="2">
        <v>-9.0998237335046195</v>
      </c>
      <c r="U105" s="2">
        <v>-2.0157910536842197E-2</v>
      </c>
      <c r="V105" s="2">
        <v>-2.6719688618279154</v>
      </c>
      <c r="W105" s="2">
        <v>-4.7259337607748577</v>
      </c>
      <c r="X105" s="2">
        <v>-16.932690765252438</v>
      </c>
      <c r="Y105" s="2">
        <v>-0.39785924440289883</v>
      </c>
      <c r="Z105" s="2">
        <v>-1.7094641063018583</v>
      </c>
      <c r="AA105" s="2">
        <v>-2.0917211359463708</v>
      </c>
      <c r="AB105" s="2">
        <v>-1.7202691846398646</v>
      </c>
      <c r="AC105" s="2">
        <v>-5.8133509776512851</v>
      </c>
      <c r="AD105" s="2">
        <v>-4.7332193029296956</v>
      </c>
    </row>
    <row r="106" spans="1:30">
      <c r="A106" s="1">
        <v>40739</v>
      </c>
      <c r="B106" s="2">
        <v>3.8298646492070128</v>
      </c>
      <c r="C106" s="2">
        <v>8.7304216824232146</v>
      </c>
      <c r="D106" s="2">
        <v>2.5763118465863259</v>
      </c>
      <c r="E106" s="2">
        <v>-112.67021127489161</v>
      </c>
      <c r="F106" s="2">
        <v>0.12796236628799984</v>
      </c>
      <c r="G106" s="2">
        <v>-12.519096004723391</v>
      </c>
      <c r="H106" s="2">
        <v>-20.501637462096419</v>
      </c>
      <c r="I106" s="2">
        <v>-88.349296764869393</v>
      </c>
      <c r="J106" s="2">
        <v>-3.6818046769537984</v>
      </c>
      <c r="K106" s="2">
        <v>-8.0886829664858233</v>
      </c>
      <c r="L106" s="2">
        <v>-9.6866264578820847</v>
      </c>
      <c r="M106" s="2">
        <v>-11.924186935205009</v>
      </c>
      <c r="N106" s="2">
        <v>-28.04692049988649</v>
      </c>
      <c r="O106" s="2">
        <v>-27.490532064215433</v>
      </c>
      <c r="Q106" s="2">
        <v>0.43728628591715829</v>
      </c>
      <c r="R106" s="2">
        <v>1.6285204781091318</v>
      </c>
      <c r="S106" s="2">
        <v>0.18622354920679937</v>
      </c>
      <c r="T106" s="2">
        <v>-9.382273833282774</v>
      </c>
      <c r="U106" s="2">
        <v>4.7327776908180755E-2</v>
      </c>
      <c r="V106" s="2">
        <v>-2.8218543158486713</v>
      </c>
      <c r="W106" s="2">
        <v>-5.1451934456750275</v>
      </c>
      <c r="X106" s="2">
        <v>-17.970246961974432</v>
      </c>
      <c r="Y106" s="2">
        <v>-0.4266438441607292</v>
      </c>
      <c r="Z106" s="2">
        <v>-1.863737708356898</v>
      </c>
      <c r="AA106" s="2">
        <v>-1.9659977058917479</v>
      </c>
      <c r="AB106" s="2">
        <v>-1.7057907136418822</v>
      </c>
      <c r="AC106" s="2">
        <v>-6.0255723532751135</v>
      </c>
      <c r="AD106" s="2">
        <v>-4.4214397245480894</v>
      </c>
    </row>
    <row r="107" spans="1:30">
      <c r="A107" s="1">
        <v>40770</v>
      </c>
      <c r="B107" s="2">
        <v>2.0911790224400004</v>
      </c>
      <c r="C107" s="2">
        <v>9.4529463800744615</v>
      </c>
      <c r="D107" s="2">
        <v>4.9121423837434008E-2</v>
      </c>
      <c r="E107" s="2">
        <v>-118.26312520398236</v>
      </c>
      <c r="F107" s="2">
        <v>0.22732299730329289</v>
      </c>
      <c r="G107" s="2">
        <v>-13.126191899045306</v>
      </c>
      <c r="H107" s="2">
        <v>-22.322808541748937</v>
      </c>
      <c r="I107" s="2">
        <v>-92.834252879132237</v>
      </c>
      <c r="J107" s="2">
        <v>-3.8893986972242263</v>
      </c>
      <c r="K107" s="2">
        <v>-8.5319561554531749</v>
      </c>
      <c r="L107" s="2">
        <v>-9.1465987537500339</v>
      </c>
      <c r="M107" s="2">
        <v>-11.695712661523878</v>
      </c>
      <c r="N107" s="2">
        <v>-28.515303488411543</v>
      </c>
      <c r="O107" s="2">
        <v>-27.030071230269662</v>
      </c>
      <c r="Q107" s="2">
        <v>0.23876663842415435</v>
      </c>
      <c r="R107" s="2">
        <v>1.7632959000608095</v>
      </c>
      <c r="S107" s="2">
        <v>3.5506438792412423E-3</v>
      </c>
      <c r="T107" s="2">
        <v>-9.8480069619860178</v>
      </c>
      <c r="U107" s="2">
        <v>8.4077001813604002E-2</v>
      </c>
      <c r="V107" s="2">
        <v>-2.9586961588124083</v>
      </c>
      <c r="W107" s="2">
        <v>-5.602243645680022</v>
      </c>
      <c r="X107" s="2">
        <v>-18.882487035615494</v>
      </c>
      <c r="Y107" s="2">
        <v>-0.45069963163564608</v>
      </c>
      <c r="Z107" s="2">
        <v>-1.9658736136464321</v>
      </c>
      <c r="AA107" s="2">
        <v>-1.8563936830611067</v>
      </c>
      <c r="AB107" s="2">
        <v>-1.6731067833689752</v>
      </c>
      <c r="AC107" s="2">
        <v>-6.1261992861468473</v>
      </c>
      <c r="AD107" s="2">
        <v>-4.3473815063204215</v>
      </c>
    </row>
    <row r="108" spans="1:30">
      <c r="A108" s="1">
        <v>40801</v>
      </c>
      <c r="B108" s="2">
        <v>0.35249339567298799</v>
      </c>
      <c r="C108" s="2">
        <v>10.175471077725708</v>
      </c>
      <c r="D108" s="2">
        <v>-2.4780689989114579</v>
      </c>
      <c r="E108" s="2">
        <v>-123.8560391330731</v>
      </c>
      <c r="F108" s="2">
        <v>0.32668362831858588</v>
      </c>
      <c r="G108" s="2">
        <v>-13.733287793367221</v>
      </c>
      <c r="H108" s="2">
        <v>-24.143979621401456</v>
      </c>
      <c r="I108" s="2">
        <v>-97.31920899339508</v>
      </c>
      <c r="J108" s="2">
        <v>-4.096992717494655</v>
      </c>
      <c r="K108" s="2">
        <v>-8.9752293444205264</v>
      </c>
      <c r="L108" s="2">
        <v>-8.606571049617985</v>
      </c>
      <c r="M108" s="2">
        <v>-11.467238387842746</v>
      </c>
      <c r="N108" s="2">
        <v>-28.983686476936597</v>
      </c>
      <c r="O108" s="2">
        <v>-26.569610396323895</v>
      </c>
      <c r="Q108" s="2">
        <v>4.0246990931150424E-2</v>
      </c>
      <c r="R108" s="2">
        <v>1.8980713220124872</v>
      </c>
      <c r="S108" s="2">
        <v>-0.17912226144831692</v>
      </c>
      <c r="T108" s="2">
        <v>-10.313740090689262</v>
      </c>
      <c r="U108" s="2">
        <v>0.12082622671902722</v>
      </c>
      <c r="V108" s="2">
        <v>-3.0955380017761454</v>
      </c>
      <c r="W108" s="2">
        <v>-6.0592938456850165</v>
      </c>
      <c r="X108" s="2">
        <v>-19.794727109256556</v>
      </c>
      <c r="Y108" s="2">
        <v>-0.47475541911056307</v>
      </c>
      <c r="Z108" s="2">
        <v>-2.0680095189359666</v>
      </c>
      <c r="AA108" s="2">
        <v>-1.746789660230466</v>
      </c>
      <c r="AB108" s="2">
        <v>-1.6404228530960683</v>
      </c>
      <c r="AC108" s="2">
        <v>-6.226826219018581</v>
      </c>
      <c r="AD108" s="2">
        <v>-4.2733232880927536</v>
      </c>
    </row>
    <row r="109" spans="1:30">
      <c r="A109" s="1">
        <v>40831</v>
      </c>
      <c r="B109" s="2">
        <v>-0.96531303687144965</v>
      </c>
      <c r="C109" s="2">
        <v>9.7771977695127088</v>
      </c>
      <c r="D109" s="2">
        <v>-7.1302448319462615</v>
      </c>
      <c r="E109" s="2">
        <v>-131.75745638211646</v>
      </c>
      <c r="F109" s="2">
        <v>0.50414779905311058</v>
      </c>
      <c r="G109" s="2">
        <v>-14.303095272444088</v>
      </c>
      <c r="H109" s="2">
        <v>-26.006441305446376</v>
      </c>
      <c r="I109" s="2">
        <v>-101.16806921176664</v>
      </c>
      <c r="J109" s="2">
        <v>-4.2538429232552861</v>
      </c>
      <c r="K109" s="2">
        <v>-9.1231922353325245</v>
      </c>
      <c r="L109" s="2">
        <v>-7.9744042924707941</v>
      </c>
      <c r="M109" s="2">
        <v>-11.666004195001831</v>
      </c>
      <c r="N109" s="2">
        <v>-29.091377955249982</v>
      </c>
      <c r="O109" s="2">
        <v>-25.829704135358668</v>
      </c>
      <c r="Q109" s="2">
        <v>-0.11021751192390837</v>
      </c>
      <c r="R109" s="2">
        <v>1.8237798087382835</v>
      </c>
      <c r="S109" s="2">
        <v>-0.51539548718757155</v>
      </c>
      <c r="T109" s="2">
        <v>-10.971706907851601</v>
      </c>
      <c r="U109" s="2">
        <v>0.18646259251438629</v>
      </c>
      <c r="V109" s="2">
        <v>-3.2239748867899873</v>
      </c>
      <c r="W109" s="2">
        <v>-6.5267065422213495</v>
      </c>
      <c r="X109" s="2">
        <v>-20.577585277673332</v>
      </c>
      <c r="Y109" s="2">
        <v>-0.49293106410389925</v>
      </c>
      <c r="Z109" s="2">
        <v>-2.1021020925196732</v>
      </c>
      <c r="AA109" s="2">
        <v>-1.6184850951998722</v>
      </c>
      <c r="AB109" s="2">
        <v>-1.6688568981075969</v>
      </c>
      <c r="AC109" s="2">
        <v>-6.2499625485279502</v>
      </c>
      <c r="AD109" s="2">
        <v>-4.1543204646104108</v>
      </c>
    </row>
    <row r="110" spans="1:30">
      <c r="A110" s="1">
        <v>40862</v>
      </c>
      <c r="B110" s="2">
        <v>-2.2831194694158876</v>
      </c>
      <c r="C110" s="2">
        <v>9.3789244612997074</v>
      </c>
      <c r="D110" s="2">
        <v>-11.782420664981064</v>
      </c>
      <c r="E110" s="2">
        <v>-139.65887363115982</v>
      </c>
      <c r="F110" s="2">
        <v>0.68161196978763516</v>
      </c>
      <c r="G110" s="2">
        <v>-14.872902751520954</v>
      </c>
      <c r="H110" s="2">
        <v>-27.868902989491296</v>
      </c>
      <c r="I110" s="2">
        <v>-105.01692943013816</v>
      </c>
      <c r="J110" s="2">
        <v>-4.4106931290159164</v>
      </c>
      <c r="K110" s="2">
        <v>-9.2711551262445226</v>
      </c>
      <c r="L110" s="2">
        <v>-7.3422375353236013</v>
      </c>
      <c r="M110" s="2">
        <v>-11.864770002160917</v>
      </c>
      <c r="N110" s="2">
        <v>-29.199069433563366</v>
      </c>
      <c r="O110" s="2">
        <v>-25.089797874393444</v>
      </c>
      <c r="Q110" s="2">
        <v>-0.26068201477896719</v>
      </c>
      <c r="R110" s="2">
        <v>1.7494882954640796</v>
      </c>
      <c r="S110" s="2">
        <v>-0.85166871292682622</v>
      </c>
      <c r="T110" s="2">
        <v>-11.629673725013941</v>
      </c>
      <c r="U110" s="2">
        <v>0.25209895830974538</v>
      </c>
      <c r="V110" s="2">
        <v>-3.3524117718038289</v>
      </c>
      <c r="W110" s="2">
        <v>-6.9941192387576825</v>
      </c>
      <c r="X110" s="2">
        <v>-21.360443446090102</v>
      </c>
      <c r="Y110" s="2">
        <v>-0.51110670909723532</v>
      </c>
      <c r="Z110" s="2">
        <v>-2.1361946661033793</v>
      </c>
      <c r="AA110" s="2">
        <v>-1.4901805301692781</v>
      </c>
      <c r="AB110" s="2">
        <v>-1.6972909431191257</v>
      </c>
      <c r="AC110" s="2">
        <v>-6.2730988780373202</v>
      </c>
      <c r="AD110" s="2">
        <v>-4.0353176411280698</v>
      </c>
    </row>
    <row r="111" spans="1:30">
      <c r="A111" s="1">
        <v>40892</v>
      </c>
      <c r="B111" s="2">
        <v>-2.3947851185053346</v>
      </c>
      <c r="C111" s="2">
        <v>7.268030488878753</v>
      </c>
      <c r="D111" s="2">
        <v>-16.592379497018754</v>
      </c>
      <c r="E111" s="2">
        <v>-148.71991070980897</v>
      </c>
      <c r="F111" s="2">
        <v>0.37856974612871197</v>
      </c>
      <c r="G111" s="2">
        <v>-15.477159772849863</v>
      </c>
      <c r="H111" s="2">
        <v>-30.840518893232392</v>
      </c>
      <c r="I111" s="2">
        <v>-108.74086148948541</v>
      </c>
      <c r="J111" s="2">
        <v>-4.5009994645119304</v>
      </c>
      <c r="K111" s="2">
        <v>-8.9531292852542261</v>
      </c>
      <c r="L111" s="2">
        <v>-7.2298986817798951</v>
      </c>
      <c r="M111" s="2">
        <v>-12.01700342539287</v>
      </c>
      <c r="N111" s="2">
        <v>-29.399842995897913</v>
      </c>
      <c r="O111" s="2">
        <v>-21.893059919309973</v>
      </c>
      <c r="Q111" s="2">
        <v>-0.27343177526070206</v>
      </c>
      <c r="R111" s="2">
        <v>1.3557347992125093</v>
      </c>
      <c r="S111" s="2">
        <v>-1.1993469671830066</v>
      </c>
      <c r="T111" s="2">
        <v>-12.384204404627212</v>
      </c>
      <c r="U111" s="2">
        <v>0.14001667059392703</v>
      </c>
      <c r="V111" s="2">
        <v>-3.4886137214394504</v>
      </c>
      <c r="W111" s="2">
        <v>-7.7398908240400672</v>
      </c>
      <c r="X111" s="2">
        <v>-22.117891226961333</v>
      </c>
      <c r="Y111" s="2">
        <v>-0.52157131694817793</v>
      </c>
      <c r="Z111" s="2">
        <v>-2.0629173780032821</v>
      </c>
      <c r="AA111" s="2">
        <v>-1.4673802364540474</v>
      </c>
      <c r="AB111" s="2">
        <v>-1.7190683910127262</v>
      </c>
      <c r="AC111" s="2">
        <v>-6.3162328693957113</v>
      </c>
      <c r="AD111" s="2">
        <v>-3.5211702921222194</v>
      </c>
    </row>
    <row r="112" spans="1:30">
      <c r="A112" s="1">
        <v>40923</v>
      </c>
      <c r="B112" s="2">
        <v>-2.5064507675947816</v>
      </c>
      <c r="C112" s="2">
        <v>5.157136516457796</v>
      </c>
      <c r="D112" s="2">
        <v>-21.402338329056441</v>
      </c>
      <c r="E112" s="2">
        <v>-157.78094778845812</v>
      </c>
      <c r="F112" s="2">
        <v>7.552752246978886E-2</v>
      </c>
      <c r="G112" s="2">
        <v>-16.081416794178772</v>
      </c>
      <c r="H112" s="2">
        <v>-33.812134796973481</v>
      </c>
      <c r="I112" s="2">
        <v>-112.46479354883266</v>
      </c>
      <c r="J112" s="2">
        <v>-4.5913058000079436</v>
      </c>
      <c r="K112" s="2">
        <v>-8.6351034442639278</v>
      </c>
      <c r="L112" s="2">
        <v>-7.1175598282361872</v>
      </c>
      <c r="M112" s="2">
        <v>-12.169236848624825</v>
      </c>
      <c r="N112" s="2">
        <v>-29.60061655823246</v>
      </c>
      <c r="O112" s="2">
        <v>-18.696321964226502</v>
      </c>
      <c r="Q112" s="2">
        <v>-0.28618153574243693</v>
      </c>
      <c r="R112" s="2">
        <v>0.96198130296093853</v>
      </c>
      <c r="S112" s="2">
        <v>-1.5470252214391866</v>
      </c>
      <c r="T112" s="2">
        <v>-13.138735084240484</v>
      </c>
      <c r="U112" s="2">
        <v>2.7934382878108698E-2</v>
      </c>
      <c r="V112" s="2">
        <v>-3.6248156710750714</v>
      </c>
      <c r="W112" s="2">
        <v>-8.4856624093224493</v>
      </c>
      <c r="X112" s="2">
        <v>-22.875339007832565</v>
      </c>
      <c r="Y112" s="2">
        <v>-0.53203592479912054</v>
      </c>
      <c r="Z112" s="2">
        <v>-1.9896400899031843</v>
      </c>
      <c r="AA112" s="2">
        <v>-1.4445799427388166</v>
      </c>
      <c r="AB112" s="2">
        <v>-1.740845838906327</v>
      </c>
      <c r="AC112" s="2">
        <v>-6.3593668607541032</v>
      </c>
      <c r="AD112" s="2">
        <v>-3.0070229431163695</v>
      </c>
    </row>
    <row r="113" spans="1:30">
      <c r="A113" s="1">
        <v>40954</v>
      </c>
      <c r="B113" s="2">
        <v>-2.6239097284930053</v>
      </c>
      <c r="C113" s="2">
        <v>3.7160319940478601</v>
      </c>
      <c r="D113" s="2">
        <v>-25.189291423646715</v>
      </c>
      <c r="E113" s="2">
        <v>-166.89965039950209</v>
      </c>
      <c r="F113" s="2">
        <v>-0.19941711838031409</v>
      </c>
      <c r="G113" s="2">
        <v>-16.714672403561018</v>
      </c>
      <c r="H113" s="2">
        <v>-39.311589384440957</v>
      </c>
      <c r="I113" s="2">
        <v>-116.31613040534839</v>
      </c>
      <c r="J113" s="2">
        <v>-4.5869254647439961</v>
      </c>
      <c r="K113" s="2">
        <v>-8.0767003713064742</v>
      </c>
      <c r="L113" s="2">
        <v>-7.603590683295085</v>
      </c>
      <c r="M113" s="2">
        <v>-12.102841208860157</v>
      </c>
      <c r="N113" s="2">
        <v>-28.841395494142304</v>
      </c>
      <c r="O113" s="2">
        <v>-17.319144951556716</v>
      </c>
      <c r="Q113" s="2">
        <v>-0.29959276497987436</v>
      </c>
      <c r="R113" s="2">
        <v>0.69316631197772349</v>
      </c>
      <c r="S113" s="2">
        <v>-1.8207575519754555</v>
      </c>
      <c r="T113" s="2">
        <v>-13.898067688067337</v>
      </c>
      <c r="U113" s="2">
        <v>-7.3755817152787825E-2</v>
      </c>
      <c r="V113" s="2">
        <v>-3.7675540184522673</v>
      </c>
      <c r="W113" s="2">
        <v>-9.8658330298662236</v>
      </c>
      <c r="X113" s="2">
        <v>-23.65870092444786</v>
      </c>
      <c r="Y113" s="2">
        <v>-0.53152833592906956</v>
      </c>
      <c r="Z113" s="2">
        <v>-1.8609767626538385</v>
      </c>
      <c r="AA113" s="2">
        <v>-1.5432247650815705</v>
      </c>
      <c r="AB113" s="2">
        <v>-1.731347743451072</v>
      </c>
      <c r="AC113" s="2">
        <v>-6.1962565665660385</v>
      </c>
      <c r="AD113" s="2">
        <v>-2.785524678283624</v>
      </c>
    </row>
    <row r="114" spans="1:30">
      <c r="A114" s="1">
        <v>40983</v>
      </c>
      <c r="B114" s="2">
        <v>-2.7413686893912295</v>
      </c>
      <c r="C114" s="2">
        <v>2.2749274716379242</v>
      </c>
      <c r="D114" s="2">
        <v>-28.976244518236985</v>
      </c>
      <c r="E114" s="2">
        <v>-176.01835301054609</v>
      </c>
      <c r="F114" s="2">
        <v>-0.47436175923041707</v>
      </c>
      <c r="G114" s="2">
        <v>-17.347928012943264</v>
      </c>
      <c r="H114" s="2">
        <v>-44.811043971908433</v>
      </c>
      <c r="I114" s="2">
        <v>-120.16746726186409</v>
      </c>
      <c r="J114" s="2">
        <v>-4.5825451294800486</v>
      </c>
      <c r="K114" s="2">
        <v>-7.5182972983490188</v>
      </c>
      <c r="L114" s="2">
        <v>-8.0896215383539829</v>
      </c>
      <c r="M114" s="2">
        <v>-12.036445569095488</v>
      </c>
      <c r="N114" s="2">
        <v>-28.082174430052145</v>
      </c>
      <c r="O114" s="2">
        <v>-15.941967938886929</v>
      </c>
      <c r="Q114" s="2">
        <v>-0.31300399421731179</v>
      </c>
      <c r="R114" s="2">
        <v>0.42435132099450856</v>
      </c>
      <c r="S114" s="2">
        <v>-2.094489882511724</v>
      </c>
      <c r="T114" s="2">
        <v>-14.657400291894193</v>
      </c>
      <c r="U114" s="2">
        <v>-0.17544601718368436</v>
      </c>
      <c r="V114" s="2">
        <v>-3.9102923658294633</v>
      </c>
      <c r="W114" s="2">
        <v>-11.24600365041</v>
      </c>
      <c r="X114" s="2">
        <v>-24.442062841063155</v>
      </c>
      <c r="Y114" s="2">
        <v>-0.53102074705901858</v>
      </c>
      <c r="Z114" s="2">
        <v>-1.7323134354044925</v>
      </c>
      <c r="AA114" s="2">
        <v>-1.6418695874243243</v>
      </c>
      <c r="AB114" s="2">
        <v>-1.7218496479958167</v>
      </c>
      <c r="AC114" s="2">
        <v>-6.0331462723779721</v>
      </c>
      <c r="AD114" s="2">
        <v>-2.564026413450879</v>
      </c>
    </row>
    <row r="115" spans="1:30">
      <c r="A115" s="1">
        <v>41014</v>
      </c>
      <c r="B115" s="2">
        <v>-2.6945007975549813</v>
      </c>
      <c r="C115" s="2">
        <v>1.2826264178393021</v>
      </c>
      <c r="D115" s="2">
        <v>-32.041427487047734</v>
      </c>
      <c r="E115" s="2">
        <v>-184.8760551892334</v>
      </c>
      <c r="F115" s="2">
        <v>-0.75427670133151703</v>
      </c>
      <c r="G115" s="2">
        <v>-17.996501320819569</v>
      </c>
      <c r="H115" s="2">
        <v>-49.718936783378417</v>
      </c>
      <c r="I115" s="2">
        <v>-124.4104482241388</v>
      </c>
      <c r="J115" s="2">
        <v>-4.6312255012358703</v>
      </c>
      <c r="K115" s="2">
        <v>-7.1356869420328781</v>
      </c>
      <c r="L115" s="2">
        <v>-9.0279430746873359</v>
      </c>
      <c r="M115" s="2">
        <v>-11.551614712803486</v>
      </c>
      <c r="N115" s="2">
        <v>-25.224796858550956</v>
      </c>
      <c r="O115" s="2">
        <v>-14.410440203504194</v>
      </c>
      <c r="Q115" s="2">
        <v>-0.30765271206323264</v>
      </c>
      <c r="R115" s="2">
        <v>0.23925343622523634</v>
      </c>
      <c r="S115" s="2">
        <v>-2.3160505030462715</v>
      </c>
      <c r="T115" s="2">
        <v>-15.394998867717844</v>
      </c>
      <c r="U115" s="2">
        <v>-0.27897451792437089</v>
      </c>
      <c r="V115" s="2">
        <v>-4.0564833837180139</v>
      </c>
      <c r="W115" s="2">
        <v>-12.477712969840564</v>
      </c>
      <c r="X115" s="2">
        <v>-25.305085168789834</v>
      </c>
      <c r="Y115" s="2">
        <v>-0.53666177985771135</v>
      </c>
      <c r="Z115" s="2">
        <v>-1.6441550353746215</v>
      </c>
      <c r="AA115" s="2">
        <v>-1.8323113264385418</v>
      </c>
      <c r="AB115" s="2">
        <v>-1.6524931395106772</v>
      </c>
      <c r="AC115" s="2">
        <v>-5.4192701322942289</v>
      </c>
      <c r="AD115" s="2">
        <v>-2.3177031501305967</v>
      </c>
    </row>
    <row r="116" spans="1:30">
      <c r="A116" s="1">
        <v>41044</v>
      </c>
      <c r="B116" s="2">
        <v>-2.6476329057187331</v>
      </c>
      <c r="C116" s="2">
        <v>0.29032536404068021</v>
      </c>
      <c r="D116" s="2">
        <v>-35.106610455858487</v>
      </c>
      <c r="E116" s="2">
        <v>-193.73375736792073</v>
      </c>
      <c r="F116" s="2">
        <v>-1.034191643432617</v>
      </c>
      <c r="G116" s="2">
        <v>-18.645074628695877</v>
      </c>
      <c r="H116" s="2">
        <v>-54.626829594848402</v>
      </c>
      <c r="I116" s="2">
        <v>-128.65342918641352</v>
      </c>
      <c r="J116" s="2">
        <v>-4.6799058729916911</v>
      </c>
      <c r="K116" s="2">
        <v>-6.7530765857167374</v>
      </c>
      <c r="L116" s="2">
        <v>-9.9662646110206889</v>
      </c>
      <c r="M116" s="2">
        <v>-11.066783856511485</v>
      </c>
      <c r="N116" s="2">
        <v>-22.367419287049767</v>
      </c>
      <c r="O116" s="2">
        <v>-12.87891246812146</v>
      </c>
      <c r="Q116" s="2">
        <v>-0.30230142990915349</v>
      </c>
      <c r="R116" s="2">
        <v>5.4155551455964235E-2</v>
      </c>
      <c r="S116" s="2">
        <v>-2.537611123580819</v>
      </c>
      <c r="T116" s="2">
        <v>-16.132597443541496</v>
      </c>
      <c r="U116" s="2">
        <v>-0.38250301866505743</v>
      </c>
      <c r="V116" s="2">
        <v>-4.2026744016065649</v>
      </c>
      <c r="W116" s="2">
        <v>-13.709422289271128</v>
      </c>
      <c r="X116" s="2">
        <v>-26.168107496516509</v>
      </c>
      <c r="Y116" s="2">
        <v>-0.54230281265640423</v>
      </c>
      <c r="Z116" s="2">
        <v>-1.5559966353447507</v>
      </c>
      <c r="AA116" s="2">
        <v>-2.022753065452759</v>
      </c>
      <c r="AB116" s="2">
        <v>-1.5831366310255373</v>
      </c>
      <c r="AC116" s="2">
        <v>-4.8053939922104849</v>
      </c>
      <c r="AD116" s="2">
        <v>-2.0713798868103148</v>
      </c>
    </row>
    <row r="117" spans="1:30">
      <c r="A117" s="1">
        <v>41075</v>
      </c>
      <c r="B117" s="2">
        <v>-2.7822518070713929</v>
      </c>
      <c r="C117" s="2">
        <v>-0.58455950218653951</v>
      </c>
      <c r="D117" s="2">
        <v>-35.114200082104531</v>
      </c>
      <c r="E117" s="2">
        <v>-201.75342474468528</v>
      </c>
      <c r="F117" s="2">
        <v>-1.2368787810245401</v>
      </c>
      <c r="G117" s="2">
        <v>-19.25152568675453</v>
      </c>
      <c r="H117" s="2">
        <v>-60.164604962718258</v>
      </c>
      <c r="I117" s="2">
        <v>-133.12504233928638</v>
      </c>
      <c r="J117" s="2">
        <v>-4.7112996355752612</v>
      </c>
      <c r="K117" s="2">
        <v>-6.3743518434407314</v>
      </c>
      <c r="L117" s="2">
        <v>-10.651616485355735</v>
      </c>
      <c r="M117" s="2">
        <v>-10.300185094659637</v>
      </c>
      <c r="N117" s="2">
        <v>-17.024233864324891</v>
      </c>
      <c r="O117" s="2">
        <v>-14.453863428181185</v>
      </c>
      <c r="Q117" s="2">
        <v>-0.31767194682779748</v>
      </c>
      <c r="R117" s="2">
        <v>-0.10904022218086395</v>
      </c>
      <c r="S117" s="2">
        <v>-2.5381597245347614</v>
      </c>
      <c r="T117" s="2">
        <v>-16.800411185339431</v>
      </c>
      <c r="U117" s="2">
        <v>-0.45746827531339329</v>
      </c>
      <c r="V117" s="2">
        <v>-4.3393708958972175</v>
      </c>
      <c r="W117" s="2">
        <v>-15.099210084468588</v>
      </c>
      <c r="X117" s="2">
        <v>-27.077633611810846</v>
      </c>
      <c r="Y117" s="2">
        <v>-0.54594069047082561</v>
      </c>
      <c r="Z117" s="2">
        <v>-1.468733531302709</v>
      </c>
      <c r="AA117" s="2">
        <v>-2.1618520818678002</v>
      </c>
      <c r="AB117" s="2">
        <v>-1.473472378346345</v>
      </c>
      <c r="AC117" s="2">
        <v>-3.6574693791776949</v>
      </c>
      <c r="AD117" s="2">
        <v>-2.324687124471521</v>
      </c>
    </row>
    <row r="118" spans="1:30">
      <c r="A118" s="1">
        <v>41105</v>
      </c>
      <c r="B118" s="2">
        <v>-2.9168707084240526</v>
      </c>
      <c r="C118" s="2">
        <v>-1.4594443684137595</v>
      </c>
      <c r="D118" s="2">
        <v>-35.121789708350583</v>
      </c>
      <c r="E118" s="2">
        <v>-209.77309212144982</v>
      </c>
      <c r="F118" s="2">
        <v>-1.4395659186164631</v>
      </c>
      <c r="G118" s="2">
        <v>-19.857976744813186</v>
      </c>
      <c r="H118" s="2">
        <v>-65.702380330588113</v>
      </c>
      <c r="I118" s="2">
        <v>-137.59665549215924</v>
      </c>
      <c r="J118" s="2">
        <v>-4.7426933981588313</v>
      </c>
      <c r="K118" s="2">
        <v>-5.9956271011647262</v>
      </c>
      <c r="L118" s="2">
        <v>-11.336968359690779</v>
      </c>
      <c r="M118" s="2">
        <v>-9.5335863328077899</v>
      </c>
      <c r="N118" s="2">
        <v>-11.681048441600019</v>
      </c>
      <c r="O118" s="2">
        <v>-16.02881438824091</v>
      </c>
      <c r="Q118" s="2">
        <v>-0.33304246374644147</v>
      </c>
      <c r="R118" s="2">
        <v>-0.2722359958176922</v>
      </c>
      <c r="S118" s="2">
        <v>-2.5387083254887051</v>
      </c>
      <c r="T118" s="2">
        <v>-17.468224927137371</v>
      </c>
      <c r="U118" s="2">
        <v>-0.53243353196172916</v>
      </c>
      <c r="V118" s="2">
        <v>-4.4760673901878718</v>
      </c>
      <c r="W118" s="2">
        <v>-16.488997879666044</v>
      </c>
      <c r="X118" s="2">
        <v>-27.987159727105187</v>
      </c>
      <c r="Y118" s="2">
        <v>-0.5495785682852472</v>
      </c>
      <c r="Z118" s="2">
        <v>-1.3814704272606679</v>
      </c>
      <c r="AA118" s="2">
        <v>-2.3009510982828405</v>
      </c>
      <c r="AB118" s="2">
        <v>-1.3638081256671526</v>
      </c>
      <c r="AC118" s="2">
        <v>-2.5095447661449066</v>
      </c>
      <c r="AD118" s="2">
        <v>-2.5779943621327264</v>
      </c>
    </row>
    <row r="119" spans="1:30">
      <c r="A119" s="1">
        <v>41136</v>
      </c>
      <c r="B119" s="2">
        <v>-3.1206199187656756</v>
      </c>
      <c r="C119" s="2">
        <v>-2.4915549674013846</v>
      </c>
      <c r="D119" s="2">
        <v>-33.567008922215123</v>
      </c>
      <c r="E119" s="2">
        <v>-217.14439916609757</v>
      </c>
      <c r="F119" s="2">
        <v>-1.7036740881277743</v>
      </c>
      <c r="G119" s="2">
        <v>-20.465027375396406</v>
      </c>
      <c r="H119" s="2">
        <v>-69.810717262319884</v>
      </c>
      <c r="I119" s="2">
        <v>-142.0769781630645</v>
      </c>
      <c r="J119" s="2">
        <v>-4.8510120393189817</v>
      </c>
      <c r="K119" s="2">
        <v>-6.6849050416035176</v>
      </c>
      <c r="L119" s="2">
        <v>-11.225433315941686</v>
      </c>
      <c r="M119" s="2">
        <v>-9.2006653613722147</v>
      </c>
      <c r="N119" s="2">
        <v>-8.1643272018291224</v>
      </c>
      <c r="O119" s="2">
        <v>-20.72270907046714</v>
      </c>
      <c r="Q119" s="2">
        <v>-0.35630614108482728</v>
      </c>
      <c r="R119" s="2">
        <v>-0.46475971428924984</v>
      </c>
      <c r="S119" s="2">
        <v>-2.426324105924476</v>
      </c>
      <c r="T119" s="2">
        <v>-18.082048407359274</v>
      </c>
      <c r="U119" s="2">
        <v>-0.63011578721267425</v>
      </c>
      <c r="V119" s="2">
        <v>-4.6128990305238515</v>
      </c>
      <c r="W119" s="2">
        <v>-17.520046657738106</v>
      </c>
      <c r="X119" s="2">
        <v>-28.89845735836732</v>
      </c>
      <c r="Y119" s="2">
        <v>-0.5621304241042443</v>
      </c>
      <c r="Z119" s="2">
        <v>-1.5402890253509913</v>
      </c>
      <c r="AA119" s="2">
        <v>-2.2783139458035242</v>
      </c>
      <c r="AB119" s="2">
        <v>-1.3161827819403793</v>
      </c>
      <c r="AC119" s="2">
        <v>-1.7540158917137667</v>
      </c>
      <c r="AD119" s="2">
        <v>-3.3329369133485822</v>
      </c>
    </row>
    <row r="120" spans="1:30">
      <c r="A120" s="1">
        <v>41167</v>
      </c>
      <c r="B120" s="2">
        <v>-3.3243691291072985</v>
      </c>
      <c r="C120" s="2">
        <v>-3.5236655663890102</v>
      </c>
      <c r="D120" s="2">
        <v>-32.012228136079671</v>
      </c>
      <c r="E120" s="2">
        <v>-224.51570621074532</v>
      </c>
      <c r="F120" s="2">
        <v>-1.9677822576390853</v>
      </c>
      <c r="G120" s="2">
        <v>-21.07207800597963</v>
      </c>
      <c r="H120" s="2">
        <v>-73.919054194051668</v>
      </c>
      <c r="I120" s="2">
        <v>-146.55730083396975</v>
      </c>
      <c r="J120" s="2">
        <v>-4.9593306804791331</v>
      </c>
      <c r="K120" s="2">
        <v>-7.3741829820423082</v>
      </c>
      <c r="L120" s="2">
        <v>-11.113898272192591</v>
      </c>
      <c r="M120" s="2">
        <v>-8.8677443899366413</v>
      </c>
      <c r="N120" s="2">
        <v>-4.6476059620582237</v>
      </c>
      <c r="O120" s="2">
        <v>-25.416603752693373</v>
      </c>
      <c r="Q120" s="2">
        <v>-0.37956981842321313</v>
      </c>
      <c r="R120" s="2">
        <v>-0.65728343276080758</v>
      </c>
      <c r="S120" s="2">
        <v>-2.3139398863602465</v>
      </c>
      <c r="T120" s="2">
        <v>-18.695871887581184</v>
      </c>
      <c r="U120" s="2">
        <v>-0.72779804246361912</v>
      </c>
      <c r="V120" s="2">
        <v>-4.7497306708598321</v>
      </c>
      <c r="W120" s="2">
        <v>-18.551095435810179</v>
      </c>
      <c r="X120" s="2">
        <v>-29.809754989629447</v>
      </c>
      <c r="Y120" s="2">
        <v>-0.57468227992324139</v>
      </c>
      <c r="Z120" s="2">
        <v>-1.6991076234413143</v>
      </c>
      <c r="AA120" s="2">
        <v>-2.2556767933242083</v>
      </c>
      <c r="AB120" s="2">
        <v>-1.2685574382136062</v>
      </c>
      <c r="AC120" s="2">
        <v>-0.99848701728262668</v>
      </c>
      <c r="AD120" s="2">
        <v>-4.0878794645644385</v>
      </c>
    </row>
    <row r="121" spans="1:30">
      <c r="A121" s="1">
        <v>41197</v>
      </c>
      <c r="B121" s="2">
        <v>-3.6078959664616543</v>
      </c>
      <c r="C121" s="2">
        <v>-4.7254320978806286</v>
      </c>
      <c r="D121" s="2">
        <v>-31.518393219073854</v>
      </c>
      <c r="E121" s="2">
        <v>-231.51907182256917</v>
      </c>
      <c r="F121" s="2">
        <v>-2.003674143471649</v>
      </c>
      <c r="G121" s="2">
        <v>-21.681755318783427</v>
      </c>
      <c r="H121" s="2">
        <v>-77.213013828546835</v>
      </c>
      <c r="I121" s="2">
        <v>-150.92053369891607</v>
      </c>
      <c r="J121" s="2">
        <v>-5.093533389146649</v>
      </c>
      <c r="K121" s="2">
        <v>-7.8887425743070105</v>
      </c>
      <c r="L121" s="2">
        <v>-9.9763027814368694</v>
      </c>
      <c r="M121" s="2">
        <v>-8.2446368510060033</v>
      </c>
      <c r="N121" s="2">
        <v>0.29067144252215327</v>
      </c>
      <c r="O121" s="2">
        <v>-30.229467384878618</v>
      </c>
      <c r="Q121" s="2">
        <v>-0.41194234565865873</v>
      </c>
      <c r="R121" s="2">
        <v>-0.88145375094606515</v>
      </c>
      <c r="S121" s="2">
        <v>-2.2782440170543152</v>
      </c>
      <c r="T121" s="2">
        <v>-19.279056148808976</v>
      </c>
      <c r="U121" s="2">
        <v>-0.74107290768199363</v>
      </c>
      <c r="V121" s="2">
        <v>-4.8871543758750589</v>
      </c>
      <c r="W121" s="2">
        <v>-19.377764015481254</v>
      </c>
      <c r="X121" s="2">
        <v>-30.697236554359527</v>
      </c>
      <c r="Y121" s="2">
        <v>-0.5902335556009245</v>
      </c>
      <c r="Z121" s="2">
        <v>-1.817668842773801</v>
      </c>
      <c r="AA121" s="2">
        <v>-2.024790412520427</v>
      </c>
      <c r="AB121" s="2">
        <v>-1.1794200354469617</v>
      </c>
      <c r="AC121" s="2">
        <v>6.2447562040016884E-2</v>
      </c>
      <c r="AD121" s="2">
        <v>-4.861956386846952</v>
      </c>
    </row>
    <row r="122" spans="1:30">
      <c r="A122" s="1">
        <v>41228</v>
      </c>
      <c r="B122" s="2">
        <v>-3.8914228038160101</v>
      </c>
      <c r="C122" s="2">
        <v>-5.9271986293722474</v>
      </c>
      <c r="D122" s="2">
        <v>-31.024558302068041</v>
      </c>
      <c r="E122" s="2">
        <v>-238.522437434393</v>
      </c>
      <c r="F122" s="2">
        <v>-2.039566029304213</v>
      </c>
      <c r="G122" s="2">
        <v>-22.29143263158722</v>
      </c>
      <c r="H122" s="2">
        <v>-80.506973463042002</v>
      </c>
      <c r="I122" s="2">
        <v>-155.28376656386243</v>
      </c>
      <c r="J122" s="2">
        <v>-5.2277360978141658</v>
      </c>
      <c r="K122" s="2">
        <v>-8.4033021665717129</v>
      </c>
      <c r="L122" s="2">
        <v>-8.8387072906811479</v>
      </c>
      <c r="M122" s="2">
        <v>-7.6215293120753635</v>
      </c>
      <c r="N122" s="2">
        <v>5.2289488471025312</v>
      </c>
      <c r="O122" s="2">
        <v>-35.042331017063859</v>
      </c>
      <c r="Q122" s="2">
        <v>-0.44431487289410437</v>
      </c>
      <c r="R122" s="2">
        <v>-1.1056240691313228</v>
      </c>
      <c r="S122" s="2">
        <v>-2.242548147748384</v>
      </c>
      <c r="T122" s="2">
        <v>-19.862240410036772</v>
      </c>
      <c r="U122" s="2">
        <v>-0.75434777290036825</v>
      </c>
      <c r="V122" s="2">
        <v>-5.0245780808902856</v>
      </c>
      <c r="W122" s="2">
        <v>-20.204432595152337</v>
      </c>
      <c r="X122" s="2">
        <v>-31.584718119089615</v>
      </c>
      <c r="Y122" s="2">
        <v>-0.60578483127860772</v>
      </c>
      <c r="Z122" s="2">
        <v>-1.936230062106288</v>
      </c>
      <c r="AA122" s="2">
        <v>-1.7939040317166457</v>
      </c>
      <c r="AB122" s="2">
        <v>-1.0902826326803168</v>
      </c>
      <c r="AC122" s="2">
        <v>1.1233821413626608</v>
      </c>
      <c r="AD122" s="2">
        <v>-5.6360333091294654</v>
      </c>
    </row>
    <row r="123" spans="1:30">
      <c r="A123" s="1">
        <v>41258</v>
      </c>
      <c r="B123" s="2">
        <v>-4.2902270636209234</v>
      </c>
      <c r="C123" s="2">
        <v>-7.6183976775641353</v>
      </c>
      <c r="D123" s="2">
        <v>-32.66156563670237</v>
      </c>
      <c r="E123" s="2">
        <v>-245.91455173375897</v>
      </c>
      <c r="F123" s="2">
        <v>-2.1085666444497684</v>
      </c>
      <c r="G123" s="2">
        <v>-22.904947002974691</v>
      </c>
      <c r="H123" s="2">
        <v>-83.107199301014788</v>
      </c>
      <c r="I123" s="2">
        <v>-159.56379372488772</v>
      </c>
      <c r="J123" s="2">
        <v>-5.3720128117549679</v>
      </c>
      <c r="K123" s="2">
        <v>-8.8009884555058004</v>
      </c>
      <c r="L123" s="2">
        <v>-7.4856198278153219</v>
      </c>
      <c r="M123" s="2">
        <v>-6.8003183464299086</v>
      </c>
      <c r="N123" s="2">
        <v>1.3066891309965252</v>
      </c>
      <c r="O123" s="2">
        <v>-38.486169010095274</v>
      </c>
      <c r="Q123" s="2">
        <v>-0.4898495456701098</v>
      </c>
      <c r="R123" s="2">
        <v>-1.4210901923867485</v>
      </c>
      <c r="S123" s="2">
        <v>-2.3608759489177573</v>
      </c>
      <c r="T123" s="2">
        <v>-20.477796551973576</v>
      </c>
      <c r="U123" s="2">
        <v>-0.77986813341625805</v>
      </c>
      <c r="V123" s="2">
        <v>-5.162866674258507</v>
      </c>
      <c r="W123" s="2">
        <v>-20.856998272579172</v>
      </c>
      <c r="X123" s="2">
        <v>-32.45527564364216</v>
      </c>
      <c r="Y123" s="2">
        <v>-0.62250347261335393</v>
      </c>
      <c r="Z123" s="2">
        <v>-2.0278621529984577</v>
      </c>
      <c r="AA123" s="2">
        <v>-1.5192814002533976</v>
      </c>
      <c r="AB123" s="2">
        <v>-0.97280594041183777</v>
      </c>
      <c r="AC123" s="2">
        <v>0.28072778621416244</v>
      </c>
      <c r="AD123" s="2">
        <v>-6.1899229927386727</v>
      </c>
    </row>
    <row r="124" spans="1:30">
      <c r="A124" s="1">
        <v>41289</v>
      </c>
      <c r="B124" s="2">
        <v>-4.6890313234258354</v>
      </c>
      <c r="C124" s="2">
        <v>-9.3095967257560233</v>
      </c>
      <c r="D124" s="2">
        <v>-34.298572971336704</v>
      </c>
      <c r="E124" s="2">
        <v>-253.30666603312497</v>
      </c>
      <c r="F124" s="2">
        <v>-2.1775672595953237</v>
      </c>
      <c r="G124" s="2">
        <v>-23.518461374362158</v>
      </c>
      <c r="H124" s="2">
        <v>-85.70742513898756</v>
      </c>
      <c r="I124" s="2">
        <v>-163.84382088591303</v>
      </c>
      <c r="J124" s="2">
        <v>-5.5162895256957709</v>
      </c>
      <c r="K124" s="2">
        <v>-9.1986747444398897</v>
      </c>
      <c r="L124" s="2">
        <v>-6.1325323649494958</v>
      </c>
      <c r="M124" s="2">
        <v>-5.9791073807844546</v>
      </c>
      <c r="N124" s="2">
        <v>-2.6155705851094804</v>
      </c>
      <c r="O124" s="2">
        <v>-41.93000700312669</v>
      </c>
      <c r="Q124" s="2">
        <v>-0.53538421844611506</v>
      </c>
      <c r="R124" s="2">
        <v>-1.7365563156421739</v>
      </c>
      <c r="S124" s="2">
        <v>-2.4792037500871307</v>
      </c>
      <c r="T124" s="2">
        <v>-21.093352693910383</v>
      </c>
      <c r="U124" s="2">
        <v>-0.80538849393214762</v>
      </c>
      <c r="V124" s="2">
        <v>-5.3011552676267275</v>
      </c>
      <c r="W124" s="2">
        <v>-21.509563950006012</v>
      </c>
      <c r="X124" s="2">
        <v>-33.325833168194713</v>
      </c>
      <c r="Y124" s="2">
        <v>-0.63922211394810025</v>
      </c>
      <c r="Z124" s="2">
        <v>-2.1194942438906281</v>
      </c>
      <c r="AA124" s="2">
        <v>-1.2446587687901496</v>
      </c>
      <c r="AB124" s="2">
        <v>-0.85532924814335853</v>
      </c>
      <c r="AC124" s="2">
        <v>-0.56192656893433557</v>
      </c>
      <c r="AD124" s="2">
        <v>-6.743812676347881</v>
      </c>
    </row>
    <row r="125" spans="1:30">
      <c r="A125" s="1">
        <v>41320</v>
      </c>
      <c r="B125" s="2">
        <v>-5.152913867094056</v>
      </c>
      <c r="C125" s="2">
        <v>-11.767874196372146</v>
      </c>
      <c r="D125" s="2">
        <v>-36.249131815979965</v>
      </c>
      <c r="E125" s="2">
        <v>-261.31049229163534</v>
      </c>
      <c r="F125" s="2">
        <v>-2.2940738408794168</v>
      </c>
      <c r="G125" s="2">
        <v>-24.112634462563832</v>
      </c>
      <c r="H125" s="2">
        <v>-87.754052738595163</v>
      </c>
      <c r="I125" s="2">
        <v>-168.20148368991036</v>
      </c>
      <c r="J125" s="2">
        <v>-5.676511780580964</v>
      </c>
      <c r="K125" s="2">
        <v>-9.5127374410391976</v>
      </c>
      <c r="L125" s="2">
        <v>-5.0156714754070908</v>
      </c>
      <c r="M125" s="2">
        <v>-5.2956108172132463</v>
      </c>
      <c r="N125" s="2">
        <v>-4.6100864817201703</v>
      </c>
      <c r="O125" s="2">
        <v>-43.466654358462023</v>
      </c>
      <c r="Q125" s="2">
        <v>-0.58834939951706511</v>
      </c>
      <c r="R125" s="2">
        <v>-2.1951086453460817</v>
      </c>
      <c r="S125" s="2">
        <v>-2.6201959950544795</v>
      </c>
      <c r="T125" s="2">
        <v>-21.759847314109056</v>
      </c>
      <c r="U125" s="2">
        <v>-0.84847926856613842</v>
      </c>
      <c r="V125" s="2">
        <v>-5.4350842583997379</v>
      </c>
      <c r="W125" s="2">
        <v>-22.023195845541537</v>
      </c>
      <c r="X125" s="2">
        <v>-34.212181782527765</v>
      </c>
      <c r="Y125" s="2">
        <v>-0.65778850862194149</v>
      </c>
      <c r="Z125" s="2">
        <v>-2.1918583720021649</v>
      </c>
      <c r="AA125" s="2">
        <v>-1.0179806826486231</v>
      </c>
      <c r="AB125" s="2">
        <v>-0.75755301423480648</v>
      </c>
      <c r="AC125" s="2">
        <v>-0.99042636964627973</v>
      </c>
      <c r="AD125" s="2">
        <v>-6.9909593537432393</v>
      </c>
    </row>
    <row r="126" spans="1:30">
      <c r="A126" s="1">
        <v>41348</v>
      </c>
      <c r="B126" s="2">
        <v>-5.6167964107622765</v>
      </c>
      <c r="C126" s="2">
        <v>-14.226151666988269</v>
      </c>
      <c r="D126" s="2">
        <v>-38.199690660623219</v>
      </c>
      <c r="E126" s="2">
        <v>-269.31431855014569</v>
      </c>
      <c r="F126" s="2">
        <v>-2.4105804221635094</v>
      </c>
      <c r="G126" s="2">
        <v>-24.706807550765507</v>
      </c>
      <c r="H126" s="2">
        <v>-89.800680338202781</v>
      </c>
      <c r="I126" s="2">
        <v>-172.55914649390769</v>
      </c>
      <c r="J126" s="2">
        <v>-5.836734035466157</v>
      </c>
      <c r="K126" s="2">
        <v>-9.8268001376385037</v>
      </c>
      <c r="L126" s="2">
        <v>-3.8988105858646867</v>
      </c>
      <c r="M126" s="2">
        <v>-4.6121142536420381</v>
      </c>
      <c r="N126" s="2">
        <v>-6.6046023783308598</v>
      </c>
      <c r="O126" s="2">
        <v>-45.003301713797356</v>
      </c>
      <c r="Q126" s="2">
        <v>-0.64131458058801527</v>
      </c>
      <c r="R126" s="2">
        <v>-2.6536609750499895</v>
      </c>
      <c r="S126" s="2">
        <v>-2.7611882400218279</v>
      </c>
      <c r="T126" s="2">
        <v>-22.426341934307732</v>
      </c>
      <c r="U126" s="2">
        <v>-0.891570043200129</v>
      </c>
      <c r="V126" s="2">
        <v>-5.5690132491727482</v>
      </c>
      <c r="W126" s="2">
        <v>-22.536827741077062</v>
      </c>
      <c r="X126" s="2">
        <v>-35.098530396860824</v>
      </c>
      <c r="Y126" s="2">
        <v>-0.67635490329578285</v>
      </c>
      <c r="Z126" s="2">
        <v>-2.2642225001137004</v>
      </c>
      <c r="AA126" s="2">
        <v>-0.79130259650709678</v>
      </c>
      <c r="AB126" s="2">
        <v>-0.65977678032625442</v>
      </c>
      <c r="AC126" s="2">
        <v>-1.4189261703582234</v>
      </c>
      <c r="AD126" s="2">
        <v>-7.2381060311385976</v>
      </c>
    </row>
    <row r="127" spans="1:30">
      <c r="A127" s="1">
        <v>41379</v>
      </c>
      <c r="B127" s="2">
        <v>-5.9602321329120747</v>
      </c>
      <c r="C127" s="2">
        <v>-16.628121131294076</v>
      </c>
      <c r="D127" s="2">
        <v>-40.41792813620669</v>
      </c>
      <c r="E127" s="2">
        <v>-277.83508642190753</v>
      </c>
      <c r="F127" s="2">
        <v>-2.4785054144596472</v>
      </c>
      <c r="G127" s="2">
        <v>-25.281555366448426</v>
      </c>
      <c r="H127" s="2">
        <v>-92.008002320158511</v>
      </c>
      <c r="I127" s="2">
        <v>-176.82263722292424</v>
      </c>
      <c r="J127" s="2">
        <v>-5.9819185091208444</v>
      </c>
      <c r="K127" s="2">
        <v>-10.134071908941134</v>
      </c>
      <c r="L127" s="2">
        <v>-3.913940869708957</v>
      </c>
      <c r="M127" s="2">
        <v>-4.4899414338694461</v>
      </c>
      <c r="N127" s="2">
        <v>-6.1006247000742686</v>
      </c>
      <c r="O127" s="2">
        <v>-42.903688825752596</v>
      </c>
      <c r="Q127" s="2">
        <v>-0.68052738447163486</v>
      </c>
      <c r="R127" s="2">
        <v>-3.1017099471048093</v>
      </c>
      <c r="S127" s="2">
        <v>-2.9215290994694283</v>
      </c>
      <c r="T127" s="2">
        <v>-23.135883316525081</v>
      </c>
      <c r="U127" s="2">
        <v>-0.91669257707580176</v>
      </c>
      <c r="V127" s="2">
        <v>-5.6985637058189402</v>
      </c>
      <c r="W127" s="2">
        <v>-23.090788302278582</v>
      </c>
      <c r="X127" s="2">
        <v>-35.965724411142787</v>
      </c>
      <c r="Y127" s="2">
        <v>-0.69317873491841431</v>
      </c>
      <c r="Z127" s="2">
        <v>-2.3350219107548531</v>
      </c>
      <c r="AA127" s="2">
        <v>-0.79437343891612988</v>
      </c>
      <c r="AB127" s="2">
        <v>-0.64229959193932584</v>
      </c>
      <c r="AC127" s="2">
        <v>-1.3106521099392556</v>
      </c>
      <c r="AD127" s="2">
        <v>-6.9004147922899186</v>
      </c>
    </row>
    <row r="128" spans="1:30">
      <c r="A128" s="1">
        <v>41409</v>
      </c>
      <c r="B128" s="2">
        <v>-6.3036678550618719</v>
      </c>
      <c r="C128" s="2">
        <v>-19.030090595599887</v>
      </c>
      <c r="D128" s="2">
        <v>-42.636165611790162</v>
      </c>
      <c r="E128" s="2">
        <v>-286.35585429366938</v>
      </c>
      <c r="F128" s="2">
        <v>-2.5464304067557855</v>
      </c>
      <c r="G128" s="2">
        <v>-25.856303182131342</v>
      </c>
      <c r="H128" s="2">
        <v>-94.215324302114254</v>
      </c>
      <c r="I128" s="2">
        <v>-181.0861279519408</v>
      </c>
      <c r="J128" s="2">
        <v>-6.127102982775531</v>
      </c>
      <c r="K128" s="2">
        <v>-10.441343680243765</v>
      </c>
      <c r="L128" s="2">
        <v>-3.9290711535532279</v>
      </c>
      <c r="M128" s="2">
        <v>-4.3677686140968541</v>
      </c>
      <c r="N128" s="2">
        <v>-5.5966470218176774</v>
      </c>
      <c r="O128" s="2">
        <v>-40.804075937707829</v>
      </c>
      <c r="Q128" s="2">
        <v>-0.71974018835525433</v>
      </c>
      <c r="R128" s="2">
        <v>-3.549758919159629</v>
      </c>
      <c r="S128" s="2">
        <v>-3.0818699589170282</v>
      </c>
      <c r="T128" s="2">
        <v>-23.845424698742438</v>
      </c>
      <c r="U128" s="2">
        <v>-0.94181511095147452</v>
      </c>
      <c r="V128" s="2">
        <v>-5.8281141624651323</v>
      </c>
      <c r="W128" s="2">
        <v>-23.6447488634801</v>
      </c>
      <c r="X128" s="2">
        <v>-36.832918425424751</v>
      </c>
      <c r="Y128" s="2">
        <v>-0.71000256654104577</v>
      </c>
      <c r="Z128" s="2">
        <v>-2.4058213213960067</v>
      </c>
      <c r="AA128" s="2">
        <v>-0.7974442813251631</v>
      </c>
      <c r="AB128" s="2">
        <v>-0.62482240355239727</v>
      </c>
      <c r="AC128" s="2">
        <v>-1.2023780495202878</v>
      </c>
      <c r="AD128" s="2">
        <v>-6.5627235534412387</v>
      </c>
    </row>
    <row r="129" spans="1:30">
      <c r="A129" s="1">
        <v>41440</v>
      </c>
      <c r="B129" s="2">
        <v>-6.5089518074790886</v>
      </c>
      <c r="C129" s="2">
        <v>-20.947928512912924</v>
      </c>
      <c r="D129" s="2">
        <v>-43.070905536248667</v>
      </c>
      <c r="E129" s="2">
        <v>-296.07771725146245</v>
      </c>
      <c r="F129" s="2">
        <v>-2.5563225788196435</v>
      </c>
      <c r="G129" s="2">
        <v>-26.460694610671791</v>
      </c>
      <c r="H129" s="2">
        <v>-96.144242585040445</v>
      </c>
      <c r="I129" s="2">
        <v>-185.34331502652981</v>
      </c>
      <c r="J129" s="2">
        <v>-6.275145411008002</v>
      </c>
      <c r="K129" s="2">
        <v>-10.787914818164529</v>
      </c>
      <c r="L129" s="2">
        <v>-4.8409289225435774</v>
      </c>
      <c r="M129" s="2">
        <v>-4.6346047959686905</v>
      </c>
      <c r="N129" s="2">
        <v>-1.9312973198756489</v>
      </c>
      <c r="O129" s="2">
        <v>-36.48267621357715</v>
      </c>
      <c r="Q129" s="2">
        <v>-0.74317909947434735</v>
      </c>
      <c r="R129" s="2">
        <v>-3.9075008972276994</v>
      </c>
      <c r="S129" s="2">
        <v>-3.1132942648766622</v>
      </c>
      <c r="T129" s="2">
        <v>-24.654983670963777</v>
      </c>
      <c r="U129" s="2">
        <v>-0.94547380003449688</v>
      </c>
      <c r="V129" s="2">
        <v>-5.9643464080238635</v>
      </c>
      <c r="W129" s="2">
        <v>-24.128839840354672</v>
      </c>
      <c r="X129" s="2">
        <v>-37.698830276396158</v>
      </c>
      <c r="Y129" s="2">
        <v>-0.72715757508219625</v>
      </c>
      <c r="Z129" s="2">
        <v>-2.4856758169977438</v>
      </c>
      <c r="AA129" s="2">
        <v>-0.98251493411944446</v>
      </c>
      <c r="AB129" s="2">
        <v>-0.66299411987770906</v>
      </c>
      <c r="AC129" s="2">
        <v>-0.4149179849047645</v>
      </c>
      <c r="AD129" s="2">
        <v>-5.8676912288106804</v>
      </c>
    </row>
    <row r="130" spans="1:30">
      <c r="A130" s="1">
        <v>41470</v>
      </c>
      <c r="B130" s="2">
        <v>-6.7142357598963045</v>
      </c>
      <c r="C130" s="2">
        <v>-22.86576643022596</v>
      </c>
      <c r="D130" s="2">
        <v>-43.505645460707164</v>
      </c>
      <c r="E130" s="2">
        <v>-305.79958020925551</v>
      </c>
      <c r="F130" s="2">
        <v>-2.5662147508835012</v>
      </c>
      <c r="G130" s="2">
        <v>-27.065086039212236</v>
      </c>
      <c r="H130" s="2">
        <v>-98.073160867966649</v>
      </c>
      <c r="I130" s="2">
        <v>-189.60050210111885</v>
      </c>
      <c r="J130" s="2">
        <v>-6.4231878392404731</v>
      </c>
      <c r="K130" s="2">
        <v>-11.134485956085291</v>
      </c>
      <c r="L130" s="2">
        <v>-5.7527866915339274</v>
      </c>
      <c r="M130" s="2">
        <v>-4.9014409778405277</v>
      </c>
      <c r="N130" s="2">
        <v>1.7340523820663793</v>
      </c>
      <c r="O130" s="2">
        <v>-32.161276489446479</v>
      </c>
      <c r="Q130" s="2">
        <v>-0.76661801059344026</v>
      </c>
      <c r="R130" s="2">
        <v>-4.265242875295769</v>
      </c>
      <c r="S130" s="2">
        <v>-3.1447185708362957</v>
      </c>
      <c r="T130" s="2">
        <v>-25.464542643185123</v>
      </c>
      <c r="U130" s="2">
        <v>-0.94913248911751902</v>
      </c>
      <c r="V130" s="2">
        <v>-6.1005786535825948</v>
      </c>
      <c r="W130" s="2">
        <v>-24.612930817229248</v>
      </c>
      <c r="X130" s="2">
        <v>-38.564742127367566</v>
      </c>
      <c r="Y130" s="2">
        <v>-0.74431258362334674</v>
      </c>
      <c r="Z130" s="2">
        <v>-2.5655303125994799</v>
      </c>
      <c r="AA130" s="2">
        <v>-1.1675855869137257</v>
      </c>
      <c r="AB130" s="2">
        <v>-0.70116583620302098</v>
      </c>
      <c r="AC130" s="2">
        <v>0.37254207971075887</v>
      </c>
      <c r="AD130" s="2">
        <v>-5.1726589041801239</v>
      </c>
    </row>
    <row r="131" spans="1:30">
      <c r="A131" s="1">
        <v>41501</v>
      </c>
      <c r="B131" s="2">
        <v>-6.6370478595380051</v>
      </c>
      <c r="C131" s="2">
        <v>-23.755574671037316</v>
      </c>
      <c r="D131" s="2">
        <v>-43.257982538306472</v>
      </c>
      <c r="E131" s="2">
        <v>-315.17957420638504</v>
      </c>
      <c r="F131" s="2">
        <v>-2.4606332781858322</v>
      </c>
      <c r="G131" s="2">
        <v>-27.680137323179228</v>
      </c>
      <c r="H131" s="2">
        <v>-100.04852004366676</v>
      </c>
      <c r="I131" s="2">
        <v>-193.81785488664303</v>
      </c>
      <c r="J131" s="2">
        <v>-6.5724848742513631</v>
      </c>
      <c r="K131" s="2">
        <v>-11.324156467382295</v>
      </c>
      <c r="L131" s="2">
        <v>-7.0308602625065539</v>
      </c>
      <c r="M131" s="2">
        <v>-5.9880035793626503</v>
      </c>
      <c r="N131" s="2">
        <v>4.1699418180834709</v>
      </c>
      <c r="O131" s="2">
        <v>-28.238858733911378</v>
      </c>
      <c r="Q131" s="2">
        <v>-0.75780485050633029</v>
      </c>
      <c r="R131" s="2">
        <v>-4.4312223656872742</v>
      </c>
      <c r="S131" s="2">
        <v>-3.1268167518164067</v>
      </c>
      <c r="T131" s="2">
        <v>-26.245633503314096</v>
      </c>
      <c r="U131" s="2">
        <v>-0.91008244236997737</v>
      </c>
      <c r="V131" s="2">
        <v>-6.2392136731938903</v>
      </c>
      <c r="W131" s="2">
        <v>-25.108676832758828</v>
      </c>
      <c r="X131" s="2">
        <v>-39.42255168394319</v>
      </c>
      <c r="Y131" s="2">
        <v>-0.76161297474337364</v>
      </c>
      <c r="Z131" s="2">
        <v>-2.6092328641189568</v>
      </c>
      <c r="AA131" s="2">
        <v>-1.42698339887833</v>
      </c>
      <c r="AB131" s="2">
        <v>-0.85660187603856519</v>
      </c>
      <c r="AC131" s="2">
        <v>0.89586613025523476</v>
      </c>
      <c r="AD131" s="2">
        <v>-4.5417968444686361</v>
      </c>
    </row>
    <row r="132" spans="1:30">
      <c r="A132" s="1">
        <v>41532</v>
      </c>
      <c r="B132" s="2">
        <v>-6.5598599591797049</v>
      </c>
      <c r="C132" s="2">
        <v>-24.645382911848674</v>
      </c>
      <c r="D132" s="2">
        <v>-43.010319615905786</v>
      </c>
      <c r="E132" s="2">
        <v>-324.55956820351457</v>
      </c>
      <c r="F132" s="2">
        <v>-2.3550518054881637</v>
      </c>
      <c r="G132" s="2">
        <v>-28.295188607146216</v>
      </c>
      <c r="H132" s="2">
        <v>-102.02387921936686</v>
      </c>
      <c r="I132" s="2">
        <v>-198.03520767216719</v>
      </c>
      <c r="J132" s="2">
        <v>-6.7217819092622539</v>
      </c>
      <c r="K132" s="2">
        <v>-11.513826978679299</v>
      </c>
      <c r="L132" s="2">
        <v>-8.3089338334791822</v>
      </c>
      <c r="M132" s="2">
        <v>-7.0745661808847728</v>
      </c>
      <c r="N132" s="2">
        <v>6.6058312541005622</v>
      </c>
      <c r="O132" s="2">
        <v>-24.316440978376274</v>
      </c>
      <c r="Q132" s="2">
        <v>-0.74899169041922031</v>
      </c>
      <c r="R132" s="2">
        <v>-4.5972018560787804</v>
      </c>
      <c r="S132" s="2">
        <v>-3.1089149327965178</v>
      </c>
      <c r="T132" s="2">
        <v>-27.026724363443066</v>
      </c>
      <c r="U132" s="2">
        <v>-0.87103239562243573</v>
      </c>
      <c r="V132" s="2">
        <v>-6.3778486928051858</v>
      </c>
      <c r="W132" s="2">
        <v>-25.604422848288404</v>
      </c>
      <c r="X132" s="2">
        <v>-40.280361240518808</v>
      </c>
      <c r="Y132" s="2">
        <v>-0.77891336586340076</v>
      </c>
      <c r="Z132" s="2">
        <v>-2.6529354156384333</v>
      </c>
      <c r="AA132" s="2">
        <v>-1.6863812108429348</v>
      </c>
      <c r="AB132" s="2">
        <v>-1.0120379158741093</v>
      </c>
      <c r="AC132" s="2">
        <v>1.4191901807997105</v>
      </c>
      <c r="AD132" s="2">
        <v>-3.9109347847571478</v>
      </c>
    </row>
    <row r="133" spans="1:30">
      <c r="A133" s="1">
        <v>41562</v>
      </c>
      <c r="B133" s="2">
        <v>-6.6917366015292927</v>
      </c>
      <c r="C133" s="2">
        <v>-24.723549848408044</v>
      </c>
      <c r="D133" s="2">
        <v>-43.996377603398933</v>
      </c>
      <c r="E133" s="2">
        <v>-333.92453394513251</v>
      </c>
      <c r="F133" s="2">
        <v>-2.227590283702241</v>
      </c>
      <c r="G133" s="2">
        <v>-28.873584971479243</v>
      </c>
      <c r="H133" s="2">
        <v>-103.34898554913585</v>
      </c>
      <c r="I133" s="2">
        <v>-202.27071308350492</v>
      </c>
      <c r="J133" s="2">
        <v>-6.8920334003049941</v>
      </c>
      <c r="K133" s="2">
        <v>-11.56328597962362</v>
      </c>
      <c r="L133" s="2">
        <v>-9.1754595920399122</v>
      </c>
      <c r="M133" s="2">
        <v>-8.0326517075219659</v>
      </c>
      <c r="N133" s="2">
        <v>9.51284682344596</v>
      </c>
      <c r="O133" s="2">
        <v>-19.885903314563581</v>
      </c>
      <c r="Q133" s="2">
        <v>-0.76404910168941154</v>
      </c>
      <c r="R133" s="2">
        <v>-4.6117826474229462</v>
      </c>
      <c r="S133" s="2">
        <v>-3.1801901623064852</v>
      </c>
      <c r="T133" s="2">
        <v>-27.806563790679075</v>
      </c>
      <c r="U133" s="2">
        <v>-0.82388985955925964</v>
      </c>
      <c r="V133" s="2">
        <v>-6.5082215469113072</v>
      </c>
      <c r="W133" s="2">
        <v>-25.936978158338878</v>
      </c>
      <c r="X133" s="2">
        <v>-41.141863041184898</v>
      </c>
      <c r="Y133" s="2">
        <v>-0.79864193839394237</v>
      </c>
      <c r="Z133" s="2">
        <v>-2.6643314124230169</v>
      </c>
      <c r="AA133" s="2">
        <v>-1.8622512788004206</v>
      </c>
      <c r="AB133" s="2">
        <v>-1.1490949247161397</v>
      </c>
      <c r="AC133" s="2">
        <v>2.0437304987023066</v>
      </c>
      <c r="AD133" s="2">
        <v>-3.1983492595978338</v>
      </c>
    </row>
    <row r="134" spans="1:30">
      <c r="A134" s="1">
        <v>41593</v>
      </c>
      <c r="B134" s="2">
        <v>-6.8236132438788806</v>
      </c>
      <c r="C134" s="2">
        <v>-24.801716784967414</v>
      </c>
      <c r="D134" s="2">
        <v>-44.982435590892081</v>
      </c>
      <c r="E134" s="2">
        <v>-343.28949968675045</v>
      </c>
      <c r="F134" s="2">
        <v>-2.1001287619163183</v>
      </c>
      <c r="G134" s="2">
        <v>-29.451981335812274</v>
      </c>
      <c r="H134" s="2">
        <v>-104.67409187890485</v>
      </c>
      <c r="I134" s="2">
        <v>-206.50621849484261</v>
      </c>
      <c r="J134" s="2">
        <v>-7.0622848913477343</v>
      </c>
      <c r="K134" s="2">
        <v>-11.612744980567943</v>
      </c>
      <c r="L134" s="2">
        <v>-10.041985350600642</v>
      </c>
      <c r="M134" s="2">
        <v>-8.9907372341591589</v>
      </c>
      <c r="N134" s="2">
        <v>12.419862392791357</v>
      </c>
      <c r="O134" s="2">
        <v>-15.455365650750888</v>
      </c>
      <c r="Q134" s="2">
        <v>-0.77910651295960287</v>
      </c>
      <c r="R134" s="2">
        <v>-4.626363438767112</v>
      </c>
      <c r="S134" s="2">
        <v>-3.2514653918164518</v>
      </c>
      <c r="T134" s="2">
        <v>-28.586403217915084</v>
      </c>
      <c r="U134" s="2">
        <v>-0.77674732349608366</v>
      </c>
      <c r="V134" s="2">
        <v>-6.6385944010174303</v>
      </c>
      <c r="W134" s="2">
        <v>-26.269533468389355</v>
      </c>
      <c r="X134" s="2">
        <v>-42.003364841850988</v>
      </c>
      <c r="Y134" s="2">
        <v>-0.8183705109244841</v>
      </c>
      <c r="Z134" s="2">
        <v>-2.6757274092076013</v>
      </c>
      <c r="AA134" s="2">
        <v>-2.0381213467579062</v>
      </c>
      <c r="AB134" s="2">
        <v>-1.2861519335581701</v>
      </c>
      <c r="AC134" s="2">
        <v>2.6682708166049025</v>
      </c>
      <c r="AD134" s="2">
        <v>-2.4857637344385188</v>
      </c>
    </row>
    <row r="135" spans="1:30">
      <c r="A135" s="1">
        <v>41623</v>
      </c>
      <c r="B135" s="2">
        <v>-7.1398467156564944</v>
      </c>
      <c r="C135" s="2">
        <v>-24.259818543411853</v>
      </c>
      <c r="D135" s="2">
        <v>-49.356062945886173</v>
      </c>
      <c r="E135" s="2">
        <v>-352.99597417591372</v>
      </c>
      <c r="F135" s="2">
        <v>-1.9999174475704478</v>
      </c>
      <c r="G135" s="2">
        <v>-30.036161655068273</v>
      </c>
      <c r="H135" s="2">
        <v>-105.8529591831529</v>
      </c>
      <c r="I135" s="2">
        <v>-210.8714728659659</v>
      </c>
      <c r="J135" s="2">
        <v>-7.235033569739298</v>
      </c>
      <c r="K135" s="2">
        <v>-11.686045111983722</v>
      </c>
      <c r="L135" s="2">
        <v>-9.9100413173318636</v>
      </c>
      <c r="M135" s="2">
        <v>-9.7367678105878994</v>
      </c>
      <c r="N135" s="2">
        <v>12.965455077529992</v>
      </c>
      <c r="O135" s="2">
        <v>-11.206496426492844</v>
      </c>
      <c r="Q135" s="2">
        <v>-0.8152134183002272</v>
      </c>
      <c r="R135" s="2">
        <v>-4.5252809921767865</v>
      </c>
      <c r="S135" s="2">
        <v>-3.56760429791749</v>
      </c>
      <c r="T135" s="2">
        <v>-29.394680761576684</v>
      </c>
      <c r="U135" s="2">
        <v>-0.73968346740606306</v>
      </c>
      <c r="V135" s="2">
        <v>-6.7702709816990092</v>
      </c>
      <c r="W135" s="2">
        <v>-26.565387901399969</v>
      </c>
      <c r="X135" s="2">
        <v>-42.891257580937463</v>
      </c>
      <c r="Y135" s="2">
        <v>-0.83838845502782</v>
      </c>
      <c r="Z135" s="2">
        <v>-2.6926167123875056</v>
      </c>
      <c r="AA135" s="2">
        <v>-2.0113419857656751</v>
      </c>
      <c r="AB135" s="2">
        <v>-1.3928738456080305</v>
      </c>
      <c r="AC135" s="2">
        <v>2.785485403401466</v>
      </c>
      <c r="AD135" s="2">
        <v>-1.8023968527549765</v>
      </c>
    </row>
    <row r="136" spans="1:30">
      <c r="A136" s="1">
        <v>41654</v>
      </c>
      <c r="B136" s="2">
        <v>-7.4560801874341083</v>
      </c>
      <c r="C136" s="2">
        <v>-23.717920301856292</v>
      </c>
      <c r="D136" s="2">
        <v>-53.729690300880272</v>
      </c>
      <c r="E136" s="2">
        <v>-362.70244866507699</v>
      </c>
      <c r="F136" s="2">
        <v>-1.899706133224577</v>
      </c>
      <c r="G136" s="2">
        <v>-30.620341974324276</v>
      </c>
      <c r="H136" s="2">
        <v>-107.03182648740098</v>
      </c>
      <c r="I136" s="2">
        <v>-215.23672723708918</v>
      </c>
      <c r="J136" s="2">
        <v>-7.4077822481308617</v>
      </c>
      <c r="K136" s="2">
        <v>-11.759345243399503</v>
      </c>
      <c r="L136" s="2">
        <v>-9.7780972840630849</v>
      </c>
      <c r="M136" s="2">
        <v>-10.48279838701664</v>
      </c>
      <c r="N136" s="2">
        <v>13.511047762268625</v>
      </c>
      <c r="O136" s="2">
        <v>-6.9576272022348009</v>
      </c>
      <c r="Q136" s="2">
        <v>-0.85132032364085164</v>
      </c>
      <c r="R136" s="2">
        <v>-4.424198545586461</v>
      </c>
      <c r="S136" s="2">
        <v>-3.8837432040185282</v>
      </c>
      <c r="T136" s="2">
        <v>-30.20295830523829</v>
      </c>
      <c r="U136" s="2">
        <v>-0.70261961131604234</v>
      </c>
      <c r="V136" s="2">
        <v>-6.901947562380589</v>
      </c>
      <c r="W136" s="2">
        <v>-26.861242334410584</v>
      </c>
      <c r="X136" s="2">
        <v>-43.779150320023938</v>
      </c>
      <c r="Y136" s="2">
        <v>-0.85840639913115613</v>
      </c>
      <c r="Z136" s="2">
        <v>-2.7095060155674098</v>
      </c>
      <c r="AA136" s="2">
        <v>-1.9845626247734436</v>
      </c>
      <c r="AB136" s="2">
        <v>-1.4995957576578913</v>
      </c>
      <c r="AC136" s="2">
        <v>2.902699990198029</v>
      </c>
      <c r="AD136" s="2">
        <v>-1.1190299710714342</v>
      </c>
    </row>
    <row r="137" spans="1:30">
      <c r="A137" s="1">
        <v>41685</v>
      </c>
      <c r="B137" s="2">
        <v>-7.7691216087262118</v>
      </c>
      <c r="C137" s="2">
        <v>-22.93604418547751</v>
      </c>
      <c r="D137" s="2">
        <v>-57.594897885367594</v>
      </c>
      <c r="E137" s="2">
        <v>-372.62488077856068</v>
      </c>
      <c r="F137" s="2">
        <v>-1.8231973883578407</v>
      </c>
      <c r="G137" s="2">
        <v>-31.226022377707874</v>
      </c>
      <c r="H137" s="2">
        <v>-108.46907967723158</v>
      </c>
      <c r="I137" s="2">
        <v>-219.14579252626231</v>
      </c>
      <c r="J137" s="2">
        <v>-7.5726404420040572</v>
      </c>
      <c r="K137" s="2">
        <v>-11.906194670174186</v>
      </c>
      <c r="L137" s="2">
        <v>-9.2464986560982414</v>
      </c>
      <c r="M137" s="2">
        <v>-10.734217951755523</v>
      </c>
      <c r="N137" s="2">
        <v>14.758169296991593</v>
      </c>
      <c r="O137" s="2">
        <v>-3.9060331333739362</v>
      </c>
      <c r="Q137" s="2">
        <v>-0.8870627670411414</v>
      </c>
      <c r="R137" s="2">
        <v>-4.2783520660938619</v>
      </c>
      <c r="S137" s="2">
        <v>-4.1631320038480251</v>
      </c>
      <c r="T137" s="2">
        <v>-31.029219072192301</v>
      </c>
      <c r="U137" s="2">
        <v>-0.67432231646586593</v>
      </c>
      <c r="V137" s="2">
        <v>-7.0384703480248652</v>
      </c>
      <c r="W137" s="2">
        <v>-27.221942581196423</v>
      </c>
      <c r="X137" s="2">
        <v>-44.574254199841754</v>
      </c>
      <c r="Y137" s="2">
        <v>-0.87751000177898808</v>
      </c>
      <c r="Z137" s="2">
        <v>-2.7433420325388447</v>
      </c>
      <c r="AA137" s="2">
        <v>-1.876669367241699</v>
      </c>
      <c r="AB137" s="2">
        <v>-1.5355620806524828</v>
      </c>
      <c r="AC137" s="2">
        <v>3.1706303335963764</v>
      </c>
      <c r="AD137" s="2">
        <v>-0.62822683900619702</v>
      </c>
    </row>
    <row r="138" spans="1:30">
      <c r="A138" s="1">
        <v>41713</v>
      </c>
      <c r="B138" s="2">
        <v>-8.0821630300183145</v>
      </c>
      <c r="C138" s="2">
        <v>-22.154168069098727</v>
      </c>
      <c r="D138" s="2">
        <v>-61.460105469854923</v>
      </c>
      <c r="E138" s="2">
        <v>-382.54731289204443</v>
      </c>
      <c r="F138" s="2">
        <v>-1.7466886434911044</v>
      </c>
      <c r="G138" s="2">
        <v>-31.831702781091476</v>
      </c>
      <c r="H138" s="2">
        <v>-109.90633286706216</v>
      </c>
      <c r="I138" s="2">
        <v>-223.05485781543541</v>
      </c>
      <c r="J138" s="2">
        <v>-7.7374986358772535</v>
      </c>
      <c r="K138" s="2">
        <v>-12.053044096948867</v>
      </c>
      <c r="L138" s="2">
        <v>-8.7149000281333979</v>
      </c>
      <c r="M138" s="2">
        <v>-10.985637516494407</v>
      </c>
      <c r="N138" s="2">
        <v>16.005290831714561</v>
      </c>
      <c r="O138" s="2">
        <v>-0.85443906451307206</v>
      </c>
      <c r="Q138" s="2">
        <v>-0.92280521044143116</v>
      </c>
      <c r="R138" s="2">
        <v>-4.1325055866012619</v>
      </c>
      <c r="S138" s="2">
        <v>-4.4425208036775237</v>
      </c>
      <c r="T138" s="2">
        <v>-31.855479839146323</v>
      </c>
      <c r="U138" s="2">
        <v>-0.64602502161568931</v>
      </c>
      <c r="V138" s="2">
        <v>-7.1749931336691422</v>
      </c>
      <c r="W138" s="2">
        <v>-27.582642827982252</v>
      </c>
      <c r="X138" s="2">
        <v>-45.369358079659563</v>
      </c>
      <c r="Y138" s="2">
        <v>-0.89661360442682025</v>
      </c>
      <c r="Z138" s="2">
        <v>-2.7771780495102791</v>
      </c>
      <c r="AA138" s="2">
        <v>-1.7687761097099544</v>
      </c>
      <c r="AB138" s="2">
        <v>-1.5715284036470745</v>
      </c>
      <c r="AC138" s="2">
        <v>3.4385606769947246</v>
      </c>
      <c r="AD138" s="2">
        <v>-0.13742370694095993</v>
      </c>
    </row>
    <row r="139" spans="1:30">
      <c r="A139" s="1">
        <v>41744</v>
      </c>
      <c r="B139" s="2">
        <v>-8.2221259539776863</v>
      </c>
      <c r="C139" s="2">
        <v>-21.247167453804934</v>
      </c>
      <c r="D139" s="2">
        <v>-64.623095118974391</v>
      </c>
      <c r="E139" s="2">
        <v>-392.43238447982372</v>
      </c>
      <c r="F139" s="2">
        <v>-1.655485291579303</v>
      </c>
      <c r="G139" s="2">
        <v>-32.489885441748669</v>
      </c>
      <c r="H139" s="2">
        <v>-111.18011982133869</v>
      </c>
      <c r="I139" s="2">
        <v>-226.56841246559452</v>
      </c>
      <c r="J139" s="2">
        <v>-7.9013785391524456</v>
      </c>
      <c r="K139" s="2">
        <v>-12.354517771327021</v>
      </c>
      <c r="L139" s="2">
        <v>-8.6484863119538744</v>
      </c>
      <c r="M139" s="2">
        <v>-10.991954622603556</v>
      </c>
      <c r="N139" s="2">
        <v>16.861829313825389</v>
      </c>
      <c r="O139" s="2">
        <v>0.38452218108339664</v>
      </c>
      <c r="Q139" s="2">
        <v>-0.93878589717326422</v>
      </c>
      <c r="R139" s="2">
        <v>-3.9633191338280493</v>
      </c>
      <c r="S139" s="2">
        <v>-4.6711511844848257</v>
      </c>
      <c r="T139" s="2">
        <v>-32.678629520403881</v>
      </c>
      <c r="U139" s="2">
        <v>-0.61229282348764624</v>
      </c>
      <c r="V139" s="2">
        <v>-7.323350138111917</v>
      </c>
      <c r="W139" s="2">
        <v>-27.902318770962264</v>
      </c>
      <c r="X139" s="2">
        <v>-46.084015095501918</v>
      </c>
      <c r="Y139" s="2">
        <v>-0.91560384373844617</v>
      </c>
      <c r="Z139" s="2">
        <v>-2.8466415032447729</v>
      </c>
      <c r="AA139" s="2">
        <v>-1.7552967818741583</v>
      </c>
      <c r="AB139" s="2">
        <v>-1.5724320846273065</v>
      </c>
      <c r="AC139" s="2">
        <v>3.6225785479529327</v>
      </c>
      <c r="AD139" s="2">
        <v>6.1844624994548091E-2</v>
      </c>
    </row>
    <row r="140" spans="1:30">
      <c r="A140" s="1">
        <v>41774</v>
      </c>
      <c r="B140" s="2">
        <v>-8.3620888779370581</v>
      </c>
      <c r="C140" s="2">
        <v>-20.340166838511141</v>
      </c>
      <c r="D140" s="2">
        <v>-67.786084768093858</v>
      </c>
      <c r="E140" s="2">
        <v>-402.31745606760302</v>
      </c>
      <c r="F140" s="2">
        <v>-1.5642819396675016</v>
      </c>
      <c r="G140" s="2">
        <v>-33.148068102405858</v>
      </c>
      <c r="H140" s="2">
        <v>-112.45390677561522</v>
      </c>
      <c r="I140" s="2">
        <v>-230.08196711575366</v>
      </c>
      <c r="J140" s="2">
        <v>-8.0652584424276377</v>
      </c>
      <c r="K140" s="2">
        <v>-12.655991445705176</v>
      </c>
      <c r="L140" s="2">
        <v>-8.5820725957743509</v>
      </c>
      <c r="M140" s="2">
        <v>-10.998271728712705</v>
      </c>
      <c r="N140" s="2">
        <v>17.718367795936214</v>
      </c>
      <c r="O140" s="2">
        <v>1.623483426679865</v>
      </c>
      <c r="Q140" s="2">
        <v>-0.95476658390509739</v>
      </c>
      <c r="R140" s="2">
        <v>-3.7941326810548368</v>
      </c>
      <c r="S140" s="2">
        <v>-4.8997815652921277</v>
      </c>
      <c r="T140" s="2">
        <v>-33.501779201661435</v>
      </c>
      <c r="U140" s="2">
        <v>-0.57856062535960318</v>
      </c>
      <c r="V140" s="2">
        <v>-7.4717071425546902</v>
      </c>
      <c r="W140" s="2">
        <v>-28.221994713942273</v>
      </c>
      <c r="X140" s="2">
        <v>-46.798672111344288</v>
      </c>
      <c r="Y140" s="2">
        <v>-0.93459408305007219</v>
      </c>
      <c r="Z140" s="2">
        <v>-2.9161049569792667</v>
      </c>
      <c r="AA140" s="2">
        <v>-1.7418174540383622</v>
      </c>
      <c r="AB140" s="2">
        <v>-1.5733357656075386</v>
      </c>
      <c r="AC140" s="2">
        <v>3.8065964189111403</v>
      </c>
      <c r="AD140" s="2">
        <v>0.26111295693005609</v>
      </c>
    </row>
    <row r="141" spans="1:30">
      <c r="A141" s="1">
        <v>41805</v>
      </c>
      <c r="B141" s="2">
        <v>-8.2155280017794876</v>
      </c>
      <c r="C141" s="2">
        <v>-19.816088248668894</v>
      </c>
      <c r="D141" s="2">
        <v>-67.037547761378093</v>
      </c>
      <c r="E141" s="2">
        <v>-411.33286051625197</v>
      </c>
      <c r="F141" s="2">
        <v>-1.5400824452087414</v>
      </c>
      <c r="G141" s="2">
        <v>-33.768365673367974</v>
      </c>
      <c r="H141" s="2">
        <v>-112.80839610709216</v>
      </c>
      <c r="I141" s="2">
        <v>-233.70744641819854</v>
      </c>
      <c r="J141" s="2">
        <v>-8.2322229317068611</v>
      </c>
      <c r="K141" s="2">
        <v>-13.020586232447696</v>
      </c>
      <c r="L141" s="2">
        <v>-9.0742988323771474</v>
      </c>
      <c r="M141" s="2">
        <v>-11.276222129068447</v>
      </c>
      <c r="N141" s="2">
        <v>16.929403508972641</v>
      </c>
      <c r="O141" s="2">
        <v>-0.23588658457269396</v>
      </c>
      <c r="Q141" s="2">
        <v>-0.93803255618717829</v>
      </c>
      <c r="R141" s="2">
        <v>-3.6963742053772033</v>
      </c>
      <c r="S141" s="2">
        <v>-4.8456750648356923</v>
      </c>
      <c r="T141" s="2">
        <v>-34.252509960909336</v>
      </c>
      <c r="U141" s="2">
        <v>-0.56961027293756938</v>
      </c>
      <c r="V141" s="2">
        <v>-7.611524696239834</v>
      </c>
      <c r="W141" s="2">
        <v>-28.310959129016382</v>
      </c>
      <c r="X141" s="2">
        <v>-47.536094601461578</v>
      </c>
      <c r="Y141" s="2">
        <v>-0.95394176110325934</v>
      </c>
      <c r="Z141" s="2">
        <v>-3.0001123355769708</v>
      </c>
      <c r="AA141" s="2">
        <v>-1.8417196910192659</v>
      </c>
      <c r="AB141" s="2">
        <v>-1.6130974042296284</v>
      </c>
      <c r="AC141" s="2">
        <v>3.637096120464173</v>
      </c>
      <c r="AD141" s="2">
        <v>-3.7938818829749227E-2</v>
      </c>
    </row>
    <row r="142" spans="1:30">
      <c r="A142" s="1">
        <v>41835</v>
      </c>
      <c r="B142" s="2">
        <v>-8.0689671256219171</v>
      </c>
      <c r="C142" s="2">
        <v>-19.292009658826647</v>
      </c>
      <c r="D142" s="2">
        <v>-66.289010754662343</v>
      </c>
      <c r="E142" s="2">
        <v>-420.34826496490086</v>
      </c>
      <c r="F142" s="2">
        <v>-1.5158829507499811</v>
      </c>
      <c r="G142" s="2">
        <v>-34.38866324433009</v>
      </c>
      <c r="H142" s="2">
        <v>-113.16288543856909</v>
      </c>
      <c r="I142" s="2">
        <v>-237.33292572064343</v>
      </c>
      <c r="J142" s="2">
        <v>-8.3991874209860846</v>
      </c>
      <c r="K142" s="2">
        <v>-13.385181019190217</v>
      </c>
      <c r="L142" s="2">
        <v>-9.5665250689799439</v>
      </c>
      <c r="M142" s="2">
        <v>-11.554172529424189</v>
      </c>
      <c r="N142" s="2">
        <v>16.140439222009068</v>
      </c>
      <c r="O142" s="2">
        <v>-2.0952565958252531</v>
      </c>
      <c r="Q142" s="2">
        <v>-0.92129852846925919</v>
      </c>
      <c r="R142" s="2">
        <v>-3.5986157296995698</v>
      </c>
      <c r="S142" s="2">
        <v>-4.7915685643792578</v>
      </c>
      <c r="T142" s="2">
        <v>-35.00324072015723</v>
      </c>
      <c r="U142" s="2">
        <v>-0.5606599205155357</v>
      </c>
      <c r="V142" s="2">
        <v>-7.7513422499249787</v>
      </c>
      <c r="W142" s="2">
        <v>-28.399923544090491</v>
      </c>
      <c r="X142" s="2">
        <v>-48.273517091578867</v>
      </c>
      <c r="Y142" s="2">
        <v>-0.9732894391564465</v>
      </c>
      <c r="Z142" s="2">
        <v>-3.0841197141746752</v>
      </c>
      <c r="AA142" s="2">
        <v>-1.9416219280001692</v>
      </c>
      <c r="AB142" s="2">
        <v>-1.6528590428517185</v>
      </c>
      <c r="AC142" s="2">
        <v>3.4675958220172061</v>
      </c>
      <c r="AD142" s="2">
        <v>-0.33699059458955455</v>
      </c>
    </row>
    <row r="143" spans="1:30">
      <c r="A143" s="1">
        <v>41866</v>
      </c>
      <c r="B143" s="2">
        <v>-7.8999166118782336</v>
      </c>
      <c r="C143" s="2">
        <v>-19.299129348349396</v>
      </c>
      <c r="D143" s="2">
        <v>-63.37366066392498</v>
      </c>
      <c r="E143" s="2">
        <v>-428.80626097372755</v>
      </c>
      <c r="F143" s="2">
        <v>-1.5011409087868408</v>
      </c>
      <c r="G143" s="2">
        <v>-34.979435820609488</v>
      </c>
      <c r="H143" s="2">
        <v>-113.2455489053002</v>
      </c>
      <c r="I143" s="2">
        <v>-240.91430941271395</v>
      </c>
      <c r="J143" s="2">
        <v>-8.5599018811835723</v>
      </c>
      <c r="K143" s="2">
        <v>-13.710068733090486</v>
      </c>
      <c r="L143" s="2">
        <v>-10.606983655972044</v>
      </c>
      <c r="M143" s="2">
        <v>-11.831707424008611</v>
      </c>
      <c r="N143" s="2">
        <v>14.722073676726232</v>
      </c>
      <c r="O143" s="2">
        <v>-5.9500202992194078</v>
      </c>
      <c r="Q143" s="2">
        <v>-0.90199667891103297</v>
      </c>
      <c r="R143" s="2">
        <v>-3.5999437938650063</v>
      </c>
      <c r="S143" s="2">
        <v>-4.5808383137704896</v>
      </c>
      <c r="T143" s="2">
        <v>-35.707554963804235</v>
      </c>
      <c r="U143" s="2">
        <v>-0.55520747310117458</v>
      </c>
      <c r="V143" s="2">
        <v>-7.8845047517086613</v>
      </c>
      <c r="W143" s="2">
        <v>-28.420669181018663</v>
      </c>
      <c r="X143" s="2">
        <v>-49.001970534546018</v>
      </c>
      <c r="Y143" s="2">
        <v>-0.99191287008967122</v>
      </c>
      <c r="Z143" s="2">
        <v>-3.1589780669975775</v>
      </c>
      <c r="AA143" s="2">
        <v>-2.1527934028160858</v>
      </c>
      <c r="AB143" s="2">
        <v>-1.6925612421267036</v>
      </c>
      <c r="AC143" s="2">
        <v>3.1628755866341867</v>
      </c>
      <c r="AD143" s="2">
        <v>-0.95697151482495335</v>
      </c>
    </row>
    <row r="144" spans="1:30">
      <c r="A144" s="1">
        <v>41897</v>
      </c>
      <c r="B144" s="2">
        <v>-7.7308660981345501</v>
      </c>
      <c r="C144" s="2">
        <v>-19.306249037872146</v>
      </c>
      <c r="D144" s="2">
        <v>-60.458310573187624</v>
      </c>
      <c r="E144" s="2">
        <v>-437.26425698255417</v>
      </c>
      <c r="F144" s="2">
        <v>-1.4863988668237005</v>
      </c>
      <c r="G144" s="2">
        <v>-35.570208396888894</v>
      </c>
      <c r="H144" s="2">
        <v>-113.3282123720313</v>
      </c>
      <c r="I144" s="2">
        <v>-244.49569310478446</v>
      </c>
      <c r="J144" s="2">
        <v>-8.7206163413810618</v>
      </c>
      <c r="K144" s="2">
        <v>-14.034956446990757</v>
      </c>
      <c r="L144" s="2">
        <v>-11.647442242964143</v>
      </c>
      <c r="M144" s="2">
        <v>-12.109242318593035</v>
      </c>
      <c r="N144" s="2">
        <v>13.303708131443395</v>
      </c>
      <c r="O144" s="2">
        <v>-9.8047840026135624</v>
      </c>
      <c r="Q144" s="2">
        <v>-0.88269482935280663</v>
      </c>
      <c r="R144" s="2">
        <v>-3.6012718580304424</v>
      </c>
      <c r="S144" s="2">
        <v>-4.3701080631617213</v>
      </c>
      <c r="T144" s="2">
        <v>-36.411869207451254</v>
      </c>
      <c r="U144" s="2">
        <v>-0.54975502568681334</v>
      </c>
      <c r="V144" s="2">
        <v>-8.017667253492343</v>
      </c>
      <c r="W144" s="2">
        <v>-28.441414817946836</v>
      </c>
      <c r="X144" s="2">
        <v>-49.730423977513155</v>
      </c>
      <c r="Y144" s="2">
        <v>-1.010536301022896</v>
      </c>
      <c r="Z144" s="2">
        <v>-3.2338364198204808</v>
      </c>
      <c r="AA144" s="2">
        <v>-2.3639648776320024</v>
      </c>
      <c r="AB144" s="2">
        <v>-1.7322634414016893</v>
      </c>
      <c r="AC144" s="2">
        <v>2.8581553512511677</v>
      </c>
      <c r="AD144" s="2">
        <v>-1.5769524350603523</v>
      </c>
    </row>
    <row r="145" spans="1:30">
      <c r="A145" s="1">
        <v>41927</v>
      </c>
      <c r="B145" s="2">
        <v>-7.556243015268584</v>
      </c>
      <c r="C145" s="2">
        <v>-19.434058905263115</v>
      </c>
      <c r="D145" s="2">
        <v>-57.393645678804639</v>
      </c>
      <c r="E145" s="2">
        <v>-445.65438354118373</v>
      </c>
      <c r="F145" s="2">
        <v>-1.4785988057467288</v>
      </c>
      <c r="G145" s="2">
        <v>-36.15556444811304</v>
      </c>
      <c r="H145" s="2">
        <v>-113.4053501270521</v>
      </c>
      <c r="I145" s="2">
        <v>-248.12940326882295</v>
      </c>
      <c r="J145" s="2">
        <v>-8.8813299698536365</v>
      </c>
      <c r="K145" s="2">
        <v>-14.352487883240974</v>
      </c>
      <c r="L145" s="2">
        <v>-12.812968993688349</v>
      </c>
      <c r="M145" s="2">
        <v>-12.491510159228609</v>
      </c>
      <c r="N145" s="2">
        <v>11.687667667462689</v>
      </c>
      <c r="O145" s="2">
        <v>-13.880756400008222</v>
      </c>
      <c r="Q145" s="2">
        <v>-0.8627567149973363</v>
      </c>
      <c r="R145" s="2">
        <v>-3.6251127438343498</v>
      </c>
      <c r="S145" s="2">
        <v>-4.1485848906010352</v>
      </c>
      <c r="T145" s="2">
        <v>-37.110531826241449</v>
      </c>
      <c r="U145" s="2">
        <v>-0.54687011849706779</v>
      </c>
      <c r="V145" s="2">
        <v>-8.1496088488624725</v>
      </c>
      <c r="W145" s="2">
        <v>-28.460773694635627</v>
      </c>
      <c r="X145" s="2">
        <v>-50.469520624878584</v>
      </c>
      <c r="Y145" s="2">
        <v>-1.0291596355766695</v>
      </c>
      <c r="Z145" s="2">
        <v>-3.3069997906412025</v>
      </c>
      <c r="AA145" s="2">
        <v>-2.6005201869589873</v>
      </c>
      <c r="AB145" s="2">
        <v>-1.7869480028081299</v>
      </c>
      <c r="AC145" s="2">
        <v>2.5109668340100164</v>
      </c>
      <c r="AD145" s="2">
        <v>-2.2325114555953225</v>
      </c>
    </row>
    <row r="146" spans="1:30">
      <c r="A146" s="1">
        <v>41958</v>
      </c>
      <c r="B146" s="2">
        <v>-7.381619932402617</v>
      </c>
      <c r="C146" s="2">
        <v>-19.561868772654087</v>
      </c>
      <c r="D146" s="2">
        <v>-54.328980784421653</v>
      </c>
      <c r="E146" s="2">
        <v>-454.04451009981329</v>
      </c>
      <c r="F146" s="2">
        <v>-1.4707987446697568</v>
      </c>
      <c r="G146" s="2">
        <v>-36.740920499337186</v>
      </c>
      <c r="H146" s="2">
        <v>-113.4824878820729</v>
      </c>
      <c r="I146" s="2">
        <v>-251.76311343286142</v>
      </c>
      <c r="J146" s="2">
        <v>-9.0420435983262113</v>
      </c>
      <c r="K146" s="2">
        <v>-14.670019319491191</v>
      </c>
      <c r="L146" s="2">
        <v>-13.978495744412555</v>
      </c>
      <c r="M146" s="2">
        <v>-12.873777999864183</v>
      </c>
      <c r="N146" s="2">
        <v>10.071627203481983</v>
      </c>
      <c r="O146" s="2">
        <v>-17.956728797402882</v>
      </c>
      <c r="Q146" s="2">
        <v>-0.84281860064186598</v>
      </c>
      <c r="R146" s="2">
        <v>-3.6489536296382572</v>
      </c>
      <c r="S146" s="2">
        <v>-3.92706171804035</v>
      </c>
      <c r="T146" s="2">
        <v>-37.80919444503165</v>
      </c>
      <c r="U146" s="2">
        <v>-0.54398521130732225</v>
      </c>
      <c r="V146" s="2">
        <v>-8.2815504442325985</v>
      </c>
      <c r="W146" s="2">
        <v>-28.480132571324425</v>
      </c>
      <c r="X146" s="2">
        <v>-51.208617272244012</v>
      </c>
      <c r="Y146" s="2">
        <v>-1.0477829701304429</v>
      </c>
      <c r="Z146" s="2">
        <v>-3.3801631614619234</v>
      </c>
      <c r="AA146" s="2">
        <v>-2.8370754962859719</v>
      </c>
      <c r="AB146" s="2">
        <v>-1.8416325642145708</v>
      </c>
      <c r="AC146" s="2">
        <v>2.1637783167688656</v>
      </c>
      <c r="AD146" s="2">
        <v>-2.888070476130292</v>
      </c>
    </row>
    <row r="147" spans="1:30">
      <c r="A147" s="1">
        <v>41988</v>
      </c>
      <c r="B147" s="2">
        <v>-7.2103751146734156</v>
      </c>
      <c r="C147" s="2">
        <v>-19.767896320980427</v>
      </c>
      <c r="D147" s="2">
        <v>-51.237197949675782</v>
      </c>
      <c r="E147" s="2">
        <v>-462.34099009936023</v>
      </c>
      <c r="F147" s="2">
        <v>-1.4741319483926727</v>
      </c>
      <c r="G147" s="2">
        <v>-37.31644923026284</v>
      </c>
      <c r="H147" s="2">
        <v>-113.47993376681092</v>
      </c>
      <c r="I147" s="2">
        <v>-255.44402254379992</v>
      </c>
      <c r="J147" s="2">
        <v>-9.2036215732093165</v>
      </c>
      <c r="K147" s="2">
        <v>-14.986294141452085</v>
      </c>
      <c r="L147" s="2">
        <v>-15.194034568367837</v>
      </c>
      <c r="M147" s="2">
        <v>-13.326419902453319</v>
      </c>
      <c r="N147" s="2">
        <v>8.3158130869765419</v>
      </c>
      <c r="O147" s="2">
        <v>-22.084532445022155</v>
      </c>
      <c r="Q147" s="2">
        <v>-0.82326620984318122</v>
      </c>
      <c r="R147" s="2">
        <v>-3.6873847723377629</v>
      </c>
      <c r="S147" s="2">
        <v>-3.7035783793964141</v>
      </c>
      <c r="T147" s="2">
        <v>-38.500058927553923</v>
      </c>
      <c r="U147" s="2">
        <v>-0.54521802003666875</v>
      </c>
      <c r="V147" s="2">
        <v>-8.411276922298164</v>
      </c>
      <c r="W147" s="2">
        <v>-28.479491577787698</v>
      </c>
      <c r="X147" s="2">
        <v>-51.957314185408904</v>
      </c>
      <c r="Y147" s="2">
        <v>-1.0665064642819224</v>
      </c>
      <c r="Z147" s="2">
        <v>-3.4530369920143991</v>
      </c>
      <c r="AA147" s="2">
        <v>-3.0837812559959361</v>
      </c>
      <c r="AB147" s="2">
        <v>-1.9063843463056545</v>
      </c>
      <c r="AC147" s="2">
        <v>1.7865609677929533</v>
      </c>
      <c r="AD147" s="2">
        <v>-3.5519657757951384</v>
      </c>
    </row>
    <row r="149" spans="1:30">
      <c r="B149" s="14"/>
      <c r="C149" s="14"/>
      <c r="D149" s="14"/>
      <c r="E149" s="14"/>
      <c r="F149" s="14"/>
      <c r="G149" s="14"/>
      <c r="H149" s="14"/>
      <c r="I149" s="14"/>
      <c r="J149" s="14"/>
      <c r="K149" s="14"/>
      <c r="L149" s="14"/>
      <c r="M149" s="14"/>
      <c r="N149" s="14"/>
      <c r="O149" s="14"/>
      <c r="Q149" s="2"/>
      <c r="R149" s="2"/>
      <c r="S149" s="2"/>
      <c r="T149" s="2"/>
      <c r="U149" s="2"/>
      <c r="V149" s="2"/>
      <c r="W149" s="2"/>
      <c r="X149" s="2"/>
      <c r="Y149" s="2"/>
      <c r="Z149" s="2"/>
      <c r="AA149" s="2"/>
      <c r="AB149" s="2"/>
      <c r="AC149" s="2"/>
      <c r="AD149" s="2"/>
    </row>
  </sheetData>
  <mergeCells count="2">
    <mergeCell ref="B2:O2"/>
    <mergeCell ref="Q2:AD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D149"/>
  <sheetViews>
    <sheetView topLeftCell="M1" workbookViewId="0"/>
  </sheetViews>
  <sheetFormatPr defaultColWidth="11.42578125" defaultRowHeight="15"/>
  <cols>
    <col min="1" max="1" width="11.42578125" customWidth="1"/>
    <col min="2" max="15" width="10.85546875" style="2" customWidth="1"/>
    <col min="16" max="16" width="10.85546875" style="27" customWidth="1"/>
    <col min="17" max="30" width="10.85546875" style="7" customWidth="1"/>
  </cols>
  <sheetData>
    <row r="1" spans="1:30">
      <c r="A1" t="s">
        <v>504</v>
      </c>
    </row>
    <row r="2" spans="1:30">
      <c r="B2" s="317" t="s">
        <v>60</v>
      </c>
      <c r="C2" s="317"/>
      <c r="D2" s="317"/>
      <c r="E2" s="317"/>
      <c r="F2" s="317"/>
      <c r="G2" s="317"/>
      <c r="H2" s="317"/>
      <c r="I2" s="317"/>
      <c r="J2" s="317"/>
      <c r="K2" s="317"/>
      <c r="L2" s="317"/>
      <c r="M2" s="317"/>
      <c r="N2" s="317"/>
      <c r="O2" s="317"/>
      <c r="Q2" s="317" t="s">
        <v>61</v>
      </c>
      <c r="R2" s="317"/>
      <c r="S2" s="317"/>
      <c r="T2" s="317"/>
      <c r="U2" s="317"/>
      <c r="V2" s="317"/>
      <c r="W2" s="317"/>
      <c r="X2" s="317"/>
      <c r="Y2" s="317"/>
      <c r="Z2" s="317"/>
      <c r="AA2" s="317"/>
      <c r="AB2" s="317"/>
      <c r="AC2" s="317"/>
      <c r="AD2" s="317"/>
    </row>
    <row r="3" spans="1:30" s="11" customFormat="1" ht="45">
      <c r="A3" s="11" t="s">
        <v>19</v>
      </c>
      <c r="B3" s="12" t="s">
        <v>4</v>
      </c>
      <c r="C3" s="12" t="s">
        <v>5</v>
      </c>
      <c r="D3" s="12" t="s">
        <v>6</v>
      </c>
      <c r="E3" s="12" t="s">
        <v>7</v>
      </c>
      <c r="F3" s="12" t="s">
        <v>21</v>
      </c>
      <c r="G3" s="12" t="s">
        <v>24</v>
      </c>
      <c r="H3" s="12" t="s">
        <v>25</v>
      </c>
      <c r="I3" s="12" t="s">
        <v>26</v>
      </c>
      <c r="J3" s="21" t="s">
        <v>81</v>
      </c>
      <c r="K3" s="12" t="s">
        <v>28</v>
      </c>
      <c r="L3" s="12" t="s">
        <v>22</v>
      </c>
      <c r="M3" s="12" t="s">
        <v>23</v>
      </c>
      <c r="N3" s="12" t="s">
        <v>20</v>
      </c>
      <c r="O3" s="12"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2">
        <v>7.090441478869824</v>
      </c>
      <c r="C4" s="2">
        <v>13.603941870425748</v>
      </c>
      <c r="D4" s="2">
        <v>23.839723853519565</v>
      </c>
      <c r="E4" s="2">
        <v>7.9654798391647113</v>
      </c>
      <c r="F4" s="2">
        <v>-0.11688466484593239</v>
      </c>
      <c r="G4" s="2">
        <v>-1.0314911241181495</v>
      </c>
      <c r="H4" s="2">
        <v>-6.7094624094256918</v>
      </c>
      <c r="I4" s="2">
        <v>1.152503517576084</v>
      </c>
      <c r="J4" s="2">
        <v>1.0438104869555513</v>
      </c>
      <c r="K4" s="2">
        <v>22.856039983128721</v>
      </c>
      <c r="L4" s="2">
        <v>17.984112747548448</v>
      </c>
      <c r="M4" s="2">
        <v>27.450061511152391</v>
      </c>
      <c r="N4" s="2">
        <v>28.328422534092933</v>
      </c>
      <c r="O4" s="2">
        <v>-51.883278125511723</v>
      </c>
      <c r="Q4" s="6">
        <v>0.8095724271743987</v>
      </c>
      <c r="R4" s="6">
        <v>2.5375976928579966</v>
      </c>
      <c r="S4" s="6">
        <v>1.7232067593039546</v>
      </c>
      <c r="T4" s="6">
        <v>0.66330143716692391</v>
      </c>
      <c r="U4" s="6">
        <v>-4.3230611485922013E-2</v>
      </c>
      <c r="V4" s="6">
        <v>-0.23250222534072737</v>
      </c>
      <c r="W4" s="6">
        <v>-1.6838402335815186</v>
      </c>
      <c r="X4" s="6">
        <v>0.23441921547497549</v>
      </c>
      <c r="Y4" s="6">
        <v>0.12095571541792233</v>
      </c>
      <c r="Z4" s="6">
        <v>5.2663287406326384</v>
      </c>
      <c r="AA4" s="6">
        <v>3.650055523242433</v>
      </c>
      <c r="AB4" s="6">
        <v>3.9268136493548829</v>
      </c>
      <c r="AC4" s="6">
        <v>6.0860499688019916</v>
      </c>
      <c r="AD4" s="6">
        <v>-8.3446470373166779</v>
      </c>
    </row>
    <row r="5" spans="1:30">
      <c r="A5" s="1">
        <v>37667</v>
      </c>
      <c r="B5" s="2">
        <v>6.2769023541253359</v>
      </c>
      <c r="C5" s="2">
        <v>12.140952422792054</v>
      </c>
      <c r="D5" s="2">
        <v>22.578394484340322</v>
      </c>
      <c r="E5" s="2">
        <v>7.580030129556798</v>
      </c>
      <c r="F5" s="2">
        <v>-0.12974403953106689</v>
      </c>
      <c r="G5" s="2">
        <v>-1.044100264577059</v>
      </c>
      <c r="H5" s="2">
        <v>-6.4407854472131376</v>
      </c>
      <c r="I5" s="2">
        <v>0.90847158921815496</v>
      </c>
      <c r="J5" s="2">
        <v>0.75580540608331115</v>
      </c>
      <c r="K5" s="2">
        <v>20.905923166251416</v>
      </c>
      <c r="L5" s="2">
        <v>16.351157255446424</v>
      </c>
      <c r="M5" s="2">
        <v>25.785433259011917</v>
      </c>
      <c r="N5" s="2">
        <v>32.272232788056982</v>
      </c>
      <c r="O5" s="2">
        <v>-39.406601016510535</v>
      </c>
      <c r="Q5" s="6">
        <v>0.71668415698932264</v>
      </c>
      <c r="R5" s="6">
        <v>2.2647004192330931</v>
      </c>
      <c r="S5" s="6">
        <v>1.6320340885115714</v>
      </c>
      <c r="T5" s="6">
        <v>0.63120426894845372</v>
      </c>
      <c r="U5" s="6">
        <v>-4.7986741228841806E-2</v>
      </c>
      <c r="V5" s="6">
        <v>-0.23534437603672739</v>
      </c>
      <c r="W5" s="6">
        <v>-1.6164117197598451</v>
      </c>
      <c r="X5" s="6">
        <v>0.18478312124697271</v>
      </c>
      <c r="Y5" s="6">
        <v>8.7581974651528005E-2</v>
      </c>
      <c r="Z5" s="6">
        <v>4.8169964745054878</v>
      </c>
      <c r="AA5" s="6">
        <v>3.3186308765654058</v>
      </c>
      <c r="AB5" s="6">
        <v>3.6886835840014314</v>
      </c>
      <c r="AC5" s="6">
        <v>6.9333342199533741</v>
      </c>
      <c r="AD5" s="6">
        <v>-6.3379606744904722</v>
      </c>
    </row>
    <row r="6" spans="1:30">
      <c r="A6" s="1">
        <v>37695</v>
      </c>
      <c r="B6" s="2">
        <v>5.4633632293808478</v>
      </c>
      <c r="C6" s="2">
        <v>10.677962975158358</v>
      </c>
      <c r="D6" s="2">
        <v>21.317065115161075</v>
      </c>
      <c r="E6" s="2">
        <v>7.194580419948883</v>
      </c>
      <c r="F6" s="2">
        <v>-0.14260341421620143</v>
      </c>
      <c r="G6" s="2">
        <v>-1.0567094050359682</v>
      </c>
      <c r="H6" s="2">
        <v>-6.1721084850005825</v>
      </c>
      <c r="I6" s="2">
        <v>0.66443966086022566</v>
      </c>
      <c r="J6" s="2">
        <v>0.46780032521107096</v>
      </c>
      <c r="K6" s="2">
        <v>18.955806349374111</v>
      </c>
      <c r="L6" s="2">
        <v>14.718201763344403</v>
      </c>
      <c r="M6" s="2">
        <v>24.120805006871443</v>
      </c>
      <c r="N6" s="2">
        <v>36.216043042021028</v>
      </c>
      <c r="O6" s="2">
        <v>-26.929923907509345</v>
      </c>
      <c r="Q6" s="6">
        <v>0.62379588680424647</v>
      </c>
      <c r="R6" s="6">
        <v>1.9918031456081893</v>
      </c>
      <c r="S6" s="6">
        <v>1.5408614177191879</v>
      </c>
      <c r="T6" s="6">
        <v>0.59910710072998341</v>
      </c>
      <c r="U6" s="6">
        <v>-5.2742870971761613E-2</v>
      </c>
      <c r="V6" s="6">
        <v>-0.23818652673272739</v>
      </c>
      <c r="W6" s="6">
        <v>-1.548983205938171</v>
      </c>
      <c r="X6" s="6">
        <v>0.13514702701896991</v>
      </c>
      <c r="Y6" s="6">
        <v>5.420823388513369E-2</v>
      </c>
      <c r="Z6" s="6">
        <v>4.3676642083783372</v>
      </c>
      <c r="AA6" s="6">
        <v>2.9872062298883799</v>
      </c>
      <c r="AB6" s="6">
        <v>3.4505535186479803</v>
      </c>
      <c r="AC6" s="6">
        <v>7.7806184711047557</v>
      </c>
      <c r="AD6" s="6">
        <v>-4.3312743116642656</v>
      </c>
    </row>
    <row r="7" spans="1:30">
      <c r="A7" s="1">
        <v>37726</v>
      </c>
      <c r="B7" s="2">
        <v>4.6677808011442981</v>
      </c>
      <c r="C7" s="2">
        <v>9.2720130739752147</v>
      </c>
      <c r="D7" s="2">
        <v>19.859785248602684</v>
      </c>
      <c r="E7" s="2">
        <v>6.7261398274807487</v>
      </c>
      <c r="F7" s="2">
        <v>-0.1562703055680269</v>
      </c>
      <c r="G7" s="2">
        <v>-1.0707469546952375</v>
      </c>
      <c r="H7" s="2">
        <v>-5.9683183708667134</v>
      </c>
      <c r="I7" s="2">
        <v>0.42867989427171416</v>
      </c>
      <c r="J7" s="2">
        <v>0.18837653788382147</v>
      </c>
      <c r="K7" s="2">
        <v>17.085326838698393</v>
      </c>
      <c r="L7" s="2">
        <v>13.060266531030232</v>
      </c>
      <c r="M7" s="2">
        <v>22.438934692218982</v>
      </c>
      <c r="N7" s="2">
        <v>40.098417684759852</v>
      </c>
      <c r="O7" s="2">
        <v>-14.575947508877354</v>
      </c>
      <c r="Q7" s="6">
        <v>0.53295787631305358</v>
      </c>
      <c r="R7" s="6">
        <v>1.7295456867408927</v>
      </c>
      <c r="S7" s="6">
        <v>1.4355248571247476</v>
      </c>
      <c r="T7" s="6">
        <v>0.56009911571397686</v>
      </c>
      <c r="U7" s="6">
        <v>-5.7797666406473727E-2</v>
      </c>
      <c r="V7" s="6">
        <v>-0.24135064657612532</v>
      </c>
      <c r="W7" s="6">
        <v>-1.4978390199445646</v>
      </c>
      <c r="X7" s="6">
        <v>8.719349049486666E-2</v>
      </c>
      <c r="Y7" s="6">
        <v>2.1828884833439349E-2</v>
      </c>
      <c r="Z7" s="6">
        <v>3.9366814128850125</v>
      </c>
      <c r="AA7" s="6">
        <v>2.6507116951378955</v>
      </c>
      <c r="AB7" s="6">
        <v>3.209956924526002</v>
      </c>
      <c r="AC7" s="6">
        <v>8.6147039569761201</v>
      </c>
      <c r="AD7" s="6">
        <v>-2.3443225175902889</v>
      </c>
    </row>
    <row r="8" spans="1:30">
      <c r="A8" s="1">
        <v>37756</v>
      </c>
      <c r="B8" s="2">
        <v>3.8721983729077474</v>
      </c>
      <c r="C8" s="2">
        <v>7.8660631727920709</v>
      </c>
      <c r="D8" s="2">
        <v>18.402505382044293</v>
      </c>
      <c r="E8" s="2">
        <v>6.2576992350126162</v>
      </c>
      <c r="F8" s="2">
        <v>-0.16993719691985237</v>
      </c>
      <c r="G8" s="2">
        <v>-1.0847845043545068</v>
      </c>
      <c r="H8" s="2">
        <v>-5.7645282567328451</v>
      </c>
      <c r="I8" s="2">
        <v>0.19292012768320266</v>
      </c>
      <c r="J8" s="2">
        <v>-9.1047249443427999E-2</v>
      </c>
      <c r="K8" s="2">
        <v>15.214847328022673</v>
      </c>
      <c r="L8" s="2">
        <v>11.402331298716058</v>
      </c>
      <c r="M8" s="2">
        <v>20.757064377566518</v>
      </c>
      <c r="N8" s="2">
        <v>43.980792327498683</v>
      </c>
      <c r="O8" s="2">
        <v>-2.2219711102453625</v>
      </c>
      <c r="Q8" s="6">
        <v>0.44211986582186075</v>
      </c>
      <c r="R8" s="6">
        <v>1.4672882278735961</v>
      </c>
      <c r="S8" s="6">
        <v>1.3301882965303073</v>
      </c>
      <c r="T8" s="6">
        <v>0.52109113069797053</v>
      </c>
      <c r="U8" s="6">
        <v>-6.2852461841185842E-2</v>
      </c>
      <c r="V8" s="6">
        <v>-0.24451476641952324</v>
      </c>
      <c r="W8" s="6">
        <v>-1.4466948339509584</v>
      </c>
      <c r="X8" s="6">
        <v>3.9239953970763415E-2</v>
      </c>
      <c r="Y8" s="6">
        <v>-1.0550464218254991E-2</v>
      </c>
      <c r="Z8" s="6">
        <v>3.5056986173916882</v>
      </c>
      <c r="AA8" s="6">
        <v>2.3142171603874111</v>
      </c>
      <c r="AB8" s="6">
        <v>2.9693603304040233</v>
      </c>
      <c r="AC8" s="6">
        <v>9.4487894428474899</v>
      </c>
      <c r="AD8" s="6">
        <v>-0.35737072351631288</v>
      </c>
    </row>
    <row r="9" spans="1:30">
      <c r="A9" s="1">
        <v>37787</v>
      </c>
      <c r="B9" s="2">
        <v>3.086493590933288</v>
      </c>
      <c r="C9" s="2">
        <v>6.4979703099086672</v>
      </c>
      <c r="D9" s="2">
        <v>16.84350916412642</v>
      </c>
      <c r="E9" s="2">
        <v>5.7161747586836444</v>
      </c>
      <c r="F9" s="2">
        <v>-0.19037807942069546</v>
      </c>
      <c r="G9" s="2">
        <v>-1.1011149792404873</v>
      </c>
      <c r="H9" s="2">
        <v>-5.5598145578742546</v>
      </c>
      <c r="I9" s="2">
        <v>-3.7026979957906769E-2</v>
      </c>
      <c r="J9" s="2">
        <v>-0.37689019248349964</v>
      </c>
      <c r="K9" s="2">
        <v>13.295783806609752</v>
      </c>
      <c r="L9" s="2">
        <v>9.7102965352482169</v>
      </c>
      <c r="M9" s="2">
        <v>18.999076486426834</v>
      </c>
      <c r="N9" s="2">
        <v>47.797139358466438</v>
      </c>
      <c r="O9" s="2">
        <v>10.009346823626641</v>
      </c>
      <c r="Q9" s="6">
        <v>0.35240966522558098</v>
      </c>
      <c r="R9" s="6">
        <v>1.2120923937885031</v>
      </c>
      <c r="S9" s="6">
        <v>1.2174993729105501</v>
      </c>
      <c r="T9" s="6">
        <v>0.47599730450510441</v>
      </c>
      <c r="U9" s="6">
        <v>-7.0412665320300161E-2</v>
      </c>
      <c r="V9" s="6">
        <v>-0.24819572078072277</v>
      </c>
      <c r="W9" s="6">
        <v>-1.3953188605169122</v>
      </c>
      <c r="X9" s="6">
        <v>-7.5312877234382366E-3</v>
      </c>
      <c r="Y9" s="6">
        <v>-4.3673658614795455E-2</v>
      </c>
      <c r="Z9" s="6">
        <v>3.0635214342323724</v>
      </c>
      <c r="AA9" s="6">
        <v>1.9708017847939781</v>
      </c>
      <c r="AB9" s="6">
        <v>2.7178748886128177</v>
      </c>
      <c r="AC9" s="6">
        <v>10.26868962263357</v>
      </c>
      <c r="AD9" s="6">
        <v>1.6098532963779908</v>
      </c>
    </row>
    <row r="10" spans="1:30">
      <c r="A10" s="1">
        <v>37817</v>
      </c>
      <c r="B10" s="2">
        <v>2.3007888089588286</v>
      </c>
      <c r="C10" s="2">
        <v>5.1298774470252635</v>
      </c>
      <c r="D10" s="2">
        <v>15.284512946208549</v>
      </c>
      <c r="E10" s="2">
        <v>5.1746502823546727</v>
      </c>
      <c r="F10" s="2">
        <v>-0.21081896192153859</v>
      </c>
      <c r="G10" s="2">
        <v>-1.1174454541264676</v>
      </c>
      <c r="H10" s="2">
        <v>-5.3551008590156641</v>
      </c>
      <c r="I10" s="2">
        <v>-0.26697408759901625</v>
      </c>
      <c r="J10" s="2">
        <v>-0.66273313552357127</v>
      </c>
      <c r="K10" s="2">
        <v>11.376720285196829</v>
      </c>
      <c r="L10" s="2">
        <v>8.0182617717803755</v>
      </c>
      <c r="M10" s="2">
        <v>17.241088595287152</v>
      </c>
      <c r="N10" s="2">
        <v>51.6134863894342</v>
      </c>
      <c r="O10" s="2">
        <v>22.240664757498646</v>
      </c>
      <c r="Q10" s="6">
        <v>0.26269946462930116</v>
      </c>
      <c r="R10" s="6">
        <v>0.95689655970341048</v>
      </c>
      <c r="S10" s="6">
        <v>1.1048104492907924</v>
      </c>
      <c r="T10" s="6">
        <v>0.4309034783122383</v>
      </c>
      <c r="U10" s="6">
        <v>-7.7972868799414494E-2</v>
      </c>
      <c r="V10" s="6">
        <v>-0.2518766751419223</v>
      </c>
      <c r="W10" s="6">
        <v>-1.343942887082866</v>
      </c>
      <c r="X10" s="6">
        <v>-5.4302529417639904E-2</v>
      </c>
      <c r="Y10" s="6">
        <v>-7.6796853011335917E-2</v>
      </c>
      <c r="Z10" s="6">
        <v>2.6213442510730567</v>
      </c>
      <c r="AA10" s="6">
        <v>1.6273864092005448</v>
      </c>
      <c r="AB10" s="6">
        <v>2.466389446821613</v>
      </c>
      <c r="AC10" s="6">
        <v>11.088589802419655</v>
      </c>
      <c r="AD10" s="6">
        <v>3.5770773162722946</v>
      </c>
    </row>
    <row r="11" spans="1:30">
      <c r="A11" s="1">
        <v>37848</v>
      </c>
      <c r="B11" s="2">
        <v>1.5730181589839696</v>
      </c>
      <c r="C11" s="2">
        <v>3.882974474113897</v>
      </c>
      <c r="D11" s="2">
        <v>13.423467343339128</v>
      </c>
      <c r="E11" s="2">
        <v>4.1324093134162343</v>
      </c>
      <c r="F11" s="2">
        <v>-0.26627731997039983</v>
      </c>
      <c r="G11" s="2">
        <v>-1.1438863749550334</v>
      </c>
      <c r="H11" s="2">
        <v>-5.4995347248350512</v>
      </c>
      <c r="I11" s="2">
        <v>-0.43420967111271463</v>
      </c>
      <c r="J11" s="2">
        <v>-0.85572493983811948</v>
      </c>
      <c r="K11" s="2">
        <v>10.153212569678164</v>
      </c>
      <c r="L11" s="2">
        <v>6.3179040001964708</v>
      </c>
      <c r="M11" s="2">
        <v>15.085567532026946</v>
      </c>
      <c r="N11" s="2">
        <v>52.439615308380787</v>
      </c>
      <c r="O11" s="2">
        <v>33.962084620269842</v>
      </c>
      <c r="Q11" s="6">
        <v>0.17960406735647166</v>
      </c>
      <c r="R11" s="6">
        <v>0.72430676055436161</v>
      </c>
      <c r="S11" s="6">
        <v>0.97028848997858219</v>
      </c>
      <c r="T11" s="6">
        <v>0.34411398834679663</v>
      </c>
      <c r="U11" s="6">
        <v>-9.8484530732292172E-2</v>
      </c>
      <c r="V11" s="6">
        <v>-0.25783656446036435</v>
      </c>
      <c r="W11" s="6">
        <v>-1.3801907322182287</v>
      </c>
      <c r="X11" s="6">
        <v>-8.8318247104326161E-2</v>
      </c>
      <c r="Y11" s="6">
        <v>-9.9160550303501432E-2</v>
      </c>
      <c r="Z11" s="6">
        <v>2.3394321678172547</v>
      </c>
      <c r="AA11" s="6">
        <v>1.2822817958798758</v>
      </c>
      <c r="AB11" s="6">
        <v>2.1580356921590504</v>
      </c>
      <c r="AC11" s="6">
        <v>11.26607451323722</v>
      </c>
      <c r="AD11" s="6">
        <v>5.4622918799011</v>
      </c>
    </row>
    <row r="12" spans="1:30">
      <c r="A12" s="1">
        <v>37879</v>
      </c>
      <c r="B12" s="2">
        <v>0.84524750900911072</v>
      </c>
      <c r="C12" s="2">
        <v>2.6360715012025318</v>
      </c>
      <c r="D12" s="2">
        <v>11.562421740469707</v>
      </c>
      <c r="E12" s="2">
        <v>3.0901683444777959</v>
      </c>
      <c r="F12" s="2">
        <v>-0.32173567801926106</v>
      </c>
      <c r="G12" s="2">
        <v>-1.1703272957835991</v>
      </c>
      <c r="H12" s="2">
        <v>-5.6439685906544383</v>
      </c>
      <c r="I12" s="2">
        <v>-0.60144525462641285</v>
      </c>
      <c r="J12" s="2">
        <v>-1.0487167441526675</v>
      </c>
      <c r="K12" s="2">
        <v>8.9297048541594997</v>
      </c>
      <c r="L12" s="2">
        <v>4.6175462286125653</v>
      </c>
      <c r="M12" s="2">
        <v>12.93004646876674</v>
      </c>
      <c r="N12" s="2">
        <v>53.265744227327374</v>
      </c>
      <c r="O12" s="2">
        <v>45.683504483041034</v>
      </c>
      <c r="Q12" s="6">
        <v>9.6508670083642237E-2</v>
      </c>
      <c r="R12" s="6">
        <v>0.49171696140531301</v>
      </c>
      <c r="S12" s="6">
        <v>0.83576653066637174</v>
      </c>
      <c r="T12" s="6">
        <v>0.25732449838135502</v>
      </c>
      <c r="U12" s="6">
        <v>-0.11899619266516984</v>
      </c>
      <c r="V12" s="6">
        <v>-0.26379645377880634</v>
      </c>
      <c r="W12" s="6">
        <v>-1.416438577353591</v>
      </c>
      <c r="X12" s="6">
        <v>-0.12233396479101237</v>
      </c>
      <c r="Y12" s="6">
        <v>-0.12152424759566695</v>
      </c>
      <c r="Z12" s="6">
        <v>2.0575200845614527</v>
      </c>
      <c r="AA12" s="6">
        <v>0.93717718255920623</v>
      </c>
      <c r="AB12" s="6">
        <v>1.8496819374964883</v>
      </c>
      <c r="AC12" s="6">
        <v>11.443559224054784</v>
      </c>
      <c r="AD12" s="6">
        <v>7.3475064435299045</v>
      </c>
    </row>
    <row r="13" spans="1:30">
      <c r="A13" s="1">
        <v>37909</v>
      </c>
      <c r="B13" s="2">
        <v>0.25404953015551385</v>
      </c>
      <c r="C13" s="2">
        <v>1.4724045480877064</v>
      </c>
      <c r="D13" s="2">
        <v>11.665278104318224</v>
      </c>
      <c r="E13" s="2">
        <v>2.3578945131383495</v>
      </c>
      <c r="F13" s="2">
        <v>-0.38905848672032189</v>
      </c>
      <c r="G13" s="2">
        <v>-1.2017219390161455</v>
      </c>
      <c r="H13" s="2">
        <v>-5.914948298853135</v>
      </c>
      <c r="I13" s="2">
        <v>-0.64276620182726596</v>
      </c>
      <c r="J13" s="2">
        <v>-1.1392922995569701</v>
      </c>
      <c r="K13" s="2">
        <v>8.2289433169091399</v>
      </c>
      <c r="L13" s="2">
        <v>3.4681996480448021</v>
      </c>
      <c r="M13" s="2">
        <v>10.997383211880678</v>
      </c>
      <c r="N13" s="2">
        <v>52.124894977242903</v>
      </c>
      <c r="O13" s="2">
        <v>57.152900297100267</v>
      </c>
      <c r="Q13" s="6">
        <v>2.900686725409626E-2</v>
      </c>
      <c r="R13" s="6">
        <v>0.2746535099729922</v>
      </c>
      <c r="S13" s="6">
        <v>0.84320129721443426</v>
      </c>
      <c r="T13" s="6">
        <v>0.19634659189805664</v>
      </c>
      <c r="U13" s="6">
        <v>-0.14389600472291808</v>
      </c>
      <c r="V13" s="6">
        <v>-0.27087293194199524</v>
      </c>
      <c r="W13" s="6">
        <v>-1.4844449998216771</v>
      </c>
      <c r="X13" s="6">
        <v>-0.13073864545166589</v>
      </c>
      <c r="Y13" s="6">
        <v>-0.13202005238036213</v>
      </c>
      <c r="Z13" s="6">
        <v>1.8960555164789854</v>
      </c>
      <c r="AA13" s="6">
        <v>0.703905800567173</v>
      </c>
      <c r="AB13" s="6">
        <v>1.5732086606091666</v>
      </c>
      <c r="AC13" s="6">
        <v>11.198460312015888</v>
      </c>
      <c r="AD13" s="6">
        <v>9.1921867192841198</v>
      </c>
    </row>
    <row r="14" spans="1:30">
      <c r="A14" s="1">
        <v>37940</v>
      </c>
      <c r="B14" s="2">
        <v>-0.33714844869808303</v>
      </c>
      <c r="C14" s="2">
        <v>0.308737594972881</v>
      </c>
      <c r="D14" s="2">
        <v>11.768134468166743</v>
      </c>
      <c r="E14" s="2">
        <v>1.6256206817989036</v>
      </c>
      <c r="F14" s="2">
        <v>-0.45638129542138278</v>
      </c>
      <c r="G14" s="2">
        <v>-1.233116582248692</v>
      </c>
      <c r="H14" s="2">
        <v>-6.1859280070518325</v>
      </c>
      <c r="I14" s="2">
        <v>-0.68408714902811907</v>
      </c>
      <c r="J14" s="2">
        <v>-1.2298678549612727</v>
      </c>
      <c r="K14" s="2">
        <v>7.528181779658782</v>
      </c>
      <c r="L14" s="2">
        <v>2.3188530674770385</v>
      </c>
      <c r="M14" s="2">
        <v>9.0647199549946169</v>
      </c>
      <c r="N14" s="2">
        <v>50.984045727158424</v>
      </c>
      <c r="O14" s="2">
        <v>68.6222961111595</v>
      </c>
      <c r="Q14" s="6">
        <v>-3.8494935575449724E-2</v>
      </c>
      <c r="R14" s="6">
        <v>5.7590058540671382E-2</v>
      </c>
      <c r="S14" s="6">
        <v>0.85063606376249667</v>
      </c>
      <c r="T14" s="6">
        <v>0.1353686854147583</v>
      </c>
      <c r="U14" s="6">
        <v>-0.16879581678066638</v>
      </c>
      <c r="V14" s="6">
        <v>-0.27794941010518415</v>
      </c>
      <c r="W14" s="6">
        <v>-1.552451422289763</v>
      </c>
      <c r="X14" s="6">
        <v>-0.13914332611231942</v>
      </c>
      <c r="Y14" s="6">
        <v>-0.14251585716505732</v>
      </c>
      <c r="Z14" s="6">
        <v>1.7345909483965187</v>
      </c>
      <c r="AA14" s="6">
        <v>0.47063441857513971</v>
      </c>
      <c r="AB14" s="6">
        <v>1.2967353837218449</v>
      </c>
      <c r="AC14" s="6">
        <v>10.953361399976989</v>
      </c>
      <c r="AD14" s="6">
        <v>11.036866995038338</v>
      </c>
    </row>
    <row r="15" spans="1:30">
      <c r="A15" s="1">
        <v>37970</v>
      </c>
      <c r="B15" s="2">
        <v>-0.79075450614132414</v>
      </c>
      <c r="C15" s="2">
        <v>-0.57005793868085108</v>
      </c>
      <c r="D15" s="2">
        <v>13.363694403507017</v>
      </c>
      <c r="E15" s="2">
        <v>1.5941881421626567</v>
      </c>
      <c r="F15" s="2">
        <v>-0.52943021030453818</v>
      </c>
      <c r="G15" s="2">
        <v>-1.2637100630041189</v>
      </c>
      <c r="H15" s="2">
        <v>-6.0994393689321384</v>
      </c>
      <c r="I15" s="2">
        <v>-0.55148583269765905</v>
      </c>
      <c r="J15" s="2">
        <v>-1.2530728564543407</v>
      </c>
      <c r="K15" s="2">
        <v>7.3172998342785558</v>
      </c>
      <c r="L15" s="2">
        <v>1.6689297957683151</v>
      </c>
      <c r="M15" s="2">
        <v>7.9611198379819923</v>
      </c>
      <c r="N15" s="2">
        <v>46.724109448195293</v>
      </c>
      <c r="O15" s="2">
        <v>77.830689015189293</v>
      </c>
      <c r="Q15" s="6">
        <v>-9.0286768002204101E-2</v>
      </c>
      <c r="R15" s="6">
        <v>-0.10633518753389387</v>
      </c>
      <c r="S15" s="6">
        <v>0.96596792256869768</v>
      </c>
      <c r="T15" s="6">
        <v>0.13275123497416874</v>
      </c>
      <c r="U15" s="6">
        <v>-0.19581346929260557</v>
      </c>
      <c r="V15" s="6">
        <v>-0.28484530304138039</v>
      </c>
      <c r="W15" s="6">
        <v>-1.530745801224054</v>
      </c>
      <c r="X15" s="6">
        <v>-0.11217221837070385</v>
      </c>
      <c r="Y15" s="6">
        <v>-0.14520482953307254</v>
      </c>
      <c r="Z15" s="6">
        <v>1.6860010067156248</v>
      </c>
      <c r="AA15" s="6">
        <v>0.33872599134913722</v>
      </c>
      <c r="AB15" s="6">
        <v>1.1388620761828379</v>
      </c>
      <c r="AC15" s="6">
        <v>10.038160949740828</v>
      </c>
      <c r="AD15" s="6">
        <v>12.517898867757969</v>
      </c>
    </row>
    <row r="16" spans="1:30">
      <c r="A16" s="1">
        <v>38001</v>
      </c>
      <c r="B16" s="2">
        <v>-1.2443605635845651</v>
      </c>
      <c r="C16" s="2">
        <v>-1.4488534723345832</v>
      </c>
      <c r="D16" s="2">
        <v>14.959254338847289</v>
      </c>
      <c r="E16" s="2">
        <v>1.5627556025264098</v>
      </c>
      <c r="F16" s="2">
        <v>-0.60247912518769342</v>
      </c>
      <c r="G16" s="2">
        <v>-1.294303543759546</v>
      </c>
      <c r="H16" s="2">
        <v>-6.0129507308124452</v>
      </c>
      <c r="I16" s="2">
        <v>-0.41888451636719887</v>
      </c>
      <c r="J16" s="2">
        <v>-1.2762778579474086</v>
      </c>
      <c r="K16" s="2">
        <v>7.1064178888983296</v>
      </c>
      <c r="L16" s="2">
        <v>1.0190065240595918</v>
      </c>
      <c r="M16" s="2">
        <v>6.8575197209693668</v>
      </c>
      <c r="N16" s="2">
        <v>42.464173169232161</v>
      </c>
      <c r="O16" s="2">
        <v>87.039081919219072</v>
      </c>
      <c r="Q16" s="6">
        <v>-0.14207860042895848</v>
      </c>
      <c r="R16" s="6">
        <v>-0.27026043360845914</v>
      </c>
      <c r="S16" s="6">
        <v>1.0812997813748983</v>
      </c>
      <c r="T16" s="6">
        <v>0.13013378453357918</v>
      </c>
      <c r="U16" s="6">
        <v>-0.22283112180454473</v>
      </c>
      <c r="V16" s="6">
        <v>-0.29174119597757669</v>
      </c>
      <c r="W16" s="6">
        <v>-1.5090401801583453</v>
      </c>
      <c r="X16" s="6">
        <v>-8.5201110629088236E-2</v>
      </c>
      <c r="Y16" s="6">
        <v>-0.14789380190108775</v>
      </c>
      <c r="Z16" s="6">
        <v>1.6374110650347307</v>
      </c>
      <c r="AA16" s="6">
        <v>0.20681756412313473</v>
      </c>
      <c r="AB16" s="6">
        <v>0.98098876864383078</v>
      </c>
      <c r="AC16" s="6">
        <v>9.1229604995046678</v>
      </c>
      <c r="AD16" s="6">
        <v>13.998930740477599</v>
      </c>
    </row>
    <row r="17" spans="1:30">
      <c r="A17" s="1">
        <v>38032</v>
      </c>
      <c r="B17" s="2">
        <v>-1.4888546812524175</v>
      </c>
      <c r="C17" s="2">
        <v>-2.333720099679339</v>
      </c>
      <c r="D17" s="2">
        <v>15.667092476678318</v>
      </c>
      <c r="E17" s="2">
        <v>1.5571793759623969</v>
      </c>
      <c r="F17" s="2">
        <v>-0.66718520402084303</v>
      </c>
      <c r="G17" s="2">
        <v>-1.3210812195775465</v>
      </c>
      <c r="H17" s="2">
        <v>-5.7605347424648521</v>
      </c>
      <c r="I17" s="2">
        <v>-0.25449768496916986</v>
      </c>
      <c r="J17" s="2">
        <v>-1.2546815185090021</v>
      </c>
      <c r="K17" s="2">
        <v>6.9047878428738985</v>
      </c>
      <c r="L17" s="2">
        <v>0.94772308257731364</v>
      </c>
      <c r="M17" s="2">
        <v>6.5494675286015562</v>
      </c>
      <c r="N17" s="2">
        <v>36.49342078235675</v>
      </c>
      <c r="O17" s="2">
        <v>94.472779205181112</v>
      </c>
      <c r="Q17" s="6">
        <v>-0.16999444979603853</v>
      </c>
      <c r="R17" s="6">
        <v>-0.43531814507358585</v>
      </c>
      <c r="S17" s="6">
        <v>1.1324644454917387</v>
      </c>
      <c r="T17" s="6">
        <v>0.12966944099514072</v>
      </c>
      <c r="U17" s="6">
        <v>-0.24676311800353692</v>
      </c>
      <c r="V17" s="6">
        <v>-0.29777699121765727</v>
      </c>
      <c r="W17" s="6">
        <v>-1.4456926016426914</v>
      </c>
      <c r="X17" s="6">
        <v>-5.1764829122729145E-2</v>
      </c>
      <c r="Y17" s="6">
        <v>-0.14539123968330464</v>
      </c>
      <c r="Z17" s="6">
        <v>1.5909528812401035</v>
      </c>
      <c r="AA17" s="6">
        <v>0.19234987683989158</v>
      </c>
      <c r="AB17" s="6">
        <v>0.93692097836903843</v>
      </c>
      <c r="AC17" s="6">
        <v>7.8402100274607411</v>
      </c>
      <c r="AD17" s="6">
        <v>15.194529443465303</v>
      </c>
    </row>
    <row r="18" spans="1:30">
      <c r="A18" s="1">
        <v>38061</v>
      </c>
      <c r="B18" s="2">
        <v>-1.7333487989202696</v>
      </c>
      <c r="C18" s="2">
        <v>-3.2185867270240949</v>
      </c>
      <c r="D18" s="2">
        <v>16.374930614509346</v>
      </c>
      <c r="E18" s="2">
        <v>1.551603149398384</v>
      </c>
      <c r="F18" s="2">
        <v>-0.73189128285399263</v>
      </c>
      <c r="G18" s="2">
        <v>-1.347858895395547</v>
      </c>
      <c r="H18" s="2">
        <v>-5.5081187541172589</v>
      </c>
      <c r="I18" s="2">
        <v>-9.0110853571140848E-2</v>
      </c>
      <c r="J18" s="2">
        <v>-1.2330851790705957</v>
      </c>
      <c r="K18" s="2">
        <v>6.7031577968494673</v>
      </c>
      <c r="L18" s="2">
        <v>0.87643964109503547</v>
      </c>
      <c r="M18" s="2">
        <v>6.2414153362337448</v>
      </c>
      <c r="N18" s="2">
        <v>30.522668395481336</v>
      </c>
      <c r="O18" s="2">
        <v>101.90647649114315</v>
      </c>
      <c r="Q18" s="6">
        <v>-0.19791029916311853</v>
      </c>
      <c r="R18" s="6">
        <v>-0.6003758565387125</v>
      </c>
      <c r="S18" s="6">
        <v>1.1836291096085789</v>
      </c>
      <c r="T18" s="6">
        <v>0.12920509745670222</v>
      </c>
      <c r="U18" s="6">
        <v>-0.27069511420252912</v>
      </c>
      <c r="V18" s="6">
        <v>-0.3038127864577379</v>
      </c>
      <c r="W18" s="6">
        <v>-1.3823450231270378</v>
      </c>
      <c r="X18" s="6">
        <v>-1.8328547616370046E-2</v>
      </c>
      <c r="Y18" s="6">
        <v>-0.14288867746552156</v>
      </c>
      <c r="Z18" s="6">
        <v>1.5444946974454763</v>
      </c>
      <c r="AA18" s="6">
        <v>0.17788218955664839</v>
      </c>
      <c r="AB18" s="6">
        <v>0.89285318809424585</v>
      </c>
      <c r="AC18" s="6">
        <v>6.5574595554168145</v>
      </c>
      <c r="AD18" s="6">
        <v>16.390128146453009</v>
      </c>
    </row>
    <row r="19" spans="1:30">
      <c r="A19" s="1">
        <v>38092</v>
      </c>
      <c r="B19" s="2">
        <v>-1.7539764249798266</v>
      </c>
      <c r="C19" s="2">
        <v>-3.7178783761213263</v>
      </c>
      <c r="D19" s="2">
        <v>16.656765991977089</v>
      </c>
      <c r="E19" s="2">
        <v>1.2840776985621773</v>
      </c>
      <c r="F19" s="2">
        <v>-0.77699732226457086</v>
      </c>
      <c r="G19" s="2">
        <v>-1.3684553224998832</v>
      </c>
      <c r="H19" s="2">
        <v>-5.3533282162908264</v>
      </c>
      <c r="I19" s="2">
        <v>0.20308995632329857</v>
      </c>
      <c r="J19" s="2">
        <v>-1.2043671166385765</v>
      </c>
      <c r="K19" s="2">
        <v>6.598824084130289</v>
      </c>
      <c r="L19" s="2">
        <v>1.1351868209391922</v>
      </c>
      <c r="M19" s="2">
        <v>6.5840038234749807</v>
      </c>
      <c r="N19" s="2">
        <v>25.571845398561663</v>
      </c>
      <c r="O19" s="2">
        <v>106.58864575504353</v>
      </c>
      <c r="Q19" s="6">
        <v>-0.20026552025134664</v>
      </c>
      <c r="R19" s="6">
        <v>-0.69351072501141542</v>
      </c>
      <c r="S19" s="6">
        <v>1.2040010161980801</v>
      </c>
      <c r="T19" s="6">
        <v>0.10692771811466964</v>
      </c>
      <c r="U19" s="6">
        <v>-0.28737789862080737</v>
      </c>
      <c r="V19" s="6">
        <v>-0.30845530351276368</v>
      </c>
      <c r="W19" s="6">
        <v>-1.3434980158014271</v>
      </c>
      <c r="X19" s="6">
        <v>4.1308497116158922E-2</v>
      </c>
      <c r="Y19" s="6">
        <v>-0.1395608571089616</v>
      </c>
      <c r="Z19" s="6">
        <v>1.5204548536967122</v>
      </c>
      <c r="AA19" s="6">
        <v>0.23039751717781845</v>
      </c>
      <c r="AB19" s="6">
        <v>0.94186149895956639</v>
      </c>
      <c r="AC19" s="6">
        <v>5.4938296935815893</v>
      </c>
      <c r="AD19" s="6">
        <v>17.143184840012427</v>
      </c>
    </row>
    <row r="20" spans="1:30">
      <c r="A20" s="1">
        <v>38122</v>
      </c>
      <c r="B20" s="2">
        <v>-1.7746040510393837</v>
      </c>
      <c r="C20" s="2">
        <v>-4.2171700252185573</v>
      </c>
      <c r="D20" s="2">
        <v>16.938601369444836</v>
      </c>
      <c r="E20" s="2">
        <v>1.0165522477259707</v>
      </c>
      <c r="F20" s="2">
        <v>-0.82210336167514897</v>
      </c>
      <c r="G20" s="2">
        <v>-1.3890517496042194</v>
      </c>
      <c r="H20" s="2">
        <v>-5.1985376784643949</v>
      </c>
      <c r="I20" s="2">
        <v>0.49629076621773804</v>
      </c>
      <c r="J20" s="2">
        <v>-1.1756490542065574</v>
      </c>
      <c r="K20" s="2">
        <v>6.4944903714111115</v>
      </c>
      <c r="L20" s="2">
        <v>1.3939340007833492</v>
      </c>
      <c r="M20" s="2">
        <v>6.9265923107162175</v>
      </c>
      <c r="N20" s="2">
        <v>20.621022401641991</v>
      </c>
      <c r="O20" s="2">
        <v>111.27081501894391</v>
      </c>
      <c r="Q20" s="6">
        <v>-0.20262074133957472</v>
      </c>
      <c r="R20" s="6">
        <v>-0.78664559348411833</v>
      </c>
      <c r="S20" s="6">
        <v>1.224372922787581</v>
      </c>
      <c r="T20" s="6">
        <v>8.4650338772637043E-2</v>
      </c>
      <c r="U20" s="6">
        <v>-0.30406068303908557</v>
      </c>
      <c r="V20" s="6">
        <v>-0.31309782056778945</v>
      </c>
      <c r="W20" s="6">
        <v>-1.3046510084758167</v>
      </c>
      <c r="X20" s="6">
        <v>0.10094554184868791</v>
      </c>
      <c r="Y20" s="6">
        <v>-0.13623303675240167</v>
      </c>
      <c r="Z20" s="6">
        <v>1.4964150099479483</v>
      </c>
      <c r="AA20" s="6">
        <v>0.28291284479898854</v>
      </c>
      <c r="AB20" s="6">
        <v>0.99086980982488704</v>
      </c>
      <c r="AC20" s="6">
        <v>4.4301998317463642</v>
      </c>
      <c r="AD20" s="6">
        <v>17.896241533571843</v>
      </c>
    </row>
    <row r="21" spans="1:30">
      <c r="A21" s="1">
        <v>38153</v>
      </c>
      <c r="B21" s="2">
        <v>-1.6161769382328317</v>
      </c>
      <c r="C21" s="2">
        <v>-4.4234419469410646</v>
      </c>
      <c r="D21" s="2">
        <v>14.908650202039889</v>
      </c>
      <c r="E21" s="2">
        <v>5.1119118121129681E-2</v>
      </c>
      <c r="F21" s="2">
        <v>-0.84184698059326168</v>
      </c>
      <c r="G21" s="2">
        <v>-1.402839375999305</v>
      </c>
      <c r="H21" s="2">
        <v>-4.9756053350962439</v>
      </c>
      <c r="I21" s="2">
        <v>1.2679488357435131</v>
      </c>
      <c r="J21" s="2">
        <v>-1.1838350528463164</v>
      </c>
      <c r="K21" s="2">
        <v>6.3536176347251114</v>
      </c>
      <c r="L21" s="2">
        <v>1.4362535980786739</v>
      </c>
      <c r="M21" s="2">
        <v>6.97016410394862</v>
      </c>
      <c r="N21" s="2">
        <v>18.9694681071777</v>
      </c>
      <c r="O21" s="2">
        <v>113.25313183383726</v>
      </c>
      <c r="Q21" s="6">
        <v>-0.18453185045354825</v>
      </c>
      <c r="R21" s="6">
        <v>-0.82512232013070452</v>
      </c>
      <c r="S21" s="6">
        <v>1.0776419625540492</v>
      </c>
      <c r="T21" s="6">
        <v>4.2567912041827109E-3</v>
      </c>
      <c r="U21" s="6">
        <v>-0.31136299870128192</v>
      </c>
      <c r="V21" s="6">
        <v>-0.31620560670774733</v>
      </c>
      <c r="W21" s="6">
        <v>-1.2487027929224288</v>
      </c>
      <c r="X21" s="6">
        <v>0.25790079319023057</v>
      </c>
      <c r="Y21" s="6">
        <v>-0.13718162208877829</v>
      </c>
      <c r="Z21" s="6">
        <v>1.4639561000699171</v>
      </c>
      <c r="AA21" s="6">
        <v>0.2915020302660476</v>
      </c>
      <c r="AB21" s="6">
        <v>0.99710288556216187</v>
      </c>
      <c r="AC21" s="6">
        <v>4.0753815586779494</v>
      </c>
      <c r="AD21" s="6">
        <v>18.215067458495213</v>
      </c>
    </row>
    <row r="22" spans="1:30">
      <c r="A22" s="1">
        <v>38183</v>
      </c>
      <c r="B22" s="2">
        <v>-1.45774982542628</v>
      </c>
      <c r="C22" s="2">
        <v>-4.6297138686635728</v>
      </c>
      <c r="D22" s="2">
        <v>12.878699034634943</v>
      </c>
      <c r="E22" s="2">
        <v>-0.91431401148371161</v>
      </c>
      <c r="F22" s="2">
        <v>-0.86159059951137429</v>
      </c>
      <c r="G22" s="2">
        <v>-1.4166270023943905</v>
      </c>
      <c r="H22" s="2">
        <v>-4.752672991728093</v>
      </c>
      <c r="I22" s="2">
        <v>2.0396069052692885</v>
      </c>
      <c r="J22" s="2">
        <v>-1.1920210514860754</v>
      </c>
      <c r="K22" s="2">
        <v>6.2127448980391122</v>
      </c>
      <c r="L22" s="2">
        <v>1.4785731953739987</v>
      </c>
      <c r="M22" s="2">
        <v>7.0137358971810224</v>
      </c>
      <c r="N22" s="2">
        <v>17.31791381271341</v>
      </c>
      <c r="O22" s="2">
        <v>115.23544864873061</v>
      </c>
      <c r="Q22" s="6">
        <v>-0.16644295956752178</v>
      </c>
      <c r="R22" s="6">
        <v>-0.86359904677729082</v>
      </c>
      <c r="S22" s="6">
        <v>0.93091100232051749</v>
      </c>
      <c r="T22" s="6">
        <v>-7.6136756364271627E-2</v>
      </c>
      <c r="U22" s="6">
        <v>-0.31866531436347834</v>
      </c>
      <c r="V22" s="6">
        <v>-0.31931339284770521</v>
      </c>
      <c r="W22" s="6">
        <v>-1.1927545773690407</v>
      </c>
      <c r="X22" s="6">
        <v>0.41485604453177322</v>
      </c>
      <c r="Y22" s="6">
        <v>-0.13813020742515492</v>
      </c>
      <c r="Z22" s="6">
        <v>1.4314971901918858</v>
      </c>
      <c r="AA22" s="6">
        <v>0.30009121573310676</v>
      </c>
      <c r="AB22" s="6">
        <v>1.0033359612994368</v>
      </c>
      <c r="AC22" s="6">
        <v>3.7205632856095363</v>
      </c>
      <c r="AD22" s="6">
        <v>18.533893383418587</v>
      </c>
    </row>
    <row r="23" spans="1:30">
      <c r="A23" s="1">
        <v>38214</v>
      </c>
      <c r="B23" s="2">
        <v>-1.3050221700251292</v>
      </c>
      <c r="C23" s="2">
        <v>-4.6140847620826229</v>
      </c>
      <c r="D23" s="2">
        <v>11.833141987838273</v>
      </c>
      <c r="E23" s="2">
        <v>-0.5348260756410701</v>
      </c>
      <c r="F23" s="2">
        <v>-0.83450899874642792</v>
      </c>
      <c r="G23" s="2">
        <v>-0.97526637383084858</v>
      </c>
      <c r="H23" s="2">
        <v>-4.4897857422625638</v>
      </c>
      <c r="I23" s="2">
        <v>2.6977361700671953</v>
      </c>
      <c r="J23" s="2">
        <v>-1.2563047626250066</v>
      </c>
      <c r="K23" s="2">
        <v>6.6110040937569075</v>
      </c>
      <c r="L23" s="2">
        <v>1.6421603147457993</v>
      </c>
      <c r="M23" s="2">
        <v>7.6875156746957405</v>
      </c>
      <c r="N23" s="2">
        <v>17.801244006918491</v>
      </c>
      <c r="O23" s="2">
        <v>118.3641988526194</v>
      </c>
      <c r="Q23" s="6">
        <v>-0.14900482132912918</v>
      </c>
      <c r="R23" s="6">
        <v>-0.86068368701031994</v>
      </c>
      <c r="S23" s="6">
        <v>0.85533500230691384</v>
      </c>
      <c r="T23" s="6">
        <v>-4.4536036970783191E-2</v>
      </c>
      <c r="U23" s="6">
        <v>-0.30864899474935759</v>
      </c>
      <c r="V23" s="6">
        <v>-0.2198289417269686</v>
      </c>
      <c r="W23" s="6">
        <v>-1.1267790788069243</v>
      </c>
      <c r="X23" s="6">
        <v>0.54871953699166753</v>
      </c>
      <c r="Y23" s="6">
        <v>-0.14557933958822314</v>
      </c>
      <c r="Z23" s="6">
        <v>1.5232612862548103</v>
      </c>
      <c r="AA23" s="6">
        <v>0.33329285748080739</v>
      </c>
      <c r="AB23" s="6">
        <v>1.0997221798122496</v>
      </c>
      <c r="AC23" s="6">
        <v>3.8244014612023616</v>
      </c>
      <c r="AD23" s="6">
        <v>19.037105922461038</v>
      </c>
    </row>
    <row r="24" spans="1:30">
      <c r="A24" s="1">
        <v>38245</v>
      </c>
      <c r="B24" s="2">
        <v>-1.1522945146239785</v>
      </c>
      <c r="C24" s="2">
        <v>-4.5984556555016729</v>
      </c>
      <c r="D24" s="2">
        <v>10.787584941041601</v>
      </c>
      <c r="E24" s="2">
        <v>-0.15533813979842881</v>
      </c>
      <c r="F24" s="2">
        <v>-0.80742739798148155</v>
      </c>
      <c r="G24" s="2">
        <v>-0.5339057452673065</v>
      </c>
      <c r="H24" s="2">
        <v>-4.2268984927970346</v>
      </c>
      <c r="I24" s="2">
        <v>3.3558654348651022</v>
      </c>
      <c r="J24" s="2">
        <v>-1.3205884737639377</v>
      </c>
      <c r="K24" s="2">
        <v>7.0092632894747036</v>
      </c>
      <c r="L24" s="2">
        <v>1.8057474341175994</v>
      </c>
      <c r="M24" s="2">
        <v>8.3612954522104577</v>
      </c>
      <c r="N24" s="2">
        <v>18.284574201123569</v>
      </c>
      <c r="O24" s="2">
        <v>121.49294905650818</v>
      </c>
      <c r="Q24" s="6">
        <v>-0.13156668309073663</v>
      </c>
      <c r="R24" s="6">
        <v>-0.85776832724334906</v>
      </c>
      <c r="S24" s="6">
        <v>0.77975900229330997</v>
      </c>
      <c r="T24" s="6">
        <v>-1.2935317577294762E-2</v>
      </c>
      <c r="U24" s="6">
        <v>-0.29863267513523678</v>
      </c>
      <c r="V24" s="6">
        <v>-0.12034449060623194</v>
      </c>
      <c r="W24" s="6">
        <v>-1.0608035802448077</v>
      </c>
      <c r="X24" s="6">
        <v>0.68258302945156168</v>
      </c>
      <c r="Y24" s="6">
        <v>-0.15302847175129133</v>
      </c>
      <c r="Z24" s="6">
        <v>1.6150253823177347</v>
      </c>
      <c r="AA24" s="6">
        <v>0.36649449922850796</v>
      </c>
      <c r="AB24" s="6">
        <v>1.1961083983250624</v>
      </c>
      <c r="AC24" s="6">
        <v>3.9282396367951864</v>
      </c>
      <c r="AD24" s="6">
        <v>19.540318461503492</v>
      </c>
    </row>
    <row r="25" spans="1:30">
      <c r="A25" s="1">
        <v>38275</v>
      </c>
      <c r="B25" s="2">
        <v>-1.2691696612776802</v>
      </c>
      <c r="C25" s="2">
        <v>-4.5521088892965231</v>
      </c>
      <c r="D25" s="2">
        <v>13.078718463004686</v>
      </c>
      <c r="E25" s="2">
        <v>5.4567151384609947</v>
      </c>
      <c r="F25" s="2">
        <v>0.17422577714988269</v>
      </c>
      <c r="G25" s="2">
        <v>-5.0156591441599938E-2</v>
      </c>
      <c r="H25" s="2">
        <v>-3.5194089380051246</v>
      </c>
      <c r="I25" s="2">
        <v>4.0696390783379837</v>
      </c>
      <c r="J25" s="2">
        <v>0.80549032653902275</v>
      </c>
      <c r="K25" s="2">
        <v>7.3588825521403169</v>
      </c>
      <c r="L25" s="2">
        <v>2.2416669893119781</v>
      </c>
      <c r="M25" s="2">
        <v>8.9416167634124477</v>
      </c>
      <c r="N25" s="2">
        <v>19.305570145637642</v>
      </c>
      <c r="O25" s="2">
        <v>126.42173892191904</v>
      </c>
      <c r="Q25" s="6">
        <v>-0.14491125358536294</v>
      </c>
      <c r="R25" s="6">
        <v>-0.84912307955603761</v>
      </c>
      <c r="S25" s="6">
        <v>0.94536900666136769</v>
      </c>
      <c r="T25" s="6">
        <v>0.45439158300992388</v>
      </c>
      <c r="U25" s="6">
        <v>6.443862325932416E-2</v>
      </c>
      <c r="V25" s="6">
        <v>-1.1305496337302393E-2</v>
      </c>
      <c r="W25" s="6">
        <v>-0.88324846412645608</v>
      </c>
      <c r="X25" s="6">
        <v>0.82776458853394586</v>
      </c>
      <c r="Y25" s="6">
        <v>9.3339413549015413E-2</v>
      </c>
      <c r="Z25" s="6">
        <v>1.6955822054863068</v>
      </c>
      <c r="AA25" s="6">
        <v>0.45496873215075906</v>
      </c>
      <c r="AB25" s="6">
        <v>1.279125102856441</v>
      </c>
      <c r="AC25" s="6">
        <v>4.1475893845186453</v>
      </c>
      <c r="AD25" s="6">
        <v>20.333040379506848</v>
      </c>
    </row>
    <row r="26" spans="1:30">
      <c r="A26" s="1">
        <v>38306</v>
      </c>
      <c r="B26" s="2">
        <v>-1.3860448079313819</v>
      </c>
      <c r="C26" s="2">
        <v>-4.5057621230913734</v>
      </c>
      <c r="D26" s="2">
        <v>15.369851984967768</v>
      </c>
      <c r="E26" s="2">
        <v>11.068768416720417</v>
      </c>
      <c r="F26" s="2">
        <v>1.1558789522812469</v>
      </c>
      <c r="G26" s="2">
        <v>0.43359256238410659</v>
      </c>
      <c r="H26" s="2">
        <v>-2.8119193832132141</v>
      </c>
      <c r="I26" s="2">
        <v>4.7834127218108655</v>
      </c>
      <c r="J26" s="2">
        <v>2.9315691268419832</v>
      </c>
      <c r="K26" s="2">
        <v>7.7085018148059312</v>
      </c>
      <c r="L26" s="2">
        <v>2.6775865445063571</v>
      </c>
      <c r="M26" s="2">
        <v>9.5219380746144378</v>
      </c>
      <c r="N26" s="2">
        <v>20.326566090151719</v>
      </c>
      <c r="O26" s="2">
        <v>131.35052878732989</v>
      </c>
      <c r="Q26" s="6">
        <v>-0.15825582407998931</v>
      </c>
      <c r="R26" s="6">
        <v>-0.84047783186872627</v>
      </c>
      <c r="S26" s="6">
        <v>1.1109790110294253</v>
      </c>
      <c r="T26" s="6">
        <v>0.92171848359714248</v>
      </c>
      <c r="U26" s="6">
        <v>0.42750992165388513</v>
      </c>
      <c r="V26" s="6">
        <v>9.7733497931627153E-2</v>
      </c>
      <c r="W26" s="6">
        <v>-0.70569334800810424</v>
      </c>
      <c r="X26" s="6">
        <v>0.97294614761633003</v>
      </c>
      <c r="Y26" s="6">
        <v>0.33970729884932216</v>
      </c>
      <c r="Z26" s="6">
        <v>1.7761390286548788</v>
      </c>
      <c r="AA26" s="6">
        <v>0.54344296507301026</v>
      </c>
      <c r="AB26" s="6">
        <v>1.3621418073878191</v>
      </c>
      <c r="AC26" s="6">
        <v>4.3669391322421047</v>
      </c>
      <c r="AD26" s="6">
        <v>21.125762297510203</v>
      </c>
    </row>
    <row r="27" spans="1:30">
      <c r="A27" s="1">
        <v>38336</v>
      </c>
      <c r="B27" s="2">
        <v>-1.8210109971846002</v>
      </c>
      <c r="C27" s="2">
        <v>-4.9215753156489361</v>
      </c>
      <c r="D27" s="2">
        <v>18.946565739234067</v>
      </c>
      <c r="E27" s="2">
        <v>15.920267680484246</v>
      </c>
      <c r="F27" s="2">
        <v>1.9006143241432845</v>
      </c>
      <c r="G27" s="2">
        <v>1.0972760673942465</v>
      </c>
      <c r="H27" s="2">
        <v>-2.1814786498833856</v>
      </c>
      <c r="I27" s="2">
        <v>5.2246446207010653</v>
      </c>
      <c r="J27" s="2">
        <v>4.454396332309817</v>
      </c>
      <c r="K27" s="2">
        <v>8.0012473296665441</v>
      </c>
      <c r="L27" s="2">
        <v>3.1947167856837071</v>
      </c>
      <c r="M27" s="2">
        <v>10.226720105383412</v>
      </c>
      <c r="N27" s="2">
        <v>21.221614717992566</v>
      </c>
      <c r="O27" s="2">
        <v>134.35322755143119</v>
      </c>
      <c r="Q27" s="6">
        <v>-0.20791939363654327</v>
      </c>
      <c r="R27" s="6">
        <v>-0.91804112992925857</v>
      </c>
      <c r="S27" s="6">
        <v>1.3695146113290559</v>
      </c>
      <c r="T27" s="6">
        <v>1.325712530289284</v>
      </c>
      <c r="U27" s="6">
        <v>0.70295551208466278</v>
      </c>
      <c r="V27" s="6">
        <v>0.24733041469493275</v>
      </c>
      <c r="W27" s="6">
        <v>-0.54747478936798377</v>
      </c>
      <c r="X27" s="6">
        <v>1.0626927158505968</v>
      </c>
      <c r="Y27" s="6">
        <v>0.51617099259172927</v>
      </c>
      <c r="Z27" s="6">
        <v>1.8435914009704573</v>
      </c>
      <c r="AA27" s="6">
        <v>0.64839971882236513</v>
      </c>
      <c r="AB27" s="6">
        <v>1.4629629912354132</v>
      </c>
      <c r="AC27" s="6">
        <v>4.5592304843988041</v>
      </c>
      <c r="AD27" s="6">
        <v>21.608701353234434</v>
      </c>
    </row>
    <row r="28" spans="1:30">
      <c r="A28" s="1">
        <v>38367</v>
      </c>
      <c r="B28" s="2">
        <v>-2.2559771864378186</v>
      </c>
      <c r="C28" s="2">
        <v>-5.3373885082064989</v>
      </c>
      <c r="D28" s="2">
        <v>22.523279493500368</v>
      </c>
      <c r="E28" s="2">
        <v>20.771766944248071</v>
      </c>
      <c r="F28" s="2">
        <v>2.6453496960053218</v>
      </c>
      <c r="G28" s="2">
        <v>1.7609595724043863</v>
      </c>
      <c r="H28" s="2">
        <v>-1.5510379165535571</v>
      </c>
      <c r="I28" s="2">
        <v>5.6658765195912641</v>
      </c>
      <c r="J28" s="2">
        <v>5.9772235377776513</v>
      </c>
      <c r="K28" s="2">
        <v>8.2939928445271551</v>
      </c>
      <c r="L28" s="2">
        <v>3.7118470268610566</v>
      </c>
      <c r="M28" s="2">
        <v>10.931502136152387</v>
      </c>
      <c r="N28" s="2">
        <v>22.116663345833413</v>
      </c>
      <c r="O28" s="2">
        <v>137.35592631553246</v>
      </c>
      <c r="Q28" s="6">
        <v>-0.25758296319309726</v>
      </c>
      <c r="R28" s="6">
        <v>-0.99560442798979099</v>
      </c>
      <c r="S28" s="6">
        <v>1.628050211628687</v>
      </c>
      <c r="T28" s="6">
        <v>1.7297065769814253</v>
      </c>
      <c r="U28" s="6">
        <v>0.97840110251544032</v>
      </c>
      <c r="V28" s="6">
        <v>0.39692733145823828</v>
      </c>
      <c r="W28" s="6">
        <v>-0.38925623072786342</v>
      </c>
      <c r="X28" s="6">
        <v>1.152439284084863</v>
      </c>
      <c r="Y28" s="6">
        <v>0.69263468633413638</v>
      </c>
      <c r="Z28" s="6">
        <v>1.9110437732860353</v>
      </c>
      <c r="AA28" s="6">
        <v>0.75335647257172</v>
      </c>
      <c r="AB28" s="6">
        <v>1.5637841750830073</v>
      </c>
      <c r="AC28" s="6">
        <v>4.7515218365555043</v>
      </c>
      <c r="AD28" s="6">
        <v>22.091640408958661</v>
      </c>
    </row>
    <row r="29" spans="1:30">
      <c r="A29" s="1">
        <v>38398</v>
      </c>
      <c r="B29" s="2">
        <v>-2.4626323736193951</v>
      </c>
      <c r="C29" s="2">
        <v>-6.1724025073301121</v>
      </c>
      <c r="D29" s="2">
        <v>26.021787935667817</v>
      </c>
      <c r="E29" s="2">
        <v>24.989009376066107</v>
      </c>
      <c r="F29" s="2">
        <v>3.4764471043796581</v>
      </c>
      <c r="G29" s="2">
        <v>1.7609595724043863</v>
      </c>
      <c r="H29" s="2">
        <v>-1.1760302747559725</v>
      </c>
      <c r="I29" s="2">
        <v>5.9252232341168618</v>
      </c>
      <c r="J29" s="2">
        <v>8.0718656555480273</v>
      </c>
      <c r="K29" s="2">
        <v>7.6106080334860149</v>
      </c>
      <c r="L29" s="2">
        <v>4.1629227521957661</v>
      </c>
      <c r="M29" s="2">
        <v>11.031227929171305</v>
      </c>
      <c r="N29" s="2">
        <v>22.366738996498317</v>
      </c>
      <c r="O29" s="2">
        <v>137.75737053695343</v>
      </c>
      <c r="Q29" s="6">
        <v>-0.28117843915511526</v>
      </c>
      <c r="R29" s="6">
        <v>-1.1513629293023151</v>
      </c>
      <c r="S29" s="6">
        <v>1.8809328973538768</v>
      </c>
      <c r="T29" s="6">
        <v>2.0808847887637767</v>
      </c>
      <c r="U29" s="6">
        <v>1.2857882966845471</v>
      </c>
      <c r="V29" s="6">
        <v>0.39692733145823828</v>
      </c>
      <c r="W29" s="6">
        <v>-0.29514243790413264</v>
      </c>
      <c r="X29" s="6">
        <v>1.2051904058193696</v>
      </c>
      <c r="Y29" s="6">
        <v>0.93535972029924985</v>
      </c>
      <c r="Z29" s="6">
        <v>1.753583028819613</v>
      </c>
      <c r="AA29" s="6">
        <v>0.84490680178565258</v>
      </c>
      <c r="AB29" s="6">
        <v>1.5780502489517425</v>
      </c>
      <c r="AC29" s="6">
        <v>4.8052478392687021</v>
      </c>
      <c r="AD29" s="6">
        <v>22.156206690310906</v>
      </c>
    </row>
    <row r="30" spans="1:30">
      <c r="A30" s="1">
        <v>38426</v>
      </c>
      <c r="B30" s="2">
        <v>-2.6692875608009716</v>
      </c>
      <c r="C30" s="2">
        <v>-7.0074165064537244</v>
      </c>
      <c r="D30" s="2">
        <v>29.520296377835269</v>
      </c>
      <c r="E30" s="2">
        <v>29.206251807884151</v>
      </c>
      <c r="F30" s="2">
        <v>4.3075445127539949</v>
      </c>
      <c r="G30" s="2">
        <v>1.7609595724043863</v>
      </c>
      <c r="H30" s="2">
        <v>-0.80102263295838816</v>
      </c>
      <c r="I30" s="2">
        <v>6.1845699486424603</v>
      </c>
      <c r="J30" s="2">
        <v>10.166507773318402</v>
      </c>
      <c r="K30" s="2">
        <v>6.9272232224448738</v>
      </c>
      <c r="L30" s="2">
        <v>4.6139984775304761</v>
      </c>
      <c r="M30" s="2">
        <v>11.130953722190222</v>
      </c>
      <c r="N30" s="2">
        <v>22.616814647163221</v>
      </c>
      <c r="O30" s="2">
        <v>138.15881475837443</v>
      </c>
      <c r="Q30" s="6">
        <v>-0.30477391511713331</v>
      </c>
      <c r="R30" s="6">
        <v>-1.3071214306148391</v>
      </c>
      <c r="S30" s="6">
        <v>2.1338155830790666</v>
      </c>
      <c r="T30" s="6">
        <v>2.4320630005461288</v>
      </c>
      <c r="U30" s="6">
        <v>1.5931754908536542</v>
      </c>
      <c r="V30" s="6">
        <v>0.39692733145823828</v>
      </c>
      <c r="W30" s="6">
        <v>-0.20102864508040189</v>
      </c>
      <c r="X30" s="6">
        <v>1.2579415275538763</v>
      </c>
      <c r="Y30" s="6">
        <v>1.1780847542643631</v>
      </c>
      <c r="Z30" s="6">
        <v>1.5961222843531908</v>
      </c>
      <c r="AA30" s="6">
        <v>0.93645713099958539</v>
      </c>
      <c r="AB30" s="6">
        <v>1.5923163228204777</v>
      </c>
      <c r="AC30" s="6">
        <v>4.8589738419818991</v>
      </c>
      <c r="AD30" s="6">
        <v>22.220772971663148</v>
      </c>
    </row>
    <row r="31" spans="1:30">
      <c r="A31" s="1">
        <v>38457</v>
      </c>
      <c r="B31" s="2">
        <v>-2.9363557990749736</v>
      </c>
      <c r="C31" s="2">
        <v>-7.6959056714036951</v>
      </c>
      <c r="D31" s="2">
        <v>30.338336551677344</v>
      </c>
      <c r="E31" s="2">
        <v>31.016543755998462</v>
      </c>
      <c r="F31" s="2">
        <v>4.276014398965116</v>
      </c>
      <c r="G31" s="2">
        <v>2.2518052925858383</v>
      </c>
      <c r="H31" s="2">
        <v>-0.74744531771913214</v>
      </c>
      <c r="I31" s="2">
        <v>6.8584051759229325</v>
      </c>
      <c r="J31" s="2">
        <v>9.1846274136197668</v>
      </c>
      <c r="K31" s="2">
        <v>5.998012713763142</v>
      </c>
      <c r="L31" s="2">
        <v>4.3621386196689844</v>
      </c>
      <c r="M31" s="2">
        <v>10.256500234211622</v>
      </c>
      <c r="N31" s="2">
        <v>23.911638326703045</v>
      </c>
      <c r="O31" s="2">
        <v>143.39210666375058</v>
      </c>
      <c r="Q31" s="6">
        <v>-0.3352672324267823</v>
      </c>
      <c r="R31" s="6">
        <v>-1.4355480685096169</v>
      </c>
      <c r="S31" s="6">
        <v>2.1929459809648932</v>
      </c>
      <c r="T31" s="6">
        <v>2.5828096316495039</v>
      </c>
      <c r="U31" s="6">
        <v>1.5815138575580407</v>
      </c>
      <c r="V31" s="6">
        <v>0.50756592017001823</v>
      </c>
      <c r="W31" s="6">
        <v>-0.18758261416138197</v>
      </c>
      <c r="X31" s="6">
        <v>1.3949996127827244</v>
      </c>
      <c r="Y31" s="6">
        <v>1.0643054400628449</v>
      </c>
      <c r="Z31" s="6">
        <v>1.3820201034163069</v>
      </c>
      <c r="AA31" s="6">
        <v>0.88533965424801708</v>
      </c>
      <c r="AB31" s="6">
        <v>1.467223128004675</v>
      </c>
      <c r="AC31" s="6">
        <v>5.137152466470555</v>
      </c>
      <c r="AD31" s="6">
        <v>23.062469475264326</v>
      </c>
    </row>
    <row r="32" spans="1:30">
      <c r="A32" s="1">
        <v>38487</v>
      </c>
      <c r="B32" s="2">
        <v>-3.2034240373489751</v>
      </c>
      <c r="C32" s="2">
        <v>-8.3843948363536658</v>
      </c>
      <c r="D32" s="2">
        <v>31.156376725519415</v>
      </c>
      <c r="E32" s="2">
        <v>32.826835704112774</v>
      </c>
      <c r="F32" s="2">
        <v>4.2444842851762381</v>
      </c>
      <c r="G32" s="2">
        <v>2.7426510127672907</v>
      </c>
      <c r="H32" s="2">
        <v>-0.69386800247987612</v>
      </c>
      <c r="I32" s="2">
        <v>7.5322404032034056</v>
      </c>
      <c r="J32" s="2">
        <v>8.2027470539211329</v>
      </c>
      <c r="K32" s="2">
        <v>5.0688022050814103</v>
      </c>
      <c r="L32" s="2">
        <v>4.1102787618074936</v>
      </c>
      <c r="M32" s="2">
        <v>9.3820467462330193</v>
      </c>
      <c r="N32" s="2">
        <v>25.206462006242873</v>
      </c>
      <c r="O32" s="2">
        <v>148.62539856912673</v>
      </c>
      <c r="Q32" s="6">
        <v>-0.36576054973643124</v>
      </c>
      <c r="R32" s="6">
        <v>-1.5639747064043947</v>
      </c>
      <c r="S32" s="6">
        <v>2.2520763788507199</v>
      </c>
      <c r="T32" s="6">
        <v>2.7335562627528787</v>
      </c>
      <c r="U32" s="6">
        <v>1.569852224262428</v>
      </c>
      <c r="V32" s="6">
        <v>0.61820450888179834</v>
      </c>
      <c r="W32" s="6">
        <v>-0.17413658324236209</v>
      </c>
      <c r="X32" s="6">
        <v>1.5320576980115725</v>
      </c>
      <c r="Y32" s="6">
        <v>0.9505261258613269</v>
      </c>
      <c r="Z32" s="6">
        <v>1.1679179224794229</v>
      </c>
      <c r="AA32" s="6">
        <v>0.83422217749644878</v>
      </c>
      <c r="AB32" s="6">
        <v>1.3421299331888721</v>
      </c>
      <c r="AC32" s="6">
        <v>5.4153310909592127</v>
      </c>
      <c r="AD32" s="6">
        <v>23.904165978865496</v>
      </c>
    </row>
    <row r="33" spans="1:30">
      <c r="A33" s="1">
        <v>38518</v>
      </c>
      <c r="B33" s="2">
        <v>-3.2083331285396324</v>
      </c>
      <c r="C33" s="2">
        <v>-8.8607450616035504</v>
      </c>
      <c r="D33" s="2">
        <v>28.926289691199816</v>
      </c>
      <c r="E33" s="2">
        <v>35.067228841433476</v>
      </c>
      <c r="F33" s="2">
        <v>4.1451257934485097</v>
      </c>
      <c r="G33" s="2">
        <v>3.1130240782937508</v>
      </c>
      <c r="H33" s="2">
        <v>-1.0390333097157427</v>
      </c>
      <c r="I33" s="2">
        <v>6.5639418071227595</v>
      </c>
      <c r="J33" s="2">
        <v>7.3293948328852316</v>
      </c>
      <c r="K33" s="2">
        <v>3.8780318624327141</v>
      </c>
      <c r="L33" s="2">
        <v>2.9243529458587774</v>
      </c>
      <c r="M33" s="2">
        <v>8.0407128762538225</v>
      </c>
      <c r="N33" s="2">
        <v>25.867907781833086</v>
      </c>
      <c r="O33" s="2">
        <v>134.66605617958254</v>
      </c>
      <c r="Q33" s="6">
        <v>-0.36632105995039815</v>
      </c>
      <c r="R33" s="6">
        <v>-1.6528302193211566</v>
      </c>
      <c r="S33" s="6">
        <v>2.0908789977489963</v>
      </c>
      <c r="T33" s="6">
        <v>2.9201182800838485</v>
      </c>
      <c r="U33" s="6">
        <v>1.5331037905874854</v>
      </c>
      <c r="V33" s="6">
        <v>0.70168807934372457</v>
      </c>
      <c r="W33" s="6">
        <v>-0.26076099457281138</v>
      </c>
      <c r="X33" s="6">
        <v>1.3351057635687691</v>
      </c>
      <c r="Y33" s="6">
        <v>0.8493229438399077</v>
      </c>
      <c r="Z33" s="6">
        <v>0.89354895551870883</v>
      </c>
      <c r="AA33" s="6">
        <v>0.59352667389149738</v>
      </c>
      <c r="AB33" s="6">
        <v>1.1502480990867379</v>
      </c>
      <c r="AC33" s="6">
        <v>5.557435439941238</v>
      </c>
      <c r="AD33" s="6">
        <v>21.659015145643156</v>
      </c>
    </row>
    <row r="34" spans="1:30">
      <c r="A34" s="1">
        <v>38548</v>
      </c>
      <c r="B34" s="2">
        <v>-3.2132422197302901</v>
      </c>
      <c r="C34" s="2">
        <v>-9.3370952868534349</v>
      </c>
      <c r="D34" s="2">
        <v>26.696202656880217</v>
      </c>
      <c r="E34" s="2">
        <v>37.307621978754185</v>
      </c>
      <c r="F34" s="2">
        <v>4.0457673017207805</v>
      </c>
      <c r="G34" s="2">
        <v>3.4833971438202109</v>
      </c>
      <c r="H34" s="2">
        <v>-1.3841986169516094</v>
      </c>
      <c r="I34" s="2">
        <v>5.5956432110421135</v>
      </c>
      <c r="J34" s="2">
        <v>6.4560426118493313</v>
      </c>
      <c r="K34" s="2">
        <v>2.6872615197840188</v>
      </c>
      <c r="L34" s="2">
        <v>1.7384271299100611</v>
      </c>
      <c r="M34" s="2">
        <v>6.6993790062746257</v>
      </c>
      <c r="N34" s="2">
        <v>26.529353557423303</v>
      </c>
      <c r="O34" s="2">
        <v>120.70671379003835</v>
      </c>
      <c r="Q34" s="6">
        <v>-0.36688157016436501</v>
      </c>
      <c r="R34" s="6">
        <v>-1.7416857322379184</v>
      </c>
      <c r="S34" s="6">
        <v>1.9296816166472728</v>
      </c>
      <c r="T34" s="6">
        <v>3.106680297414818</v>
      </c>
      <c r="U34" s="6">
        <v>1.4963553569125425</v>
      </c>
      <c r="V34" s="6">
        <v>0.7851716498056508</v>
      </c>
      <c r="W34" s="6">
        <v>-0.34738540590326061</v>
      </c>
      <c r="X34" s="6">
        <v>1.1381538291259659</v>
      </c>
      <c r="Y34" s="6">
        <v>0.74811976181848872</v>
      </c>
      <c r="Z34" s="6">
        <v>0.61917998855799516</v>
      </c>
      <c r="AA34" s="6">
        <v>0.35283117028654598</v>
      </c>
      <c r="AB34" s="6">
        <v>0.95836626498460398</v>
      </c>
      <c r="AC34" s="6">
        <v>5.6995397889232642</v>
      </c>
      <c r="AD34" s="6">
        <v>19.413864312420817</v>
      </c>
    </row>
    <row r="35" spans="1:30">
      <c r="A35" s="1">
        <v>38579</v>
      </c>
      <c r="B35" s="2">
        <v>-2.8319920026896113</v>
      </c>
      <c r="C35" s="2">
        <v>-8.6246803775534531</v>
      </c>
      <c r="D35" s="2">
        <v>29.612322345195377</v>
      </c>
      <c r="E35" s="2">
        <v>36.54475270157451</v>
      </c>
      <c r="F35" s="2">
        <v>4.0324999215605146</v>
      </c>
      <c r="G35" s="2">
        <v>3.8167494359258791</v>
      </c>
      <c r="H35" s="2">
        <v>-1.8865852266937775</v>
      </c>
      <c r="I35" s="2">
        <v>4.7470223905998639</v>
      </c>
      <c r="J35" s="2">
        <v>5.4987290189693354</v>
      </c>
      <c r="K35" s="2">
        <v>1.603195451312359</v>
      </c>
      <c r="L35" s="2">
        <v>0.72796773961022254</v>
      </c>
      <c r="M35" s="2">
        <v>5.0855745789400055</v>
      </c>
      <c r="N35" s="2">
        <v>26.22718586849313</v>
      </c>
      <c r="O35" s="2">
        <v>107.49245884172012</v>
      </c>
      <c r="Q35" s="6">
        <v>-0.32335118288309439</v>
      </c>
      <c r="R35" s="6">
        <v>-1.6087961295465558</v>
      </c>
      <c r="S35" s="6">
        <v>2.1404674960777572</v>
      </c>
      <c r="T35" s="6">
        <v>3.0431546469655122</v>
      </c>
      <c r="U35" s="6">
        <v>1.4914483234886073</v>
      </c>
      <c r="V35" s="6">
        <v>0.86031058985543674</v>
      </c>
      <c r="W35" s="6">
        <v>-0.47346686141720384</v>
      </c>
      <c r="X35" s="6">
        <v>0.96554435424801222</v>
      </c>
      <c r="Y35" s="6">
        <v>0.63718721998914762</v>
      </c>
      <c r="Z35" s="6">
        <v>0.36939707352323459</v>
      </c>
      <c r="AA35" s="6">
        <v>0.14774833243129076</v>
      </c>
      <c r="AB35" s="6">
        <v>0.72750670024110453</v>
      </c>
      <c r="AC35" s="6">
        <v>5.6346223848011956</v>
      </c>
      <c r="AD35" s="6">
        <v>17.288549617808055</v>
      </c>
    </row>
    <row r="36" spans="1:30">
      <c r="A36" s="1">
        <v>38610</v>
      </c>
      <c r="B36" s="2">
        <v>-2.4507417856489329</v>
      </c>
      <c r="C36" s="2">
        <v>-7.9122654682534712</v>
      </c>
      <c r="D36" s="2">
        <v>32.528442033510537</v>
      </c>
      <c r="E36" s="2">
        <v>35.781883424394827</v>
      </c>
      <c r="F36" s="2">
        <v>4.0192325414002497</v>
      </c>
      <c r="G36" s="2">
        <v>4.1501017280315473</v>
      </c>
      <c r="H36" s="2">
        <v>-2.388971836435946</v>
      </c>
      <c r="I36" s="2">
        <v>3.8984015701576138</v>
      </c>
      <c r="J36" s="2">
        <v>4.5414154260893405</v>
      </c>
      <c r="K36" s="2">
        <v>0.51912938284069876</v>
      </c>
      <c r="L36" s="2">
        <v>-0.2824916506896159</v>
      </c>
      <c r="M36" s="2">
        <v>3.471770151605384</v>
      </c>
      <c r="N36" s="2">
        <v>25.925018179562958</v>
      </c>
      <c r="O36" s="2">
        <v>94.278203893401894</v>
      </c>
      <c r="Q36" s="6">
        <v>-0.27982079560182382</v>
      </c>
      <c r="R36" s="6">
        <v>-1.475906526855193</v>
      </c>
      <c r="S36" s="6">
        <v>2.3512533755082421</v>
      </c>
      <c r="T36" s="6">
        <v>2.9796289965162055</v>
      </c>
      <c r="U36" s="6">
        <v>1.4865412900646722</v>
      </c>
      <c r="V36" s="6">
        <v>0.9354495299052229</v>
      </c>
      <c r="W36" s="6">
        <v>-0.59954831693114718</v>
      </c>
      <c r="X36" s="6">
        <v>0.79293487937005858</v>
      </c>
      <c r="Y36" s="6">
        <v>0.52625467815980664</v>
      </c>
      <c r="Z36" s="6">
        <v>0.11961415848847393</v>
      </c>
      <c r="AA36" s="6">
        <v>-5.7334505423964441E-2</v>
      </c>
      <c r="AB36" s="6">
        <v>0.49664713549760497</v>
      </c>
      <c r="AC36" s="6">
        <v>5.5697049806791261</v>
      </c>
      <c r="AD36" s="6">
        <v>15.163234923195292</v>
      </c>
    </row>
    <row r="37" spans="1:30">
      <c r="A37" s="1">
        <v>38640</v>
      </c>
      <c r="B37" s="2">
        <v>-2.1289366032266539</v>
      </c>
      <c r="C37" s="2">
        <v>-5.9168161515213837</v>
      </c>
      <c r="D37" s="2">
        <v>37.010291547160861</v>
      </c>
      <c r="E37" s="2">
        <v>36.087723734755755</v>
      </c>
      <c r="F37" s="2">
        <v>3.6896564709540853</v>
      </c>
      <c r="G37" s="2">
        <v>3.8562031300994377</v>
      </c>
      <c r="H37" s="2">
        <v>-2.8904056123535664</v>
      </c>
      <c r="I37" s="2">
        <v>3.1558251233261236</v>
      </c>
      <c r="J37" s="2">
        <v>4.0894332709677812</v>
      </c>
      <c r="K37" s="2">
        <v>-0.39815653303347609</v>
      </c>
      <c r="L37" s="2">
        <v>-1.1735687664434518</v>
      </c>
      <c r="M37" s="2">
        <v>1.7338094861722317</v>
      </c>
      <c r="N37" s="2">
        <v>24.310978243773032</v>
      </c>
      <c r="O37" s="2">
        <v>81.228257315667534</v>
      </c>
      <c r="Q37" s="6">
        <v>-0.24307772348321288</v>
      </c>
      <c r="R37" s="6">
        <v>-1.1036873840078898</v>
      </c>
      <c r="S37" s="6">
        <v>2.6752149039034285</v>
      </c>
      <c r="T37" s="6">
        <v>3.005096930840581</v>
      </c>
      <c r="U37" s="6">
        <v>1.3646452733776651</v>
      </c>
      <c r="V37" s="6">
        <v>0.86920361033693361</v>
      </c>
      <c r="W37" s="6">
        <v>-0.72539064450431279</v>
      </c>
      <c r="X37" s="6">
        <v>0.64189483008453352</v>
      </c>
      <c r="Y37" s="6">
        <v>0.47387943800647547</v>
      </c>
      <c r="Z37" s="6">
        <v>-9.1740441245842325E-2</v>
      </c>
      <c r="AA37" s="6">
        <v>-0.23818751683736294</v>
      </c>
      <c r="AB37" s="6">
        <v>0.24802664842539626</v>
      </c>
      <c r="AC37" s="6">
        <v>5.2229462549139543</v>
      </c>
      <c r="AD37" s="6">
        <v>13.064346765365388</v>
      </c>
    </row>
    <row r="38" spans="1:30">
      <c r="A38" s="1">
        <v>38671</v>
      </c>
      <c r="B38" s="2">
        <v>-1.8071314208043747</v>
      </c>
      <c r="C38" s="2">
        <v>-3.9213668347892967</v>
      </c>
      <c r="D38" s="2">
        <v>41.492141060811186</v>
      </c>
      <c r="E38" s="2">
        <v>36.393564045116676</v>
      </c>
      <c r="F38" s="2">
        <v>3.360080400507921</v>
      </c>
      <c r="G38" s="2">
        <v>3.5623045321673277</v>
      </c>
      <c r="H38" s="2">
        <v>-3.3918393882711873</v>
      </c>
      <c r="I38" s="2">
        <v>2.4132486764946335</v>
      </c>
      <c r="J38" s="2">
        <v>3.6374511158462219</v>
      </c>
      <c r="K38" s="2">
        <v>-1.3154424489076506</v>
      </c>
      <c r="L38" s="2">
        <v>-2.0646458821972877</v>
      </c>
      <c r="M38" s="2">
        <v>-4.1511792609203457E-3</v>
      </c>
      <c r="N38" s="2">
        <v>22.696938307983107</v>
      </c>
      <c r="O38" s="2">
        <v>68.17831073793316</v>
      </c>
      <c r="Q38" s="6">
        <v>-0.20633465136460188</v>
      </c>
      <c r="R38" s="6">
        <v>-0.73146824116058673</v>
      </c>
      <c r="S38" s="6">
        <v>2.999176432298615</v>
      </c>
      <c r="T38" s="6">
        <v>3.0305648651649562</v>
      </c>
      <c r="U38" s="6">
        <v>1.2427492566906582</v>
      </c>
      <c r="V38" s="6">
        <v>0.80295769076864432</v>
      </c>
      <c r="W38" s="6">
        <v>-0.8512329720774785</v>
      </c>
      <c r="X38" s="6">
        <v>0.49085478079900841</v>
      </c>
      <c r="Y38" s="6">
        <v>0.42150419785314436</v>
      </c>
      <c r="Z38" s="6">
        <v>-0.30309504098015849</v>
      </c>
      <c r="AA38" s="6">
        <v>-0.41904052825076149</v>
      </c>
      <c r="AB38" s="6">
        <v>-5.9383864681243821E-4</v>
      </c>
      <c r="AC38" s="6">
        <v>4.8761875291487824</v>
      </c>
      <c r="AD38" s="6">
        <v>10.96545860753548</v>
      </c>
    </row>
    <row r="39" spans="1:30">
      <c r="A39" s="1">
        <v>38701</v>
      </c>
      <c r="B39" s="2">
        <v>-0.88937814226153478</v>
      </c>
      <c r="C39" s="2">
        <v>-0.79684715723585808</v>
      </c>
      <c r="D39" s="2">
        <v>46.826004576344367</v>
      </c>
      <c r="E39" s="2">
        <v>36.493321945287533</v>
      </c>
      <c r="F39" s="2">
        <v>3.143093940190008</v>
      </c>
      <c r="G39" s="2">
        <v>3.3105281611739876</v>
      </c>
      <c r="H39" s="2">
        <v>-3.8063932323045986</v>
      </c>
      <c r="I39" s="2">
        <v>1.8140786402995528</v>
      </c>
      <c r="J39" s="2">
        <v>3.2882585863101941</v>
      </c>
      <c r="K39" s="2">
        <v>-2.0657050111316049</v>
      </c>
      <c r="L39" s="2">
        <v>-3.1173199031468606</v>
      </c>
      <c r="M39" s="2">
        <v>-1.829987040556396</v>
      </c>
      <c r="N39" s="2">
        <v>19.648843165182829</v>
      </c>
      <c r="O39" s="2">
        <v>55.069637187171615</v>
      </c>
      <c r="Q39" s="6">
        <v>-0.10154741752713752</v>
      </c>
      <c r="R39" s="6">
        <v>-0.14863908762783357</v>
      </c>
      <c r="S39" s="6">
        <v>3.3847240887918999</v>
      </c>
      <c r="T39" s="6">
        <v>3.0388719050279835</v>
      </c>
      <c r="U39" s="6">
        <v>1.1624952954368559</v>
      </c>
      <c r="V39" s="6">
        <v>0.74620628964126146</v>
      </c>
      <c r="W39" s="6">
        <v>-0.95527147754532349</v>
      </c>
      <c r="X39" s="6">
        <v>0.36898359543692899</v>
      </c>
      <c r="Y39" s="6">
        <v>0.38104011672303895</v>
      </c>
      <c r="Z39" s="6">
        <v>-0.47596528872986649</v>
      </c>
      <c r="AA39" s="6">
        <v>-0.6326912475426868</v>
      </c>
      <c r="AB39" s="6">
        <v>-0.26178513611271409</v>
      </c>
      <c r="AC39" s="6">
        <v>4.2213378167647129</v>
      </c>
      <c r="AD39" s="6">
        <v>8.8571250969987467</v>
      </c>
    </row>
    <row r="40" spans="1:30">
      <c r="A40" s="1">
        <v>38732</v>
      </c>
      <c r="B40" s="2">
        <v>2.8375136281305252E-2</v>
      </c>
      <c r="C40" s="2">
        <v>2.3276725203175803</v>
      </c>
      <c r="D40" s="2">
        <v>52.159868091877556</v>
      </c>
      <c r="E40" s="2">
        <v>36.593079845458391</v>
      </c>
      <c r="F40" s="2">
        <v>2.926107479872095</v>
      </c>
      <c r="G40" s="2">
        <v>3.0587517901806476</v>
      </c>
      <c r="H40" s="2">
        <v>-4.2209470763380104</v>
      </c>
      <c r="I40" s="2">
        <v>1.2149086041044719</v>
      </c>
      <c r="J40" s="2">
        <v>2.9390660567741662</v>
      </c>
      <c r="K40" s="2">
        <v>-2.8159675733555591</v>
      </c>
      <c r="L40" s="2">
        <v>-4.169993924096433</v>
      </c>
      <c r="M40" s="2">
        <v>-3.6558229018518715</v>
      </c>
      <c r="N40" s="2">
        <v>16.60074802238255</v>
      </c>
      <c r="O40" s="2">
        <v>41.960963636410071</v>
      </c>
      <c r="Q40" s="6">
        <v>3.2398163103268709E-3</v>
      </c>
      <c r="R40" s="6">
        <v>0.43419006590491949</v>
      </c>
      <c r="S40" s="6">
        <v>3.7702717452851853</v>
      </c>
      <c r="T40" s="6">
        <v>3.0471789448910114</v>
      </c>
      <c r="U40" s="6">
        <v>1.0822413341830532</v>
      </c>
      <c r="V40" s="6">
        <v>0.68945488851387871</v>
      </c>
      <c r="W40" s="6">
        <v>-1.0593099830131687</v>
      </c>
      <c r="X40" s="6">
        <v>0.24711241007484958</v>
      </c>
      <c r="Y40" s="6">
        <v>0.34057603559293359</v>
      </c>
      <c r="Z40" s="6">
        <v>-0.64883553647957437</v>
      </c>
      <c r="AA40" s="6">
        <v>-0.84634196683461205</v>
      </c>
      <c r="AB40" s="6">
        <v>-0.52297643357861578</v>
      </c>
      <c r="AC40" s="6">
        <v>3.5664881043806447</v>
      </c>
      <c r="AD40" s="6">
        <v>6.7487915864620129</v>
      </c>
    </row>
    <row r="41" spans="1:30">
      <c r="A41" s="1">
        <v>38763</v>
      </c>
      <c r="B41" s="2">
        <v>0.56425179117432034</v>
      </c>
      <c r="C41" s="2">
        <v>4.7338083655266106</v>
      </c>
      <c r="D41" s="2">
        <v>56.234127892970399</v>
      </c>
      <c r="E41" s="2">
        <v>37.367828206179354</v>
      </c>
      <c r="F41" s="2">
        <v>2.7327756678240775</v>
      </c>
      <c r="G41" s="2">
        <v>2.8336174180793918</v>
      </c>
      <c r="H41" s="2">
        <v>-4.4156349784438058</v>
      </c>
      <c r="I41" s="2">
        <v>0.7751114815604272</v>
      </c>
      <c r="J41" s="2">
        <v>2.6405131406145403</v>
      </c>
      <c r="K41" s="2">
        <v>-3.2488744904937596</v>
      </c>
      <c r="L41" s="2">
        <v>-4.8815289954547154</v>
      </c>
      <c r="M41" s="2">
        <v>-4.8187045203980627</v>
      </c>
      <c r="N41" s="2">
        <v>12.547452843811719</v>
      </c>
      <c r="O41" s="2">
        <v>29.014188222803249</v>
      </c>
      <c r="Q41" s="6">
        <v>6.4425141012701539E-2</v>
      </c>
      <c r="R41" s="6">
        <v>0.88301620965514072</v>
      </c>
      <c r="S41" s="6">
        <v>4.0647714664875796</v>
      </c>
      <c r="T41" s="6">
        <v>3.1116937903849671</v>
      </c>
      <c r="U41" s="6">
        <v>1.01073621017441</v>
      </c>
      <c r="V41" s="6">
        <v>0.63870870050476725</v>
      </c>
      <c r="W41" s="6">
        <v>-1.1081698323651497</v>
      </c>
      <c r="X41" s="6">
        <v>0.15765767534939087</v>
      </c>
      <c r="Y41" s="6">
        <v>0.30598002222127235</v>
      </c>
      <c r="Z41" s="6">
        <v>-0.74858291797813858</v>
      </c>
      <c r="AA41" s="6">
        <v>-0.99075512491748896</v>
      </c>
      <c r="AB41" s="6">
        <v>-0.68933013775650409</v>
      </c>
      <c r="AC41" s="6">
        <v>2.6956822215116656</v>
      </c>
      <c r="AD41" s="6">
        <v>4.6664969628145601</v>
      </c>
    </row>
    <row r="42" spans="1:30">
      <c r="A42" s="1">
        <v>38791</v>
      </c>
      <c r="B42" s="2">
        <v>1.1001284460673353</v>
      </c>
      <c r="C42" s="2">
        <v>7.1399442107356403</v>
      </c>
      <c r="D42" s="2">
        <v>60.308387694063235</v>
      </c>
      <c r="E42" s="2">
        <v>38.142576566900324</v>
      </c>
      <c r="F42" s="2">
        <v>2.5394438557760601</v>
      </c>
      <c r="G42" s="2">
        <v>2.6084830459781361</v>
      </c>
      <c r="H42" s="2">
        <v>-4.6103228805496013</v>
      </c>
      <c r="I42" s="2">
        <v>0.33531435901638246</v>
      </c>
      <c r="J42" s="2">
        <v>2.3419602244549145</v>
      </c>
      <c r="K42" s="2">
        <v>-3.6817814076319597</v>
      </c>
      <c r="L42" s="2">
        <v>-5.5930640668129978</v>
      </c>
      <c r="M42" s="2">
        <v>-5.9815861389442544</v>
      </c>
      <c r="N42" s="2">
        <v>8.4941576652408894</v>
      </c>
      <c r="O42" s="2">
        <v>16.067412809196433</v>
      </c>
      <c r="Q42" s="6">
        <v>0.1256104657150762</v>
      </c>
      <c r="R42" s="6">
        <v>1.3318423534053618</v>
      </c>
      <c r="S42" s="6">
        <v>4.3592711876899726</v>
      </c>
      <c r="T42" s="6">
        <v>3.1762086358789237</v>
      </c>
      <c r="U42" s="6">
        <v>0.93923108616576623</v>
      </c>
      <c r="V42" s="6">
        <v>0.58796251249565579</v>
      </c>
      <c r="W42" s="6">
        <v>-1.1570296817171306</v>
      </c>
      <c r="X42" s="6">
        <v>6.8202940623932201E-2</v>
      </c>
      <c r="Y42" s="6">
        <v>0.271384008849611</v>
      </c>
      <c r="Z42" s="6">
        <v>-0.84833029947670269</v>
      </c>
      <c r="AA42" s="6">
        <v>-1.135168283000366</v>
      </c>
      <c r="AB42" s="6">
        <v>-0.8556838419343924</v>
      </c>
      <c r="AC42" s="6">
        <v>1.8248763386426874</v>
      </c>
      <c r="AD42" s="6">
        <v>2.5842023391671081</v>
      </c>
    </row>
    <row r="43" spans="1:30">
      <c r="A43" s="1">
        <v>38822</v>
      </c>
      <c r="B43" s="2">
        <v>2.0356278756532986</v>
      </c>
      <c r="C43" s="2">
        <v>9.2960302983784615</v>
      </c>
      <c r="D43" s="2">
        <v>58.989321110548893</v>
      </c>
      <c r="E43" s="2">
        <v>37.675303804508758</v>
      </c>
      <c r="F43" s="2">
        <v>2.3390521994836893</v>
      </c>
      <c r="G43" s="2">
        <v>2.4163791862368948</v>
      </c>
      <c r="H43" s="2">
        <v>-4.6750791403815644</v>
      </c>
      <c r="I43" s="2">
        <v>7.0547248718612121E-2</v>
      </c>
      <c r="J43" s="2">
        <v>2.0998955503339225</v>
      </c>
      <c r="K43" s="2">
        <v>-3.7951187956452306</v>
      </c>
      <c r="L43" s="2">
        <v>-5.75626881507295</v>
      </c>
      <c r="M43" s="2">
        <v>-6.5553323806104613</v>
      </c>
      <c r="N43" s="2">
        <v>3.3013912945821136</v>
      </c>
      <c r="O43" s="2">
        <v>6.7616210588184273</v>
      </c>
      <c r="Q43" s="6">
        <v>0.23242391958634231</v>
      </c>
      <c r="R43" s="6">
        <v>1.7340257156777279</v>
      </c>
      <c r="S43" s="6">
        <v>4.2639250978338055</v>
      </c>
      <c r="T43" s="6">
        <v>3.1372978984090532</v>
      </c>
      <c r="U43" s="6">
        <v>0.86511482934443884</v>
      </c>
      <c r="V43" s="6">
        <v>0.5446615340945411</v>
      </c>
      <c r="W43" s="6">
        <v>-1.1732812364658591</v>
      </c>
      <c r="X43" s="6">
        <v>1.4349310389365705E-2</v>
      </c>
      <c r="Y43" s="6">
        <v>0.24333379647714459</v>
      </c>
      <c r="Z43" s="6">
        <v>-0.87444470706100441</v>
      </c>
      <c r="AA43" s="6">
        <v>-1.1682923187072058</v>
      </c>
      <c r="AB43" s="6">
        <v>-0.93775996304346831</v>
      </c>
      <c r="AC43" s="6">
        <v>0.70926760433672664</v>
      </c>
      <c r="AD43" s="6">
        <v>1.0875053229950618</v>
      </c>
    </row>
    <row r="44" spans="1:30">
      <c r="A44" s="1">
        <v>38852</v>
      </c>
      <c r="B44" s="2">
        <v>2.9711273052392624</v>
      </c>
      <c r="C44" s="2">
        <v>11.452116386021284</v>
      </c>
      <c r="D44" s="2">
        <v>57.670254527034544</v>
      </c>
      <c r="E44" s="2">
        <v>37.208031042117184</v>
      </c>
      <c r="F44" s="2">
        <v>2.1386605431913188</v>
      </c>
      <c r="G44" s="2">
        <v>2.2242753264956536</v>
      </c>
      <c r="H44" s="2">
        <v>-4.7398354002135274</v>
      </c>
      <c r="I44" s="2">
        <v>-0.19421986157915822</v>
      </c>
      <c r="J44" s="2">
        <v>1.8578308762129303</v>
      </c>
      <c r="K44" s="2">
        <v>-3.9084561836585014</v>
      </c>
      <c r="L44" s="2">
        <v>-5.919473563332903</v>
      </c>
      <c r="M44" s="2">
        <v>-7.1290786222766682</v>
      </c>
      <c r="N44" s="2">
        <v>-1.8913750760766619</v>
      </c>
      <c r="O44" s="2">
        <v>-2.544170691559577</v>
      </c>
      <c r="Q44" s="6">
        <v>0.33923737345760852</v>
      </c>
      <c r="R44" s="6">
        <v>2.1362090779500944</v>
      </c>
      <c r="S44" s="6">
        <v>4.1685790079776375</v>
      </c>
      <c r="T44" s="6">
        <v>3.0983871609391822</v>
      </c>
      <c r="U44" s="6">
        <v>0.79099857252311156</v>
      </c>
      <c r="V44" s="6">
        <v>0.5013605556934263</v>
      </c>
      <c r="W44" s="6">
        <v>-1.1895327912145879</v>
      </c>
      <c r="X44" s="6">
        <v>-3.9504319845200773E-2</v>
      </c>
      <c r="Y44" s="6">
        <v>0.21528358410467816</v>
      </c>
      <c r="Z44" s="6">
        <v>-0.90055911464530625</v>
      </c>
      <c r="AA44" s="6">
        <v>-1.2014163544140459</v>
      </c>
      <c r="AB44" s="6">
        <v>-1.0198360841525442</v>
      </c>
      <c r="AC44" s="6">
        <v>-0.40634112996923394</v>
      </c>
      <c r="AD44" s="6">
        <v>-0.40919169317698456</v>
      </c>
    </row>
    <row r="45" spans="1:30">
      <c r="A45" s="1">
        <v>38883</v>
      </c>
      <c r="B45" s="2">
        <v>2.553378117163132</v>
      </c>
      <c r="C45" s="2">
        <v>13.729892807054457</v>
      </c>
      <c r="D45" s="2">
        <v>56.230468054121083</v>
      </c>
      <c r="E45" s="2">
        <v>36.368723030634342</v>
      </c>
      <c r="F45" s="2">
        <v>1.9287389773701507</v>
      </c>
      <c r="G45" s="2">
        <v>2.0756808463539405</v>
      </c>
      <c r="H45" s="2">
        <v>-4.5200976762083052</v>
      </c>
      <c r="I45" s="2">
        <v>-0.24808120572823128</v>
      </c>
      <c r="J45" s="2">
        <v>1.6504861727954565</v>
      </c>
      <c r="K45" s="2">
        <v>-3.8190717157079956</v>
      </c>
      <c r="L45" s="2">
        <v>-5.483717246056262</v>
      </c>
      <c r="M45" s="2">
        <v>-6.8894857209155935</v>
      </c>
      <c r="N45" s="2">
        <v>-6.4082167639569594</v>
      </c>
      <c r="O45" s="2">
        <v>-8.4738048719134635</v>
      </c>
      <c r="Q45" s="6">
        <v>0.29153960666145207</v>
      </c>
      <c r="R45" s="6">
        <v>2.5610918248710957</v>
      </c>
      <c r="S45" s="6">
        <v>4.0645069223560339</v>
      </c>
      <c r="T45" s="6">
        <v>3.0284963042069828</v>
      </c>
      <c r="U45" s="6">
        <v>0.71335761195319181</v>
      </c>
      <c r="V45" s="6">
        <v>0.46786676549156359</v>
      </c>
      <c r="W45" s="6">
        <v>-1.1343863133096173</v>
      </c>
      <c r="X45" s="6">
        <v>-5.0459717245122243E-2</v>
      </c>
      <c r="Y45" s="6">
        <v>0.19125668721736469</v>
      </c>
      <c r="Z45" s="6">
        <v>-0.87996377123142633</v>
      </c>
      <c r="AA45" s="6">
        <v>-1.1129752522595791</v>
      </c>
      <c r="AB45" s="6">
        <v>-0.98556160083413846</v>
      </c>
      <c r="AC45" s="6">
        <v>-1.376734881351749</v>
      </c>
      <c r="AD45" s="6">
        <v>-1.3628844065742018</v>
      </c>
    </row>
    <row r="46" spans="1:30">
      <c r="A46" s="1">
        <v>38913</v>
      </c>
      <c r="B46" s="2">
        <v>2.1356289290870016</v>
      </c>
      <c r="C46" s="2">
        <v>16.007669228087629</v>
      </c>
      <c r="D46" s="2">
        <v>54.790681581207615</v>
      </c>
      <c r="E46" s="2">
        <v>35.5294150191515</v>
      </c>
      <c r="F46" s="2">
        <v>1.7188174115489823</v>
      </c>
      <c r="G46" s="2">
        <v>1.9270863662122275</v>
      </c>
      <c r="H46" s="2">
        <v>-4.3003599522030838</v>
      </c>
      <c r="I46" s="2">
        <v>-0.30194254987730434</v>
      </c>
      <c r="J46" s="2">
        <v>1.4431414693779827</v>
      </c>
      <c r="K46" s="2">
        <v>-3.7296872477574898</v>
      </c>
      <c r="L46" s="2">
        <v>-5.047960928779621</v>
      </c>
      <c r="M46" s="2">
        <v>-6.6498928195545179</v>
      </c>
      <c r="N46" s="2">
        <v>-10.925058451837256</v>
      </c>
      <c r="O46" s="2">
        <v>-14.40343905226735</v>
      </c>
      <c r="Q46" s="6">
        <v>0.24384183986529567</v>
      </c>
      <c r="R46" s="6">
        <v>2.9859745717920978</v>
      </c>
      <c r="S46" s="6">
        <v>3.96043483673443</v>
      </c>
      <c r="T46" s="6">
        <v>2.9586054474747838</v>
      </c>
      <c r="U46" s="6">
        <v>0.63571665138327182</v>
      </c>
      <c r="V46" s="6">
        <v>0.43437297528970087</v>
      </c>
      <c r="W46" s="6">
        <v>-1.0792398354046469</v>
      </c>
      <c r="X46" s="6">
        <v>-6.1415114645043699E-2</v>
      </c>
      <c r="Y46" s="6">
        <v>0.16722979033005125</v>
      </c>
      <c r="Z46" s="6">
        <v>-0.85936842781754652</v>
      </c>
      <c r="AA46" s="6">
        <v>-1.0245341501051117</v>
      </c>
      <c r="AB46" s="6">
        <v>-0.95128711751573236</v>
      </c>
      <c r="AC46" s="6">
        <v>-2.3471286327342642</v>
      </c>
      <c r="AD46" s="6">
        <v>-2.3165771199714191</v>
      </c>
    </row>
    <row r="47" spans="1:30">
      <c r="A47" s="1">
        <v>38944</v>
      </c>
      <c r="B47" s="2">
        <v>1.6661275079542133</v>
      </c>
      <c r="C47" s="2">
        <v>14.200621954999317</v>
      </c>
      <c r="D47" s="2">
        <v>49.47541215002245</v>
      </c>
      <c r="E47" s="2">
        <v>34.866578843679704</v>
      </c>
      <c r="F47" s="2">
        <v>1.5823998106226316</v>
      </c>
      <c r="G47" s="2">
        <v>1.8403278945012036</v>
      </c>
      <c r="H47" s="2">
        <v>-4.0888462706481938</v>
      </c>
      <c r="I47" s="2">
        <v>-0.19339812631494741</v>
      </c>
      <c r="J47" s="2">
        <v>1.3071054950237269</v>
      </c>
      <c r="K47" s="2">
        <v>-3.5228097910113418</v>
      </c>
      <c r="L47" s="2">
        <v>-4.0431085723604658</v>
      </c>
      <c r="M47" s="2">
        <v>-5.6672516933634816</v>
      </c>
      <c r="N47" s="2">
        <v>-13.285624345909307</v>
      </c>
      <c r="O47" s="2">
        <v>-16.322196853471599</v>
      </c>
      <c r="Q47" s="6">
        <v>0.19023510660319615</v>
      </c>
      <c r="R47" s="6">
        <v>2.6488988157538427</v>
      </c>
      <c r="S47" s="6">
        <v>3.5762312164400725</v>
      </c>
      <c r="T47" s="6">
        <v>2.9034097534708962</v>
      </c>
      <c r="U47" s="6">
        <v>0.58526164675745462</v>
      </c>
      <c r="V47" s="6">
        <v>0.41481726873214925</v>
      </c>
      <c r="W47" s="6">
        <v>-1.0261573043132239</v>
      </c>
      <c r="X47" s="6">
        <v>-3.9337178892460301E-2</v>
      </c>
      <c r="Y47" s="6">
        <v>0.15146607765785444</v>
      </c>
      <c r="Z47" s="6">
        <v>-0.81170117237629624</v>
      </c>
      <c r="AA47" s="6">
        <v>-0.82058931584628014</v>
      </c>
      <c r="AB47" s="6">
        <v>-0.81071735649072607</v>
      </c>
      <c r="AC47" s="6">
        <v>-2.8542702488508094</v>
      </c>
      <c r="AD47" s="6">
        <v>-2.6251805309281044</v>
      </c>
    </row>
    <row r="48" spans="1:30">
      <c r="A48" s="1">
        <v>38975</v>
      </c>
      <c r="B48" s="2">
        <v>1.1966260868214249</v>
      </c>
      <c r="C48" s="2">
        <v>12.393574681911005</v>
      </c>
      <c r="D48" s="2">
        <v>44.160142718837285</v>
      </c>
      <c r="E48" s="2">
        <v>34.203742668207916</v>
      </c>
      <c r="F48" s="2">
        <v>1.4459822096962811</v>
      </c>
      <c r="G48" s="2">
        <v>1.7535694227901799</v>
      </c>
      <c r="H48" s="2">
        <v>-3.877332589093303</v>
      </c>
      <c r="I48" s="2">
        <v>-8.4853702752590465E-2</v>
      </c>
      <c r="J48" s="2">
        <v>1.171069520669471</v>
      </c>
      <c r="K48" s="2">
        <v>-3.3159323342651938</v>
      </c>
      <c r="L48" s="2">
        <v>-3.0382562159413102</v>
      </c>
      <c r="M48" s="2">
        <v>-4.6846105671724443</v>
      </c>
      <c r="N48" s="2">
        <v>-15.646190239981356</v>
      </c>
      <c r="O48" s="2">
        <v>-18.240954654675846</v>
      </c>
      <c r="Q48" s="6">
        <v>0.13662837334109665</v>
      </c>
      <c r="R48" s="6">
        <v>2.3118230597155875</v>
      </c>
      <c r="S48" s="6">
        <v>3.1920275961457154</v>
      </c>
      <c r="T48" s="6">
        <v>2.8482140594670096</v>
      </c>
      <c r="U48" s="6">
        <v>0.53480664213163742</v>
      </c>
      <c r="V48" s="6">
        <v>0.39526156217459768</v>
      </c>
      <c r="W48" s="6">
        <v>-0.9730747732218008</v>
      </c>
      <c r="X48" s="6">
        <v>-1.7259243139876899E-2</v>
      </c>
      <c r="Y48" s="6">
        <v>0.1357023649856576</v>
      </c>
      <c r="Z48" s="6">
        <v>-0.76403391693504608</v>
      </c>
      <c r="AA48" s="6">
        <v>-0.61664448158744822</v>
      </c>
      <c r="AB48" s="6">
        <v>-0.67014759546571967</v>
      </c>
      <c r="AC48" s="6">
        <v>-3.3614118649673546</v>
      </c>
      <c r="AD48" s="6">
        <v>-2.9337839418847893</v>
      </c>
    </row>
    <row r="49" spans="1:30">
      <c r="A49" s="1">
        <v>39005</v>
      </c>
      <c r="B49" s="2">
        <v>0.87618251803049541</v>
      </c>
      <c r="C49" s="2">
        <v>11.23435058087764</v>
      </c>
      <c r="D49" s="2">
        <v>36.191323247048864</v>
      </c>
      <c r="E49" s="2">
        <v>29.777201683728208</v>
      </c>
      <c r="F49" s="2">
        <v>1.392654107872201</v>
      </c>
      <c r="G49" s="2">
        <v>1.6576776985157506</v>
      </c>
      <c r="H49" s="2">
        <v>-3.3016313775757586</v>
      </c>
      <c r="I49" s="2">
        <v>0.16329216244204148</v>
      </c>
      <c r="J49" s="2">
        <v>1.2380778255855112</v>
      </c>
      <c r="K49" s="2">
        <v>-3.1004910351616179</v>
      </c>
      <c r="L49" s="2">
        <v>-2.8217973609490468</v>
      </c>
      <c r="M49" s="2">
        <v>-4.1297580400522387</v>
      </c>
      <c r="N49" s="2">
        <v>-16.08815729018222</v>
      </c>
      <c r="O49" s="2">
        <v>-17.439208688885497</v>
      </c>
      <c r="Q49" s="6">
        <v>0.10004076754368589</v>
      </c>
      <c r="R49" s="6">
        <v>2.0955883512534297</v>
      </c>
      <c r="S49" s="6">
        <v>2.6160174182664329</v>
      </c>
      <c r="T49" s="6">
        <v>2.4796071386074154</v>
      </c>
      <c r="U49" s="6">
        <v>0.51508287037528866</v>
      </c>
      <c r="V49" s="6">
        <v>0.37364718395624424</v>
      </c>
      <c r="W49" s="6">
        <v>-0.82859391867330023</v>
      </c>
      <c r="X49" s="6">
        <v>3.321362584071124E-2</v>
      </c>
      <c r="Y49" s="6">
        <v>0.14346722035102344</v>
      </c>
      <c r="Z49" s="6">
        <v>-0.71439344088469381</v>
      </c>
      <c r="AA49" s="6">
        <v>-0.57271199237821857</v>
      </c>
      <c r="AB49" s="6">
        <v>-0.59077427690359285</v>
      </c>
      <c r="AC49" s="6">
        <v>-3.4563636240654576</v>
      </c>
      <c r="AD49" s="6">
        <v>-2.8048351294768987</v>
      </c>
    </row>
    <row r="50" spans="1:30">
      <c r="A50" s="1">
        <v>39036</v>
      </c>
      <c r="B50" s="2">
        <v>0.5557389492395659</v>
      </c>
      <c r="C50" s="2">
        <v>10.075126479844275</v>
      </c>
      <c r="D50" s="2">
        <v>28.222503775260446</v>
      </c>
      <c r="E50" s="2">
        <v>25.350660699248508</v>
      </c>
      <c r="F50" s="2">
        <v>1.3393260060481211</v>
      </c>
      <c r="G50" s="2">
        <v>1.5617859742413216</v>
      </c>
      <c r="H50" s="2">
        <v>-2.7259301660582143</v>
      </c>
      <c r="I50" s="2">
        <v>0.41143802763667342</v>
      </c>
      <c r="J50" s="2">
        <v>1.3050861305015515</v>
      </c>
      <c r="K50" s="2">
        <v>-2.8850497360580425</v>
      </c>
      <c r="L50" s="2">
        <v>-2.6053385059567837</v>
      </c>
      <c r="M50" s="2">
        <v>-3.5749055129320335</v>
      </c>
      <c r="N50" s="2">
        <v>-16.53012434038309</v>
      </c>
      <c r="O50" s="2">
        <v>-16.637462723095151</v>
      </c>
      <c r="Q50" s="6">
        <v>6.3453161746275147E-2</v>
      </c>
      <c r="R50" s="6">
        <v>1.879353642791272</v>
      </c>
      <c r="S50" s="6">
        <v>2.0400072403871508</v>
      </c>
      <c r="T50" s="6">
        <v>2.1110002177478218</v>
      </c>
      <c r="U50" s="6">
        <v>0.4953590986189399</v>
      </c>
      <c r="V50" s="6">
        <v>0.35203280573789081</v>
      </c>
      <c r="W50" s="6">
        <v>-0.68411306412479966</v>
      </c>
      <c r="X50" s="6">
        <v>8.3686494821299376E-2</v>
      </c>
      <c r="Y50" s="6">
        <v>0.15123207571638927</v>
      </c>
      <c r="Z50" s="6">
        <v>-0.66475296483434176</v>
      </c>
      <c r="AA50" s="6">
        <v>-0.52877950316898881</v>
      </c>
      <c r="AB50" s="6">
        <v>-0.51140095834146615</v>
      </c>
      <c r="AC50" s="6">
        <v>-3.5513153831635624</v>
      </c>
      <c r="AD50" s="6">
        <v>-2.6758863170690081</v>
      </c>
    </row>
    <row r="51" spans="1:30">
      <c r="A51" s="1">
        <v>39066</v>
      </c>
      <c r="B51" s="2">
        <v>-1.5147738599960381E-2</v>
      </c>
      <c r="C51" s="2">
        <v>8.8229836364807603</v>
      </c>
      <c r="D51" s="2">
        <v>20.606176953916115</v>
      </c>
      <c r="E51" s="2">
        <v>20.785179235600822</v>
      </c>
      <c r="F51" s="2">
        <v>1.3209832150334988</v>
      </c>
      <c r="G51" s="2">
        <v>1.4797751060261719</v>
      </c>
      <c r="H51" s="2">
        <v>-1.5898690505103752</v>
      </c>
      <c r="I51" s="2">
        <v>0.76096151501785481</v>
      </c>
      <c r="J51" s="2">
        <v>1.4051140357358283</v>
      </c>
      <c r="K51" s="2">
        <v>-2.2699967507136884</v>
      </c>
      <c r="L51" s="2">
        <v>-3.645717206114945</v>
      </c>
      <c r="M51" s="2">
        <v>-3.8969494037722288</v>
      </c>
      <c r="N51" s="2">
        <v>-16.548428275695063</v>
      </c>
      <c r="O51" s="2">
        <v>-16.601564334676997</v>
      </c>
      <c r="Q51" s="6">
        <v>-1.7295384978662763E-3</v>
      </c>
      <c r="R51" s="6">
        <v>1.6457864296473022</v>
      </c>
      <c r="S51" s="6">
        <v>1.4894762887599187</v>
      </c>
      <c r="T51" s="6">
        <v>1.7308234453069515</v>
      </c>
      <c r="U51" s="6">
        <v>0.48857488896264478</v>
      </c>
      <c r="V51" s="6">
        <v>0.33354722799872327</v>
      </c>
      <c r="W51" s="6">
        <v>-0.3990014862613363</v>
      </c>
      <c r="X51" s="6">
        <v>0.15477957215463164</v>
      </c>
      <c r="Y51" s="6">
        <v>0.16282320934703204</v>
      </c>
      <c r="Z51" s="6">
        <v>-0.52303676132219301</v>
      </c>
      <c r="AA51" s="6">
        <v>-0.73993476415308923</v>
      </c>
      <c r="AB51" s="6">
        <v>-0.55747030305782863</v>
      </c>
      <c r="AC51" s="6">
        <v>-3.5552477823220512</v>
      </c>
      <c r="AD51" s="6">
        <v>-2.6701125997677746</v>
      </c>
    </row>
    <row r="52" spans="1:30">
      <c r="A52" s="1">
        <v>39097</v>
      </c>
      <c r="B52" s="2">
        <v>-0.58603442643948656</v>
      </c>
      <c r="C52" s="2">
        <v>7.5708407931172461</v>
      </c>
      <c r="D52" s="2">
        <v>12.989850132571785</v>
      </c>
      <c r="E52" s="2">
        <v>16.219697771953143</v>
      </c>
      <c r="F52" s="2">
        <v>1.3026404240188763</v>
      </c>
      <c r="G52" s="2">
        <v>1.3977642378110224</v>
      </c>
      <c r="H52" s="2">
        <v>-0.45380793496253635</v>
      </c>
      <c r="I52" s="2">
        <v>1.110485002399036</v>
      </c>
      <c r="J52" s="2">
        <v>1.5051419409701052</v>
      </c>
      <c r="K52" s="2">
        <v>-1.6549437653693344</v>
      </c>
      <c r="L52" s="2">
        <v>-4.6860959062731053</v>
      </c>
      <c r="M52" s="2">
        <v>-4.2189932946124227</v>
      </c>
      <c r="N52" s="2">
        <v>-16.566732211007036</v>
      </c>
      <c r="O52" s="2">
        <v>-16.565665946258846</v>
      </c>
      <c r="Q52" s="6">
        <v>-6.691223874200769E-2</v>
      </c>
      <c r="R52" s="6">
        <v>1.4122192165033323</v>
      </c>
      <c r="S52" s="6">
        <v>0.93894533713268635</v>
      </c>
      <c r="T52" s="6">
        <v>1.350646672866082</v>
      </c>
      <c r="U52" s="6">
        <v>0.4817906793063495</v>
      </c>
      <c r="V52" s="6">
        <v>0.31506165025955574</v>
      </c>
      <c r="W52" s="6">
        <v>-0.11388990839787293</v>
      </c>
      <c r="X52" s="6">
        <v>0.22587264948796393</v>
      </c>
      <c r="Y52" s="6">
        <v>0.1744143429776748</v>
      </c>
      <c r="Z52" s="6">
        <v>-0.38132055781004442</v>
      </c>
      <c r="AA52" s="6">
        <v>-0.95109002513718943</v>
      </c>
      <c r="AB52" s="6">
        <v>-0.60353964777419089</v>
      </c>
      <c r="AC52" s="6">
        <v>-3.5591801814805404</v>
      </c>
      <c r="AD52" s="6">
        <v>-2.6643388824665415</v>
      </c>
    </row>
    <row r="53" spans="1:30">
      <c r="A53" s="1">
        <v>39128</v>
      </c>
      <c r="B53" s="2">
        <v>-0.94785501779676684</v>
      </c>
      <c r="C53" s="2">
        <v>5.5834387107856163</v>
      </c>
      <c r="D53" s="2">
        <v>7.1645045215894338</v>
      </c>
      <c r="E53" s="2">
        <v>12.337186917039226</v>
      </c>
      <c r="F53" s="2">
        <v>1.1995467715561883</v>
      </c>
      <c r="G53" s="2">
        <v>1.2728602999221028</v>
      </c>
      <c r="H53" s="2">
        <v>0.95847741237708917</v>
      </c>
      <c r="I53" s="2">
        <v>1.5369796508423534</v>
      </c>
      <c r="J53" s="2">
        <v>1.7329457986112273</v>
      </c>
      <c r="K53" s="2">
        <v>-0.97698574628952028</v>
      </c>
      <c r="L53" s="2">
        <v>-5.3448989476693312</v>
      </c>
      <c r="M53" s="2">
        <v>-4.5649034051395114</v>
      </c>
      <c r="N53" s="2">
        <v>-17.403459180860676</v>
      </c>
      <c r="O53" s="2">
        <v>-17.91678847377089</v>
      </c>
      <c r="Q53" s="6">
        <v>-0.10822419022199924</v>
      </c>
      <c r="R53" s="6">
        <v>1.0415011564776842</v>
      </c>
      <c r="S53" s="6">
        <v>0.51787188033404907</v>
      </c>
      <c r="T53" s="6">
        <v>1.0273422289556904</v>
      </c>
      <c r="U53" s="6">
        <v>0.44366077028745715</v>
      </c>
      <c r="V53" s="6">
        <v>0.28690780304364166</v>
      </c>
      <c r="W53" s="6">
        <v>0.24054428379721618</v>
      </c>
      <c r="X53" s="6">
        <v>0.31262166098133465</v>
      </c>
      <c r="Y53" s="6">
        <v>0.2008120261972704</v>
      </c>
      <c r="Z53" s="6">
        <v>-0.22511021675980722</v>
      </c>
      <c r="AA53" s="6">
        <v>-1.0848006904189675</v>
      </c>
      <c r="AB53" s="6">
        <v>-0.65302312681542252</v>
      </c>
      <c r="AC53" s="6">
        <v>-3.7389417669569265</v>
      </c>
      <c r="AD53" s="6">
        <v>-2.881646674178941</v>
      </c>
    </row>
    <row r="54" spans="1:30">
      <c r="A54" s="1">
        <v>39156</v>
      </c>
      <c r="B54" s="2">
        <v>-1.3096756091540469</v>
      </c>
      <c r="C54" s="2">
        <v>3.5960366284539869</v>
      </c>
      <c r="D54" s="2">
        <v>1.3391589106070825</v>
      </c>
      <c r="E54" s="2">
        <v>8.4546760621253068</v>
      </c>
      <c r="F54" s="2">
        <v>1.0964531190935001</v>
      </c>
      <c r="G54" s="2">
        <v>1.1479563620331834</v>
      </c>
      <c r="H54" s="2">
        <v>2.3707627597167145</v>
      </c>
      <c r="I54" s="2">
        <v>1.9634742992856709</v>
      </c>
      <c r="J54" s="2">
        <v>1.9607496562523496</v>
      </c>
      <c r="K54" s="2">
        <v>-0.29902772720970616</v>
      </c>
      <c r="L54" s="2">
        <v>-6.003701989065557</v>
      </c>
      <c r="M54" s="2">
        <v>-4.9108135156666011</v>
      </c>
      <c r="N54" s="2">
        <v>-18.240186150714315</v>
      </c>
      <c r="O54" s="2">
        <v>-19.267911001282929</v>
      </c>
      <c r="Q54" s="6">
        <v>-0.14953614170199075</v>
      </c>
      <c r="R54" s="6">
        <v>0.67078309645203593</v>
      </c>
      <c r="S54" s="6">
        <v>9.6798423535411737E-2</v>
      </c>
      <c r="T54" s="6">
        <v>0.70403778504529846</v>
      </c>
      <c r="U54" s="6">
        <v>0.40553086126856464</v>
      </c>
      <c r="V54" s="6">
        <v>0.25875395582772764</v>
      </c>
      <c r="W54" s="6">
        <v>0.59497847599230513</v>
      </c>
      <c r="X54" s="6">
        <v>0.39937067247470542</v>
      </c>
      <c r="Y54" s="6">
        <v>0.227209709416866</v>
      </c>
      <c r="Z54" s="6">
        <v>-6.8899875709570027E-2</v>
      </c>
      <c r="AA54" s="6">
        <v>-1.2185113557007454</v>
      </c>
      <c r="AB54" s="6">
        <v>-0.70250660585665425</v>
      </c>
      <c r="AC54" s="6">
        <v>-3.9187033524333126</v>
      </c>
      <c r="AD54" s="6">
        <v>-3.0989544658913397</v>
      </c>
    </row>
    <row r="55" spans="1:30">
      <c r="A55" s="1">
        <v>39187</v>
      </c>
      <c r="B55" s="2">
        <v>-1.7918051925561533</v>
      </c>
      <c r="C55" s="2">
        <v>1.6043292381870384</v>
      </c>
      <c r="D55" s="2">
        <v>-2.4648793795155428</v>
      </c>
      <c r="E55" s="2">
        <v>5.4379625491293195</v>
      </c>
      <c r="F55" s="2">
        <v>0.94444185151127547</v>
      </c>
      <c r="G55" s="2">
        <v>1.0453759832337843</v>
      </c>
      <c r="H55" s="2">
        <v>3.7399482804165811</v>
      </c>
      <c r="I55" s="2">
        <v>1.6661154285069764</v>
      </c>
      <c r="J55" s="2">
        <v>2.3000185044490165</v>
      </c>
      <c r="K55" s="2">
        <v>0.40123393674119157</v>
      </c>
      <c r="L55" s="2">
        <v>-6.9799033575428773</v>
      </c>
      <c r="M55" s="2">
        <v>-5.6459662505408383</v>
      </c>
      <c r="N55" s="2">
        <v>-20.777211308820387</v>
      </c>
      <c r="O55" s="2">
        <v>-21.80588693044778</v>
      </c>
      <c r="Q55" s="6">
        <v>-0.20458473327567644</v>
      </c>
      <c r="R55" s="6">
        <v>0.29926195011598106</v>
      </c>
      <c r="S55" s="6">
        <v>-0.17816887618952199</v>
      </c>
      <c r="T55" s="6">
        <v>0.45283001739109668</v>
      </c>
      <c r="U55" s="6">
        <v>0.34930842987440575</v>
      </c>
      <c r="V55" s="6">
        <v>0.23563192812482792</v>
      </c>
      <c r="W55" s="6">
        <v>0.93859612019474714</v>
      </c>
      <c r="X55" s="6">
        <v>0.33888787815831894</v>
      </c>
      <c r="Y55" s="6">
        <v>0.26652384427704756</v>
      </c>
      <c r="Z55" s="6">
        <v>9.2449515066348173E-2</v>
      </c>
      <c r="AA55" s="6">
        <v>-1.4166411854469023</v>
      </c>
      <c r="AB55" s="6">
        <v>-0.80767241003861856</v>
      </c>
      <c r="AC55" s="6">
        <v>-4.4637553003756629</v>
      </c>
      <c r="AD55" s="6">
        <v>-3.5071498244585686</v>
      </c>
    </row>
    <row r="56" spans="1:30">
      <c r="A56" s="1">
        <v>39217</v>
      </c>
      <c r="B56" s="2">
        <v>-2.2739347759582595</v>
      </c>
      <c r="C56" s="2">
        <v>-0.38737815207991039</v>
      </c>
      <c r="D56" s="2">
        <v>-6.2689176696381681</v>
      </c>
      <c r="E56" s="2">
        <v>2.4212490361333323</v>
      </c>
      <c r="F56" s="2">
        <v>0.79243058392905108</v>
      </c>
      <c r="G56" s="2">
        <v>0.94279560443438515</v>
      </c>
      <c r="H56" s="2">
        <v>5.1091338011164478</v>
      </c>
      <c r="I56" s="2">
        <v>1.3687565577282816</v>
      </c>
      <c r="J56" s="2">
        <v>2.6392873526456837</v>
      </c>
      <c r="K56" s="2">
        <v>1.1014956006920893</v>
      </c>
      <c r="L56" s="2">
        <v>-7.9561047260201967</v>
      </c>
      <c r="M56" s="2">
        <v>-6.3811189854150747</v>
      </c>
      <c r="N56" s="2">
        <v>-23.314236466926463</v>
      </c>
      <c r="O56" s="2">
        <v>-24.343862859612628</v>
      </c>
      <c r="Q56" s="6">
        <v>-0.25963332484936213</v>
      </c>
      <c r="R56" s="6">
        <v>-7.2259196220074012E-2</v>
      </c>
      <c r="S56" s="6">
        <v>-0.45313617591445571</v>
      </c>
      <c r="T56" s="6">
        <v>0.20162224973689485</v>
      </c>
      <c r="U56" s="6">
        <v>0.29308599848024702</v>
      </c>
      <c r="V56" s="6">
        <v>0.21250990042192813</v>
      </c>
      <c r="W56" s="6">
        <v>1.2822137643971891</v>
      </c>
      <c r="X56" s="6">
        <v>0.27840508384193247</v>
      </c>
      <c r="Y56" s="6">
        <v>0.30583797913722921</v>
      </c>
      <c r="Z56" s="6">
        <v>0.25379890584226633</v>
      </c>
      <c r="AA56" s="6">
        <v>-1.614771015193059</v>
      </c>
      <c r="AB56" s="6">
        <v>-0.91283821422058264</v>
      </c>
      <c r="AC56" s="6">
        <v>-5.0088072483180142</v>
      </c>
      <c r="AD56" s="6">
        <v>-3.9153451830257966</v>
      </c>
    </row>
    <row r="57" spans="1:30">
      <c r="A57" s="1">
        <v>39248</v>
      </c>
      <c r="B57" s="2">
        <v>-1.7908379381528139</v>
      </c>
      <c r="C57" s="2">
        <v>-2.2659404426058112</v>
      </c>
      <c r="D57" s="2">
        <v>-6.725093493954768</v>
      </c>
      <c r="E57" s="2">
        <v>0.61616793699243244</v>
      </c>
      <c r="F57" s="2">
        <v>0.61011119165816152</v>
      </c>
      <c r="G57" s="2">
        <v>0.84395352308010896</v>
      </c>
      <c r="H57" s="2">
        <v>6.3003161607419385</v>
      </c>
      <c r="I57" s="2">
        <v>1.2395396994530841</v>
      </c>
      <c r="J57" s="2">
        <v>2.6665096416279401</v>
      </c>
      <c r="K57" s="2">
        <v>1.2302203911734617</v>
      </c>
      <c r="L57" s="2">
        <v>-7.1362383115136083</v>
      </c>
      <c r="M57" s="2">
        <v>-6.3890666303778572</v>
      </c>
      <c r="N57" s="2">
        <v>-26.032864416349931</v>
      </c>
      <c r="O57" s="2">
        <v>-26.164886810782164</v>
      </c>
      <c r="Q57" s="6">
        <v>-0.20447429410241197</v>
      </c>
      <c r="R57" s="6">
        <v>-0.42267493452103239</v>
      </c>
      <c r="S57" s="6">
        <v>-0.4861099330235325</v>
      </c>
      <c r="T57" s="6">
        <v>5.1309536449233833E-2</v>
      </c>
      <c r="U57" s="6">
        <v>0.22565389501311262</v>
      </c>
      <c r="V57" s="6">
        <v>0.19023049991634886</v>
      </c>
      <c r="W57" s="6">
        <v>1.5811588452806005</v>
      </c>
      <c r="X57" s="6">
        <v>0.25212237486875727</v>
      </c>
      <c r="Y57" s="6">
        <v>0.3089924707622041</v>
      </c>
      <c r="Z57" s="6">
        <v>0.28345877099145078</v>
      </c>
      <c r="AA57" s="6">
        <v>-1.448370927704802</v>
      </c>
      <c r="AB57" s="6">
        <v>-0.9139751486754436</v>
      </c>
      <c r="AC57" s="6">
        <v>-5.592874558344203</v>
      </c>
      <c r="AD57" s="6">
        <v>-4.2082295702121488</v>
      </c>
    </row>
    <row r="58" spans="1:30">
      <c r="A58" s="1">
        <v>39278</v>
      </c>
      <c r="B58" s="2">
        <v>-1.307741100347368</v>
      </c>
      <c r="C58" s="2">
        <v>-4.144502733131711</v>
      </c>
      <c r="D58" s="2">
        <v>-7.1812693182713687</v>
      </c>
      <c r="E58" s="2">
        <v>-1.1889131621484672</v>
      </c>
      <c r="F58" s="2">
        <v>0.42779179938727202</v>
      </c>
      <c r="G58" s="2">
        <v>0.74511144172583277</v>
      </c>
      <c r="H58" s="2">
        <v>7.4914985203674291</v>
      </c>
      <c r="I58" s="2">
        <v>1.1103228411778865</v>
      </c>
      <c r="J58" s="2">
        <v>2.6937319306101966</v>
      </c>
      <c r="K58" s="2">
        <v>1.3589451816548344</v>
      </c>
      <c r="L58" s="2">
        <v>-6.31637189700702</v>
      </c>
      <c r="M58" s="2">
        <v>-6.3970142753406387</v>
      </c>
      <c r="N58" s="2">
        <v>-28.751492365773398</v>
      </c>
      <c r="O58" s="2">
        <v>-27.9859107619517</v>
      </c>
      <c r="Q58" s="6">
        <v>-0.14931526335546177</v>
      </c>
      <c r="R58" s="6">
        <v>-0.77309067282199051</v>
      </c>
      <c r="S58" s="6">
        <v>-0.51908369013260935</v>
      </c>
      <c r="T58" s="6">
        <v>-9.9003176838427145E-2</v>
      </c>
      <c r="U58" s="6">
        <v>0.15822179154597826</v>
      </c>
      <c r="V58" s="6">
        <v>0.16795109941076961</v>
      </c>
      <c r="W58" s="6">
        <v>1.8801039261640118</v>
      </c>
      <c r="X58" s="6">
        <v>0.2258396658955821</v>
      </c>
      <c r="Y58" s="6">
        <v>0.31214696238717893</v>
      </c>
      <c r="Z58" s="6">
        <v>0.31311863614063534</v>
      </c>
      <c r="AA58" s="6">
        <v>-1.2819708402165446</v>
      </c>
      <c r="AB58" s="6">
        <v>-0.91511208313030434</v>
      </c>
      <c r="AC58" s="6">
        <v>-6.1769418683703909</v>
      </c>
      <c r="AD58" s="6">
        <v>-4.501113957398502</v>
      </c>
    </row>
    <row r="59" spans="1:30">
      <c r="A59" s="1">
        <v>39309</v>
      </c>
      <c r="B59" s="2">
        <v>-0.78540826172984923</v>
      </c>
      <c r="C59" s="2">
        <v>-5.0485308475695323</v>
      </c>
      <c r="D59" s="2">
        <v>-6.3956872135502927</v>
      </c>
      <c r="E59" s="2">
        <v>-1.947628967292764</v>
      </c>
      <c r="F59" s="2">
        <v>0.27818403891243193</v>
      </c>
      <c r="G59" s="2">
        <v>0.68373942169878021</v>
      </c>
      <c r="H59" s="2">
        <v>8.0881014666663429</v>
      </c>
      <c r="I59" s="2">
        <v>0.92988402921384594</v>
      </c>
      <c r="J59" s="2">
        <v>2.6386768158223872</v>
      </c>
      <c r="K59" s="2">
        <v>0.75621184489436222</v>
      </c>
      <c r="L59" s="2">
        <v>-5.5149869475548998</v>
      </c>
      <c r="M59" s="2">
        <v>-6.0040867580759523</v>
      </c>
      <c r="N59" s="2">
        <v>-29.767093486423185</v>
      </c>
      <c r="O59" s="2">
        <v>-30.130434552475027</v>
      </c>
      <c r="Q59" s="6">
        <v>-8.9676344507790717E-2</v>
      </c>
      <c r="R59" s="6">
        <v>-0.94172265312053516</v>
      </c>
      <c r="S59" s="6">
        <v>-0.46229945885705581</v>
      </c>
      <c r="T59" s="6">
        <v>-0.16218295936440302</v>
      </c>
      <c r="U59" s="6">
        <v>0.10288831408003533</v>
      </c>
      <c r="V59" s="6">
        <v>0.15411760060859186</v>
      </c>
      <c r="W59" s="6">
        <v>2.0298303845819188</v>
      </c>
      <c r="X59" s="6">
        <v>0.18913841154209626</v>
      </c>
      <c r="Y59" s="6">
        <v>0.30576723074068241</v>
      </c>
      <c r="Z59" s="6">
        <v>0.17424103981764469</v>
      </c>
      <c r="AA59" s="6">
        <v>-1.1193217508757423</v>
      </c>
      <c r="AB59" s="6">
        <v>-0.8589026230030391</v>
      </c>
      <c r="AC59" s="6">
        <v>-6.3951325975296704</v>
      </c>
      <c r="AD59" s="6">
        <v>-4.8460284412473209</v>
      </c>
    </row>
    <row r="60" spans="1:30">
      <c r="A60" s="1">
        <v>39340</v>
      </c>
      <c r="B60" s="2">
        <v>-0.26307542311233068</v>
      </c>
      <c r="C60" s="2">
        <v>-5.9525589620073545</v>
      </c>
      <c r="D60" s="2">
        <v>-5.6101051088292166</v>
      </c>
      <c r="E60" s="2">
        <v>-2.7063447724370606</v>
      </c>
      <c r="F60" s="2">
        <v>0.12857627843759178</v>
      </c>
      <c r="G60" s="2">
        <v>0.62236740167172766</v>
      </c>
      <c r="H60" s="2">
        <v>8.6847044129652549</v>
      </c>
      <c r="I60" s="2">
        <v>0.74944521724980528</v>
      </c>
      <c r="J60" s="2">
        <v>2.5836217010345779</v>
      </c>
      <c r="K60" s="2">
        <v>0.15347850813389019</v>
      </c>
      <c r="L60" s="2">
        <v>-4.7136019981027797</v>
      </c>
      <c r="M60" s="2">
        <v>-5.6111592408112649</v>
      </c>
      <c r="N60" s="2">
        <v>-30.782694607072973</v>
      </c>
      <c r="O60" s="2">
        <v>-32.274958342998346</v>
      </c>
      <c r="Q60" s="6">
        <v>-3.0037425660119688E-2</v>
      </c>
      <c r="R60" s="6">
        <v>-1.1103546334190799</v>
      </c>
      <c r="S60" s="6">
        <v>-0.40551522758150227</v>
      </c>
      <c r="T60" s="6">
        <v>-0.22536274189037889</v>
      </c>
      <c r="U60" s="6">
        <v>4.7554836614092377E-2</v>
      </c>
      <c r="V60" s="6">
        <v>0.1402841018064141</v>
      </c>
      <c r="W60" s="6">
        <v>2.1795568429998253</v>
      </c>
      <c r="X60" s="6">
        <v>0.15243715718861039</v>
      </c>
      <c r="Y60" s="6">
        <v>0.29938749909418583</v>
      </c>
      <c r="Z60" s="6">
        <v>3.5363443494654041E-2</v>
      </c>
      <c r="AA60" s="6">
        <v>-0.95667266153494013</v>
      </c>
      <c r="AB60" s="6">
        <v>-0.80269316287577386</v>
      </c>
      <c r="AC60" s="6">
        <v>-6.61332332668895</v>
      </c>
      <c r="AD60" s="6">
        <v>-5.190942925096139</v>
      </c>
    </row>
    <row r="61" spans="1:30">
      <c r="A61" s="1">
        <v>39370</v>
      </c>
      <c r="B61" s="2">
        <v>0.28102379710301212</v>
      </c>
      <c r="C61" s="2">
        <v>-5.1009698148213811</v>
      </c>
      <c r="D61" s="2">
        <v>-5.137927676754984</v>
      </c>
      <c r="E61" s="2">
        <v>-2.9738702923965912</v>
      </c>
      <c r="F61" s="2">
        <v>4.0193394427805174E-2</v>
      </c>
      <c r="G61" s="2">
        <v>0.64642437180648216</v>
      </c>
      <c r="H61" s="2">
        <v>8.3301304444717701</v>
      </c>
      <c r="I61" s="2">
        <v>0.45360014086426625</v>
      </c>
      <c r="J61" s="2">
        <v>2.4522565771804965</v>
      </c>
      <c r="K61" s="2">
        <v>-0.55530661697828199</v>
      </c>
      <c r="L61" s="2">
        <v>-4.3498122110399304</v>
      </c>
      <c r="M61" s="2">
        <v>-5.0820080615154151</v>
      </c>
      <c r="N61" s="2">
        <v>-30.247181917729669</v>
      </c>
      <c r="O61" s="2">
        <v>-34.905346848577452</v>
      </c>
      <c r="Q61" s="6">
        <v>3.208673510562772E-2</v>
      </c>
      <c r="R61" s="6">
        <v>-0.9515043034378915</v>
      </c>
      <c r="S61" s="6">
        <v>-0.37138482625888047</v>
      </c>
      <c r="T61" s="6">
        <v>-0.24764012698844892</v>
      </c>
      <c r="U61" s="6">
        <v>1.4865808282884738E-2</v>
      </c>
      <c r="V61" s="6">
        <v>0.14570663910266829</v>
      </c>
      <c r="W61" s="6">
        <v>2.0905711869968577</v>
      </c>
      <c r="X61" s="6">
        <v>9.2262268651791754E-2</v>
      </c>
      <c r="Y61" s="6">
        <v>0.28416503990709874</v>
      </c>
      <c r="Z61" s="6">
        <v>-0.12794986353781687</v>
      </c>
      <c r="AA61" s="6">
        <v>-0.88283788635266425</v>
      </c>
      <c r="AB61" s="6">
        <v>-0.72699649922396459</v>
      </c>
      <c r="AC61" s="6">
        <v>-6.4982743160231244</v>
      </c>
      <c r="AD61" s="6">
        <v>-5.6140014603909538</v>
      </c>
    </row>
    <row r="62" spans="1:30">
      <c r="A62" s="1">
        <v>39401</v>
      </c>
      <c r="B62" s="2">
        <v>0.8251230173183548</v>
      </c>
      <c r="C62" s="2">
        <v>-4.2493806676354069</v>
      </c>
      <c r="D62" s="2">
        <v>-4.6657502446807513</v>
      </c>
      <c r="E62" s="2">
        <v>-3.2413958123561217</v>
      </c>
      <c r="F62" s="2">
        <v>-4.8189489581981451E-2</v>
      </c>
      <c r="G62" s="2">
        <v>0.67048134194123665</v>
      </c>
      <c r="H62" s="2">
        <v>7.9755564759782853</v>
      </c>
      <c r="I62" s="2">
        <v>0.15775506447872725</v>
      </c>
      <c r="J62" s="2">
        <v>2.3208914533264147</v>
      </c>
      <c r="K62" s="2">
        <v>-1.2640917420904541</v>
      </c>
      <c r="L62" s="2">
        <v>-3.9860224239770803</v>
      </c>
      <c r="M62" s="2">
        <v>-4.5528568822195652</v>
      </c>
      <c r="N62" s="2">
        <v>-29.711669228386366</v>
      </c>
      <c r="O62" s="2">
        <v>-37.535735354156564</v>
      </c>
      <c r="Q62" s="6">
        <v>9.4210895871375114E-2</v>
      </c>
      <c r="R62" s="6">
        <v>-0.79265397345670296</v>
      </c>
      <c r="S62" s="6">
        <v>-0.33725442493625873</v>
      </c>
      <c r="T62" s="6">
        <v>-0.26991751208651898</v>
      </c>
      <c r="U62" s="6">
        <v>-1.7823220048322912E-2</v>
      </c>
      <c r="V62" s="6">
        <v>0.15112917639892251</v>
      </c>
      <c r="W62" s="6">
        <v>2.0015855309938906</v>
      </c>
      <c r="X62" s="6">
        <v>3.208738011497312E-2</v>
      </c>
      <c r="Y62" s="6">
        <v>0.26894258072001159</v>
      </c>
      <c r="Z62" s="6">
        <v>-0.29126317057028778</v>
      </c>
      <c r="AA62" s="6">
        <v>-0.80900311117038815</v>
      </c>
      <c r="AB62" s="6">
        <v>-0.65129983557215543</v>
      </c>
      <c r="AC62" s="6">
        <v>-6.3832253053572989</v>
      </c>
      <c r="AD62" s="6">
        <v>-6.0370599956857705</v>
      </c>
    </row>
    <row r="63" spans="1:30">
      <c r="A63" s="1">
        <v>39431</v>
      </c>
      <c r="B63" s="2">
        <v>1.2583292303309956</v>
      </c>
      <c r="C63" s="2">
        <v>-3.7072803336808646</v>
      </c>
      <c r="D63" s="2">
        <v>-4.5898615078325466</v>
      </c>
      <c r="E63" s="2">
        <v>-3.0750737801698955</v>
      </c>
      <c r="F63" s="2">
        <v>-7.9279440970410078E-2</v>
      </c>
      <c r="G63" s="2">
        <v>0.69102021712364026</v>
      </c>
      <c r="H63" s="2">
        <v>7.501131323822027</v>
      </c>
      <c r="I63" s="2">
        <v>-9.0589862896817419E-2</v>
      </c>
      <c r="J63" s="2">
        <v>1.9924765179204686</v>
      </c>
      <c r="K63" s="2">
        <v>-2.0569929586307758</v>
      </c>
      <c r="L63" s="2">
        <v>-3.9966143566083927</v>
      </c>
      <c r="M63" s="2">
        <v>-4.2413925650490594</v>
      </c>
      <c r="N63" s="2">
        <v>-27.33772264358527</v>
      </c>
      <c r="O63" s="2">
        <v>-38.621302387294342</v>
      </c>
      <c r="Q63" s="6">
        <v>0.1436735148607324</v>
      </c>
      <c r="R63" s="6">
        <v>-0.6915338297628264</v>
      </c>
      <c r="S63" s="6">
        <v>-0.33176895937065992</v>
      </c>
      <c r="T63" s="6">
        <v>-0.25606754382230751</v>
      </c>
      <c r="U63" s="6">
        <v>-2.9322056198992957E-2</v>
      </c>
      <c r="V63" s="6">
        <v>0.15575872102053701</v>
      </c>
      <c r="W63" s="6">
        <v>1.8825214226829949</v>
      </c>
      <c r="X63" s="6">
        <v>-1.8425978113212661E-2</v>
      </c>
      <c r="Y63" s="6">
        <v>0.23088618642010597</v>
      </c>
      <c r="Z63" s="6">
        <v>-0.47395791857699293</v>
      </c>
      <c r="AA63" s="6">
        <v>-0.81115284981723934</v>
      </c>
      <c r="AB63" s="6">
        <v>-0.60674393060796306</v>
      </c>
      <c r="AC63" s="6">
        <v>-5.8732089950252151</v>
      </c>
      <c r="AD63" s="6">
        <v>-6.2116571694604854</v>
      </c>
    </row>
    <row r="64" spans="1:30">
      <c r="A64" s="1">
        <v>39462</v>
      </c>
      <c r="B64" s="2">
        <v>1.6915354433436367</v>
      </c>
      <c r="C64" s="2">
        <v>-3.1651799997263224</v>
      </c>
      <c r="D64" s="2">
        <v>-4.513972770984342</v>
      </c>
      <c r="E64" s="2">
        <v>-2.9087517479836698</v>
      </c>
      <c r="F64" s="2">
        <v>-0.11036939235883873</v>
      </c>
      <c r="G64" s="2">
        <v>0.71155909230604386</v>
      </c>
      <c r="H64" s="2">
        <v>7.0267061716657686</v>
      </c>
      <c r="I64" s="2">
        <v>-0.33893479027236212</v>
      </c>
      <c r="J64" s="2">
        <v>1.6640615825145229</v>
      </c>
      <c r="K64" s="2">
        <v>-2.8498941751710971</v>
      </c>
      <c r="L64" s="2">
        <v>-4.0072062892397051</v>
      </c>
      <c r="M64" s="2">
        <v>-3.929928247878554</v>
      </c>
      <c r="N64" s="2">
        <v>-24.96377605878417</v>
      </c>
      <c r="O64" s="2">
        <v>-39.70686942043212</v>
      </c>
      <c r="Q64" s="6">
        <v>0.19313613385008974</v>
      </c>
      <c r="R64" s="6">
        <v>-0.59041368606894984</v>
      </c>
      <c r="S64" s="6">
        <v>-0.32628349380506122</v>
      </c>
      <c r="T64" s="6">
        <v>-0.24221757555809614</v>
      </c>
      <c r="U64" s="6">
        <v>-4.0820892349663011E-2</v>
      </c>
      <c r="V64" s="6">
        <v>0.1603882656421515</v>
      </c>
      <c r="W64" s="6">
        <v>1.7634573143720995</v>
      </c>
      <c r="X64" s="6">
        <v>-6.8939336341398441E-2</v>
      </c>
      <c r="Y64" s="6">
        <v>0.19282979212020041</v>
      </c>
      <c r="Z64" s="6">
        <v>-0.65665266658369803</v>
      </c>
      <c r="AA64" s="6">
        <v>-0.81330258846409054</v>
      </c>
      <c r="AB64" s="6">
        <v>-0.56218802564377079</v>
      </c>
      <c r="AC64" s="6">
        <v>-5.3631926846931322</v>
      </c>
      <c r="AD64" s="6">
        <v>-6.3862543432352004</v>
      </c>
    </row>
    <row r="65" spans="1:30">
      <c r="A65" s="1">
        <v>39493</v>
      </c>
      <c r="B65" s="2">
        <v>1.4659355352494239</v>
      </c>
      <c r="C65" s="2">
        <v>-3.0360396150510347</v>
      </c>
      <c r="D65" s="2">
        <v>-5.1326853990658101</v>
      </c>
      <c r="E65" s="2">
        <v>-2.7378454706755675</v>
      </c>
      <c r="F65" s="2">
        <v>-8.514719192127633E-2</v>
      </c>
      <c r="G65" s="2">
        <v>0.7128656028273509</v>
      </c>
      <c r="H65" s="2">
        <v>6.9498951359267984</v>
      </c>
      <c r="I65" s="2">
        <v>-0.52220351993131375</v>
      </c>
      <c r="J65" s="2">
        <v>1.3559995511781873</v>
      </c>
      <c r="K65" s="2">
        <v>-3.3254456674842436</v>
      </c>
      <c r="L65" s="2">
        <v>-3.789800330297922</v>
      </c>
      <c r="M65" s="2">
        <v>-3.9521590634118202</v>
      </c>
      <c r="N65" s="2">
        <v>-23.345954388629025</v>
      </c>
      <c r="O65" s="2">
        <v>-40.252189878540676</v>
      </c>
      <c r="Q65" s="6">
        <v>0.16737758754370871</v>
      </c>
      <c r="R65" s="6">
        <v>-0.56632461355392971</v>
      </c>
      <c r="S65" s="6">
        <v>-0.37100589870067391</v>
      </c>
      <c r="T65" s="6">
        <v>-0.22798586803409585</v>
      </c>
      <c r="U65" s="6">
        <v>-3.1492284962427501E-2</v>
      </c>
      <c r="V65" s="6">
        <v>0.1606827583396962</v>
      </c>
      <c r="W65" s="6">
        <v>1.7441804327878687</v>
      </c>
      <c r="X65" s="6">
        <v>-0.10621619595402922</v>
      </c>
      <c r="Y65" s="6">
        <v>0.15713187199097717</v>
      </c>
      <c r="Z65" s="6">
        <v>-0.76622591258204698</v>
      </c>
      <c r="AA65" s="6">
        <v>-0.7691778750372662</v>
      </c>
      <c r="AB65" s="6">
        <v>-0.56536821049825114</v>
      </c>
      <c r="AC65" s="6">
        <v>-5.0156214948986708</v>
      </c>
      <c r="AD65" s="6">
        <v>-6.4739609591150895</v>
      </c>
    </row>
    <row r="66" spans="1:30">
      <c r="A66" s="1">
        <v>39522</v>
      </c>
      <c r="B66" s="2">
        <v>1.2403356271552108</v>
      </c>
      <c r="C66" s="2">
        <v>-2.906899230375747</v>
      </c>
      <c r="D66" s="2">
        <v>-5.7513980271472782</v>
      </c>
      <c r="E66" s="2">
        <v>-2.5669391933674652</v>
      </c>
      <c r="F66" s="2">
        <v>-5.9924991483713927E-2</v>
      </c>
      <c r="G66" s="2">
        <v>0.71417211334865793</v>
      </c>
      <c r="H66" s="2">
        <v>6.8730841001878273</v>
      </c>
      <c r="I66" s="2">
        <v>-0.70547224959026522</v>
      </c>
      <c r="J66" s="2">
        <v>1.0479375198418519</v>
      </c>
      <c r="K66" s="2">
        <v>-3.8009971597973897</v>
      </c>
      <c r="L66" s="2">
        <v>-3.5723943713561388</v>
      </c>
      <c r="M66" s="2">
        <v>-3.9743898789450864</v>
      </c>
      <c r="N66" s="2">
        <v>-21.72813271847388</v>
      </c>
      <c r="O66" s="2">
        <v>-40.797510336649232</v>
      </c>
      <c r="Q66" s="6">
        <v>0.14161904123732766</v>
      </c>
      <c r="R66" s="6">
        <v>-0.54223554103890959</v>
      </c>
      <c r="S66" s="6">
        <v>-0.41572830359628665</v>
      </c>
      <c r="T66" s="6">
        <v>-0.21375416051009555</v>
      </c>
      <c r="U66" s="6">
        <v>-2.2163677575191981E-2</v>
      </c>
      <c r="V66" s="6">
        <v>0.16097725103724089</v>
      </c>
      <c r="W66" s="6">
        <v>1.7249035512036379</v>
      </c>
      <c r="X66" s="6">
        <v>-0.14349305556665995</v>
      </c>
      <c r="Y66" s="6">
        <v>0.12143395186175396</v>
      </c>
      <c r="Z66" s="6">
        <v>-0.87579915858039592</v>
      </c>
      <c r="AA66" s="6">
        <v>-0.72505316161044198</v>
      </c>
      <c r="AB66" s="6">
        <v>-0.56854839535273138</v>
      </c>
      <c r="AC66" s="6">
        <v>-4.6680503051042095</v>
      </c>
      <c r="AD66" s="6">
        <v>-6.5616675749949795</v>
      </c>
    </row>
    <row r="67" spans="1:30">
      <c r="A67" s="1">
        <v>39553</v>
      </c>
      <c r="B67" s="2">
        <v>0.92918034908813318</v>
      </c>
      <c r="C67" s="2">
        <v>-2.8545377062389723</v>
      </c>
      <c r="D67" s="2">
        <v>-6.0291331526137775</v>
      </c>
      <c r="E67" s="2">
        <v>-2.4290348489077589</v>
      </c>
      <c r="F67" s="2">
        <v>3.3806851215169492E-2</v>
      </c>
      <c r="G67" s="2">
        <v>0.66751645321759268</v>
      </c>
      <c r="H67" s="2">
        <v>7.2671214012880272</v>
      </c>
      <c r="I67" s="2">
        <v>-0.81182661644975851</v>
      </c>
      <c r="J67" s="2">
        <v>0.80169191171062959</v>
      </c>
      <c r="K67" s="2">
        <v>-3.9681272454165275</v>
      </c>
      <c r="L67" s="2">
        <v>-3.3563415279329609</v>
      </c>
      <c r="M67" s="2">
        <v>-4.1352422341029724</v>
      </c>
      <c r="N67" s="2">
        <v>-20.848089523205562</v>
      </c>
      <c r="O67" s="2">
        <v>-40.323095763151976</v>
      </c>
      <c r="Q67" s="6">
        <v>0.10609195389818488</v>
      </c>
      <c r="R67" s="6">
        <v>-0.53246833649558045</v>
      </c>
      <c r="S67" s="6">
        <v>-0.43580383167038161</v>
      </c>
      <c r="T67" s="6">
        <v>-0.2022705899382469</v>
      </c>
      <c r="U67" s="6">
        <v>1.2503700569888941E-2</v>
      </c>
      <c r="V67" s="6">
        <v>0.15046087862105825</v>
      </c>
      <c r="W67" s="6">
        <v>1.8237931224742496</v>
      </c>
      <c r="X67" s="6">
        <v>-0.16512553378588088</v>
      </c>
      <c r="Y67" s="6">
        <v>9.2899257037116031E-2</v>
      </c>
      <c r="Z67" s="6">
        <v>-0.91430810299815823</v>
      </c>
      <c r="AA67" s="6">
        <v>-0.6812030765092737</v>
      </c>
      <c r="AB67" s="6">
        <v>-0.59155880731513244</v>
      </c>
      <c r="AC67" s="6">
        <v>-4.4789827050759596</v>
      </c>
      <c r="AD67" s="6">
        <v>-6.4853651070665483</v>
      </c>
    </row>
    <row r="68" spans="1:30">
      <c r="A68" s="1">
        <v>39583</v>
      </c>
      <c r="B68" s="2">
        <v>0.61802507102105531</v>
      </c>
      <c r="C68" s="2">
        <v>-2.802176182102198</v>
      </c>
      <c r="D68" s="2">
        <v>-6.3068682780802767</v>
      </c>
      <c r="E68" s="2">
        <v>-2.2911305044480526</v>
      </c>
      <c r="F68" s="2">
        <v>0.12753869391405293</v>
      </c>
      <c r="G68" s="2">
        <v>0.62086079308652742</v>
      </c>
      <c r="H68" s="2">
        <v>7.661158702388227</v>
      </c>
      <c r="I68" s="2">
        <v>-0.91818098330925157</v>
      </c>
      <c r="J68" s="2">
        <v>0.55544630357940716</v>
      </c>
      <c r="K68" s="2">
        <v>-4.1352573310356657</v>
      </c>
      <c r="L68" s="2">
        <v>-3.1402886845097835</v>
      </c>
      <c r="M68" s="2">
        <v>-4.2960945892608597</v>
      </c>
      <c r="N68" s="2">
        <v>-19.968046327937245</v>
      </c>
      <c r="O68" s="2">
        <v>-39.84868118965472</v>
      </c>
      <c r="Q68" s="6">
        <v>7.0564866559042053E-2</v>
      </c>
      <c r="R68" s="6">
        <v>-0.52270113195225143</v>
      </c>
      <c r="S68" s="6">
        <v>-0.45587935974447658</v>
      </c>
      <c r="T68" s="6">
        <v>-0.19078701936639822</v>
      </c>
      <c r="U68" s="6">
        <v>4.7171078714969873E-2</v>
      </c>
      <c r="V68" s="6">
        <v>0.13994450620487561</v>
      </c>
      <c r="W68" s="6">
        <v>1.9226826937448611</v>
      </c>
      <c r="X68" s="6">
        <v>-0.18675801200510175</v>
      </c>
      <c r="Y68" s="6">
        <v>6.4364562212478119E-2</v>
      </c>
      <c r="Z68" s="6">
        <v>-0.95281704741592088</v>
      </c>
      <c r="AA68" s="6">
        <v>-0.63735299140810564</v>
      </c>
      <c r="AB68" s="6">
        <v>-0.61456921927753383</v>
      </c>
      <c r="AC68" s="6">
        <v>-4.2899151050477089</v>
      </c>
      <c r="AD68" s="6">
        <v>-6.4090626391381162</v>
      </c>
    </row>
    <row r="69" spans="1:30">
      <c r="A69" s="1">
        <v>39614</v>
      </c>
      <c r="B69" s="2">
        <v>0.16729324231458581</v>
      </c>
      <c r="C69" s="2">
        <v>-2.9556038449232203</v>
      </c>
      <c r="D69" s="2">
        <v>-6.5409632343798414</v>
      </c>
      <c r="E69" s="2">
        <v>-2.5449058799941779</v>
      </c>
      <c r="F69" s="2">
        <v>0.19389064435151546</v>
      </c>
      <c r="G69" s="2">
        <v>0.57356087704380843</v>
      </c>
      <c r="H69" s="2">
        <v>8.2576001981435994</v>
      </c>
      <c r="I69" s="2">
        <v>-0.96371232500670545</v>
      </c>
      <c r="J69" s="2">
        <v>0.36067314697939262</v>
      </c>
      <c r="K69" s="2">
        <v>-4.0264736218349597</v>
      </c>
      <c r="L69" s="2">
        <v>-2.6404198664120191</v>
      </c>
      <c r="M69" s="2">
        <v>-4.3311900545604098</v>
      </c>
      <c r="N69" s="2">
        <v>-19.266563483591487</v>
      </c>
      <c r="O69" s="2">
        <v>-39.063713083641133</v>
      </c>
      <c r="Q69" s="6">
        <v>1.9101207820994778E-2</v>
      </c>
      <c r="R69" s="6">
        <v>-0.551320607608908</v>
      </c>
      <c r="S69" s="6">
        <v>-0.47280044547067807</v>
      </c>
      <c r="T69" s="6">
        <v>-0.21191940243887517</v>
      </c>
      <c r="U69" s="6">
        <v>7.1711812047918461E-2</v>
      </c>
      <c r="V69" s="6">
        <v>0.12928291592918259</v>
      </c>
      <c r="W69" s="6">
        <v>2.0723686337271081</v>
      </c>
      <c r="X69" s="6">
        <v>-0.19601908690636388</v>
      </c>
      <c r="Y69" s="6">
        <v>4.1794443598825039E-2</v>
      </c>
      <c r="Z69" s="6">
        <v>-0.92775186662785858</v>
      </c>
      <c r="AA69" s="6">
        <v>-0.53589961608698333</v>
      </c>
      <c r="AB69" s="6">
        <v>-0.61958973087503022</v>
      </c>
      <c r="AC69" s="6">
        <v>-4.1392092322513108</v>
      </c>
      <c r="AD69" s="6">
        <v>-6.2828122938074218</v>
      </c>
    </row>
    <row r="70" spans="1:30">
      <c r="A70" s="1">
        <v>39644</v>
      </c>
      <c r="B70" s="2">
        <v>-0.2834385863918838</v>
      </c>
      <c r="C70" s="2">
        <v>-3.1090315077442425</v>
      </c>
      <c r="D70" s="2">
        <v>-6.7750581906794061</v>
      </c>
      <c r="E70" s="2">
        <v>-2.7986812555403029</v>
      </c>
      <c r="F70" s="2">
        <v>0.26024259478897799</v>
      </c>
      <c r="G70" s="2">
        <v>0.52626096100108954</v>
      </c>
      <c r="H70" s="2">
        <v>8.8540416938989726</v>
      </c>
      <c r="I70" s="2">
        <v>-1.0092436667041593</v>
      </c>
      <c r="J70" s="2">
        <v>0.16589999037937814</v>
      </c>
      <c r="K70" s="2">
        <v>-3.9176899126342533</v>
      </c>
      <c r="L70" s="2">
        <v>-2.1405510483142542</v>
      </c>
      <c r="M70" s="2">
        <v>-4.3662855198599608</v>
      </c>
      <c r="N70" s="2">
        <v>-18.565080639245725</v>
      </c>
      <c r="O70" s="2">
        <v>-38.278744977627554</v>
      </c>
      <c r="Q70" s="6">
        <v>-3.2362450917052504E-2</v>
      </c>
      <c r="R70" s="6">
        <v>-0.57994008326556445</v>
      </c>
      <c r="S70" s="6">
        <v>-0.4897215311968795</v>
      </c>
      <c r="T70" s="6">
        <v>-0.23305178551135208</v>
      </c>
      <c r="U70" s="6">
        <v>9.6252545380867027E-2</v>
      </c>
      <c r="V70" s="6">
        <v>0.11862132565348958</v>
      </c>
      <c r="W70" s="6">
        <v>2.2220545737093556</v>
      </c>
      <c r="X70" s="6">
        <v>-0.20528016180762601</v>
      </c>
      <c r="Y70" s="6">
        <v>1.9224324985171959E-2</v>
      </c>
      <c r="Z70" s="6">
        <v>-0.90268668583979617</v>
      </c>
      <c r="AA70" s="6">
        <v>-0.43444624076586102</v>
      </c>
      <c r="AB70" s="6">
        <v>-0.62461024247252694</v>
      </c>
      <c r="AC70" s="6">
        <v>-3.9885033594549117</v>
      </c>
      <c r="AD70" s="6">
        <v>-6.1565619484767273</v>
      </c>
    </row>
    <row r="71" spans="1:30">
      <c r="A71" s="1">
        <v>39675</v>
      </c>
      <c r="B71" s="2">
        <v>-0.49102437361110257</v>
      </c>
      <c r="C71" s="2">
        <v>-3.0146604071724381</v>
      </c>
      <c r="D71" s="2">
        <v>-7.2733798321296597</v>
      </c>
      <c r="E71" s="2">
        <v>-3.5076483284127646</v>
      </c>
      <c r="F71" s="2">
        <v>0.29625627334761406</v>
      </c>
      <c r="G71" s="2">
        <v>0.43891382369321297</v>
      </c>
      <c r="H71" s="2">
        <v>9.5573168520343099</v>
      </c>
      <c r="I71" s="2">
        <v>-0.96505662847634599</v>
      </c>
      <c r="J71" s="2">
        <v>6.0539196968038972E-3</v>
      </c>
      <c r="K71" s="2">
        <v>-3.8385341340559695</v>
      </c>
      <c r="L71" s="2">
        <v>-1.6891452843607446</v>
      </c>
      <c r="M71" s="2">
        <v>-4.1060298728503488</v>
      </c>
      <c r="N71" s="2">
        <v>-18.214335608548762</v>
      </c>
      <c r="O71" s="2">
        <v>-39.590171204438121</v>
      </c>
      <c r="Q71" s="6">
        <v>-5.6064180930168468E-2</v>
      </c>
      <c r="R71" s="6">
        <v>-0.56233666439150354</v>
      </c>
      <c r="S71" s="6">
        <v>-0.52574171440582818</v>
      </c>
      <c r="T71" s="6">
        <v>-0.2920888916035877</v>
      </c>
      <c r="U71" s="6">
        <v>0.1095724564915285</v>
      </c>
      <c r="V71" s="6">
        <v>9.8932931515744976E-2</v>
      </c>
      <c r="W71" s="6">
        <v>2.3985520237707902</v>
      </c>
      <c r="X71" s="6">
        <v>-0.19629251823208876</v>
      </c>
      <c r="Y71" s="6">
        <v>7.0152216054593884E-4</v>
      </c>
      <c r="Z71" s="6">
        <v>-0.88444816543023808</v>
      </c>
      <c r="AA71" s="6">
        <v>-0.34282892691385669</v>
      </c>
      <c r="AB71" s="6">
        <v>-0.587379891400861</v>
      </c>
      <c r="AC71" s="6">
        <v>-3.9131496478050076</v>
      </c>
      <c r="AD71" s="6">
        <v>-6.3674851856658048</v>
      </c>
    </row>
    <row r="72" spans="1:30">
      <c r="A72" s="1">
        <v>39706</v>
      </c>
      <c r="B72" s="2">
        <v>-0.69861016083032124</v>
      </c>
      <c r="C72" s="2">
        <v>-2.9202893066006337</v>
      </c>
      <c r="D72" s="2">
        <v>-7.7717014735799133</v>
      </c>
      <c r="E72" s="2">
        <v>-4.2166154012852264</v>
      </c>
      <c r="F72" s="2">
        <v>0.33226995190625014</v>
      </c>
      <c r="G72" s="2">
        <v>0.35156668638533628</v>
      </c>
      <c r="H72" s="2">
        <v>10.260592010169649</v>
      </c>
      <c r="I72" s="2">
        <v>-0.92086959024853243</v>
      </c>
      <c r="J72" s="2">
        <v>-0.15379215098577034</v>
      </c>
      <c r="K72" s="2">
        <v>-3.7593783554776867</v>
      </c>
      <c r="L72" s="2">
        <v>-1.2377395204072354</v>
      </c>
      <c r="M72" s="2">
        <v>-3.8457742258407372</v>
      </c>
      <c r="N72" s="2">
        <v>-17.863590577851795</v>
      </c>
      <c r="O72" s="2">
        <v>-40.901597431248689</v>
      </c>
      <c r="Q72" s="6">
        <v>-7.9765910943284404E-2</v>
      </c>
      <c r="R72" s="6">
        <v>-0.54473324551744251</v>
      </c>
      <c r="S72" s="6">
        <v>-0.5617618976147768</v>
      </c>
      <c r="T72" s="6">
        <v>-0.35112599769582337</v>
      </c>
      <c r="U72" s="6">
        <v>0.12289236760218995</v>
      </c>
      <c r="V72" s="6">
        <v>7.9244537378000343E-2</v>
      </c>
      <c r="W72" s="6">
        <v>2.5750494738322258</v>
      </c>
      <c r="X72" s="6">
        <v>-0.18730487465655149</v>
      </c>
      <c r="Y72" s="6">
        <v>-1.7821280664080081E-2</v>
      </c>
      <c r="Z72" s="6">
        <v>-0.86620964502068021</v>
      </c>
      <c r="AA72" s="6">
        <v>-0.25121161306185252</v>
      </c>
      <c r="AB72" s="6">
        <v>-0.55014954032919494</v>
      </c>
      <c r="AC72" s="6">
        <v>-3.8377959361551017</v>
      </c>
      <c r="AD72" s="6">
        <v>-6.5784084228548823</v>
      </c>
    </row>
    <row r="73" spans="1:30">
      <c r="A73" s="1">
        <v>39736</v>
      </c>
      <c r="B73" s="2">
        <v>-0.76970562370088569</v>
      </c>
      <c r="C73" s="2">
        <v>-3.1571822767968434</v>
      </c>
      <c r="D73" s="2">
        <v>-8.8151214746336315</v>
      </c>
      <c r="E73" s="2">
        <v>-5.3160463882730093</v>
      </c>
      <c r="F73" s="2">
        <v>0.35289763829394244</v>
      </c>
      <c r="G73" s="2">
        <v>0.27705471940952098</v>
      </c>
      <c r="H73" s="2">
        <v>10.436442123418193</v>
      </c>
      <c r="I73" s="2">
        <v>-0.757449142582032</v>
      </c>
      <c r="J73" s="2">
        <v>-0.29153687447333332</v>
      </c>
      <c r="K73" s="2">
        <v>-3.8942147940061713</v>
      </c>
      <c r="L73" s="2">
        <v>-0.78966988803323102</v>
      </c>
      <c r="M73" s="2">
        <v>-3.4451888674514399</v>
      </c>
      <c r="N73" s="2">
        <v>-17.718060579768807</v>
      </c>
      <c r="O73" s="2">
        <v>-43.371438140585099</v>
      </c>
      <c r="Q73" s="6">
        <v>-8.7883448702919711E-2</v>
      </c>
      <c r="R73" s="6">
        <v>-0.58892183882002236</v>
      </c>
      <c r="S73" s="6">
        <v>-0.63718342555094276</v>
      </c>
      <c r="T73" s="6">
        <v>-0.44267781484427005</v>
      </c>
      <c r="U73" s="6">
        <v>0.13052166180648267</v>
      </c>
      <c r="V73" s="6">
        <v>6.2449241973783667E-2</v>
      </c>
      <c r="W73" s="6">
        <v>2.6191816975036466</v>
      </c>
      <c r="X73" s="6">
        <v>-0.15406515560118531</v>
      </c>
      <c r="Y73" s="6">
        <v>-3.3783001477095391E-2</v>
      </c>
      <c r="Z73" s="6">
        <v>-0.89727771333134387</v>
      </c>
      <c r="AA73" s="6">
        <v>-0.16027140047522456</v>
      </c>
      <c r="AB73" s="6">
        <v>-0.49284460305553079</v>
      </c>
      <c r="AC73" s="6">
        <v>-3.8065304168969503</v>
      </c>
      <c r="AD73" s="6">
        <v>-6.9756452533410043</v>
      </c>
    </row>
    <row r="74" spans="1:30">
      <c r="A74" s="1">
        <v>39767</v>
      </c>
      <c r="B74" s="2">
        <v>-0.84080108657144992</v>
      </c>
      <c r="C74" s="2">
        <v>-3.3940752469930531</v>
      </c>
      <c r="D74" s="2">
        <v>-9.8585414756873515</v>
      </c>
      <c r="E74" s="2">
        <v>-6.4154773752607923</v>
      </c>
      <c r="F74" s="2">
        <v>0.3735253246816348</v>
      </c>
      <c r="G74" s="2">
        <v>0.20254275243370562</v>
      </c>
      <c r="H74" s="2">
        <v>10.612292236666736</v>
      </c>
      <c r="I74" s="2">
        <v>-0.59402869491553156</v>
      </c>
      <c r="J74" s="2">
        <v>-0.42928159796089632</v>
      </c>
      <c r="K74" s="2">
        <v>-4.0290512325346555</v>
      </c>
      <c r="L74" s="2">
        <v>-0.34160025565922647</v>
      </c>
      <c r="M74" s="2">
        <v>-3.0446035090621435</v>
      </c>
      <c r="N74" s="2">
        <v>-17.572530581685815</v>
      </c>
      <c r="O74" s="2">
        <v>-45.841278849921515</v>
      </c>
      <c r="Q74" s="6">
        <v>-9.6000986462555005E-2</v>
      </c>
      <c r="R74" s="6">
        <v>-0.6331104321226021</v>
      </c>
      <c r="S74" s="6">
        <v>-0.71260495348710873</v>
      </c>
      <c r="T74" s="6">
        <v>-0.53422963199271667</v>
      </c>
      <c r="U74" s="6">
        <v>0.1381509560107754</v>
      </c>
      <c r="V74" s="6">
        <v>4.5653946569566978E-2</v>
      </c>
      <c r="W74" s="6">
        <v>2.6633139211750674</v>
      </c>
      <c r="X74" s="6">
        <v>-0.12082543654581911</v>
      </c>
      <c r="Y74" s="6">
        <v>-4.9744722290110698E-2</v>
      </c>
      <c r="Z74" s="6">
        <v>-0.92834578164200743</v>
      </c>
      <c r="AA74" s="6">
        <v>-6.9331187888596602E-2</v>
      </c>
      <c r="AB74" s="6">
        <v>-0.43553966578186681</v>
      </c>
      <c r="AC74" s="6">
        <v>-3.7752648976387984</v>
      </c>
      <c r="AD74" s="6">
        <v>-7.3728820838271263</v>
      </c>
    </row>
    <row r="75" spans="1:30">
      <c r="A75" s="1">
        <v>39797</v>
      </c>
      <c r="B75" s="2">
        <v>-0.81182522715877248</v>
      </c>
      <c r="C75" s="2">
        <v>-3.5330843923961162</v>
      </c>
      <c r="D75" s="2">
        <v>-11.44145541574912</v>
      </c>
      <c r="E75" s="2">
        <v>-7.8130809371588921</v>
      </c>
      <c r="F75" s="2">
        <v>0.16378342101946913</v>
      </c>
      <c r="G75" s="2">
        <v>0.14483669535490545</v>
      </c>
      <c r="H75" s="2">
        <v>10.316678343613214</v>
      </c>
      <c r="I75" s="2">
        <v>-0.52256973621538694</v>
      </c>
      <c r="J75" s="2">
        <v>-0.56181337373384876</v>
      </c>
      <c r="K75" s="2">
        <v>-4.3217923466763501</v>
      </c>
      <c r="L75" s="2">
        <v>0.1676568087306386</v>
      </c>
      <c r="M75" s="2">
        <v>-2.4199348283639135</v>
      </c>
      <c r="N75" s="2">
        <v>-18.568699228992109</v>
      </c>
      <c r="O75" s="2">
        <v>-48.645745102475701</v>
      </c>
      <c r="Q75" s="6">
        <v>-9.269258078653432E-2</v>
      </c>
      <c r="R75" s="6">
        <v>-0.65904036405121702</v>
      </c>
      <c r="S75" s="6">
        <v>-0.82702272181659364</v>
      </c>
      <c r="T75" s="6">
        <v>-0.65061087579909527</v>
      </c>
      <c r="U75" s="6">
        <v>6.0576444747997796E-2</v>
      </c>
      <c r="V75" s="6">
        <v>3.2646770479777106E-2</v>
      </c>
      <c r="W75" s="6">
        <v>2.5891251805048898</v>
      </c>
      <c r="X75" s="6">
        <v>-0.1062906843462097</v>
      </c>
      <c r="Y75" s="6">
        <v>-6.510237193490466E-2</v>
      </c>
      <c r="Z75" s="6">
        <v>-0.99579713997473784</v>
      </c>
      <c r="AA75" s="6">
        <v>3.402762589997041E-2</v>
      </c>
      <c r="AB75" s="6">
        <v>-0.34617893700194285</v>
      </c>
      <c r="AC75" s="6">
        <v>-3.9892807736574354</v>
      </c>
      <c r="AD75" s="6">
        <v>-7.8239384135566787</v>
      </c>
    </row>
    <row r="76" spans="1:30">
      <c r="A76" s="1">
        <v>39828</v>
      </c>
      <c r="B76" s="2">
        <v>-0.78284936774609504</v>
      </c>
      <c r="C76" s="2">
        <v>-3.6720935377991792</v>
      </c>
      <c r="D76" s="2">
        <v>-13.02436935581089</v>
      </c>
      <c r="E76" s="2">
        <v>-9.2106844990569918</v>
      </c>
      <c r="F76" s="2">
        <v>-4.5958482642696488E-2</v>
      </c>
      <c r="G76" s="2">
        <v>8.7130638276105329E-2</v>
      </c>
      <c r="H76" s="2">
        <v>10.021064450559694</v>
      </c>
      <c r="I76" s="2">
        <v>-0.45111077751524237</v>
      </c>
      <c r="J76" s="2">
        <v>-0.69434514950680126</v>
      </c>
      <c r="K76" s="2">
        <v>-4.6145334608180457</v>
      </c>
      <c r="L76" s="2">
        <v>0.67691387312050355</v>
      </c>
      <c r="M76" s="2">
        <v>-1.7952661476656839</v>
      </c>
      <c r="N76" s="2">
        <v>-19.564867876298404</v>
      </c>
      <c r="O76" s="2">
        <v>-51.450211355029893</v>
      </c>
      <c r="Q76" s="6">
        <v>-8.9384175110513636E-2</v>
      </c>
      <c r="R76" s="6">
        <v>-0.68497029597983206</v>
      </c>
      <c r="S76" s="6">
        <v>-0.94144049014607845</v>
      </c>
      <c r="T76" s="6">
        <v>-0.76699211960547375</v>
      </c>
      <c r="U76" s="6">
        <v>-1.6998066514779794E-2</v>
      </c>
      <c r="V76" s="6">
        <v>1.9639594389987247E-2</v>
      </c>
      <c r="W76" s="6">
        <v>2.5149364398347132</v>
      </c>
      <c r="X76" s="6">
        <v>-9.17559321466003E-2</v>
      </c>
      <c r="Y76" s="6">
        <v>-8.0460021579698629E-2</v>
      </c>
      <c r="Z76" s="6">
        <v>-1.0632484983074684</v>
      </c>
      <c r="AA76" s="6">
        <v>0.13738643968853739</v>
      </c>
      <c r="AB76" s="6">
        <v>-0.25681820822201906</v>
      </c>
      <c r="AC76" s="6">
        <v>-4.203296649676072</v>
      </c>
      <c r="AD76" s="6">
        <v>-8.2749947432862321</v>
      </c>
    </row>
    <row r="77" spans="1:30">
      <c r="A77" s="1">
        <v>39859</v>
      </c>
      <c r="B77" s="2">
        <v>-0.60743641958148542</v>
      </c>
      <c r="C77" s="2">
        <v>-3.3396529892323206</v>
      </c>
      <c r="D77" s="2">
        <v>-14.658802585877588</v>
      </c>
      <c r="E77" s="2">
        <v>-10.556339716534552</v>
      </c>
      <c r="F77" s="2">
        <v>-0.15180495049637072</v>
      </c>
      <c r="G77" s="2">
        <v>3.5079783416358243E-2</v>
      </c>
      <c r="H77" s="2">
        <v>9.2703990984502926</v>
      </c>
      <c r="I77" s="2">
        <v>-0.31600869369101875</v>
      </c>
      <c r="J77" s="2">
        <v>-0.81591680695705837</v>
      </c>
      <c r="K77" s="2">
        <v>-4.8974397921748825</v>
      </c>
      <c r="L77" s="2">
        <v>1.2101961960398353</v>
      </c>
      <c r="M77" s="2">
        <v>-1.3609082798144545</v>
      </c>
      <c r="N77" s="2">
        <v>-20.25932021684444</v>
      </c>
      <c r="O77" s="2">
        <v>-52.248506802432225</v>
      </c>
      <c r="Q77" s="6">
        <v>-6.9355875514974838E-2</v>
      </c>
      <c r="R77" s="6">
        <v>-0.6229588306934617</v>
      </c>
      <c r="S77" s="6">
        <v>-1.0595822273149897</v>
      </c>
      <c r="T77" s="6">
        <v>-0.87904752087526516</v>
      </c>
      <c r="U77" s="6">
        <v>-5.6146123575736187E-2</v>
      </c>
      <c r="V77" s="6">
        <v>7.9071235011808124E-3</v>
      </c>
      <c r="W77" s="6">
        <v>2.3265457097425775</v>
      </c>
      <c r="X77" s="6">
        <v>-6.4276168296753214E-2</v>
      </c>
      <c r="Y77" s="6">
        <v>-9.4547623673376963E-2</v>
      </c>
      <c r="Z77" s="6">
        <v>-1.1284337948343912</v>
      </c>
      <c r="AA77" s="6">
        <v>0.24562141994824496</v>
      </c>
      <c r="AB77" s="6">
        <v>-0.19468201215229716</v>
      </c>
      <c r="AC77" s="6">
        <v>-4.3524920960666424</v>
      </c>
      <c r="AD77" s="6">
        <v>-8.4033885915691862</v>
      </c>
    </row>
    <row r="78" spans="1:30">
      <c r="A78" s="1">
        <v>39887</v>
      </c>
      <c r="B78" s="2">
        <v>-0.43202347141687586</v>
      </c>
      <c r="C78" s="2">
        <v>-3.0072124406654623</v>
      </c>
      <c r="D78" s="2">
        <v>-16.293235815944286</v>
      </c>
      <c r="E78" s="2">
        <v>-11.901994934012112</v>
      </c>
      <c r="F78" s="2">
        <v>-0.25765141835004496</v>
      </c>
      <c r="G78" s="2">
        <v>-1.697107144338883E-2</v>
      </c>
      <c r="H78" s="2">
        <v>8.5197337463408935</v>
      </c>
      <c r="I78" s="2">
        <v>-0.18090660986679524</v>
      </c>
      <c r="J78" s="2">
        <v>-0.93748846440731537</v>
      </c>
      <c r="K78" s="2">
        <v>-5.1803461235317183</v>
      </c>
      <c r="L78" s="2">
        <v>1.7434785189591673</v>
      </c>
      <c r="M78" s="2">
        <v>-0.92655041196322518</v>
      </c>
      <c r="N78" s="2">
        <v>-20.953772557390472</v>
      </c>
      <c r="O78" s="2">
        <v>-53.046802249834556</v>
      </c>
      <c r="Q78" s="6">
        <v>-4.9327575919436047E-2</v>
      </c>
      <c r="R78" s="6">
        <v>-0.56094736540709134</v>
      </c>
      <c r="S78" s="6">
        <v>-1.1777239644839006</v>
      </c>
      <c r="T78" s="6">
        <v>-0.99110292214505658</v>
      </c>
      <c r="U78" s="6">
        <v>-9.5294180636692566E-2</v>
      </c>
      <c r="V78" s="6">
        <v>-3.8253473876256154E-3</v>
      </c>
      <c r="W78" s="6">
        <v>2.1381549796504422</v>
      </c>
      <c r="X78" s="6">
        <v>-3.6796404446906156E-2</v>
      </c>
      <c r="Y78" s="6">
        <v>-0.10863522576705528</v>
      </c>
      <c r="Z78" s="6">
        <v>-1.1936190913613138</v>
      </c>
      <c r="AA78" s="6">
        <v>0.35385640020795256</v>
      </c>
      <c r="AB78" s="6">
        <v>-0.13254581608257524</v>
      </c>
      <c r="AC78" s="6">
        <v>-4.5016875424572111</v>
      </c>
      <c r="AD78" s="6">
        <v>-8.5317824398521402</v>
      </c>
    </row>
    <row r="79" spans="1:30">
      <c r="A79" s="1">
        <v>39918</v>
      </c>
      <c r="B79" s="2">
        <v>-0.27055800282590814</v>
      </c>
      <c r="C79" s="2">
        <v>-2.4265145304539297</v>
      </c>
      <c r="D79" s="2">
        <v>-17.112186393424103</v>
      </c>
      <c r="E79" s="2">
        <v>-12.898943776094095</v>
      </c>
      <c r="F79" s="2">
        <v>-0.27233239729129616</v>
      </c>
      <c r="G79" s="2">
        <v>-6.5959936584138151E-2</v>
      </c>
      <c r="H79" s="2">
        <v>7.3267597150375057</v>
      </c>
      <c r="I79" s="2">
        <v>-0.32586907715705454</v>
      </c>
      <c r="J79" s="2">
        <v>-1.0613673895805686</v>
      </c>
      <c r="K79" s="2">
        <v>-5.2589158145389199</v>
      </c>
      <c r="L79" s="2">
        <v>2.0015224869961319</v>
      </c>
      <c r="M79" s="2">
        <v>-0.81996345391035741</v>
      </c>
      <c r="N79" s="2">
        <v>-21.31040433237909</v>
      </c>
      <c r="O79" s="2">
        <v>-51.641738700042637</v>
      </c>
      <c r="Q79" s="6">
        <v>-3.0891771646656539E-2</v>
      </c>
      <c r="R79" s="6">
        <v>-0.45262746142369331</v>
      </c>
      <c r="S79" s="6">
        <v>-1.2369201690758744</v>
      </c>
      <c r="T79" s="6">
        <v>-1.0741208461229075</v>
      </c>
      <c r="U79" s="6">
        <v>-0.10072404346496691</v>
      </c>
      <c r="V79" s="6">
        <v>-1.4867633545811075E-2</v>
      </c>
      <c r="W79" s="6">
        <v>1.8387602518843875</v>
      </c>
      <c r="X79" s="6">
        <v>-6.6281770293744893E-2</v>
      </c>
      <c r="Y79" s="6">
        <v>-0.12299019173720671</v>
      </c>
      <c r="Z79" s="6">
        <v>-1.211722569575356</v>
      </c>
      <c r="AA79" s="6">
        <v>0.40622900396073491</v>
      </c>
      <c r="AB79" s="6">
        <v>-0.11729823197223835</v>
      </c>
      <c r="AC79" s="6">
        <v>-4.578305956363991</v>
      </c>
      <c r="AD79" s="6">
        <v>-8.3057990438213576</v>
      </c>
    </row>
    <row r="80" spans="1:30">
      <c r="A80" s="1">
        <v>39948</v>
      </c>
      <c r="B80" s="2">
        <v>-0.10909253423494038</v>
      </c>
      <c r="C80" s="2">
        <v>-1.8458166202423971</v>
      </c>
      <c r="D80" s="2">
        <v>-17.931136970903918</v>
      </c>
      <c r="E80" s="2">
        <v>-13.895892618176077</v>
      </c>
      <c r="F80" s="2">
        <v>-0.28701337623254741</v>
      </c>
      <c r="G80" s="2">
        <v>-0.11494880172488749</v>
      </c>
      <c r="H80" s="2">
        <v>6.1337856837341178</v>
      </c>
      <c r="I80" s="2">
        <v>-0.47083154444731395</v>
      </c>
      <c r="J80" s="2">
        <v>-1.1852463147538221</v>
      </c>
      <c r="K80" s="2">
        <v>-5.3374855055461214</v>
      </c>
      <c r="L80" s="2">
        <v>2.2595664550330961</v>
      </c>
      <c r="M80" s="2">
        <v>-0.71337649585748963</v>
      </c>
      <c r="N80" s="2">
        <v>-21.667036107367711</v>
      </c>
      <c r="O80" s="2">
        <v>-50.236675150250726</v>
      </c>
      <c r="Q80" s="6">
        <v>-1.2455967373877021E-2</v>
      </c>
      <c r="R80" s="6">
        <v>-0.34430755744029529</v>
      </c>
      <c r="S80" s="6">
        <v>-1.2961163736678478</v>
      </c>
      <c r="T80" s="6">
        <v>-1.1571387701007583</v>
      </c>
      <c r="U80" s="6">
        <v>-0.10615390629324128</v>
      </c>
      <c r="V80" s="6">
        <v>-2.5909919703996538E-2</v>
      </c>
      <c r="W80" s="6">
        <v>1.5393655241183328</v>
      </c>
      <c r="X80" s="6">
        <v>-9.5767136140583659E-2</v>
      </c>
      <c r="Y80" s="6">
        <v>-0.13734515770735814</v>
      </c>
      <c r="Z80" s="6">
        <v>-1.2298260477893985</v>
      </c>
      <c r="AA80" s="6">
        <v>0.45860160771351716</v>
      </c>
      <c r="AB80" s="6">
        <v>-0.10205064786190146</v>
      </c>
      <c r="AC80" s="6">
        <v>-4.6549243702707717</v>
      </c>
      <c r="AD80" s="6">
        <v>-8.0798156477905749</v>
      </c>
    </row>
    <row r="81" spans="1:30">
      <c r="A81" s="1">
        <v>39979</v>
      </c>
      <c r="B81" s="2">
        <v>-1.2976400011512249E-2</v>
      </c>
      <c r="C81" s="2">
        <v>-1.37312365387699</v>
      </c>
      <c r="D81" s="2">
        <v>-17.366856300144459</v>
      </c>
      <c r="E81" s="2">
        <v>-14.280951570549885</v>
      </c>
      <c r="F81" s="2">
        <v>-0.31272349413946721</v>
      </c>
      <c r="G81" s="2">
        <v>-0.17122181739244008</v>
      </c>
      <c r="H81" s="2">
        <v>5.6365250141769572</v>
      </c>
      <c r="I81" s="2">
        <v>-0.51778011189718587</v>
      </c>
      <c r="J81" s="2">
        <v>-0.92789303193534667</v>
      </c>
      <c r="K81" s="2">
        <v>-4.1481287898831702</v>
      </c>
      <c r="L81" s="2">
        <v>2.6585198141446615</v>
      </c>
      <c r="M81" s="2">
        <v>-0.64419584047847678</v>
      </c>
      <c r="N81" s="2">
        <v>-21.653184539822423</v>
      </c>
      <c r="O81" s="2">
        <v>-47.052362723540057</v>
      </c>
      <c r="Q81" s="6">
        <v>-1.4816194005144454E-3</v>
      </c>
      <c r="R81" s="6">
        <v>-0.25613424765229043</v>
      </c>
      <c r="S81" s="6">
        <v>-1.2553284739433419</v>
      </c>
      <c r="T81" s="6">
        <v>-1.1892033991828299</v>
      </c>
      <c r="U81" s="6">
        <v>-0.11566297337194092</v>
      </c>
      <c r="V81" s="6">
        <v>-3.859408252752556E-2</v>
      </c>
      <c r="W81" s="6">
        <v>1.4145705001829201</v>
      </c>
      <c r="X81" s="6">
        <v>-0.1053164747598876</v>
      </c>
      <c r="Y81" s="6">
        <v>-0.10752331664763604</v>
      </c>
      <c r="Z81" s="6">
        <v>-0.95578279886335082</v>
      </c>
      <c r="AA81" s="6">
        <v>0.53957318147880051</v>
      </c>
      <c r="AB81" s="6">
        <v>-9.2154147567967526E-2</v>
      </c>
      <c r="AC81" s="6">
        <v>-4.6519485133509093</v>
      </c>
      <c r="AD81" s="6">
        <v>-7.5676667586405646</v>
      </c>
    </row>
    <row r="82" spans="1:30">
      <c r="A82" s="1">
        <v>40009</v>
      </c>
      <c r="B82" s="2">
        <v>8.3139734211915867E-2</v>
      </c>
      <c r="C82" s="2">
        <v>-0.90043068751158295</v>
      </c>
      <c r="D82" s="2">
        <v>-16.802575629384997</v>
      </c>
      <c r="E82" s="2">
        <v>-14.666010522923692</v>
      </c>
      <c r="F82" s="2">
        <v>-0.338433612046387</v>
      </c>
      <c r="G82" s="2">
        <v>-0.22749483305999268</v>
      </c>
      <c r="H82" s="2">
        <v>5.1392643446197956</v>
      </c>
      <c r="I82" s="2">
        <v>-0.56472867934705784</v>
      </c>
      <c r="J82" s="2">
        <v>-0.67053974911687109</v>
      </c>
      <c r="K82" s="2">
        <v>-2.9587720742202186</v>
      </c>
      <c r="L82" s="2">
        <v>3.0574731732562266</v>
      </c>
      <c r="M82" s="2">
        <v>-0.57501518509946392</v>
      </c>
      <c r="N82" s="2">
        <v>-21.639332972277131</v>
      </c>
      <c r="O82" s="2">
        <v>-43.868050296829388</v>
      </c>
      <c r="Q82" s="6">
        <v>9.4927285728481289E-3</v>
      </c>
      <c r="R82" s="6">
        <v>-0.16796093786428559</v>
      </c>
      <c r="S82" s="6">
        <v>-1.2145405742188355</v>
      </c>
      <c r="T82" s="6">
        <v>-1.2212680282649016</v>
      </c>
      <c r="U82" s="6">
        <v>-0.12517204045064056</v>
      </c>
      <c r="V82" s="6">
        <v>-5.1278245351054588E-2</v>
      </c>
      <c r="W82" s="6">
        <v>1.2897754762475069</v>
      </c>
      <c r="X82" s="6">
        <v>-0.11486581337919155</v>
      </c>
      <c r="Y82" s="6">
        <v>-7.770147558791389E-2</v>
      </c>
      <c r="Z82" s="6">
        <v>-0.68173954993730312</v>
      </c>
      <c r="AA82" s="6">
        <v>0.6205447552440837</v>
      </c>
      <c r="AB82" s="6">
        <v>-8.2257647274033618E-2</v>
      </c>
      <c r="AC82" s="6">
        <v>-4.6489726564310461</v>
      </c>
      <c r="AD82" s="6">
        <v>-7.0555178694905543</v>
      </c>
    </row>
    <row r="83" spans="1:30">
      <c r="A83" s="1">
        <v>40040</v>
      </c>
      <c r="B83" s="2">
        <v>-4.9793256823045695E-2</v>
      </c>
      <c r="C83" s="2">
        <v>-1.0808896314462157</v>
      </c>
      <c r="D83" s="2">
        <v>-16.337418689913072</v>
      </c>
      <c r="E83" s="2">
        <v>-14.869040426913141</v>
      </c>
      <c r="F83" s="2">
        <v>-0.39064693543319412</v>
      </c>
      <c r="G83" s="2">
        <v>-0.25056025132548948</v>
      </c>
      <c r="H83" s="2">
        <v>5.3266016593430194</v>
      </c>
      <c r="I83" s="2">
        <v>-0.54695044130305592</v>
      </c>
      <c r="J83" s="2">
        <v>-0.43283847278907084</v>
      </c>
      <c r="K83" s="2">
        <v>-1.6004913696751051</v>
      </c>
      <c r="L83" s="2">
        <v>3.5767481943763642</v>
      </c>
      <c r="M83" s="2">
        <v>-0.46545321749549784</v>
      </c>
      <c r="N83" s="2">
        <v>-20.596679736174945</v>
      </c>
      <c r="O83" s="2">
        <v>-39.746660194669857</v>
      </c>
      <c r="Q83" s="6">
        <v>-5.6852944775417115E-3</v>
      </c>
      <c r="R83" s="6">
        <v>-0.20162266651218841</v>
      </c>
      <c r="S83" s="6">
        <v>-1.1809176351629864</v>
      </c>
      <c r="T83" s="6">
        <v>-1.238174734429911</v>
      </c>
      <c r="U83" s="6">
        <v>-0.14448350359851489</v>
      </c>
      <c r="V83" s="6">
        <v>-5.6477282889770622E-2</v>
      </c>
      <c r="W83" s="6">
        <v>1.336790585437021</v>
      </c>
      <c r="X83" s="6">
        <v>-0.11124971976104157</v>
      </c>
      <c r="Y83" s="6">
        <v>-5.0156889388324737E-2</v>
      </c>
      <c r="Z83" s="6">
        <v>-0.36877401796094994</v>
      </c>
      <c r="AA83" s="6">
        <v>0.72593681353062678</v>
      </c>
      <c r="AB83" s="6">
        <v>-6.6584479122383439E-2</v>
      </c>
      <c r="AC83" s="6">
        <v>-4.4249700778400882</v>
      </c>
      <c r="AD83" s="6">
        <v>-6.3926540924097264</v>
      </c>
    </row>
    <row r="84" spans="1:30">
      <c r="A84" s="1">
        <v>40071</v>
      </c>
      <c r="B84" s="2">
        <v>-0.18272624785800728</v>
      </c>
      <c r="C84" s="2">
        <v>-1.2613485753808487</v>
      </c>
      <c r="D84" s="2">
        <v>-15.872261750441149</v>
      </c>
      <c r="E84" s="2">
        <v>-15.072070330902591</v>
      </c>
      <c r="F84" s="2">
        <v>-0.44286025882000118</v>
      </c>
      <c r="G84" s="2">
        <v>-0.27362566959098628</v>
      </c>
      <c r="H84" s="2">
        <v>5.5139389740662423</v>
      </c>
      <c r="I84" s="2">
        <v>-0.52917220325905401</v>
      </c>
      <c r="J84" s="2">
        <v>-0.19513719646127053</v>
      </c>
      <c r="K84" s="2">
        <v>-0.2422106651299919</v>
      </c>
      <c r="L84" s="2">
        <v>4.0960232154965013</v>
      </c>
      <c r="M84" s="2">
        <v>-0.35589124989153176</v>
      </c>
      <c r="N84" s="2">
        <v>-19.554026500072759</v>
      </c>
      <c r="O84" s="2">
        <v>-35.625270092510334</v>
      </c>
      <c r="Q84" s="6">
        <v>-2.0863317527931555E-2</v>
      </c>
      <c r="R84" s="6">
        <v>-0.23528439516009123</v>
      </c>
      <c r="S84" s="6">
        <v>-1.1472946961071375</v>
      </c>
      <c r="T84" s="6">
        <v>-1.2550814405949204</v>
      </c>
      <c r="U84" s="6">
        <v>-0.16379496674638916</v>
      </c>
      <c r="V84" s="6">
        <v>-6.167632042848667E-2</v>
      </c>
      <c r="W84" s="6">
        <v>1.3838056946265345</v>
      </c>
      <c r="X84" s="6">
        <v>-0.10763362614289158</v>
      </c>
      <c r="Y84" s="6">
        <v>-2.2612303188735566E-2</v>
      </c>
      <c r="Z84" s="6">
        <v>-5.5808485984596819E-2</v>
      </c>
      <c r="AA84" s="6">
        <v>0.83132887181716986</v>
      </c>
      <c r="AB84" s="6">
        <v>-5.0911310970733287E-2</v>
      </c>
      <c r="AC84" s="6">
        <v>-4.2009674992491313</v>
      </c>
      <c r="AD84" s="6">
        <v>-5.7297903153288994</v>
      </c>
    </row>
    <row r="85" spans="1:30">
      <c r="A85" s="1">
        <v>40101</v>
      </c>
      <c r="B85" s="2">
        <v>-0.39286648576851174</v>
      </c>
      <c r="C85" s="2">
        <v>-2.120922027828557</v>
      </c>
      <c r="D85" s="2">
        <v>-15.057433744187898</v>
      </c>
      <c r="E85" s="2">
        <v>-14.914425610163581</v>
      </c>
      <c r="F85" s="2">
        <v>-0.5788158562320681</v>
      </c>
      <c r="G85" s="2">
        <v>-0.19303921368853472</v>
      </c>
      <c r="H85" s="2">
        <v>6.3485750346359531</v>
      </c>
      <c r="I85" s="2">
        <v>-0.38168716781030382</v>
      </c>
      <c r="J85" s="2">
        <v>9.7158914706002977E-2</v>
      </c>
      <c r="K85" s="2">
        <v>1.3275415465498952</v>
      </c>
      <c r="L85" s="2">
        <v>5.3845294023491386</v>
      </c>
      <c r="M85" s="2">
        <v>1.0523386088285949</v>
      </c>
      <c r="N85" s="2">
        <v>-16.687869879694563</v>
      </c>
      <c r="O85" s="2">
        <v>-31.825610995360588</v>
      </c>
      <c r="Q85" s="6">
        <v>-4.4856709612077127E-2</v>
      </c>
      <c r="R85" s="6">
        <v>-0.39562406953897206</v>
      </c>
      <c r="S85" s="6">
        <v>-1.0883964833311337</v>
      </c>
      <c r="T85" s="6">
        <v>-1.2419540494095418</v>
      </c>
      <c r="U85" s="6">
        <v>-0.21407909613842399</v>
      </c>
      <c r="V85" s="6">
        <v>-4.3511810922250475E-2</v>
      </c>
      <c r="W85" s="6">
        <v>1.5932701335674118</v>
      </c>
      <c r="X85" s="6">
        <v>-7.7635169932615794E-2</v>
      </c>
      <c r="Y85" s="6">
        <v>1.1258677877216917E-2</v>
      </c>
      <c r="Z85" s="6">
        <v>0.30588283036520098</v>
      </c>
      <c r="AA85" s="6">
        <v>1.092844087500781</v>
      </c>
      <c r="AB85" s="6">
        <v>0.15054019500875696</v>
      </c>
      <c r="AC85" s="6">
        <v>-3.5852052770837002</v>
      </c>
      <c r="AD85" s="6">
        <v>-5.1186721444388201</v>
      </c>
    </row>
    <row r="86" spans="1:30">
      <c r="A86" s="1">
        <v>40132</v>
      </c>
      <c r="B86" s="2">
        <v>-0.6030067236790162</v>
      </c>
      <c r="C86" s="2">
        <v>-2.9804954802762649</v>
      </c>
      <c r="D86" s="2">
        <v>-14.242605737934648</v>
      </c>
      <c r="E86" s="2">
        <v>-14.756780889424574</v>
      </c>
      <c r="F86" s="2">
        <v>-0.71477145364413508</v>
      </c>
      <c r="G86" s="2">
        <v>-0.11245275778608319</v>
      </c>
      <c r="H86" s="2">
        <v>7.1832110952056647</v>
      </c>
      <c r="I86" s="2">
        <v>-0.23420213236155379</v>
      </c>
      <c r="J86" s="2">
        <v>0.38945502587327646</v>
      </c>
      <c r="K86" s="2">
        <v>2.8972937582297824</v>
      </c>
      <c r="L86" s="2">
        <v>6.6730355892017759</v>
      </c>
      <c r="M86" s="2">
        <v>2.4605684675487214</v>
      </c>
      <c r="N86" s="2">
        <v>-13.821713259316372</v>
      </c>
      <c r="O86" s="2">
        <v>-28.025951898210838</v>
      </c>
      <c r="Q86" s="6">
        <v>-6.8850101696222715E-2</v>
      </c>
      <c r="R86" s="6">
        <v>-0.55596374391785275</v>
      </c>
      <c r="S86" s="6">
        <v>-1.0294982705551301</v>
      </c>
      <c r="T86" s="6">
        <v>-1.2288266582241631</v>
      </c>
      <c r="U86" s="6">
        <v>-0.26436322553045882</v>
      </c>
      <c r="V86" s="6">
        <v>-2.5347301416014295E-2</v>
      </c>
      <c r="W86" s="6">
        <v>1.8027345725082897</v>
      </c>
      <c r="X86" s="6">
        <v>-4.7636713722340039E-2</v>
      </c>
      <c r="Y86" s="6">
        <v>4.51296589431694E-2</v>
      </c>
      <c r="Z86" s="6">
        <v>0.66757414671499882</v>
      </c>
      <c r="AA86" s="6">
        <v>1.3543593031843923</v>
      </c>
      <c r="AB86" s="6">
        <v>0.35199170098824722</v>
      </c>
      <c r="AC86" s="6">
        <v>-2.96944305491827</v>
      </c>
      <c r="AD86" s="6">
        <v>-4.50755397354874</v>
      </c>
    </row>
    <row r="87" spans="1:30">
      <c r="A87" s="1">
        <v>40162</v>
      </c>
      <c r="B87" s="2">
        <v>-0.75448531921100059</v>
      </c>
      <c r="C87" s="2">
        <v>-4.0203094376640918</v>
      </c>
      <c r="D87" s="2">
        <v>-12.35207988530367</v>
      </c>
      <c r="E87" s="2">
        <v>-13.865821152826179</v>
      </c>
      <c r="F87" s="2">
        <v>-0.85921953619714875</v>
      </c>
      <c r="G87" s="2">
        <v>-4.7624544580724931E-2</v>
      </c>
      <c r="H87" s="2">
        <v>8.0795584423223286</v>
      </c>
      <c r="I87" s="2">
        <v>3.2243153600179542E-2</v>
      </c>
      <c r="J87" s="2">
        <v>0.37141226015933704</v>
      </c>
      <c r="K87" s="2">
        <v>4.1523545811461409</v>
      </c>
      <c r="L87" s="2">
        <v>6.5980207444722385</v>
      </c>
      <c r="M87" s="2">
        <v>2.3697852503795915</v>
      </c>
      <c r="N87" s="2">
        <v>-9.1044638842230938</v>
      </c>
      <c r="O87" s="2">
        <v>-26.142184290082053</v>
      </c>
      <c r="Q87" s="6">
        <v>-8.6145624776873611E-2</v>
      </c>
      <c r="R87" s="6">
        <v>-0.74992440064523369</v>
      </c>
      <c r="S87" s="6">
        <v>-0.89284539034940524</v>
      </c>
      <c r="T87" s="6">
        <v>-1.1546346590381416</v>
      </c>
      <c r="U87" s="6">
        <v>-0.3177883599992688</v>
      </c>
      <c r="V87" s="6">
        <v>-1.0734762846673723E-2</v>
      </c>
      <c r="W87" s="6">
        <v>2.0276863844774233</v>
      </c>
      <c r="X87" s="6">
        <v>6.558257442276518E-3</v>
      </c>
      <c r="Y87" s="6">
        <v>4.3038881295003814E-2</v>
      </c>
      <c r="Z87" s="6">
        <v>0.95675647610562575</v>
      </c>
      <c r="AA87" s="6">
        <v>1.3391342902980854</v>
      </c>
      <c r="AB87" s="6">
        <v>0.33900488942255169</v>
      </c>
      <c r="AC87" s="6">
        <v>-1.9559939164226052</v>
      </c>
      <c r="AD87" s="6">
        <v>-4.2045782102953462</v>
      </c>
    </row>
    <row r="88" spans="1:30">
      <c r="A88" s="1">
        <v>40193</v>
      </c>
      <c r="B88" s="2">
        <v>-0.90596391474298477</v>
      </c>
      <c r="C88" s="2">
        <v>-5.0601233950519182</v>
      </c>
      <c r="D88" s="2">
        <v>-10.461554032672693</v>
      </c>
      <c r="E88" s="2">
        <v>-12.974861416227784</v>
      </c>
      <c r="F88" s="2">
        <v>-1.0036676187501623</v>
      </c>
      <c r="G88" s="2">
        <v>1.7203668624633336E-2</v>
      </c>
      <c r="H88" s="2">
        <v>8.9759057894389933</v>
      </c>
      <c r="I88" s="2">
        <v>0.29868843956191293</v>
      </c>
      <c r="J88" s="2">
        <v>0.35336949444539756</v>
      </c>
      <c r="K88" s="2">
        <v>5.4074154040624993</v>
      </c>
      <c r="L88" s="2">
        <v>6.5230058997427003</v>
      </c>
      <c r="M88" s="2">
        <v>2.2790020332104617</v>
      </c>
      <c r="N88" s="2">
        <v>-4.3872145091298158</v>
      </c>
      <c r="O88" s="2">
        <v>-24.258416681953264</v>
      </c>
      <c r="Q88" s="6">
        <v>-0.10344114785752451</v>
      </c>
      <c r="R88" s="6">
        <v>-0.94388505737261441</v>
      </c>
      <c r="S88" s="6">
        <v>-0.75619251014368027</v>
      </c>
      <c r="T88" s="6">
        <v>-1.08044265985212</v>
      </c>
      <c r="U88" s="6">
        <v>-0.37121349446807878</v>
      </c>
      <c r="V88" s="6">
        <v>3.8777757226668525E-3</v>
      </c>
      <c r="W88" s="6">
        <v>2.2526381964465569</v>
      </c>
      <c r="X88" s="6">
        <v>6.0753228606893091E-2</v>
      </c>
      <c r="Y88" s="6">
        <v>4.0948103646838221E-2</v>
      </c>
      <c r="Z88" s="6">
        <v>1.2459388054962526</v>
      </c>
      <c r="AA88" s="6">
        <v>1.3239092774117784</v>
      </c>
      <c r="AB88" s="6">
        <v>0.32601807785685616</v>
      </c>
      <c r="AC88" s="6">
        <v>-0.94254477792694047</v>
      </c>
      <c r="AD88" s="6">
        <v>-3.9016024470419532</v>
      </c>
    </row>
    <row r="89" spans="1:30">
      <c r="A89" s="1">
        <v>40224</v>
      </c>
      <c r="B89" s="2">
        <v>-0.57824050912631964</v>
      </c>
      <c r="C89" s="2">
        <v>-5.5044040854913856</v>
      </c>
      <c r="D89" s="2">
        <v>-8.3619131724308868</v>
      </c>
      <c r="E89" s="2">
        <v>-11.810300626338044</v>
      </c>
      <c r="F89" s="2">
        <v>-1.0832724543836936</v>
      </c>
      <c r="G89" s="2">
        <v>5.1273608019896305E-2</v>
      </c>
      <c r="H89" s="2">
        <v>9.7632976368173168</v>
      </c>
      <c r="I89" s="2">
        <v>0.54806399078994728</v>
      </c>
      <c r="J89" s="2">
        <v>0.29003877476648299</v>
      </c>
      <c r="K89" s="2">
        <v>6.2350384789865192</v>
      </c>
      <c r="L89" s="2">
        <v>7.8059622443750065</v>
      </c>
      <c r="M89" s="2">
        <v>2.4186144891537888</v>
      </c>
      <c r="N89" s="2">
        <v>-1.6010911489215269</v>
      </c>
      <c r="O89" s="2">
        <v>-25.667818310705126</v>
      </c>
      <c r="Q89" s="6">
        <v>-6.6022344851024928E-2</v>
      </c>
      <c r="R89" s="6">
        <v>-1.02675851168305</v>
      </c>
      <c r="S89" s="6">
        <v>-0.60442416984282177</v>
      </c>
      <c r="T89" s="6">
        <v>-0.98346735375642158</v>
      </c>
      <c r="U89" s="6">
        <v>-0.40065590016098979</v>
      </c>
      <c r="V89" s="6">
        <v>1.1557276342116706E-2</v>
      </c>
      <c r="W89" s="6">
        <v>2.4502459914238579</v>
      </c>
      <c r="X89" s="6">
        <v>0.11147621572667527</v>
      </c>
      <c r="Y89" s="6">
        <v>3.360940318116528E-2</v>
      </c>
      <c r="Z89" s="6">
        <v>1.4366339210587209</v>
      </c>
      <c r="AA89" s="6">
        <v>1.5842980971183513</v>
      </c>
      <c r="AB89" s="6">
        <v>0.34599005851691694</v>
      </c>
      <c r="AC89" s="6">
        <v>-0.34397682134315188</v>
      </c>
      <c r="AD89" s="6">
        <v>-4.1282835580022592</v>
      </c>
    </row>
    <row r="90" spans="1:30">
      <c r="A90" s="1">
        <v>40252</v>
      </c>
      <c r="B90" s="2">
        <v>-0.25051710350965456</v>
      </c>
      <c r="C90" s="2">
        <v>-5.9486847759308539</v>
      </c>
      <c r="D90" s="2">
        <v>-6.2622723121890811</v>
      </c>
      <c r="E90" s="2">
        <v>-10.645739836448305</v>
      </c>
      <c r="F90" s="2">
        <v>-1.1628772900172251</v>
      </c>
      <c r="G90" s="2">
        <v>8.5343547415159274E-2</v>
      </c>
      <c r="H90" s="2">
        <v>10.55068948419564</v>
      </c>
      <c r="I90" s="2">
        <v>0.79743954201798162</v>
      </c>
      <c r="J90" s="2">
        <v>0.22670805508756836</v>
      </c>
      <c r="K90" s="2">
        <v>7.06266155391054</v>
      </c>
      <c r="L90" s="2">
        <v>9.0889185890073136</v>
      </c>
      <c r="M90" s="2">
        <v>2.558226945097116</v>
      </c>
      <c r="N90" s="2">
        <v>1.1850322112867617</v>
      </c>
      <c r="O90" s="2">
        <v>-27.077219939456985</v>
      </c>
      <c r="Q90" s="6">
        <v>-2.8603541844525338E-2</v>
      </c>
      <c r="R90" s="6">
        <v>-1.1096319659934859</v>
      </c>
      <c r="S90" s="6">
        <v>-0.45265582954196332</v>
      </c>
      <c r="T90" s="6">
        <v>-0.8864920476607232</v>
      </c>
      <c r="U90" s="6">
        <v>-0.4300983058539008</v>
      </c>
      <c r="V90" s="6">
        <v>1.923677696156656E-2</v>
      </c>
      <c r="W90" s="6">
        <v>2.6478537864011584</v>
      </c>
      <c r="X90" s="6">
        <v>0.16219920284645745</v>
      </c>
      <c r="Y90" s="6">
        <v>2.6270702715492332E-2</v>
      </c>
      <c r="Z90" s="6">
        <v>1.6273290366211892</v>
      </c>
      <c r="AA90" s="6">
        <v>1.8446869168249242</v>
      </c>
      <c r="AB90" s="6">
        <v>0.36596203917697773</v>
      </c>
      <c r="AC90" s="6">
        <v>0.25459113524063659</v>
      </c>
      <c r="AD90" s="6">
        <v>-4.3549646689625643</v>
      </c>
    </row>
    <row r="91" spans="1:30">
      <c r="A91" s="1">
        <v>40283</v>
      </c>
      <c r="B91" s="2">
        <v>-7.8672173980918803E-2</v>
      </c>
      <c r="C91" s="2">
        <v>-5.9322234243732019</v>
      </c>
      <c r="D91" s="2">
        <v>-4.4359906015853463</v>
      </c>
      <c r="E91" s="2">
        <v>-9.6196422155974499</v>
      </c>
      <c r="F91" s="2">
        <v>-1.2005923943874681</v>
      </c>
      <c r="G91" s="2">
        <v>6.2872897873531244E-2</v>
      </c>
      <c r="H91" s="2">
        <v>11.277965457435629</v>
      </c>
      <c r="I91" s="2">
        <v>0.99296410095255028</v>
      </c>
      <c r="J91" s="2">
        <v>0.22824694084348052</v>
      </c>
      <c r="K91" s="2">
        <v>8.7793277284819915</v>
      </c>
      <c r="L91" s="2">
        <v>7.3495118629245528</v>
      </c>
      <c r="M91" s="2">
        <v>2.6170810340977813</v>
      </c>
      <c r="N91" s="2">
        <v>0.70965376398278568</v>
      </c>
      <c r="O91" s="2">
        <v>-29.53236443321688</v>
      </c>
      <c r="Q91" s="6">
        <v>-8.9826314807933457E-3</v>
      </c>
      <c r="R91" s="6">
        <v>-1.1065613642420307</v>
      </c>
      <c r="S91" s="6">
        <v>-0.32064670865439354</v>
      </c>
      <c r="T91" s="6">
        <v>-0.8010468465772308</v>
      </c>
      <c r="U91" s="6">
        <v>-0.44404750121096576</v>
      </c>
      <c r="V91" s="6">
        <v>1.4171802672285436E-2</v>
      </c>
      <c r="W91" s="6">
        <v>2.8303746010253326</v>
      </c>
      <c r="X91" s="6">
        <v>0.20196889813374871</v>
      </c>
      <c r="Y91" s="6">
        <v>2.6449027258001679E-2</v>
      </c>
      <c r="Z91" s="6">
        <v>2.0228712399027211</v>
      </c>
      <c r="AA91" s="6">
        <v>1.4916569276991671</v>
      </c>
      <c r="AB91" s="6">
        <v>0.37438129317078989</v>
      </c>
      <c r="AC91" s="6">
        <v>0.1524613050002977</v>
      </c>
      <c r="AD91" s="6">
        <v>-4.7498378336164375</v>
      </c>
    </row>
    <row r="92" spans="1:30">
      <c r="A92" s="1">
        <v>40313</v>
      </c>
      <c r="B92" s="2">
        <v>9.3172755547816927E-2</v>
      </c>
      <c r="C92" s="2">
        <v>-5.9157620728155491</v>
      </c>
      <c r="D92" s="2">
        <v>-2.609708890981612</v>
      </c>
      <c r="E92" s="2">
        <v>-8.5935445947465947</v>
      </c>
      <c r="F92" s="2">
        <v>-1.2383074987577112</v>
      </c>
      <c r="G92" s="2">
        <v>4.0402248331903201E-2</v>
      </c>
      <c r="H92" s="2">
        <v>12.005241430675618</v>
      </c>
      <c r="I92" s="2">
        <v>1.1884886598871189</v>
      </c>
      <c r="J92" s="2">
        <v>0.22978582659939262</v>
      </c>
      <c r="K92" s="2">
        <v>10.495993903053442</v>
      </c>
      <c r="L92" s="2">
        <v>5.6101051368417929</v>
      </c>
      <c r="M92" s="2">
        <v>2.6759351230984469</v>
      </c>
      <c r="N92" s="2">
        <v>0.23427531667880963</v>
      </c>
      <c r="O92" s="2">
        <v>-31.987508926976776</v>
      </c>
      <c r="Q92" s="6">
        <v>1.063827888293864E-2</v>
      </c>
      <c r="R92" s="6">
        <v>-1.1034907624905756</v>
      </c>
      <c r="S92" s="6">
        <v>-0.18863758776682385</v>
      </c>
      <c r="T92" s="6">
        <v>-0.71560164549373839</v>
      </c>
      <c r="U92" s="6">
        <v>-0.45799669656803077</v>
      </c>
      <c r="V92" s="6">
        <v>9.1068283830043097E-3</v>
      </c>
      <c r="W92" s="6">
        <v>3.0128954156495062</v>
      </c>
      <c r="X92" s="6">
        <v>0.24173859342103998</v>
      </c>
      <c r="Y92" s="6">
        <v>2.6627351800511016E-2</v>
      </c>
      <c r="Z92" s="6">
        <v>2.4184134431842526</v>
      </c>
      <c r="AA92" s="6">
        <v>1.1386269385734102</v>
      </c>
      <c r="AB92" s="6">
        <v>0.38280054716460216</v>
      </c>
      <c r="AC92" s="6">
        <v>5.0331474759958778E-2</v>
      </c>
      <c r="AD92" s="6">
        <v>-5.144710998270309</v>
      </c>
    </row>
    <row r="93" spans="1:30">
      <c r="A93" s="1">
        <v>40344</v>
      </c>
      <c r="B93" s="2">
        <v>0.29831782388045763</v>
      </c>
      <c r="C93" s="2">
        <v>-5.7753306669424189</v>
      </c>
      <c r="D93" s="2">
        <v>-2.2120143596966626</v>
      </c>
      <c r="E93" s="2">
        <v>-8.1064705056030153</v>
      </c>
      <c r="F93" s="2">
        <v>-1.2538078886113466</v>
      </c>
      <c r="G93" s="2">
        <v>2.3381833551632189E-2</v>
      </c>
      <c r="H93" s="2">
        <v>11.566415136583752</v>
      </c>
      <c r="I93" s="2">
        <v>1.0745587219406731</v>
      </c>
      <c r="J93" s="2">
        <v>-9.8931298500509607E-3</v>
      </c>
      <c r="K93" s="2">
        <v>8.7894294427285082</v>
      </c>
      <c r="L93" s="2">
        <v>3.8847201790515977</v>
      </c>
      <c r="M93" s="2">
        <v>1.2339744961096435</v>
      </c>
      <c r="N93" s="2">
        <v>-3.851677747348162</v>
      </c>
      <c r="O93" s="2">
        <v>-36.0646805555496</v>
      </c>
      <c r="Q93" s="6">
        <v>3.406133249502289E-2</v>
      </c>
      <c r="R93" s="6">
        <v>-1.0772955306274372</v>
      </c>
      <c r="S93" s="6">
        <v>-0.15989103396195384</v>
      </c>
      <c r="T93" s="6">
        <v>-0.67504201194257429</v>
      </c>
      <c r="U93" s="6">
        <v>-0.4637296242581268</v>
      </c>
      <c r="V93" s="6">
        <v>5.2703588098721018E-3</v>
      </c>
      <c r="W93" s="6">
        <v>2.9027653747527413</v>
      </c>
      <c r="X93" s="6">
        <v>0.21856524404273292</v>
      </c>
      <c r="Y93" s="6">
        <v>-1.1464059938940552E-3</v>
      </c>
      <c r="Z93" s="6">
        <v>2.0251988061874036</v>
      </c>
      <c r="AA93" s="6">
        <v>0.78844280754031226</v>
      </c>
      <c r="AB93" s="6">
        <v>0.17652375359197284</v>
      </c>
      <c r="AC93" s="6">
        <v>-0.82749059556253168</v>
      </c>
      <c r="AD93" s="6">
        <v>-5.80046289715182</v>
      </c>
    </row>
    <row r="94" spans="1:30">
      <c r="A94" s="1">
        <v>40374</v>
      </c>
      <c r="B94" s="2">
        <v>0.50346289221309837</v>
      </c>
      <c r="C94" s="2">
        <v>-5.6348992610692887</v>
      </c>
      <c r="D94" s="2">
        <v>-1.8143198284117128</v>
      </c>
      <c r="E94" s="2">
        <v>-7.6193964164594368</v>
      </c>
      <c r="F94" s="2">
        <v>-1.2693082784649821</v>
      </c>
      <c r="G94" s="2">
        <v>6.3614187713611631E-3</v>
      </c>
      <c r="H94" s="2">
        <v>11.127588842491887</v>
      </c>
      <c r="I94" s="2">
        <v>0.96062878399422713</v>
      </c>
      <c r="J94" s="2">
        <v>-0.24957208629949451</v>
      </c>
      <c r="K94" s="2">
        <v>7.0828649824035743</v>
      </c>
      <c r="L94" s="2">
        <v>2.1593352212614025</v>
      </c>
      <c r="M94" s="2">
        <v>-0.20798613087915996</v>
      </c>
      <c r="N94" s="2">
        <v>-7.9376308113751346</v>
      </c>
      <c r="O94" s="2">
        <v>-40.141852184122428</v>
      </c>
      <c r="Q94" s="6">
        <v>5.7484386107107141E-2</v>
      </c>
      <c r="R94" s="6">
        <v>-1.0511002987642986</v>
      </c>
      <c r="S94" s="6">
        <v>-0.13114448015708383</v>
      </c>
      <c r="T94" s="6">
        <v>-0.6344823783914102</v>
      </c>
      <c r="U94" s="6">
        <v>-0.46946255194822284</v>
      </c>
      <c r="V94" s="6">
        <v>1.4338892367398916E-3</v>
      </c>
      <c r="W94" s="6">
        <v>2.7926353338559764</v>
      </c>
      <c r="X94" s="6">
        <v>0.1953918946644258</v>
      </c>
      <c r="Y94" s="6">
        <v>-2.8920163788299123E-2</v>
      </c>
      <c r="Z94" s="6">
        <v>1.6319841691905548</v>
      </c>
      <c r="AA94" s="6">
        <v>0.43825867650721423</v>
      </c>
      <c r="AB94" s="6">
        <v>-2.9753039980656471E-2</v>
      </c>
      <c r="AC94" s="6">
        <v>-1.7053126658850226</v>
      </c>
      <c r="AD94" s="6">
        <v>-6.45621479603333</v>
      </c>
    </row>
    <row r="95" spans="1:30">
      <c r="A95" s="1">
        <v>40405</v>
      </c>
      <c r="B95" s="2">
        <v>0.50405137505551223</v>
      </c>
      <c r="C95" s="2">
        <v>-5.2242987591721226</v>
      </c>
      <c r="D95" s="2">
        <v>-2.3669893277010399</v>
      </c>
      <c r="E95" s="2">
        <v>-6.6214399723548096</v>
      </c>
      <c r="F95" s="2">
        <v>-1.235423940492153</v>
      </c>
      <c r="G95" s="2">
        <v>-6.5327179393232571E-2</v>
      </c>
      <c r="H95" s="2">
        <v>10.318264901609853</v>
      </c>
      <c r="I95" s="2">
        <v>0.78491099144000964</v>
      </c>
      <c r="J95" s="2">
        <v>-0.4130735913475031</v>
      </c>
      <c r="K95" s="2">
        <v>5.6830761807244254</v>
      </c>
      <c r="L95" s="2">
        <v>0.85386259640566486</v>
      </c>
      <c r="M95" s="2">
        <v>-1.2527938306198134</v>
      </c>
      <c r="N95" s="2">
        <v>-13.366388792008014</v>
      </c>
      <c r="O95" s="2">
        <v>-43.812188447192149</v>
      </c>
      <c r="Q95" s="6">
        <v>5.7551577901088273E-2</v>
      </c>
      <c r="R95" s="6">
        <v>-0.97450934474341266</v>
      </c>
      <c r="S95" s="6">
        <v>-0.17109308957421426</v>
      </c>
      <c r="T95" s="6">
        <v>-0.55138054937792957</v>
      </c>
      <c r="U95" s="6">
        <v>-0.45693019235860616</v>
      </c>
      <c r="V95" s="6">
        <v>-1.4725007543952194E-2</v>
      </c>
      <c r="W95" s="6">
        <v>2.5895233510325162</v>
      </c>
      <c r="X95" s="6">
        <v>0.15965089565889795</v>
      </c>
      <c r="Y95" s="6">
        <v>-4.7866554691757303E-2</v>
      </c>
      <c r="Z95" s="6">
        <v>1.309454632029257</v>
      </c>
      <c r="AA95" s="6">
        <v>0.17329995256649372</v>
      </c>
      <c r="AB95" s="6">
        <v>-0.17921591585165617</v>
      </c>
      <c r="AC95" s="6">
        <v>-2.8716216016862095</v>
      </c>
      <c r="AD95" s="6">
        <v>-7.0465333289041485</v>
      </c>
    </row>
    <row r="96" spans="1:30">
      <c r="A96" s="1">
        <v>40436</v>
      </c>
      <c r="B96" s="2">
        <v>0.50463985789792631</v>
      </c>
      <c r="C96" s="2">
        <v>-4.8136982572749565</v>
      </c>
      <c r="D96" s="2">
        <v>-2.9196588269903669</v>
      </c>
      <c r="E96" s="2">
        <v>-5.6234835282501825</v>
      </c>
      <c r="F96" s="2">
        <v>-1.2015396025193239</v>
      </c>
      <c r="G96" s="2">
        <v>-0.13701577755782629</v>
      </c>
      <c r="H96" s="2">
        <v>9.5089409607278164</v>
      </c>
      <c r="I96" s="2">
        <v>0.60919319888579238</v>
      </c>
      <c r="J96" s="2">
        <v>-0.57657509639551163</v>
      </c>
      <c r="K96" s="2">
        <v>4.2832873790452757</v>
      </c>
      <c r="L96" s="2">
        <v>-0.45161002845007314</v>
      </c>
      <c r="M96" s="2">
        <v>-2.2976015303604664</v>
      </c>
      <c r="N96" s="2">
        <v>-18.795146772640891</v>
      </c>
      <c r="O96" s="2">
        <v>-47.48252471026187</v>
      </c>
      <c r="Q96" s="6">
        <v>5.7618769695069426E-2</v>
      </c>
      <c r="R96" s="6">
        <v>-0.89791839072252666</v>
      </c>
      <c r="S96" s="6">
        <v>-0.21104169899134467</v>
      </c>
      <c r="T96" s="6">
        <v>-0.46827872036444917</v>
      </c>
      <c r="U96" s="6">
        <v>-0.44439783276898953</v>
      </c>
      <c r="V96" s="6">
        <v>-3.0883904324644277E-2</v>
      </c>
      <c r="W96" s="6">
        <v>2.3864113682090564</v>
      </c>
      <c r="X96" s="6">
        <v>0.12390989665337017</v>
      </c>
      <c r="Y96" s="6">
        <v>-6.68129455952155E-2</v>
      </c>
      <c r="Z96" s="6">
        <v>0.9869250948679591</v>
      </c>
      <c r="AA96" s="6">
        <v>-9.165877137422683E-2</v>
      </c>
      <c r="AB96" s="6">
        <v>-0.32867879172265579</v>
      </c>
      <c r="AC96" s="6">
        <v>-4.0379305374873962</v>
      </c>
      <c r="AD96" s="6">
        <v>-7.6368518617749679</v>
      </c>
    </row>
    <row r="97" spans="1:30">
      <c r="A97" s="1">
        <v>40466</v>
      </c>
      <c r="B97" s="2">
        <v>0.56950017808989362</v>
      </c>
      <c r="C97" s="2">
        <v>-3.8252487808188103</v>
      </c>
      <c r="D97" s="2">
        <v>-1.9523699429358072</v>
      </c>
      <c r="E97" s="2">
        <v>-3.0912008896177285</v>
      </c>
      <c r="F97" s="2">
        <v>-1.1011395398712016</v>
      </c>
      <c r="G97" s="2">
        <v>-0.21273957010088551</v>
      </c>
      <c r="H97" s="2">
        <v>8.439592500283819</v>
      </c>
      <c r="I97" s="2">
        <v>0.36123769001968564</v>
      </c>
      <c r="J97" s="2">
        <v>-0.72301825371845674</v>
      </c>
      <c r="K97" s="2">
        <v>2.9401084439749314</v>
      </c>
      <c r="L97" s="2">
        <v>-1.5997458738187005</v>
      </c>
      <c r="M97" s="2">
        <v>-3.3393622948449297</v>
      </c>
      <c r="N97" s="2">
        <v>-21.433878534580888</v>
      </c>
      <c r="O97" s="2">
        <v>-50.071113735662465</v>
      </c>
      <c r="Q97" s="6">
        <v>6.502439133394787E-2</v>
      </c>
      <c r="R97" s="6">
        <v>-0.71353895608125584</v>
      </c>
      <c r="S97" s="6">
        <v>-0.14112315658522895</v>
      </c>
      <c r="T97" s="6">
        <v>-0.25741048048024751</v>
      </c>
      <c r="U97" s="6">
        <v>-0.40726416679814298</v>
      </c>
      <c r="V97" s="6">
        <v>-4.7952350059019995E-2</v>
      </c>
      <c r="W97" s="6">
        <v>2.1180423318337285</v>
      </c>
      <c r="X97" s="6">
        <v>7.3475746150004059E-2</v>
      </c>
      <c r="Y97" s="6">
        <v>-8.378263222264104E-2</v>
      </c>
      <c r="Z97" s="6">
        <v>0.67743920690159587</v>
      </c>
      <c r="AA97" s="6">
        <v>-0.32468442255024343</v>
      </c>
      <c r="AB97" s="6">
        <v>-0.47770579436445171</v>
      </c>
      <c r="AC97" s="6">
        <v>-4.6048330304908225</v>
      </c>
      <c r="AD97" s="6">
        <v>-8.0531875776752724</v>
      </c>
    </row>
    <row r="98" spans="1:30">
      <c r="A98" s="1">
        <v>40497</v>
      </c>
      <c r="B98" s="2">
        <v>0.63436049828186114</v>
      </c>
      <c r="C98" s="2">
        <v>-2.8367993043626631</v>
      </c>
      <c r="D98" s="2">
        <v>-0.98508105888124753</v>
      </c>
      <c r="E98" s="2">
        <v>-0.55891825098527459</v>
      </c>
      <c r="F98" s="2">
        <v>-1.0007394772230793</v>
      </c>
      <c r="G98" s="2">
        <v>-0.28846336264394468</v>
      </c>
      <c r="H98" s="2">
        <v>7.3702440398398208</v>
      </c>
      <c r="I98" s="2">
        <v>0.11328218115357891</v>
      </c>
      <c r="J98" s="2">
        <v>-0.86946141104140184</v>
      </c>
      <c r="K98" s="2">
        <v>1.5969295089045872</v>
      </c>
      <c r="L98" s="2">
        <v>-2.7478817191873279</v>
      </c>
      <c r="M98" s="2">
        <v>-4.3811230593293926</v>
      </c>
      <c r="N98" s="2">
        <v>-24.072610296520889</v>
      </c>
      <c r="O98" s="2">
        <v>-52.659702761063066</v>
      </c>
      <c r="Q98" s="6">
        <v>7.2430012972826335E-2</v>
      </c>
      <c r="R98" s="6">
        <v>-0.52915952143998501</v>
      </c>
      <c r="S98" s="6">
        <v>-7.120461417911321E-2</v>
      </c>
      <c r="T98" s="6">
        <v>-4.6542240596045781E-2</v>
      </c>
      <c r="U98" s="6">
        <v>-0.37013050082729643</v>
      </c>
      <c r="V98" s="6">
        <v>-6.5020795793395703E-2</v>
      </c>
      <c r="W98" s="6">
        <v>1.8496732954584005</v>
      </c>
      <c r="X98" s="6">
        <v>2.304159564663795E-2</v>
      </c>
      <c r="Y98" s="6">
        <v>-0.10075231885006659</v>
      </c>
      <c r="Z98" s="6">
        <v>0.36795331893523264</v>
      </c>
      <c r="AA98" s="6">
        <v>-0.55771007372626002</v>
      </c>
      <c r="AB98" s="6">
        <v>-0.62673279700624751</v>
      </c>
      <c r="AC98" s="6">
        <v>-5.1717355234942506</v>
      </c>
      <c r="AD98" s="6">
        <v>-8.4695232935755769</v>
      </c>
    </row>
    <row r="99" spans="1:30">
      <c r="A99" s="1">
        <v>40527</v>
      </c>
      <c r="B99" s="2">
        <v>1.9719946217851483</v>
      </c>
      <c r="C99" s="2">
        <v>-1.1215168659607584</v>
      </c>
      <c r="D99" s="2">
        <v>1.2482617367442126</v>
      </c>
      <c r="E99" s="2">
        <v>2.3296987148523467</v>
      </c>
      <c r="F99" s="2">
        <v>-0.86572371645635926</v>
      </c>
      <c r="G99" s="2">
        <v>-0.35653471841210221</v>
      </c>
      <c r="H99" s="2">
        <v>6.1860210896257932</v>
      </c>
      <c r="I99" s="2">
        <v>-0.15230223828516892</v>
      </c>
      <c r="J99" s="2">
        <v>-1.0044732858060326</v>
      </c>
      <c r="K99" s="2">
        <v>0.37596664555147574</v>
      </c>
      <c r="L99" s="2">
        <v>-3.4265662629028952</v>
      </c>
      <c r="M99" s="2">
        <v>-5.4682072885796229</v>
      </c>
      <c r="N99" s="2">
        <v>-24.368363607145067</v>
      </c>
      <c r="O99" s="2">
        <v>-49.763163213884908</v>
      </c>
      <c r="Q99" s="6">
        <v>0.22515840192618464</v>
      </c>
      <c r="R99" s="6">
        <v>-0.20920102707512411</v>
      </c>
      <c r="S99" s="6">
        <v>9.0228103117081918E-2</v>
      </c>
      <c r="T99" s="6">
        <v>0.19399867138318461</v>
      </c>
      <c r="U99" s="6">
        <v>-0.32019397659739968</v>
      </c>
      <c r="V99" s="6">
        <v>-8.0364351668961484E-2</v>
      </c>
      <c r="W99" s="6">
        <v>1.552474782757937</v>
      </c>
      <c r="X99" s="6">
        <v>-3.097827526720336E-2</v>
      </c>
      <c r="Y99" s="6">
        <v>-0.11639735988591725</v>
      </c>
      <c r="Z99" s="6">
        <v>8.6627602701452172E-2</v>
      </c>
      <c r="AA99" s="6">
        <v>-0.69545588871877162</v>
      </c>
      <c r="AB99" s="6">
        <v>-0.78224345725318079</v>
      </c>
      <c r="AC99" s="6">
        <v>-5.2352748689954387</v>
      </c>
      <c r="AD99" s="6">
        <v>-8.0036583555051788</v>
      </c>
    </row>
    <row r="100" spans="1:30">
      <c r="A100" s="1">
        <v>40558</v>
      </c>
      <c r="B100" s="2">
        <v>3.3096287452884359</v>
      </c>
      <c r="C100" s="2">
        <v>0.59376557244114614</v>
      </c>
      <c r="D100" s="2">
        <v>3.4816045323696732</v>
      </c>
      <c r="E100" s="2">
        <v>5.2183156806899671</v>
      </c>
      <c r="F100" s="2">
        <v>-0.73070795568963898</v>
      </c>
      <c r="G100" s="2">
        <v>-0.42460607418025975</v>
      </c>
      <c r="H100" s="2">
        <v>5.0017981394117657</v>
      </c>
      <c r="I100" s="2">
        <v>-0.41788665772391692</v>
      </c>
      <c r="J100" s="2">
        <v>-1.1394851605706635</v>
      </c>
      <c r="K100" s="2">
        <v>-0.84499621780163559</v>
      </c>
      <c r="L100" s="2">
        <v>-4.1052508066184625</v>
      </c>
      <c r="M100" s="2">
        <v>-6.5552915178298523</v>
      </c>
      <c r="N100" s="2">
        <v>-24.664116917769249</v>
      </c>
      <c r="O100" s="2">
        <v>-46.866623666706744</v>
      </c>
      <c r="Q100" s="6">
        <v>0.37788679087954302</v>
      </c>
      <c r="R100" s="6">
        <v>0.11075746728973675</v>
      </c>
      <c r="S100" s="6">
        <v>0.25166082041327709</v>
      </c>
      <c r="T100" s="6">
        <v>0.43453958336241494</v>
      </c>
      <c r="U100" s="6">
        <v>-0.27025745236750276</v>
      </c>
      <c r="V100" s="6">
        <v>-9.5707907544527265E-2</v>
      </c>
      <c r="W100" s="6">
        <v>1.2552762700574738</v>
      </c>
      <c r="X100" s="6">
        <v>-8.4998146181044704E-2</v>
      </c>
      <c r="Y100" s="6">
        <v>-0.13204240092176792</v>
      </c>
      <c r="Z100" s="6">
        <v>-0.19469811353232824</v>
      </c>
      <c r="AA100" s="6">
        <v>-0.8332017037112831</v>
      </c>
      <c r="AB100" s="6">
        <v>-0.93775411750011384</v>
      </c>
      <c r="AC100" s="6">
        <v>-5.2988142144966268</v>
      </c>
      <c r="AD100" s="6">
        <v>-7.5377934174347789</v>
      </c>
    </row>
    <row r="101" spans="1:30">
      <c r="A101" s="1">
        <v>40589</v>
      </c>
      <c r="B101" s="2">
        <v>4.0103651649955143</v>
      </c>
      <c r="C101" s="2">
        <v>3.3303465724573456</v>
      </c>
      <c r="D101" s="2">
        <v>5.9893742287959153</v>
      </c>
      <c r="E101" s="2">
        <v>7.5412381493644407</v>
      </c>
      <c r="F101" s="2">
        <v>-0.56327641306140508</v>
      </c>
      <c r="G101" s="2">
        <v>-0.48212696592293725</v>
      </c>
      <c r="H101" s="2">
        <v>4.2577764871403598</v>
      </c>
      <c r="I101" s="2">
        <v>-0.6409679688472314</v>
      </c>
      <c r="J101" s="2">
        <v>-1.2873639766457394</v>
      </c>
      <c r="K101" s="2">
        <v>-1.8539044124626884</v>
      </c>
      <c r="L101" s="2">
        <v>-4.20036019351965</v>
      </c>
      <c r="M101" s="2">
        <v>-7.2698553940880499</v>
      </c>
      <c r="N101" s="2">
        <v>-24.665620760327275</v>
      </c>
      <c r="O101" s="2">
        <v>-43.26804631581328</v>
      </c>
      <c r="Q101" s="6">
        <v>0.45789547380885781</v>
      </c>
      <c r="R101" s="6">
        <v>0.62122286754675848</v>
      </c>
      <c r="S101" s="6">
        <v>0.43292993738005514</v>
      </c>
      <c r="T101" s="6">
        <v>0.62797398317387565</v>
      </c>
      <c r="U101" s="6">
        <v>-0.20833172430565211</v>
      </c>
      <c r="V101" s="6">
        <v>-0.10867334662689375</v>
      </c>
      <c r="W101" s="6">
        <v>1.0685528760951803</v>
      </c>
      <c r="X101" s="6">
        <v>-0.13037288486352686</v>
      </c>
      <c r="Y101" s="6">
        <v>-0.14917845024973161</v>
      </c>
      <c r="Z101" s="6">
        <v>-0.42716367738876543</v>
      </c>
      <c r="AA101" s="6">
        <v>-0.85250510487674813</v>
      </c>
      <c r="AB101" s="6">
        <v>-1.0399746236904777</v>
      </c>
      <c r="AC101" s="6">
        <v>-5.2991372985279508</v>
      </c>
      <c r="AD101" s="6">
        <v>-6.9590162292038285</v>
      </c>
    </row>
    <row r="102" spans="1:30">
      <c r="A102" s="1">
        <v>40617</v>
      </c>
      <c r="B102" s="2">
        <v>4.7111015847025914</v>
      </c>
      <c r="C102" s="2">
        <v>6.0669275724735456</v>
      </c>
      <c r="D102" s="2">
        <v>8.4971439252221561</v>
      </c>
      <c r="E102" s="2">
        <v>9.8641606180389143</v>
      </c>
      <c r="F102" s="2">
        <v>-0.39584487043317118</v>
      </c>
      <c r="G102" s="2">
        <v>-0.53964785766561474</v>
      </c>
      <c r="H102" s="2">
        <v>3.5137548348689545</v>
      </c>
      <c r="I102" s="2">
        <v>-0.86404927997054592</v>
      </c>
      <c r="J102" s="2">
        <v>-1.4352427927208151</v>
      </c>
      <c r="K102" s="2">
        <v>-2.8628126071237414</v>
      </c>
      <c r="L102" s="2">
        <v>-4.2954695804208365</v>
      </c>
      <c r="M102" s="2">
        <v>-7.9844192703462467</v>
      </c>
      <c r="N102" s="2">
        <v>-24.667124602885298</v>
      </c>
      <c r="O102" s="2">
        <v>-39.669468964919815</v>
      </c>
      <c r="Q102" s="6">
        <v>0.53790415673817249</v>
      </c>
      <c r="R102" s="6">
        <v>1.1316882678037803</v>
      </c>
      <c r="S102" s="6">
        <v>0.61419905434683308</v>
      </c>
      <c r="T102" s="6">
        <v>0.82140838298533647</v>
      </c>
      <c r="U102" s="6">
        <v>-0.14640599624380141</v>
      </c>
      <c r="V102" s="6">
        <v>-0.12163878570926022</v>
      </c>
      <c r="W102" s="6">
        <v>0.88182948213288703</v>
      </c>
      <c r="X102" s="6">
        <v>-0.17574762354600904</v>
      </c>
      <c r="Y102" s="6">
        <v>-0.16631449957769531</v>
      </c>
      <c r="Z102" s="6">
        <v>-0.65962924124520261</v>
      </c>
      <c r="AA102" s="6">
        <v>-0.87180850604221294</v>
      </c>
      <c r="AB102" s="6">
        <v>-1.1421951298808415</v>
      </c>
      <c r="AC102" s="6">
        <v>-5.2994603825592739</v>
      </c>
      <c r="AD102" s="6">
        <v>-6.380239040972878</v>
      </c>
    </row>
    <row r="103" spans="1:30">
      <c r="A103" s="1">
        <v>40648</v>
      </c>
      <c r="B103" s="2">
        <v>5.9682337310246654</v>
      </c>
      <c r="C103" s="2">
        <v>8.5353511435399092</v>
      </c>
      <c r="D103" s="2">
        <v>9.4629193519421317</v>
      </c>
      <c r="E103" s="2">
        <v>10.38538125612819</v>
      </c>
      <c r="F103" s="2">
        <v>-0.26512631223980548</v>
      </c>
      <c r="G103" s="2">
        <v>-0.58648422286621493</v>
      </c>
      <c r="H103" s="2">
        <v>3.2924717203811742</v>
      </c>
      <c r="I103" s="2">
        <v>-1.0442153592558749</v>
      </c>
      <c r="J103" s="2">
        <v>-1.5512565402479801</v>
      </c>
      <c r="K103" s="2">
        <v>-3.5088527244766383</v>
      </c>
      <c r="L103" s="2">
        <v>-4.3597106116867703</v>
      </c>
      <c r="M103" s="2">
        <v>-8.2266976413258917</v>
      </c>
      <c r="N103" s="2">
        <v>-25.659956397975762</v>
      </c>
      <c r="O103" s="2">
        <v>-35.473174158146264</v>
      </c>
      <c r="Q103" s="6">
        <v>0.68144099094093424</v>
      </c>
      <c r="R103" s="6">
        <v>1.5921331902090734</v>
      </c>
      <c r="S103" s="6">
        <v>0.68400819951643299</v>
      </c>
      <c r="T103" s="6">
        <v>0.8648114679603065</v>
      </c>
      <c r="U103" s="6">
        <v>-9.8058822466077736E-2</v>
      </c>
      <c r="V103" s="6">
        <v>-0.1321958897709363</v>
      </c>
      <c r="W103" s="6">
        <v>0.82629516530546132</v>
      </c>
      <c r="X103" s="6">
        <v>-0.21239340407264495</v>
      </c>
      <c r="Y103" s="6">
        <v>-0.17975805662739566</v>
      </c>
      <c r="Z103" s="6">
        <v>-0.80848528280483567</v>
      </c>
      <c r="AA103" s="6">
        <v>-0.88484686574794691</v>
      </c>
      <c r="AB103" s="6">
        <v>-1.1768537776845929</v>
      </c>
      <c r="AC103" s="6">
        <v>-5.5127593725847142</v>
      </c>
      <c r="AD103" s="6">
        <v>-5.7053279657254539</v>
      </c>
    </row>
    <row r="104" spans="1:30">
      <c r="A104" s="1">
        <v>40678</v>
      </c>
      <c r="B104" s="2">
        <v>7.2253658773467393</v>
      </c>
      <c r="C104" s="2">
        <v>11.003774714606275</v>
      </c>
      <c r="D104" s="2">
        <v>10.428694778662106</v>
      </c>
      <c r="E104" s="2">
        <v>10.906601894217465</v>
      </c>
      <c r="F104" s="2">
        <v>-0.13440775404643979</v>
      </c>
      <c r="G104" s="2">
        <v>-0.63332058806681524</v>
      </c>
      <c r="H104" s="2">
        <v>3.0711886058933935</v>
      </c>
      <c r="I104" s="2">
        <v>-1.2243814385412042</v>
      </c>
      <c r="J104" s="2">
        <v>-1.6672702877751453</v>
      </c>
      <c r="K104" s="2">
        <v>-4.1548928418295352</v>
      </c>
      <c r="L104" s="2">
        <v>-4.4239516429527042</v>
      </c>
      <c r="M104" s="2">
        <v>-8.4689760123055375</v>
      </c>
      <c r="N104" s="2">
        <v>-26.652788193066225</v>
      </c>
      <c r="O104" s="2">
        <v>-31.27687935137272</v>
      </c>
      <c r="Q104" s="6">
        <v>0.824977825143696</v>
      </c>
      <c r="R104" s="6">
        <v>2.0525781126143667</v>
      </c>
      <c r="S104" s="6">
        <v>0.7538173446860329</v>
      </c>
      <c r="T104" s="6">
        <v>0.90821455293527675</v>
      </c>
      <c r="U104" s="6">
        <v>-4.9711648688354079E-2</v>
      </c>
      <c r="V104" s="6">
        <v>-0.14275299383261239</v>
      </c>
      <c r="W104" s="6">
        <v>0.7707608484780355</v>
      </c>
      <c r="X104" s="6">
        <v>-0.24903918459928093</v>
      </c>
      <c r="Y104" s="6">
        <v>-0.19320161367709604</v>
      </c>
      <c r="Z104" s="6">
        <v>-0.95734132436446862</v>
      </c>
      <c r="AA104" s="6">
        <v>-0.89788522545368077</v>
      </c>
      <c r="AB104" s="6">
        <v>-1.211512425488344</v>
      </c>
      <c r="AC104" s="6">
        <v>-5.7260583626101544</v>
      </c>
      <c r="AD104" s="6">
        <v>-5.0304168904780315</v>
      </c>
    </row>
    <row r="105" spans="1:30">
      <c r="A105" s="1">
        <v>40709</v>
      </c>
      <c r="B105" s="2">
        <v>6.7804161031206416</v>
      </c>
      <c r="C105" s="2">
        <v>12.131125186401357</v>
      </c>
      <c r="D105" s="2">
        <v>10.113723941033838</v>
      </c>
      <c r="E105" s="2">
        <v>11.209015158189128</v>
      </c>
      <c r="F105" s="2">
        <v>4.9657672814705581E-2</v>
      </c>
      <c r="G105" s="2">
        <v>-0.67015498967732656</v>
      </c>
      <c r="H105" s="2">
        <v>2.877067990528134</v>
      </c>
      <c r="I105" s="2">
        <v>-1.3751614530535676</v>
      </c>
      <c r="J105" s="2">
        <v>-1.7622946314529306</v>
      </c>
      <c r="K105" s="2">
        <v>-4.5315807990418051</v>
      </c>
      <c r="L105" s="2">
        <v>-4.022397813694452</v>
      </c>
      <c r="M105" s="2">
        <v>-8.1407159037004124</v>
      </c>
      <c r="N105" s="2">
        <v>-28.043147246098414</v>
      </c>
      <c r="O105" s="2">
        <v>-29.342618850106089</v>
      </c>
      <c r="Q105" s="6">
        <v>0.77417434982210864</v>
      </c>
      <c r="R105" s="6">
        <v>2.2628673055201909</v>
      </c>
      <c r="S105" s="6">
        <v>0.73105030762974887</v>
      </c>
      <c r="T105" s="6">
        <v>0.93339711025272498</v>
      </c>
      <c r="U105" s="6">
        <v>1.836623789422856E-2</v>
      </c>
      <c r="V105" s="6">
        <v>-0.15105561529322811</v>
      </c>
      <c r="W105" s="6">
        <v>0.72204336824289306</v>
      </c>
      <c r="X105" s="6">
        <v>-0.27970783955109568</v>
      </c>
      <c r="Y105" s="6">
        <v>-0.20421293959813414</v>
      </c>
      <c r="Z105" s="6">
        <v>-1.0441351266496193</v>
      </c>
      <c r="AA105" s="6">
        <v>-0.81638586026742599</v>
      </c>
      <c r="AB105" s="6">
        <v>-1.164553832172055</v>
      </c>
      <c r="AC105" s="6">
        <v>-6.0247617112045369</v>
      </c>
      <c r="AD105" s="6">
        <v>-4.7193201027568126</v>
      </c>
    </row>
    <row r="106" spans="1:30">
      <c r="A106" s="1">
        <v>40739</v>
      </c>
      <c r="B106" s="2">
        <v>6.3354663288945448</v>
      </c>
      <c r="C106" s="2">
        <v>13.25847565819644</v>
      </c>
      <c r="D106" s="2">
        <v>9.7987531034055682</v>
      </c>
      <c r="E106" s="2">
        <v>11.511428422160792</v>
      </c>
      <c r="F106" s="2">
        <v>0.23372309967585092</v>
      </c>
      <c r="G106" s="2">
        <v>-0.70698939128783789</v>
      </c>
      <c r="H106" s="2">
        <v>2.6829473751628745</v>
      </c>
      <c r="I106" s="2">
        <v>-1.5259414675659313</v>
      </c>
      <c r="J106" s="2">
        <v>-1.857318975130716</v>
      </c>
      <c r="K106" s="2">
        <v>-4.9082687562540741</v>
      </c>
      <c r="L106" s="2">
        <v>-3.6208439844362008</v>
      </c>
      <c r="M106" s="2">
        <v>-7.8124557950952864</v>
      </c>
      <c r="N106" s="2">
        <v>-29.433506299130602</v>
      </c>
      <c r="O106" s="2">
        <v>-27.40835834883946</v>
      </c>
      <c r="Q106" s="6">
        <v>0.72337087450052129</v>
      </c>
      <c r="R106" s="6">
        <v>2.4731564984260146</v>
      </c>
      <c r="S106" s="6">
        <v>0.70828327057346463</v>
      </c>
      <c r="T106" s="6">
        <v>0.95857966757017343</v>
      </c>
      <c r="U106" s="6">
        <v>8.6444124476811185E-2</v>
      </c>
      <c r="V106" s="6">
        <v>-0.15935823675384381</v>
      </c>
      <c r="W106" s="6">
        <v>0.67332588800775084</v>
      </c>
      <c r="X106" s="6">
        <v>-0.31037649450291038</v>
      </c>
      <c r="Y106" s="6">
        <v>-0.21522426551917223</v>
      </c>
      <c r="Z106" s="6">
        <v>-1.1309289289347699</v>
      </c>
      <c r="AA106" s="6">
        <v>-0.73488649508117121</v>
      </c>
      <c r="AB106" s="6">
        <v>-1.1175952388557659</v>
      </c>
      <c r="AC106" s="6">
        <v>-6.3234650597989193</v>
      </c>
      <c r="AD106" s="6">
        <v>-4.4082233150355945</v>
      </c>
    </row>
    <row r="107" spans="1:30">
      <c r="A107" s="1">
        <v>40770</v>
      </c>
      <c r="B107" s="2">
        <v>4.8386089414221463</v>
      </c>
      <c r="C107" s="2">
        <v>14.733431939599171</v>
      </c>
      <c r="D107" s="2">
        <v>7.2486521317012382</v>
      </c>
      <c r="E107" s="2">
        <v>9.9735825917373067</v>
      </c>
      <c r="F107" s="2">
        <v>0.33657156402309923</v>
      </c>
      <c r="G107" s="2">
        <v>-0.73889089065444957</v>
      </c>
      <c r="H107" s="2">
        <v>2.324607123136472</v>
      </c>
      <c r="I107" s="2">
        <v>-1.6185401531548822</v>
      </c>
      <c r="J107" s="2">
        <v>-1.9292428169777629</v>
      </c>
      <c r="K107" s="2">
        <v>-5.1259089869058592</v>
      </c>
      <c r="L107" s="2">
        <v>-3.3726481171400846</v>
      </c>
      <c r="M107" s="2">
        <v>-7.3923731512193802</v>
      </c>
      <c r="N107" s="2">
        <v>-29.95738397966651</v>
      </c>
      <c r="O107" s="2">
        <v>-26.949770945554036</v>
      </c>
      <c r="Q107" s="6">
        <v>0.55246269171369788</v>
      </c>
      <c r="R107" s="6">
        <v>2.7482859934211916</v>
      </c>
      <c r="S107" s="6">
        <v>0.52395432203576064</v>
      </c>
      <c r="T107" s="6">
        <v>0.83052016957914898</v>
      </c>
      <c r="U107" s="6">
        <v>0.1244833489548914</v>
      </c>
      <c r="V107" s="6">
        <v>-0.16654896231707556</v>
      </c>
      <c r="W107" s="6">
        <v>0.58339502665794463</v>
      </c>
      <c r="X107" s="6">
        <v>-0.32921106715170306</v>
      </c>
      <c r="Y107" s="6">
        <v>-0.22355872838856616</v>
      </c>
      <c r="Z107" s="6">
        <v>-1.1810760673999396</v>
      </c>
      <c r="AA107" s="6">
        <v>-0.68451266185475146</v>
      </c>
      <c r="AB107" s="6">
        <v>-1.0575011564013859</v>
      </c>
      <c r="AC107" s="6">
        <v>-6.4360144168075726</v>
      </c>
      <c r="AD107" s="6">
        <v>-4.3344664100281838</v>
      </c>
    </row>
    <row r="108" spans="1:30">
      <c r="A108" s="1">
        <v>40801</v>
      </c>
      <c r="B108" s="2">
        <v>3.3417515539497469</v>
      </c>
      <c r="C108" s="2">
        <v>16.208388221001904</v>
      </c>
      <c r="D108" s="2">
        <v>4.6985511599969083</v>
      </c>
      <c r="E108" s="2">
        <v>8.4357367613138194</v>
      </c>
      <c r="F108" s="2">
        <v>0.43942002837034749</v>
      </c>
      <c r="G108" s="2">
        <v>-0.77079239002106126</v>
      </c>
      <c r="H108" s="2">
        <v>1.9662668711100701</v>
      </c>
      <c r="I108" s="2">
        <v>-1.7111388387438329</v>
      </c>
      <c r="J108" s="2">
        <v>-2.0011666588248098</v>
      </c>
      <c r="K108" s="2">
        <v>-5.3435492175576451</v>
      </c>
      <c r="L108" s="2">
        <v>-3.1244522498439684</v>
      </c>
      <c r="M108" s="2">
        <v>-6.972290507343474</v>
      </c>
      <c r="N108" s="2">
        <v>-30.481261660202417</v>
      </c>
      <c r="O108" s="2">
        <v>-26.491183542268612</v>
      </c>
      <c r="Q108" s="6">
        <v>0.3815545089268742</v>
      </c>
      <c r="R108" s="6">
        <v>3.0234154884163691</v>
      </c>
      <c r="S108" s="6">
        <v>0.33962537349805655</v>
      </c>
      <c r="T108" s="6">
        <v>0.70246067158812431</v>
      </c>
      <c r="U108" s="6">
        <v>0.16252257343297161</v>
      </c>
      <c r="V108" s="6">
        <v>-0.17373968788030728</v>
      </c>
      <c r="W108" s="6">
        <v>0.49346416530813875</v>
      </c>
      <c r="X108" s="6">
        <v>-0.34804563980049558</v>
      </c>
      <c r="Y108" s="6">
        <v>-0.23189319125796012</v>
      </c>
      <c r="Z108" s="6">
        <v>-1.2312232058651096</v>
      </c>
      <c r="AA108" s="6">
        <v>-0.63413882862833171</v>
      </c>
      <c r="AB108" s="6">
        <v>-0.99740707394700601</v>
      </c>
      <c r="AC108" s="6">
        <v>-6.5485637738162268</v>
      </c>
      <c r="AD108" s="6">
        <v>-4.2607095050207722</v>
      </c>
    </row>
    <row r="109" spans="1:30">
      <c r="A109" s="1">
        <v>40831</v>
      </c>
      <c r="B109" s="2">
        <v>2.1661404689982775</v>
      </c>
      <c r="C109" s="2">
        <v>14.983065241442421</v>
      </c>
      <c r="D109" s="2">
        <v>0.11672492298500403</v>
      </c>
      <c r="E109" s="2">
        <v>5.5234179184435916</v>
      </c>
      <c r="F109" s="2">
        <v>0.61583917037536062</v>
      </c>
      <c r="G109" s="2">
        <v>-0.80618447735445964</v>
      </c>
      <c r="H109" s="2">
        <v>1.5968263686439017</v>
      </c>
      <c r="I109" s="2">
        <v>-1.7834155044377005</v>
      </c>
      <c r="J109" s="2">
        <v>-2.0514804063684</v>
      </c>
      <c r="K109" s="2">
        <v>-5.3568809760309959</v>
      </c>
      <c r="L109" s="2">
        <v>-2.925651177274085</v>
      </c>
      <c r="M109" s="2">
        <v>-7.0448868589374802</v>
      </c>
      <c r="N109" s="2">
        <v>-30.310699530012275</v>
      </c>
      <c r="O109" s="2">
        <v>-25.759379978247122</v>
      </c>
      <c r="Q109" s="6">
        <v>0.24732558646928532</v>
      </c>
      <c r="R109" s="6">
        <v>2.7948510917472205</v>
      </c>
      <c r="S109" s="6">
        <v>8.4372276081250454E-3</v>
      </c>
      <c r="T109" s="6">
        <v>0.45994605690463475</v>
      </c>
      <c r="U109" s="6">
        <v>0.22777242803751974</v>
      </c>
      <c r="V109" s="6">
        <v>-0.1817172059336046</v>
      </c>
      <c r="W109" s="6">
        <v>0.40074752960671672</v>
      </c>
      <c r="X109" s="6">
        <v>-0.36274671360262828</v>
      </c>
      <c r="Y109" s="6">
        <v>-0.23772349800956383</v>
      </c>
      <c r="Z109" s="6">
        <v>-1.2342950163302298</v>
      </c>
      <c r="AA109" s="6">
        <v>-0.59379016293954823</v>
      </c>
      <c r="AB109" s="6">
        <v>-1.0077921998315833</v>
      </c>
      <c r="AC109" s="6">
        <v>-6.5119203763283071</v>
      </c>
      <c r="AD109" s="6">
        <v>-4.1430098788013758</v>
      </c>
    </row>
    <row r="110" spans="1:30">
      <c r="A110" s="1">
        <v>40862</v>
      </c>
      <c r="B110" s="2">
        <v>0.99052938404680813</v>
      </c>
      <c r="C110" s="2">
        <v>13.757742261882941</v>
      </c>
      <c r="D110" s="2">
        <v>-4.4651013140269002</v>
      </c>
      <c r="E110" s="2">
        <v>2.6110990755733638</v>
      </c>
      <c r="F110" s="2">
        <v>0.79225831238037392</v>
      </c>
      <c r="G110" s="2">
        <v>-0.84157656468785791</v>
      </c>
      <c r="H110" s="2">
        <v>1.2273858661777333</v>
      </c>
      <c r="I110" s="2">
        <v>-1.8556921701315681</v>
      </c>
      <c r="J110" s="2">
        <v>-2.1017941539119906</v>
      </c>
      <c r="K110" s="2">
        <v>-5.3702127345043467</v>
      </c>
      <c r="L110" s="2">
        <v>-2.7268501047042015</v>
      </c>
      <c r="M110" s="2">
        <v>-7.1174832105314856</v>
      </c>
      <c r="N110" s="2">
        <v>-30.140137399822134</v>
      </c>
      <c r="O110" s="2">
        <v>-25.027576414225635</v>
      </c>
      <c r="Q110" s="6">
        <v>0.11309666401169645</v>
      </c>
      <c r="R110" s="6">
        <v>2.5662866950780723</v>
      </c>
      <c r="S110" s="6">
        <v>-0.32275091828180646</v>
      </c>
      <c r="T110" s="6">
        <v>0.21743144222114513</v>
      </c>
      <c r="U110" s="6">
        <v>0.29302228264206792</v>
      </c>
      <c r="V110" s="6">
        <v>-0.1896947239869019</v>
      </c>
      <c r="W110" s="6">
        <v>0.30803089390529481</v>
      </c>
      <c r="X110" s="6">
        <v>-0.37744778740476093</v>
      </c>
      <c r="Y110" s="6">
        <v>-0.24355380476116756</v>
      </c>
      <c r="Z110" s="6">
        <v>-1.2373668267953499</v>
      </c>
      <c r="AA110" s="6">
        <v>-0.55344149725076475</v>
      </c>
      <c r="AB110" s="6">
        <v>-1.0181773257161606</v>
      </c>
      <c r="AC110" s="6">
        <v>-6.4752769788403874</v>
      </c>
      <c r="AD110" s="6">
        <v>-4.0253102525819795</v>
      </c>
    </row>
    <row r="111" spans="1:30">
      <c r="A111" s="1">
        <v>40892</v>
      </c>
      <c r="B111" s="2">
        <v>0.87551361793150284</v>
      </c>
      <c r="C111" s="2">
        <v>12.164582634253941</v>
      </c>
      <c r="D111" s="2">
        <v>-9.1436729197183197</v>
      </c>
      <c r="E111" s="2">
        <v>-0.57907515254793385</v>
      </c>
      <c r="F111" s="2">
        <v>0.48835539099343583</v>
      </c>
      <c r="G111" s="2">
        <v>-0.88040680565158935</v>
      </c>
      <c r="H111" s="2">
        <v>0.66644118120570262</v>
      </c>
      <c r="I111" s="2">
        <v>-1.8822304917766866</v>
      </c>
      <c r="J111" s="2">
        <v>-2.0760046076748195</v>
      </c>
      <c r="K111" s="2">
        <v>-4.9949726113383868</v>
      </c>
      <c r="L111" s="2">
        <v>-2.820199449055333</v>
      </c>
      <c r="M111" s="2">
        <v>-7.2021288610575764</v>
      </c>
      <c r="N111" s="2">
        <v>-29.679529769578547</v>
      </c>
      <c r="O111" s="2">
        <v>-21.832145483406091</v>
      </c>
      <c r="Q111" s="6">
        <v>9.9964393868183135E-2</v>
      </c>
      <c r="R111" s="6">
        <v>2.2691082570979244</v>
      </c>
      <c r="S111" s="6">
        <v>-0.66093210965599936</v>
      </c>
      <c r="T111" s="6">
        <v>-4.822074610297155E-2</v>
      </c>
      <c r="U111" s="6">
        <v>0.18062165984665918</v>
      </c>
      <c r="V111" s="6">
        <v>-0.19844721562109083</v>
      </c>
      <c r="W111" s="6">
        <v>0.16725341104128916</v>
      </c>
      <c r="X111" s="6">
        <v>-0.38284568202737806</v>
      </c>
      <c r="Y111" s="6">
        <v>-0.24056533793275039</v>
      </c>
      <c r="Z111" s="6">
        <v>-1.1509066242963117</v>
      </c>
      <c r="AA111" s="6">
        <v>-0.57238768018027031</v>
      </c>
      <c r="AB111" s="6">
        <v>-1.0302861399608694</v>
      </c>
      <c r="AC111" s="6">
        <v>-6.3763204961664854</v>
      </c>
      <c r="AD111" s="6">
        <v>-3.5113731188236184</v>
      </c>
    </row>
    <row r="112" spans="1:30">
      <c r="A112" s="1">
        <v>40923</v>
      </c>
      <c r="B112" s="2">
        <v>0.76049785181619778</v>
      </c>
      <c r="C112" s="2">
        <v>10.571423006624942</v>
      </c>
      <c r="D112" s="2">
        <v>-13.822244525409738</v>
      </c>
      <c r="E112" s="2">
        <v>-3.769249380669232</v>
      </c>
      <c r="F112" s="2">
        <v>0.18445246960649764</v>
      </c>
      <c r="G112" s="2">
        <v>-0.91923704661532069</v>
      </c>
      <c r="H112" s="2">
        <v>0.10549649623367204</v>
      </c>
      <c r="I112" s="2">
        <v>-1.908768813421805</v>
      </c>
      <c r="J112" s="2">
        <v>-2.0502150614376484</v>
      </c>
      <c r="K112" s="2">
        <v>-4.619732488172426</v>
      </c>
      <c r="L112" s="2">
        <v>-2.9135487934064646</v>
      </c>
      <c r="M112" s="2">
        <v>-7.2867745115836664</v>
      </c>
      <c r="N112" s="2">
        <v>-29.218922139334964</v>
      </c>
      <c r="O112" s="2">
        <v>-18.636714552586543</v>
      </c>
      <c r="Q112" s="6">
        <v>8.6832123724669821E-2</v>
      </c>
      <c r="R112" s="6">
        <v>1.9719298191177768</v>
      </c>
      <c r="S112" s="6">
        <v>-0.99911330103019214</v>
      </c>
      <c r="T112" s="6">
        <v>-0.3138729344270883</v>
      </c>
      <c r="U112" s="6">
        <v>6.8221037051250405E-2</v>
      </c>
      <c r="V112" s="6">
        <v>-0.20719970725527972</v>
      </c>
      <c r="W112" s="6">
        <v>2.64759281772835E-2</v>
      </c>
      <c r="X112" s="6">
        <v>-0.38824357664999515</v>
      </c>
      <c r="Y112" s="6">
        <v>-0.23757687110433326</v>
      </c>
      <c r="Z112" s="6">
        <v>-1.0644464217972731</v>
      </c>
      <c r="AA112" s="6">
        <v>-0.59133386310977598</v>
      </c>
      <c r="AB112" s="6">
        <v>-1.0423949542055782</v>
      </c>
      <c r="AC112" s="6">
        <v>-6.2773640134925843</v>
      </c>
      <c r="AD112" s="6">
        <v>-2.9974359850652568</v>
      </c>
    </row>
    <row r="113" spans="1:30">
      <c r="A113" s="1">
        <v>40954</v>
      </c>
      <c r="B113" s="2">
        <v>0.63562576870854781</v>
      </c>
      <c r="C113" s="2">
        <v>9.3756908772950247</v>
      </c>
      <c r="D113" s="2">
        <v>-17.297471069427214</v>
      </c>
      <c r="E113" s="2">
        <v>-6.4996813717660871</v>
      </c>
      <c r="F113" s="2">
        <v>-8.9224300392712411E-2</v>
      </c>
      <c r="G113" s="2">
        <v>-0.95646446808069674</v>
      </c>
      <c r="H113" s="2">
        <v>-0.47039071352896311</v>
      </c>
      <c r="I113" s="2">
        <v>-1.9073038011530412</v>
      </c>
      <c r="J113" s="2">
        <v>-1.9738123831061432</v>
      </c>
      <c r="K113" s="2">
        <v>-4.0057363936499941</v>
      </c>
      <c r="L113" s="2">
        <v>-3.1152167900973935</v>
      </c>
      <c r="M113" s="2">
        <v>-7.1753831121549396</v>
      </c>
      <c r="N113" s="2">
        <v>-26.7562501766383</v>
      </c>
      <c r="O113" s="2">
        <v>-17.246160928915756</v>
      </c>
      <c r="Q113" s="6">
        <v>7.2574479019604565E-2</v>
      </c>
      <c r="R113" s="6">
        <v>1.7488851221053501</v>
      </c>
      <c r="S113" s="6">
        <v>-1.2503131013114073</v>
      </c>
      <c r="T113" s="6">
        <v>-0.54124146718970556</v>
      </c>
      <c r="U113" s="6">
        <v>-3.3000232070347434E-2</v>
      </c>
      <c r="V113" s="6">
        <v>-0.21559091696326138</v>
      </c>
      <c r="W113" s="6">
        <v>-0.11805160542079622</v>
      </c>
      <c r="X113" s="6">
        <v>-0.38794559315452859</v>
      </c>
      <c r="Y113" s="6">
        <v>-0.22872340514195674</v>
      </c>
      <c r="Z113" s="6">
        <v>-0.92297373967007601</v>
      </c>
      <c r="AA113" s="6">
        <v>-0.63226439971816695</v>
      </c>
      <c r="AB113" s="6">
        <v>-1.0264600803431005</v>
      </c>
      <c r="AC113" s="6">
        <v>-5.7482860316987958</v>
      </c>
      <c r="AD113" s="6">
        <v>-2.7737862930021659</v>
      </c>
    </row>
    <row r="114" spans="1:30">
      <c r="A114" s="1">
        <v>40983</v>
      </c>
      <c r="B114" s="2">
        <v>0.51075368560089784</v>
      </c>
      <c r="C114" s="2">
        <v>8.1799587479651077</v>
      </c>
      <c r="D114" s="2">
        <v>-20.772697613444688</v>
      </c>
      <c r="E114" s="2">
        <v>-9.2301133628629408</v>
      </c>
      <c r="F114" s="2">
        <v>-0.36290107039192243</v>
      </c>
      <c r="G114" s="2">
        <v>-0.99369188954607268</v>
      </c>
      <c r="H114" s="2">
        <v>-1.0462779232915984</v>
      </c>
      <c r="I114" s="2">
        <v>-1.9058387888842774</v>
      </c>
      <c r="J114" s="2">
        <v>-1.8974097047746377</v>
      </c>
      <c r="K114" s="2">
        <v>-3.3917402991275627</v>
      </c>
      <c r="L114" s="2">
        <v>-3.3168847867883224</v>
      </c>
      <c r="M114" s="2">
        <v>-7.0639917127262128</v>
      </c>
      <c r="N114" s="2">
        <v>-24.293578213941633</v>
      </c>
      <c r="O114" s="2">
        <v>-15.85560730524497</v>
      </c>
      <c r="Q114" s="6">
        <v>5.8316834314539316E-2</v>
      </c>
      <c r="R114" s="6">
        <v>1.5258404250929234</v>
      </c>
      <c r="S114" s="6">
        <v>-1.5015129015926223</v>
      </c>
      <c r="T114" s="6">
        <v>-0.76860999995232282</v>
      </c>
      <c r="U114" s="6">
        <v>-0.13422150119194526</v>
      </c>
      <c r="V114" s="6">
        <v>-0.22398212667124295</v>
      </c>
      <c r="W114" s="6">
        <v>-0.26257913901887597</v>
      </c>
      <c r="X114" s="6">
        <v>-0.38764760965906198</v>
      </c>
      <c r="Y114" s="6">
        <v>-0.21986993917958025</v>
      </c>
      <c r="Z114" s="6">
        <v>-0.78150105754287913</v>
      </c>
      <c r="AA114" s="6">
        <v>-0.6731949363265578</v>
      </c>
      <c r="AB114" s="6">
        <v>-1.0105252064806227</v>
      </c>
      <c r="AC114" s="6">
        <v>-5.2192080499050064</v>
      </c>
      <c r="AD114" s="6">
        <v>-2.5501366009390742</v>
      </c>
    </row>
    <row r="115" spans="1:30">
      <c r="A115" s="1">
        <v>41014</v>
      </c>
      <c r="B115" s="2">
        <v>0.54340292454524786</v>
      </c>
      <c r="C115" s="2">
        <v>7.4081954424894718</v>
      </c>
      <c r="D115" s="2">
        <v>-23.329468179534608</v>
      </c>
      <c r="E115" s="2">
        <v>-11.329101771371997</v>
      </c>
      <c r="F115" s="2">
        <v>-0.62442063474259524</v>
      </c>
      <c r="G115" s="2">
        <v>-1.022681966194064</v>
      </c>
      <c r="H115" s="2">
        <v>-2.5844555904099242</v>
      </c>
      <c r="I115" s="2">
        <v>-1.9306320617752328</v>
      </c>
      <c r="J115" s="2">
        <v>-1.8586960906634555</v>
      </c>
      <c r="K115" s="2">
        <v>-2.9510198211526824</v>
      </c>
      <c r="L115" s="2">
        <v>-3.6600757707179206</v>
      </c>
      <c r="M115" s="2">
        <v>-6.5399800363431675</v>
      </c>
      <c r="N115" s="2">
        <v>-18.732081041457167</v>
      </c>
      <c r="O115" s="2">
        <v>-14.314601279583016</v>
      </c>
      <c r="Q115" s="6">
        <v>6.2044659118727308E-2</v>
      </c>
      <c r="R115" s="6">
        <v>1.3818803286693311</v>
      </c>
      <c r="S115" s="6">
        <v>-1.6863239484213002</v>
      </c>
      <c r="T115" s="6">
        <v>-0.94339696270568885</v>
      </c>
      <c r="U115" s="6">
        <v>-0.23094634270399203</v>
      </c>
      <c r="V115" s="6">
        <v>-0.23051660590800679</v>
      </c>
      <c r="W115" s="6">
        <v>-0.64860789724722667</v>
      </c>
      <c r="X115" s="6">
        <v>-0.39269056136508229</v>
      </c>
      <c r="Y115" s="6">
        <v>-0.21538384428999058</v>
      </c>
      <c r="Z115" s="6">
        <v>-0.67995333005125291</v>
      </c>
      <c r="AA115" s="6">
        <v>-0.74284897842490916</v>
      </c>
      <c r="AB115" s="6">
        <v>-0.93556376413899911</v>
      </c>
      <c r="AC115" s="6">
        <v>-4.024381558865616</v>
      </c>
      <c r="AD115" s="6">
        <v>-2.3022888968017341</v>
      </c>
    </row>
    <row r="116" spans="1:30">
      <c r="A116" s="1">
        <v>41044</v>
      </c>
      <c r="B116" s="2">
        <v>0.57605216348959809</v>
      </c>
      <c r="C116" s="2">
        <v>6.6364321370138368</v>
      </c>
      <c r="D116" s="2">
        <v>-25.886238745624524</v>
      </c>
      <c r="E116" s="2">
        <v>-13.428090179881051</v>
      </c>
      <c r="F116" s="2">
        <v>-0.88594019909326815</v>
      </c>
      <c r="G116" s="2">
        <v>-1.0516720428420556</v>
      </c>
      <c r="H116" s="2">
        <v>-4.1226332575282498</v>
      </c>
      <c r="I116" s="2">
        <v>-1.9554253346661878</v>
      </c>
      <c r="J116" s="2">
        <v>-1.8199824765522736</v>
      </c>
      <c r="K116" s="2">
        <v>-2.510299343177802</v>
      </c>
      <c r="L116" s="2">
        <v>-4.0032667546475187</v>
      </c>
      <c r="M116" s="2">
        <v>-6.0159683599601212</v>
      </c>
      <c r="N116" s="2">
        <v>-13.170583868972706</v>
      </c>
      <c r="O116" s="2">
        <v>-12.773595253921062</v>
      </c>
      <c r="Q116" s="6">
        <v>6.577248392291532E-2</v>
      </c>
      <c r="R116" s="6">
        <v>1.237920232245739</v>
      </c>
      <c r="S116" s="6">
        <v>-1.8711349952499774</v>
      </c>
      <c r="T116" s="6">
        <v>-1.1181839254590549</v>
      </c>
      <c r="U116" s="6">
        <v>-0.32767118421603891</v>
      </c>
      <c r="V116" s="6">
        <v>-0.23705108514477069</v>
      </c>
      <c r="W116" s="6">
        <v>-1.0346366554755773</v>
      </c>
      <c r="X116" s="6">
        <v>-0.39773351307110261</v>
      </c>
      <c r="Y116" s="6">
        <v>-0.2108977494004009</v>
      </c>
      <c r="Z116" s="6">
        <v>-0.57840560255962692</v>
      </c>
      <c r="AA116" s="6">
        <v>-0.81250302052326029</v>
      </c>
      <c r="AB116" s="6">
        <v>-0.86060232179737517</v>
      </c>
      <c r="AC116" s="6">
        <v>-2.8295550678262273</v>
      </c>
      <c r="AD116" s="6">
        <v>-2.054441192664394</v>
      </c>
    </row>
    <row r="117" spans="1:30">
      <c r="A117" s="1">
        <v>41075</v>
      </c>
      <c r="B117" s="2">
        <v>0.46442641233376719</v>
      </c>
      <c r="C117" s="2">
        <v>6.0428159932399126</v>
      </c>
      <c r="D117" s="2">
        <v>-25.333136077229902</v>
      </c>
      <c r="E117" s="2">
        <v>-14.471601180763036</v>
      </c>
      <c r="F117" s="2">
        <v>-1.0703391255056689</v>
      </c>
      <c r="G117" s="2">
        <v>-1.0699554017604052</v>
      </c>
      <c r="H117" s="2">
        <v>-5.6207105799096704</v>
      </c>
      <c r="I117" s="2">
        <v>-2.002880901911257</v>
      </c>
      <c r="J117" s="2">
        <v>-1.7887105403532639</v>
      </c>
      <c r="K117" s="2">
        <v>-2.122382188926486</v>
      </c>
      <c r="L117" s="2">
        <v>-4.0015761934063265</v>
      </c>
      <c r="M117" s="2">
        <v>-5.2008753006338049</v>
      </c>
      <c r="N117" s="2">
        <v>-7.0667236415519294</v>
      </c>
      <c r="O117" s="2">
        <v>-14.348471730094134</v>
      </c>
      <c r="Q117" s="6">
        <v>5.3027278907444873E-2</v>
      </c>
      <c r="R117" s="6">
        <v>1.1271906384830139</v>
      </c>
      <c r="S117" s="6">
        <v>-1.8311550750704091</v>
      </c>
      <c r="T117" s="6">
        <v>-1.2050791735244997</v>
      </c>
      <c r="U117" s="6">
        <v>-0.39587241794215017</v>
      </c>
      <c r="V117" s="6">
        <v>-0.24117222737840235</v>
      </c>
      <c r="W117" s="6">
        <v>-1.4106016306870304</v>
      </c>
      <c r="X117" s="6">
        <v>-0.40738597544874966</v>
      </c>
      <c r="Y117" s="6">
        <v>-0.20727398870559585</v>
      </c>
      <c r="Z117" s="6">
        <v>-0.48902444729711841</v>
      </c>
      <c r="AA117" s="6">
        <v>-0.81215990421374806</v>
      </c>
      <c r="AB117" s="6">
        <v>-0.74400081438156762</v>
      </c>
      <c r="AC117" s="6">
        <v>-1.5182078404273749</v>
      </c>
      <c r="AD117" s="6">
        <v>-2.3077364507096902</v>
      </c>
    </row>
    <row r="118" spans="1:30">
      <c r="A118" s="1">
        <v>41105</v>
      </c>
      <c r="B118" s="2">
        <v>0.35280066117793624</v>
      </c>
      <c r="C118" s="2">
        <v>5.4491998494659875</v>
      </c>
      <c r="D118" s="2">
        <v>-24.78003340883528</v>
      </c>
      <c r="E118" s="2">
        <v>-15.515112181645021</v>
      </c>
      <c r="F118" s="2">
        <v>-1.2547380519180698</v>
      </c>
      <c r="G118" s="2">
        <v>-1.0882387606787545</v>
      </c>
      <c r="H118" s="2">
        <v>-7.1187879022910909</v>
      </c>
      <c r="I118" s="2">
        <v>-2.0503364691563264</v>
      </c>
      <c r="J118" s="2">
        <v>-1.7574386041542542</v>
      </c>
      <c r="K118" s="2">
        <v>-1.73446503467517</v>
      </c>
      <c r="L118" s="2">
        <v>-3.9998856321651344</v>
      </c>
      <c r="M118" s="2">
        <v>-4.3857822413074876</v>
      </c>
      <c r="N118" s="2">
        <v>-0.96286341413115295</v>
      </c>
      <c r="O118" s="2">
        <v>-15.923348206267207</v>
      </c>
      <c r="Q118" s="6">
        <v>4.0282073891974399E-2</v>
      </c>
      <c r="R118" s="6">
        <v>1.0164610447202884</v>
      </c>
      <c r="S118" s="6">
        <v>-1.7911751548908406</v>
      </c>
      <c r="T118" s="6">
        <v>-1.2919744215899442</v>
      </c>
      <c r="U118" s="6">
        <v>-0.46407365166826148</v>
      </c>
      <c r="V118" s="6">
        <v>-0.24529336961203396</v>
      </c>
      <c r="W118" s="6">
        <v>-1.7865666058984835</v>
      </c>
      <c r="X118" s="6">
        <v>-0.41703843782639677</v>
      </c>
      <c r="Y118" s="6">
        <v>-0.20365022801079083</v>
      </c>
      <c r="Z118" s="6">
        <v>-0.39964329203460991</v>
      </c>
      <c r="AA118" s="6">
        <v>-0.81181678790423561</v>
      </c>
      <c r="AB118" s="6">
        <v>-0.62739930696576007</v>
      </c>
      <c r="AC118" s="6">
        <v>-0.20686061302852274</v>
      </c>
      <c r="AD118" s="6">
        <v>-2.5610317087549861</v>
      </c>
    </row>
    <row r="119" spans="1:30">
      <c r="A119" s="1">
        <v>41136</v>
      </c>
      <c r="B119" s="2">
        <v>0.17773537011734303</v>
      </c>
      <c r="C119" s="2">
        <v>4.7345152354763478</v>
      </c>
      <c r="D119" s="2">
        <v>-22.629098444010189</v>
      </c>
      <c r="E119" s="2">
        <v>-15.600670011242149</v>
      </c>
      <c r="F119" s="2">
        <v>-1.4947193096214557</v>
      </c>
      <c r="G119" s="2">
        <v>-1.1035845287424815</v>
      </c>
      <c r="H119" s="2">
        <v>-8.6163735823610423</v>
      </c>
      <c r="I119" s="2">
        <v>-2.0954043315844211</v>
      </c>
      <c r="J119" s="2">
        <v>-1.83216542379589</v>
      </c>
      <c r="K119" s="2">
        <v>-2.3651298351033714</v>
      </c>
      <c r="L119" s="2">
        <v>-3.717516640844523</v>
      </c>
      <c r="M119" s="2">
        <v>-3.9801252502079083</v>
      </c>
      <c r="N119" s="2">
        <v>2.8368993092066956</v>
      </c>
      <c r="O119" s="2">
        <v>-20.60833677372354</v>
      </c>
      <c r="Q119" s="6">
        <v>2.0293469089257991E-2</v>
      </c>
      <c r="R119" s="6">
        <v>0.88314806493434506</v>
      </c>
      <c r="S119" s="6">
        <v>-1.6356991228283886</v>
      </c>
      <c r="T119" s="6">
        <v>-1.2990989931761561</v>
      </c>
      <c r="U119" s="6">
        <v>-0.55283239969866282</v>
      </c>
      <c r="V119" s="6">
        <v>-0.24875236711667029</v>
      </c>
      <c r="W119" s="6">
        <v>-2.162408196097239</v>
      </c>
      <c r="X119" s="6">
        <v>-0.42620524104427127</v>
      </c>
      <c r="Y119" s="6">
        <v>-0.21230949714404393</v>
      </c>
      <c r="Z119" s="6">
        <v>-0.54495666069567306</v>
      </c>
      <c r="AA119" s="6">
        <v>-0.75450717742580442</v>
      </c>
      <c r="AB119" s="6">
        <v>-0.56936885741799181</v>
      </c>
      <c r="AC119" s="6">
        <v>0.60947661069065728</v>
      </c>
      <c r="AD119" s="6">
        <v>-3.3145418450018256</v>
      </c>
    </row>
    <row r="120" spans="1:30">
      <c r="A120" s="1">
        <v>41167</v>
      </c>
      <c r="B120" s="2">
        <v>2.6700790567498606E-3</v>
      </c>
      <c r="C120" s="2">
        <v>4.0198306214867081</v>
      </c>
      <c r="D120" s="2">
        <v>-20.478163479185099</v>
      </c>
      <c r="E120" s="2">
        <v>-15.686227840839278</v>
      </c>
      <c r="F120" s="2">
        <v>-1.7347005673248415</v>
      </c>
      <c r="G120" s="2">
        <v>-1.1189302968062083</v>
      </c>
      <c r="H120" s="2">
        <v>-10.113959262430994</v>
      </c>
      <c r="I120" s="2">
        <v>-2.1404721940125158</v>
      </c>
      <c r="J120" s="2">
        <v>-1.9068922434375257</v>
      </c>
      <c r="K120" s="2">
        <v>-2.9957946355315732</v>
      </c>
      <c r="L120" s="2">
        <v>-3.4351476495239117</v>
      </c>
      <c r="M120" s="2">
        <v>-3.5744682591083294</v>
      </c>
      <c r="N120" s="2">
        <v>6.6366620325445442</v>
      </c>
      <c r="O120" s="2">
        <v>-25.29332534117987</v>
      </c>
      <c r="Q120" s="6">
        <v>3.0486428654158556E-4</v>
      </c>
      <c r="R120" s="6">
        <v>0.74983508514840147</v>
      </c>
      <c r="S120" s="6">
        <v>-1.4802230907659364</v>
      </c>
      <c r="T120" s="6">
        <v>-1.3062235647623683</v>
      </c>
      <c r="U120" s="6">
        <v>-0.64159114772906389</v>
      </c>
      <c r="V120" s="6">
        <v>-0.25221136462130656</v>
      </c>
      <c r="W120" s="6">
        <v>-2.5382497862959941</v>
      </c>
      <c r="X120" s="6">
        <v>-0.43537204426214571</v>
      </c>
      <c r="Y120" s="6">
        <v>-0.22096876627729703</v>
      </c>
      <c r="Z120" s="6">
        <v>-0.69027002935673631</v>
      </c>
      <c r="AA120" s="6">
        <v>-0.69719756694737312</v>
      </c>
      <c r="AB120" s="6">
        <v>-0.51133840787022389</v>
      </c>
      <c r="AC120" s="6">
        <v>1.4258138344098372</v>
      </c>
      <c r="AD120" s="6">
        <v>-4.0680519812486642</v>
      </c>
    </row>
    <row r="121" spans="1:30">
      <c r="A121" s="1">
        <v>41197</v>
      </c>
      <c r="B121" s="2">
        <v>-0.18358200874908581</v>
      </c>
      <c r="C121" s="2">
        <v>3.1913012822548588</v>
      </c>
      <c r="D121" s="2">
        <v>-19.37454753504678</v>
      </c>
      <c r="E121" s="2">
        <v>-15.568135573708767</v>
      </c>
      <c r="F121" s="2">
        <v>-1.7552836020968663</v>
      </c>
      <c r="G121" s="2">
        <v>-1.1365279125458849</v>
      </c>
      <c r="H121" s="2">
        <v>-10.567175232248244</v>
      </c>
      <c r="I121" s="2">
        <v>-2.1784334919294333</v>
      </c>
      <c r="J121" s="2">
        <v>-1.9769602664203187</v>
      </c>
      <c r="K121" s="2">
        <v>-3.4676012214244989</v>
      </c>
      <c r="L121" s="2">
        <v>-2.5366463057380892</v>
      </c>
      <c r="M121" s="2">
        <v>-2.8677054772425064</v>
      </c>
      <c r="N121" s="2">
        <v>7.0642106523808277</v>
      </c>
      <c r="O121" s="2">
        <v>-30.094506833478658</v>
      </c>
      <c r="Q121" s="6">
        <v>-2.0961026594953119E-2</v>
      </c>
      <c r="R121" s="6">
        <v>0.5952861933841278</v>
      </c>
      <c r="S121" s="6">
        <v>-1.4004504194757863</v>
      </c>
      <c r="T121" s="6">
        <v>-1.2963897854938764</v>
      </c>
      <c r="U121" s="6">
        <v>-0.64920392722074072</v>
      </c>
      <c r="V121" s="6">
        <v>-0.25617793759949264</v>
      </c>
      <c r="W121" s="6">
        <v>-2.6519911321611804</v>
      </c>
      <c r="X121" s="6">
        <v>-0.44309337225844669</v>
      </c>
      <c r="Y121" s="6">
        <v>-0.2290881787125201</v>
      </c>
      <c r="Z121" s="6">
        <v>-0.79898040023208305</v>
      </c>
      <c r="AA121" s="6">
        <v>-0.51483773421260259</v>
      </c>
      <c r="AB121" s="6">
        <v>-0.41023387163597225</v>
      </c>
      <c r="AC121" s="6">
        <v>1.5176679523468446</v>
      </c>
      <c r="AD121" s="6">
        <v>-4.84025000656254</v>
      </c>
    </row>
    <row r="122" spans="1:30">
      <c r="A122" s="1">
        <v>41228</v>
      </c>
      <c r="B122" s="2">
        <v>-0.3698340965549215</v>
      </c>
      <c r="C122" s="2">
        <v>2.3627719430230099</v>
      </c>
      <c r="D122" s="2">
        <v>-18.270931590908457</v>
      </c>
      <c r="E122" s="2">
        <v>-15.450043306578259</v>
      </c>
      <c r="F122" s="2">
        <v>-1.7758666368688909</v>
      </c>
      <c r="G122" s="2">
        <v>-1.1541255282855616</v>
      </c>
      <c r="H122" s="2">
        <v>-11.020391202065497</v>
      </c>
      <c r="I122" s="2">
        <v>-2.2163947898463507</v>
      </c>
      <c r="J122" s="2">
        <v>-2.0470282894031118</v>
      </c>
      <c r="K122" s="2">
        <v>-3.939407807317425</v>
      </c>
      <c r="L122" s="2">
        <v>-1.6381449619522668</v>
      </c>
      <c r="M122" s="2">
        <v>-2.1609426953766837</v>
      </c>
      <c r="N122" s="2">
        <v>7.4917592722171111</v>
      </c>
      <c r="O122" s="2">
        <v>-34.895688325777442</v>
      </c>
      <c r="Q122" s="6">
        <v>-4.2226917476447828E-2</v>
      </c>
      <c r="R122" s="6">
        <v>0.44073730161985408</v>
      </c>
      <c r="S122" s="6">
        <v>-1.320677748185636</v>
      </c>
      <c r="T122" s="6">
        <v>-1.2865560062253847</v>
      </c>
      <c r="U122" s="6">
        <v>-0.65681670671241743</v>
      </c>
      <c r="V122" s="6">
        <v>-0.26014451057767868</v>
      </c>
      <c r="W122" s="6">
        <v>-2.7657324780263672</v>
      </c>
      <c r="X122" s="6">
        <v>-0.45081470025474774</v>
      </c>
      <c r="Y122" s="6">
        <v>-0.23720759114774317</v>
      </c>
      <c r="Z122" s="6">
        <v>-0.90769077110742979</v>
      </c>
      <c r="AA122" s="6">
        <v>-0.33247790147783202</v>
      </c>
      <c r="AB122" s="6">
        <v>-0.30912933540172072</v>
      </c>
      <c r="AC122" s="6">
        <v>1.609522070283852</v>
      </c>
      <c r="AD122" s="6">
        <v>-5.6124480318764149</v>
      </c>
    </row>
    <row r="123" spans="1:30">
      <c r="A123" s="1">
        <v>41258</v>
      </c>
      <c r="B123" s="2">
        <v>-0.61336843078711922</v>
      </c>
      <c r="C123" s="2">
        <v>1.1155479261096035</v>
      </c>
      <c r="D123" s="2">
        <v>-19.535570251503071</v>
      </c>
      <c r="E123" s="2">
        <v>-15.83764285238014</v>
      </c>
      <c r="F123" s="2">
        <v>-1.83768800652953</v>
      </c>
      <c r="G123" s="2">
        <v>-1.172418448335143</v>
      </c>
      <c r="H123" s="2">
        <v>-10.631461623014973</v>
      </c>
      <c r="I123" s="2">
        <v>-2.2427757952117995</v>
      </c>
      <c r="J123" s="2">
        <v>-2.1133888451611242</v>
      </c>
      <c r="K123" s="2">
        <v>-4.2603704264860776</v>
      </c>
      <c r="L123" s="2">
        <v>-0.49767868039422114</v>
      </c>
      <c r="M123" s="2">
        <v>-1.2467883432247322</v>
      </c>
      <c r="N123" s="2">
        <v>3.4235152352004792</v>
      </c>
      <c r="O123" s="2">
        <v>-38.328051836986759</v>
      </c>
      <c r="Q123" s="6">
        <v>-7.0033180690411687E-2</v>
      </c>
      <c r="R123" s="6">
        <v>0.20808761684892879</v>
      </c>
      <c r="S123" s="6">
        <v>-1.4120896244893963</v>
      </c>
      <c r="T123" s="6">
        <v>-1.318832195603399</v>
      </c>
      <c r="U123" s="6">
        <v>-0.67968177303099231</v>
      </c>
      <c r="V123" s="6">
        <v>-0.26426780792853455</v>
      </c>
      <c r="W123" s="6">
        <v>-2.6681247662199525</v>
      </c>
      <c r="X123" s="6">
        <v>-0.45618059674608002</v>
      </c>
      <c r="Y123" s="6">
        <v>-0.24489738598842592</v>
      </c>
      <c r="Z123" s="6">
        <v>-0.98164473107793659</v>
      </c>
      <c r="AA123" s="6">
        <v>-0.10100886497281111</v>
      </c>
      <c r="AB123" s="6">
        <v>-0.17835681286332761</v>
      </c>
      <c r="AC123" s="6">
        <v>0.73550458961523579</v>
      </c>
      <c r="AD123" s="6">
        <v>-6.1644922172017651</v>
      </c>
    </row>
    <row r="124" spans="1:30">
      <c r="A124" s="1">
        <v>41289</v>
      </c>
      <c r="B124" s="2">
        <v>-0.85690276501931684</v>
      </c>
      <c r="C124" s="2">
        <v>-0.1316760908038033</v>
      </c>
      <c r="D124" s="2">
        <v>-20.800208912097681</v>
      </c>
      <c r="E124" s="2">
        <v>-16.225242398182026</v>
      </c>
      <c r="F124" s="2">
        <v>-1.8995093761901691</v>
      </c>
      <c r="G124" s="2">
        <v>-1.1907113683847244</v>
      </c>
      <c r="H124" s="2">
        <v>-10.242532043964447</v>
      </c>
      <c r="I124" s="2">
        <v>-2.2691568005772487</v>
      </c>
      <c r="J124" s="2">
        <v>-2.1797494009191367</v>
      </c>
      <c r="K124" s="2">
        <v>-4.5813330456547305</v>
      </c>
      <c r="L124" s="2">
        <v>0.64278760116382461</v>
      </c>
      <c r="M124" s="2">
        <v>-0.3326339910727808</v>
      </c>
      <c r="N124" s="2">
        <v>-0.64472880181615322</v>
      </c>
      <c r="O124" s="2">
        <v>-41.760415348196084</v>
      </c>
      <c r="Q124" s="6">
        <v>-9.7839443904375545E-2</v>
      </c>
      <c r="R124" s="6">
        <v>-2.4562067921996642E-2</v>
      </c>
      <c r="S124" s="6">
        <v>-1.5035015007931567</v>
      </c>
      <c r="T124" s="6">
        <v>-1.3511083849814136</v>
      </c>
      <c r="U124" s="6">
        <v>-0.70254683934956741</v>
      </c>
      <c r="V124" s="6">
        <v>-0.26839110527939042</v>
      </c>
      <c r="W124" s="6">
        <v>-2.5705170544135374</v>
      </c>
      <c r="X124" s="6">
        <v>-0.46154649323741231</v>
      </c>
      <c r="Y124" s="6">
        <v>-0.25258718082910864</v>
      </c>
      <c r="Z124" s="6">
        <v>-1.0555986910484432</v>
      </c>
      <c r="AA124" s="6">
        <v>0.13046017153220985</v>
      </c>
      <c r="AB124" s="6">
        <v>-4.7584290324934511E-2</v>
      </c>
      <c r="AC124" s="6">
        <v>-0.13851289105338052</v>
      </c>
      <c r="AD124" s="6">
        <v>-6.716536402527117</v>
      </c>
    </row>
    <row r="125" spans="1:30">
      <c r="A125" s="1">
        <v>41320</v>
      </c>
      <c r="B125" s="2">
        <v>-1.1803306882678335</v>
      </c>
      <c r="C125" s="2">
        <v>-2.1285176331844613</v>
      </c>
      <c r="D125" s="2">
        <v>-22.414638223121649</v>
      </c>
      <c r="E125" s="2">
        <v>-16.900408877062475</v>
      </c>
      <c r="F125" s="2">
        <v>-2.0167808807650132</v>
      </c>
      <c r="G125" s="2">
        <v>-1.2088080945960975</v>
      </c>
      <c r="H125" s="2">
        <v>-9.8934233752200917</v>
      </c>
      <c r="I125" s="2">
        <v>-2.2638054844069808</v>
      </c>
      <c r="J125" s="2">
        <v>-2.2510663103963227</v>
      </c>
      <c r="K125" s="2">
        <v>-4.7925833680032683</v>
      </c>
      <c r="L125" s="2">
        <v>1.5578893268982208</v>
      </c>
      <c r="M125" s="2">
        <v>0.41812367469939116</v>
      </c>
      <c r="N125" s="2">
        <v>-2.3968386546083464</v>
      </c>
      <c r="O125" s="2">
        <v>-43.285814635002097</v>
      </c>
      <c r="Q125" s="6">
        <v>-0.13476779732504468</v>
      </c>
      <c r="R125" s="6">
        <v>-0.3970409081884303</v>
      </c>
      <c r="S125" s="6">
        <v>-1.6201972946819021</v>
      </c>
      <c r="T125" s="6">
        <v>-1.4073308480107463</v>
      </c>
      <c r="U125" s="6">
        <v>-0.74592052621710536</v>
      </c>
      <c r="V125" s="6">
        <v>-0.27247017975433874</v>
      </c>
      <c r="W125" s="6">
        <v>-2.4829029973621104</v>
      </c>
      <c r="X125" s="6">
        <v>-0.46045803552837988</v>
      </c>
      <c r="Y125" s="6">
        <v>-0.26085131298241543</v>
      </c>
      <c r="Z125" s="6">
        <v>-1.104273511571737</v>
      </c>
      <c r="AA125" s="6">
        <v>0.31618921778726283</v>
      </c>
      <c r="AB125" s="6">
        <v>5.9813846036771999E-2</v>
      </c>
      <c r="AC125" s="6">
        <v>-0.5149344197174025</v>
      </c>
      <c r="AD125" s="6">
        <v>-6.9618739968205618</v>
      </c>
    </row>
    <row r="126" spans="1:30">
      <c r="A126" s="1">
        <v>41348</v>
      </c>
      <c r="B126" s="2">
        <v>-1.5037586115163499</v>
      </c>
      <c r="C126" s="2">
        <v>-4.1253591755651184</v>
      </c>
      <c r="D126" s="2">
        <v>-24.029067534145618</v>
      </c>
      <c r="E126" s="2">
        <v>-17.575575355942924</v>
      </c>
      <c r="F126" s="2">
        <v>-2.134052385339857</v>
      </c>
      <c r="G126" s="2">
        <v>-1.2269048208074709</v>
      </c>
      <c r="H126" s="2">
        <v>-9.5443147064757365</v>
      </c>
      <c r="I126" s="2">
        <v>-2.2584541682367134</v>
      </c>
      <c r="J126" s="2">
        <v>-2.3223832198735086</v>
      </c>
      <c r="K126" s="2">
        <v>-5.0038336903518061</v>
      </c>
      <c r="L126" s="2">
        <v>2.4729910526326169</v>
      </c>
      <c r="M126" s="2">
        <v>1.1688813404715632</v>
      </c>
      <c r="N126" s="2">
        <v>-4.1489485074005401</v>
      </c>
      <c r="O126" s="2">
        <v>-44.811213921808118</v>
      </c>
      <c r="Q126" s="6">
        <v>-0.17169615074571379</v>
      </c>
      <c r="R126" s="6">
        <v>-0.76951974845486371</v>
      </c>
      <c r="S126" s="6">
        <v>-1.7368930885706475</v>
      </c>
      <c r="T126" s="6">
        <v>-1.4635533110400791</v>
      </c>
      <c r="U126" s="6">
        <v>-0.78929421308464343</v>
      </c>
      <c r="V126" s="6">
        <v>-0.27654925422928711</v>
      </c>
      <c r="W126" s="6">
        <v>-2.395288940310683</v>
      </c>
      <c r="X126" s="6">
        <v>-0.45936957781934745</v>
      </c>
      <c r="Y126" s="6">
        <v>-0.26911544513572228</v>
      </c>
      <c r="Z126" s="6">
        <v>-1.1529483320950307</v>
      </c>
      <c r="AA126" s="6">
        <v>0.50191826404231588</v>
      </c>
      <c r="AB126" s="6">
        <v>0.16721198239847854</v>
      </c>
      <c r="AC126" s="6">
        <v>-0.89135594838142462</v>
      </c>
      <c r="AD126" s="6">
        <v>-7.2072115911140084</v>
      </c>
    </row>
    <row r="127" spans="1:30">
      <c r="A127" s="1">
        <v>41379</v>
      </c>
      <c r="B127" s="2">
        <v>-1.6954542767058536</v>
      </c>
      <c r="C127" s="2">
        <v>-5.7903736828635735</v>
      </c>
      <c r="D127" s="2">
        <v>-25.782750265371522</v>
      </c>
      <c r="E127" s="2">
        <v>-18.424648989388686</v>
      </c>
      <c r="F127" s="2">
        <v>-2.2038374525924844</v>
      </c>
      <c r="G127" s="2">
        <v>-1.2411462155920792</v>
      </c>
      <c r="H127" s="2">
        <v>-9.2789128209543819</v>
      </c>
      <c r="I127" s="2">
        <v>-2.2417301849371394</v>
      </c>
      <c r="J127" s="2">
        <v>-2.3796219811316877</v>
      </c>
      <c r="K127" s="2">
        <v>-5.2095860660126148</v>
      </c>
      <c r="L127" s="2">
        <v>2.5466472099191524</v>
      </c>
      <c r="M127" s="2">
        <v>1.3561581602707462</v>
      </c>
      <c r="N127" s="2">
        <v>-1.9094884174375166</v>
      </c>
      <c r="O127" s="2">
        <v>-42.701103005826653</v>
      </c>
      <c r="Q127" s="6">
        <v>-0.19358357840572094</v>
      </c>
      <c r="R127" s="6">
        <v>-1.0801015645592738</v>
      </c>
      <c r="S127" s="6">
        <v>-1.8636545374318496</v>
      </c>
      <c r="T127" s="6">
        <v>-1.5342573706443747</v>
      </c>
      <c r="U127" s="6">
        <v>-0.81510470870349838</v>
      </c>
      <c r="V127" s="6">
        <v>-0.27975932157931704</v>
      </c>
      <c r="W127" s="6">
        <v>-2.3286823561108161</v>
      </c>
      <c r="X127" s="6">
        <v>-0.45596791961621413</v>
      </c>
      <c r="Y127" s="6">
        <v>-0.27574821555155882</v>
      </c>
      <c r="Z127" s="6">
        <v>-1.2003563542281646</v>
      </c>
      <c r="AA127" s="6">
        <v>0.51686751772519113</v>
      </c>
      <c r="AB127" s="6">
        <v>0.19400249330121105</v>
      </c>
      <c r="AC127" s="6">
        <v>-0.41023258211385866</v>
      </c>
      <c r="AD127" s="6">
        <v>-6.8678319019421288</v>
      </c>
    </row>
    <row r="128" spans="1:30">
      <c r="A128" s="1">
        <v>41409</v>
      </c>
      <c r="B128" s="2">
        <v>-1.8871499418953572</v>
      </c>
      <c r="C128" s="2">
        <v>-7.4553881901620285</v>
      </c>
      <c r="D128" s="2">
        <v>-27.536432996597426</v>
      </c>
      <c r="E128" s="2">
        <v>-19.273722622834441</v>
      </c>
      <c r="F128" s="2">
        <v>-2.2736225198451119</v>
      </c>
      <c r="G128" s="2">
        <v>-1.2553876103766874</v>
      </c>
      <c r="H128" s="2">
        <v>-9.0135109354330272</v>
      </c>
      <c r="I128" s="2">
        <v>-2.2250062016375654</v>
      </c>
      <c r="J128" s="2">
        <v>-2.4368607423898667</v>
      </c>
      <c r="K128" s="2">
        <v>-5.4153384416734234</v>
      </c>
      <c r="L128" s="2">
        <v>2.6203033672056875</v>
      </c>
      <c r="M128" s="2">
        <v>1.5434349800699296</v>
      </c>
      <c r="N128" s="2">
        <v>0.32997167252550685</v>
      </c>
      <c r="O128" s="2">
        <v>-40.59099208984518</v>
      </c>
      <c r="Q128" s="6">
        <v>-0.21547100606572808</v>
      </c>
      <c r="R128" s="6">
        <v>-1.3906833806636838</v>
      </c>
      <c r="S128" s="6">
        <v>-1.9904159862930517</v>
      </c>
      <c r="T128" s="6">
        <v>-1.6049614302486694</v>
      </c>
      <c r="U128" s="6">
        <v>-0.84091520432235356</v>
      </c>
      <c r="V128" s="6">
        <v>-0.28296938892934687</v>
      </c>
      <c r="W128" s="6">
        <v>-2.2620757719109497</v>
      </c>
      <c r="X128" s="6">
        <v>-0.45256626141308076</v>
      </c>
      <c r="Y128" s="6">
        <v>-0.28238098596739536</v>
      </c>
      <c r="Z128" s="6">
        <v>-1.2477643763612984</v>
      </c>
      <c r="AA128" s="6">
        <v>0.53181677140806627</v>
      </c>
      <c r="AB128" s="6">
        <v>0.22079300420394365</v>
      </c>
      <c r="AC128" s="6">
        <v>7.0890784153707365E-2</v>
      </c>
      <c r="AD128" s="6">
        <v>-6.5284522127702491</v>
      </c>
    </row>
    <row r="129" spans="1:30">
      <c r="A129" s="1">
        <v>41440</v>
      </c>
      <c r="B129" s="2">
        <v>-1.997550038994699</v>
      </c>
      <c r="C129" s="2">
        <v>-8.7296821428762819</v>
      </c>
      <c r="D129" s="2">
        <v>-27.490825411676671</v>
      </c>
      <c r="E129" s="2">
        <v>-19.968097509685109</v>
      </c>
      <c r="F129" s="2">
        <v>-2.2855953805418094</v>
      </c>
      <c r="G129" s="2">
        <v>-1.2652897170008717</v>
      </c>
      <c r="H129" s="2">
        <v>-8.5025858973543134</v>
      </c>
      <c r="I129" s="2">
        <v>-2.1625517877290465</v>
      </c>
      <c r="J129" s="2">
        <v>-2.4991884777747098</v>
      </c>
      <c r="K129" s="2">
        <v>-5.6817352409931425</v>
      </c>
      <c r="L129" s="2">
        <v>2.1802706546036408</v>
      </c>
      <c r="M129" s="2">
        <v>1.3082356104248611</v>
      </c>
      <c r="N129" s="2">
        <v>4.4619145726996097</v>
      </c>
      <c r="O129" s="2">
        <v>-36.284826560641072</v>
      </c>
      <c r="Q129" s="6">
        <v>-0.22807626835233674</v>
      </c>
      <c r="R129" s="6">
        <v>-1.6283825288392841</v>
      </c>
      <c r="S129" s="6">
        <v>-1.9871193332322246</v>
      </c>
      <c r="T129" s="6">
        <v>-1.6627834158264982</v>
      </c>
      <c r="U129" s="6">
        <v>-0.84534345066105199</v>
      </c>
      <c r="V129" s="6">
        <v>-0.28520136337086449</v>
      </c>
      <c r="W129" s="6">
        <v>-2.133851469729525</v>
      </c>
      <c r="X129" s="6">
        <v>-0.43986303362408802</v>
      </c>
      <c r="Y129" s="6">
        <v>-0.28960346161605555</v>
      </c>
      <c r="Z129" s="6">
        <v>-1.3091456620829529</v>
      </c>
      <c r="AA129" s="6">
        <v>0.44250773205835492</v>
      </c>
      <c r="AB129" s="6">
        <v>0.18714702877810765</v>
      </c>
      <c r="AC129" s="6">
        <v>0.95859326488421148</v>
      </c>
      <c r="AD129" s="6">
        <v>-5.8358700798807064</v>
      </c>
    </row>
    <row r="130" spans="1:30">
      <c r="A130" s="1">
        <v>41470</v>
      </c>
      <c r="B130" s="2">
        <v>-2.1079501360940407</v>
      </c>
      <c r="C130" s="2">
        <v>-10.003976095590534</v>
      </c>
      <c r="D130" s="2">
        <v>-27.445217826755915</v>
      </c>
      <c r="E130" s="2">
        <v>-20.662472396535776</v>
      </c>
      <c r="F130" s="2">
        <v>-2.297568241238507</v>
      </c>
      <c r="G130" s="2">
        <v>-1.2751918236250559</v>
      </c>
      <c r="H130" s="2">
        <v>-7.9916608592755978</v>
      </c>
      <c r="I130" s="2">
        <v>-2.1000973738205277</v>
      </c>
      <c r="J130" s="2">
        <v>-2.5615162131595524</v>
      </c>
      <c r="K130" s="2">
        <v>-5.9481320403128617</v>
      </c>
      <c r="L130" s="2">
        <v>1.7402379420015941</v>
      </c>
      <c r="M130" s="2">
        <v>1.0730362407797926</v>
      </c>
      <c r="N130" s="2">
        <v>8.5938574728737116</v>
      </c>
      <c r="O130" s="2">
        <v>-31.978661031436967</v>
      </c>
      <c r="Q130" s="6">
        <v>-0.24068153063894537</v>
      </c>
      <c r="R130" s="6">
        <v>-1.8660816770148847</v>
      </c>
      <c r="S130" s="6">
        <v>-1.9838226801713976</v>
      </c>
      <c r="T130" s="6">
        <v>-1.7206054014043273</v>
      </c>
      <c r="U130" s="6">
        <v>-0.84977169699975041</v>
      </c>
      <c r="V130" s="6">
        <v>-0.28743333781238206</v>
      </c>
      <c r="W130" s="6">
        <v>-2.0056271675481003</v>
      </c>
      <c r="X130" s="6">
        <v>-0.42715980583509533</v>
      </c>
      <c r="Y130" s="6">
        <v>-0.29682593726471579</v>
      </c>
      <c r="Z130" s="6">
        <v>-1.3705269478046074</v>
      </c>
      <c r="AA130" s="6">
        <v>0.35319869270864357</v>
      </c>
      <c r="AB130" s="6">
        <v>0.15350105335227165</v>
      </c>
      <c r="AC130" s="6">
        <v>1.8462957456147153</v>
      </c>
      <c r="AD130" s="6">
        <v>-5.1432879469911637</v>
      </c>
    </row>
    <row r="131" spans="1:30">
      <c r="A131" s="1">
        <v>41501</v>
      </c>
      <c r="B131" s="2">
        <v>-1.9767550545326955</v>
      </c>
      <c r="C131" s="2">
        <v>-10.440139240357817</v>
      </c>
      <c r="D131" s="2">
        <v>-26.876358940822016</v>
      </c>
      <c r="E131" s="2">
        <v>-20.933289986674453</v>
      </c>
      <c r="F131" s="2">
        <v>-2.1903110488641215</v>
      </c>
      <c r="G131" s="2">
        <v>-1.2795341391299409</v>
      </c>
      <c r="H131" s="2">
        <v>-7.4259117309536773</v>
      </c>
      <c r="I131" s="2">
        <v>-2.0639743395245258</v>
      </c>
      <c r="J131" s="2">
        <v>-2.6286867273664671</v>
      </c>
      <c r="K131" s="2">
        <v>-6.0687595044503198</v>
      </c>
      <c r="L131" s="2">
        <v>1.0141305574965997</v>
      </c>
      <c r="M131" s="2">
        <v>4.3626428237502513E-2</v>
      </c>
      <c r="N131" s="2">
        <v>11.371324119969449</v>
      </c>
      <c r="O131" s="2">
        <v>-28.080030454452906</v>
      </c>
      <c r="Q131" s="6">
        <v>-0.22570193861643409</v>
      </c>
      <c r="R131" s="6">
        <v>-1.947440933060905</v>
      </c>
      <c r="S131" s="6">
        <v>-1.9427038533194376</v>
      </c>
      <c r="T131" s="6">
        <v>-1.743156923770355</v>
      </c>
      <c r="U131" s="6">
        <v>-0.8101018735997374</v>
      </c>
      <c r="V131" s="6">
        <v>-0.28841211309644516</v>
      </c>
      <c r="W131" s="6">
        <v>-1.8636439375587897</v>
      </c>
      <c r="X131" s="6">
        <v>-0.41981238065928855</v>
      </c>
      <c r="Y131" s="6">
        <v>-0.30460958928049886</v>
      </c>
      <c r="Z131" s="6">
        <v>-1.3983210836989115</v>
      </c>
      <c r="AA131" s="6">
        <v>0.20582793794950988</v>
      </c>
      <c r="AB131" s="6">
        <v>6.2408914386594466E-3</v>
      </c>
      <c r="AC131" s="6">
        <v>2.4430039026101165</v>
      </c>
      <c r="AD131" s="6">
        <v>-4.5162516981419332</v>
      </c>
    </row>
    <row r="132" spans="1:30">
      <c r="A132" s="1">
        <v>41532</v>
      </c>
      <c r="B132" s="2">
        <v>-1.8455599729713503</v>
      </c>
      <c r="C132" s="2">
        <v>-10.876302385125101</v>
      </c>
      <c r="D132" s="2">
        <v>-26.30750005488812</v>
      </c>
      <c r="E132" s="2">
        <v>-21.204107576813129</v>
      </c>
      <c r="F132" s="2">
        <v>-2.0830538564897361</v>
      </c>
      <c r="G132" s="2">
        <v>-1.283876454634826</v>
      </c>
      <c r="H132" s="2">
        <v>-6.8601626026317568</v>
      </c>
      <c r="I132" s="2">
        <v>-2.0278513052285243</v>
      </c>
      <c r="J132" s="2">
        <v>-2.6958572415733819</v>
      </c>
      <c r="K132" s="2">
        <v>-6.1893869685877778</v>
      </c>
      <c r="L132" s="2">
        <v>0.28802317299160518</v>
      </c>
      <c r="M132" s="2">
        <v>-0.98578338430478774</v>
      </c>
      <c r="N132" s="2">
        <v>14.148790767065186</v>
      </c>
      <c r="O132" s="2">
        <v>-24.181399877468841</v>
      </c>
      <c r="Q132" s="6">
        <v>-0.21072234659392283</v>
      </c>
      <c r="R132" s="6">
        <v>-2.0288001891069256</v>
      </c>
      <c r="S132" s="6">
        <v>-1.9015850264674778</v>
      </c>
      <c r="T132" s="6">
        <v>-1.7657084461363828</v>
      </c>
      <c r="U132" s="6">
        <v>-0.77043205019972427</v>
      </c>
      <c r="V132" s="6">
        <v>-0.28939088838050836</v>
      </c>
      <c r="W132" s="6">
        <v>-1.7216607075694788</v>
      </c>
      <c r="X132" s="6">
        <v>-0.41246495548348183</v>
      </c>
      <c r="Y132" s="6">
        <v>-0.31239324129628193</v>
      </c>
      <c r="Z132" s="6">
        <v>-1.4261152195932156</v>
      </c>
      <c r="AA132" s="6">
        <v>5.8457183190376183E-2</v>
      </c>
      <c r="AB132" s="6">
        <v>-0.14101927047495277</v>
      </c>
      <c r="AC132" s="6">
        <v>3.0397120596055172</v>
      </c>
      <c r="AD132" s="6">
        <v>-3.8892154492927009</v>
      </c>
    </row>
    <row r="133" spans="1:30">
      <c r="A133" s="1">
        <v>41562</v>
      </c>
      <c r="B133" s="2">
        <v>-1.8525647813467236</v>
      </c>
      <c r="C133" s="2">
        <v>-10.341224290679305</v>
      </c>
      <c r="D133" s="2">
        <v>-27.666111117760913</v>
      </c>
      <c r="E133" s="2">
        <v>-21.781515792891</v>
      </c>
      <c r="F133" s="2">
        <v>-1.949925852699226</v>
      </c>
      <c r="G133" s="2">
        <v>-1.2847696522885719</v>
      </c>
      <c r="H133" s="2">
        <v>-6.217710233638571</v>
      </c>
      <c r="I133" s="2">
        <v>-2.0284006522348261</v>
      </c>
      <c r="J133" s="2">
        <v>-2.7802430766578814</v>
      </c>
      <c r="K133" s="2">
        <v>-6.1684007740069919</v>
      </c>
      <c r="L133" s="2">
        <v>-0.10703091820173916</v>
      </c>
      <c r="M133" s="2">
        <v>-1.8244898586107956</v>
      </c>
      <c r="N133" s="2">
        <v>15.680802075781809</v>
      </c>
      <c r="O133" s="2">
        <v>-19.766492980175862</v>
      </c>
      <c r="Q133" s="6">
        <v>-0.2115221416046062</v>
      </c>
      <c r="R133" s="6">
        <v>-1.9289899318375734</v>
      </c>
      <c r="S133" s="6">
        <v>-1.999789509925112</v>
      </c>
      <c r="T133" s="6">
        <v>-1.8137903831056192</v>
      </c>
      <c r="U133" s="6">
        <v>-0.72119372610177757</v>
      </c>
      <c r="V133" s="6">
        <v>-0.28959221870445323</v>
      </c>
      <c r="W133" s="6">
        <v>-1.5604276487851039</v>
      </c>
      <c r="X133" s="6">
        <v>-0.41257669266456365</v>
      </c>
      <c r="Y133" s="6">
        <v>-0.32217178748003861</v>
      </c>
      <c r="Z133" s="6">
        <v>-1.421279727541273</v>
      </c>
      <c r="AA133" s="6">
        <v>-2.1722995158224977E-2</v>
      </c>
      <c r="AB133" s="6">
        <v>-0.26099874774385012</v>
      </c>
      <c r="AC133" s="6">
        <v>3.3688478371588881</v>
      </c>
      <c r="AD133" s="6">
        <v>-3.1791438984665845</v>
      </c>
    </row>
    <row r="134" spans="1:30">
      <c r="A134" s="1">
        <v>41593</v>
      </c>
      <c r="B134" s="2">
        <v>-1.859569589722097</v>
      </c>
      <c r="C134" s="2">
        <v>-9.8061461962335095</v>
      </c>
      <c r="D134" s="2">
        <v>-29.024722180633709</v>
      </c>
      <c r="E134" s="2">
        <v>-22.358924008968863</v>
      </c>
      <c r="F134" s="2">
        <v>-1.8167978489087164</v>
      </c>
      <c r="G134" s="2">
        <v>-1.2856628499423177</v>
      </c>
      <c r="H134" s="2">
        <v>-5.5752578646453852</v>
      </c>
      <c r="I134" s="2">
        <v>-2.028949999241128</v>
      </c>
      <c r="J134" s="2">
        <v>-2.8646289117423804</v>
      </c>
      <c r="K134" s="2">
        <v>-6.1474145794262061</v>
      </c>
      <c r="L134" s="2">
        <v>-0.5020850093950836</v>
      </c>
      <c r="M134" s="2">
        <v>-2.6631963329168036</v>
      </c>
      <c r="N134" s="2">
        <v>17.212813384498432</v>
      </c>
      <c r="O134" s="2">
        <v>-15.351586082882882</v>
      </c>
      <c r="Q134" s="6">
        <v>-0.21232193661528959</v>
      </c>
      <c r="R134" s="6">
        <v>-1.8291796745682214</v>
      </c>
      <c r="S134" s="6">
        <v>-2.0979939933827461</v>
      </c>
      <c r="T134" s="6">
        <v>-1.861872320074855</v>
      </c>
      <c r="U134" s="6">
        <v>-0.67195540200383108</v>
      </c>
      <c r="V134" s="6">
        <v>-0.28979354902839816</v>
      </c>
      <c r="W134" s="6">
        <v>-1.399194590000729</v>
      </c>
      <c r="X134" s="6">
        <v>-0.41268842984564541</v>
      </c>
      <c r="Y134" s="6">
        <v>-0.33195033366379528</v>
      </c>
      <c r="Z134" s="6">
        <v>-1.4164442354893305</v>
      </c>
      <c r="AA134" s="6">
        <v>-0.10190317350682616</v>
      </c>
      <c r="AB134" s="6">
        <v>-0.38097822501274747</v>
      </c>
      <c r="AC134" s="6">
        <v>3.6979836147122587</v>
      </c>
      <c r="AD134" s="6">
        <v>-2.4690723476404681</v>
      </c>
    </row>
    <row r="135" spans="1:30">
      <c r="A135" s="1">
        <v>41623</v>
      </c>
      <c r="B135" s="2">
        <v>-2.1048154414394249</v>
      </c>
      <c r="C135" s="2">
        <v>-8.7541044329962681</v>
      </c>
      <c r="D135" s="2">
        <v>-32.96756441725374</v>
      </c>
      <c r="E135" s="2">
        <v>-23.628100840884755</v>
      </c>
      <c r="F135" s="2">
        <v>-1.713506109205029</v>
      </c>
      <c r="G135" s="2">
        <v>-1.2904763270084221</v>
      </c>
      <c r="H135" s="2">
        <v>-5.3845560670231851</v>
      </c>
      <c r="I135" s="2">
        <v>-2.1114456595895765</v>
      </c>
      <c r="J135" s="2">
        <v>-2.9409936416948534</v>
      </c>
      <c r="K135" s="2">
        <v>-6.1235466002307604</v>
      </c>
      <c r="L135" s="2">
        <v>-0.50059973858597628</v>
      </c>
      <c r="M135" s="2">
        <v>-3.2561105951262301</v>
      </c>
      <c r="N135" s="2">
        <v>16.575784954911548</v>
      </c>
      <c r="O135" s="2">
        <v>-11.10699333139668</v>
      </c>
      <c r="Q135" s="6">
        <v>-0.24032361747267064</v>
      </c>
      <c r="R135" s="6">
        <v>-1.6329381163045258</v>
      </c>
      <c r="S135" s="6">
        <v>-2.3829944587723517</v>
      </c>
      <c r="T135" s="6">
        <v>-1.9675592132221553</v>
      </c>
      <c r="U135" s="6">
        <v>-0.63375222903224437</v>
      </c>
      <c r="V135" s="6">
        <v>-0.2908785260130064</v>
      </c>
      <c r="W135" s="6">
        <v>-1.3513351133604736</v>
      </c>
      <c r="X135" s="6">
        <v>-0.42946804716051984</v>
      </c>
      <c r="Y135" s="6">
        <v>-0.34079940220595789</v>
      </c>
      <c r="Z135" s="6">
        <v>-1.4109447427989701</v>
      </c>
      <c r="AA135" s="6">
        <v>-0.10160172294340974</v>
      </c>
      <c r="AB135" s="6">
        <v>-0.46579638896459258</v>
      </c>
      <c r="AC135" s="6">
        <v>3.5611250639282415</v>
      </c>
      <c r="AD135" s="6">
        <v>-1.786393272455185</v>
      </c>
    </row>
    <row r="136" spans="1:30">
      <c r="A136" s="1">
        <v>41654</v>
      </c>
      <c r="B136" s="2">
        <v>-2.3500612931567528</v>
      </c>
      <c r="C136" s="2">
        <v>-7.7020626697590275</v>
      </c>
      <c r="D136" s="2">
        <v>-36.910406653873771</v>
      </c>
      <c r="E136" s="2">
        <v>-24.897277672800648</v>
      </c>
      <c r="F136" s="2">
        <v>-1.6102143695013416</v>
      </c>
      <c r="G136" s="2">
        <v>-1.2952898040745267</v>
      </c>
      <c r="H136" s="2">
        <v>-5.1938542694009859</v>
      </c>
      <c r="I136" s="2">
        <v>-2.1939413199380251</v>
      </c>
      <c r="J136" s="2">
        <v>-3.017358371647326</v>
      </c>
      <c r="K136" s="2">
        <v>-6.0996786210353138</v>
      </c>
      <c r="L136" s="2">
        <v>-0.49911446777686919</v>
      </c>
      <c r="M136" s="2">
        <v>-3.8490248573356562</v>
      </c>
      <c r="N136" s="2">
        <v>15.938756525324663</v>
      </c>
      <c r="O136" s="2">
        <v>-6.8624005799104788</v>
      </c>
      <c r="Q136" s="6">
        <v>-0.2683252983300517</v>
      </c>
      <c r="R136" s="6">
        <v>-1.4366965580408304</v>
      </c>
      <c r="S136" s="6">
        <v>-2.6679949241619574</v>
      </c>
      <c r="T136" s="6">
        <v>-2.0732461063694556</v>
      </c>
      <c r="U136" s="6">
        <v>-0.59554905606065767</v>
      </c>
      <c r="V136" s="6">
        <v>-0.29196350299761459</v>
      </c>
      <c r="W136" s="6">
        <v>-1.3034756367202185</v>
      </c>
      <c r="X136" s="6">
        <v>-0.44624766447539427</v>
      </c>
      <c r="Y136" s="6">
        <v>-0.3496484707481205</v>
      </c>
      <c r="Z136" s="6">
        <v>-1.4054452501086097</v>
      </c>
      <c r="AA136" s="6">
        <v>-0.10130027237999337</v>
      </c>
      <c r="AB136" s="6">
        <v>-0.55061455291643757</v>
      </c>
      <c r="AC136" s="6">
        <v>3.4242665131442251</v>
      </c>
      <c r="AD136" s="6">
        <v>-1.1037141972699018</v>
      </c>
    </row>
    <row r="137" spans="1:30">
      <c r="A137" s="1">
        <v>41685</v>
      </c>
      <c r="B137" s="2">
        <v>-2.6071557483733439</v>
      </c>
      <c r="C137" s="2">
        <v>-6.5535897110697672</v>
      </c>
      <c r="D137" s="2">
        <v>-40.414870215124765</v>
      </c>
      <c r="E137" s="2">
        <v>-26.25246003253703</v>
      </c>
      <c r="F137" s="2">
        <v>-1.5308354859289546</v>
      </c>
      <c r="G137" s="2">
        <v>-1.3048344631375226</v>
      </c>
      <c r="H137" s="2">
        <v>-5.390730110015916</v>
      </c>
      <c r="I137" s="2">
        <v>-2.3221614293980326</v>
      </c>
      <c r="J137" s="2">
        <v>-3.0798208483158853</v>
      </c>
      <c r="K137" s="2">
        <v>-6.1335278629815093</v>
      </c>
      <c r="L137" s="2">
        <v>-0.14228092108175472</v>
      </c>
      <c r="M137" s="2">
        <v>-3.9592542187767115</v>
      </c>
      <c r="N137" s="2">
        <v>16.42904813839381</v>
      </c>
      <c r="O137" s="2">
        <v>-3.8097363111330571</v>
      </c>
      <c r="Q137" s="6">
        <v>-0.29767982903777168</v>
      </c>
      <c r="R137" s="6">
        <v>-1.222467303164688</v>
      </c>
      <c r="S137" s="6">
        <v>-2.9213080637598634</v>
      </c>
      <c r="T137" s="6">
        <v>-2.1860948518294236</v>
      </c>
      <c r="U137" s="6">
        <v>-0.56619022031922528</v>
      </c>
      <c r="V137" s="6">
        <v>-0.2941149073290501</v>
      </c>
      <c r="W137" s="6">
        <v>-1.3528845820601443</v>
      </c>
      <c r="X137" s="6">
        <v>-0.4723276347395598</v>
      </c>
      <c r="Y137" s="6">
        <v>-0.35688656008199648</v>
      </c>
      <c r="Z137" s="6">
        <v>-1.4132445554931585</v>
      </c>
      <c r="AA137" s="6">
        <v>-2.8877335742752936E-2</v>
      </c>
      <c r="AB137" s="6">
        <v>-0.56638319375866486</v>
      </c>
      <c r="AC137" s="6">
        <v>3.5296002730043878</v>
      </c>
      <c r="AD137" s="6">
        <v>-0.61273893960108528</v>
      </c>
    </row>
    <row r="138" spans="1:30">
      <c r="A138" s="1">
        <v>41713</v>
      </c>
      <c r="B138" s="2">
        <v>-2.8642502035899349</v>
      </c>
      <c r="C138" s="2">
        <v>-5.4051167523805068</v>
      </c>
      <c r="D138" s="2">
        <v>-43.919333776375758</v>
      </c>
      <c r="E138" s="2">
        <v>-27.607642392273405</v>
      </c>
      <c r="F138" s="2">
        <v>-1.4514566023565676</v>
      </c>
      <c r="G138" s="2">
        <v>-1.3143791222005188</v>
      </c>
      <c r="H138" s="2">
        <v>-5.5876059506308451</v>
      </c>
      <c r="I138" s="2">
        <v>-2.4503815388580401</v>
      </c>
      <c r="J138" s="2">
        <v>-3.1422833249844446</v>
      </c>
      <c r="K138" s="2">
        <v>-6.1673771049277049</v>
      </c>
      <c r="L138" s="2">
        <v>0.2145526256133598</v>
      </c>
      <c r="M138" s="2">
        <v>-4.0694835802177671</v>
      </c>
      <c r="N138" s="2">
        <v>16.919339751462957</v>
      </c>
      <c r="O138" s="2">
        <v>-0.75707204235563552</v>
      </c>
      <c r="Q138" s="6">
        <v>-0.32703435974549155</v>
      </c>
      <c r="R138" s="6">
        <v>-1.0082380482885454</v>
      </c>
      <c r="S138" s="6">
        <v>-3.1746212033577685</v>
      </c>
      <c r="T138" s="6">
        <v>-2.2989435972893908</v>
      </c>
      <c r="U138" s="6">
        <v>-0.536831384577793</v>
      </c>
      <c r="V138" s="6">
        <v>-0.29626631166048573</v>
      </c>
      <c r="W138" s="6">
        <v>-1.4022935274000701</v>
      </c>
      <c r="X138" s="6">
        <v>-0.49840760500372533</v>
      </c>
      <c r="Y138" s="6">
        <v>-0.36412464941587247</v>
      </c>
      <c r="Z138" s="6">
        <v>-1.4210438608777074</v>
      </c>
      <c r="AA138" s="6">
        <v>4.3545600894487502E-2</v>
      </c>
      <c r="AB138" s="6">
        <v>-0.58215183460089226</v>
      </c>
      <c r="AC138" s="6">
        <v>3.6349340328645501</v>
      </c>
      <c r="AD138" s="6">
        <v>-0.12176368193226864</v>
      </c>
    </row>
    <row r="139" spans="1:30">
      <c r="A139" s="1">
        <v>41744</v>
      </c>
      <c r="B139" s="2">
        <v>-2.9603866359790705</v>
      </c>
      <c r="C139" s="2">
        <v>-4.2025916164246091</v>
      </c>
      <c r="D139" s="2">
        <v>-45.961878020341437</v>
      </c>
      <c r="E139" s="2">
        <v>-28.583830291097186</v>
      </c>
      <c r="F139" s="2">
        <v>-1.3584860300849442</v>
      </c>
      <c r="G139" s="2">
        <v>-1.3322438678695181</v>
      </c>
      <c r="H139" s="2">
        <v>-5.5657031575748981</v>
      </c>
      <c r="I139" s="2">
        <v>-2.423052257996182</v>
      </c>
      <c r="J139" s="2">
        <v>-3.1957861368113263</v>
      </c>
      <c r="K139" s="2">
        <v>-6.3627434644667735</v>
      </c>
      <c r="L139" s="2">
        <v>0.25124554591378412</v>
      </c>
      <c r="M139" s="2">
        <v>-3.9822392949049799</v>
      </c>
      <c r="N139" s="2">
        <v>17.418871636713057</v>
      </c>
      <c r="O139" s="2">
        <v>0.47312791976426538</v>
      </c>
      <c r="Q139" s="6">
        <v>-0.33801102532281829</v>
      </c>
      <c r="R139" s="6">
        <v>-0.78392622457814798</v>
      </c>
      <c r="S139" s="6">
        <v>-3.3222624289443399</v>
      </c>
      <c r="T139" s="6">
        <v>-2.3802327160002448</v>
      </c>
      <c r="U139" s="6">
        <v>-0.50244556762912718</v>
      </c>
      <c r="V139" s="6">
        <v>-0.30029309679326083</v>
      </c>
      <c r="W139" s="6">
        <v>-1.3967966929407842</v>
      </c>
      <c r="X139" s="6">
        <v>-0.49284882927642343</v>
      </c>
      <c r="Y139" s="6">
        <v>-0.37032450174755965</v>
      </c>
      <c r="Z139" s="6">
        <v>-1.4660588098781826</v>
      </c>
      <c r="AA139" s="6">
        <v>5.0992795998661626E-2</v>
      </c>
      <c r="AB139" s="6">
        <v>-0.56967127785404215</v>
      </c>
      <c r="AC139" s="6">
        <v>3.7422529635597965</v>
      </c>
      <c r="AD139" s="6">
        <v>7.6095528975285612E-2</v>
      </c>
    </row>
    <row r="140" spans="1:30">
      <c r="A140" s="1">
        <v>41774</v>
      </c>
      <c r="B140" s="2">
        <v>-3.0565230683682056</v>
      </c>
      <c r="C140" s="2">
        <v>-3.0000664804687114</v>
      </c>
      <c r="D140" s="2">
        <v>-48.004422264307124</v>
      </c>
      <c r="E140" s="2">
        <v>-29.560018189920974</v>
      </c>
      <c r="F140" s="2">
        <v>-1.265515457813321</v>
      </c>
      <c r="G140" s="2">
        <v>-1.3501086135385174</v>
      </c>
      <c r="H140" s="2">
        <v>-5.543800364518952</v>
      </c>
      <c r="I140" s="2">
        <v>-2.3957229771343238</v>
      </c>
      <c r="J140" s="2">
        <v>-3.2492889486382079</v>
      </c>
      <c r="K140" s="2">
        <v>-6.5581098240058422</v>
      </c>
      <c r="L140" s="2">
        <v>0.28793846621420838</v>
      </c>
      <c r="M140" s="2">
        <v>-3.8949950095921912</v>
      </c>
      <c r="N140" s="2">
        <v>17.918403521963157</v>
      </c>
      <c r="O140" s="2">
        <v>1.703327881884166</v>
      </c>
      <c r="Q140" s="6">
        <v>-0.34898769090014498</v>
      </c>
      <c r="R140" s="6">
        <v>-0.55961440086775061</v>
      </c>
      <c r="S140" s="6">
        <v>-3.4699036545309117</v>
      </c>
      <c r="T140" s="6">
        <v>-2.4615218347110992</v>
      </c>
      <c r="U140" s="6">
        <v>-0.46805975068046146</v>
      </c>
      <c r="V140" s="6">
        <v>-0.30431988192603598</v>
      </c>
      <c r="W140" s="6">
        <v>-1.3912998584814986</v>
      </c>
      <c r="X140" s="6">
        <v>-0.48729005354912147</v>
      </c>
      <c r="Y140" s="6">
        <v>-0.37652435407924684</v>
      </c>
      <c r="Z140" s="6">
        <v>-1.511073758878658</v>
      </c>
      <c r="AA140" s="6">
        <v>5.843999110283573E-2</v>
      </c>
      <c r="AB140" s="6">
        <v>-0.5571907211071917</v>
      </c>
      <c r="AC140" s="6">
        <v>3.8495718942550425</v>
      </c>
      <c r="AD140" s="6">
        <v>0.2739547398828398</v>
      </c>
    </row>
    <row r="141" spans="1:30">
      <c r="A141" s="1">
        <v>41805</v>
      </c>
      <c r="B141" s="2">
        <v>-2.8097404341292731</v>
      </c>
      <c r="C141" s="2">
        <v>-2.3966177859305149</v>
      </c>
      <c r="D141" s="2">
        <v>-46.227408717976452</v>
      </c>
      <c r="E141" s="2">
        <v>-29.524888167640128</v>
      </c>
      <c r="F141" s="2">
        <v>-1.2404487736846457</v>
      </c>
      <c r="G141" s="2">
        <v>-1.36656821093433</v>
      </c>
      <c r="H141" s="2">
        <v>-4.8003660646110813</v>
      </c>
      <c r="I141" s="2">
        <v>-2.3190513029570266</v>
      </c>
      <c r="J141" s="2">
        <v>-3.2991423507063868</v>
      </c>
      <c r="K141" s="2">
        <v>-6.8299779013227839</v>
      </c>
      <c r="L141" s="2">
        <v>-3.2971319936042631E-3</v>
      </c>
      <c r="M141" s="2">
        <v>-4.0689275379277978</v>
      </c>
      <c r="N141" s="2">
        <v>16.891540556077221</v>
      </c>
      <c r="O141" s="2">
        <v>-0.17673874697615644</v>
      </c>
      <c r="Q141" s="6">
        <v>-0.32081054328801212</v>
      </c>
      <c r="R141" s="6">
        <v>-0.44705070208076264</v>
      </c>
      <c r="S141" s="6">
        <v>-3.3414557843614916</v>
      </c>
      <c r="T141" s="6">
        <v>-2.4585964874957287</v>
      </c>
      <c r="U141" s="6">
        <v>-0.45878866208868196</v>
      </c>
      <c r="V141" s="6">
        <v>-0.30802994101744174</v>
      </c>
      <c r="W141" s="6">
        <v>-1.2047238694051199</v>
      </c>
      <c r="X141" s="6">
        <v>-0.47169503502145921</v>
      </c>
      <c r="Y141" s="6">
        <v>-0.38230131645750537</v>
      </c>
      <c r="Z141" s="6">
        <v>-1.5737156981774867</v>
      </c>
      <c r="AA141" s="6">
        <v>-6.6918590942192122E-4</v>
      </c>
      <c r="AB141" s="6">
        <v>-0.58207229108318526</v>
      </c>
      <c r="AC141" s="6">
        <v>3.6289616815270738</v>
      </c>
      <c r="AD141" s="6">
        <v>-2.842577636991012E-2</v>
      </c>
    </row>
    <row r="142" spans="1:30">
      <c r="A142" s="1">
        <v>41835</v>
      </c>
      <c r="B142" s="2">
        <v>-2.562957799890341</v>
      </c>
      <c r="C142" s="2">
        <v>-1.7931690913923184</v>
      </c>
      <c r="D142" s="2">
        <v>-44.450395171645788</v>
      </c>
      <c r="E142" s="2">
        <v>-29.489758145359282</v>
      </c>
      <c r="F142" s="2">
        <v>-1.2153820895559706</v>
      </c>
      <c r="G142" s="2">
        <v>-1.3830278083301426</v>
      </c>
      <c r="H142" s="2">
        <v>-4.0569317647032097</v>
      </c>
      <c r="I142" s="2">
        <v>-2.2423796287797297</v>
      </c>
      <c r="J142" s="2">
        <v>-3.3489957527745657</v>
      </c>
      <c r="K142" s="2">
        <v>-7.1018459786397257</v>
      </c>
      <c r="L142" s="2">
        <v>-0.2945327302014169</v>
      </c>
      <c r="M142" s="2">
        <v>-4.2428600662634048</v>
      </c>
      <c r="N142" s="2">
        <v>15.864677590191281</v>
      </c>
      <c r="O142" s="2">
        <v>-2.056805375836479</v>
      </c>
      <c r="Q142" s="6">
        <v>-0.29263339567587937</v>
      </c>
      <c r="R142" s="6">
        <v>-0.33448700329377473</v>
      </c>
      <c r="S142" s="6">
        <v>-3.2130079141920724</v>
      </c>
      <c r="T142" s="6">
        <v>-2.4556711402803577</v>
      </c>
      <c r="U142" s="6">
        <v>-0.44951757349690258</v>
      </c>
      <c r="V142" s="6">
        <v>-0.31174000010884745</v>
      </c>
      <c r="W142" s="6">
        <v>-1.0181478803287409</v>
      </c>
      <c r="X142" s="6">
        <v>-0.456100016493797</v>
      </c>
      <c r="Y142" s="6">
        <v>-0.3880782788357639</v>
      </c>
      <c r="Z142" s="6">
        <v>-1.6363576374763149</v>
      </c>
      <c r="AA142" s="6">
        <v>-5.9778362921679574E-2</v>
      </c>
      <c r="AB142" s="6">
        <v>-0.60695386105917881</v>
      </c>
      <c r="AC142" s="6">
        <v>3.4083514687991041</v>
      </c>
      <c r="AD142" s="6">
        <v>-0.33080629262266009</v>
      </c>
    </row>
    <row r="143" spans="1:30">
      <c r="A143" s="1">
        <v>41866</v>
      </c>
      <c r="B143" s="2">
        <v>-2.2430231322904448</v>
      </c>
      <c r="C143" s="2">
        <v>-1.71262476462487</v>
      </c>
      <c r="D143" s="2">
        <v>-41.182882611640899</v>
      </c>
      <c r="E143" s="2">
        <v>-29.021791546313466</v>
      </c>
      <c r="F143" s="2">
        <v>-1.2016153725319243</v>
      </c>
      <c r="G143" s="2">
        <v>-1.398390560583312</v>
      </c>
      <c r="H143" s="2">
        <v>-3.0863632976918329</v>
      </c>
      <c r="I143" s="2">
        <v>-2.1785691398227418</v>
      </c>
      <c r="J143" s="2">
        <v>-3.3937219255163917</v>
      </c>
      <c r="K143" s="2">
        <v>-7.337599300435615</v>
      </c>
      <c r="L143" s="2">
        <v>-0.85536695489202563</v>
      </c>
      <c r="M143" s="2">
        <v>-4.4076609073404089</v>
      </c>
      <c r="N143" s="2">
        <v>14.438373508928274</v>
      </c>
      <c r="O143" s="2">
        <v>-5.9237175017032291</v>
      </c>
      <c r="Q143" s="6">
        <v>-0.25610389519865839</v>
      </c>
      <c r="R143" s="6">
        <v>-0.31946274784453549</v>
      </c>
      <c r="S143" s="6">
        <v>-2.9768223038172388</v>
      </c>
      <c r="T143" s="6">
        <v>-2.4167026256446147</v>
      </c>
      <c r="U143" s="6">
        <v>-0.44442585683853991</v>
      </c>
      <c r="V143" s="6">
        <v>-0.31520282591772086</v>
      </c>
      <c r="W143" s="6">
        <v>-0.77456916500523076</v>
      </c>
      <c r="X143" s="6">
        <v>-0.44312096303994569</v>
      </c>
      <c r="Y143" s="6">
        <v>-0.39326110300691397</v>
      </c>
      <c r="Z143" s="6">
        <v>-1.6906782676112715</v>
      </c>
      <c r="AA143" s="6">
        <v>-0.1736052771648855</v>
      </c>
      <c r="AB143" s="6">
        <v>-0.63052911577776749</v>
      </c>
      <c r="AC143" s="6">
        <v>3.1019257262846414</v>
      </c>
      <c r="AD143" s="6">
        <v>-0.95274110438643878</v>
      </c>
    </row>
    <row r="144" spans="1:30">
      <c r="A144" s="1">
        <v>41897</v>
      </c>
      <c r="B144" s="2">
        <v>-1.9230884646905486</v>
      </c>
      <c r="C144" s="2">
        <v>-1.6320804378574212</v>
      </c>
      <c r="D144" s="2">
        <v>-37.91537005163601</v>
      </c>
      <c r="E144" s="2">
        <v>-28.55382494726765</v>
      </c>
      <c r="F144" s="2">
        <v>-1.187848655507878</v>
      </c>
      <c r="G144" s="2">
        <v>-1.4137533128364814</v>
      </c>
      <c r="H144" s="2">
        <v>-2.1157948306804562</v>
      </c>
      <c r="I144" s="2">
        <v>-2.1147586508657539</v>
      </c>
      <c r="J144" s="2">
        <v>-3.4384480982582177</v>
      </c>
      <c r="K144" s="2">
        <v>-7.5733526222315035</v>
      </c>
      <c r="L144" s="2">
        <v>-1.4162011795826341</v>
      </c>
      <c r="M144" s="2">
        <v>-4.572461748417413</v>
      </c>
      <c r="N144" s="2">
        <v>13.012069427665265</v>
      </c>
      <c r="O144" s="2">
        <v>-9.7906296275699791</v>
      </c>
      <c r="Q144" s="6">
        <v>-0.21957439472143744</v>
      </c>
      <c r="R144" s="6">
        <v>-0.30443849239529619</v>
      </c>
      <c r="S144" s="6">
        <v>-2.7406366934424056</v>
      </c>
      <c r="T144" s="6">
        <v>-2.3777341110088717</v>
      </c>
      <c r="U144" s="6">
        <v>-0.43933414018017719</v>
      </c>
      <c r="V144" s="6">
        <v>-0.31866565172659422</v>
      </c>
      <c r="W144" s="6">
        <v>-0.53099044968172071</v>
      </c>
      <c r="X144" s="6">
        <v>-0.43014190958609427</v>
      </c>
      <c r="Y144" s="6">
        <v>-0.39844392717806398</v>
      </c>
      <c r="Z144" s="6">
        <v>-1.7449988977462274</v>
      </c>
      <c r="AA144" s="6">
        <v>-0.2874321914080914</v>
      </c>
      <c r="AB144" s="6">
        <v>-0.65410437049635617</v>
      </c>
      <c r="AC144" s="6">
        <v>2.7954999837701782</v>
      </c>
      <c r="AD144" s="6">
        <v>-1.5746759161502175</v>
      </c>
    </row>
    <row r="145" spans="1:30">
      <c r="A145" s="1">
        <v>41927</v>
      </c>
      <c r="B145" s="2">
        <v>-1.5871940676922636</v>
      </c>
      <c r="C145" s="2">
        <v>-1.6540170143479398</v>
      </c>
      <c r="D145" s="2">
        <v>-34.533221287044007</v>
      </c>
      <c r="E145" s="2">
        <v>-28.016355998252841</v>
      </c>
      <c r="F145" s="2">
        <v>-1.1815142346297309</v>
      </c>
      <c r="G145" s="2">
        <v>-1.4287163764370499</v>
      </c>
      <c r="H145" s="2">
        <v>-1.1034130953045873</v>
      </c>
      <c r="I145" s="2">
        <v>-2.0442182117647665</v>
      </c>
      <c r="J145" s="2">
        <v>-3.481658111770793</v>
      </c>
      <c r="K145" s="2">
        <v>-7.8045998310056426</v>
      </c>
      <c r="L145" s="2">
        <v>-2.0859690034358156</v>
      </c>
      <c r="M145" s="2">
        <v>-4.8323511703639159</v>
      </c>
      <c r="N145" s="2">
        <v>11.396263768851076</v>
      </c>
      <c r="O145" s="2">
        <v>-13.875539058544707</v>
      </c>
      <c r="Q145" s="6">
        <v>-0.18122264426096726</v>
      </c>
      <c r="R145" s="6">
        <v>-0.30853040975437857</v>
      </c>
      <c r="S145" s="6">
        <v>-2.4961648342914016</v>
      </c>
      <c r="T145" s="6">
        <v>-2.3329779966865107</v>
      </c>
      <c r="U145" s="6">
        <v>-0.43699131027744836</v>
      </c>
      <c r="V145" s="6">
        <v>-0.32203838611441676</v>
      </c>
      <c r="W145" s="6">
        <v>-0.2769180674631157</v>
      </c>
      <c r="X145" s="6">
        <v>-0.4157939842729535</v>
      </c>
      <c r="Y145" s="6">
        <v>-0.40345106033388767</v>
      </c>
      <c r="Z145" s="6">
        <v>-1.7982812608615031</v>
      </c>
      <c r="AA145" s="6">
        <v>-0.42336826893733309</v>
      </c>
      <c r="AB145" s="6">
        <v>-0.69128233197406919</v>
      </c>
      <c r="AC145" s="6">
        <v>2.4483619118361961</v>
      </c>
      <c r="AD145" s="6">
        <v>-2.2316723244810377</v>
      </c>
    </row>
    <row r="146" spans="1:30">
      <c r="A146" s="1">
        <v>41958</v>
      </c>
      <c r="B146" s="2">
        <v>-1.2512996706939783</v>
      </c>
      <c r="C146" s="2">
        <v>-1.675953590838458</v>
      </c>
      <c r="D146" s="2">
        <v>-31.151072522452012</v>
      </c>
      <c r="E146" s="2">
        <v>-27.47888704923804</v>
      </c>
      <c r="F146" s="2">
        <v>-1.1751798137515839</v>
      </c>
      <c r="G146" s="2">
        <v>-1.4436794400376183</v>
      </c>
      <c r="H146" s="2">
        <v>-9.1031359928718678E-2</v>
      </c>
      <c r="I146" s="2">
        <v>-1.9736777726637789</v>
      </c>
      <c r="J146" s="2">
        <v>-3.5248681252833682</v>
      </c>
      <c r="K146" s="2">
        <v>-8.0358470397797799</v>
      </c>
      <c r="L146" s="2">
        <v>-2.755736827288997</v>
      </c>
      <c r="M146" s="2">
        <v>-5.0922405923104188</v>
      </c>
      <c r="N146" s="2">
        <v>9.7804581100368893</v>
      </c>
      <c r="O146" s="2">
        <v>-17.960448489519433</v>
      </c>
      <c r="Q146" s="6">
        <v>-0.14287089380049706</v>
      </c>
      <c r="R146" s="6">
        <v>-0.31262232711346088</v>
      </c>
      <c r="S146" s="6">
        <v>-2.2516929751403989</v>
      </c>
      <c r="T146" s="6">
        <v>-2.2882218823641503</v>
      </c>
      <c r="U146" s="6">
        <v>-0.43464848037471954</v>
      </c>
      <c r="V146" s="6">
        <v>-0.3254111205022393</v>
      </c>
      <c r="W146" s="6">
        <v>-2.2845685244510881E-2</v>
      </c>
      <c r="X146" s="6">
        <v>-0.40144605895981261</v>
      </c>
      <c r="Y146" s="6">
        <v>-0.40845819348971141</v>
      </c>
      <c r="Z146" s="6">
        <v>-1.8515636239767783</v>
      </c>
      <c r="AA146" s="6">
        <v>-0.55930434646657479</v>
      </c>
      <c r="AB146" s="6">
        <v>-0.72846029345178231</v>
      </c>
      <c r="AC146" s="6">
        <v>2.101223839902215</v>
      </c>
      <c r="AD146" s="6">
        <v>-2.8886687328118579</v>
      </c>
    </row>
    <row r="147" spans="1:30">
      <c r="A147" s="1">
        <v>41988</v>
      </c>
      <c r="B147" s="2">
        <v>-0.91308049005638936</v>
      </c>
      <c r="C147" s="2">
        <v>-1.7554517213049574</v>
      </c>
      <c r="D147" s="2">
        <v>-27.763065688907048</v>
      </c>
      <c r="E147" s="2">
        <v>-26.910113734223735</v>
      </c>
      <c r="F147" s="2">
        <v>-1.1804809082131487</v>
      </c>
      <c r="G147" s="2">
        <v>-1.4583919302929222</v>
      </c>
      <c r="H147" s="2">
        <v>0.96414954752861992</v>
      </c>
      <c r="I147" s="2">
        <v>-1.9060598577591825</v>
      </c>
      <c r="J147" s="2">
        <v>-3.5683308022431213</v>
      </c>
      <c r="K147" s="2">
        <v>-8.2675705121006864</v>
      </c>
      <c r="L147" s="2">
        <v>-3.477957552241973</v>
      </c>
      <c r="M147" s="2">
        <v>-5.4163011913752817</v>
      </c>
      <c r="N147" s="2">
        <v>8.0831455559785592</v>
      </c>
      <c r="O147" s="2">
        <v>-22.095325191859889</v>
      </c>
      <c r="Q147" s="6">
        <v>-0.10425370419365843</v>
      </c>
      <c r="R147" s="6">
        <v>-0.32745143138189892</v>
      </c>
      <c r="S147" s="6">
        <v>-2.0067976771912681</v>
      </c>
      <c r="T147" s="6">
        <v>-2.2408589908762786</v>
      </c>
      <c r="U147" s="6">
        <v>-0.43660912726899048</v>
      </c>
      <c r="V147" s="6">
        <v>-0.32872737465574586</v>
      </c>
      <c r="W147" s="6">
        <v>0.24196779119552009</v>
      </c>
      <c r="X147" s="6">
        <v>-0.38769257506821769</v>
      </c>
      <c r="Y147" s="6">
        <v>-0.41349460503313068</v>
      </c>
      <c r="Z147" s="6">
        <v>-1.9049557244046553</v>
      </c>
      <c r="AA147" s="6">
        <v>-0.70588626480303085</v>
      </c>
      <c r="AB147" s="6">
        <v>-0.77481813432980817</v>
      </c>
      <c r="AC147" s="6">
        <v>1.7365749081008777</v>
      </c>
      <c r="AD147" s="6">
        <v>-3.553701627232785</v>
      </c>
    </row>
    <row r="149" spans="1:30">
      <c r="B149" s="14"/>
      <c r="C149" s="14"/>
      <c r="D149" s="14"/>
      <c r="E149" s="14"/>
      <c r="F149" s="14"/>
      <c r="G149" s="14"/>
      <c r="H149" s="14"/>
      <c r="I149" s="14"/>
      <c r="J149" s="14"/>
      <c r="K149" s="14"/>
      <c r="L149" s="14"/>
      <c r="M149" s="14"/>
      <c r="N149" s="14"/>
      <c r="O149" s="14"/>
      <c r="Q149" s="2">
        <f>SLOPE(Q3:Q147,$A$3:$A$147)*365*12</f>
        <v>-0.11432470578400288</v>
      </c>
      <c r="R149" s="2">
        <f t="shared" ref="R149:AB149" si="0">SLOPE(R3:R147,$A$3:$A$147)*365*12</f>
        <v>-0.45319347636199181</v>
      </c>
      <c r="S149" s="2">
        <f t="shared" si="0"/>
        <v>-4.8209807476748896</v>
      </c>
      <c r="T149" s="2">
        <f t="shared" si="0"/>
        <v>-3.6829254974296544</v>
      </c>
      <c r="U149" s="2">
        <f t="shared" si="0"/>
        <v>-1.1793031098589379</v>
      </c>
      <c r="V149" s="2">
        <f t="shared" si="0"/>
        <v>-0.49317537009692258</v>
      </c>
      <c r="W149" s="2">
        <f t="shared" si="0"/>
        <v>0.13146379892392326</v>
      </c>
      <c r="X149" s="2">
        <f>SLOPE(X3:X147,$A$3:$A$147)*365*12</f>
        <v>-1.0175022632792965</v>
      </c>
      <c r="Y149" s="2">
        <f t="shared" si="0"/>
        <v>-0.6705823057167698</v>
      </c>
      <c r="Z149" s="2">
        <f t="shared" si="0"/>
        <v>-3.5834165763318211</v>
      </c>
      <c r="AA149" s="2">
        <f t="shared" si="0"/>
        <v>-0.99025678141399576</v>
      </c>
      <c r="AB149" s="2">
        <f t="shared" si="0"/>
        <v>-2.3185855402180366</v>
      </c>
      <c r="AC149" s="2">
        <f>SLOPE(AC3:AC147,$A$3:$A$147)*365*12</f>
        <v>-6.9962209027001689</v>
      </c>
      <c r="AD149" s="2">
        <f>SLOPE(AD4:AD147,$A$4:$A$147)*365*12</f>
        <v>-17.921320352319942</v>
      </c>
    </row>
  </sheetData>
  <mergeCells count="2">
    <mergeCell ref="B2:O2"/>
    <mergeCell ref="Q2:AD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D149"/>
  <sheetViews>
    <sheetView topLeftCell="N1" zoomScaleNormal="100" workbookViewId="0">
      <selection activeCell="E34" sqref="E34"/>
    </sheetView>
  </sheetViews>
  <sheetFormatPr defaultColWidth="11.42578125" defaultRowHeight="15"/>
  <cols>
    <col min="1" max="1" width="11.42578125" customWidth="1"/>
    <col min="2" max="15" width="10.85546875" style="2" customWidth="1"/>
    <col min="16" max="16" width="8.85546875" style="27" customWidth="1"/>
    <col min="17" max="30" width="10.85546875" style="6" customWidth="1"/>
  </cols>
  <sheetData>
    <row r="1" spans="1:30">
      <c r="A1" t="s">
        <v>435</v>
      </c>
    </row>
    <row r="2" spans="1:30">
      <c r="B2" s="317" t="s">
        <v>66</v>
      </c>
      <c r="C2" s="317"/>
      <c r="D2" s="317"/>
      <c r="E2" s="317"/>
      <c r="F2" s="317"/>
      <c r="G2" s="317"/>
      <c r="H2" s="317"/>
      <c r="I2" s="317"/>
      <c r="J2" s="317"/>
      <c r="K2" s="317"/>
      <c r="L2" s="317"/>
      <c r="M2" s="317"/>
      <c r="N2" s="317"/>
      <c r="O2" s="317"/>
      <c r="P2" s="28"/>
      <c r="Q2" s="317" t="s">
        <v>65</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2">
        <v>-85.254842733819515</v>
      </c>
      <c r="C4" s="2">
        <v>-17.309794182792846</v>
      </c>
      <c r="D4" s="2">
        <v>39.93888661005731</v>
      </c>
      <c r="E4" s="2">
        <v>30.164674042105133</v>
      </c>
      <c r="F4" s="2">
        <v>-25.925483493681156</v>
      </c>
      <c r="G4" s="2">
        <v>12.721372364007195</v>
      </c>
      <c r="H4" s="2">
        <v>-52.92867545490472</v>
      </c>
      <c r="I4" s="2">
        <v>3.6367459333894376</v>
      </c>
      <c r="J4" s="2">
        <v>-11.664126752883899</v>
      </c>
      <c r="K4" s="2">
        <v>42.54099196026425</v>
      </c>
      <c r="L4" s="2">
        <v>69.96588384177511</v>
      </c>
      <c r="M4" s="2">
        <v>185.79582008574781</v>
      </c>
      <c r="N4" s="2">
        <v>-27.868358879102072</v>
      </c>
      <c r="O4" s="2">
        <v>50.282570629330934</v>
      </c>
      <c r="P4" s="31"/>
      <c r="Q4" s="6">
        <v>-9.7342274336620438</v>
      </c>
      <c r="R4" s="6">
        <v>-3.2288651480930803</v>
      </c>
      <c r="S4" s="6">
        <v>2.8869025408347722</v>
      </c>
      <c r="T4" s="6">
        <v>2.5118727368341784</v>
      </c>
      <c r="U4" s="6">
        <v>-9.5887215485224306</v>
      </c>
      <c r="V4" s="6">
        <v>2.8674482163366775</v>
      </c>
      <c r="W4" s="6">
        <v>-13.283245035540164</v>
      </c>
      <c r="X4" s="6">
        <v>0.73971412285141158</v>
      </c>
      <c r="Y4" s="6">
        <v>-1.3516273439974333</v>
      </c>
      <c r="Z4" s="6">
        <v>9.8019975805403661</v>
      </c>
      <c r="AA4" s="6">
        <v>14.200275784526676</v>
      </c>
      <c r="AB4" s="6">
        <v>26.578649450726477</v>
      </c>
      <c r="AC4" s="6">
        <v>-5.9872103532274092</v>
      </c>
      <c r="AD4" s="6">
        <v>8.0871972471684401</v>
      </c>
    </row>
    <row r="5" spans="1:30">
      <c r="A5" s="1">
        <v>37667</v>
      </c>
      <c r="B5" s="2">
        <v>-72.452391514668932</v>
      </c>
      <c r="C5" s="2">
        <v>-12.688465193605731</v>
      </c>
      <c r="D5" s="2">
        <v>33.193951000107617</v>
      </c>
      <c r="E5" s="2">
        <v>26.813175672714785</v>
      </c>
      <c r="F5" s="2">
        <v>-21.466159375393985</v>
      </c>
      <c r="G5" s="2">
        <v>10.295718209089037</v>
      </c>
      <c r="H5" s="2">
        <v>-48.732726067673404</v>
      </c>
      <c r="I5" s="2">
        <v>6.0668326900940821</v>
      </c>
      <c r="J5" s="2">
        <v>-8.7774261168093428</v>
      </c>
      <c r="K5" s="2">
        <v>40.872439628457819</v>
      </c>
      <c r="L5" s="2">
        <v>65.436434062839893</v>
      </c>
      <c r="M5" s="2">
        <v>170.38419401976344</v>
      </c>
      <c r="N5" s="2">
        <v>-16.408942542304406</v>
      </c>
      <c r="O5" s="2">
        <v>42.554041597710828</v>
      </c>
      <c r="P5" s="31"/>
      <c r="Q5" s="6">
        <v>-8.2724691583618686</v>
      </c>
      <c r="R5" s="6">
        <v>-2.3668301664240512</v>
      </c>
      <c r="S5" s="6">
        <v>2.3993583601407789</v>
      </c>
      <c r="T5" s="6">
        <v>2.2327867646183055</v>
      </c>
      <c r="U5" s="6">
        <v>-7.9394093081050929</v>
      </c>
      <c r="V5" s="6">
        <v>2.3206960672015051</v>
      </c>
      <c r="W5" s="6">
        <v>-12.230208597573656</v>
      </c>
      <c r="X5" s="6">
        <v>1.2339937691651364</v>
      </c>
      <c r="Y5" s="6">
        <v>-1.0171193609897498</v>
      </c>
      <c r="Z5" s="6">
        <v>9.417541432111852</v>
      </c>
      <c r="AA5" s="6">
        <v>13.280978657393984</v>
      </c>
      <c r="AB5" s="6">
        <v>24.373970107109219</v>
      </c>
      <c r="AC5" s="6">
        <v>-3.5252808068461361</v>
      </c>
      <c r="AD5" s="6">
        <v>6.844179280367821</v>
      </c>
    </row>
    <row r="6" spans="1:30">
      <c r="A6" s="1">
        <v>37695</v>
      </c>
      <c r="B6" s="2">
        <v>-59.64994029551837</v>
      </c>
      <c r="C6" s="2">
        <v>-8.0671362044186132</v>
      </c>
      <c r="D6" s="2">
        <v>26.449015390157932</v>
      </c>
      <c r="E6" s="2">
        <v>23.461677303324436</v>
      </c>
      <c r="F6" s="2">
        <v>-17.006835257106815</v>
      </c>
      <c r="G6" s="2">
        <v>7.8700640541708795</v>
      </c>
      <c r="H6" s="2">
        <v>-44.536776680442095</v>
      </c>
      <c r="I6" s="2">
        <v>8.4969194467987261</v>
      </c>
      <c r="J6" s="2">
        <v>-5.890725480734786</v>
      </c>
      <c r="K6" s="2">
        <v>39.203887296651388</v>
      </c>
      <c r="L6" s="2">
        <v>60.906984283904663</v>
      </c>
      <c r="M6" s="2">
        <v>154.97256795377905</v>
      </c>
      <c r="N6" s="2">
        <v>-4.9495262055067428</v>
      </c>
      <c r="O6" s="2">
        <v>34.825512566090723</v>
      </c>
      <c r="P6" s="31"/>
      <c r="Q6" s="6">
        <v>-6.810710883061696</v>
      </c>
      <c r="R6" s="6">
        <v>-1.5047951847550216</v>
      </c>
      <c r="S6" s="6">
        <v>1.9118141794467856</v>
      </c>
      <c r="T6" s="6">
        <v>1.9537007924024321</v>
      </c>
      <c r="U6" s="6">
        <v>-6.2900970676877552</v>
      </c>
      <c r="V6" s="6">
        <v>1.7739439180663328</v>
      </c>
      <c r="W6" s="6">
        <v>-11.177172159607149</v>
      </c>
      <c r="X6" s="6">
        <v>1.7282734154788608</v>
      </c>
      <c r="Y6" s="6">
        <v>-0.68261137798206617</v>
      </c>
      <c r="Z6" s="6">
        <v>9.0330852836833344</v>
      </c>
      <c r="AA6" s="6">
        <v>12.36168153026129</v>
      </c>
      <c r="AB6" s="6">
        <v>22.169290763491954</v>
      </c>
      <c r="AC6" s="6">
        <v>-1.0633512604648632</v>
      </c>
      <c r="AD6" s="6">
        <v>5.6011613135672009</v>
      </c>
    </row>
    <row r="7" spans="1:30">
      <c r="A7" s="1">
        <v>37726</v>
      </c>
      <c r="B7" s="2">
        <v>-47.610514661211973</v>
      </c>
      <c r="C7" s="2">
        <v>-3.7098013339583522</v>
      </c>
      <c r="D7" s="2">
        <v>20.091908002350095</v>
      </c>
      <c r="E7" s="2">
        <v>20.243887540465551</v>
      </c>
      <c r="F7" s="2">
        <v>-12.84624435861133</v>
      </c>
      <c r="G7" s="2">
        <v>5.6995471028883422</v>
      </c>
      <c r="H7" s="2">
        <v>-40.418491195838314</v>
      </c>
      <c r="I7" s="2">
        <v>10.542899437613141</v>
      </c>
      <c r="J7" s="2">
        <v>-3.3445048424166006</v>
      </c>
      <c r="K7" s="2">
        <v>37.093424147987733</v>
      </c>
      <c r="L7" s="2">
        <v>55.614416420497314</v>
      </c>
      <c r="M7" s="2">
        <v>139.90815010961245</v>
      </c>
      <c r="N7" s="2">
        <v>5.8662461163674902</v>
      </c>
      <c r="O7" s="2">
        <v>27.080329745670674</v>
      </c>
      <c r="P7" s="31"/>
      <c r="Q7" s="6">
        <v>-5.4360733429878607</v>
      </c>
      <c r="R7" s="6">
        <v>-0.69200408202858721</v>
      </c>
      <c r="S7" s="6">
        <v>1.4523033861338719</v>
      </c>
      <c r="T7" s="6">
        <v>1.6857490032696472</v>
      </c>
      <c r="U7" s="6">
        <v>-4.7512733997429102</v>
      </c>
      <c r="V7" s="6">
        <v>1.2847007151794438</v>
      </c>
      <c r="W7" s="6">
        <v>-10.143626642963561</v>
      </c>
      <c r="X7" s="6">
        <v>2.1444257456105129</v>
      </c>
      <c r="Y7" s="6">
        <v>-0.38755787663439323</v>
      </c>
      <c r="Z7" s="6">
        <v>8.5468071382102959</v>
      </c>
      <c r="AA7" s="6">
        <v>11.287501956704133</v>
      </c>
      <c r="AB7" s="6">
        <v>20.014280597630389</v>
      </c>
      <c r="AC7" s="6">
        <v>1.260298449394275</v>
      </c>
      <c r="AD7" s="6">
        <v>4.3554648346449421</v>
      </c>
    </row>
    <row r="8" spans="1:30">
      <c r="A8" s="1">
        <v>37756</v>
      </c>
      <c r="B8" s="2">
        <v>-35.571089026905575</v>
      </c>
      <c r="C8" s="2">
        <v>0.64753353650191037</v>
      </c>
      <c r="D8" s="2">
        <v>13.734800614542255</v>
      </c>
      <c r="E8" s="2">
        <v>17.026097777606665</v>
      </c>
      <c r="F8" s="2">
        <v>-8.6856534601158426</v>
      </c>
      <c r="G8" s="2">
        <v>3.5290301516058058</v>
      </c>
      <c r="H8" s="2">
        <v>-36.300205711234533</v>
      </c>
      <c r="I8" s="2">
        <v>12.588879428427555</v>
      </c>
      <c r="J8" s="2">
        <v>-0.79828420409841627</v>
      </c>
      <c r="K8" s="2">
        <v>34.982960999324085</v>
      </c>
      <c r="L8" s="2">
        <v>50.321848557089957</v>
      </c>
      <c r="M8" s="2">
        <v>124.84373226544587</v>
      </c>
      <c r="N8" s="2">
        <v>16.682018438241723</v>
      </c>
      <c r="O8" s="2">
        <v>19.335146925250623</v>
      </c>
      <c r="P8" s="31"/>
      <c r="Q8" s="6">
        <v>-4.0614358029140245</v>
      </c>
      <c r="R8" s="6">
        <v>0.12078702069784734</v>
      </c>
      <c r="S8" s="6">
        <v>0.99279259282095789</v>
      </c>
      <c r="T8" s="6">
        <v>1.4177972141368622</v>
      </c>
      <c r="U8" s="6">
        <v>-3.2124497317980651</v>
      </c>
      <c r="V8" s="6">
        <v>0.79545751229255501</v>
      </c>
      <c r="W8" s="6">
        <v>-9.1100811263199741</v>
      </c>
      <c r="X8" s="6">
        <v>2.5605780757421646</v>
      </c>
      <c r="Y8" s="6">
        <v>-9.2504375286720369E-2</v>
      </c>
      <c r="Z8" s="6">
        <v>8.060528992737261</v>
      </c>
      <c r="AA8" s="6">
        <v>10.213322383146977</v>
      </c>
      <c r="AB8" s="6">
        <v>17.859270431768827</v>
      </c>
      <c r="AC8" s="6">
        <v>3.5839481592534135</v>
      </c>
      <c r="AD8" s="6">
        <v>3.1097683557226836</v>
      </c>
    </row>
    <row r="9" spans="1:30">
      <c r="A9" s="1">
        <v>37787</v>
      </c>
      <c r="B9" s="2">
        <v>-23.813030662456441</v>
      </c>
      <c r="C9" s="2">
        <v>4.4864029893842208</v>
      </c>
      <c r="D9" s="2">
        <v>8.5571979437345451</v>
      </c>
      <c r="E9" s="2">
        <v>14.804582812055104</v>
      </c>
      <c r="F9" s="2">
        <v>-4.7263630997272079</v>
      </c>
      <c r="G9" s="2">
        <v>1.2169015709361481</v>
      </c>
      <c r="H9" s="2">
        <v>-31.904752761510281</v>
      </c>
      <c r="I9" s="2">
        <v>14.309732975653157</v>
      </c>
      <c r="J9" s="2">
        <v>0.95495198878824505</v>
      </c>
      <c r="K9" s="2">
        <v>32.05469833315734</v>
      </c>
      <c r="L9" s="2">
        <v>44.357455802634455</v>
      </c>
      <c r="M9" s="2">
        <v>109.31989217207582</v>
      </c>
      <c r="N9" s="2">
        <v>27.311625308489727</v>
      </c>
      <c r="O9" s="2">
        <v>11.766811760696617</v>
      </c>
      <c r="P9" s="31"/>
      <c r="Q9" s="6">
        <v>-2.7189242149779518</v>
      </c>
      <c r="R9" s="6">
        <v>0.83686669522179624</v>
      </c>
      <c r="S9" s="6">
        <v>0.61853993896696413</v>
      </c>
      <c r="T9" s="6">
        <v>1.2328072199254527</v>
      </c>
      <c r="U9" s="6">
        <v>-1.7480784769758058</v>
      </c>
      <c r="V9" s="6">
        <v>0.27429448169529153</v>
      </c>
      <c r="W9" s="6">
        <v>-8.0069762767924271</v>
      </c>
      <c r="X9" s="6">
        <v>2.9105996872478523</v>
      </c>
      <c r="Y9" s="6">
        <v>0.11065888150879304</v>
      </c>
      <c r="Z9" s="6">
        <v>7.3858192070377822</v>
      </c>
      <c r="AA9" s="6">
        <v>9.0027892297026888</v>
      </c>
      <c r="AB9" s="6">
        <v>15.638538534891962</v>
      </c>
      <c r="AC9" s="6">
        <v>5.8676022696506243</v>
      </c>
      <c r="AD9" s="6">
        <v>1.8925151695316402</v>
      </c>
    </row>
    <row r="10" spans="1:30">
      <c r="A10" s="1">
        <v>37817</v>
      </c>
      <c r="B10" s="2">
        <v>-12.054972298007309</v>
      </c>
      <c r="C10" s="2">
        <v>8.325272442266531</v>
      </c>
      <c r="D10" s="2">
        <v>3.3795952729268368</v>
      </c>
      <c r="E10" s="2">
        <v>12.583067846503544</v>
      </c>
      <c r="F10" s="2">
        <v>-0.76707273933857434</v>
      </c>
      <c r="G10" s="2">
        <v>-1.0952270097335099</v>
      </c>
      <c r="H10" s="2">
        <v>-27.509299811786029</v>
      </c>
      <c r="I10" s="2">
        <v>16.03058652287876</v>
      </c>
      <c r="J10" s="2">
        <v>2.7081881816749065</v>
      </c>
      <c r="K10" s="2">
        <v>29.126435666990595</v>
      </c>
      <c r="L10" s="2">
        <v>38.393063048178959</v>
      </c>
      <c r="M10" s="2">
        <v>93.796052078705785</v>
      </c>
      <c r="N10" s="2">
        <v>37.941232178737728</v>
      </c>
      <c r="O10" s="2">
        <v>4.198476596142612</v>
      </c>
      <c r="P10" s="31"/>
      <c r="Q10" s="6">
        <v>-1.3764126270418784</v>
      </c>
      <c r="R10" s="6">
        <v>1.5529463697457451</v>
      </c>
      <c r="S10" s="6">
        <v>0.24428728511297051</v>
      </c>
      <c r="T10" s="6">
        <v>1.047817225714043</v>
      </c>
      <c r="U10" s="6">
        <v>-0.2837072221535471</v>
      </c>
      <c r="V10" s="6">
        <v>-0.24686854890197205</v>
      </c>
      <c r="W10" s="6">
        <v>-6.90387142726488</v>
      </c>
      <c r="X10" s="6">
        <v>3.2606212987535397</v>
      </c>
      <c r="Y10" s="6">
        <v>0.3138221383043065</v>
      </c>
      <c r="Z10" s="6">
        <v>6.7111094213383033</v>
      </c>
      <c r="AA10" s="6">
        <v>7.7922560762584014</v>
      </c>
      <c r="AB10" s="6">
        <v>13.417806638015099</v>
      </c>
      <c r="AC10" s="6">
        <v>8.1512563800478333</v>
      </c>
      <c r="AD10" s="6">
        <v>0.67526198334059695</v>
      </c>
    </row>
    <row r="11" spans="1:30">
      <c r="A11" s="1">
        <v>37848</v>
      </c>
      <c r="B11" s="2">
        <v>-4.5334896116167522</v>
      </c>
      <c r="C11" s="2">
        <v>8.347243739331736</v>
      </c>
      <c r="D11" s="2">
        <v>2.7010841895217945</v>
      </c>
      <c r="E11" s="2">
        <v>13.266231162319503</v>
      </c>
      <c r="F11" s="2">
        <v>0.67348008801400872</v>
      </c>
      <c r="G11" s="2">
        <v>-0.63771021353561874</v>
      </c>
      <c r="H11" s="2">
        <v>-25.702936239758593</v>
      </c>
      <c r="I11" s="2">
        <v>16.453624094338164</v>
      </c>
      <c r="J11" s="2">
        <v>0.98899177839930752</v>
      </c>
      <c r="K11" s="2">
        <v>22.974774016059229</v>
      </c>
      <c r="L11" s="2">
        <v>29.811832878643763</v>
      </c>
      <c r="M11" s="2">
        <v>84.596421858602497</v>
      </c>
      <c r="N11" s="2">
        <v>40.344344365086783</v>
      </c>
      <c r="O11" s="2">
        <v>-0.63217564079115141</v>
      </c>
      <c r="P11" s="31"/>
      <c r="Q11" s="6">
        <v>-0.51762477687517749</v>
      </c>
      <c r="R11" s="6">
        <v>1.557044763672506</v>
      </c>
      <c r="S11" s="6">
        <v>0.19524246847120386</v>
      </c>
      <c r="T11" s="6">
        <v>1.1047056013486696</v>
      </c>
      <c r="U11" s="6">
        <v>0.24909132491259722</v>
      </c>
      <c r="V11" s="6">
        <v>-0.1437424329717826</v>
      </c>
      <c r="W11" s="6">
        <v>-6.4505373934110146</v>
      </c>
      <c r="X11" s="6">
        <v>3.3466671407883823</v>
      </c>
      <c r="Y11" s="6">
        <v>0.11460337828913335</v>
      </c>
      <c r="Z11" s="6">
        <v>5.2936866053622547</v>
      </c>
      <c r="AA11" s="6">
        <v>6.0506096010495378</v>
      </c>
      <c r="AB11" s="6">
        <v>12.101771936138663</v>
      </c>
      <c r="AC11" s="6">
        <v>8.6675385990508786</v>
      </c>
      <c r="AD11" s="6">
        <v>-0.10167596918664484</v>
      </c>
    </row>
    <row r="12" spans="1:30">
      <c r="A12" s="1">
        <v>37879</v>
      </c>
      <c r="B12" s="2">
        <v>2.9879930747738048</v>
      </c>
      <c r="C12" s="2">
        <v>8.3692150363969429</v>
      </c>
      <c r="D12" s="2">
        <v>2.0225731061167522</v>
      </c>
      <c r="E12" s="2">
        <v>13.949394478135462</v>
      </c>
      <c r="F12" s="2">
        <v>2.1140329153665922</v>
      </c>
      <c r="G12" s="2">
        <v>-0.18019341733772753</v>
      </c>
      <c r="H12" s="2">
        <v>-23.896572667731149</v>
      </c>
      <c r="I12" s="2">
        <v>16.876661665797567</v>
      </c>
      <c r="J12" s="2">
        <v>-0.73020462487629156</v>
      </c>
      <c r="K12" s="2">
        <v>16.823112365127862</v>
      </c>
      <c r="L12" s="2">
        <v>21.230602709108567</v>
      </c>
      <c r="M12" s="2">
        <v>75.396791638499209</v>
      </c>
      <c r="N12" s="2">
        <v>42.747456551435832</v>
      </c>
      <c r="O12" s="2">
        <v>-5.462827877724914</v>
      </c>
      <c r="P12" s="31"/>
      <c r="Q12" s="6">
        <v>0.34116307329152346</v>
      </c>
      <c r="R12" s="6">
        <v>1.5611431575992671</v>
      </c>
      <c r="S12" s="6">
        <v>0.1461976518294372</v>
      </c>
      <c r="T12" s="6">
        <v>1.1615939769832961</v>
      </c>
      <c r="U12" s="6">
        <v>0.78188987197874171</v>
      </c>
      <c r="V12" s="6">
        <v>-4.0616317041593138E-2</v>
      </c>
      <c r="W12" s="6">
        <v>-5.9972033595571475</v>
      </c>
      <c r="X12" s="6">
        <v>3.432712982823225</v>
      </c>
      <c r="Y12" s="6">
        <v>-8.4615381726039787E-2</v>
      </c>
      <c r="Z12" s="6">
        <v>3.876263789386206</v>
      </c>
      <c r="AA12" s="6">
        <v>4.3089631258406751</v>
      </c>
      <c r="AB12" s="6">
        <v>10.785737234262227</v>
      </c>
      <c r="AC12" s="6">
        <v>9.1838208180539223</v>
      </c>
      <c r="AD12" s="6">
        <v>-0.87861392171388653</v>
      </c>
    </row>
    <row r="13" spans="1:30">
      <c r="A13" s="1">
        <v>37909</v>
      </c>
      <c r="B13" s="2">
        <v>7.573483795354214</v>
      </c>
      <c r="C13" s="2">
        <v>6.4966696783139426</v>
      </c>
      <c r="D13" s="2">
        <v>3.5713696696013222</v>
      </c>
      <c r="E13" s="2">
        <v>15.866764006079597</v>
      </c>
      <c r="F13" s="2">
        <v>2.0659370089639149</v>
      </c>
      <c r="G13" s="2">
        <v>0.65120203801499232</v>
      </c>
      <c r="H13" s="2">
        <v>-22.963747146475384</v>
      </c>
      <c r="I13" s="2">
        <v>16.192690502295957</v>
      </c>
      <c r="J13" s="2">
        <v>-2.1131972609506193</v>
      </c>
      <c r="K13" s="2">
        <v>11.295954446910441</v>
      </c>
      <c r="L13" s="2">
        <v>14.963807270796488</v>
      </c>
      <c r="M13" s="2">
        <v>72.087664301989662</v>
      </c>
      <c r="N13" s="2">
        <v>42.059673687198696</v>
      </c>
      <c r="O13" s="2">
        <v>-6.8991938903339882</v>
      </c>
      <c r="P13" s="31"/>
      <c r="Q13" s="6">
        <v>0.86472523278595337</v>
      </c>
      <c r="R13" s="6">
        <v>1.211849781774613</v>
      </c>
      <c r="S13" s="6">
        <v>0.25814931382779233</v>
      </c>
      <c r="T13" s="6">
        <v>1.3212571723142601</v>
      </c>
      <c r="U13" s="6">
        <v>0.76410126432436665</v>
      </c>
      <c r="V13" s="6">
        <v>0.14678354417673131</v>
      </c>
      <c r="W13" s="6">
        <v>-5.7630968026151947</v>
      </c>
      <c r="X13" s="6">
        <v>3.2935932481669972</v>
      </c>
      <c r="Y13" s="6">
        <v>-0.24487518540169681</v>
      </c>
      <c r="Z13" s="6">
        <v>2.6027347519759751</v>
      </c>
      <c r="AA13" s="6">
        <v>3.0370543236808554</v>
      </c>
      <c r="AB13" s="6">
        <v>10.312356641392526</v>
      </c>
      <c r="AC13" s="6">
        <v>9.0360582352840808</v>
      </c>
      <c r="AD13" s="6">
        <v>-1.1096318493518671</v>
      </c>
    </row>
    <row r="14" spans="1:30">
      <c r="A14" s="1">
        <v>37940</v>
      </c>
      <c r="B14" s="2">
        <v>12.158974515934624</v>
      </c>
      <c r="C14" s="2">
        <v>4.6241243202309414</v>
      </c>
      <c r="D14" s="2">
        <v>5.1201662330858912</v>
      </c>
      <c r="E14" s="2">
        <v>17.784133534023734</v>
      </c>
      <c r="F14" s="2">
        <v>2.0178411025612375</v>
      </c>
      <c r="G14" s="2">
        <v>1.4825974933677122</v>
      </c>
      <c r="H14" s="2">
        <v>-22.030921625219612</v>
      </c>
      <c r="I14" s="2">
        <v>15.508719338794343</v>
      </c>
      <c r="J14" s="2">
        <v>-3.4961898970249465</v>
      </c>
      <c r="K14" s="2">
        <v>5.7687965286930236</v>
      </c>
      <c r="L14" s="2">
        <v>8.6970118324844066</v>
      </c>
      <c r="M14" s="2">
        <v>68.778536965480129</v>
      </c>
      <c r="N14" s="2">
        <v>41.371890822961568</v>
      </c>
      <c r="O14" s="2">
        <v>-8.3355599029430607</v>
      </c>
      <c r="P14" s="31"/>
      <c r="Q14" s="6">
        <v>1.3882873922803833</v>
      </c>
      <c r="R14" s="6">
        <v>0.86255640594995842</v>
      </c>
      <c r="S14" s="6">
        <v>0.37010097582614748</v>
      </c>
      <c r="T14" s="6">
        <v>1.4809203676452243</v>
      </c>
      <c r="U14" s="6">
        <v>0.74631265666999169</v>
      </c>
      <c r="V14" s="6">
        <v>0.33418340539505575</v>
      </c>
      <c r="W14" s="6">
        <v>-5.5289902456732403</v>
      </c>
      <c r="X14" s="6">
        <v>3.1544735135107689</v>
      </c>
      <c r="Y14" s="6">
        <v>-0.40513498907735379</v>
      </c>
      <c r="Z14" s="6">
        <v>1.3292057145657454</v>
      </c>
      <c r="AA14" s="6">
        <v>1.765145521521035</v>
      </c>
      <c r="AB14" s="6">
        <v>9.8389760485228273</v>
      </c>
      <c r="AC14" s="6">
        <v>8.8882956525142394</v>
      </c>
      <c r="AD14" s="6">
        <v>-1.3406497769898471</v>
      </c>
    </row>
    <row r="15" spans="1:30">
      <c r="A15" s="1">
        <v>37970</v>
      </c>
      <c r="B15" s="2">
        <v>10.767366114753933</v>
      </c>
      <c r="C15" s="2">
        <v>2.282799683491417</v>
      </c>
      <c r="D15" s="2">
        <v>4.484039801315026</v>
      </c>
      <c r="E15" s="2">
        <v>17.819850205750313</v>
      </c>
      <c r="F15" s="2">
        <v>1.399568028510541</v>
      </c>
      <c r="G15" s="2">
        <v>2.3392845248026584</v>
      </c>
      <c r="H15" s="2">
        <v>-22.725633847284321</v>
      </c>
      <c r="I15" s="2">
        <v>14.410212382230247</v>
      </c>
      <c r="J15" s="2">
        <v>-4.5716261839707739</v>
      </c>
      <c r="K15" s="2">
        <v>3.3652713067349076</v>
      </c>
      <c r="L15" s="2">
        <v>7.2691382589975255</v>
      </c>
      <c r="M15" s="2">
        <v>73.368308919143217</v>
      </c>
      <c r="N15" s="2">
        <v>39.266154122325055</v>
      </c>
      <c r="O15" s="2">
        <v>-5.3296864764512364</v>
      </c>
      <c r="P15" s="31"/>
      <c r="Q15" s="6">
        <v>1.2293963282503746</v>
      </c>
      <c r="R15" s="6">
        <v>0.42581975616038797</v>
      </c>
      <c r="S15" s="6">
        <v>0.32411984895845403</v>
      </c>
      <c r="T15" s="6">
        <v>1.4838945663332401</v>
      </c>
      <c r="U15" s="6">
        <v>0.51764003232082312</v>
      </c>
      <c r="V15" s="6">
        <v>0.52728408902861834</v>
      </c>
      <c r="W15" s="6">
        <v>-5.7033386984837087</v>
      </c>
      <c r="X15" s="6">
        <v>2.9310371985456323</v>
      </c>
      <c r="Y15" s="6">
        <v>-0.52975547057234929</v>
      </c>
      <c r="Z15" s="6">
        <v>0.77540225759871018</v>
      </c>
      <c r="AA15" s="6">
        <v>1.4753443010461376</v>
      </c>
      <c r="AB15" s="6">
        <v>10.495556695810194</v>
      </c>
      <c r="AC15" s="6">
        <v>8.4359012854861923</v>
      </c>
      <c r="AD15" s="6">
        <v>-0.85720012444003457</v>
      </c>
    </row>
    <row r="16" spans="1:30">
      <c r="A16" s="1">
        <v>38001</v>
      </c>
      <c r="B16" s="2">
        <v>9.3757577135732433</v>
      </c>
      <c r="C16" s="2">
        <v>-5.8524953248108247E-2</v>
      </c>
      <c r="D16" s="2">
        <v>3.8479133695441607</v>
      </c>
      <c r="E16" s="2">
        <v>17.855566877476889</v>
      </c>
      <c r="F16" s="2">
        <v>0.78129495445984432</v>
      </c>
      <c r="G16" s="2">
        <v>3.1959715562376045</v>
      </c>
      <c r="H16" s="2">
        <v>-23.420346069349023</v>
      </c>
      <c r="I16" s="2">
        <v>13.311705425666151</v>
      </c>
      <c r="J16" s="2">
        <v>-5.6470624709166</v>
      </c>
      <c r="K16" s="2">
        <v>0.96174608477679135</v>
      </c>
      <c r="L16" s="2">
        <v>5.8412646855106445</v>
      </c>
      <c r="M16" s="2">
        <v>77.958080872806306</v>
      </c>
      <c r="N16" s="2">
        <v>37.160417421688543</v>
      </c>
      <c r="O16" s="2">
        <v>-2.3238130499594125</v>
      </c>
      <c r="P16" s="31"/>
      <c r="Q16" s="6">
        <v>1.0705052642203658</v>
      </c>
      <c r="R16" s="6">
        <v>-1.0916893629182623E-2</v>
      </c>
      <c r="S16" s="6">
        <v>0.27813872209076057</v>
      </c>
      <c r="T16" s="6">
        <v>1.4868687650212553</v>
      </c>
      <c r="U16" s="6">
        <v>0.2889674079716546</v>
      </c>
      <c r="V16" s="6">
        <v>0.72038477266218104</v>
      </c>
      <c r="W16" s="6">
        <v>-5.8776871512941771</v>
      </c>
      <c r="X16" s="6">
        <v>2.7076008835804952</v>
      </c>
      <c r="Y16" s="6">
        <v>-0.65437595206734467</v>
      </c>
      <c r="Z16" s="6">
        <v>0.22159880063167481</v>
      </c>
      <c r="AA16" s="6">
        <v>1.1855430805712404</v>
      </c>
      <c r="AB16" s="6">
        <v>11.152137343097559</v>
      </c>
      <c r="AC16" s="6">
        <v>7.9835069184581444</v>
      </c>
      <c r="AD16" s="6">
        <v>-0.37375047189022209</v>
      </c>
    </row>
    <row r="17" spans="1:30">
      <c r="A17" s="1">
        <v>38032</v>
      </c>
      <c r="B17" s="2">
        <v>7.3723356916185079</v>
      </c>
      <c r="C17" s="2">
        <v>-4.3362286258616711E-2</v>
      </c>
      <c r="D17" s="2">
        <v>3.60525431033901</v>
      </c>
      <c r="E17" s="2">
        <v>18.599314243771733</v>
      </c>
      <c r="F17" s="2">
        <v>0.10594288853017919</v>
      </c>
      <c r="G17" s="2">
        <v>3.1159138844100647</v>
      </c>
      <c r="H17" s="2">
        <v>-25.273232732018457</v>
      </c>
      <c r="I17" s="2">
        <v>9.4194380189188589</v>
      </c>
      <c r="J17" s="2">
        <v>-5.8438104304746377</v>
      </c>
      <c r="K17" s="2">
        <v>1.4651270373372127</v>
      </c>
      <c r="L17" s="2">
        <v>8.7029903333474721</v>
      </c>
      <c r="M17" s="2">
        <v>87.003796701692252</v>
      </c>
      <c r="N17" s="2">
        <v>34.711569450704921</v>
      </c>
      <c r="O17" s="2">
        <v>3.1386549540833921</v>
      </c>
      <c r="Q17" s="6">
        <v>0.84175854459761801</v>
      </c>
      <c r="R17" s="6">
        <v>-8.0885407049648087E-3</v>
      </c>
      <c r="S17" s="6">
        <v>0.26059859731423463</v>
      </c>
      <c r="T17" s="6">
        <v>1.5488020957073596</v>
      </c>
      <c r="U17" s="6">
        <v>3.9183718923106479E-2</v>
      </c>
      <c r="V17" s="6">
        <v>0.70233945320156621</v>
      </c>
      <c r="W17" s="6">
        <v>-6.3426968525910112</v>
      </c>
      <c r="X17" s="6">
        <v>1.9159136930480958</v>
      </c>
      <c r="Y17" s="6">
        <v>-0.67717490887297049</v>
      </c>
      <c r="Z17" s="6">
        <v>0.33758431605397921</v>
      </c>
      <c r="AA17" s="6">
        <v>1.7663589180562027</v>
      </c>
      <c r="AB17" s="6">
        <v>12.446154129567182</v>
      </c>
      <c r="AC17" s="6">
        <v>7.4573988692199942</v>
      </c>
      <c r="AD17" s="6">
        <v>0.50480556954000233</v>
      </c>
    </row>
    <row r="18" spans="1:30">
      <c r="A18" s="1">
        <v>38061</v>
      </c>
      <c r="B18" s="2">
        <v>5.3689136696637725</v>
      </c>
      <c r="C18" s="2">
        <v>-2.8199619269125176E-2</v>
      </c>
      <c r="D18" s="2">
        <v>3.3625952511338593</v>
      </c>
      <c r="E18" s="2">
        <v>19.343061610066581</v>
      </c>
      <c r="F18" s="2">
        <v>-0.56940917739948593</v>
      </c>
      <c r="G18" s="2">
        <v>3.0358562125825248</v>
      </c>
      <c r="H18" s="2">
        <v>-27.12611939468789</v>
      </c>
      <c r="I18" s="2">
        <v>5.5271706121715667</v>
      </c>
      <c r="J18" s="2">
        <v>-6.0405583900326754</v>
      </c>
      <c r="K18" s="2">
        <v>1.9685079898976339</v>
      </c>
      <c r="L18" s="2">
        <v>11.5647159811843</v>
      </c>
      <c r="M18" s="2">
        <v>96.049512530578198</v>
      </c>
      <c r="N18" s="2">
        <v>32.2627214797213</v>
      </c>
      <c r="O18" s="2">
        <v>8.6011229581261972</v>
      </c>
      <c r="Q18" s="6">
        <v>0.61301182497487017</v>
      </c>
      <c r="R18" s="6">
        <v>-5.2601877807469952E-3</v>
      </c>
      <c r="S18" s="6">
        <v>0.24305847253770874</v>
      </c>
      <c r="T18" s="6">
        <v>1.6107354263934641</v>
      </c>
      <c r="U18" s="6">
        <v>-0.21059997012544165</v>
      </c>
      <c r="V18" s="6">
        <v>0.68429413374095138</v>
      </c>
      <c r="W18" s="6">
        <v>-6.8077065538878463</v>
      </c>
      <c r="X18" s="6">
        <v>1.1242265025156966</v>
      </c>
      <c r="Y18" s="6">
        <v>-0.69997386567859643</v>
      </c>
      <c r="Z18" s="6">
        <v>0.45356983147628349</v>
      </c>
      <c r="AA18" s="6">
        <v>2.3471747555411651</v>
      </c>
      <c r="AB18" s="6">
        <v>13.740170916036803</v>
      </c>
      <c r="AC18" s="6">
        <v>6.9312908199818439</v>
      </c>
      <c r="AD18" s="6">
        <v>1.3833616109702267</v>
      </c>
    </row>
    <row r="19" spans="1:30">
      <c r="A19" s="1">
        <v>38092</v>
      </c>
      <c r="B19" s="2">
        <v>3.0011534874077652</v>
      </c>
      <c r="C19" s="2">
        <v>1.1426456523070752</v>
      </c>
      <c r="D19" s="2">
        <v>3.0307408872087898</v>
      </c>
      <c r="E19" s="2">
        <v>18.319764052640238</v>
      </c>
      <c r="F19" s="2">
        <v>-0.94933163358368189</v>
      </c>
      <c r="G19" s="2">
        <v>3.3235677522621505</v>
      </c>
      <c r="H19" s="2">
        <v>-28.062245307834708</v>
      </c>
      <c r="I19" s="2">
        <v>1.0157961772062085</v>
      </c>
      <c r="J19" s="2">
        <v>-7.5487579231835342</v>
      </c>
      <c r="K19" s="2">
        <v>4.8347128008325964</v>
      </c>
      <c r="L19" s="2">
        <v>13.118614647798964</v>
      </c>
      <c r="M19" s="2">
        <v>100.30385908084401</v>
      </c>
      <c r="N19" s="2">
        <v>30.148200746846346</v>
      </c>
      <c r="O19" s="2">
        <v>12.434281611228759</v>
      </c>
      <c r="Q19" s="6">
        <v>0.34266570288524378</v>
      </c>
      <c r="R19" s="6">
        <v>0.21314226410744797</v>
      </c>
      <c r="S19" s="6">
        <v>0.21907104355011295</v>
      </c>
      <c r="T19" s="6">
        <v>1.5255233921914577</v>
      </c>
      <c r="U19" s="6">
        <v>-0.35111695000235982</v>
      </c>
      <c r="V19" s="6">
        <v>0.74914546563089779</v>
      </c>
      <c r="W19" s="6">
        <v>-7.0426413936807366</v>
      </c>
      <c r="X19" s="6">
        <v>0.20661294244374281</v>
      </c>
      <c r="Y19" s="6">
        <v>-0.87474251938058467</v>
      </c>
      <c r="Z19" s="6">
        <v>1.1139806805782411</v>
      </c>
      <c r="AA19" s="6">
        <v>2.6625540289172775</v>
      </c>
      <c r="AB19" s="6">
        <v>14.348767953091977</v>
      </c>
      <c r="AC19" s="6">
        <v>6.4770093002517219</v>
      </c>
      <c r="AD19" s="6">
        <v>1.9998676829419773</v>
      </c>
    </row>
    <row r="20" spans="1:30">
      <c r="A20" s="1">
        <v>38122</v>
      </c>
      <c r="B20" s="2">
        <v>0.63339330515175818</v>
      </c>
      <c r="C20" s="2">
        <v>2.3134909238832755</v>
      </c>
      <c r="D20" s="2">
        <v>2.6988865232837203</v>
      </c>
      <c r="E20" s="2">
        <v>17.296466495213892</v>
      </c>
      <c r="F20" s="2">
        <v>-1.329254089767878</v>
      </c>
      <c r="G20" s="2">
        <v>3.6112792919417767</v>
      </c>
      <c r="H20" s="2">
        <v>-28.998371220981525</v>
      </c>
      <c r="I20" s="2">
        <v>-3.4955782577591483</v>
      </c>
      <c r="J20" s="2">
        <v>-9.0569574563343931</v>
      </c>
      <c r="K20" s="2">
        <v>7.700917611767558</v>
      </c>
      <c r="L20" s="2">
        <v>14.672513314413628</v>
      </c>
      <c r="M20" s="2">
        <v>104.55820563110981</v>
      </c>
      <c r="N20" s="2">
        <v>28.033680013971395</v>
      </c>
      <c r="O20" s="2">
        <v>16.26744026433132</v>
      </c>
      <c r="Q20" s="6">
        <v>7.2319580795617441E-2</v>
      </c>
      <c r="R20" s="6">
        <v>0.43154471599564287</v>
      </c>
      <c r="S20" s="6">
        <v>0.19508361456251713</v>
      </c>
      <c r="T20" s="6">
        <v>1.4403113579894511</v>
      </c>
      <c r="U20" s="6">
        <v>-0.49163392987927806</v>
      </c>
      <c r="V20" s="6">
        <v>0.8139967975208442</v>
      </c>
      <c r="W20" s="6">
        <v>-7.2775762334736287</v>
      </c>
      <c r="X20" s="6">
        <v>-0.71100061762821076</v>
      </c>
      <c r="Y20" s="6">
        <v>-1.049511173082573</v>
      </c>
      <c r="Z20" s="6">
        <v>1.7743915296801982</v>
      </c>
      <c r="AA20" s="6">
        <v>2.97793330229339</v>
      </c>
      <c r="AB20" s="6">
        <v>14.957364990147152</v>
      </c>
      <c r="AC20" s="6">
        <v>6.0227277805216</v>
      </c>
      <c r="AD20" s="6">
        <v>2.6163737549137278</v>
      </c>
    </row>
    <row r="21" spans="1:30">
      <c r="A21" s="1">
        <v>38153</v>
      </c>
      <c r="B21" s="2">
        <v>-1.5372286097044725</v>
      </c>
      <c r="C21" s="2">
        <v>2.763356562837898</v>
      </c>
      <c r="D21" s="2">
        <v>5.1852739680487065</v>
      </c>
      <c r="E21" s="2">
        <v>18.605865111069317</v>
      </c>
      <c r="F21" s="2">
        <v>-1.4748454139996827</v>
      </c>
      <c r="G21" s="2">
        <v>3.2427189484175605</v>
      </c>
      <c r="H21" s="2">
        <v>-29.638972342997207</v>
      </c>
      <c r="I21" s="2">
        <v>-8.3064061627617019</v>
      </c>
      <c r="J21" s="2">
        <v>-10.972259713405661</v>
      </c>
      <c r="K21" s="2">
        <v>10.469282549646385</v>
      </c>
      <c r="L21" s="2">
        <v>16.261781401392209</v>
      </c>
      <c r="M21" s="2">
        <v>106.75676049649772</v>
      </c>
      <c r="N21" s="2">
        <v>25.666468771851292</v>
      </c>
      <c r="O21" s="2">
        <v>17.741180155094309</v>
      </c>
      <c r="Q21" s="6">
        <v>-0.17551768819883723</v>
      </c>
      <c r="R21" s="6">
        <v>0.51545995309240444</v>
      </c>
      <c r="S21" s="6">
        <v>0.37480715823246463</v>
      </c>
      <c r="T21" s="6">
        <v>1.5493475995289641</v>
      </c>
      <c r="U21" s="6">
        <v>-0.54548190028568067</v>
      </c>
      <c r="V21" s="6">
        <v>0.73092182184911181</v>
      </c>
      <c r="W21" s="6">
        <v>-7.4383446940602935</v>
      </c>
      <c r="X21" s="6">
        <v>-1.68952301350573</v>
      </c>
      <c r="Y21" s="6">
        <v>-1.2714544833297345</v>
      </c>
      <c r="Z21" s="6">
        <v>2.4122588001116725</v>
      </c>
      <c r="AA21" s="6">
        <v>3.3004911532265626</v>
      </c>
      <c r="AB21" s="6">
        <v>15.271874859305488</v>
      </c>
      <c r="AC21" s="6">
        <v>5.5141584844757592</v>
      </c>
      <c r="AD21" s="6">
        <v>2.8534027102445929</v>
      </c>
    </row>
    <row r="22" spans="1:30">
      <c r="A22" s="1">
        <v>38183</v>
      </c>
      <c r="B22" s="2">
        <v>-3.707850524560703</v>
      </c>
      <c r="C22" s="2">
        <v>3.2132222017925214</v>
      </c>
      <c r="D22" s="2">
        <v>7.6716614128136928</v>
      </c>
      <c r="E22" s="2">
        <v>19.915263726924742</v>
      </c>
      <c r="F22" s="2">
        <v>-1.6204367382314875</v>
      </c>
      <c r="G22" s="2">
        <v>2.8741586048933447</v>
      </c>
      <c r="H22" s="2">
        <v>-30.279573465012888</v>
      </c>
      <c r="I22" s="2">
        <v>-13.117234067764254</v>
      </c>
      <c r="J22" s="2">
        <v>-12.887561970476929</v>
      </c>
      <c r="K22" s="2">
        <v>13.237647487525214</v>
      </c>
      <c r="L22" s="2">
        <v>17.851049488370791</v>
      </c>
      <c r="M22" s="2">
        <v>108.95531536188562</v>
      </c>
      <c r="N22" s="2">
        <v>23.299257529731189</v>
      </c>
      <c r="O22" s="2">
        <v>19.214920045857294</v>
      </c>
      <c r="Q22" s="6">
        <v>-0.42335495719329191</v>
      </c>
      <c r="R22" s="6">
        <v>0.59937519018916618</v>
      </c>
      <c r="S22" s="6">
        <v>0.55453070190241205</v>
      </c>
      <c r="T22" s="6">
        <v>1.658383841068477</v>
      </c>
      <c r="U22" s="6">
        <v>-0.59932987069208321</v>
      </c>
      <c r="V22" s="6">
        <v>0.64784684617737942</v>
      </c>
      <c r="W22" s="6">
        <v>-7.5991131546469592</v>
      </c>
      <c r="X22" s="6">
        <v>-2.6680454093832493</v>
      </c>
      <c r="Y22" s="6">
        <v>-1.4933977935768958</v>
      </c>
      <c r="Z22" s="6">
        <v>3.050126070543147</v>
      </c>
      <c r="AA22" s="6">
        <v>3.6230490041597352</v>
      </c>
      <c r="AB22" s="6">
        <v>15.586384728463823</v>
      </c>
      <c r="AC22" s="6">
        <v>5.0055891884299184</v>
      </c>
      <c r="AD22" s="6">
        <v>3.0904316655754576</v>
      </c>
    </row>
    <row r="23" spans="1:30">
      <c r="A23" s="1">
        <v>38214</v>
      </c>
      <c r="B23" s="2">
        <v>-5.3891845713865081</v>
      </c>
      <c r="C23" s="2">
        <v>0.99758855727967943</v>
      </c>
      <c r="D23" s="2">
        <v>11.642972036838087</v>
      </c>
      <c r="E23" s="2">
        <v>20.452847584783459</v>
      </c>
      <c r="F23" s="2">
        <v>-1.0123444271105457</v>
      </c>
      <c r="G23" s="2">
        <v>2.2481937418792826</v>
      </c>
      <c r="H23" s="2">
        <v>-33.694565563937694</v>
      </c>
      <c r="I23" s="2">
        <v>-16.021139077812233</v>
      </c>
      <c r="J23" s="2">
        <v>-15.628552786744995</v>
      </c>
      <c r="K23" s="2">
        <v>17.914136620103463</v>
      </c>
      <c r="L23" s="2">
        <v>23.718310570801442</v>
      </c>
      <c r="M23" s="2">
        <v>107.99639889946451</v>
      </c>
      <c r="N23" s="2">
        <v>21.4554325273063</v>
      </c>
      <c r="O23" s="2">
        <v>19.119020619388959</v>
      </c>
      <c r="Q23" s="6">
        <v>-0.61532631599176868</v>
      </c>
      <c r="R23" s="6">
        <v>0.18608418394360771</v>
      </c>
      <c r="S23" s="6">
        <v>0.84158894773876736</v>
      </c>
      <c r="T23" s="6">
        <v>1.703149524080088</v>
      </c>
      <c r="U23" s="6">
        <v>-0.37442267277782509</v>
      </c>
      <c r="V23" s="6">
        <v>0.50675186219455781</v>
      </c>
      <c r="W23" s="6">
        <v>-8.4561566467536231</v>
      </c>
      <c r="X23" s="6">
        <v>-3.2586996884270079</v>
      </c>
      <c r="Y23" s="6">
        <v>-1.8110210683752233</v>
      </c>
      <c r="Z23" s="6">
        <v>4.1276499610478989</v>
      </c>
      <c r="AA23" s="6">
        <v>4.8138683134498601</v>
      </c>
      <c r="AB23" s="6">
        <v>15.449208851765096</v>
      </c>
      <c r="AC23" s="6">
        <v>4.6094636687339579</v>
      </c>
      <c r="AD23" s="6">
        <v>3.0750076813194229</v>
      </c>
    </row>
    <row r="24" spans="1:30">
      <c r="A24" s="1">
        <v>38245</v>
      </c>
      <c r="B24" s="2">
        <v>-7.0705186182123132</v>
      </c>
      <c r="C24" s="2">
        <v>-1.2180450872331627</v>
      </c>
      <c r="D24" s="2">
        <v>15.614282660862481</v>
      </c>
      <c r="E24" s="2">
        <v>20.990431442642173</v>
      </c>
      <c r="F24" s="2">
        <v>-0.40425211598960409</v>
      </c>
      <c r="G24" s="2">
        <v>1.6222288788652206</v>
      </c>
      <c r="H24" s="2">
        <v>-37.1095576628625</v>
      </c>
      <c r="I24" s="2">
        <v>-18.925044087860211</v>
      </c>
      <c r="J24" s="2">
        <v>-18.369543603013067</v>
      </c>
      <c r="K24" s="2">
        <v>22.59062575268171</v>
      </c>
      <c r="L24" s="2">
        <v>29.585571653232087</v>
      </c>
      <c r="M24" s="2">
        <v>107.03748243704341</v>
      </c>
      <c r="N24" s="2">
        <v>19.611607524881411</v>
      </c>
      <c r="O24" s="2">
        <v>19.023121192920623</v>
      </c>
      <c r="Q24" s="6">
        <v>-0.80729767479024539</v>
      </c>
      <c r="R24" s="6">
        <v>-0.22720682230195077</v>
      </c>
      <c r="S24" s="6">
        <v>1.1286471935751226</v>
      </c>
      <c r="T24" s="6">
        <v>1.747915207091699</v>
      </c>
      <c r="U24" s="6">
        <v>-0.14951547486356701</v>
      </c>
      <c r="V24" s="6">
        <v>0.3656568782117362</v>
      </c>
      <c r="W24" s="6">
        <v>-9.313200138860287</v>
      </c>
      <c r="X24" s="6">
        <v>-3.8493539674707669</v>
      </c>
      <c r="Y24" s="6">
        <v>-2.1286443431735513</v>
      </c>
      <c r="Z24" s="6">
        <v>5.2051738515526509</v>
      </c>
      <c r="AA24" s="6">
        <v>6.0046876227399846</v>
      </c>
      <c r="AB24" s="6">
        <v>15.312032975066371</v>
      </c>
      <c r="AC24" s="6">
        <v>4.2133381490379973</v>
      </c>
      <c r="AD24" s="6">
        <v>3.0595836970633883</v>
      </c>
    </row>
    <row r="25" spans="1:30">
      <c r="A25" s="1">
        <v>38275</v>
      </c>
      <c r="B25" s="2">
        <v>-12.598803277032903</v>
      </c>
      <c r="C25" s="2">
        <v>-6.7555345035683931</v>
      </c>
      <c r="D25" s="2">
        <v>16.190043185645361</v>
      </c>
      <c r="E25" s="2">
        <v>20.670747243233741</v>
      </c>
      <c r="F25" s="2">
        <v>0.57264437586346595</v>
      </c>
      <c r="G25" s="2">
        <v>3.8456939365685061E-2</v>
      </c>
      <c r="H25" s="2">
        <v>-42.74256379712299</v>
      </c>
      <c r="I25" s="2">
        <v>-18.643244830745779</v>
      </c>
      <c r="J25" s="2">
        <v>-21.053495179311028</v>
      </c>
      <c r="K25" s="2">
        <v>29.06971140899477</v>
      </c>
      <c r="L25" s="2">
        <v>37.452762669027244</v>
      </c>
      <c r="M25" s="2">
        <v>104.66045519424048</v>
      </c>
      <c r="N25" s="2">
        <v>19.1356135587822</v>
      </c>
      <c r="O25" s="2">
        <v>17.701900855836346</v>
      </c>
      <c r="Q25" s="6">
        <v>-1.4385061605650629</v>
      </c>
      <c r="R25" s="6">
        <v>-1.2601368730886267</v>
      </c>
      <c r="S25" s="6">
        <v>1.1702648915880036</v>
      </c>
      <c r="T25" s="6">
        <v>1.7212944644385602</v>
      </c>
      <c r="U25" s="6">
        <v>0.21179653092373391</v>
      </c>
      <c r="V25" s="6">
        <v>8.668347960782875E-3</v>
      </c>
      <c r="W25" s="6">
        <v>-10.726887523344971</v>
      </c>
      <c r="X25" s="6">
        <v>-3.7920359985736916</v>
      </c>
      <c r="Y25" s="6">
        <v>-2.4396579678833823</v>
      </c>
      <c r="Z25" s="6">
        <v>6.6980394148807116</v>
      </c>
      <c r="AA25" s="6">
        <v>7.6014127113057688</v>
      </c>
      <c r="AB25" s="6">
        <v>14.971992096901683</v>
      </c>
      <c r="AC25" s="6">
        <v>4.1110760813552085</v>
      </c>
      <c r="AD25" s="6">
        <v>2.8470852241484388</v>
      </c>
    </row>
    <row r="26" spans="1:30">
      <c r="A26" s="1">
        <v>38306</v>
      </c>
      <c r="B26" s="2">
        <v>-18.127087935853496</v>
      </c>
      <c r="C26" s="2">
        <v>-12.293023919903623</v>
      </c>
      <c r="D26" s="2">
        <v>16.765803710428244</v>
      </c>
      <c r="E26" s="2">
        <v>20.35106304382531</v>
      </c>
      <c r="F26" s="2">
        <v>1.5495408677165359</v>
      </c>
      <c r="G26" s="2">
        <v>-1.5453150001338507</v>
      </c>
      <c r="H26" s="2">
        <v>-48.375569931383481</v>
      </c>
      <c r="I26" s="2">
        <v>-18.361445573631347</v>
      </c>
      <c r="J26" s="2">
        <v>-23.737446755608993</v>
      </c>
      <c r="K26" s="2">
        <v>35.548797065307831</v>
      </c>
      <c r="L26" s="2">
        <v>45.319953684822408</v>
      </c>
      <c r="M26" s="2">
        <v>102.28342795143757</v>
      </c>
      <c r="N26" s="2">
        <v>18.659619592682994</v>
      </c>
      <c r="O26" s="2">
        <v>16.380680518752069</v>
      </c>
      <c r="Q26" s="6">
        <v>-2.0697146463398801</v>
      </c>
      <c r="R26" s="6">
        <v>-2.2930669238753025</v>
      </c>
      <c r="S26" s="6">
        <v>1.2118825896008847</v>
      </c>
      <c r="T26" s="6">
        <v>1.6946737217854211</v>
      </c>
      <c r="U26" s="6">
        <v>0.57310853671103479</v>
      </c>
      <c r="V26" s="6">
        <v>-0.34832018229017042</v>
      </c>
      <c r="W26" s="6">
        <v>-12.140574907829654</v>
      </c>
      <c r="X26" s="6">
        <v>-3.7347180296766154</v>
      </c>
      <c r="Y26" s="6">
        <v>-2.7506715925932141</v>
      </c>
      <c r="Z26" s="6">
        <v>8.1909049782087724</v>
      </c>
      <c r="AA26" s="6">
        <v>9.1981377998715566</v>
      </c>
      <c r="AB26" s="6">
        <v>14.631951218736997</v>
      </c>
      <c r="AC26" s="6">
        <v>4.0088140136724215</v>
      </c>
      <c r="AD26" s="6">
        <v>2.6345867512334888</v>
      </c>
    </row>
    <row r="27" spans="1:30">
      <c r="A27" s="1">
        <v>38336</v>
      </c>
      <c r="B27" s="2">
        <v>-18.761084071845396</v>
      </c>
      <c r="C27" s="2">
        <v>-12.965933751453948</v>
      </c>
      <c r="D27" s="2">
        <v>16.601114046497266</v>
      </c>
      <c r="E27" s="2">
        <v>23.951831426048255</v>
      </c>
      <c r="F27" s="2">
        <v>1.5687563459543465</v>
      </c>
      <c r="G27" s="2">
        <v>-3.1944560485123148</v>
      </c>
      <c r="H27" s="2">
        <v>-51.401430358132991</v>
      </c>
      <c r="I27" s="2">
        <v>-15.691543391479714</v>
      </c>
      <c r="J27" s="2">
        <v>-27.071415952735258</v>
      </c>
      <c r="K27" s="2">
        <v>39.317188773932742</v>
      </c>
      <c r="L27" s="2">
        <v>53.263842500497653</v>
      </c>
      <c r="M27" s="2">
        <v>100.87501479038934</v>
      </c>
      <c r="N27" s="2">
        <v>21.559747572488082</v>
      </c>
      <c r="O27" s="2">
        <v>14.84679814988821</v>
      </c>
      <c r="Q27" s="6">
        <v>-2.1421030571551634</v>
      </c>
      <c r="R27" s="6">
        <v>-2.4185874863937107</v>
      </c>
      <c r="S27" s="6">
        <v>1.1999783266229618</v>
      </c>
      <c r="T27" s="6">
        <v>1.9945169065098902</v>
      </c>
      <c r="U27" s="6">
        <v>0.58021551584563669</v>
      </c>
      <c r="V27" s="6">
        <v>-0.72004317115886973</v>
      </c>
      <c r="W27" s="6">
        <v>-12.899959969828846</v>
      </c>
      <c r="X27" s="6">
        <v>-3.1916599258269738</v>
      </c>
      <c r="Y27" s="6">
        <v>-3.1370086091870086</v>
      </c>
      <c r="Z27" s="6">
        <v>9.0591914169681651</v>
      </c>
      <c r="AA27" s="6">
        <v>10.810429473901003</v>
      </c>
      <c r="AB27" s="6">
        <v>14.430473490809566</v>
      </c>
      <c r="AC27" s="6">
        <v>4.6318746087257665</v>
      </c>
      <c r="AD27" s="6">
        <v>2.38788478043727</v>
      </c>
    </row>
    <row r="28" spans="1:30">
      <c r="A28" s="1">
        <v>38367</v>
      </c>
      <c r="B28" s="2">
        <v>-19.395080207837292</v>
      </c>
      <c r="C28" s="2">
        <v>-13.638843583004272</v>
      </c>
      <c r="D28" s="2">
        <v>16.436424382566287</v>
      </c>
      <c r="E28" s="2">
        <v>27.552599808271204</v>
      </c>
      <c r="F28" s="2">
        <v>1.5879718241921568</v>
      </c>
      <c r="G28" s="2">
        <v>-4.8435970968907789</v>
      </c>
      <c r="H28" s="2">
        <v>-54.427290784882501</v>
      </c>
      <c r="I28" s="2">
        <v>-13.021641209328079</v>
      </c>
      <c r="J28" s="2">
        <v>-30.405385149861527</v>
      </c>
      <c r="K28" s="2">
        <v>43.08558048255766</v>
      </c>
      <c r="L28" s="2">
        <v>61.20773131617289</v>
      </c>
      <c r="M28" s="2">
        <v>99.466601629341099</v>
      </c>
      <c r="N28" s="2">
        <v>24.45987555229317</v>
      </c>
      <c r="O28" s="2">
        <v>13.312915781024351</v>
      </c>
      <c r="Q28" s="6">
        <v>-2.2144914679704462</v>
      </c>
      <c r="R28" s="6">
        <v>-2.5441080489121184</v>
      </c>
      <c r="S28" s="6">
        <v>1.1880740636450389</v>
      </c>
      <c r="T28" s="6">
        <v>2.2943600912343598</v>
      </c>
      <c r="U28" s="6">
        <v>0.58732249498023847</v>
      </c>
      <c r="V28" s="6">
        <v>-1.0917661600275692</v>
      </c>
      <c r="W28" s="6">
        <v>-13.659345031828035</v>
      </c>
      <c r="X28" s="6">
        <v>-2.6486018219773313</v>
      </c>
      <c r="Y28" s="6">
        <v>-3.5233456257808036</v>
      </c>
      <c r="Z28" s="6">
        <v>9.9274778557275578</v>
      </c>
      <c r="AA28" s="6">
        <v>12.422721147930448</v>
      </c>
      <c r="AB28" s="6">
        <v>14.228995762882132</v>
      </c>
      <c r="AC28" s="6">
        <v>5.2549352037791124</v>
      </c>
      <c r="AD28" s="6">
        <v>2.1411828096410517</v>
      </c>
    </row>
    <row r="29" spans="1:30">
      <c r="A29" s="1">
        <v>38398</v>
      </c>
      <c r="B29" s="2">
        <v>-15.883411213845136</v>
      </c>
      <c r="C29" s="2">
        <v>-14.155510862015271</v>
      </c>
      <c r="D29" s="2">
        <v>13.615634283521766</v>
      </c>
      <c r="E29" s="2">
        <v>28.826598040569113</v>
      </c>
      <c r="F29" s="2">
        <v>0.91647025501402057</v>
      </c>
      <c r="G29" s="2">
        <v>-6.1206769160749657</v>
      </c>
      <c r="H29" s="2">
        <v>-52.255418470903884</v>
      </c>
      <c r="I29" s="2">
        <v>-6.4013973889507607</v>
      </c>
      <c r="J29" s="2">
        <v>-33.432298967904408</v>
      </c>
      <c r="K29" s="2">
        <v>43.547116627030434</v>
      </c>
      <c r="L29" s="2">
        <v>61.308870339660054</v>
      </c>
      <c r="M29" s="2">
        <v>92.513481496352142</v>
      </c>
      <c r="N29" s="2">
        <v>28.040145548605654</v>
      </c>
      <c r="O29" s="2">
        <v>12.189397819391823</v>
      </c>
      <c r="Q29" s="6">
        <v>-1.8135361255744098</v>
      </c>
      <c r="R29" s="6">
        <v>-2.6404840631351565</v>
      </c>
      <c r="S29" s="6">
        <v>0.98417889291580374</v>
      </c>
      <c r="T29" s="6">
        <v>2.4004484720342711</v>
      </c>
      <c r="U29" s="6">
        <v>0.33896293910872061</v>
      </c>
      <c r="V29" s="6">
        <v>-1.3796250595909614</v>
      </c>
      <c r="W29" s="6">
        <v>-13.114281096550393</v>
      </c>
      <c r="X29" s="6">
        <v>-1.3020442289125846</v>
      </c>
      <c r="Y29" s="6">
        <v>-3.8741013721017947</v>
      </c>
      <c r="Z29" s="6">
        <v>10.033821783383964</v>
      </c>
      <c r="AA29" s="6">
        <v>12.443248324137404</v>
      </c>
      <c r="AB29" s="6">
        <v>13.234331068497664</v>
      </c>
      <c r="AC29" s="6">
        <v>6.0241168295168901</v>
      </c>
      <c r="AD29" s="6">
        <v>1.9604817982818836</v>
      </c>
    </row>
    <row r="30" spans="1:30">
      <c r="A30" s="1">
        <v>38426</v>
      </c>
      <c r="B30" s="2">
        <v>-12.371742219852976</v>
      </c>
      <c r="C30" s="2">
        <v>-14.672178141026272</v>
      </c>
      <c r="D30" s="2">
        <v>10.794844184477245</v>
      </c>
      <c r="E30" s="2">
        <v>30.100596272867026</v>
      </c>
      <c r="F30" s="2">
        <v>0.24496868583588449</v>
      </c>
      <c r="G30" s="2">
        <v>-7.3977567352591524</v>
      </c>
      <c r="H30" s="2">
        <v>-50.083546156925259</v>
      </c>
      <c r="I30" s="2">
        <v>0.21884643142655694</v>
      </c>
      <c r="J30" s="2">
        <v>-36.459212785947287</v>
      </c>
      <c r="K30" s="2">
        <v>44.008652771503201</v>
      </c>
      <c r="L30" s="2">
        <v>61.410009363147211</v>
      </c>
      <c r="M30" s="2">
        <v>85.560361363363171</v>
      </c>
      <c r="N30" s="2">
        <v>31.620415544918135</v>
      </c>
      <c r="O30" s="2">
        <v>11.065879857759295</v>
      </c>
      <c r="Q30" s="6">
        <v>-1.412580783178373</v>
      </c>
      <c r="R30" s="6">
        <v>-2.7368600773581946</v>
      </c>
      <c r="S30" s="6">
        <v>0.78028372218656872</v>
      </c>
      <c r="T30" s="6">
        <v>2.5065368528341825</v>
      </c>
      <c r="U30" s="6">
        <v>9.0603383237202725E-2</v>
      </c>
      <c r="V30" s="6">
        <v>-1.6674839591543538</v>
      </c>
      <c r="W30" s="6">
        <v>-12.569217161272746</v>
      </c>
      <c r="X30" s="6">
        <v>4.4513364152161679E-2</v>
      </c>
      <c r="Y30" s="6">
        <v>-4.2248571184227854</v>
      </c>
      <c r="Z30" s="6">
        <v>10.140165711040366</v>
      </c>
      <c r="AA30" s="6">
        <v>12.463775500344358</v>
      </c>
      <c r="AB30" s="6">
        <v>12.23966637411319</v>
      </c>
      <c r="AC30" s="6">
        <v>6.7932984552546669</v>
      </c>
      <c r="AD30" s="6">
        <v>1.7797807869227162</v>
      </c>
    </row>
    <row r="31" spans="1:30">
      <c r="A31" s="1">
        <v>38457</v>
      </c>
      <c r="B31" s="2">
        <v>-8.3352323954234215</v>
      </c>
      <c r="C31" s="2">
        <v>-14.11381005569713</v>
      </c>
      <c r="D31" s="2">
        <v>4.8537789468855834</v>
      </c>
      <c r="E31" s="2">
        <v>30.032071824226495</v>
      </c>
      <c r="F31" s="2">
        <v>-1.4720652874641931</v>
      </c>
      <c r="G31" s="2">
        <v>-4.6573465187886764</v>
      </c>
      <c r="H31" s="2">
        <v>-45.777557933106642</v>
      </c>
      <c r="I31" s="2">
        <v>7.5861682310400695</v>
      </c>
      <c r="J31" s="2">
        <v>-35.840873394410785</v>
      </c>
      <c r="K31" s="2">
        <v>41.171845753090622</v>
      </c>
      <c r="L31" s="2">
        <v>53.539927758980269</v>
      </c>
      <c r="M31" s="2">
        <v>74.926953785534053</v>
      </c>
      <c r="N31" s="2">
        <v>33.955371090512187</v>
      </c>
      <c r="O31" s="2">
        <v>11.306503511233094</v>
      </c>
      <c r="Q31" s="6">
        <v>-0.95170016444465533</v>
      </c>
      <c r="R31" s="6">
        <v>-2.6327054449294081</v>
      </c>
      <c r="S31" s="6">
        <v>0.35084570361773065</v>
      </c>
      <c r="T31" s="6">
        <v>2.5008306849469886</v>
      </c>
      <c r="U31" s="6">
        <v>-0.54445365102564403</v>
      </c>
      <c r="V31" s="6">
        <v>-1.0497845347210426</v>
      </c>
      <c r="W31" s="6">
        <v>-11.48856482668211</v>
      </c>
      <c r="X31" s="6">
        <v>1.5430266181935499</v>
      </c>
      <c r="Y31" s="6">
        <v>-4.1532045680709269</v>
      </c>
      <c r="Z31" s="6">
        <v>9.4865284955068692</v>
      </c>
      <c r="AA31" s="6">
        <v>10.866463737962635</v>
      </c>
      <c r="AB31" s="6">
        <v>10.718525519882002</v>
      </c>
      <c r="AC31" s="6">
        <v>7.2949379697145469</v>
      </c>
      <c r="AD31" s="6">
        <v>1.8184814922291748</v>
      </c>
    </row>
    <row r="32" spans="1:30">
      <c r="A32" s="1">
        <v>38487</v>
      </c>
      <c r="B32" s="2">
        <v>-4.2987225709938688</v>
      </c>
      <c r="C32" s="2">
        <v>-13.555441970367987</v>
      </c>
      <c r="D32" s="2">
        <v>-1.087286290706079</v>
      </c>
      <c r="E32" s="2">
        <v>29.963547375585964</v>
      </c>
      <c r="F32" s="2">
        <v>-3.1890992607642703</v>
      </c>
      <c r="G32" s="2">
        <v>-1.9169363023181996</v>
      </c>
      <c r="H32" s="2">
        <v>-41.471569709288033</v>
      </c>
      <c r="I32" s="2">
        <v>14.953490030653581</v>
      </c>
      <c r="J32" s="2">
        <v>-35.222534002874283</v>
      </c>
      <c r="K32" s="2">
        <v>38.335038734678051</v>
      </c>
      <c r="L32" s="2">
        <v>45.669846154813328</v>
      </c>
      <c r="M32" s="2">
        <v>64.293546207704935</v>
      </c>
      <c r="N32" s="2">
        <v>36.290326636106244</v>
      </c>
      <c r="O32" s="2">
        <v>11.547127164706893</v>
      </c>
      <c r="Q32" s="6">
        <v>-0.49081954571093789</v>
      </c>
      <c r="R32" s="6">
        <v>-2.528550812500622</v>
      </c>
      <c r="S32" s="6">
        <v>-7.8592314951107495E-2</v>
      </c>
      <c r="T32" s="6">
        <v>2.4951245170597947</v>
      </c>
      <c r="U32" s="6">
        <v>-1.1795106852884907</v>
      </c>
      <c r="V32" s="6">
        <v>-0.43208511028773144</v>
      </c>
      <c r="W32" s="6">
        <v>-10.407912492091471</v>
      </c>
      <c r="X32" s="6">
        <v>3.0415398722349387</v>
      </c>
      <c r="Y32" s="6">
        <v>-4.0815520177190692</v>
      </c>
      <c r="Z32" s="6">
        <v>8.8328912799733725</v>
      </c>
      <c r="AA32" s="6">
        <v>9.2691519755809129</v>
      </c>
      <c r="AB32" s="6">
        <v>9.197384665650814</v>
      </c>
      <c r="AC32" s="6">
        <v>7.7965774841744295</v>
      </c>
      <c r="AD32" s="6">
        <v>1.8571821975356331</v>
      </c>
    </row>
    <row r="33" spans="1:30">
      <c r="A33" s="1">
        <v>38518</v>
      </c>
      <c r="B33" s="2">
        <v>1.609337441939986</v>
      </c>
      <c r="C33" s="2">
        <v>-11.665118096830865</v>
      </c>
      <c r="D33" s="2">
        <v>-5.2999108869619231</v>
      </c>
      <c r="E33" s="2">
        <v>27.263932072762117</v>
      </c>
      <c r="F33" s="2">
        <v>-3.9284342786464217</v>
      </c>
      <c r="G33" s="2">
        <v>1.3869780166363777</v>
      </c>
      <c r="H33" s="2">
        <v>-35.152610300552276</v>
      </c>
      <c r="I33" s="2">
        <v>18.840392796285183</v>
      </c>
      <c r="J33" s="2">
        <v>-31.000882680612669</v>
      </c>
      <c r="K33" s="2">
        <v>33.588423269832852</v>
      </c>
      <c r="L33" s="2">
        <v>33.184901378739688</v>
      </c>
      <c r="M33" s="2">
        <v>50.304659646365593</v>
      </c>
      <c r="N33" s="2">
        <v>36.408423441983956</v>
      </c>
      <c r="O33" s="2">
        <v>12.336276788102603</v>
      </c>
      <c r="Q33" s="6">
        <v>0.18375093044582372</v>
      </c>
      <c r="R33" s="6">
        <v>-2.1759411390742485</v>
      </c>
      <c r="S33" s="6">
        <v>-0.38309345864226862</v>
      </c>
      <c r="T33" s="6">
        <v>2.2703221515630467</v>
      </c>
      <c r="U33" s="6">
        <v>-1.4529589169973296</v>
      </c>
      <c r="V33" s="6">
        <v>0.31263039286190608</v>
      </c>
      <c r="W33" s="6">
        <v>-8.8220748440781005</v>
      </c>
      <c r="X33" s="6">
        <v>3.8321358947644057</v>
      </c>
      <c r="Y33" s="6">
        <v>-3.5923512841467153</v>
      </c>
      <c r="Z33" s="6">
        <v>7.739209370871996</v>
      </c>
      <c r="AA33" s="6">
        <v>6.7352075838290064</v>
      </c>
      <c r="AB33" s="6">
        <v>7.1962324763915371</v>
      </c>
      <c r="AC33" s="6">
        <v>7.8219492838523905</v>
      </c>
      <c r="AD33" s="6">
        <v>1.9841050772144821</v>
      </c>
    </row>
    <row r="34" spans="1:30">
      <c r="A34" s="1">
        <v>38548</v>
      </c>
      <c r="B34" s="2">
        <v>7.5173974548738407</v>
      </c>
      <c r="C34" s="2">
        <v>-9.7747942232937408</v>
      </c>
      <c r="D34" s="2">
        <v>-9.512535483217766</v>
      </c>
      <c r="E34" s="2">
        <v>24.564316769938269</v>
      </c>
      <c r="F34" s="2">
        <v>-4.6677692965285731</v>
      </c>
      <c r="G34" s="2">
        <v>4.6908923355909558</v>
      </c>
      <c r="H34" s="2">
        <v>-28.833650891816518</v>
      </c>
      <c r="I34" s="2">
        <v>22.727295561916783</v>
      </c>
      <c r="J34" s="2">
        <v>-26.779231358351055</v>
      </c>
      <c r="K34" s="2">
        <v>28.84180780498766</v>
      </c>
      <c r="L34" s="2">
        <v>20.699956602666049</v>
      </c>
      <c r="M34" s="2">
        <v>36.315773085026258</v>
      </c>
      <c r="N34" s="2">
        <v>36.526520247861676</v>
      </c>
      <c r="O34" s="2">
        <v>13.125426411498315</v>
      </c>
      <c r="Q34" s="6">
        <v>0.85832140660258527</v>
      </c>
      <c r="R34" s="6">
        <v>-1.8233314656478745</v>
      </c>
      <c r="S34" s="6">
        <v>-0.68759460233342973</v>
      </c>
      <c r="T34" s="6">
        <v>2.0455197860662993</v>
      </c>
      <c r="U34" s="6">
        <v>-1.7264071487061683</v>
      </c>
      <c r="V34" s="6">
        <v>1.0573458960115436</v>
      </c>
      <c r="W34" s="6">
        <v>-7.2362371960647316</v>
      </c>
      <c r="X34" s="6">
        <v>4.6227319172938737</v>
      </c>
      <c r="Y34" s="6">
        <v>-3.1031505505743615</v>
      </c>
      <c r="Z34" s="6">
        <v>6.6455274617706221</v>
      </c>
      <c r="AA34" s="6">
        <v>4.2012631920771009</v>
      </c>
      <c r="AB34" s="6">
        <v>5.195080287132261</v>
      </c>
      <c r="AC34" s="6">
        <v>7.8473210835303542</v>
      </c>
      <c r="AD34" s="6">
        <v>2.1110279568933312</v>
      </c>
    </row>
    <row r="35" spans="1:30">
      <c r="A35" s="1">
        <v>38579</v>
      </c>
      <c r="B35" s="2">
        <v>8.3291475044532781</v>
      </c>
      <c r="C35" s="2">
        <v>-7.5878997342216623</v>
      </c>
      <c r="D35" s="2">
        <v>-8.1583711955099325</v>
      </c>
      <c r="E35" s="2">
        <v>22.418858388637187</v>
      </c>
      <c r="F35" s="2">
        <v>-4.5506393587596028</v>
      </c>
      <c r="G35" s="2">
        <v>7.5290821468732716</v>
      </c>
      <c r="H35" s="2">
        <v>-23.373449199673288</v>
      </c>
      <c r="I35" s="2">
        <v>25.365859375376509</v>
      </c>
      <c r="J35" s="2">
        <v>-21.858363450699716</v>
      </c>
      <c r="K35" s="2">
        <v>26.401340305129189</v>
      </c>
      <c r="L35" s="2">
        <v>8.038334150038251</v>
      </c>
      <c r="M35" s="2">
        <v>22.036698532115096</v>
      </c>
      <c r="N35" s="2">
        <v>34.872917142720794</v>
      </c>
      <c r="O35" s="2">
        <v>14.24461526723014</v>
      </c>
      <c r="Q35" s="6">
        <v>0.95100540376346632</v>
      </c>
      <c r="R35" s="6">
        <v>-1.4154012890233036</v>
      </c>
      <c r="S35" s="6">
        <v>-0.58971154512504442</v>
      </c>
      <c r="T35" s="6">
        <v>1.8668631757385958</v>
      </c>
      <c r="U35" s="6">
        <v>-1.6830858213127504</v>
      </c>
      <c r="V35" s="6">
        <v>1.6970852322338228</v>
      </c>
      <c r="W35" s="6">
        <v>-5.8659176783960065</v>
      </c>
      <c r="X35" s="6">
        <v>5.1594157969515813</v>
      </c>
      <c r="Y35" s="6">
        <v>-2.5329252983036326</v>
      </c>
      <c r="Z35" s="6">
        <v>6.0832120237257321</v>
      </c>
      <c r="AA35" s="6">
        <v>1.6314602990917633</v>
      </c>
      <c r="AB35" s="6">
        <v>3.1524158351146605</v>
      </c>
      <c r="AC35" s="6">
        <v>7.4920626460249924</v>
      </c>
      <c r="AD35" s="6">
        <v>2.2910326965049594</v>
      </c>
    </row>
    <row r="36" spans="1:30">
      <c r="A36" s="1">
        <v>38610</v>
      </c>
      <c r="B36" s="2">
        <v>9.1408975540327155</v>
      </c>
      <c r="C36" s="2">
        <v>-5.4010052451495838</v>
      </c>
      <c r="D36" s="2">
        <v>-6.8042069078021008</v>
      </c>
      <c r="E36" s="2">
        <v>20.273400007336104</v>
      </c>
      <c r="F36" s="2">
        <v>-4.4335094209906316</v>
      </c>
      <c r="G36" s="2">
        <v>10.367271958155587</v>
      </c>
      <c r="H36" s="2">
        <v>-17.913247507530059</v>
      </c>
      <c r="I36" s="2">
        <v>28.004423188836231</v>
      </c>
      <c r="J36" s="2">
        <v>-16.937495543048378</v>
      </c>
      <c r="K36" s="2">
        <v>23.960872805270718</v>
      </c>
      <c r="L36" s="2">
        <v>-4.6232883025895468</v>
      </c>
      <c r="M36" s="2">
        <v>7.7576239792039363</v>
      </c>
      <c r="N36" s="2">
        <v>33.21931403757992</v>
      </c>
      <c r="O36" s="2">
        <v>15.363804122961966</v>
      </c>
      <c r="Q36" s="6">
        <v>1.0436894009243474</v>
      </c>
      <c r="R36" s="6">
        <v>-1.0074711123987323</v>
      </c>
      <c r="S36" s="6">
        <v>-0.49182848791665923</v>
      </c>
      <c r="T36" s="6">
        <v>1.688206565410892</v>
      </c>
      <c r="U36" s="6">
        <v>-1.6397644939193319</v>
      </c>
      <c r="V36" s="6">
        <v>2.3368245684561022</v>
      </c>
      <c r="W36" s="6">
        <v>-4.4955981607272806</v>
      </c>
      <c r="X36" s="6">
        <v>5.6960996766092897</v>
      </c>
      <c r="Y36" s="6">
        <v>-1.9627000460329029</v>
      </c>
      <c r="Z36" s="6">
        <v>5.5208965856808412</v>
      </c>
      <c r="AA36" s="6">
        <v>-0.93834259389357444</v>
      </c>
      <c r="AB36" s="6">
        <v>1.1097513830970607</v>
      </c>
      <c r="AC36" s="6">
        <v>7.1368042085196324</v>
      </c>
      <c r="AD36" s="6">
        <v>2.4710374361165877</v>
      </c>
    </row>
    <row r="37" spans="1:30">
      <c r="A37" s="1">
        <v>38640</v>
      </c>
      <c r="B37" s="2">
        <v>5.7606077040984847</v>
      </c>
      <c r="C37" s="2">
        <v>-2.834452499588207</v>
      </c>
      <c r="D37" s="2">
        <v>1.4127998196474922</v>
      </c>
      <c r="E37" s="2">
        <v>25.1217013007569</v>
      </c>
      <c r="F37" s="2">
        <v>-3.2320813389630505</v>
      </c>
      <c r="G37" s="2">
        <v>13.282864092169895</v>
      </c>
      <c r="H37" s="2">
        <v>-15.206859041988976</v>
      </c>
      <c r="I37" s="2">
        <v>27.81603351612501</v>
      </c>
      <c r="J37" s="2">
        <v>-11.478757631073162</v>
      </c>
      <c r="K37" s="2">
        <v>21.280689481422606</v>
      </c>
      <c r="L37" s="2">
        <v>-16.785009813933236</v>
      </c>
      <c r="M37" s="2">
        <v>-8.0264991515923771</v>
      </c>
      <c r="N37" s="2">
        <v>29.635984080201307</v>
      </c>
      <c r="O37" s="2">
        <v>12.564711737311805</v>
      </c>
      <c r="Q37" s="6">
        <v>0.65773466643855671</v>
      </c>
      <c r="R37" s="6">
        <v>-0.52872176255818659</v>
      </c>
      <c r="S37" s="6">
        <v>0.10212140936357968</v>
      </c>
      <c r="T37" s="6">
        <v>2.0919343107166286</v>
      </c>
      <c r="U37" s="6">
        <v>-1.1954079077848567</v>
      </c>
      <c r="V37" s="6">
        <v>2.9940106978314631</v>
      </c>
      <c r="W37" s="6">
        <v>-3.816389379472763</v>
      </c>
      <c r="X37" s="6">
        <v>5.657781217179827</v>
      </c>
      <c r="Y37" s="6">
        <v>-1.3301469555311267</v>
      </c>
      <c r="Z37" s="6">
        <v>4.9033475054830262</v>
      </c>
      <c r="AA37" s="6">
        <v>-3.4066855918358891</v>
      </c>
      <c r="AB37" s="6">
        <v>-1.1482147831327443</v>
      </c>
      <c r="AC37" s="6">
        <v>6.3669651838063688</v>
      </c>
      <c r="AD37" s="6">
        <v>2.0208454122705444</v>
      </c>
    </row>
    <row r="38" spans="1:30">
      <c r="A38" s="1">
        <v>38671</v>
      </c>
      <c r="B38" s="2">
        <v>2.3803178541642529</v>
      </c>
      <c r="C38" s="2">
        <v>-0.26789975402682997</v>
      </c>
      <c r="D38" s="2">
        <v>9.6298065470970844</v>
      </c>
      <c r="E38" s="2">
        <v>29.9700025941777</v>
      </c>
      <c r="F38" s="2">
        <v>-2.0306532569354689</v>
      </c>
      <c r="G38" s="2">
        <v>16.198456226184206</v>
      </c>
      <c r="H38" s="2">
        <v>-12.500470576447897</v>
      </c>
      <c r="I38" s="2">
        <v>27.627643843413789</v>
      </c>
      <c r="J38" s="2">
        <v>-6.020019719097947</v>
      </c>
      <c r="K38" s="2">
        <v>18.6005061575745</v>
      </c>
      <c r="L38" s="2">
        <v>-28.946731325276922</v>
      </c>
      <c r="M38" s="2">
        <v>-23.810622282388689</v>
      </c>
      <c r="N38" s="2">
        <v>26.052654122822688</v>
      </c>
      <c r="O38" s="2">
        <v>9.7656193516616465</v>
      </c>
      <c r="Q38" s="6">
        <v>0.27177993195276606</v>
      </c>
      <c r="R38" s="6">
        <v>-4.9972412717640705E-2</v>
      </c>
      <c r="S38" s="6">
        <v>0.69607130664381844</v>
      </c>
      <c r="T38" s="6">
        <v>2.4956620560223657</v>
      </c>
      <c r="U38" s="6">
        <v>-0.7510513216503818</v>
      </c>
      <c r="V38" s="6">
        <v>3.6511968272068249</v>
      </c>
      <c r="W38" s="6">
        <v>-3.1371805982182464</v>
      </c>
      <c r="X38" s="6">
        <v>5.6194627577503651</v>
      </c>
      <c r="Y38" s="6">
        <v>-0.69759386502935095</v>
      </c>
      <c r="Z38" s="6">
        <v>4.285798425285213</v>
      </c>
      <c r="AA38" s="6">
        <v>-5.8750285897782044</v>
      </c>
      <c r="AB38" s="6">
        <v>-3.406180949362549</v>
      </c>
      <c r="AC38" s="6">
        <v>5.5971261590931034</v>
      </c>
      <c r="AD38" s="6">
        <v>1.5706533884245009</v>
      </c>
    </row>
    <row r="39" spans="1:30">
      <c r="A39" s="1">
        <v>38701</v>
      </c>
      <c r="B39" s="2">
        <v>-0.65775126200416079</v>
      </c>
      <c r="C39" s="2">
        <v>1.1620185004616561</v>
      </c>
      <c r="D39" s="2">
        <v>16.744214869419402</v>
      </c>
      <c r="E39" s="2">
        <v>33.547728892725672</v>
      </c>
      <c r="F39" s="2">
        <v>-0.770454179204766</v>
      </c>
      <c r="G39" s="2">
        <v>19.948026830126707</v>
      </c>
      <c r="H39" s="2">
        <v>-14.218140780394767</v>
      </c>
      <c r="I39" s="2">
        <v>28.403275662817947</v>
      </c>
      <c r="J39" s="2">
        <v>-0.81320144071141487</v>
      </c>
      <c r="K39" s="2">
        <v>14.756762427195603</v>
      </c>
      <c r="L39" s="2">
        <v>-43.978543538599887</v>
      </c>
      <c r="M39" s="2">
        <v>-41.339909329046193</v>
      </c>
      <c r="N39" s="2">
        <v>21.186638049924056</v>
      </c>
      <c r="O39" s="2">
        <v>3.2501931843478169</v>
      </c>
      <c r="Q39" s="6">
        <v>-7.5100723593111068E-2</v>
      </c>
      <c r="R39" s="6">
        <v>0.21675595896511454</v>
      </c>
      <c r="S39" s="6">
        <v>1.2103220834062425</v>
      </c>
      <c r="T39" s="6">
        <v>2.7935864803550521</v>
      </c>
      <c r="U39" s="6">
        <v>-0.2849578713581371</v>
      </c>
      <c r="V39" s="6">
        <v>4.4963650396178805</v>
      </c>
      <c r="W39" s="6">
        <v>-3.5682557009517728</v>
      </c>
      <c r="X39" s="6">
        <v>5.7772262698171701</v>
      </c>
      <c r="Y39" s="6">
        <v>-9.4232969748198031E-2</v>
      </c>
      <c r="Z39" s="6">
        <v>3.4001499011374201</v>
      </c>
      <c r="AA39" s="6">
        <v>-8.9258851965942316</v>
      </c>
      <c r="AB39" s="6">
        <v>-5.9137980492480446</v>
      </c>
      <c r="AC39" s="6">
        <v>4.551716132007634</v>
      </c>
      <c r="AD39" s="6">
        <v>0.52274482080458107</v>
      </c>
    </row>
    <row r="40" spans="1:30">
      <c r="A40" s="1">
        <v>38732</v>
      </c>
      <c r="B40" s="2">
        <v>-3.6958203781725745</v>
      </c>
      <c r="C40" s="2">
        <v>2.591936754950142</v>
      </c>
      <c r="D40" s="2">
        <v>23.858623191741717</v>
      </c>
      <c r="E40" s="2">
        <v>37.125455191273645</v>
      </c>
      <c r="F40" s="2">
        <v>0.48974489852593706</v>
      </c>
      <c r="G40" s="2">
        <v>23.697597434069209</v>
      </c>
      <c r="H40" s="2">
        <v>-15.935810984341638</v>
      </c>
      <c r="I40" s="2">
        <v>29.178907482222108</v>
      </c>
      <c r="J40" s="2">
        <v>4.3936168376751175</v>
      </c>
      <c r="K40" s="2">
        <v>10.913018696816705</v>
      </c>
      <c r="L40" s="2">
        <v>-59.010355751922845</v>
      </c>
      <c r="M40" s="2">
        <v>-58.869196375703694</v>
      </c>
      <c r="N40" s="2">
        <v>16.320621977025425</v>
      </c>
      <c r="O40" s="2">
        <v>-3.2652329829660123</v>
      </c>
      <c r="Q40" s="6">
        <v>-0.4219813791389882</v>
      </c>
      <c r="R40" s="6">
        <v>0.48348433064786978</v>
      </c>
      <c r="S40" s="6">
        <v>1.7245728601686665</v>
      </c>
      <c r="T40" s="6">
        <v>3.0915109046877389</v>
      </c>
      <c r="U40" s="6">
        <v>0.18113557893410751</v>
      </c>
      <c r="V40" s="6">
        <v>5.3415332520289356</v>
      </c>
      <c r="W40" s="6">
        <v>-3.9993308036852988</v>
      </c>
      <c r="X40" s="6">
        <v>5.9349897818839761</v>
      </c>
      <c r="Y40" s="6">
        <v>0.50912792553295494</v>
      </c>
      <c r="Z40" s="6">
        <v>2.5145013769896272</v>
      </c>
      <c r="AA40" s="6">
        <v>-11.97674180341026</v>
      </c>
      <c r="AB40" s="6">
        <v>-8.4214151491335407</v>
      </c>
      <c r="AC40" s="6">
        <v>3.5063061049221651</v>
      </c>
      <c r="AD40" s="6">
        <v>-0.52516374681533862</v>
      </c>
    </row>
    <row r="41" spans="1:30">
      <c r="A41" s="1">
        <v>38763</v>
      </c>
      <c r="B41" s="2">
        <v>-7.5330914176934858</v>
      </c>
      <c r="C41" s="2">
        <v>2.5787210170557646</v>
      </c>
      <c r="D41" s="2">
        <v>24.226186786351146</v>
      </c>
      <c r="E41" s="2">
        <v>37.151576821324049</v>
      </c>
      <c r="F41" s="2">
        <v>2.0107286954346173</v>
      </c>
      <c r="G41" s="2">
        <v>26.46179252312854</v>
      </c>
      <c r="H41" s="2">
        <v>-16.941710438115962</v>
      </c>
      <c r="I41" s="2">
        <v>31.20394347058749</v>
      </c>
      <c r="J41" s="2">
        <v>9.5310663297184899</v>
      </c>
      <c r="K41" s="2">
        <v>4.423257486971</v>
      </c>
      <c r="L41" s="2">
        <v>-70.872339941376609</v>
      </c>
      <c r="M41" s="2">
        <v>-71.290807264963007</v>
      </c>
      <c r="N41" s="2">
        <v>11.023752216335595</v>
      </c>
      <c r="O41" s="2">
        <v>-7.2406379492642508</v>
      </c>
      <c r="Q41" s="6">
        <v>-0.86011331188940687</v>
      </c>
      <c r="R41" s="6">
        <v>0.48101914619547997</v>
      </c>
      <c r="S41" s="6">
        <v>1.7511414594778199</v>
      </c>
      <c r="T41" s="6">
        <v>3.0936861050652964</v>
      </c>
      <c r="U41" s="6">
        <v>0.74368208310736117</v>
      </c>
      <c r="V41" s="6">
        <v>5.9645938818832649</v>
      </c>
      <c r="W41" s="6">
        <v>-4.251776360101772</v>
      </c>
      <c r="X41" s="6">
        <v>6.3468821019174948</v>
      </c>
      <c r="Y41" s="6">
        <v>1.1044504352214488</v>
      </c>
      <c r="Z41" s="6">
        <v>1.0191760273454489</v>
      </c>
      <c r="AA41" s="6">
        <v>-14.384250114501796</v>
      </c>
      <c r="AB41" s="6">
        <v>-10.198363851674753</v>
      </c>
      <c r="AC41" s="6">
        <v>2.3683319024053229</v>
      </c>
      <c r="AD41" s="6">
        <v>-1.1645480045699157</v>
      </c>
    </row>
    <row r="42" spans="1:30">
      <c r="A42" s="1">
        <v>38791</v>
      </c>
      <c r="B42" s="2">
        <v>-11.370362457214398</v>
      </c>
      <c r="C42" s="2">
        <v>2.5655052791613873</v>
      </c>
      <c r="D42" s="2">
        <v>24.593750380960575</v>
      </c>
      <c r="E42" s="2">
        <v>37.177698451374447</v>
      </c>
      <c r="F42" s="2">
        <v>3.5317124923432974</v>
      </c>
      <c r="G42" s="2">
        <v>29.225987612187872</v>
      </c>
      <c r="H42" s="2">
        <v>-17.947609891890288</v>
      </c>
      <c r="I42" s="2">
        <v>33.228979458952871</v>
      </c>
      <c r="J42" s="2">
        <v>14.668515821761863</v>
      </c>
      <c r="K42" s="2">
        <v>-2.0665037228747059</v>
      </c>
      <c r="L42" s="2">
        <v>-82.734324130830387</v>
      </c>
      <c r="M42" s="2">
        <v>-83.712418154222334</v>
      </c>
      <c r="N42" s="2">
        <v>5.7268824556457654</v>
      </c>
      <c r="O42" s="2">
        <v>-11.21604291556249</v>
      </c>
      <c r="Q42" s="6">
        <v>-1.2982452446398254</v>
      </c>
      <c r="R42" s="6">
        <v>0.47855396174309017</v>
      </c>
      <c r="S42" s="6">
        <v>1.7777100587869732</v>
      </c>
      <c r="T42" s="6">
        <v>3.0958613054428525</v>
      </c>
      <c r="U42" s="6">
        <v>1.306228587280615</v>
      </c>
      <c r="V42" s="6">
        <v>6.5876545117375951</v>
      </c>
      <c r="W42" s="6">
        <v>-4.5042219165182455</v>
      </c>
      <c r="X42" s="6">
        <v>6.7587744219510135</v>
      </c>
      <c r="Y42" s="6">
        <v>1.699772944909943</v>
      </c>
      <c r="Z42" s="6">
        <v>-0.47614932229872958</v>
      </c>
      <c r="AA42" s="6">
        <v>-16.791758425593333</v>
      </c>
      <c r="AB42" s="6">
        <v>-11.975312554215968</v>
      </c>
      <c r="AC42" s="6">
        <v>1.2303576998884806</v>
      </c>
      <c r="AD42" s="6">
        <v>-1.8039322623244929</v>
      </c>
    </row>
    <row r="43" spans="1:30">
      <c r="A43" s="1">
        <v>38822</v>
      </c>
      <c r="B43" s="2">
        <v>-13.726439355130935</v>
      </c>
      <c r="C43" s="2">
        <v>2.244487763254206</v>
      </c>
      <c r="D43" s="2">
        <v>20.629530152191712</v>
      </c>
      <c r="E43" s="2">
        <v>36.083339810572021</v>
      </c>
      <c r="F43" s="2">
        <v>5.4124210427299735</v>
      </c>
      <c r="G43" s="2">
        <v>30.550631222095255</v>
      </c>
      <c r="H43" s="2">
        <v>-18.520776103946318</v>
      </c>
      <c r="I43" s="2">
        <v>34.818085281814639</v>
      </c>
      <c r="J43" s="2">
        <v>20.64857697087394</v>
      </c>
      <c r="K43" s="2">
        <v>-10.286435555619617</v>
      </c>
      <c r="L43" s="2">
        <v>-87.526809279184505</v>
      </c>
      <c r="M43" s="2">
        <v>-88.702067586237376</v>
      </c>
      <c r="N43" s="2">
        <v>0.91720992389935407</v>
      </c>
      <c r="O43" s="2">
        <v>-13.055067207633824</v>
      </c>
      <c r="Q43" s="6">
        <v>-1.5672573926901401</v>
      </c>
      <c r="R43" s="6">
        <v>0.41867328043086005</v>
      </c>
      <c r="S43" s="6">
        <v>1.4911643279908735</v>
      </c>
      <c r="T43" s="6">
        <v>3.0047318727059529</v>
      </c>
      <c r="U43" s="6">
        <v>2.0018218096009797</v>
      </c>
      <c r="V43" s="6">
        <v>6.8862344799851583</v>
      </c>
      <c r="W43" s="6">
        <v>-4.6480665749268875</v>
      </c>
      <c r="X43" s="6">
        <v>7.0819985463210973</v>
      </c>
      <c r="Y43" s="6">
        <v>2.392736450807901</v>
      </c>
      <c r="Z43" s="6">
        <v>-2.3701284756769825</v>
      </c>
      <c r="AA43" s="6">
        <v>-17.764441211303286</v>
      </c>
      <c r="AB43" s="6">
        <v>-12.689096874414014</v>
      </c>
      <c r="AC43" s="6">
        <v>0.19705246284061331</v>
      </c>
      <c r="AD43" s="6">
        <v>-2.099711734339786</v>
      </c>
    </row>
    <row r="44" spans="1:30">
      <c r="A44" s="1">
        <v>38852</v>
      </c>
      <c r="B44" s="2">
        <v>-16.082516253047473</v>
      </c>
      <c r="C44" s="2">
        <v>1.9234702473470244</v>
      </c>
      <c r="D44" s="2">
        <v>16.66530992342285</v>
      </c>
      <c r="E44" s="2">
        <v>34.988981169769588</v>
      </c>
      <c r="F44" s="2">
        <v>7.2931295931166504</v>
      </c>
      <c r="G44" s="2">
        <v>31.875274832002638</v>
      </c>
      <c r="H44" s="2">
        <v>-19.093942316002355</v>
      </c>
      <c r="I44" s="2">
        <v>36.407191104676414</v>
      </c>
      <c r="J44" s="2">
        <v>26.628638119986014</v>
      </c>
      <c r="K44" s="2">
        <v>-18.506367388364531</v>
      </c>
      <c r="L44" s="2">
        <v>-92.319294427538622</v>
      </c>
      <c r="M44" s="2">
        <v>-93.691717018252405</v>
      </c>
      <c r="N44" s="2">
        <v>-3.8924626078470572</v>
      </c>
      <c r="O44" s="2">
        <v>-14.894091499705159</v>
      </c>
      <c r="Q44" s="6">
        <v>-1.8362695407404543</v>
      </c>
      <c r="R44" s="6">
        <v>0.35879259911862987</v>
      </c>
      <c r="S44" s="6">
        <v>1.2046185971947738</v>
      </c>
      <c r="T44" s="6">
        <v>2.9136024399690528</v>
      </c>
      <c r="U44" s="6">
        <v>2.6974150319213446</v>
      </c>
      <c r="V44" s="6">
        <v>7.1848144482327223</v>
      </c>
      <c r="W44" s="6">
        <v>-4.7919112333355312</v>
      </c>
      <c r="X44" s="6">
        <v>7.4052226706911828</v>
      </c>
      <c r="Y44" s="6">
        <v>3.0856999567058594</v>
      </c>
      <c r="Z44" s="6">
        <v>-4.2641076290552364</v>
      </c>
      <c r="AA44" s="6">
        <v>-18.737123997013235</v>
      </c>
      <c r="AB44" s="6">
        <v>-13.402881194612061</v>
      </c>
      <c r="AC44" s="6">
        <v>-0.83625277420725386</v>
      </c>
      <c r="AD44" s="6">
        <v>-2.3954912063550791</v>
      </c>
    </row>
    <row r="45" spans="1:30">
      <c r="A45" s="1">
        <v>38883</v>
      </c>
      <c r="B45" s="2">
        <v>-14.89098463056871</v>
      </c>
      <c r="C45" s="2">
        <v>2.5981307140185983</v>
      </c>
      <c r="D45" s="2">
        <v>10.648227491663027</v>
      </c>
      <c r="E45" s="2">
        <v>28.386345326177818</v>
      </c>
      <c r="F45" s="2">
        <v>9.1877952931043367</v>
      </c>
      <c r="G45" s="2">
        <v>29.588337194332432</v>
      </c>
      <c r="H45" s="2">
        <v>-16.438554637536463</v>
      </c>
      <c r="I45" s="2">
        <v>35.344692466058824</v>
      </c>
      <c r="J45" s="2">
        <v>28.623065444358893</v>
      </c>
      <c r="K45" s="2">
        <v>-24.96299026755748</v>
      </c>
      <c r="L45" s="2">
        <v>-89.673958675524574</v>
      </c>
      <c r="M45" s="2">
        <v>-91.973950051558333</v>
      </c>
      <c r="N45" s="2">
        <v>-6.4875203134469492</v>
      </c>
      <c r="O45" s="2">
        <v>-12.204240299411358</v>
      </c>
      <c r="Q45" s="6">
        <v>-1.700222843149074</v>
      </c>
      <c r="R45" s="6">
        <v>0.48463971460874522</v>
      </c>
      <c r="S45" s="6">
        <v>0.7696858277798786</v>
      </c>
      <c r="T45" s="6">
        <v>2.3637877480014788</v>
      </c>
      <c r="U45" s="6">
        <v>3.3981704037216907</v>
      </c>
      <c r="V45" s="6">
        <v>6.6693295569513076</v>
      </c>
      <c r="W45" s="6">
        <v>-4.1255018646093378</v>
      </c>
      <c r="X45" s="6">
        <v>7.1891104475963648</v>
      </c>
      <c r="Y45" s="6">
        <v>3.3168122006268641</v>
      </c>
      <c r="Z45" s="6">
        <v>-5.7517974765187212</v>
      </c>
      <c r="AA45" s="6">
        <v>-18.200226652784465</v>
      </c>
      <c r="AB45" s="6">
        <v>-13.157149476725573</v>
      </c>
      <c r="AC45" s="6">
        <v>-1.3937723766206291</v>
      </c>
      <c r="AD45" s="6">
        <v>-1.9628689885558257</v>
      </c>
    </row>
    <row r="46" spans="1:30">
      <c r="A46" s="1">
        <v>38913</v>
      </c>
      <c r="B46" s="2">
        <v>-13.69945300808995</v>
      </c>
      <c r="C46" s="2">
        <v>3.2727911806901719</v>
      </c>
      <c r="D46" s="2">
        <v>4.6311450599032042</v>
      </c>
      <c r="E46" s="2">
        <v>21.783709482586044</v>
      </c>
      <c r="F46" s="2">
        <v>11.082460993092024</v>
      </c>
      <c r="G46" s="2">
        <v>27.301399556662222</v>
      </c>
      <c r="H46" s="2">
        <v>-13.783166959070574</v>
      </c>
      <c r="I46" s="2">
        <v>34.28219382744124</v>
      </c>
      <c r="J46" s="2">
        <v>30.617492768731772</v>
      </c>
      <c r="K46" s="2">
        <v>-31.419613146750429</v>
      </c>
      <c r="L46" s="2">
        <v>-87.02862292351054</v>
      </c>
      <c r="M46" s="2">
        <v>-90.256183084864261</v>
      </c>
      <c r="N46" s="2">
        <v>-9.0825780190468421</v>
      </c>
      <c r="O46" s="2">
        <v>-9.5143890991175599</v>
      </c>
      <c r="Q46" s="6">
        <v>-1.5641761455576944</v>
      </c>
      <c r="R46" s="6">
        <v>0.61048683009886051</v>
      </c>
      <c r="S46" s="6">
        <v>0.33475305836498326</v>
      </c>
      <c r="T46" s="6">
        <v>1.8139730560339051</v>
      </c>
      <c r="U46" s="6">
        <v>4.0989257755220363</v>
      </c>
      <c r="V46" s="6">
        <v>6.1538446656698911</v>
      </c>
      <c r="W46" s="6">
        <v>-3.4590924958831462</v>
      </c>
      <c r="X46" s="6">
        <v>6.9729982245015476</v>
      </c>
      <c r="Y46" s="6">
        <v>3.5479244445478688</v>
      </c>
      <c r="Z46" s="6">
        <v>-7.239487323982206</v>
      </c>
      <c r="AA46" s="6">
        <v>-17.663329308555699</v>
      </c>
      <c r="AB46" s="6">
        <v>-12.911417758839088</v>
      </c>
      <c r="AC46" s="6">
        <v>-1.9512919790340044</v>
      </c>
      <c r="AD46" s="6">
        <v>-1.5302467707565726</v>
      </c>
    </row>
    <row r="47" spans="1:30">
      <c r="A47" s="1">
        <v>38944</v>
      </c>
      <c r="B47" s="2">
        <v>-9.7980849436967219</v>
      </c>
      <c r="C47" s="2">
        <v>3.9752864427322772</v>
      </c>
      <c r="D47" s="2">
        <v>3.0559823036283635</v>
      </c>
      <c r="E47" s="2">
        <v>18.681411838496015</v>
      </c>
      <c r="F47" s="2">
        <v>11.887487296401043</v>
      </c>
      <c r="G47" s="2">
        <v>22.966211544561663</v>
      </c>
      <c r="H47" s="2">
        <v>-13.267334900119959</v>
      </c>
      <c r="I47" s="2">
        <v>31.202752421193907</v>
      </c>
      <c r="J47" s="2">
        <v>30.160144640511824</v>
      </c>
      <c r="K47" s="2">
        <v>-35.184128847872344</v>
      </c>
      <c r="L47" s="2">
        <v>-76.969419634016589</v>
      </c>
      <c r="M47" s="2">
        <v>-77.93026174436001</v>
      </c>
      <c r="N47" s="2">
        <v>-11.99534402584187</v>
      </c>
      <c r="O47" s="2">
        <v>-6.7611263920577684</v>
      </c>
      <c r="Q47" s="6">
        <v>-1.1187257427014041</v>
      </c>
      <c r="R47" s="6">
        <v>0.74152608130862263</v>
      </c>
      <c r="S47" s="6">
        <v>0.22089556885316899</v>
      </c>
      <c r="T47" s="6">
        <v>1.5556385266152402</v>
      </c>
      <c r="U47" s="6">
        <v>4.3966703889850001</v>
      </c>
      <c r="V47" s="6">
        <v>5.1766759469903771</v>
      </c>
      <c r="W47" s="6">
        <v>-3.3296367032086049</v>
      </c>
      <c r="X47" s="6">
        <v>6.3466398424708403</v>
      </c>
      <c r="Y47" s="6">
        <v>3.4949274007978692</v>
      </c>
      <c r="Z47" s="6">
        <v>-8.1068806802248101</v>
      </c>
      <c r="AA47" s="6">
        <v>-15.621713408920007</v>
      </c>
      <c r="AB47" s="6">
        <v>-11.148157733315932</v>
      </c>
      <c r="AC47" s="6">
        <v>-2.5770677151678414</v>
      </c>
      <c r="AD47" s="6">
        <v>-1.0874257632666111</v>
      </c>
    </row>
    <row r="48" spans="1:30">
      <c r="A48" s="1">
        <v>38975</v>
      </c>
      <c r="B48" s="2">
        <v>-5.8967168793034954</v>
      </c>
      <c r="C48" s="2">
        <v>4.6777817047743824</v>
      </c>
      <c r="D48" s="2">
        <v>1.4808195473535222</v>
      </c>
      <c r="E48" s="2">
        <v>15.579114194405982</v>
      </c>
      <c r="F48" s="2">
        <v>12.692513599710059</v>
      </c>
      <c r="G48" s="2">
        <v>18.631023532461104</v>
      </c>
      <c r="H48" s="2">
        <v>-12.751502841169344</v>
      </c>
      <c r="I48" s="2">
        <v>28.123311014946577</v>
      </c>
      <c r="J48" s="2">
        <v>29.702796512291879</v>
      </c>
      <c r="K48" s="2">
        <v>-38.94864454899426</v>
      </c>
      <c r="L48" s="2">
        <v>-66.910216344522652</v>
      </c>
      <c r="M48" s="2">
        <v>-65.604340403855758</v>
      </c>
      <c r="N48" s="2">
        <v>-14.908110032636902</v>
      </c>
      <c r="O48" s="2">
        <v>-4.007863684997977</v>
      </c>
      <c r="Q48" s="6">
        <v>-0.67327533984511445</v>
      </c>
      <c r="R48" s="6">
        <v>0.87256533251838464</v>
      </c>
      <c r="S48" s="6">
        <v>0.10703807934135465</v>
      </c>
      <c r="T48" s="6">
        <v>1.297303997196575</v>
      </c>
      <c r="U48" s="6">
        <v>4.6944150024479638</v>
      </c>
      <c r="V48" s="6">
        <v>4.1995072283108623</v>
      </c>
      <c r="W48" s="6">
        <v>-3.2001809105340642</v>
      </c>
      <c r="X48" s="6">
        <v>5.7202814604401331</v>
      </c>
      <c r="Y48" s="6">
        <v>3.4419303570478705</v>
      </c>
      <c r="Z48" s="6">
        <v>-8.9742740364674134</v>
      </c>
      <c r="AA48" s="6">
        <v>-13.580097509284316</v>
      </c>
      <c r="AB48" s="6">
        <v>-9.3848977077927778</v>
      </c>
      <c r="AC48" s="6">
        <v>-3.2028434513016792</v>
      </c>
      <c r="AD48" s="6">
        <v>-0.64460475577664955</v>
      </c>
    </row>
    <row r="49" spans="1:30">
      <c r="A49" s="1">
        <v>39005</v>
      </c>
      <c r="B49" s="2">
        <v>0.48812664220372248</v>
      </c>
      <c r="C49" s="2">
        <v>4.0279191477825336</v>
      </c>
      <c r="D49" s="2">
        <v>-0.58416571276403517</v>
      </c>
      <c r="E49" s="2">
        <v>12.929337629082593</v>
      </c>
      <c r="F49" s="2">
        <v>11.317047316855723</v>
      </c>
      <c r="G49" s="2">
        <v>17.098497486488576</v>
      </c>
      <c r="H49" s="2">
        <v>-13.985111515107027</v>
      </c>
      <c r="I49" s="2">
        <v>26.088027584383049</v>
      </c>
      <c r="J49" s="2">
        <v>27.920239016306322</v>
      </c>
      <c r="K49" s="2">
        <v>-39.944610098958137</v>
      </c>
      <c r="L49" s="2">
        <v>-60.509358588616884</v>
      </c>
      <c r="M49" s="2">
        <v>-53.362769085602395</v>
      </c>
      <c r="N49" s="2">
        <v>-19.307581530229935</v>
      </c>
      <c r="O49" s="2">
        <v>-3.8047756072252654</v>
      </c>
      <c r="Q49" s="6">
        <v>5.5733323753536623E-2</v>
      </c>
      <c r="R49" s="6">
        <v>0.75134387031246708</v>
      </c>
      <c r="S49" s="6">
        <v>-4.2225250215722758E-2</v>
      </c>
      <c r="T49" s="6">
        <v>1.0766518030489658</v>
      </c>
      <c r="U49" s="6">
        <v>4.1856891694703071</v>
      </c>
      <c r="V49" s="6">
        <v>3.8540697274444708</v>
      </c>
      <c r="W49" s="6">
        <v>-3.5097735113888349</v>
      </c>
      <c r="X49" s="6">
        <v>5.3063048106635113</v>
      </c>
      <c r="Y49" s="6">
        <v>3.23536937697056</v>
      </c>
      <c r="Z49" s="6">
        <v>-9.2037574467312417</v>
      </c>
      <c r="AA49" s="6">
        <v>-12.280979419145682</v>
      </c>
      <c r="AB49" s="6">
        <v>-7.6337042060026796</v>
      </c>
      <c r="AC49" s="6">
        <v>-4.1480215083730689</v>
      </c>
      <c r="AD49" s="6">
        <v>-0.61194108478807552</v>
      </c>
    </row>
    <row r="50" spans="1:30">
      <c r="A50" s="1">
        <v>39036</v>
      </c>
      <c r="B50" s="2">
        <v>6.8729701637109404</v>
      </c>
      <c r="C50" s="2">
        <v>3.3780565907906839</v>
      </c>
      <c r="D50" s="2">
        <v>-2.6491509728815923</v>
      </c>
      <c r="E50" s="2">
        <v>10.279561063759203</v>
      </c>
      <c r="F50" s="2">
        <v>9.9415810340013877</v>
      </c>
      <c r="G50" s="2">
        <v>15.56597144051605</v>
      </c>
      <c r="H50" s="2">
        <v>-15.218720189044712</v>
      </c>
      <c r="I50" s="2">
        <v>24.052744153819525</v>
      </c>
      <c r="J50" s="2">
        <v>26.137681520320765</v>
      </c>
      <c r="K50" s="2">
        <v>-40.940575648922014</v>
      </c>
      <c r="L50" s="2">
        <v>-54.108500832711108</v>
      </c>
      <c r="M50" s="2">
        <v>-41.121197767349038</v>
      </c>
      <c r="N50" s="2">
        <v>-23.707053027822965</v>
      </c>
      <c r="O50" s="2">
        <v>-3.6016875294525543</v>
      </c>
      <c r="Q50" s="6">
        <v>0.7847419873521877</v>
      </c>
      <c r="R50" s="6">
        <v>0.6301224081065494</v>
      </c>
      <c r="S50" s="6">
        <v>-0.19148857977280015</v>
      </c>
      <c r="T50" s="6">
        <v>0.85599960890135629</v>
      </c>
      <c r="U50" s="6">
        <v>3.6769633364926508</v>
      </c>
      <c r="V50" s="6">
        <v>3.5086322265780794</v>
      </c>
      <c r="W50" s="6">
        <v>-3.819366112243606</v>
      </c>
      <c r="X50" s="6">
        <v>4.8923281608868914</v>
      </c>
      <c r="Y50" s="6">
        <v>3.0288083968932495</v>
      </c>
      <c r="Z50" s="6">
        <v>-9.4332408569950683</v>
      </c>
      <c r="AA50" s="6">
        <v>-10.981861329007046</v>
      </c>
      <c r="AB50" s="6">
        <v>-5.8825107042125815</v>
      </c>
      <c r="AC50" s="6">
        <v>-5.0931995654444577</v>
      </c>
      <c r="AD50" s="6">
        <v>-0.57927741379950159</v>
      </c>
    </row>
    <row r="51" spans="1:30">
      <c r="A51" s="1">
        <v>39066</v>
      </c>
      <c r="B51" s="2">
        <v>10.133923463980373</v>
      </c>
      <c r="C51" s="2">
        <v>0.42287433196612256</v>
      </c>
      <c r="D51" s="2">
        <v>-4.9553757538398244</v>
      </c>
      <c r="E51" s="2">
        <v>7.2165245460777001</v>
      </c>
      <c r="F51" s="2">
        <v>8.1699385378022011</v>
      </c>
      <c r="G51" s="2">
        <v>15.833557624663381</v>
      </c>
      <c r="H51" s="2">
        <v>-16.576725562699359</v>
      </c>
      <c r="I51" s="2">
        <v>22.490258476014496</v>
      </c>
      <c r="J51" s="2">
        <v>21.499285697054425</v>
      </c>
      <c r="K51" s="2">
        <v>-37.400599679554837</v>
      </c>
      <c r="L51" s="2">
        <v>-51.571605697597484</v>
      </c>
      <c r="M51" s="2">
        <v>-31.148025256422073</v>
      </c>
      <c r="N51" s="2">
        <v>-29.387660908497121</v>
      </c>
      <c r="O51" s="2">
        <v>-2.5596535704920416</v>
      </c>
      <c r="Q51" s="6">
        <v>1.1570711132703511</v>
      </c>
      <c r="R51" s="6">
        <v>7.8880440638968707E-2</v>
      </c>
      <c r="S51" s="6">
        <v>-0.35818942561480399</v>
      </c>
      <c r="T51" s="6">
        <v>0.60093443200098218</v>
      </c>
      <c r="U51" s="6">
        <v>3.0217089577759082</v>
      </c>
      <c r="V51" s="6">
        <v>3.5689472228296251</v>
      </c>
      <c r="W51" s="6">
        <v>-4.1601779308428446</v>
      </c>
      <c r="X51" s="6">
        <v>4.5745185740213481</v>
      </c>
      <c r="Y51" s="6">
        <v>2.4913157272889697</v>
      </c>
      <c r="Z51" s="6">
        <v>-8.6175843739652684</v>
      </c>
      <c r="AA51" s="6">
        <v>-10.466973092384384</v>
      </c>
      <c r="AB51" s="6">
        <v>-4.4558184570069468</v>
      </c>
      <c r="AC51" s="6">
        <v>-6.3136156819206128</v>
      </c>
      <c r="AD51" s="6">
        <v>-0.41168188201008749</v>
      </c>
    </row>
    <row r="52" spans="1:30">
      <c r="A52" s="1">
        <v>39097</v>
      </c>
      <c r="B52" s="2">
        <v>13.394876764249805</v>
      </c>
      <c r="C52" s="2">
        <v>-2.5323079268584388</v>
      </c>
      <c r="D52" s="2">
        <v>-7.2616005347980579</v>
      </c>
      <c r="E52" s="2">
        <v>4.1534880283961977</v>
      </c>
      <c r="F52" s="2">
        <v>6.3982960416030155</v>
      </c>
      <c r="G52" s="2">
        <v>16.101143808810715</v>
      </c>
      <c r="H52" s="2">
        <v>-17.934730936354008</v>
      </c>
      <c r="I52" s="2">
        <v>20.927772798209464</v>
      </c>
      <c r="J52" s="2">
        <v>16.860889873788082</v>
      </c>
      <c r="K52" s="2">
        <v>-33.86062371018766</v>
      </c>
      <c r="L52" s="2">
        <v>-49.034710562483866</v>
      </c>
      <c r="M52" s="2">
        <v>-21.174852745495102</v>
      </c>
      <c r="N52" s="2">
        <v>-35.068268789171285</v>
      </c>
      <c r="O52" s="2">
        <v>-1.5176196115315288</v>
      </c>
      <c r="Q52" s="6">
        <v>1.5294002391885142</v>
      </c>
      <c r="R52" s="6">
        <v>-0.47236152682861199</v>
      </c>
      <c r="S52" s="6">
        <v>-0.524890271456808</v>
      </c>
      <c r="T52" s="6">
        <v>0.34586925510060818</v>
      </c>
      <c r="U52" s="6">
        <v>2.3664545790591665</v>
      </c>
      <c r="V52" s="6">
        <v>3.6292622190811703</v>
      </c>
      <c r="W52" s="6">
        <v>-4.5009897494420832</v>
      </c>
      <c r="X52" s="6">
        <v>4.2567089871558048</v>
      </c>
      <c r="Y52" s="6">
        <v>1.9538230576846889</v>
      </c>
      <c r="Z52" s="6">
        <v>-7.8019278909354695</v>
      </c>
      <c r="AA52" s="6">
        <v>-9.9520848557617256</v>
      </c>
      <c r="AB52" s="6">
        <v>-3.0291262098013108</v>
      </c>
      <c r="AC52" s="6">
        <v>-7.5340317983967697</v>
      </c>
      <c r="AD52" s="6">
        <v>-0.2440863502206734</v>
      </c>
    </row>
    <row r="53" spans="1:30">
      <c r="A53" s="1">
        <v>39128</v>
      </c>
      <c r="B53" s="2">
        <v>13.120285580476605</v>
      </c>
      <c r="C53" s="2">
        <v>-3.6598652858551812</v>
      </c>
      <c r="D53" s="2">
        <v>-8.7322902384718635</v>
      </c>
      <c r="E53" s="2">
        <v>2.3263993665760299</v>
      </c>
      <c r="F53" s="2">
        <v>4.0725071660364156</v>
      </c>
      <c r="G53" s="2">
        <v>17.621278253879439</v>
      </c>
      <c r="H53" s="2">
        <v>-18.172397828749311</v>
      </c>
      <c r="I53" s="2">
        <v>20.637308528817211</v>
      </c>
      <c r="J53" s="2">
        <v>11.561006619459667</v>
      </c>
      <c r="K53" s="2">
        <v>-27.859841774430947</v>
      </c>
      <c r="L53" s="2">
        <v>-50.365002093870068</v>
      </c>
      <c r="M53" s="2">
        <v>-15.90935402499519</v>
      </c>
      <c r="N53" s="2">
        <v>-39.848886016161963</v>
      </c>
      <c r="O53" s="2">
        <v>-1.7125740561697587</v>
      </c>
      <c r="Q53" s="6">
        <v>1.4980479670076576</v>
      </c>
      <c r="R53" s="6">
        <v>-0.68268931123171028</v>
      </c>
      <c r="S53" s="6">
        <v>-0.63119613530746166</v>
      </c>
      <c r="T53" s="6">
        <v>0.19372392805351915</v>
      </c>
      <c r="U53" s="6">
        <v>1.5062452829087305</v>
      </c>
      <c r="V53" s="6">
        <v>3.9719066035374406</v>
      </c>
      <c r="W53" s="6">
        <v>-4.5606358210920712</v>
      </c>
      <c r="X53" s="6">
        <v>4.1976285547614207</v>
      </c>
      <c r="Y53" s="6">
        <v>1.3396778860563665</v>
      </c>
      <c r="Z53" s="6">
        <v>-6.4192697227719568</v>
      </c>
      <c r="AA53" s="6">
        <v>-10.222080824971869</v>
      </c>
      <c r="AB53" s="6">
        <v>-2.2758808213376369</v>
      </c>
      <c r="AC53" s="6">
        <v>-8.5610948228262185</v>
      </c>
      <c r="AD53" s="6">
        <v>-0.2754418483240631</v>
      </c>
    </row>
    <row r="54" spans="1:30">
      <c r="A54" s="1">
        <v>39156</v>
      </c>
      <c r="B54" s="2">
        <v>12.845694396703404</v>
      </c>
      <c r="C54" s="2">
        <v>-4.7874226448519233</v>
      </c>
      <c r="D54" s="2">
        <v>-10.202979942145669</v>
      </c>
      <c r="E54" s="2">
        <v>0.49931070475586181</v>
      </c>
      <c r="F54" s="2">
        <v>1.7467182904698162</v>
      </c>
      <c r="G54" s="2">
        <v>19.141412698948159</v>
      </c>
      <c r="H54" s="2">
        <v>-18.410064721144607</v>
      </c>
      <c r="I54" s="2">
        <v>20.346844259424959</v>
      </c>
      <c r="J54" s="2">
        <v>6.2611233651312501</v>
      </c>
      <c r="K54" s="2">
        <v>-21.859059838674234</v>
      </c>
      <c r="L54" s="2">
        <v>-51.695293625256269</v>
      </c>
      <c r="M54" s="2">
        <v>-10.643855304495277</v>
      </c>
      <c r="N54" s="2">
        <v>-44.629503243152641</v>
      </c>
      <c r="O54" s="2">
        <v>-1.9075285008079885</v>
      </c>
      <c r="Q54" s="6">
        <v>1.4666956948268013</v>
      </c>
      <c r="R54" s="6">
        <v>-0.89301709563480858</v>
      </c>
      <c r="S54" s="6">
        <v>-0.73750199915811532</v>
      </c>
      <c r="T54" s="6">
        <v>4.157860100643012E-2</v>
      </c>
      <c r="U54" s="6">
        <v>0.64603598675829488</v>
      </c>
      <c r="V54" s="6">
        <v>4.3145509879937105</v>
      </c>
      <c r="W54" s="6">
        <v>-4.6202818927420566</v>
      </c>
      <c r="X54" s="6">
        <v>4.1385481223670366</v>
      </c>
      <c r="Y54" s="6">
        <v>0.72553271442804412</v>
      </c>
      <c r="Z54" s="6">
        <v>-5.036611554608446</v>
      </c>
      <c r="AA54" s="6">
        <v>-10.492076794182012</v>
      </c>
      <c r="AB54" s="6">
        <v>-1.5226354328739629</v>
      </c>
      <c r="AC54" s="6">
        <v>-9.588157847255669</v>
      </c>
      <c r="AD54" s="6">
        <v>-0.30679734642745282</v>
      </c>
    </row>
    <row r="55" spans="1:30">
      <c r="A55" s="1">
        <v>39187</v>
      </c>
      <c r="B55" s="2">
        <v>9.8583740073184885</v>
      </c>
      <c r="C55" s="2">
        <v>-3.404595737164156</v>
      </c>
      <c r="D55" s="2">
        <v>-9.6353171378353508</v>
      </c>
      <c r="E55" s="2">
        <v>-0.30064615615670665</v>
      </c>
      <c r="F55" s="2">
        <v>2.0167174329799153</v>
      </c>
      <c r="G55" s="2">
        <v>19.26489581218965</v>
      </c>
      <c r="H55" s="2">
        <v>-16.802966331406616</v>
      </c>
      <c r="I55" s="2">
        <v>19.341707601790443</v>
      </c>
      <c r="J55" s="2">
        <v>-1.8831263827961533</v>
      </c>
      <c r="K55" s="2">
        <v>-15.996032129674914</v>
      </c>
      <c r="L55" s="2">
        <v>-55.27939119787365</v>
      </c>
      <c r="M55" s="2">
        <v>-11.604958848561486</v>
      </c>
      <c r="N55" s="2">
        <v>-48.17299459418787</v>
      </c>
      <c r="O55" s="2">
        <v>2.0184235252081888</v>
      </c>
      <c r="Q55" s="6">
        <v>1.1256094274076105</v>
      </c>
      <c r="R55" s="6">
        <v>-0.63507286123617868</v>
      </c>
      <c r="S55" s="6">
        <v>-0.69646962867415263</v>
      </c>
      <c r="T55" s="6">
        <v>-2.5035406715481275E-2</v>
      </c>
      <c r="U55" s="6">
        <v>0.74589705960965247</v>
      </c>
      <c r="V55" s="6">
        <v>4.3423845756507964</v>
      </c>
      <c r="W55" s="6">
        <v>-4.2169564453614612</v>
      </c>
      <c r="X55" s="6">
        <v>3.934103326204176</v>
      </c>
      <c r="Y55" s="6">
        <v>-0.21821480211203545</v>
      </c>
      <c r="Z55" s="6">
        <v>-3.685693751094786</v>
      </c>
      <c r="AA55" s="6">
        <v>-11.219505237520435</v>
      </c>
      <c r="AB55" s="6">
        <v>-1.6601241781632663</v>
      </c>
      <c r="AC55" s="6">
        <v>-10.349437985620728</v>
      </c>
      <c r="AD55" s="6">
        <v>0.32463314767685902</v>
      </c>
    </row>
    <row r="56" spans="1:30">
      <c r="A56" s="1">
        <v>39217</v>
      </c>
      <c r="B56" s="2">
        <v>6.8710536179335744</v>
      </c>
      <c r="C56" s="2">
        <v>-2.0217688294763887</v>
      </c>
      <c r="D56" s="2">
        <v>-9.0676543335250308</v>
      </c>
      <c r="E56" s="2">
        <v>-1.1006030170692753</v>
      </c>
      <c r="F56" s="2">
        <v>2.2867165754900145</v>
      </c>
      <c r="G56" s="2">
        <v>19.388378925431141</v>
      </c>
      <c r="H56" s="2">
        <v>-15.195867941668615</v>
      </c>
      <c r="I56" s="2">
        <v>18.336570944155927</v>
      </c>
      <c r="J56" s="2">
        <v>-10.027376130723558</v>
      </c>
      <c r="K56" s="2">
        <v>-10.133004420675592</v>
      </c>
      <c r="L56" s="2">
        <v>-58.863488770491031</v>
      </c>
      <c r="M56" s="2">
        <v>-12.566062392627693</v>
      </c>
      <c r="N56" s="2">
        <v>-51.716485945223091</v>
      </c>
      <c r="O56" s="2">
        <v>5.9443755512243666</v>
      </c>
      <c r="Q56" s="6">
        <v>0.78452315998841959</v>
      </c>
      <c r="R56" s="6">
        <v>-0.37712862683754866</v>
      </c>
      <c r="S56" s="6">
        <v>-0.65543725819018983</v>
      </c>
      <c r="T56" s="6">
        <v>-9.164941443739269E-2</v>
      </c>
      <c r="U56" s="6">
        <v>0.84575813246101017</v>
      </c>
      <c r="V56" s="6">
        <v>4.3702181633078805</v>
      </c>
      <c r="W56" s="6">
        <v>-3.8136309979808636</v>
      </c>
      <c r="X56" s="6">
        <v>3.7296585300413154</v>
      </c>
      <c r="Y56" s="6">
        <v>-1.1619623186521153</v>
      </c>
      <c r="Z56" s="6">
        <v>-2.3347759475811247</v>
      </c>
      <c r="AA56" s="6">
        <v>-11.946933680858859</v>
      </c>
      <c r="AB56" s="6">
        <v>-1.7976129234525693</v>
      </c>
      <c r="AC56" s="6">
        <v>-11.110718123985784</v>
      </c>
      <c r="AD56" s="6">
        <v>0.95606364178117098</v>
      </c>
    </row>
    <row r="57" spans="1:30">
      <c r="A57" s="1">
        <v>39248</v>
      </c>
      <c r="B57" s="2">
        <v>5.5424621934563447</v>
      </c>
      <c r="C57" s="2">
        <v>1.071728817117034</v>
      </c>
      <c r="D57" s="2">
        <v>-5.7432329241886819</v>
      </c>
      <c r="E57" s="2">
        <v>-0.62886884568060841</v>
      </c>
      <c r="F57" s="2">
        <v>3.3870715099017659</v>
      </c>
      <c r="G57" s="2">
        <v>17.266149065341484</v>
      </c>
      <c r="H57" s="2">
        <v>-14.255097983400889</v>
      </c>
      <c r="I57" s="2">
        <v>18.463499672973789</v>
      </c>
      <c r="J57" s="2">
        <v>-14.688050136977031</v>
      </c>
      <c r="K57" s="2">
        <v>-5.9734940641826739</v>
      </c>
      <c r="L57" s="2">
        <v>-62.926800548875171</v>
      </c>
      <c r="M57" s="2">
        <v>-15.693826618830839</v>
      </c>
      <c r="N57" s="2">
        <v>-55.126743906302927</v>
      </c>
      <c r="O57" s="2">
        <v>9.5965998117530198</v>
      </c>
      <c r="Q57" s="6">
        <v>0.63282724832445847</v>
      </c>
      <c r="R57" s="6">
        <v>0.19991386317210882</v>
      </c>
      <c r="S57" s="6">
        <v>-0.41513810545913049</v>
      </c>
      <c r="T57" s="6">
        <v>-5.236716651751562E-2</v>
      </c>
      <c r="U57" s="6">
        <v>1.2527321074377376</v>
      </c>
      <c r="V57" s="6">
        <v>3.8918590639242319</v>
      </c>
      <c r="W57" s="6">
        <v>-3.5775306654042041</v>
      </c>
      <c r="X57" s="6">
        <v>3.7554758334828682</v>
      </c>
      <c r="Y57" s="6">
        <v>-1.7020365618227613</v>
      </c>
      <c r="Z57" s="6">
        <v>-1.3763706878105224</v>
      </c>
      <c r="AA57" s="6">
        <v>-12.771623439399704</v>
      </c>
      <c r="AB57" s="6">
        <v>-2.2450489793036081</v>
      </c>
      <c r="AC57" s="6">
        <v>-11.843374534086214</v>
      </c>
      <c r="AD57" s="6">
        <v>1.5434691307232968</v>
      </c>
    </row>
    <row r="58" spans="1:30">
      <c r="A58" s="1">
        <v>39278</v>
      </c>
      <c r="B58" s="2">
        <v>4.2138707689791151</v>
      </c>
      <c r="C58" s="2">
        <v>4.1652264637104564</v>
      </c>
      <c r="D58" s="2">
        <v>-2.4188115148523317</v>
      </c>
      <c r="E58" s="2">
        <v>-0.15713467429194106</v>
      </c>
      <c r="F58" s="2">
        <v>4.4874264443135168</v>
      </c>
      <c r="G58" s="2">
        <v>15.143919205251825</v>
      </c>
      <c r="H58" s="2">
        <v>-13.314328025133165</v>
      </c>
      <c r="I58" s="2">
        <v>18.590428401791655</v>
      </c>
      <c r="J58" s="2">
        <v>-19.348724143230505</v>
      </c>
      <c r="K58" s="2">
        <v>-1.8139837076897565</v>
      </c>
      <c r="L58" s="2">
        <v>-66.990112327259311</v>
      </c>
      <c r="M58" s="2">
        <v>-18.821590845033981</v>
      </c>
      <c r="N58" s="2">
        <v>-58.537001867382763</v>
      </c>
      <c r="O58" s="2">
        <v>13.248824072281673</v>
      </c>
      <c r="Q58" s="6">
        <v>0.4811313366604974</v>
      </c>
      <c r="R58" s="6">
        <v>0.77695635318176615</v>
      </c>
      <c r="S58" s="6">
        <v>-0.1748389527280711</v>
      </c>
      <c r="T58" s="6">
        <v>-1.3084918597638516E-2</v>
      </c>
      <c r="U58" s="6">
        <v>1.6597060824144643</v>
      </c>
      <c r="V58" s="6">
        <v>3.4134999645405819</v>
      </c>
      <c r="W58" s="6">
        <v>-3.3414303328275445</v>
      </c>
      <c r="X58" s="6">
        <v>3.7812931369244227</v>
      </c>
      <c r="Y58" s="6">
        <v>-2.2421108049934078</v>
      </c>
      <c r="Z58" s="6">
        <v>-0.41796542803991987</v>
      </c>
      <c r="AA58" s="6">
        <v>-13.596313197940548</v>
      </c>
      <c r="AB58" s="6">
        <v>-2.6924850351546463</v>
      </c>
      <c r="AC58" s="6">
        <v>-12.576030944186645</v>
      </c>
      <c r="AD58" s="6">
        <v>2.1308746196654229</v>
      </c>
    </row>
    <row r="59" spans="1:30">
      <c r="A59" s="1">
        <v>39309</v>
      </c>
      <c r="B59" s="2">
        <v>7.7957962439312123</v>
      </c>
      <c r="C59" s="2">
        <v>6.5354408319514032</v>
      </c>
      <c r="D59" s="2">
        <v>-0.41899497136098218</v>
      </c>
      <c r="E59" s="2">
        <v>-0.49320053595929414</v>
      </c>
      <c r="F59" s="2">
        <v>6.7589250237294936</v>
      </c>
      <c r="G59" s="2">
        <v>12.257562144798502</v>
      </c>
      <c r="H59" s="2">
        <v>-10.946164551322308</v>
      </c>
      <c r="I59" s="2">
        <v>20.796936324741484</v>
      </c>
      <c r="J59" s="2">
        <v>-19.442293432107551</v>
      </c>
      <c r="K59" s="2">
        <v>2.809879943300468</v>
      </c>
      <c r="L59" s="2">
        <v>-70.148140640068874</v>
      </c>
      <c r="M59" s="2">
        <v>-23.059667847373987</v>
      </c>
      <c r="N59" s="2">
        <v>-61.697569563810688</v>
      </c>
      <c r="O59" s="2">
        <v>14.975179731216606</v>
      </c>
      <c r="Q59" s="6">
        <v>0.89010842353957798</v>
      </c>
      <c r="R59" s="6">
        <v>1.2190819201472232</v>
      </c>
      <c r="S59" s="6">
        <v>-3.0286213514885876E-2</v>
      </c>
      <c r="T59" s="6">
        <v>-4.106979503040234E-2</v>
      </c>
      <c r="U59" s="6">
        <v>2.4998357325015195</v>
      </c>
      <c r="V59" s="6">
        <v>2.7629035376861615</v>
      </c>
      <c r="W59" s="6">
        <v>-2.7471041866226029</v>
      </c>
      <c r="X59" s="6">
        <v>4.2300968484524182</v>
      </c>
      <c r="Y59" s="6">
        <v>-2.2529535206191906</v>
      </c>
      <c r="Z59" s="6">
        <v>0.64743286737569072</v>
      </c>
      <c r="AA59" s="6">
        <v>-14.237266624308379</v>
      </c>
      <c r="AB59" s="6">
        <v>-3.2987546645703909</v>
      </c>
      <c r="AC59" s="6">
        <v>-13.255044147519525</v>
      </c>
      <c r="AD59" s="6">
        <v>2.4085330320702227</v>
      </c>
    </row>
    <row r="60" spans="1:30">
      <c r="A60" s="1">
        <v>39340</v>
      </c>
      <c r="B60" s="2">
        <v>11.37772171888331</v>
      </c>
      <c r="C60" s="2">
        <v>8.9056552001923492</v>
      </c>
      <c r="D60" s="2">
        <v>1.5808215721303673</v>
      </c>
      <c r="E60" s="2">
        <v>-0.82926639762664678</v>
      </c>
      <c r="F60" s="2">
        <v>9.0304236031454703</v>
      </c>
      <c r="G60" s="2">
        <v>9.3712050843451795</v>
      </c>
      <c r="H60" s="2">
        <v>-8.5780010775114519</v>
      </c>
      <c r="I60" s="2">
        <v>23.003444247691313</v>
      </c>
      <c r="J60" s="2">
        <v>-19.535862720984596</v>
      </c>
      <c r="K60" s="2">
        <v>7.4337435942906929</v>
      </c>
      <c r="L60" s="2">
        <v>-73.306168952878451</v>
      </c>
      <c r="M60" s="2">
        <v>-27.29774484971399</v>
      </c>
      <c r="N60" s="2">
        <v>-64.858137260238621</v>
      </c>
      <c r="O60" s="2">
        <v>16.701535390151541</v>
      </c>
      <c r="Q60" s="6">
        <v>1.2990855104186585</v>
      </c>
      <c r="R60" s="6">
        <v>1.6612074871126796</v>
      </c>
      <c r="S60" s="6">
        <v>0.11426652569829934</v>
      </c>
      <c r="T60" s="6">
        <v>-6.9054671463166128E-2</v>
      </c>
      <c r="U60" s="6">
        <v>3.339965382588574</v>
      </c>
      <c r="V60" s="6">
        <v>2.1123071108317406</v>
      </c>
      <c r="W60" s="6">
        <v>-2.1527780404176613</v>
      </c>
      <c r="X60" s="6">
        <v>4.6789005599804128</v>
      </c>
      <c r="Y60" s="6">
        <v>-2.2637962362449739</v>
      </c>
      <c r="Z60" s="6">
        <v>1.7128311627913013</v>
      </c>
      <c r="AA60" s="6">
        <v>-14.878220050676209</v>
      </c>
      <c r="AB60" s="6">
        <v>-3.905024293986135</v>
      </c>
      <c r="AC60" s="6">
        <v>-13.934057350852404</v>
      </c>
      <c r="AD60" s="6">
        <v>2.686191444475023</v>
      </c>
    </row>
    <row r="61" spans="1:30">
      <c r="A61" s="1">
        <v>39370</v>
      </c>
      <c r="B61" s="2">
        <v>14.888859395733899</v>
      </c>
      <c r="C61" s="2">
        <v>10.485634899887847</v>
      </c>
      <c r="D61" s="2">
        <v>1.8377908203505788</v>
      </c>
      <c r="E61" s="2">
        <v>-2.372736243360722</v>
      </c>
      <c r="F61" s="2">
        <v>11.270930109812602</v>
      </c>
      <c r="G61" s="2">
        <v>6.5952629437575094</v>
      </c>
      <c r="H61" s="2">
        <v>-3.7573330563749847</v>
      </c>
      <c r="I61" s="2">
        <v>25.854751105994037</v>
      </c>
      <c r="J61" s="2">
        <v>-16.034308906636006</v>
      </c>
      <c r="K61" s="2">
        <v>10.045932275031346</v>
      </c>
      <c r="L61" s="2">
        <v>-74.761858488188722</v>
      </c>
      <c r="M61" s="2">
        <v>-30.644283899807775</v>
      </c>
      <c r="N61" s="2">
        <v>-68.176619612972885</v>
      </c>
      <c r="O61" s="2">
        <v>15.732903070962763</v>
      </c>
      <c r="Q61" s="6">
        <v>1.699980188086105</v>
      </c>
      <c r="R61" s="6">
        <v>1.9559274204156796</v>
      </c>
      <c r="S61" s="6">
        <v>0.1328410338674009</v>
      </c>
      <c r="T61" s="6">
        <v>-0.19758249245713402</v>
      </c>
      <c r="U61" s="6">
        <v>4.1686323976249593</v>
      </c>
      <c r="V61" s="6">
        <v>1.4865986485747176</v>
      </c>
      <c r="W61" s="6">
        <v>-0.94295909049314808</v>
      </c>
      <c r="X61" s="6">
        <v>5.2588563749591861</v>
      </c>
      <c r="Y61" s="6">
        <v>-1.8580396817920739</v>
      </c>
      <c r="Z61" s="6">
        <v>2.3147133932867976</v>
      </c>
      <c r="AA61" s="6">
        <v>-15.173666798762783</v>
      </c>
      <c r="AB61" s="6">
        <v>-4.3837567447192018</v>
      </c>
      <c r="AC61" s="6">
        <v>-14.646996781031481</v>
      </c>
      <c r="AD61" s="6">
        <v>2.5304014654182958</v>
      </c>
    </row>
    <row r="62" spans="1:30">
      <c r="A62" s="1">
        <v>39401</v>
      </c>
      <c r="B62" s="2">
        <v>18.39999707258449</v>
      </c>
      <c r="C62" s="2">
        <v>12.065614599583345</v>
      </c>
      <c r="D62" s="2">
        <v>2.0947600685707903</v>
      </c>
      <c r="E62" s="2">
        <v>-3.9162060890947967</v>
      </c>
      <c r="F62" s="2">
        <v>13.511436616479735</v>
      </c>
      <c r="G62" s="2">
        <v>3.8193208031698402</v>
      </c>
      <c r="H62" s="2">
        <v>1.0633349647614827</v>
      </c>
      <c r="I62" s="2">
        <v>28.706057964296761</v>
      </c>
      <c r="J62" s="2">
        <v>-12.532755092287413</v>
      </c>
      <c r="K62" s="2">
        <v>12.658120955771997</v>
      </c>
      <c r="L62" s="2">
        <v>-76.217548023498978</v>
      </c>
      <c r="M62" s="2">
        <v>-33.990822949901563</v>
      </c>
      <c r="N62" s="2">
        <v>-71.49510196570715</v>
      </c>
      <c r="O62" s="2">
        <v>14.764270751773987</v>
      </c>
      <c r="Q62" s="6">
        <v>2.1008748657535516</v>
      </c>
      <c r="R62" s="6">
        <v>2.25064735371868</v>
      </c>
      <c r="S62" s="6">
        <v>0.15141554203650245</v>
      </c>
      <c r="T62" s="6">
        <v>-0.32611031345110186</v>
      </c>
      <c r="U62" s="6">
        <v>4.9972994126613441</v>
      </c>
      <c r="V62" s="6">
        <v>0.86089018631769465</v>
      </c>
      <c r="W62" s="6">
        <v>0.26685985943136548</v>
      </c>
      <c r="X62" s="6">
        <v>5.8388121899379613</v>
      </c>
      <c r="Y62" s="6">
        <v>-1.452283127339173</v>
      </c>
      <c r="Z62" s="6">
        <v>2.916595623782293</v>
      </c>
      <c r="AA62" s="6">
        <v>-15.469113546849352</v>
      </c>
      <c r="AB62" s="6">
        <v>-4.8624891954522678</v>
      </c>
      <c r="AC62" s="6">
        <v>-15.359936211210558</v>
      </c>
      <c r="AD62" s="6">
        <v>2.374611486361569</v>
      </c>
    </row>
    <row r="63" spans="1:30">
      <c r="A63" s="1">
        <v>39431</v>
      </c>
      <c r="B63" s="2">
        <v>17.837425325549827</v>
      </c>
      <c r="C63" s="2">
        <v>13.54124195943333</v>
      </c>
      <c r="D63" s="2">
        <v>7.869234875497888E-2</v>
      </c>
      <c r="E63" s="2">
        <v>-6.9450220898353088</v>
      </c>
      <c r="F63" s="2">
        <v>14.325263518276405</v>
      </c>
      <c r="G63" s="2">
        <v>2.0255723012327378</v>
      </c>
      <c r="H63" s="2">
        <v>4.1537883098207322</v>
      </c>
      <c r="I63" s="2">
        <v>29.806674466605081</v>
      </c>
      <c r="J63" s="2">
        <v>-5.6256727200103347</v>
      </c>
      <c r="K63" s="2">
        <v>17.137180993416742</v>
      </c>
      <c r="L63" s="2">
        <v>-72.865778663516494</v>
      </c>
      <c r="M63" s="2">
        <v>-36.861886535603489</v>
      </c>
      <c r="N63" s="2">
        <v>-74.111013758782633</v>
      </c>
      <c r="O63" s="2">
        <v>12.343034149716663</v>
      </c>
      <c r="Q63" s="6">
        <v>2.036641548820628</v>
      </c>
      <c r="R63" s="6">
        <v>2.525902027660937</v>
      </c>
      <c r="S63" s="6">
        <v>5.6881190450561378E-3</v>
      </c>
      <c r="T63" s="6">
        <v>-0.57832587946476577</v>
      </c>
      <c r="U63" s="6">
        <v>5.2982989890791554</v>
      </c>
      <c r="V63" s="6">
        <v>0.45657209898706402</v>
      </c>
      <c r="W63" s="6">
        <v>1.0424554831741599</v>
      </c>
      <c r="X63" s="6">
        <v>6.0626775865074727</v>
      </c>
      <c r="Y63" s="6">
        <v>-0.65189732912207754</v>
      </c>
      <c r="Z63" s="6">
        <v>3.9486292842361315</v>
      </c>
      <c r="AA63" s="6">
        <v>-14.788838437547307</v>
      </c>
      <c r="AB63" s="6">
        <v>-5.2732034545776862</v>
      </c>
      <c r="AC63" s="6">
        <v>-15.9219360849231</v>
      </c>
      <c r="AD63" s="6">
        <v>1.9851918974696796</v>
      </c>
    </row>
    <row r="64" spans="1:30">
      <c r="A64" s="1">
        <v>39462</v>
      </c>
      <c r="B64" s="2">
        <v>17.274853578515163</v>
      </c>
      <c r="C64" s="2">
        <v>15.016869319283314</v>
      </c>
      <c r="D64" s="2">
        <v>-1.9373753710608326</v>
      </c>
      <c r="E64" s="2">
        <v>-9.9738380905758195</v>
      </c>
      <c r="F64" s="2">
        <v>15.139090420073074</v>
      </c>
      <c r="G64" s="2">
        <v>0.23182379929563568</v>
      </c>
      <c r="H64" s="2">
        <v>7.2442416548799811</v>
      </c>
      <c r="I64" s="2">
        <v>30.907290968913401</v>
      </c>
      <c r="J64" s="2">
        <v>1.2814096522667451</v>
      </c>
      <c r="K64" s="2">
        <v>21.616241031061492</v>
      </c>
      <c r="L64" s="2">
        <v>-69.51400930353401</v>
      </c>
      <c r="M64" s="2">
        <v>-39.732950121305407</v>
      </c>
      <c r="N64" s="2">
        <v>-76.72692555185813</v>
      </c>
      <c r="O64" s="2">
        <v>9.9217975476593399</v>
      </c>
      <c r="Q64" s="6">
        <v>1.9724082318877041</v>
      </c>
      <c r="R64" s="6">
        <v>2.8011567016031935</v>
      </c>
      <c r="S64" s="6">
        <v>-0.14003930394639016</v>
      </c>
      <c r="T64" s="6">
        <v>-0.83054144547842967</v>
      </c>
      <c r="U64" s="6">
        <v>5.5992985654969667</v>
      </c>
      <c r="V64" s="6">
        <v>5.2254011656433466E-2</v>
      </c>
      <c r="W64" s="6">
        <v>1.8180511069169545</v>
      </c>
      <c r="X64" s="6">
        <v>6.2865429830769859</v>
      </c>
      <c r="Y64" s="6">
        <v>0.14848846909501814</v>
      </c>
      <c r="Z64" s="6">
        <v>4.9806629446899713</v>
      </c>
      <c r="AA64" s="6">
        <v>-14.108563328245262</v>
      </c>
      <c r="AB64" s="6">
        <v>-5.6839177137031021</v>
      </c>
      <c r="AC64" s="6">
        <v>-16.483935958635648</v>
      </c>
      <c r="AD64" s="6">
        <v>1.59577230857779</v>
      </c>
    </row>
    <row r="65" spans="1:30">
      <c r="A65" s="1">
        <v>39493</v>
      </c>
      <c r="B65" s="2">
        <v>15.134544001210688</v>
      </c>
      <c r="C65" s="2">
        <v>15.354508633078312</v>
      </c>
      <c r="D65" s="2">
        <v>-1.5488709744433065</v>
      </c>
      <c r="E65" s="2">
        <v>-9.8790471943596465</v>
      </c>
      <c r="F65" s="2">
        <v>14.716078307891207</v>
      </c>
      <c r="G65" s="2">
        <v>-0.70420881456590578</v>
      </c>
      <c r="H65" s="2">
        <v>8.2776946686766397</v>
      </c>
      <c r="I65" s="2">
        <v>30.551789623614525</v>
      </c>
      <c r="J65" s="2">
        <v>6.9262590826048385</v>
      </c>
      <c r="K65" s="2">
        <v>21.996868277631414</v>
      </c>
      <c r="L65" s="2">
        <v>-64.150289250920238</v>
      </c>
      <c r="M65" s="2">
        <v>-42.88514742080504</v>
      </c>
      <c r="N65" s="2">
        <v>-77.284724946159173</v>
      </c>
      <c r="O65" s="2">
        <v>7.2578623308075247</v>
      </c>
      <c r="Q65" s="6">
        <v>1.728031964970234</v>
      </c>
      <c r="R65" s="6">
        <v>2.8641379133626295</v>
      </c>
      <c r="S65" s="6">
        <v>-0.11195704064568553</v>
      </c>
      <c r="T65" s="6">
        <v>-0.82264801796871645</v>
      </c>
      <c r="U65" s="6">
        <v>5.4428445747217182</v>
      </c>
      <c r="V65" s="6">
        <v>-0.15873148363841341</v>
      </c>
      <c r="W65" s="6">
        <v>2.0774116425244329</v>
      </c>
      <c r="X65" s="6">
        <v>6.214234009443194</v>
      </c>
      <c r="Y65" s="6">
        <v>0.80260797623316604</v>
      </c>
      <c r="Z65" s="6">
        <v>5.0683644104538867</v>
      </c>
      <c r="AA65" s="6">
        <v>-13.019942706366772</v>
      </c>
      <c r="AB65" s="6">
        <v>-6.134848993988423</v>
      </c>
      <c r="AC65" s="6">
        <v>-16.603773022707891</v>
      </c>
      <c r="AD65" s="6">
        <v>1.167318287975428</v>
      </c>
    </row>
    <row r="66" spans="1:30">
      <c r="A66" s="1">
        <v>39522</v>
      </c>
      <c r="B66" s="2">
        <v>12.99423442390621</v>
      </c>
      <c r="C66" s="2">
        <v>15.692147946873311</v>
      </c>
      <c r="D66" s="2">
        <v>-1.1603665778257803</v>
      </c>
      <c r="E66" s="2">
        <v>-9.7842562981434735</v>
      </c>
      <c r="F66" s="2">
        <v>14.293066195709342</v>
      </c>
      <c r="G66" s="2">
        <v>-1.6402414284274469</v>
      </c>
      <c r="H66" s="2">
        <v>9.3111476824732993</v>
      </c>
      <c r="I66" s="2">
        <v>30.196288278315649</v>
      </c>
      <c r="J66" s="2">
        <v>12.571108512942933</v>
      </c>
      <c r="K66" s="2">
        <v>22.377495524201336</v>
      </c>
      <c r="L66" s="2">
        <v>-58.786569198306474</v>
      </c>
      <c r="M66" s="2">
        <v>-46.037344720304681</v>
      </c>
      <c r="N66" s="2">
        <v>-77.84252434046023</v>
      </c>
      <c r="O66" s="2">
        <v>4.5939271139557114</v>
      </c>
      <c r="Q66" s="6">
        <v>1.4836556980527631</v>
      </c>
      <c r="R66" s="6">
        <v>2.9271191251220658</v>
      </c>
      <c r="S66" s="6">
        <v>-8.3874777344980875E-2</v>
      </c>
      <c r="T66" s="6">
        <v>-0.81475459045900334</v>
      </c>
      <c r="U66" s="6">
        <v>5.2863905839464698</v>
      </c>
      <c r="V66" s="6">
        <v>-0.36971697893326022</v>
      </c>
      <c r="W66" s="6">
        <v>2.3367721781319113</v>
      </c>
      <c r="X66" s="6">
        <v>6.1419250358094031</v>
      </c>
      <c r="Y66" s="6">
        <v>1.456727483371314</v>
      </c>
      <c r="Z66" s="6">
        <v>5.1560658762178022</v>
      </c>
      <c r="AA66" s="6">
        <v>-11.931322084488281</v>
      </c>
      <c r="AB66" s="6">
        <v>-6.5857802742737457</v>
      </c>
      <c r="AC66" s="6">
        <v>-16.723610086780134</v>
      </c>
      <c r="AD66" s="6">
        <v>0.73886426737306687</v>
      </c>
    </row>
    <row r="67" spans="1:30">
      <c r="A67" s="1">
        <v>39553</v>
      </c>
      <c r="B67" s="2">
        <v>10.372431155999893</v>
      </c>
      <c r="C67" s="2">
        <v>15.256146641035025</v>
      </c>
      <c r="D67" s="2">
        <v>0.82281420344598688</v>
      </c>
      <c r="E67" s="2">
        <v>-9.3778922812963046</v>
      </c>
      <c r="F67" s="2">
        <v>11.243520353448018</v>
      </c>
      <c r="G67" s="2">
        <v>-2.3002250543947089</v>
      </c>
      <c r="H67" s="2">
        <v>7.8330633368347531</v>
      </c>
      <c r="I67" s="2">
        <v>28.28374680026073</v>
      </c>
      <c r="J67" s="2">
        <v>17.037700751955867</v>
      </c>
      <c r="K67" s="2">
        <v>19.08257064346892</v>
      </c>
      <c r="L67" s="2">
        <v>-51.576587528590359</v>
      </c>
      <c r="M67" s="2">
        <v>-48.194651565519663</v>
      </c>
      <c r="N67" s="2">
        <v>-74.960380261809604</v>
      </c>
      <c r="O67" s="2">
        <v>1.989999891450271</v>
      </c>
      <c r="Q67" s="6">
        <v>1.1843034445297558</v>
      </c>
      <c r="R67" s="6">
        <v>2.8457900575388271</v>
      </c>
      <c r="S67" s="6">
        <v>5.9475479067686264E-2</v>
      </c>
      <c r="T67" s="6">
        <v>-0.78091584604810582</v>
      </c>
      <c r="U67" s="6">
        <v>4.1584947073652234</v>
      </c>
      <c r="V67" s="6">
        <v>-0.51847992816078503</v>
      </c>
      <c r="W67" s="6">
        <v>1.9658247403287337</v>
      </c>
      <c r="X67" s="6">
        <v>5.7529140991730321</v>
      </c>
      <c r="Y67" s="6">
        <v>1.9743117254358939</v>
      </c>
      <c r="Z67" s="6">
        <v>4.396872349673604</v>
      </c>
      <c r="AA67" s="6">
        <v>-10.467984204802699</v>
      </c>
      <c r="AB67" s="6">
        <v>-6.8943894904022835</v>
      </c>
      <c r="AC67" s="6">
        <v>-16.104413135066913</v>
      </c>
      <c r="AD67" s="6">
        <v>0.32006163254140435</v>
      </c>
    </row>
    <row r="68" spans="1:30">
      <c r="A68" s="1">
        <v>39583</v>
      </c>
      <c r="B68" s="2">
        <v>7.7506278880935753</v>
      </c>
      <c r="C68" s="2">
        <v>14.820145335196738</v>
      </c>
      <c r="D68" s="2">
        <v>2.8059949847177545</v>
      </c>
      <c r="E68" s="2">
        <v>-8.9715282644491356</v>
      </c>
      <c r="F68" s="2">
        <v>8.193974511186692</v>
      </c>
      <c r="G68" s="2">
        <v>-2.9602086803619709</v>
      </c>
      <c r="H68" s="2">
        <v>6.3549789911962078</v>
      </c>
      <c r="I68" s="2">
        <v>26.37120532220581</v>
      </c>
      <c r="J68" s="2">
        <v>21.504292990968807</v>
      </c>
      <c r="K68" s="2">
        <v>15.787645762736503</v>
      </c>
      <c r="L68" s="2">
        <v>-44.366605858874252</v>
      </c>
      <c r="M68" s="2">
        <v>-50.351958410734639</v>
      </c>
      <c r="N68" s="2">
        <v>-72.078236183158992</v>
      </c>
      <c r="O68" s="2">
        <v>-0.61392733105516917</v>
      </c>
      <c r="Q68" s="6">
        <v>0.88495119100674824</v>
      </c>
      <c r="R68" s="6">
        <v>2.7644609899555883</v>
      </c>
      <c r="S68" s="6">
        <v>0.20282573548035343</v>
      </c>
      <c r="T68" s="6">
        <v>-0.74707710163720831</v>
      </c>
      <c r="U68" s="6">
        <v>3.0305988307839762</v>
      </c>
      <c r="V68" s="6">
        <v>-0.66724287738830967</v>
      </c>
      <c r="W68" s="6">
        <v>1.594877302525556</v>
      </c>
      <c r="X68" s="6">
        <v>5.363903162536662</v>
      </c>
      <c r="Y68" s="6">
        <v>2.4918959675004744</v>
      </c>
      <c r="Z68" s="6">
        <v>3.6376788231294057</v>
      </c>
      <c r="AA68" s="6">
        <v>-9.0046463251171183</v>
      </c>
      <c r="AB68" s="6">
        <v>-7.2029987065308223</v>
      </c>
      <c r="AC68" s="6">
        <v>-15.485216183353694</v>
      </c>
      <c r="AD68" s="6">
        <v>-9.8741002290258117E-2</v>
      </c>
    </row>
    <row r="69" spans="1:30">
      <c r="A69" s="1">
        <v>39614</v>
      </c>
      <c r="B69" s="2">
        <v>5.8514104798747386</v>
      </c>
      <c r="C69" s="2">
        <v>11.167441781193462</v>
      </c>
      <c r="D69" s="2">
        <v>5.3295013631803609</v>
      </c>
      <c r="E69" s="2">
        <v>-8.0609403619939304</v>
      </c>
      <c r="F69" s="2">
        <v>5.3270921576524906</v>
      </c>
      <c r="G69" s="2">
        <v>-3.4118350700005928</v>
      </c>
      <c r="H69" s="2">
        <v>2.124478703387525</v>
      </c>
      <c r="I69" s="2">
        <v>24.15391305363579</v>
      </c>
      <c r="J69" s="2">
        <v>22.925797468764124</v>
      </c>
      <c r="K69" s="2">
        <v>11.891377732801464</v>
      </c>
      <c r="L69" s="2">
        <v>-41.822273293121278</v>
      </c>
      <c r="M69" s="2">
        <v>-52.705793190392086</v>
      </c>
      <c r="N69" s="2">
        <v>-68.671869699786214</v>
      </c>
      <c r="O69" s="2">
        <v>-0.80184063592546995</v>
      </c>
      <c r="Q69" s="6">
        <v>0.66810234577113781</v>
      </c>
      <c r="R69" s="6">
        <v>2.0831075852131411</v>
      </c>
      <c r="S69" s="6">
        <v>0.38523234703476605</v>
      </c>
      <c r="T69" s="6">
        <v>-0.67125062582395856</v>
      </c>
      <c r="U69" s="6">
        <v>1.9702623241528769</v>
      </c>
      <c r="V69" s="6">
        <v>-0.76904127211841355</v>
      </c>
      <c r="W69" s="6">
        <v>0.53316979779565021</v>
      </c>
      <c r="X69" s="6">
        <v>4.91290591510952</v>
      </c>
      <c r="Y69" s="6">
        <v>2.6566184848829177</v>
      </c>
      <c r="Z69" s="6">
        <v>2.7399280175479834</v>
      </c>
      <c r="AA69" s="6">
        <v>-8.4882485875718938</v>
      </c>
      <c r="AB69" s="6">
        <v>-7.5397218332651592</v>
      </c>
      <c r="AC69" s="6">
        <v>-14.753395814432368</v>
      </c>
      <c r="AD69" s="6">
        <v>-0.12896403867907294</v>
      </c>
    </row>
    <row r="70" spans="1:30">
      <c r="A70" s="1">
        <v>39644</v>
      </c>
      <c r="B70" s="2">
        <v>3.9521930716559028</v>
      </c>
      <c r="C70" s="2">
        <v>7.5147382271901879</v>
      </c>
      <c r="D70" s="2">
        <v>7.8530077416429673</v>
      </c>
      <c r="E70" s="2">
        <v>-7.1503524595387251</v>
      </c>
      <c r="F70" s="2">
        <v>2.4602098041182878</v>
      </c>
      <c r="G70" s="2">
        <v>-3.8634614596392147</v>
      </c>
      <c r="H70" s="2">
        <v>-2.1060215844211578</v>
      </c>
      <c r="I70" s="2">
        <v>21.936620785065767</v>
      </c>
      <c r="J70" s="2">
        <v>24.347301946559437</v>
      </c>
      <c r="K70" s="2">
        <v>7.9951097028664257</v>
      </c>
      <c r="L70" s="2">
        <v>-39.277940727368303</v>
      </c>
      <c r="M70" s="2">
        <v>-55.05962797004954</v>
      </c>
      <c r="N70" s="2">
        <v>-65.265503216413421</v>
      </c>
      <c r="O70" s="2">
        <v>-0.98975394079577095</v>
      </c>
      <c r="Q70" s="6">
        <v>0.45125350053552765</v>
      </c>
      <c r="R70" s="6">
        <v>1.4017541804706946</v>
      </c>
      <c r="S70" s="6">
        <v>0.56763895858917857</v>
      </c>
      <c r="T70" s="6">
        <v>-0.5954241500107087</v>
      </c>
      <c r="U70" s="6">
        <v>0.90992581752177759</v>
      </c>
      <c r="V70" s="6">
        <v>-0.87083966684851755</v>
      </c>
      <c r="W70" s="6">
        <v>-0.52853770693425584</v>
      </c>
      <c r="X70" s="6">
        <v>4.4619086676823763</v>
      </c>
      <c r="Y70" s="6">
        <v>2.8213410022653611</v>
      </c>
      <c r="Z70" s="6">
        <v>1.8421772119665618</v>
      </c>
      <c r="AA70" s="6">
        <v>-7.9718508500266703</v>
      </c>
      <c r="AB70" s="6">
        <v>-7.876444959999497</v>
      </c>
      <c r="AC70" s="6">
        <v>-14.021575445511042</v>
      </c>
      <c r="AD70" s="6">
        <v>-0.15918707506788779</v>
      </c>
    </row>
    <row r="71" spans="1:30">
      <c r="A71" s="1">
        <v>39675</v>
      </c>
      <c r="B71" s="2">
        <v>5.5831417608078979</v>
      </c>
      <c r="C71" s="2">
        <v>4.1627007898842221</v>
      </c>
      <c r="D71" s="2">
        <v>10.561161683882698</v>
      </c>
      <c r="E71" s="2">
        <v>-7.1915836130888611</v>
      </c>
      <c r="F71" s="2">
        <v>1.0951083374868071</v>
      </c>
      <c r="G71" s="2">
        <v>-4.1248028628191502</v>
      </c>
      <c r="H71" s="2">
        <v>-4.6703711085620778</v>
      </c>
      <c r="I71" s="2">
        <v>17.200897944291093</v>
      </c>
      <c r="J71" s="2">
        <v>22.403042818534011</v>
      </c>
      <c r="K71" s="2">
        <v>3.2024296547927964</v>
      </c>
      <c r="L71" s="2">
        <v>-37.957224664355088</v>
      </c>
      <c r="M71" s="2">
        <v>-54.911672930613854</v>
      </c>
      <c r="N71" s="2">
        <v>-61.197690889861533</v>
      </c>
      <c r="O71" s="2">
        <v>1.6461030115785538</v>
      </c>
      <c r="Q71" s="6">
        <v>0.63747195996552408</v>
      </c>
      <c r="R71" s="6">
        <v>0.77648522914026352</v>
      </c>
      <c r="S71" s="6">
        <v>0.76339244999609301</v>
      </c>
      <c r="T71" s="6">
        <v>-0.5988575506291357</v>
      </c>
      <c r="U71" s="6">
        <v>0.40503348437785802</v>
      </c>
      <c r="V71" s="6">
        <v>-0.92974706449088762</v>
      </c>
      <c r="W71" s="6">
        <v>-1.1720996852602819</v>
      </c>
      <c r="X71" s="6">
        <v>3.4986626418688083</v>
      </c>
      <c r="Y71" s="6">
        <v>2.5960421987689024</v>
      </c>
      <c r="Z71" s="6">
        <v>0.73788142404977253</v>
      </c>
      <c r="AA71" s="6">
        <v>-7.7037983178775082</v>
      </c>
      <c r="AB71" s="6">
        <v>-7.8552795477431028</v>
      </c>
      <c r="AC71" s="6">
        <v>-13.147650713086962</v>
      </c>
      <c r="AD71" s="6">
        <v>0.26475097786723673</v>
      </c>
    </row>
    <row r="72" spans="1:30">
      <c r="A72" s="1">
        <v>39706</v>
      </c>
      <c r="B72" s="2">
        <v>7.2140904499598921</v>
      </c>
      <c r="C72" s="2">
        <v>0.8106633525782565</v>
      </c>
      <c r="D72" s="2">
        <v>13.269315626122427</v>
      </c>
      <c r="E72" s="2">
        <v>-7.2328147666389988</v>
      </c>
      <c r="F72" s="2">
        <v>-0.2699931291446736</v>
      </c>
      <c r="G72" s="2">
        <v>-4.3861442659990857</v>
      </c>
      <c r="H72" s="2">
        <v>-7.2347206327029987</v>
      </c>
      <c r="I72" s="2">
        <v>12.465175103516421</v>
      </c>
      <c r="J72" s="2">
        <v>20.458783690508582</v>
      </c>
      <c r="K72" s="2">
        <v>-1.5902503932808334</v>
      </c>
      <c r="L72" s="2">
        <v>-36.636508601341866</v>
      </c>
      <c r="M72" s="2">
        <v>-54.763717891178167</v>
      </c>
      <c r="N72" s="2">
        <v>-57.129878563309646</v>
      </c>
      <c r="O72" s="2">
        <v>4.281959963952878</v>
      </c>
      <c r="Q72" s="6">
        <v>0.82369041939552057</v>
      </c>
      <c r="R72" s="6">
        <v>0.15121627780983249</v>
      </c>
      <c r="S72" s="6">
        <v>0.95914594140300735</v>
      </c>
      <c r="T72" s="6">
        <v>-0.6022909512475626</v>
      </c>
      <c r="U72" s="6">
        <v>-9.9858848766061548E-2</v>
      </c>
      <c r="V72" s="6">
        <v>-0.98865446213325781</v>
      </c>
      <c r="W72" s="6">
        <v>-1.8156616635863079</v>
      </c>
      <c r="X72" s="6">
        <v>2.5354166160552398</v>
      </c>
      <c r="Y72" s="6">
        <v>2.3707433952724437</v>
      </c>
      <c r="Z72" s="6">
        <v>-0.36641436386701665</v>
      </c>
      <c r="AA72" s="6">
        <v>-7.4357457857283444</v>
      </c>
      <c r="AB72" s="6">
        <v>-7.8341141354867103</v>
      </c>
      <c r="AC72" s="6">
        <v>-12.27372598066288</v>
      </c>
      <c r="AD72" s="6">
        <v>0.6886890308023611</v>
      </c>
    </row>
    <row r="73" spans="1:30">
      <c r="A73" s="1">
        <v>39736</v>
      </c>
      <c r="B73" s="2">
        <v>11.433925655483275</v>
      </c>
      <c r="C73" s="2">
        <v>-0.33840390833564404</v>
      </c>
      <c r="D73" s="2">
        <v>13.751020534537014</v>
      </c>
      <c r="E73" s="2">
        <v>-8.9576148206053805</v>
      </c>
      <c r="F73" s="2">
        <v>4.7115990546470976E-2</v>
      </c>
      <c r="G73" s="2">
        <v>-5.4012756351064812</v>
      </c>
      <c r="H73" s="2">
        <v>-5.9599813175252603</v>
      </c>
      <c r="I73" s="2">
        <v>7.1720687567961319</v>
      </c>
      <c r="J73" s="2">
        <v>18.854153229337733</v>
      </c>
      <c r="K73" s="2">
        <v>-5.3005184040894644</v>
      </c>
      <c r="L73" s="2">
        <v>-34.394546977405284</v>
      </c>
      <c r="M73" s="2">
        <v>-55.085906166744316</v>
      </c>
      <c r="N73" s="2">
        <v>-55.558931830694505</v>
      </c>
      <c r="O73" s="2">
        <v>9.2890423196499423</v>
      </c>
      <c r="Q73" s="6">
        <v>1.3055027634917693</v>
      </c>
      <c r="R73" s="6">
        <v>-6.312383463748103E-2</v>
      </c>
      <c r="S73" s="6">
        <v>0.99396501729793896</v>
      </c>
      <c r="T73" s="6">
        <v>-0.74591850134145121</v>
      </c>
      <c r="U73" s="6">
        <v>1.7426178915546115E-2</v>
      </c>
      <c r="V73" s="6">
        <v>-1.2174691332555412</v>
      </c>
      <c r="W73" s="6">
        <v>-1.4957467113527267</v>
      </c>
      <c r="X73" s="6">
        <v>1.4587987851323332</v>
      </c>
      <c r="Y73" s="6">
        <v>2.1848004220624273</v>
      </c>
      <c r="Z73" s="6">
        <v>-1.2213083470414658</v>
      </c>
      <c r="AA73" s="6">
        <v>-6.9807172545341762</v>
      </c>
      <c r="AB73" s="6">
        <v>-7.8802041348712741</v>
      </c>
      <c r="AC73" s="6">
        <v>-11.936225355574576</v>
      </c>
      <c r="AD73" s="6">
        <v>1.4940031214808984</v>
      </c>
    </row>
    <row r="74" spans="1:30">
      <c r="A74" s="1">
        <v>39767</v>
      </c>
      <c r="B74" s="2">
        <v>15.653760861006656</v>
      </c>
      <c r="C74" s="2">
        <v>-1.4874711692495448</v>
      </c>
      <c r="D74" s="2">
        <v>14.232725442951601</v>
      </c>
      <c r="E74" s="2">
        <v>-10.682414874571762</v>
      </c>
      <c r="F74" s="2">
        <v>0.36422511023761561</v>
      </c>
      <c r="G74" s="2">
        <v>-6.4164070042138768</v>
      </c>
      <c r="H74" s="2">
        <v>-4.685242002347521</v>
      </c>
      <c r="I74" s="2">
        <v>1.8789624100758429</v>
      </c>
      <c r="J74" s="2">
        <v>17.24952276816688</v>
      </c>
      <c r="K74" s="2">
        <v>-9.0107864148980941</v>
      </c>
      <c r="L74" s="2">
        <v>-32.152585353468702</v>
      </c>
      <c r="M74" s="2">
        <v>-55.408094442310464</v>
      </c>
      <c r="N74" s="2">
        <v>-53.987985098079356</v>
      </c>
      <c r="O74" s="2">
        <v>14.296124675347007</v>
      </c>
      <c r="Q74" s="6">
        <v>1.787315107588018</v>
      </c>
      <c r="R74" s="6">
        <v>-0.27746394708479455</v>
      </c>
      <c r="S74" s="6">
        <v>1.0287840931928707</v>
      </c>
      <c r="T74" s="6">
        <v>-0.88954605143533971</v>
      </c>
      <c r="U74" s="6">
        <v>0.1347112065971538</v>
      </c>
      <c r="V74" s="6">
        <v>-1.4462838043778248</v>
      </c>
      <c r="W74" s="6">
        <v>-1.1758317591191456</v>
      </c>
      <c r="X74" s="6">
        <v>0.38218095420942638</v>
      </c>
      <c r="Y74" s="6">
        <v>1.9988574488524098</v>
      </c>
      <c r="Z74" s="6">
        <v>-2.0762023302159145</v>
      </c>
      <c r="AA74" s="6">
        <v>-6.5256887233400072</v>
      </c>
      <c r="AB74" s="6">
        <v>-7.926294134255838</v>
      </c>
      <c r="AC74" s="6">
        <v>-11.59872473048627</v>
      </c>
      <c r="AD74" s="6">
        <v>2.2993172121594356</v>
      </c>
    </row>
    <row r="75" spans="1:30">
      <c r="A75" s="1">
        <v>39797</v>
      </c>
      <c r="B75" s="2">
        <v>19.823283049950863</v>
      </c>
      <c r="C75" s="2">
        <v>-1.8367542833047297</v>
      </c>
      <c r="D75" s="2">
        <v>13.914358809236345</v>
      </c>
      <c r="E75" s="2">
        <v>-13.412383898893113</v>
      </c>
      <c r="F75" s="2">
        <v>1.3964599124997825</v>
      </c>
      <c r="G75" s="2">
        <v>-6.5861524875804456</v>
      </c>
      <c r="H75" s="2">
        <v>-2.6903788978086762</v>
      </c>
      <c r="I75" s="2">
        <v>-1.1459279845833323</v>
      </c>
      <c r="J75" s="2">
        <v>17.0335930392839</v>
      </c>
      <c r="K75" s="2">
        <v>-11.782173828010061</v>
      </c>
      <c r="L75" s="2">
        <v>-26.629955906832237</v>
      </c>
      <c r="M75" s="2">
        <v>-55.001438569910363</v>
      </c>
      <c r="N75" s="2">
        <v>-53.601044546329724</v>
      </c>
      <c r="O75" s="2">
        <v>14.369917738389185</v>
      </c>
      <c r="Q75" s="6">
        <v>2.2633828120772894</v>
      </c>
      <c r="R75" s="6">
        <v>-0.34261712348196444</v>
      </c>
      <c r="S75" s="6">
        <v>1.0057715978080308</v>
      </c>
      <c r="T75" s="6">
        <v>-1.1168760320286273</v>
      </c>
      <c r="U75" s="6">
        <v>0.51649047385743208</v>
      </c>
      <c r="V75" s="6">
        <v>-1.4845451153105826</v>
      </c>
      <c r="W75" s="6">
        <v>-0.6751909400885544</v>
      </c>
      <c r="X75" s="6">
        <v>-0.23308175206424978</v>
      </c>
      <c r="Y75" s="6">
        <v>1.9738357277991789</v>
      </c>
      <c r="Z75" s="6">
        <v>-2.714766018233282</v>
      </c>
      <c r="AA75" s="6">
        <v>-5.4048158508506701</v>
      </c>
      <c r="AB75" s="6">
        <v>-7.8681207917413865</v>
      </c>
      <c r="AC75" s="6">
        <v>-11.515594809288931</v>
      </c>
      <c r="AD75" s="6">
        <v>2.3111857194538246</v>
      </c>
    </row>
    <row r="76" spans="1:30">
      <c r="A76" s="1">
        <v>39828</v>
      </c>
      <c r="B76" s="2">
        <v>23.99280523889507</v>
      </c>
      <c r="C76" s="2">
        <v>-2.1860373973599145</v>
      </c>
      <c r="D76" s="2">
        <v>13.59599217552109</v>
      </c>
      <c r="E76" s="2">
        <v>-16.14235292321446</v>
      </c>
      <c r="F76" s="2">
        <v>2.4286947147619493</v>
      </c>
      <c r="G76" s="2">
        <v>-6.7558979709470153</v>
      </c>
      <c r="H76" s="2">
        <v>-0.69551579326983193</v>
      </c>
      <c r="I76" s="2">
        <v>-4.1708183792425073</v>
      </c>
      <c r="J76" s="2">
        <v>16.817663310400924</v>
      </c>
      <c r="K76" s="2">
        <v>-14.553561241122026</v>
      </c>
      <c r="L76" s="2">
        <v>-21.107326460195779</v>
      </c>
      <c r="M76" s="2">
        <v>-54.594782697510261</v>
      </c>
      <c r="N76" s="2">
        <v>-53.214103994580093</v>
      </c>
      <c r="O76" s="2">
        <v>14.443710801431362</v>
      </c>
      <c r="Q76" s="6">
        <v>2.7394505165665608</v>
      </c>
      <c r="R76" s="6">
        <v>-0.40777029987913427</v>
      </c>
      <c r="S76" s="6">
        <v>0.98275910242319087</v>
      </c>
      <c r="T76" s="6">
        <v>-1.3442060126219144</v>
      </c>
      <c r="U76" s="6">
        <v>0.89826974111771019</v>
      </c>
      <c r="V76" s="6">
        <v>-1.5228064262433409</v>
      </c>
      <c r="W76" s="6">
        <v>-0.17455012105796336</v>
      </c>
      <c r="X76" s="6">
        <v>-0.84834445833792593</v>
      </c>
      <c r="Y76" s="6">
        <v>1.9488140067459485</v>
      </c>
      <c r="Z76" s="6">
        <v>-3.3533297062506491</v>
      </c>
      <c r="AA76" s="6">
        <v>-4.2839429783613356</v>
      </c>
      <c r="AB76" s="6">
        <v>-7.809947449226935</v>
      </c>
      <c r="AC76" s="6">
        <v>-11.432464888091591</v>
      </c>
      <c r="AD76" s="6">
        <v>2.323054226748213</v>
      </c>
    </row>
    <row r="77" spans="1:30">
      <c r="A77" s="1">
        <v>39859</v>
      </c>
      <c r="B77" s="2">
        <v>24.709647931481591</v>
      </c>
      <c r="C77" s="2">
        <v>-2.5108557977194668</v>
      </c>
      <c r="D77" s="2">
        <v>12.365534090947962</v>
      </c>
      <c r="E77" s="2">
        <v>-18.049183690924611</v>
      </c>
      <c r="F77" s="2">
        <v>3.0457989554097038</v>
      </c>
      <c r="G77" s="2">
        <v>-6.5918375545239325</v>
      </c>
      <c r="H77" s="2">
        <v>2.7359865290844234</v>
      </c>
      <c r="I77" s="2">
        <v>-4.4600781186179184</v>
      </c>
      <c r="J77" s="2">
        <v>19.80909341802014</v>
      </c>
      <c r="K77" s="2">
        <v>-16.146821598431835</v>
      </c>
      <c r="L77" s="2">
        <v>-9.3755155318351093</v>
      </c>
      <c r="M77" s="2">
        <v>-53.112463027821676</v>
      </c>
      <c r="N77" s="2">
        <v>-50.551746938437958</v>
      </c>
      <c r="O77" s="2">
        <v>9.6654383747434238</v>
      </c>
      <c r="Q77" s="6">
        <v>2.8212981815207048</v>
      </c>
      <c r="R77" s="6">
        <v>-0.46835997537180302</v>
      </c>
      <c r="S77" s="6">
        <v>0.89381790069599154</v>
      </c>
      <c r="T77" s="6">
        <v>-1.502991624310674</v>
      </c>
      <c r="U77" s="6">
        <v>1.1265100642509667</v>
      </c>
      <c r="V77" s="6">
        <v>-1.4858265521399123</v>
      </c>
      <c r="W77" s="6">
        <v>0.68663685927167228</v>
      </c>
      <c r="X77" s="6">
        <v>-0.90717988932688465</v>
      </c>
      <c r="Y77" s="6">
        <v>2.295457936186756</v>
      </c>
      <c r="Z77" s="6">
        <v>-3.7204376049594741</v>
      </c>
      <c r="AA77" s="6">
        <v>-1.9028546323412536</v>
      </c>
      <c r="AB77" s="6">
        <v>-7.597897173518974</v>
      </c>
      <c r="AC77" s="6">
        <v>-10.860486760507072</v>
      </c>
      <c r="AD77" s="6">
        <v>1.5545407810018586</v>
      </c>
    </row>
    <row r="78" spans="1:30">
      <c r="A78" s="1">
        <v>39887</v>
      </c>
      <c r="B78" s="2">
        <v>25.426490624068109</v>
      </c>
      <c r="C78" s="2">
        <v>-2.8356741980790194</v>
      </c>
      <c r="D78" s="2">
        <v>11.135076006374835</v>
      </c>
      <c r="E78" s="2">
        <v>-19.956014458634765</v>
      </c>
      <c r="F78" s="2">
        <v>3.6629031960574583</v>
      </c>
      <c r="G78" s="2">
        <v>-6.4277771381008488</v>
      </c>
      <c r="H78" s="2">
        <v>6.1674888514386783</v>
      </c>
      <c r="I78" s="2">
        <v>-4.7493378579933294</v>
      </c>
      <c r="J78" s="2">
        <v>22.800523525639353</v>
      </c>
      <c r="K78" s="2">
        <v>-17.740081955741651</v>
      </c>
      <c r="L78" s="2">
        <v>2.3562953965255575</v>
      </c>
      <c r="M78" s="2">
        <v>-51.630143358133097</v>
      </c>
      <c r="N78" s="2">
        <v>-47.889389882295816</v>
      </c>
      <c r="O78" s="2">
        <v>4.8871659480554861</v>
      </c>
      <c r="Q78" s="6">
        <v>2.9031458464748487</v>
      </c>
      <c r="R78" s="6">
        <v>-0.52894965086447177</v>
      </c>
      <c r="S78" s="6">
        <v>0.80487669896879221</v>
      </c>
      <c r="T78" s="6">
        <v>-1.6617772359994343</v>
      </c>
      <c r="U78" s="6">
        <v>1.3547503873842233</v>
      </c>
      <c r="V78" s="6">
        <v>-1.4488466780364837</v>
      </c>
      <c r="W78" s="6">
        <v>1.5478238396013078</v>
      </c>
      <c r="X78" s="6">
        <v>-0.96601532031584314</v>
      </c>
      <c r="Y78" s="6">
        <v>2.6421018656275623</v>
      </c>
      <c r="Z78" s="6">
        <v>-4.0875455036683013</v>
      </c>
      <c r="AA78" s="6">
        <v>0.47823371367882717</v>
      </c>
      <c r="AB78" s="6">
        <v>-7.3858468978110139</v>
      </c>
      <c r="AC78" s="6">
        <v>-10.28850863292255</v>
      </c>
      <c r="AD78" s="6">
        <v>0.78602733525550406</v>
      </c>
    </row>
    <row r="79" spans="1:30">
      <c r="A79" s="1">
        <v>39918</v>
      </c>
      <c r="B79" s="2">
        <v>23.924421240142202</v>
      </c>
      <c r="C79" s="2">
        <v>-4.0767967830184126</v>
      </c>
      <c r="D79" s="2">
        <v>8.2368332740379255</v>
      </c>
      <c r="E79" s="2">
        <v>-20.704632740024518</v>
      </c>
      <c r="F79" s="2">
        <v>2.859172124771109</v>
      </c>
      <c r="G79" s="2">
        <v>-6.5246991160869241</v>
      </c>
      <c r="H79" s="2">
        <v>6.7469425135636758</v>
      </c>
      <c r="I79" s="2">
        <v>-3.8101673641597316</v>
      </c>
      <c r="J79" s="2">
        <v>24.15995822124362</v>
      </c>
      <c r="K79" s="2">
        <v>-16.873733190971706</v>
      </c>
      <c r="L79" s="2">
        <v>15.124571616711981</v>
      </c>
      <c r="M79" s="2">
        <v>-49.274195161137612</v>
      </c>
      <c r="N79" s="2">
        <v>-44.538684126740989</v>
      </c>
      <c r="O79" s="2">
        <v>-2.9052671089364934</v>
      </c>
      <c r="Q79" s="6">
        <v>2.7316425683569561</v>
      </c>
      <c r="R79" s="6">
        <v>-0.76046121112355658</v>
      </c>
      <c r="S79" s="6">
        <v>0.59538301954728334</v>
      </c>
      <c r="T79" s="6">
        <v>-1.7241161775273217</v>
      </c>
      <c r="U79" s="6">
        <v>1.0574848245514679</v>
      </c>
      <c r="V79" s="6">
        <v>-1.470693279562457</v>
      </c>
      <c r="W79" s="6">
        <v>1.6932464279165078</v>
      </c>
      <c r="X79" s="6">
        <v>-0.77498804187008929</v>
      </c>
      <c r="Y79" s="6">
        <v>2.7996317987194894</v>
      </c>
      <c r="Z79" s="6">
        <v>-3.8879274857313635</v>
      </c>
      <c r="AA79" s="6">
        <v>3.0696830553278631</v>
      </c>
      <c r="AB79" s="6">
        <v>-7.0488214403862184</v>
      </c>
      <c r="AC79" s="6">
        <v>-9.5686463591049069</v>
      </c>
      <c r="AD79" s="6">
        <v>-0.46726863546580094</v>
      </c>
    </row>
    <row r="80" spans="1:30">
      <c r="A80" s="1">
        <v>39948</v>
      </c>
      <c r="B80" s="2">
        <v>22.422351856216295</v>
      </c>
      <c r="C80" s="2">
        <v>-5.3179193679578054</v>
      </c>
      <c r="D80" s="2">
        <v>5.3385905417010182</v>
      </c>
      <c r="E80" s="2">
        <v>-21.453251021414268</v>
      </c>
      <c r="F80" s="2">
        <v>2.0554410534847602</v>
      </c>
      <c r="G80" s="2">
        <v>-6.6216210940729994</v>
      </c>
      <c r="H80" s="2">
        <v>7.3263961756886733</v>
      </c>
      <c r="I80" s="2">
        <v>-2.8709968703261342</v>
      </c>
      <c r="J80" s="2">
        <v>25.519392916847885</v>
      </c>
      <c r="K80" s="2">
        <v>-16.007384426201767</v>
      </c>
      <c r="L80" s="2">
        <v>27.892847836898405</v>
      </c>
      <c r="M80" s="2">
        <v>-46.918246964142135</v>
      </c>
      <c r="N80" s="2">
        <v>-41.187978371186169</v>
      </c>
      <c r="O80" s="2">
        <v>-10.697700165928474</v>
      </c>
      <c r="Q80" s="6">
        <v>2.5601392902390638</v>
      </c>
      <c r="R80" s="6">
        <v>-0.99197277138264128</v>
      </c>
      <c r="S80" s="6">
        <v>0.38588934012577464</v>
      </c>
      <c r="T80" s="6">
        <v>-1.7864551190552089</v>
      </c>
      <c r="U80" s="6">
        <v>0.7602192617187129</v>
      </c>
      <c r="V80" s="6">
        <v>-1.4925398810884303</v>
      </c>
      <c r="W80" s="6">
        <v>1.8386690162317079</v>
      </c>
      <c r="X80" s="6">
        <v>-0.58396076342433556</v>
      </c>
      <c r="Y80" s="6">
        <v>2.9571617318114156</v>
      </c>
      <c r="Z80" s="6">
        <v>-3.6883094677944275</v>
      </c>
      <c r="AA80" s="6">
        <v>5.6611323969768996</v>
      </c>
      <c r="AB80" s="6">
        <v>-6.7117959829614247</v>
      </c>
      <c r="AC80" s="6">
        <v>-8.8487840852872655</v>
      </c>
      <c r="AD80" s="6">
        <v>-1.720564606187106</v>
      </c>
    </row>
    <row r="81" spans="1:30">
      <c r="A81" s="1">
        <v>39979</v>
      </c>
      <c r="B81" s="2">
        <v>18.088350217727246</v>
      </c>
      <c r="C81" s="2">
        <v>-7.1107598756836765</v>
      </c>
      <c r="D81" s="2">
        <v>2.9185638622354708</v>
      </c>
      <c r="E81" s="2">
        <v>-22.053023081024836</v>
      </c>
      <c r="F81" s="2">
        <v>1.4395677595114171</v>
      </c>
      <c r="G81" s="2">
        <v>-5.2620808628643179</v>
      </c>
      <c r="H81" s="2">
        <v>5.6691878443738979</v>
      </c>
      <c r="I81" s="2">
        <v>-2.9255715088927987</v>
      </c>
      <c r="J81" s="2">
        <v>24.033089112770838</v>
      </c>
      <c r="K81" s="2">
        <v>-13.988641492222273</v>
      </c>
      <c r="L81" s="2">
        <v>44.448691461466446</v>
      </c>
      <c r="M81" s="2">
        <v>-40.166565007661987</v>
      </c>
      <c r="N81" s="2">
        <v>-35.620415327071363</v>
      </c>
      <c r="O81" s="2">
        <v>-16.604993800873231</v>
      </c>
      <c r="Q81" s="6">
        <v>2.0652916511596615</v>
      </c>
      <c r="R81" s="6">
        <v>-1.3263984826507789</v>
      </c>
      <c r="S81" s="6">
        <v>0.21096255165396652</v>
      </c>
      <c r="T81" s="6">
        <v>-1.8363993380031001</v>
      </c>
      <c r="U81" s="6">
        <v>0.53243421282961412</v>
      </c>
      <c r="V81" s="6">
        <v>-1.1860940748130686</v>
      </c>
      <c r="W81" s="6">
        <v>1.4227677273632953</v>
      </c>
      <c r="X81" s="6">
        <v>-0.59506124490879519</v>
      </c>
      <c r="Y81" s="6">
        <v>2.7849303332987718</v>
      </c>
      <c r="Z81" s="6">
        <v>-3.2231648521474106</v>
      </c>
      <c r="AA81" s="6">
        <v>9.0213064190192291</v>
      </c>
      <c r="AB81" s="6">
        <v>-5.7459476240410696</v>
      </c>
      <c r="AC81" s="6">
        <v>-7.6526544084526851</v>
      </c>
      <c r="AD81" s="6">
        <v>-2.6706641779634461</v>
      </c>
    </row>
    <row r="82" spans="1:30">
      <c r="A82" s="1">
        <v>40009</v>
      </c>
      <c r="B82" s="2">
        <v>13.754348579238199</v>
      </c>
      <c r="C82" s="2">
        <v>-8.9036003834095485</v>
      </c>
      <c r="D82" s="2">
        <v>0.49853718276992431</v>
      </c>
      <c r="E82" s="2">
        <v>-22.652795140635401</v>
      </c>
      <c r="F82" s="2">
        <v>0.82369446553807413</v>
      </c>
      <c r="G82" s="2">
        <v>-3.9025406316556364</v>
      </c>
      <c r="H82" s="2">
        <v>4.0119795130591225</v>
      </c>
      <c r="I82" s="2">
        <v>-2.9801461474594628</v>
      </c>
      <c r="J82" s="2">
        <v>22.546785308693792</v>
      </c>
      <c r="K82" s="2">
        <v>-11.969898558242781</v>
      </c>
      <c r="L82" s="2">
        <v>61.00453508603448</v>
      </c>
      <c r="M82" s="2">
        <v>-33.414883051181832</v>
      </c>
      <c r="N82" s="2">
        <v>-30.052852282956554</v>
      </c>
      <c r="O82" s="2">
        <v>-22.512287435817992</v>
      </c>
      <c r="Q82" s="6">
        <v>1.5704440120802592</v>
      </c>
      <c r="R82" s="6">
        <v>-1.6608241939189166</v>
      </c>
      <c r="S82" s="6">
        <v>3.6035763182158433E-2</v>
      </c>
      <c r="T82" s="6">
        <v>-1.886343556950991</v>
      </c>
      <c r="U82" s="6">
        <v>0.3046491639405155</v>
      </c>
      <c r="V82" s="6">
        <v>-0.87964826853770706</v>
      </c>
      <c r="W82" s="6">
        <v>1.0068664384948827</v>
      </c>
      <c r="X82" s="6">
        <v>-0.60616172639325472</v>
      </c>
      <c r="Y82" s="6">
        <v>2.6126989347861276</v>
      </c>
      <c r="Z82" s="6">
        <v>-2.7580202365003936</v>
      </c>
      <c r="AA82" s="6">
        <v>12.381480441061557</v>
      </c>
      <c r="AB82" s="6">
        <v>-4.7800992651207146</v>
      </c>
      <c r="AC82" s="6">
        <v>-6.456524731618102</v>
      </c>
      <c r="AD82" s="6">
        <v>-3.6207637497397864</v>
      </c>
    </row>
    <row r="83" spans="1:30">
      <c r="A83" s="1">
        <v>40040</v>
      </c>
      <c r="B83" s="2">
        <v>9.8802346159676446</v>
      </c>
      <c r="C83" s="2">
        <v>-11.45556470986512</v>
      </c>
      <c r="D83" s="2">
        <v>-1.8608872045895017</v>
      </c>
      <c r="E83" s="2">
        <v>-22.605934035539246</v>
      </c>
      <c r="F83" s="2">
        <v>0.70486032413399757</v>
      </c>
      <c r="G83" s="2">
        <v>-2.238835610510213</v>
      </c>
      <c r="H83" s="2">
        <v>3.4614199217419923</v>
      </c>
      <c r="I83" s="2">
        <v>-3.7335491181356897</v>
      </c>
      <c r="J83" s="2">
        <v>19.951083559039851</v>
      </c>
      <c r="K83" s="2">
        <v>-11.2005834537225</v>
      </c>
      <c r="L83" s="2">
        <v>79.188540640988052</v>
      </c>
      <c r="M83" s="2">
        <v>-24.522903438324668</v>
      </c>
      <c r="N83" s="2">
        <v>-24.236360850900308</v>
      </c>
      <c r="O83" s="2">
        <v>-26.649890991290683</v>
      </c>
      <c r="Q83" s="6">
        <v>1.1281054279819538</v>
      </c>
      <c r="R83" s="6">
        <v>-2.1368523075899803</v>
      </c>
      <c r="S83" s="6">
        <v>-0.13451050980934293</v>
      </c>
      <c r="T83" s="6">
        <v>-1.8824413390074239</v>
      </c>
      <c r="U83" s="6">
        <v>0.26069752490322795</v>
      </c>
      <c r="V83" s="6">
        <v>-0.504642501951444</v>
      </c>
      <c r="W83" s="6">
        <v>0.86869525065997899</v>
      </c>
      <c r="X83" s="6">
        <v>-0.75940389062879932</v>
      </c>
      <c r="Y83" s="6">
        <v>2.3119116117379792</v>
      </c>
      <c r="Z83" s="6">
        <v>-2.5807600353225624</v>
      </c>
      <c r="AA83" s="6">
        <v>16.072106208494933</v>
      </c>
      <c r="AB83" s="6">
        <v>-3.5080749055626588</v>
      </c>
      <c r="AC83" s="6">
        <v>-5.2069155288465714</v>
      </c>
      <c r="AD83" s="6">
        <v>-4.2862352175842364</v>
      </c>
    </row>
    <row r="84" spans="1:30">
      <c r="A84" s="1">
        <v>40071</v>
      </c>
      <c r="B84" s="2">
        <v>6.0061206526970903</v>
      </c>
      <c r="C84" s="2">
        <v>-14.007529036320694</v>
      </c>
      <c r="D84" s="2">
        <v>-4.2203115919489278</v>
      </c>
      <c r="E84" s="2">
        <v>-22.559072930443087</v>
      </c>
      <c r="F84" s="2">
        <v>0.58602618272992102</v>
      </c>
      <c r="G84" s="2">
        <v>-0.57513058936479</v>
      </c>
      <c r="H84" s="2">
        <v>2.9108603304248621</v>
      </c>
      <c r="I84" s="2">
        <v>-4.4869520888119165</v>
      </c>
      <c r="J84" s="2">
        <v>17.355381809385914</v>
      </c>
      <c r="K84" s="2">
        <v>-10.431268349202217</v>
      </c>
      <c r="L84" s="2">
        <v>97.372546195941624</v>
      </c>
      <c r="M84" s="2">
        <v>-15.630923825467507</v>
      </c>
      <c r="N84" s="2">
        <v>-18.419869418844062</v>
      </c>
      <c r="O84" s="2">
        <v>-30.787494546763373</v>
      </c>
      <c r="Q84" s="6">
        <v>0.68576684388364839</v>
      </c>
      <c r="R84" s="6">
        <v>-2.6128804212610439</v>
      </c>
      <c r="S84" s="6">
        <v>-0.30505678280084431</v>
      </c>
      <c r="T84" s="6">
        <v>-1.8785391210638565</v>
      </c>
      <c r="U84" s="6">
        <v>0.21674588586594037</v>
      </c>
      <c r="V84" s="6">
        <v>-0.12963673536518111</v>
      </c>
      <c r="W84" s="6">
        <v>0.73052406282507554</v>
      </c>
      <c r="X84" s="6">
        <v>-0.9126460548643438</v>
      </c>
      <c r="Y84" s="6">
        <v>2.0111242886898304</v>
      </c>
      <c r="Z84" s="6">
        <v>-2.4034998341447302</v>
      </c>
      <c r="AA84" s="6">
        <v>19.762731975928311</v>
      </c>
      <c r="AB84" s="6">
        <v>-2.236050546004603</v>
      </c>
      <c r="AC84" s="6">
        <v>-3.957306326075039</v>
      </c>
      <c r="AD84" s="6">
        <v>-4.9517066854286869</v>
      </c>
    </row>
    <row r="85" spans="1:30">
      <c r="A85" s="1">
        <v>40101</v>
      </c>
      <c r="B85" s="2">
        <v>-0.45636807541961799</v>
      </c>
      <c r="C85" s="2">
        <v>-16.826046899064171</v>
      </c>
      <c r="D85" s="2">
        <v>-2.4420702777802954</v>
      </c>
      <c r="E85" s="2">
        <v>-22.27052174256934</v>
      </c>
      <c r="F85" s="2">
        <v>1.3420081573389622</v>
      </c>
      <c r="G85" s="2">
        <v>-1.5897794455885612</v>
      </c>
      <c r="H85" s="2">
        <v>4.420465901967412</v>
      </c>
      <c r="I85" s="2">
        <v>-4.614980570897508</v>
      </c>
      <c r="J85" s="2">
        <v>13.596781839048878</v>
      </c>
      <c r="K85" s="2">
        <v>-7.3050960462983134</v>
      </c>
      <c r="L85" s="2">
        <v>113.83048379745354</v>
      </c>
      <c r="M85" s="2">
        <v>-2.8930767769492998</v>
      </c>
      <c r="N85" s="2">
        <v>-10.559475130791157</v>
      </c>
      <c r="O85" s="2">
        <v>-32.354232738095433</v>
      </c>
      <c r="Q85" s="6">
        <v>-5.2107194115261136E-2</v>
      </c>
      <c r="R85" s="6">
        <v>-3.1386298322700359</v>
      </c>
      <c r="S85" s="6">
        <v>-0.1765201658887931</v>
      </c>
      <c r="T85" s="6">
        <v>-1.8545108865472339</v>
      </c>
      <c r="U85" s="6">
        <v>0.49635111104891649</v>
      </c>
      <c r="V85" s="6">
        <v>-0.35834264615344408</v>
      </c>
      <c r="W85" s="6">
        <v>1.1093822250872514</v>
      </c>
      <c r="X85" s="6">
        <v>-0.93868704812055315</v>
      </c>
      <c r="Y85" s="6">
        <v>1.575581482727145</v>
      </c>
      <c r="Z85" s="6">
        <v>-1.6831890953157331</v>
      </c>
      <c r="AA85" s="6">
        <v>23.103034991531171</v>
      </c>
      <c r="AB85" s="6">
        <v>-0.41386331217292815</v>
      </c>
      <c r="AC85" s="6">
        <v>-2.2685870776240411</v>
      </c>
      <c r="AD85" s="6">
        <v>-5.2036930224315796</v>
      </c>
    </row>
    <row r="86" spans="1:30">
      <c r="A86" s="1">
        <v>40132</v>
      </c>
      <c r="B86" s="2">
        <v>-6.9188568035363271</v>
      </c>
      <c r="C86" s="2">
        <v>-19.644564761807651</v>
      </c>
      <c r="D86" s="2">
        <v>-0.66382896361166344</v>
      </c>
      <c r="E86" s="2">
        <v>-21.981970554695597</v>
      </c>
      <c r="F86" s="2">
        <v>2.0979901319480034</v>
      </c>
      <c r="G86" s="2">
        <v>-2.6044283018123324</v>
      </c>
      <c r="H86" s="2">
        <v>5.9300714735099618</v>
      </c>
      <c r="I86" s="2">
        <v>-4.7430090529830995</v>
      </c>
      <c r="J86" s="2">
        <v>9.838181868711839</v>
      </c>
      <c r="K86" s="2">
        <v>-4.1789237433944093</v>
      </c>
      <c r="L86" s="2">
        <v>130.28842139896545</v>
      </c>
      <c r="M86" s="2">
        <v>9.8447702715689065</v>
      </c>
      <c r="N86" s="2">
        <v>-2.6990808427382502</v>
      </c>
      <c r="O86" s="2">
        <v>-33.920970929427497</v>
      </c>
      <c r="Q86" s="6">
        <v>-0.78998123211417071</v>
      </c>
      <c r="R86" s="6">
        <v>-3.6643792432790279</v>
      </c>
      <c r="S86" s="6">
        <v>-4.7983548976741869E-2</v>
      </c>
      <c r="T86" s="6">
        <v>-1.8304826520306117</v>
      </c>
      <c r="U86" s="6">
        <v>0.77595633623189264</v>
      </c>
      <c r="V86" s="6">
        <v>-0.58704855694170688</v>
      </c>
      <c r="W86" s="6">
        <v>1.4882403873494274</v>
      </c>
      <c r="X86" s="6">
        <v>-0.96472804137676238</v>
      </c>
      <c r="Y86" s="6">
        <v>1.140038676764459</v>
      </c>
      <c r="Z86" s="6">
        <v>-0.96287835648673592</v>
      </c>
      <c r="AA86" s="6">
        <v>26.443338007134027</v>
      </c>
      <c r="AB86" s="6">
        <v>1.4083239216587466</v>
      </c>
      <c r="AC86" s="6">
        <v>-0.57986782917304291</v>
      </c>
      <c r="AD86" s="6">
        <v>-5.4556793594344715</v>
      </c>
    </row>
    <row r="87" spans="1:30">
      <c r="A87" s="1">
        <v>40162</v>
      </c>
      <c r="B87" s="2">
        <v>-10.925643892402174</v>
      </c>
      <c r="C87" s="2">
        <v>-17.726552203194686</v>
      </c>
      <c r="D87" s="2">
        <v>1.3996974474098418</v>
      </c>
      <c r="E87" s="2">
        <v>-22.779425247339407</v>
      </c>
      <c r="F87" s="2">
        <v>2.7400688628161527</v>
      </c>
      <c r="G87" s="2">
        <v>-6.9796340068552976</v>
      </c>
      <c r="H87" s="2">
        <v>14.619790372286907</v>
      </c>
      <c r="I87" s="2">
        <v>-5.5833196677265589</v>
      </c>
      <c r="J87" s="2">
        <v>4.1269249406181139</v>
      </c>
      <c r="K87" s="2">
        <v>-3.2860221101611655</v>
      </c>
      <c r="L87" s="2">
        <v>132.35819475560487</v>
      </c>
      <c r="M87" s="2">
        <v>19.57093018916995</v>
      </c>
      <c r="N87" s="2">
        <v>5.7217536708273355</v>
      </c>
      <c r="O87" s="2">
        <v>-31.68175519130185</v>
      </c>
      <c r="Q87" s="6">
        <v>-1.2474681683466953</v>
      </c>
      <c r="R87" s="6">
        <v>-3.3066046886707174</v>
      </c>
      <c r="S87" s="6">
        <v>0.10117433059112559</v>
      </c>
      <c r="T87" s="6">
        <v>-1.8968882991964471</v>
      </c>
      <c r="U87" s="6">
        <v>1.0134336493945937</v>
      </c>
      <c r="V87" s="6">
        <v>-1.5732374236812114</v>
      </c>
      <c r="W87" s="6">
        <v>3.6690556907809837</v>
      </c>
      <c r="X87" s="6">
        <v>-1.1356472204155821</v>
      </c>
      <c r="Y87" s="6">
        <v>0.4782239351938864</v>
      </c>
      <c r="Z87" s="6">
        <v>-0.75714221246856461</v>
      </c>
      <c r="AA87" s="6">
        <v>26.863419207597563</v>
      </c>
      <c r="AB87" s="6">
        <v>2.7996802763513289</v>
      </c>
      <c r="AC87" s="6">
        <v>1.2292558368868738</v>
      </c>
      <c r="AD87" s="6">
        <v>-5.095535096193033</v>
      </c>
    </row>
    <row r="88" spans="1:30">
      <c r="A88" s="1">
        <v>40193</v>
      </c>
      <c r="B88" s="2">
        <v>-14.93243098126802</v>
      </c>
      <c r="C88" s="2">
        <v>-15.808539644581723</v>
      </c>
      <c r="D88" s="2">
        <v>3.4632238584313471</v>
      </c>
      <c r="E88" s="2">
        <v>-23.576879939983222</v>
      </c>
      <c r="F88" s="2">
        <v>3.3821475936843015</v>
      </c>
      <c r="G88" s="2">
        <v>-11.354839711898263</v>
      </c>
      <c r="H88" s="2">
        <v>23.309509271063853</v>
      </c>
      <c r="I88" s="2">
        <v>-6.4236302824700173</v>
      </c>
      <c r="J88" s="2">
        <v>-1.5843319874756094</v>
      </c>
      <c r="K88" s="2">
        <v>-2.3931204769279217</v>
      </c>
      <c r="L88" s="2">
        <v>134.42796811224426</v>
      </c>
      <c r="M88" s="2">
        <v>29.297090106770995</v>
      </c>
      <c r="N88" s="2">
        <v>14.14258818439292</v>
      </c>
      <c r="O88" s="2">
        <v>-29.442539453176202</v>
      </c>
      <c r="Q88" s="6">
        <v>-1.7049551045792199</v>
      </c>
      <c r="R88" s="6">
        <v>-2.948830134062407</v>
      </c>
      <c r="S88" s="6">
        <v>0.25033221015899304</v>
      </c>
      <c r="T88" s="6">
        <v>-1.9632939463622827</v>
      </c>
      <c r="U88" s="6">
        <v>1.2509109625572945</v>
      </c>
      <c r="V88" s="6">
        <v>-2.5594262904207161</v>
      </c>
      <c r="W88" s="6">
        <v>5.84987099421254</v>
      </c>
      <c r="X88" s="6">
        <v>-1.3065663994544015</v>
      </c>
      <c r="Y88" s="6">
        <v>-0.18359080637668615</v>
      </c>
      <c r="Z88" s="6">
        <v>-0.55140606845039319</v>
      </c>
      <c r="AA88" s="6">
        <v>27.283500408061094</v>
      </c>
      <c r="AB88" s="6">
        <v>4.1910366310439109</v>
      </c>
      <c r="AC88" s="6">
        <v>3.0383795029467908</v>
      </c>
      <c r="AD88" s="6">
        <v>-4.7353908329515937</v>
      </c>
    </row>
    <row r="89" spans="1:30">
      <c r="A89" s="1">
        <v>40224</v>
      </c>
      <c r="B89" s="2">
        <v>-16.65889499870347</v>
      </c>
      <c r="C89" s="2">
        <v>-13.533609515258158</v>
      </c>
      <c r="D89" s="2">
        <v>4.5362162906591292</v>
      </c>
      <c r="E89" s="2">
        <v>-24.513854387164297</v>
      </c>
      <c r="F89" s="2">
        <v>3.2195024387753755</v>
      </c>
      <c r="G89" s="2">
        <v>-14.400492675418679</v>
      </c>
      <c r="H89" s="2">
        <v>29.735270193738657</v>
      </c>
      <c r="I89" s="2">
        <v>-7.87828755184497</v>
      </c>
      <c r="J89" s="2">
        <v>-8.7677878825520619</v>
      </c>
      <c r="K89" s="2">
        <v>-1.9534069563190268</v>
      </c>
      <c r="L89" s="2">
        <v>127.89136350945432</v>
      </c>
      <c r="M89" s="2">
        <v>35.656191101100944</v>
      </c>
      <c r="N89" s="2">
        <v>19.192838479263891</v>
      </c>
      <c r="O89" s="2">
        <v>-25.415861868045408</v>
      </c>
      <c r="Q89" s="6">
        <v>-1.9020793131619647</v>
      </c>
      <c r="R89" s="6">
        <v>-2.5244783173191654</v>
      </c>
      <c r="S89" s="6">
        <v>0.32789132213771383</v>
      </c>
      <c r="T89" s="6">
        <v>-2.0413176825279451</v>
      </c>
      <c r="U89" s="6">
        <v>1.190755513498144</v>
      </c>
      <c r="V89" s="6">
        <v>-3.2459286510100718</v>
      </c>
      <c r="W89" s="6">
        <v>7.4625120841716219</v>
      </c>
      <c r="X89" s="6">
        <v>-1.6024436880452666</v>
      </c>
      <c r="Y89" s="6">
        <v>-1.0160024920422503</v>
      </c>
      <c r="Z89" s="6">
        <v>-0.45009035702633593</v>
      </c>
      <c r="AA89" s="6">
        <v>25.956831137878847</v>
      </c>
      <c r="AB89" s="6">
        <v>5.1007251055857932</v>
      </c>
      <c r="AC89" s="6">
        <v>4.1233702260465748</v>
      </c>
      <c r="AD89" s="6">
        <v>-4.0877601435470829</v>
      </c>
    </row>
    <row r="90" spans="1:30">
      <c r="A90" s="1">
        <v>40252</v>
      </c>
      <c r="B90" s="2">
        <v>-18.385359016138921</v>
      </c>
      <c r="C90" s="2">
        <v>-11.258679385934593</v>
      </c>
      <c r="D90" s="2">
        <v>5.6092087228869119</v>
      </c>
      <c r="E90" s="2">
        <v>-25.450828834345369</v>
      </c>
      <c r="F90" s="2">
        <v>3.0568572838664494</v>
      </c>
      <c r="G90" s="2">
        <v>-17.446145638939093</v>
      </c>
      <c r="H90" s="2">
        <v>36.161031116413469</v>
      </c>
      <c r="I90" s="2">
        <v>-9.3329448212199235</v>
      </c>
      <c r="J90" s="2">
        <v>-15.951243777628514</v>
      </c>
      <c r="K90" s="2">
        <v>-1.5136934357101319</v>
      </c>
      <c r="L90" s="2">
        <v>121.35475890666437</v>
      </c>
      <c r="M90" s="2">
        <v>42.015292095430887</v>
      </c>
      <c r="N90" s="2">
        <v>24.243088774134861</v>
      </c>
      <c r="O90" s="2">
        <v>-21.389184282914616</v>
      </c>
      <c r="Q90" s="6">
        <v>-2.0992035217447094</v>
      </c>
      <c r="R90" s="6">
        <v>-2.1001265005759233</v>
      </c>
      <c r="S90" s="6">
        <v>0.40545043411643461</v>
      </c>
      <c r="T90" s="6">
        <v>-2.1193414186936077</v>
      </c>
      <c r="U90" s="6">
        <v>1.1306000644389933</v>
      </c>
      <c r="V90" s="6">
        <v>-3.9324310115994274</v>
      </c>
      <c r="W90" s="6">
        <v>9.0751531741307065</v>
      </c>
      <c r="X90" s="6">
        <v>-1.8983209766361324</v>
      </c>
      <c r="Y90" s="6">
        <v>-1.8484141777078145</v>
      </c>
      <c r="Z90" s="6">
        <v>-0.34877464560227861</v>
      </c>
      <c r="AA90" s="6">
        <v>24.6301618676966</v>
      </c>
      <c r="AB90" s="6">
        <v>6.0104135801276746</v>
      </c>
      <c r="AC90" s="6">
        <v>5.2083609491463587</v>
      </c>
      <c r="AD90" s="6">
        <v>-3.4401294541425722</v>
      </c>
    </row>
    <row r="91" spans="1:30">
      <c r="A91" s="1">
        <v>40283</v>
      </c>
      <c r="B91" s="2">
        <v>-17.963623496093103</v>
      </c>
      <c r="C91" s="2">
        <v>-9.0737557288517241</v>
      </c>
      <c r="D91" s="2">
        <v>3.4099382121925013</v>
      </c>
      <c r="E91" s="2">
        <v>-25.789502390743596</v>
      </c>
      <c r="F91" s="2">
        <v>1.9098335348856281</v>
      </c>
      <c r="G91" s="2">
        <v>-20.928682444970867</v>
      </c>
      <c r="H91" s="2">
        <v>44.625996043496251</v>
      </c>
      <c r="I91" s="2">
        <v>-11.338881317827459</v>
      </c>
      <c r="J91" s="2">
        <v>-22.477441077619169</v>
      </c>
      <c r="K91" s="2">
        <v>-0.21407430318020171</v>
      </c>
      <c r="L91" s="2">
        <v>107.73104139553385</v>
      </c>
      <c r="M91" s="2">
        <v>44.039548769223444</v>
      </c>
      <c r="N91" s="2">
        <v>25.957331799077767</v>
      </c>
      <c r="O91" s="2">
        <v>-18.236975889983238</v>
      </c>
      <c r="Q91" s="6">
        <v>-2.0510506035369183</v>
      </c>
      <c r="R91" s="6">
        <v>-1.6925639511256276</v>
      </c>
      <c r="S91" s="6">
        <v>0.24648056379191055</v>
      </c>
      <c r="T91" s="6">
        <v>-2.1475434430820006</v>
      </c>
      <c r="U91" s="6">
        <v>0.70636530171219369</v>
      </c>
      <c r="V91" s="6">
        <v>-4.7174087378262133</v>
      </c>
      <c r="W91" s="6">
        <v>11.199563097056036</v>
      </c>
      <c r="X91" s="6">
        <v>-2.3063284600461049</v>
      </c>
      <c r="Y91" s="6">
        <v>-2.6046633946334312</v>
      </c>
      <c r="Z91" s="6">
        <v>-4.9325502418659815E-2</v>
      </c>
      <c r="AA91" s="6">
        <v>21.865092161637552</v>
      </c>
      <c r="AB91" s="6">
        <v>6.2999895700837216</v>
      </c>
      <c r="AC91" s="6">
        <v>5.5766472063820682</v>
      </c>
      <c r="AD91" s="6">
        <v>-2.9331440172654539</v>
      </c>
    </row>
    <row r="92" spans="1:30">
      <c r="A92" s="1">
        <v>40313</v>
      </c>
      <c r="B92" s="2">
        <v>-17.541887976047285</v>
      </c>
      <c r="C92" s="2">
        <v>-6.8888320717688565</v>
      </c>
      <c r="D92" s="2">
        <v>1.2106677014980911</v>
      </c>
      <c r="E92" s="2">
        <v>-26.128175947141827</v>
      </c>
      <c r="F92" s="2">
        <v>0.76280978590480719</v>
      </c>
      <c r="G92" s="2">
        <v>-24.411219251002645</v>
      </c>
      <c r="H92" s="2">
        <v>53.09096097057904</v>
      </c>
      <c r="I92" s="2">
        <v>-13.344817814434993</v>
      </c>
      <c r="J92" s="2">
        <v>-29.003638377609818</v>
      </c>
      <c r="K92" s="2">
        <v>1.0855448293497285</v>
      </c>
      <c r="L92" s="2">
        <v>94.107323884403343</v>
      </c>
      <c r="M92" s="2">
        <v>46.063805443016008</v>
      </c>
      <c r="N92" s="2">
        <v>27.671574824020674</v>
      </c>
      <c r="O92" s="2">
        <v>-15.084767497051866</v>
      </c>
      <c r="Q92" s="6">
        <v>-2.0028976853291267</v>
      </c>
      <c r="R92" s="6">
        <v>-1.2850014016753317</v>
      </c>
      <c r="S92" s="6">
        <v>8.7510693467386519E-2</v>
      </c>
      <c r="T92" s="6">
        <v>-2.175745467470394</v>
      </c>
      <c r="U92" s="6">
        <v>0.28213053898539425</v>
      </c>
      <c r="V92" s="6">
        <v>-5.502386464053</v>
      </c>
      <c r="W92" s="6">
        <v>13.323973019981368</v>
      </c>
      <c r="X92" s="6">
        <v>-2.7143359434560774</v>
      </c>
      <c r="Y92" s="6">
        <v>-3.3609126115590477</v>
      </c>
      <c r="Z92" s="6">
        <v>0.25012364076495897</v>
      </c>
      <c r="AA92" s="6">
        <v>19.1000224555785</v>
      </c>
      <c r="AB92" s="6">
        <v>6.5895655600397687</v>
      </c>
      <c r="AC92" s="6">
        <v>5.9449334636177769</v>
      </c>
      <c r="AD92" s="6">
        <v>-2.426158580388337</v>
      </c>
    </row>
    <row r="93" spans="1:30">
      <c r="A93" s="1">
        <v>40344</v>
      </c>
      <c r="B93" s="2">
        <v>-12.933242126405686</v>
      </c>
      <c r="C93" s="2">
        <v>-5.0478701854812096</v>
      </c>
      <c r="D93" s="2">
        <v>-3.8808711274170373</v>
      </c>
      <c r="E93" s="2">
        <v>-24.789942469117555</v>
      </c>
      <c r="F93" s="2">
        <v>-0.25584303542076181</v>
      </c>
      <c r="G93" s="2">
        <v>-21.298181803893947</v>
      </c>
      <c r="H93" s="2">
        <v>53.517094037515108</v>
      </c>
      <c r="I93" s="2">
        <v>-13.167498528092215</v>
      </c>
      <c r="J93" s="2">
        <v>-30.40790021781444</v>
      </c>
      <c r="K93" s="2">
        <v>0.49133989378242116</v>
      </c>
      <c r="L93" s="2">
        <v>75.642863623981256</v>
      </c>
      <c r="M93" s="2">
        <v>36.032059278746601</v>
      </c>
      <c r="N93" s="2">
        <v>25.566496006506544</v>
      </c>
      <c r="O93" s="2">
        <v>-16.220096793129532</v>
      </c>
      <c r="Q93" s="6">
        <v>-1.4766917195087483</v>
      </c>
      <c r="R93" s="6">
        <v>-0.94159941717855189</v>
      </c>
      <c r="S93" s="6">
        <v>-0.28052100770308569</v>
      </c>
      <c r="T93" s="6">
        <v>-2.0643080892883572</v>
      </c>
      <c r="U93" s="6">
        <v>-9.4625337551616701E-2</v>
      </c>
      <c r="V93" s="6">
        <v>-4.8006953713249105</v>
      </c>
      <c r="W93" s="6">
        <v>13.430917505124977</v>
      </c>
      <c r="X93" s="6">
        <v>-2.6782692006139563</v>
      </c>
      <c r="Y93" s="6">
        <v>-3.5236370693401193</v>
      </c>
      <c r="Z93" s="6">
        <v>0.11321109894608901</v>
      </c>
      <c r="AA93" s="6">
        <v>15.352475601123235</v>
      </c>
      <c r="AB93" s="6">
        <v>5.1544941760025376</v>
      </c>
      <c r="AC93" s="6">
        <v>5.4926804355418586</v>
      </c>
      <c r="AD93" s="6">
        <v>-2.6087592677229878</v>
      </c>
    </row>
    <row r="94" spans="1:30">
      <c r="A94" s="1">
        <v>40374</v>
      </c>
      <c r="B94" s="2">
        <v>-8.3245962767640869</v>
      </c>
      <c r="C94" s="2">
        <v>-3.2069082991935627</v>
      </c>
      <c r="D94" s="2">
        <v>-8.9724099563321644</v>
      </c>
      <c r="E94" s="2">
        <v>-23.451708991093284</v>
      </c>
      <c r="F94" s="2">
        <v>-1.2744958567463309</v>
      </c>
      <c r="G94" s="2">
        <v>-18.185144356785251</v>
      </c>
      <c r="H94" s="2">
        <v>53.943227104451175</v>
      </c>
      <c r="I94" s="2">
        <v>-12.990179241749438</v>
      </c>
      <c r="J94" s="2">
        <v>-31.812162058019062</v>
      </c>
      <c r="K94" s="2">
        <v>-0.1028650417848862</v>
      </c>
      <c r="L94" s="2">
        <v>57.17840336355917</v>
      </c>
      <c r="M94" s="2">
        <v>26.000313114477201</v>
      </c>
      <c r="N94" s="2">
        <v>23.46141718899241</v>
      </c>
      <c r="O94" s="2">
        <v>-17.355426089207196</v>
      </c>
      <c r="Q94" s="6">
        <v>-0.95048575368836985</v>
      </c>
      <c r="R94" s="6">
        <v>-0.59819743268177206</v>
      </c>
      <c r="S94" s="6">
        <v>-0.64855270887355787</v>
      </c>
      <c r="T94" s="6">
        <v>-1.9528707111063199</v>
      </c>
      <c r="U94" s="6">
        <v>-0.47138121408862771</v>
      </c>
      <c r="V94" s="6">
        <v>-4.0990042785968228</v>
      </c>
      <c r="W94" s="6">
        <v>13.53786199026859</v>
      </c>
      <c r="X94" s="6">
        <v>-2.6422024577718357</v>
      </c>
      <c r="Y94" s="6">
        <v>-3.6863615271211909</v>
      </c>
      <c r="Z94" s="6">
        <v>-2.3701442872780983E-2</v>
      </c>
      <c r="AA94" s="6">
        <v>11.604928746667969</v>
      </c>
      <c r="AB94" s="6">
        <v>3.7194227919653069</v>
      </c>
      <c r="AC94" s="6">
        <v>5.0404274074659403</v>
      </c>
      <c r="AD94" s="6">
        <v>-2.7913599550576391</v>
      </c>
    </row>
    <row r="95" spans="1:30">
      <c r="A95" s="1">
        <v>40405</v>
      </c>
      <c r="B95" s="2">
        <v>-6.1172504173762725</v>
      </c>
      <c r="C95" s="2">
        <v>-1.0528577093201952</v>
      </c>
      <c r="D95" s="2">
        <v>-13.836339673511894</v>
      </c>
      <c r="E95" s="2">
        <v>-18.406125065728308</v>
      </c>
      <c r="F95" s="2">
        <v>-1.4991239251536252</v>
      </c>
      <c r="G95" s="2">
        <v>-15.147406169831747</v>
      </c>
      <c r="H95" s="2">
        <v>55.56049102976111</v>
      </c>
      <c r="I95" s="2">
        <v>-9.0007657243593311</v>
      </c>
      <c r="J95" s="2">
        <v>-28.240180345104406</v>
      </c>
      <c r="K95" s="2">
        <v>0.7573519001491944</v>
      </c>
      <c r="L95" s="2">
        <v>42.651814052319914</v>
      </c>
      <c r="M95" s="2">
        <v>12.133388643218868</v>
      </c>
      <c r="N95" s="2">
        <v>19.49937155497366</v>
      </c>
      <c r="O95" s="2">
        <v>-16.912289568324791</v>
      </c>
      <c r="Q95" s="6">
        <v>-0.69845541815518808</v>
      </c>
      <c r="R95" s="6">
        <v>-0.19639375995033326</v>
      </c>
      <c r="S95" s="6">
        <v>-1.0001321406204602</v>
      </c>
      <c r="T95" s="6">
        <v>-1.5327148464733276</v>
      </c>
      <c r="U95" s="6">
        <v>-0.55446147758554432</v>
      </c>
      <c r="V95" s="6">
        <v>-3.414285940304755</v>
      </c>
      <c r="W95" s="6">
        <v>13.943738631283995</v>
      </c>
      <c r="X95" s="6">
        <v>-1.8307557483346879</v>
      </c>
      <c r="Y95" s="6">
        <v>-3.2724438582103534</v>
      </c>
      <c r="Z95" s="6">
        <v>0.17450372336907632</v>
      </c>
      <c r="AA95" s="6">
        <v>8.6566121800588505</v>
      </c>
      <c r="AB95" s="6">
        <v>1.7357176455783887</v>
      </c>
      <c r="AC95" s="6">
        <v>4.1892254854989863</v>
      </c>
      <c r="AD95" s="6">
        <v>-2.7200880927215176</v>
      </c>
    </row>
    <row r="96" spans="1:30">
      <c r="A96" s="1">
        <v>40436</v>
      </c>
      <c r="B96" s="2">
        <v>-3.9099045579884564</v>
      </c>
      <c r="C96" s="2">
        <v>1.1011928805531725</v>
      </c>
      <c r="D96" s="2">
        <v>-18.700269390691624</v>
      </c>
      <c r="E96" s="2">
        <v>-13.360541140363333</v>
      </c>
      <c r="F96" s="2">
        <v>-1.7237519935609198</v>
      </c>
      <c r="G96" s="2">
        <v>-12.109667982878241</v>
      </c>
      <c r="H96" s="2">
        <v>57.177754955071045</v>
      </c>
      <c r="I96" s="2">
        <v>-5.0113522069692245</v>
      </c>
      <c r="J96" s="2">
        <v>-24.668198632189753</v>
      </c>
      <c r="K96" s="2">
        <v>1.617568842083275</v>
      </c>
      <c r="L96" s="2">
        <v>28.125224741080658</v>
      </c>
      <c r="M96" s="2">
        <v>-1.733535828039463</v>
      </c>
      <c r="N96" s="2">
        <v>15.53732592095491</v>
      </c>
      <c r="O96" s="2">
        <v>-16.469153047442386</v>
      </c>
      <c r="Q96" s="6">
        <v>-0.44642508262200592</v>
      </c>
      <c r="R96" s="6">
        <v>0.20540991278110549</v>
      </c>
      <c r="S96" s="6">
        <v>-1.3517115723673627</v>
      </c>
      <c r="T96" s="6">
        <v>-1.1125589818403354</v>
      </c>
      <c r="U96" s="6">
        <v>-0.63754174108246109</v>
      </c>
      <c r="V96" s="6">
        <v>-2.7295676020126867</v>
      </c>
      <c r="W96" s="6">
        <v>14.349615272299404</v>
      </c>
      <c r="X96" s="6">
        <v>-1.0193090388975403</v>
      </c>
      <c r="Y96" s="6">
        <v>-2.8585261892995164</v>
      </c>
      <c r="Z96" s="6">
        <v>0.37270888961093362</v>
      </c>
      <c r="AA96" s="6">
        <v>5.7082956134497298</v>
      </c>
      <c r="AB96" s="6">
        <v>-0.24798750080852927</v>
      </c>
      <c r="AC96" s="6">
        <v>3.3380235635320319</v>
      </c>
      <c r="AD96" s="6">
        <v>-2.6488162303853962</v>
      </c>
    </row>
    <row r="97" spans="1:30">
      <c r="A97" s="1">
        <v>40466</v>
      </c>
      <c r="B97" s="2">
        <v>-3.205775574186875</v>
      </c>
      <c r="C97" s="2">
        <v>5.1267943196404353</v>
      </c>
      <c r="D97" s="2">
        <v>-22.252975397889195</v>
      </c>
      <c r="E97" s="2">
        <v>-6.0740882826804796</v>
      </c>
      <c r="F97" s="2">
        <v>-1.0058266316470206</v>
      </c>
      <c r="G97" s="2">
        <v>-9.7110405791647576</v>
      </c>
      <c r="H97" s="2">
        <v>59.93582645639119</v>
      </c>
      <c r="I97" s="2">
        <v>-0.83930106101507573</v>
      </c>
      <c r="J97" s="2">
        <v>-18.054607161461146</v>
      </c>
      <c r="K97" s="2">
        <v>0.86873165915106854</v>
      </c>
      <c r="L97" s="2">
        <v>11.254007434909655</v>
      </c>
      <c r="M97" s="2">
        <v>-18.892503314649925</v>
      </c>
      <c r="N97" s="2">
        <v>12.482472119223484</v>
      </c>
      <c r="O97" s="2">
        <v>-11.934862131022731</v>
      </c>
      <c r="Q97" s="6">
        <v>-0.36602904350950899</v>
      </c>
      <c r="R97" s="6">
        <v>0.95632145161980886</v>
      </c>
      <c r="S97" s="6">
        <v>-1.6085118206856246</v>
      </c>
      <c r="T97" s="6">
        <v>-0.50580147947536891</v>
      </c>
      <c r="U97" s="6">
        <v>-0.37201202050107207</v>
      </c>
      <c r="V97" s="6">
        <v>-2.1889073907060528</v>
      </c>
      <c r="W97" s="6">
        <v>15.041794686628215</v>
      </c>
      <c r="X97" s="6">
        <v>-0.1707138358104664</v>
      </c>
      <c r="Y97" s="6">
        <v>-2.0921498232629561</v>
      </c>
      <c r="Z97" s="6">
        <v>0.20016706777997514</v>
      </c>
      <c r="AA97" s="6">
        <v>2.2841133489892633</v>
      </c>
      <c r="AB97" s="6">
        <v>-2.7026292766706157</v>
      </c>
      <c r="AC97" s="6">
        <v>2.6817218276218537</v>
      </c>
      <c r="AD97" s="6">
        <v>-1.9195435508430407</v>
      </c>
    </row>
    <row r="98" spans="1:30">
      <c r="A98" s="1">
        <v>40497</v>
      </c>
      <c r="B98" s="2">
        <v>-2.5016465903852936</v>
      </c>
      <c r="C98" s="2">
        <v>9.1523957587276978</v>
      </c>
      <c r="D98" s="2">
        <v>-25.805681405086769</v>
      </c>
      <c r="E98" s="2">
        <v>1.2123645750023764</v>
      </c>
      <c r="F98" s="2">
        <v>-0.28790126973312119</v>
      </c>
      <c r="G98" s="2">
        <v>-7.3124131754512742</v>
      </c>
      <c r="H98" s="2">
        <v>62.693897957711343</v>
      </c>
      <c r="I98" s="2">
        <v>3.3327500849390734</v>
      </c>
      <c r="J98" s="2">
        <v>-11.441015690732538</v>
      </c>
      <c r="K98" s="2">
        <v>0.11989447621886207</v>
      </c>
      <c r="L98" s="2">
        <v>-5.6172098712613536</v>
      </c>
      <c r="M98" s="2">
        <v>-36.051470801260393</v>
      </c>
      <c r="N98" s="2">
        <v>9.4276183174920583</v>
      </c>
      <c r="O98" s="2">
        <v>-7.400571214603076</v>
      </c>
      <c r="Q98" s="6">
        <v>-0.28563300439701206</v>
      </c>
      <c r="R98" s="6">
        <v>1.7072329904585124</v>
      </c>
      <c r="S98" s="6">
        <v>-1.8653120690038869</v>
      </c>
      <c r="T98" s="6">
        <v>0.10095602288959787</v>
      </c>
      <c r="U98" s="6">
        <v>-0.106482299919683</v>
      </c>
      <c r="V98" s="6">
        <v>-1.6482471793994191</v>
      </c>
      <c r="W98" s="6">
        <v>15.733974100957026</v>
      </c>
      <c r="X98" s="6">
        <v>0.67788136727660753</v>
      </c>
      <c r="Y98" s="6">
        <v>-1.3257734572263957</v>
      </c>
      <c r="Z98" s="6">
        <v>2.7625245949016664E-2</v>
      </c>
      <c r="AA98" s="6">
        <v>-1.1400689154712043</v>
      </c>
      <c r="AB98" s="6">
        <v>-5.1572710525327023</v>
      </c>
      <c r="AC98" s="6">
        <v>2.025420091711676</v>
      </c>
      <c r="AD98" s="6">
        <v>-1.1902708713006855</v>
      </c>
    </row>
    <row r="99" spans="1:30">
      <c r="A99" s="1">
        <v>40527</v>
      </c>
      <c r="B99" s="2">
        <v>0.54428627638011129</v>
      </c>
      <c r="C99" s="2">
        <v>13.965497976436783</v>
      </c>
      <c r="D99" s="2">
        <v>-25.135215078835376</v>
      </c>
      <c r="E99" s="2">
        <v>8.9272505337297172</v>
      </c>
      <c r="F99" s="2">
        <v>1.222937670331985</v>
      </c>
      <c r="G99" s="2">
        <v>-5.3257439940311846</v>
      </c>
      <c r="H99" s="2">
        <v>64.765445594172888</v>
      </c>
      <c r="I99" s="2">
        <v>7.010836545985355</v>
      </c>
      <c r="J99" s="2">
        <v>-3.177655267916951</v>
      </c>
      <c r="K99" s="2">
        <v>-2.6365922855400368</v>
      </c>
      <c r="L99" s="2">
        <v>-22.140419402060246</v>
      </c>
      <c r="M99" s="2">
        <v>-53.640791852104414</v>
      </c>
      <c r="N99" s="2">
        <v>4.7857416593701272</v>
      </c>
      <c r="O99" s="2">
        <v>-0.20707078223840325</v>
      </c>
      <c r="Q99" s="6">
        <v>6.2145518464528343E-2</v>
      </c>
      <c r="R99" s="6">
        <v>2.6050401995366586</v>
      </c>
      <c r="S99" s="6">
        <v>-1.8168487515434573</v>
      </c>
      <c r="T99" s="6">
        <v>0.74339000644474096</v>
      </c>
      <c r="U99" s="6">
        <v>0.45231205793597695</v>
      </c>
      <c r="V99" s="6">
        <v>-1.2004439992306051</v>
      </c>
      <c r="W99" s="6">
        <v>16.253860053541597</v>
      </c>
      <c r="X99" s="6">
        <v>1.4260041534534214</v>
      </c>
      <c r="Y99" s="6">
        <v>-0.36822351479094834</v>
      </c>
      <c r="Z99" s="6">
        <v>-0.60750513828813646</v>
      </c>
      <c r="AA99" s="6">
        <v>-4.4936195218421471</v>
      </c>
      <c r="AB99" s="6">
        <v>-7.6734761968190925</v>
      </c>
      <c r="AC99" s="6">
        <v>1.0281639523574186</v>
      </c>
      <c r="AD99" s="6">
        <v>-3.3304229261313587E-2</v>
      </c>
    </row>
    <row r="100" spans="1:30">
      <c r="A100" s="1">
        <v>40558</v>
      </c>
      <c r="B100" s="2">
        <v>3.5902191431455162</v>
      </c>
      <c r="C100" s="2">
        <v>18.77860019414587</v>
      </c>
      <c r="D100" s="2">
        <v>-24.464748752583983</v>
      </c>
      <c r="E100" s="2">
        <v>16.642136492457059</v>
      </c>
      <c r="F100" s="2">
        <v>2.7337766103970917</v>
      </c>
      <c r="G100" s="2">
        <v>-3.339074812611095</v>
      </c>
      <c r="H100" s="2">
        <v>66.83699323063442</v>
      </c>
      <c r="I100" s="2">
        <v>10.688923007031637</v>
      </c>
      <c r="J100" s="2">
        <v>5.0857051548986343</v>
      </c>
      <c r="K100" s="2">
        <v>-5.3930790472989356</v>
      </c>
      <c r="L100" s="2">
        <v>-38.663628932859147</v>
      </c>
      <c r="M100" s="2">
        <v>-71.230112902948434</v>
      </c>
      <c r="N100" s="2">
        <v>0.14386500124819634</v>
      </c>
      <c r="O100" s="2">
        <v>6.9864296501262686</v>
      </c>
      <c r="Q100" s="6">
        <v>0.40992404132606874</v>
      </c>
      <c r="R100" s="6">
        <v>3.5028474086148056</v>
      </c>
      <c r="S100" s="6">
        <v>-1.7683854340830278</v>
      </c>
      <c r="T100" s="6">
        <v>1.3858239899998843</v>
      </c>
      <c r="U100" s="6">
        <v>1.0111064157916372</v>
      </c>
      <c r="V100" s="6">
        <v>-0.75264081906179126</v>
      </c>
      <c r="W100" s="6">
        <v>16.773746006126167</v>
      </c>
      <c r="X100" s="6">
        <v>2.1741269396302352</v>
      </c>
      <c r="Y100" s="6">
        <v>0.58932642764449883</v>
      </c>
      <c r="Z100" s="6">
        <v>-1.2426355225252894</v>
      </c>
      <c r="AA100" s="6">
        <v>-7.8471701282130919</v>
      </c>
      <c r="AB100" s="6">
        <v>-10.189681341105482</v>
      </c>
      <c r="AC100" s="6">
        <v>3.0907813003161252E-2</v>
      </c>
      <c r="AD100" s="6">
        <v>1.1236624127780583</v>
      </c>
    </row>
    <row r="101" spans="1:30">
      <c r="A101" s="1">
        <v>40589</v>
      </c>
      <c r="B101" s="2">
        <v>5.145479321411897</v>
      </c>
      <c r="C101" s="2">
        <v>18.617902363030829</v>
      </c>
      <c r="D101" s="2">
        <v>-23.02204142100414</v>
      </c>
      <c r="E101" s="2">
        <v>20.491287352388667</v>
      </c>
      <c r="F101" s="2">
        <v>2.7397687277728608</v>
      </c>
      <c r="G101" s="2">
        <v>-2.0335713880322155</v>
      </c>
      <c r="H101" s="2">
        <v>65.34695552495289</v>
      </c>
      <c r="I101" s="2">
        <v>12.329406433942927</v>
      </c>
      <c r="J101" s="2">
        <v>10.656908956246459</v>
      </c>
      <c r="K101" s="2">
        <v>-7.5338345665524056</v>
      </c>
      <c r="L101" s="2">
        <v>-49.883267512454907</v>
      </c>
      <c r="M101" s="2">
        <v>-84.531889463647957</v>
      </c>
      <c r="N101" s="2">
        <v>-4.8281321126849575</v>
      </c>
      <c r="O101" s="2">
        <v>9.4752759766969206</v>
      </c>
      <c r="Q101" s="6">
        <v>0.58750053796016755</v>
      </c>
      <c r="R101" s="6">
        <v>3.4728717993855924</v>
      </c>
      <c r="S101" s="6">
        <v>-1.664102220034442</v>
      </c>
      <c r="T101" s="6">
        <v>1.7063504804081089</v>
      </c>
      <c r="U101" s="6">
        <v>1.0133226423478869</v>
      </c>
      <c r="V101" s="6">
        <v>-0.45837512514801348</v>
      </c>
      <c r="W101" s="6">
        <v>16.399798693319802</v>
      </c>
      <c r="X101" s="6">
        <v>2.5078012686639912</v>
      </c>
      <c r="Y101" s="6">
        <v>1.2349119529408836</v>
      </c>
      <c r="Z101" s="6">
        <v>-1.7358934239830393</v>
      </c>
      <c r="AA101" s="6">
        <v>-10.124307974327847</v>
      </c>
      <c r="AB101" s="6">
        <v>-12.092540383443231</v>
      </c>
      <c r="AC101" s="6">
        <v>-1.0372710749571235</v>
      </c>
      <c r="AD101" s="6">
        <v>1.523956011712049</v>
      </c>
    </row>
    <row r="102" spans="1:30">
      <c r="A102" s="1">
        <v>40617</v>
      </c>
      <c r="B102" s="2">
        <v>6.700739499678277</v>
      </c>
      <c r="C102" s="2">
        <v>18.457204531915789</v>
      </c>
      <c r="D102" s="2">
        <v>-21.579334089424293</v>
      </c>
      <c r="E102" s="2">
        <v>24.340438212320272</v>
      </c>
      <c r="F102" s="2">
        <v>2.7457608451486299</v>
      </c>
      <c r="G102" s="2">
        <v>-0.72806796345333646</v>
      </c>
      <c r="H102" s="2">
        <v>63.856917819271345</v>
      </c>
      <c r="I102" s="2">
        <v>13.969889860854215</v>
      </c>
      <c r="J102" s="2">
        <v>16.228112757594285</v>
      </c>
      <c r="K102" s="2">
        <v>-9.6745900858058747</v>
      </c>
      <c r="L102" s="2">
        <v>-61.102906092050667</v>
      </c>
      <c r="M102" s="2">
        <v>-97.833666024347494</v>
      </c>
      <c r="N102" s="2">
        <v>-9.800129226618111</v>
      </c>
      <c r="O102" s="2">
        <v>11.964122303267574</v>
      </c>
      <c r="Q102" s="6">
        <v>0.76507703459426624</v>
      </c>
      <c r="R102" s="6">
        <v>3.4428961901563797</v>
      </c>
      <c r="S102" s="6">
        <v>-1.5598190059858563</v>
      </c>
      <c r="T102" s="6">
        <v>2.0268769708163337</v>
      </c>
      <c r="U102" s="6">
        <v>1.0155388689041367</v>
      </c>
      <c r="V102" s="6">
        <v>-0.16410943123423583</v>
      </c>
      <c r="W102" s="6">
        <v>16.025851380513433</v>
      </c>
      <c r="X102" s="6">
        <v>2.8414755976977473</v>
      </c>
      <c r="Y102" s="6">
        <v>1.8804974782372681</v>
      </c>
      <c r="Z102" s="6">
        <v>-2.2291513254407889</v>
      </c>
      <c r="AA102" s="6">
        <v>-12.401445820442603</v>
      </c>
      <c r="AB102" s="6">
        <v>-13.995399425780981</v>
      </c>
      <c r="AC102" s="6">
        <v>-2.1054499629174082</v>
      </c>
      <c r="AD102" s="6">
        <v>1.9242496106460403</v>
      </c>
    </row>
    <row r="103" spans="1:30">
      <c r="A103" s="1">
        <v>40648</v>
      </c>
      <c r="B103" s="2">
        <v>5.3778533607251262</v>
      </c>
      <c r="C103" s="2">
        <v>12.638850993617371</v>
      </c>
      <c r="D103" s="2">
        <v>-18.964385565073009</v>
      </c>
      <c r="E103" s="2">
        <v>24.705119381560355</v>
      </c>
      <c r="F103" s="2">
        <v>1.1012616955075476</v>
      </c>
      <c r="G103" s="2">
        <v>5.7308311210425344E-2</v>
      </c>
      <c r="H103" s="2">
        <v>59.209380225529493</v>
      </c>
      <c r="I103" s="2">
        <v>15.694342662742248</v>
      </c>
      <c r="J103" s="2">
        <v>18.934763759152887</v>
      </c>
      <c r="K103" s="2">
        <v>-11.158644664332787</v>
      </c>
      <c r="L103" s="2">
        <v>-65.149946160968426</v>
      </c>
      <c r="M103" s="2">
        <v>-102.47339777601772</v>
      </c>
      <c r="N103" s="2">
        <v>-12.696150137693788</v>
      </c>
      <c r="O103" s="2">
        <v>11.189846538487176</v>
      </c>
      <c r="Q103" s="6">
        <v>0.61403254102087346</v>
      </c>
      <c r="R103" s="6">
        <v>2.3575754312434229</v>
      </c>
      <c r="S103" s="6">
        <v>-1.3708026818001722</v>
      </c>
      <c r="T103" s="6">
        <v>2.0572447011412938</v>
      </c>
      <c r="U103" s="6">
        <v>0.40730934691533505</v>
      </c>
      <c r="V103" s="6">
        <v>1.2917522580074713E-2</v>
      </c>
      <c r="W103" s="6">
        <v>14.859482108300009</v>
      </c>
      <c r="X103" s="6">
        <v>3.1922292976017728</v>
      </c>
      <c r="Y103" s="6">
        <v>2.1941414896468769</v>
      </c>
      <c r="Z103" s="6">
        <v>-2.5710967930429103</v>
      </c>
      <c r="AA103" s="6">
        <v>-13.22283307283015</v>
      </c>
      <c r="AB103" s="6">
        <v>-14.659126972052663</v>
      </c>
      <c r="AC103" s="6">
        <v>-2.7276281994319955</v>
      </c>
      <c r="AD103" s="6">
        <v>1.7997189680175847</v>
      </c>
    </row>
    <row r="104" spans="1:30">
      <c r="A104" s="1">
        <v>40678</v>
      </c>
      <c r="B104" s="2">
        <v>4.0549672217719763</v>
      </c>
      <c r="C104" s="2">
        <v>6.8204974553189563</v>
      </c>
      <c r="D104" s="2">
        <v>-16.349437040721725</v>
      </c>
      <c r="E104" s="2">
        <v>25.069800550800434</v>
      </c>
      <c r="F104" s="2">
        <v>-0.54323745413353497</v>
      </c>
      <c r="G104" s="2">
        <v>0.84268458587418726</v>
      </c>
      <c r="H104" s="2">
        <v>54.561842631787641</v>
      </c>
      <c r="I104" s="2">
        <v>17.418795464630282</v>
      </c>
      <c r="J104" s="2">
        <v>21.641414760711491</v>
      </c>
      <c r="K104" s="2">
        <v>-12.642699242859699</v>
      </c>
      <c r="L104" s="2">
        <v>-69.196986229886193</v>
      </c>
      <c r="M104" s="2">
        <v>-107.11312952768793</v>
      </c>
      <c r="N104" s="2">
        <v>-15.592171048769469</v>
      </c>
      <c r="O104" s="2">
        <v>10.415570773706776</v>
      </c>
      <c r="Q104" s="6">
        <v>0.46298804744748073</v>
      </c>
      <c r="R104" s="6">
        <v>1.272254672330466</v>
      </c>
      <c r="S104" s="6">
        <v>-1.1817863576144882</v>
      </c>
      <c r="T104" s="6">
        <v>2.0876124314662534</v>
      </c>
      <c r="U104" s="6">
        <v>-0.20092017507346685</v>
      </c>
      <c r="V104" s="6">
        <v>0.1899444763943853</v>
      </c>
      <c r="W104" s="6">
        <v>13.693112836086586</v>
      </c>
      <c r="X104" s="6">
        <v>3.5429829975057991</v>
      </c>
      <c r="Y104" s="6">
        <v>2.5077855010564867</v>
      </c>
      <c r="Z104" s="6">
        <v>-2.9130422606450317</v>
      </c>
      <c r="AA104" s="6">
        <v>-14.044220325217701</v>
      </c>
      <c r="AB104" s="6">
        <v>-15.322854518324341</v>
      </c>
      <c r="AC104" s="6">
        <v>-3.3498064359465838</v>
      </c>
      <c r="AD104" s="6">
        <v>1.6751883253891293</v>
      </c>
    </row>
    <row r="105" spans="1:30">
      <c r="A105" s="1">
        <v>40709</v>
      </c>
      <c r="B105" s="2">
        <v>1.9335201028226476</v>
      </c>
      <c r="C105" s="2">
        <v>1.6114658726952114</v>
      </c>
      <c r="D105" s="2">
        <v>-14.223145275782066</v>
      </c>
      <c r="E105" s="2">
        <v>22.533889020032714</v>
      </c>
      <c r="F105" s="2">
        <v>-2.6170269462285014</v>
      </c>
      <c r="G105" s="2">
        <v>1.5895143876123772</v>
      </c>
      <c r="H105" s="2">
        <v>49.444678940583351</v>
      </c>
      <c r="I105" s="2">
        <v>20.418776676940574</v>
      </c>
      <c r="J105" s="2">
        <v>23.205589136890175</v>
      </c>
      <c r="K105" s="2">
        <v>-10.801781611738368</v>
      </c>
      <c r="L105" s="2">
        <v>-64.479623209830763</v>
      </c>
      <c r="M105" s="2">
        <v>-105.74754536095099</v>
      </c>
      <c r="N105" s="2">
        <v>-17.536947646097808</v>
      </c>
      <c r="O105" s="2">
        <v>8.6663560874155383</v>
      </c>
      <c r="Q105" s="6">
        <v>0.22076545830008423</v>
      </c>
      <c r="R105" s="6">
        <v>0.30059317509732852</v>
      </c>
      <c r="S105" s="6">
        <v>-1.0280916099693551</v>
      </c>
      <c r="T105" s="6">
        <v>1.876442006476164</v>
      </c>
      <c r="U105" s="6">
        <v>-0.96792573525123482</v>
      </c>
      <c r="V105" s="6">
        <v>0.35828290102538024</v>
      </c>
      <c r="W105" s="6">
        <v>12.4088838503235</v>
      </c>
      <c r="X105" s="6">
        <v>4.1531791760897123</v>
      </c>
      <c r="Y105" s="6">
        <v>2.6890404635936966</v>
      </c>
      <c r="Z105" s="6">
        <v>-2.4888709065054724</v>
      </c>
      <c r="AA105" s="6">
        <v>-13.086784326667251</v>
      </c>
      <c r="AB105" s="6">
        <v>-15.127503606520122</v>
      </c>
      <c r="AC105" s="6">
        <v>-3.7676202953400066</v>
      </c>
      <c r="AD105" s="6">
        <v>1.393853381319478</v>
      </c>
    </row>
    <row r="106" spans="1:30">
      <c r="A106" s="1">
        <v>40739</v>
      </c>
      <c r="B106" s="2">
        <v>-0.18792701612668106</v>
      </c>
      <c r="C106" s="2">
        <v>-3.5975657099285332</v>
      </c>
      <c r="D106" s="2">
        <v>-12.096853510842408</v>
      </c>
      <c r="E106" s="2">
        <v>19.99797748926499</v>
      </c>
      <c r="F106" s="2">
        <v>-4.6908164383234672</v>
      </c>
      <c r="G106" s="2">
        <v>2.3363441893505676</v>
      </c>
      <c r="H106" s="2">
        <v>44.327515249379069</v>
      </c>
      <c r="I106" s="2">
        <v>23.418757889250866</v>
      </c>
      <c r="J106" s="2">
        <v>24.769763513068856</v>
      </c>
      <c r="K106" s="2">
        <v>-8.960863980617038</v>
      </c>
      <c r="L106" s="2">
        <v>-59.76226018977534</v>
      </c>
      <c r="M106" s="2">
        <v>-104.38196119421407</v>
      </c>
      <c r="N106" s="2">
        <v>-19.481724243426147</v>
      </c>
      <c r="O106" s="2">
        <v>6.9171414011242991</v>
      </c>
      <c r="Q106" s="6">
        <v>-2.1457130847312191E-2</v>
      </c>
      <c r="R106" s="6">
        <v>-0.67106832213580891</v>
      </c>
      <c r="S106" s="6">
        <v>-0.87439686232422176</v>
      </c>
      <c r="T106" s="6">
        <v>1.6652715814860741</v>
      </c>
      <c r="U106" s="6">
        <v>-1.7349312954290024</v>
      </c>
      <c r="V106" s="6">
        <v>0.52662132565637532</v>
      </c>
      <c r="W106" s="6">
        <v>11.124654864560418</v>
      </c>
      <c r="X106" s="6">
        <v>4.7633753546736255</v>
      </c>
      <c r="Y106" s="6">
        <v>2.8702954261309057</v>
      </c>
      <c r="Z106" s="6">
        <v>-2.0646995523659135</v>
      </c>
      <c r="AA106" s="6">
        <v>-12.129348328116802</v>
      </c>
      <c r="AB106" s="6">
        <v>-14.932152694715905</v>
      </c>
      <c r="AC106" s="6">
        <v>-4.1854341547334295</v>
      </c>
      <c r="AD106" s="6">
        <v>1.1125184372498267</v>
      </c>
    </row>
    <row r="107" spans="1:30">
      <c r="A107" s="1">
        <v>40770</v>
      </c>
      <c r="B107" s="2">
        <v>-3.9046761507476386</v>
      </c>
      <c r="C107" s="2">
        <v>-7.7917253347828428</v>
      </c>
      <c r="D107" s="2">
        <v>-14.545237009316446</v>
      </c>
      <c r="E107" s="2">
        <v>14.345955257148834</v>
      </c>
      <c r="F107" s="2">
        <v>-7.0185180713897797</v>
      </c>
      <c r="G107" s="2">
        <v>2.7820812147677851</v>
      </c>
      <c r="H107" s="2">
        <v>42.301267602451183</v>
      </c>
      <c r="I107" s="2">
        <v>26.083295528717358</v>
      </c>
      <c r="J107" s="2">
        <v>26.012426679834803</v>
      </c>
      <c r="K107" s="2">
        <v>-5.5718680995380536</v>
      </c>
      <c r="L107" s="2">
        <v>-51.875864698242488</v>
      </c>
      <c r="M107" s="2">
        <v>-100.44848665180015</v>
      </c>
      <c r="N107" s="2">
        <v>-19.721334258945983</v>
      </c>
      <c r="O107" s="2">
        <v>6.9246932112832464</v>
      </c>
      <c r="Q107" s="6">
        <v>-0.44582811354006391</v>
      </c>
      <c r="R107" s="6">
        <v>-1.4534216935983828</v>
      </c>
      <c r="S107" s="6">
        <v>-1.0513733667444207</v>
      </c>
      <c r="T107" s="6">
        <v>1.1946163861732977</v>
      </c>
      <c r="U107" s="6">
        <v>-2.5958480383300095</v>
      </c>
      <c r="V107" s="6">
        <v>0.62709223413351778</v>
      </c>
      <c r="W107" s="6">
        <v>10.616137623849161</v>
      </c>
      <c r="X107" s="6">
        <v>5.3053423105411097</v>
      </c>
      <c r="Y107" s="6">
        <v>3.0142939912325772</v>
      </c>
      <c r="Z107" s="6">
        <v>-1.2838308444188613</v>
      </c>
      <c r="AA107" s="6">
        <v>-10.528725499155296</v>
      </c>
      <c r="AB107" s="6">
        <v>-14.369457360999967</v>
      </c>
      <c r="AC107" s="6">
        <v>-4.2369117308576962</v>
      </c>
      <c r="AD107" s="6">
        <v>1.1137330326367409</v>
      </c>
    </row>
    <row r="108" spans="1:30">
      <c r="A108" s="1">
        <v>40801</v>
      </c>
      <c r="B108" s="2">
        <v>-7.6214252853685966</v>
      </c>
      <c r="C108" s="2">
        <v>-11.985884959637152</v>
      </c>
      <c r="D108" s="2">
        <v>-16.993620507790485</v>
      </c>
      <c r="E108" s="2">
        <v>8.6939330250326812</v>
      </c>
      <c r="F108" s="2">
        <v>-9.3462197044560931</v>
      </c>
      <c r="G108" s="2">
        <v>3.2278182401850026</v>
      </c>
      <c r="H108" s="2">
        <v>40.275019955523291</v>
      </c>
      <c r="I108" s="2">
        <v>28.747833168183845</v>
      </c>
      <c r="J108" s="2">
        <v>27.255089846600754</v>
      </c>
      <c r="K108" s="2">
        <v>-2.1828722184590696</v>
      </c>
      <c r="L108" s="2">
        <v>-43.989469206709629</v>
      </c>
      <c r="M108" s="2">
        <v>-96.515012109386234</v>
      </c>
      <c r="N108" s="2">
        <v>-19.960944274465817</v>
      </c>
      <c r="O108" s="2">
        <v>6.932245021442192</v>
      </c>
      <c r="Q108" s="6">
        <v>-0.87019909623281566</v>
      </c>
      <c r="R108" s="6">
        <v>-2.2357750650609565</v>
      </c>
      <c r="S108" s="6">
        <v>-1.2283498711646197</v>
      </c>
      <c r="T108" s="6">
        <v>0.72396119086052135</v>
      </c>
      <c r="U108" s="6">
        <v>-3.4567647812310174</v>
      </c>
      <c r="V108" s="6">
        <v>0.72756314261066024</v>
      </c>
      <c r="W108" s="6">
        <v>10.107620383137903</v>
      </c>
      <c r="X108" s="6">
        <v>5.8473092664085939</v>
      </c>
      <c r="Y108" s="6">
        <v>3.1582925563342488</v>
      </c>
      <c r="Z108" s="6">
        <v>-0.50296213647180954</v>
      </c>
      <c r="AA108" s="6">
        <v>-8.9281026701937858</v>
      </c>
      <c r="AB108" s="6">
        <v>-13.806762027284027</v>
      </c>
      <c r="AC108" s="6">
        <v>-4.2883893069819612</v>
      </c>
      <c r="AD108" s="6">
        <v>1.1149476280236548</v>
      </c>
    </row>
    <row r="109" spans="1:30">
      <c r="A109" s="1">
        <v>40831</v>
      </c>
      <c r="B109" s="2">
        <v>-5.0258569160044591</v>
      </c>
      <c r="C109" s="2">
        <v>-13.0819773582084</v>
      </c>
      <c r="D109" s="2">
        <v>-15.741141620660891</v>
      </c>
      <c r="E109" s="2">
        <v>5.7150956526596861</v>
      </c>
      <c r="F109" s="2">
        <v>-11.025609414524572</v>
      </c>
      <c r="G109" s="2">
        <v>2.6598172833971634</v>
      </c>
      <c r="H109" s="2">
        <v>37.872903241021731</v>
      </c>
      <c r="I109" s="2">
        <v>26.415338247962922</v>
      </c>
      <c r="J109" s="2">
        <v>25.895755621105238</v>
      </c>
      <c r="K109" s="2">
        <v>-0.79600297562759081</v>
      </c>
      <c r="L109" s="2">
        <v>-38.025783151422353</v>
      </c>
      <c r="M109" s="2">
        <v>-96.38578946183884</v>
      </c>
      <c r="N109" s="2">
        <v>-22.448158917066433</v>
      </c>
      <c r="O109" s="2">
        <v>6.9986466809657522</v>
      </c>
      <c r="Q109" s="6">
        <v>-0.57384229095555717</v>
      </c>
      <c r="R109" s="6">
        <v>-2.4402335645360456</v>
      </c>
      <c r="S109" s="6">
        <v>-1.1378169397662312</v>
      </c>
      <c r="T109" s="6">
        <v>0.47590744518827738</v>
      </c>
      <c r="U109" s="6">
        <v>-4.077898821227814</v>
      </c>
      <c r="V109" s="6">
        <v>0.59953345494685428</v>
      </c>
      <c r="W109" s="6">
        <v>9.5047731618830191</v>
      </c>
      <c r="X109" s="6">
        <v>5.3728797996356574</v>
      </c>
      <c r="Y109" s="6">
        <v>3.0007742656180536</v>
      </c>
      <c r="Z109" s="6">
        <v>-0.18340943362328008</v>
      </c>
      <c r="AA109" s="6">
        <v>-7.7177129484126805</v>
      </c>
      <c r="AB109" s="6">
        <v>-13.788276339884431</v>
      </c>
      <c r="AC109" s="6">
        <v>-4.8227400135836351</v>
      </c>
      <c r="AD109" s="6">
        <v>1.1256273389331266</v>
      </c>
    </row>
    <row r="110" spans="1:30">
      <c r="A110" s="1">
        <v>40862</v>
      </c>
      <c r="B110" s="2">
        <v>-2.4302885466403223</v>
      </c>
      <c r="C110" s="2">
        <v>-14.178069756779648</v>
      </c>
      <c r="D110" s="2">
        <v>-14.488662733531298</v>
      </c>
      <c r="E110" s="2">
        <v>2.7362582802866915</v>
      </c>
      <c r="F110" s="2">
        <v>-12.704999124593053</v>
      </c>
      <c r="G110" s="2">
        <v>2.0918163266093242</v>
      </c>
      <c r="H110" s="2">
        <v>35.470786526520172</v>
      </c>
      <c r="I110" s="2">
        <v>24.082843327741994</v>
      </c>
      <c r="J110" s="2">
        <v>24.536421395609725</v>
      </c>
      <c r="K110" s="2">
        <v>0.59086626720388802</v>
      </c>
      <c r="L110" s="2">
        <v>-32.062097096135084</v>
      </c>
      <c r="M110" s="2">
        <v>-96.256566814291432</v>
      </c>
      <c r="N110" s="2">
        <v>-24.935373559667052</v>
      </c>
      <c r="O110" s="2">
        <v>7.0650483404893141</v>
      </c>
      <c r="Q110" s="6">
        <v>-0.27748548567829873</v>
      </c>
      <c r="R110" s="6">
        <v>-2.6446920640111347</v>
      </c>
      <c r="S110" s="6">
        <v>-1.0472840083678427</v>
      </c>
      <c r="T110" s="6">
        <v>0.22785369951603338</v>
      </c>
      <c r="U110" s="6">
        <v>-4.6990328612246133</v>
      </c>
      <c r="V110" s="6">
        <v>0.47150376728304805</v>
      </c>
      <c r="W110" s="6">
        <v>8.9019259406281357</v>
      </c>
      <c r="X110" s="6">
        <v>4.8984503328627218</v>
      </c>
      <c r="Y110" s="6">
        <v>2.8432559749018589</v>
      </c>
      <c r="Z110" s="6">
        <v>0.13614326922524944</v>
      </c>
      <c r="AA110" s="6">
        <v>-6.5073232266315761</v>
      </c>
      <c r="AB110" s="6">
        <v>-13.769790652484831</v>
      </c>
      <c r="AC110" s="6">
        <v>-5.3570907201853091</v>
      </c>
      <c r="AD110" s="6">
        <v>1.1363070498425989</v>
      </c>
    </row>
    <row r="111" spans="1:30">
      <c r="A111" s="1">
        <v>40892</v>
      </c>
      <c r="B111" s="2">
        <v>4.1998439978983333</v>
      </c>
      <c r="C111" s="2">
        <v>-13.038011178443822</v>
      </c>
      <c r="D111" s="2">
        <v>-11.296366084924529</v>
      </c>
      <c r="E111" s="2">
        <v>1.4141725657997011</v>
      </c>
      <c r="F111" s="2">
        <v>-13.342507943120792</v>
      </c>
      <c r="G111" s="2">
        <v>1.9197138883347542</v>
      </c>
      <c r="H111" s="2">
        <v>32.240480248426117</v>
      </c>
      <c r="I111" s="2">
        <v>19.076622617254664</v>
      </c>
      <c r="J111" s="2">
        <v>20.814586423490493</v>
      </c>
      <c r="K111" s="2">
        <v>0.14282641397254803</v>
      </c>
      <c r="L111" s="2">
        <v>-27.710357069346784</v>
      </c>
      <c r="M111" s="2">
        <v>-96.578384855012231</v>
      </c>
      <c r="N111" s="2">
        <v>-30.741115388655569</v>
      </c>
      <c r="O111" s="2">
        <v>5.5263253975325082</v>
      </c>
      <c r="Q111" s="6">
        <v>0.47952978799203588</v>
      </c>
      <c r="R111" s="6">
        <v>-2.4320323771598398</v>
      </c>
      <c r="S111" s="6">
        <v>-0.81653522971659964</v>
      </c>
      <c r="T111" s="6">
        <v>0.1177609778992727</v>
      </c>
      <c r="U111" s="6">
        <v>-4.9348199603188272</v>
      </c>
      <c r="V111" s="6">
        <v>0.43271118928620694</v>
      </c>
      <c r="W111" s="6">
        <v>8.0912321255462611</v>
      </c>
      <c r="X111" s="6">
        <v>3.8801850403495983</v>
      </c>
      <c r="Y111" s="6">
        <v>2.4119734601676548</v>
      </c>
      <c r="Z111" s="6">
        <v>3.2909062522656705E-2</v>
      </c>
      <c r="AA111" s="6">
        <v>-5.624094070794623</v>
      </c>
      <c r="AB111" s="6">
        <v>-13.815827688664065</v>
      </c>
      <c r="AC111" s="6">
        <v>-6.6043904889833742</v>
      </c>
      <c r="AD111" s="6">
        <v>0.88882654531214089</v>
      </c>
    </row>
    <row r="112" spans="1:30">
      <c r="A112" s="1">
        <v>40923</v>
      </c>
      <c r="B112" s="2">
        <v>10.82997654243699</v>
      </c>
      <c r="C112" s="2">
        <v>-11.897952600107995</v>
      </c>
      <c r="D112" s="2">
        <v>-8.1040694363177579</v>
      </c>
      <c r="E112" s="2">
        <v>9.2086851312711104E-2</v>
      </c>
      <c r="F112" s="2">
        <v>-13.98001676164853</v>
      </c>
      <c r="G112" s="2">
        <v>1.7476114500601843</v>
      </c>
      <c r="H112" s="2">
        <v>29.010173970332062</v>
      </c>
      <c r="I112" s="2">
        <v>14.070401906767328</v>
      </c>
      <c r="J112" s="2">
        <v>17.09275145137126</v>
      </c>
      <c r="K112" s="2">
        <v>-0.30521343925879196</v>
      </c>
      <c r="L112" s="2">
        <v>-23.358617042558485</v>
      </c>
      <c r="M112" s="2">
        <v>-96.900202895733031</v>
      </c>
      <c r="N112" s="2">
        <v>-36.546857217644096</v>
      </c>
      <c r="O112" s="2">
        <v>3.9876024545757027</v>
      </c>
      <c r="Q112" s="6">
        <v>1.2365450616623705</v>
      </c>
      <c r="R112" s="6">
        <v>-2.2193726903085449</v>
      </c>
      <c r="S112" s="6">
        <v>-0.58578645106535643</v>
      </c>
      <c r="T112" s="6">
        <v>7.6682562825120789E-3</v>
      </c>
      <c r="U112" s="6">
        <v>-5.1706070594130402</v>
      </c>
      <c r="V112" s="6">
        <v>0.39391861128936578</v>
      </c>
      <c r="W112" s="6">
        <v>7.2805383104643857</v>
      </c>
      <c r="X112" s="6">
        <v>2.8619197478364748</v>
      </c>
      <c r="Y112" s="6">
        <v>1.98069094543345</v>
      </c>
      <c r="Z112" s="6">
        <v>-7.0325144179936031E-2</v>
      </c>
      <c r="AA112" s="6">
        <v>-4.7408649149576707</v>
      </c>
      <c r="AB112" s="6">
        <v>-13.861864724843297</v>
      </c>
      <c r="AC112" s="6">
        <v>-7.8516902577814394</v>
      </c>
      <c r="AD112" s="6">
        <v>0.64134604078168311</v>
      </c>
    </row>
    <row r="113" spans="1:30">
      <c r="A113" s="1">
        <v>40954</v>
      </c>
      <c r="B113" s="2">
        <v>14.460387488068589</v>
      </c>
      <c r="C113" s="2">
        <v>-10.442630190587662</v>
      </c>
      <c r="D113" s="2">
        <v>-5.6662104597066865</v>
      </c>
      <c r="E113" s="2">
        <v>-1.9270630695147672</v>
      </c>
      <c r="F113" s="2">
        <v>-13.205692216681884</v>
      </c>
      <c r="G113" s="2">
        <v>0.72970623621433639</v>
      </c>
      <c r="H113" s="2">
        <v>25.5087574539399</v>
      </c>
      <c r="I113" s="2">
        <v>7.3903351221288425</v>
      </c>
      <c r="J113" s="2">
        <v>11.519329502551656</v>
      </c>
      <c r="K113" s="2">
        <v>-1.3451793680785284</v>
      </c>
      <c r="L113" s="2">
        <v>-20.592668161913195</v>
      </c>
      <c r="M113" s="2">
        <v>-92.174144633039276</v>
      </c>
      <c r="N113" s="2">
        <v>-41.031217032280125</v>
      </c>
      <c r="O113" s="2">
        <v>3.4790862204260451</v>
      </c>
      <c r="Q113" s="6">
        <v>1.6510581226126955</v>
      </c>
      <c r="R113" s="6">
        <v>-1.9479055799710789</v>
      </c>
      <c r="S113" s="6">
        <v>-0.40957069065897839</v>
      </c>
      <c r="T113" s="6">
        <v>-0.16047039592463369</v>
      </c>
      <c r="U113" s="6">
        <v>-4.8842177061853116</v>
      </c>
      <c r="V113" s="6">
        <v>0.16447870446765625</v>
      </c>
      <c r="W113" s="6">
        <v>6.4018053144280263</v>
      </c>
      <c r="X113" s="6">
        <v>1.5031941638410065</v>
      </c>
      <c r="Y113" s="6">
        <v>1.3348483834261833</v>
      </c>
      <c r="Z113" s="6">
        <v>-0.309946813737078</v>
      </c>
      <c r="AA113" s="6">
        <v>-4.1794879301419021</v>
      </c>
      <c r="AB113" s="6">
        <v>-13.185787912190166</v>
      </c>
      <c r="AC113" s="6">
        <v>-8.8151056359980284</v>
      </c>
      <c r="AD113" s="6">
        <v>0.55955883226222303</v>
      </c>
    </row>
    <row r="114" spans="1:30">
      <c r="A114" s="1">
        <v>40983</v>
      </c>
      <c r="B114" s="2">
        <v>18.090798433700186</v>
      </c>
      <c r="C114" s="2">
        <v>-8.9873077810673294</v>
      </c>
      <c r="D114" s="2">
        <v>-3.2283514830956146</v>
      </c>
      <c r="E114" s="2">
        <v>-3.9462129903422443</v>
      </c>
      <c r="F114" s="2">
        <v>-12.431367671715238</v>
      </c>
      <c r="G114" s="2">
        <v>-0.28819897763151126</v>
      </c>
      <c r="H114" s="2">
        <v>22.007340937547738</v>
      </c>
      <c r="I114" s="2">
        <v>0.71026833749035601</v>
      </c>
      <c r="J114" s="2">
        <v>5.9459075537320505</v>
      </c>
      <c r="K114" s="2">
        <v>-2.3851452968982647</v>
      </c>
      <c r="L114" s="2">
        <v>-17.826719281267906</v>
      </c>
      <c r="M114" s="2">
        <v>-87.448086370345521</v>
      </c>
      <c r="N114" s="2">
        <v>-45.515576846916147</v>
      </c>
      <c r="O114" s="2">
        <v>2.9705699862763875</v>
      </c>
      <c r="Q114" s="6">
        <v>2.0655711835630197</v>
      </c>
      <c r="R114" s="6">
        <v>-1.6764384696336132</v>
      </c>
      <c r="S114" s="6">
        <v>-0.23335493025260032</v>
      </c>
      <c r="T114" s="6">
        <v>-0.32860904813177932</v>
      </c>
      <c r="U114" s="6">
        <v>-4.597828352957583</v>
      </c>
      <c r="V114" s="6">
        <v>-6.4961202354053157E-2</v>
      </c>
      <c r="W114" s="6">
        <v>5.5230723183916677</v>
      </c>
      <c r="X114" s="6">
        <v>0.1444685798455384</v>
      </c>
      <c r="Y114" s="6">
        <v>0.6890058214189162</v>
      </c>
      <c r="Z114" s="6">
        <v>-0.54956848329421981</v>
      </c>
      <c r="AA114" s="6">
        <v>-3.618110945326134</v>
      </c>
      <c r="AB114" s="6">
        <v>-12.509711099537038</v>
      </c>
      <c r="AC114" s="6">
        <v>-9.7785210142146184</v>
      </c>
      <c r="AD114" s="6">
        <v>0.47777162374276277</v>
      </c>
    </row>
    <row r="115" spans="1:30">
      <c r="A115" s="1">
        <v>41014</v>
      </c>
      <c r="B115" s="2">
        <v>18.840705136025651</v>
      </c>
      <c r="C115" s="2">
        <v>-6.9152512331052245</v>
      </c>
      <c r="D115" s="2">
        <v>-0.50413086864564916</v>
      </c>
      <c r="E115" s="2">
        <v>-3.3485875240990608</v>
      </c>
      <c r="F115" s="2">
        <v>-9.3938097971512775</v>
      </c>
      <c r="G115" s="2">
        <v>-0.4807301388599301</v>
      </c>
      <c r="H115" s="2">
        <v>22.363111445049277</v>
      </c>
      <c r="I115" s="2">
        <v>-2.7968004163206666</v>
      </c>
      <c r="J115" s="2">
        <v>0.90634454009299537</v>
      </c>
      <c r="K115" s="2">
        <v>-2.3697527688869142</v>
      </c>
      <c r="L115" s="2">
        <v>-14.893861795200719</v>
      </c>
      <c r="M115" s="2">
        <v>-76.346320431407179</v>
      </c>
      <c r="N115" s="2">
        <v>-45.55410349640993</v>
      </c>
      <c r="O115" s="2">
        <v>5.0487536635299204</v>
      </c>
      <c r="Q115" s="6">
        <v>2.1511940310211366</v>
      </c>
      <c r="R115" s="6">
        <v>-1.28992947351605</v>
      </c>
      <c r="S115" s="6">
        <v>-3.6440091578313454E-2</v>
      </c>
      <c r="T115" s="6">
        <v>-0.27884358030677697</v>
      </c>
      <c r="U115" s="6">
        <v>-3.4743663101449798</v>
      </c>
      <c r="V115" s="6">
        <v>-0.10835849621958368</v>
      </c>
      <c r="W115" s="6">
        <v>5.6123582638067919</v>
      </c>
      <c r="X115" s="6">
        <v>-0.56886920467962354</v>
      </c>
      <c r="Y115" s="6">
        <v>0.10502629896143621</v>
      </c>
      <c r="Z115" s="6">
        <v>-0.54602184473754056</v>
      </c>
      <c r="AA115" s="6">
        <v>-3.0228581899539382</v>
      </c>
      <c r="AB115" s="6">
        <v>-10.92157017667409</v>
      </c>
      <c r="AC115" s="6">
        <v>-9.7867980410652127</v>
      </c>
      <c r="AD115" s="6">
        <v>0.81201629547383469</v>
      </c>
    </row>
    <row r="116" spans="1:30">
      <c r="A116" s="1">
        <v>41044</v>
      </c>
      <c r="B116" s="2">
        <v>19.590611838351112</v>
      </c>
      <c r="C116" s="2">
        <v>-4.8431946851431196</v>
      </c>
      <c r="D116" s="2">
        <v>2.2200897458043163</v>
      </c>
      <c r="E116" s="2">
        <v>-2.7509620578558773</v>
      </c>
      <c r="F116" s="2">
        <v>-6.3562519225873171</v>
      </c>
      <c r="G116" s="2">
        <v>-0.67326130008834895</v>
      </c>
      <c r="H116" s="2">
        <v>22.718881952550817</v>
      </c>
      <c r="I116" s="2">
        <v>-6.3038691701316898</v>
      </c>
      <c r="J116" s="2">
        <v>-4.1332184735460595</v>
      </c>
      <c r="K116" s="2">
        <v>-2.3543602408755642</v>
      </c>
      <c r="L116" s="2">
        <v>-11.961004309133536</v>
      </c>
      <c r="M116" s="2">
        <v>-65.244554492468822</v>
      </c>
      <c r="N116" s="2">
        <v>-45.592630145903712</v>
      </c>
      <c r="O116" s="2">
        <v>7.1269373407834546</v>
      </c>
      <c r="Q116" s="6">
        <v>2.2368168784792535</v>
      </c>
      <c r="R116" s="6">
        <v>-0.90342047739848663</v>
      </c>
      <c r="S116" s="6">
        <v>0.1604747470959734</v>
      </c>
      <c r="T116" s="6">
        <v>-0.22907811248177459</v>
      </c>
      <c r="U116" s="6">
        <v>-2.3509042673323775</v>
      </c>
      <c r="V116" s="6">
        <v>-0.15175579008511422</v>
      </c>
      <c r="W116" s="6">
        <v>5.7016442092219153</v>
      </c>
      <c r="X116" s="6">
        <v>-1.2822069892047858</v>
      </c>
      <c r="Y116" s="6">
        <v>-0.4789532234960438</v>
      </c>
      <c r="Z116" s="6">
        <v>-0.54247520618086131</v>
      </c>
      <c r="AA116" s="6">
        <v>-2.4276054345817424</v>
      </c>
      <c r="AB116" s="6">
        <v>-9.3334292538111434</v>
      </c>
      <c r="AC116" s="6">
        <v>-9.7950750679158087</v>
      </c>
      <c r="AD116" s="6">
        <v>1.1462609672049069</v>
      </c>
    </row>
    <row r="117" spans="1:30">
      <c r="A117" s="1">
        <v>41075</v>
      </c>
      <c r="B117" s="2">
        <v>14.812759618361625</v>
      </c>
      <c r="C117" s="2">
        <v>-2.2687493604594993</v>
      </c>
      <c r="D117" s="2">
        <v>1.0193410807717369</v>
      </c>
      <c r="E117" s="2">
        <v>-2.6451458153771212</v>
      </c>
      <c r="F117" s="2">
        <v>-2.9454646406671645</v>
      </c>
      <c r="G117" s="2">
        <v>9.3988845236308016E-2</v>
      </c>
      <c r="H117" s="2">
        <v>27.480370471443308</v>
      </c>
      <c r="I117" s="2">
        <v>-4.843340366490378</v>
      </c>
      <c r="J117" s="2">
        <v>-6.888867548475381</v>
      </c>
      <c r="K117" s="2">
        <v>-0.42905704613917139</v>
      </c>
      <c r="L117" s="2">
        <v>-10.367589182438303</v>
      </c>
      <c r="M117" s="2">
        <v>-52.102321241119157</v>
      </c>
      <c r="N117" s="2">
        <v>-42.923895311357903</v>
      </c>
      <c r="O117" s="2">
        <v>10.714175322665866</v>
      </c>
      <c r="Q117" s="6">
        <v>1.6912912677052936</v>
      </c>
      <c r="R117" s="6">
        <v>-0.42319889320395221</v>
      </c>
      <c r="S117" s="6">
        <v>7.3681031341423453E-2</v>
      </c>
      <c r="T117" s="6">
        <v>-0.22026658233808363</v>
      </c>
      <c r="U117" s="6">
        <v>-1.0894007156032353</v>
      </c>
      <c r="V117" s="6">
        <v>2.118546167164477E-2</v>
      </c>
      <c r="W117" s="6">
        <v>6.89661117536577</v>
      </c>
      <c r="X117" s="6">
        <v>-0.98513543054414277</v>
      </c>
      <c r="Y117" s="6">
        <v>-0.79827508264977864</v>
      </c>
      <c r="Z117" s="6">
        <v>-9.8860321172064891E-2</v>
      </c>
      <c r="AA117" s="6">
        <v>-2.1042059004676781</v>
      </c>
      <c r="AB117" s="6">
        <v>-7.4533933605058182</v>
      </c>
      <c r="AC117" s="6">
        <v>-9.2217267447968201</v>
      </c>
      <c r="AD117" s="6">
        <v>1.7232143880209645</v>
      </c>
    </row>
    <row r="118" spans="1:30">
      <c r="A118" s="1">
        <v>41105</v>
      </c>
      <c r="B118" s="2">
        <v>10.034907398372136</v>
      </c>
      <c r="C118" s="2">
        <v>0.30569596422412038</v>
      </c>
      <c r="D118" s="2">
        <v>-0.18140758426084247</v>
      </c>
      <c r="E118" s="2">
        <v>-2.5393295728983651</v>
      </c>
      <c r="F118" s="2">
        <v>0.46532264125298772</v>
      </c>
      <c r="G118" s="2">
        <v>0.86123899056096509</v>
      </c>
      <c r="H118" s="2">
        <v>32.241858990335807</v>
      </c>
      <c r="I118" s="2">
        <v>-3.3828115628490658</v>
      </c>
      <c r="J118" s="2">
        <v>-9.6445166234047015</v>
      </c>
      <c r="K118" s="2">
        <v>1.4962461485972214</v>
      </c>
      <c r="L118" s="2">
        <v>-8.774174055743071</v>
      </c>
      <c r="M118" s="2">
        <v>-38.960087989769484</v>
      </c>
      <c r="N118" s="2">
        <v>-40.255160476812094</v>
      </c>
      <c r="O118" s="2">
        <v>14.30141330454828</v>
      </c>
      <c r="Q118" s="6">
        <v>1.1457656569313337</v>
      </c>
      <c r="R118" s="6">
        <v>5.7022690990582069E-2</v>
      </c>
      <c r="S118" s="6">
        <v>-1.3112684413126477E-2</v>
      </c>
      <c r="T118" s="6">
        <v>-0.21145505219439265</v>
      </c>
      <c r="U118" s="6">
        <v>0.17210283612590627</v>
      </c>
      <c r="V118" s="6">
        <v>0.19412671342840376</v>
      </c>
      <c r="W118" s="6">
        <v>8.0915781415096255</v>
      </c>
      <c r="X118" s="6">
        <v>-0.68806387188349993</v>
      </c>
      <c r="Y118" s="6">
        <v>-1.1175969418035132</v>
      </c>
      <c r="Z118" s="6">
        <v>0.34475456383673159</v>
      </c>
      <c r="AA118" s="6">
        <v>-1.7808063663536138</v>
      </c>
      <c r="AB118" s="6">
        <v>-5.573357467200494</v>
      </c>
      <c r="AC118" s="6">
        <v>-8.6483784216778332</v>
      </c>
      <c r="AD118" s="6">
        <v>2.3001678088370223</v>
      </c>
    </row>
    <row r="119" spans="1:30">
      <c r="A119" s="1">
        <v>41136</v>
      </c>
      <c r="B119" s="2">
        <v>6.0445900881140924</v>
      </c>
      <c r="C119" s="2">
        <v>2.7287706303001205</v>
      </c>
      <c r="D119" s="2">
        <v>-1.1346397703001379</v>
      </c>
      <c r="E119" s="2">
        <v>-2.2014787253250598</v>
      </c>
      <c r="F119" s="2">
        <v>2.8353888227600308</v>
      </c>
      <c r="G119" s="2">
        <v>1.1412214319447314</v>
      </c>
      <c r="H119" s="2">
        <v>36.311164462233904</v>
      </c>
      <c r="I119" s="2">
        <v>-1.6149589939716622</v>
      </c>
      <c r="J119" s="2">
        <v>-10.625551428709018</v>
      </c>
      <c r="K119" s="2">
        <v>2.5542072134237008</v>
      </c>
      <c r="L119" s="2">
        <v>-9.2351332291650134</v>
      </c>
      <c r="M119" s="2">
        <v>-28.322209306394402</v>
      </c>
      <c r="N119" s="2">
        <v>-35.03824529030711</v>
      </c>
      <c r="O119" s="2">
        <v>12.779611542628428</v>
      </c>
      <c r="Q119" s="6">
        <v>0.6901592070806909</v>
      </c>
      <c r="R119" s="6">
        <v>0.50900850075240267</v>
      </c>
      <c r="S119" s="6">
        <v>-8.2015166516604857E-2</v>
      </c>
      <c r="T119" s="6">
        <v>-0.18332153641526835</v>
      </c>
      <c r="U119" s="6">
        <v>1.0486884038195567</v>
      </c>
      <c r="V119" s="6">
        <v>0.2572358756460702</v>
      </c>
      <c r="W119" s="6">
        <v>9.1128313892645316</v>
      </c>
      <c r="X119" s="6">
        <v>-0.32848265937383603</v>
      </c>
      <c r="Y119" s="6">
        <v>-1.2312782740073722</v>
      </c>
      <c r="Z119" s="6">
        <v>0.58852254666659509</v>
      </c>
      <c r="AA119" s="6">
        <v>-1.8743626401913309</v>
      </c>
      <c r="AB119" s="6">
        <v>-4.0515770079076381</v>
      </c>
      <c r="AC119" s="6">
        <v>-7.5275815799242887</v>
      </c>
      <c r="AD119" s="6">
        <v>2.0554088224586433</v>
      </c>
    </row>
    <row r="120" spans="1:30">
      <c r="A120" s="1">
        <v>41167</v>
      </c>
      <c r="B120" s="2">
        <v>2.054272777856049</v>
      </c>
      <c r="C120" s="2">
        <v>5.1518452963761199</v>
      </c>
      <c r="D120" s="2">
        <v>-2.0878719563394328</v>
      </c>
      <c r="E120" s="2">
        <v>-1.8636278777517536</v>
      </c>
      <c r="F120" s="2">
        <v>5.2054550042670735</v>
      </c>
      <c r="G120" s="2">
        <v>1.4212038733284977</v>
      </c>
      <c r="H120" s="2">
        <v>40.380469934132002</v>
      </c>
      <c r="I120" s="2">
        <v>0.15289357490574185</v>
      </c>
      <c r="J120" s="2">
        <v>-11.606586234013337</v>
      </c>
      <c r="K120" s="2">
        <v>3.6121682782501807</v>
      </c>
      <c r="L120" s="2">
        <v>-9.6960924025869542</v>
      </c>
      <c r="M120" s="2">
        <v>-17.684330623019321</v>
      </c>
      <c r="N120" s="2">
        <v>-29.821330103802122</v>
      </c>
      <c r="O120" s="2">
        <v>11.257809780708575</v>
      </c>
      <c r="Q120" s="6">
        <v>0.23455275723004795</v>
      </c>
      <c r="R120" s="6">
        <v>0.96099431051422313</v>
      </c>
      <c r="S120" s="6">
        <v>-0.15091764862008322</v>
      </c>
      <c r="T120" s="6">
        <v>-0.15518802063614404</v>
      </c>
      <c r="U120" s="6">
        <v>1.925273971513207</v>
      </c>
      <c r="V120" s="6">
        <v>0.32034503786373669</v>
      </c>
      <c r="W120" s="6">
        <v>10.134084637019438</v>
      </c>
      <c r="X120" s="6">
        <v>3.1098553135827892E-2</v>
      </c>
      <c r="Y120" s="6">
        <v>-1.3449596062112315</v>
      </c>
      <c r="Z120" s="6">
        <v>0.83229052949645888</v>
      </c>
      <c r="AA120" s="6">
        <v>-1.9679189140290483</v>
      </c>
      <c r="AB120" s="6">
        <v>-2.5297965486147826</v>
      </c>
      <c r="AC120" s="6">
        <v>-6.4067847381707432</v>
      </c>
      <c r="AD120" s="6">
        <v>1.8106498360802634</v>
      </c>
    </row>
    <row r="121" spans="1:30">
      <c r="A121" s="1">
        <v>41197</v>
      </c>
      <c r="B121" s="2">
        <v>-1.7526612504569883</v>
      </c>
      <c r="C121" s="2">
        <v>5.574212411156541</v>
      </c>
      <c r="D121" s="2">
        <v>-6.4596384918401171</v>
      </c>
      <c r="E121" s="2">
        <v>-5.4139724688989332</v>
      </c>
      <c r="F121" s="2">
        <v>5.7122005248225518</v>
      </c>
      <c r="G121" s="2">
        <v>2.2059769630125965</v>
      </c>
      <c r="H121" s="2">
        <v>37.491130016823462</v>
      </c>
      <c r="I121" s="2">
        <v>1.3304111117970858</v>
      </c>
      <c r="J121" s="2">
        <v>-11.775721025776456</v>
      </c>
      <c r="K121" s="2">
        <v>1.4649712198086311</v>
      </c>
      <c r="L121" s="2">
        <v>-9.5953456626213143</v>
      </c>
      <c r="M121" s="2">
        <v>-6.7762341263585952</v>
      </c>
      <c r="N121" s="2">
        <v>-23.555961347660627</v>
      </c>
      <c r="O121" s="2">
        <v>6.3053830761663718</v>
      </c>
      <c r="Q121" s="6">
        <v>-0.200115356254678</v>
      </c>
      <c r="R121" s="6">
        <v>1.0397801379026743</v>
      </c>
      <c r="S121" s="6">
        <v>-0.46692204910567919</v>
      </c>
      <c r="T121" s="6">
        <v>-0.45083231543015195</v>
      </c>
      <c r="U121" s="6">
        <v>2.1126973495092947</v>
      </c>
      <c r="V121" s="6">
        <v>0.49723603137089128</v>
      </c>
      <c r="W121" s="6">
        <v>9.4089614446720997</v>
      </c>
      <c r="X121" s="6">
        <v>0.27060562013952721</v>
      </c>
      <c r="Y121" s="6">
        <v>-1.3645587767459497</v>
      </c>
      <c r="Z121" s="6">
        <v>0.33754841366976607</v>
      </c>
      <c r="AA121" s="6">
        <v>-1.9474713556856218</v>
      </c>
      <c r="AB121" s="6">
        <v>-0.96936062047797611</v>
      </c>
      <c r="AC121" s="6">
        <v>-5.060739179970061</v>
      </c>
      <c r="AD121" s="6">
        <v>1.0141262870552183</v>
      </c>
    </row>
    <row r="122" spans="1:30">
      <c r="A122" s="1">
        <v>41228</v>
      </c>
      <c r="B122" s="2">
        <v>-5.5595952787700256</v>
      </c>
      <c r="C122" s="2">
        <v>5.996579525936963</v>
      </c>
      <c r="D122" s="2">
        <v>-10.831405027340802</v>
      </c>
      <c r="E122" s="2">
        <v>-8.9643170600461133</v>
      </c>
      <c r="F122" s="2">
        <v>6.2189460453780292</v>
      </c>
      <c r="G122" s="2">
        <v>2.9907500526966948</v>
      </c>
      <c r="H122" s="2">
        <v>34.601790099514922</v>
      </c>
      <c r="I122" s="2">
        <v>2.5079286486884298</v>
      </c>
      <c r="J122" s="2">
        <v>-11.944855817539574</v>
      </c>
      <c r="K122" s="2">
        <v>-0.68222583863291852</v>
      </c>
      <c r="L122" s="2">
        <v>-9.4945989226556726</v>
      </c>
      <c r="M122" s="2">
        <v>4.1318623703021329</v>
      </c>
      <c r="N122" s="2">
        <v>-17.290592591519133</v>
      </c>
      <c r="O122" s="2">
        <v>1.3529563716241688</v>
      </c>
      <c r="Q122" s="6">
        <v>-0.63478346973940392</v>
      </c>
      <c r="R122" s="6">
        <v>1.1185659652911255</v>
      </c>
      <c r="S122" s="6">
        <v>-0.78292644959127511</v>
      </c>
      <c r="T122" s="6">
        <v>-0.7464766102241599</v>
      </c>
      <c r="U122" s="6">
        <v>2.3001207275053814</v>
      </c>
      <c r="V122" s="6">
        <v>0.67412702487804577</v>
      </c>
      <c r="W122" s="6">
        <v>8.6838382523247617</v>
      </c>
      <c r="X122" s="6">
        <v>0.51011268714322655</v>
      </c>
      <c r="Y122" s="6">
        <v>-1.3841579472806684</v>
      </c>
      <c r="Z122" s="6">
        <v>-0.15719370215692666</v>
      </c>
      <c r="AA122" s="6">
        <v>-1.9270237973421953</v>
      </c>
      <c r="AB122" s="6">
        <v>0.59107530765883098</v>
      </c>
      <c r="AC122" s="6">
        <v>-3.7146936217693787</v>
      </c>
      <c r="AD122" s="6">
        <v>0.21760273803017319</v>
      </c>
    </row>
    <row r="123" spans="1:30">
      <c r="A123" s="1">
        <v>41258</v>
      </c>
      <c r="B123" s="2">
        <v>-9.0875353072935177</v>
      </c>
      <c r="C123" s="2">
        <v>4.3983979749307096</v>
      </c>
      <c r="D123" s="2">
        <v>-12.817113398525613</v>
      </c>
      <c r="E123" s="2">
        <v>-11.756725428280186</v>
      </c>
      <c r="F123" s="2">
        <v>6.4195482681514102</v>
      </c>
      <c r="G123" s="2">
        <v>2.0190042603548188</v>
      </c>
      <c r="H123" s="2">
        <v>28.734981664789743</v>
      </c>
      <c r="I123" s="2">
        <v>-0.16832049174731464</v>
      </c>
      <c r="J123" s="2">
        <v>-12.113791480514601</v>
      </c>
      <c r="K123" s="2">
        <v>-3.2185313579403143</v>
      </c>
      <c r="L123" s="2">
        <v>-8.8287719421656874</v>
      </c>
      <c r="M123" s="2">
        <v>13.250289424045627</v>
      </c>
      <c r="N123" s="2">
        <v>-10.764112839075654</v>
      </c>
      <c r="O123" s="2">
        <v>-4.5404756335332372</v>
      </c>
      <c r="Q123" s="6">
        <v>-1.0375966063161592</v>
      </c>
      <c r="R123" s="6">
        <v>0.82045076785572502</v>
      </c>
      <c r="S123" s="6">
        <v>-0.92645940778562685</v>
      </c>
      <c r="T123" s="6">
        <v>-0.97900603986374757</v>
      </c>
      <c r="U123" s="6">
        <v>2.3743148638136757</v>
      </c>
      <c r="V123" s="6">
        <v>0.45509163630101757</v>
      </c>
      <c r="W123" s="6">
        <v>7.2114746735039574</v>
      </c>
      <c r="X123" s="6">
        <v>-3.4236388021403795E-2</v>
      </c>
      <c r="Y123" s="6">
        <v>-1.4037340429705514</v>
      </c>
      <c r="Z123" s="6">
        <v>-0.74159146577710167</v>
      </c>
      <c r="AA123" s="6">
        <v>-1.7918875533819478</v>
      </c>
      <c r="AB123" s="6">
        <v>1.8954936529779989</v>
      </c>
      <c r="AC123" s="6">
        <v>-2.3125512382341742</v>
      </c>
      <c r="AD123" s="6">
        <v>-0.73026739851931821</v>
      </c>
    </row>
    <row r="124" spans="1:30">
      <c r="A124" s="1">
        <v>41289</v>
      </c>
      <c r="B124" s="2">
        <v>-12.61547533581701</v>
      </c>
      <c r="C124" s="2">
        <v>2.8002164239244554</v>
      </c>
      <c r="D124" s="2">
        <v>-14.802821769710427</v>
      </c>
      <c r="E124" s="2">
        <v>-14.549133796514257</v>
      </c>
      <c r="F124" s="2">
        <v>6.6201504909247904</v>
      </c>
      <c r="G124" s="2">
        <v>1.0472584680129429</v>
      </c>
      <c r="H124" s="2">
        <v>22.868173230064556</v>
      </c>
      <c r="I124" s="2">
        <v>-2.8445696321830582</v>
      </c>
      <c r="J124" s="2">
        <v>-12.282727143489629</v>
      </c>
      <c r="K124" s="2">
        <v>-5.7548368772477092</v>
      </c>
      <c r="L124" s="2">
        <v>-8.1629449616757022</v>
      </c>
      <c r="M124" s="2">
        <v>22.368716477789125</v>
      </c>
      <c r="N124" s="2">
        <v>-4.2376330866321732</v>
      </c>
      <c r="O124" s="2">
        <v>-10.433907638690643</v>
      </c>
      <c r="Q124" s="6">
        <v>-1.4404097428929143</v>
      </c>
      <c r="R124" s="6">
        <v>0.5223355704203243</v>
      </c>
      <c r="S124" s="6">
        <v>-1.0699923659799788</v>
      </c>
      <c r="T124" s="6">
        <v>-1.2115354695033351</v>
      </c>
      <c r="U124" s="6">
        <v>2.44850900012197</v>
      </c>
      <c r="V124" s="6">
        <v>0.23605624772398937</v>
      </c>
      <c r="W124" s="6">
        <v>5.7391110946831514</v>
      </c>
      <c r="X124" s="6">
        <v>-0.57858546318603399</v>
      </c>
      <c r="Y124" s="6">
        <v>-1.4233101386604345</v>
      </c>
      <c r="Z124" s="6">
        <v>-1.3259892293972764</v>
      </c>
      <c r="AA124" s="6">
        <v>-1.6567513094217003</v>
      </c>
      <c r="AB124" s="6">
        <v>3.1999119982971673</v>
      </c>
      <c r="AC124" s="6">
        <v>-0.91040885469896937</v>
      </c>
      <c r="AD124" s="6">
        <v>-1.6781375350688095</v>
      </c>
    </row>
    <row r="125" spans="1:30">
      <c r="A125" s="1">
        <v>41320</v>
      </c>
      <c r="B125" s="2">
        <v>-12.806786767401901</v>
      </c>
      <c r="C125" s="2">
        <v>1.4416506740463906</v>
      </c>
      <c r="D125" s="2">
        <v>-16.299617410287496</v>
      </c>
      <c r="E125" s="2">
        <v>-15.76437169985857</v>
      </c>
      <c r="F125" s="2">
        <v>6.7281669041563559</v>
      </c>
      <c r="G125" s="2">
        <v>-0.62340510125972237</v>
      </c>
      <c r="H125" s="2">
        <v>16.682305779074412</v>
      </c>
      <c r="I125" s="2">
        <v>-6.4814998815209792</v>
      </c>
      <c r="J125" s="2">
        <v>-10.30036784619266</v>
      </c>
      <c r="K125" s="2">
        <v>-6.4553423762196651</v>
      </c>
      <c r="L125" s="2">
        <v>-1.6156873730364278</v>
      </c>
      <c r="M125" s="2">
        <v>32.183565119664685</v>
      </c>
      <c r="N125" s="2">
        <v>2.5671014494897033</v>
      </c>
      <c r="O125" s="2">
        <v>-11.829283652792038</v>
      </c>
      <c r="Q125" s="6">
        <v>-1.4622532995284141</v>
      </c>
      <c r="R125" s="6">
        <v>0.26891686683256938</v>
      </c>
      <c r="S125" s="6">
        <v>-1.178185245267811</v>
      </c>
      <c r="T125" s="6">
        <v>-1.3127307601906228</v>
      </c>
      <c r="U125" s="6">
        <v>2.4884596266705574</v>
      </c>
      <c r="V125" s="6">
        <v>-0.14051800344434645</v>
      </c>
      <c r="W125" s="6">
        <v>4.1866748698454099</v>
      </c>
      <c r="X125" s="6">
        <v>-1.3183370759013673</v>
      </c>
      <c r="Y125" s="6">
        <v>-1.1935963256489592</v>
      </c>
      <c r="Z125" s="6">
        <v>-1.4873948029319017</v>
      </c>
      <c r="AA125" s="6">
        <v>-0.32791990923147341</v>
      </c>
      <c r="AB125" s="6">
        <v>4.6039555410633923</v>
      </c>
      <c r="AC125" s="6">
        <v>0.55151350830691825</v>
      </c>
      <c r="AD125" s="6">
        <v>-1.9025628362968072</v>
      </c>
    </row>
    <row r="126" spans="1:30">
      <c r="A126" s="1">
        <v>41348</v>
      </c>
      <c r="B126" s="2">
        <v>-12.998098198986792</v>
      </c>
      <c r="C126" s="2">
        <v>8.3084924168325136E-2</v>
      </c>
      <c r="D126" s="2">
        <v>-17.796413050864565</v>
      </c>
      <c r="E126" s="2">
        <v>-16.979609603202881</v>
      </c>
      <c r="F126" s="2">
        <v>6.8361833173879214</v>
      </c>
      <c r="G126" s="2">
        <v>-2.2940686705323876</v>
      </c>
      <c r="H126" s="2">
        <v>10.496438328084265</v>
      </c>
      <c r="I126" s="2">
        <v>-10.118430130858902</v>
      </c>
      <c r="J126" s="2">
        <v>-8.3180085488956923</v>
      </c>
      <c r="K126" s="2">
        <v>-7.1558478751916201</v>
      </c>
      <c r="L126" s="2">
        <v>4.9315702156028465</v>
      </c>
      <c r="M126" s="2">
        <v>41.998413761540242</v>
      </c>
      <c r="N126" s="2">
        <v>9.3718359856115789</v>
      </c>
      <c r="O126" s="2">
        <v>-13.22465966689343</v>
      </c>
      <c r="Q126" s="6">
        <v>-1.4840968561639138</v>
      </c>
      <c r="R126" s="6">
        <v>1.549816324481436E-2</v>
      </c>
      <c r="S126" s="6">
        <v>-1.2863781245556434</v>
      </c>
      <c r="T126" s="6">
        <v>-1.4139260508779103</v>
      </c>
      <c r="U126" s="6">
        <v>2.5284102532191444</v>
      </c>
      <c r="V126" s="6">
        <v>-0.51709225461268227</v>
      </c>
      <c r="W126" s="6">
        <v>2.6342386450076676</v>
      </c>
      <c r="X126" s="6">
        <v>-2.0580886886167007</v>
      </c>
      <c r="Y126" s="6">
        <v>-0.96388251263748381</v>
      </c>
      <c r="Z126" s="6">
        <v>-1.6488003764665269</v>
      </c>
      <c r="AA126" s="6">
        <v>1.0009114909587538</v>
      </c>
      <c r="AB126" s="6">
        <v>6.007999083829616</v>
      </c>
      <c r="AC126" s="6">
        <v>2.0134358713128058</v>
      </c>
      <c r="AD126" s="6">
        <v>-2.1269881375248048</v>
      </c>
    </row>
    <row r="127" spans="1:30">
      <c r="A127" s="1">
        <v>41379</v>
      </c>
      <c r="B127" s="2">
        <v>-10.147045768028399</v>
      </c>
      <c r="C127" s="2">
        <v>0.1035370179466677</v>
      </c>
      <c r="D127" s="2">
        <v>-13.05931845465283</v>
      </c>
      <c r="E127" s="2">
        <v>-13.499861452612953</v>
      </c>
      <c r="F127" s="2">
        <v>7.1531981017537554</v>
      </c>
      <c r="G127" s="2">
        <v>-4.3925532804405591</v>
      </c>
      <c r="H127" s="2">
        <v>6.3305532039851817</v>
      </c>
      <c r="I127" s="2">
        <v>-13.50126930396784</v>
      </c>
      <c r="J127" s="2">
        <v>-5.9568250002605225</v>
      </c>
      <c r="K127" s="2">
        <v>-6.0077027782521535</v>
      </c>
      <c r="L127" s="2">
        <v>12.764583504286529</v>
      </c>
      <c r="M127" s="2">
        <v>45.499606657234224</v>
      </c>
      <c r="N127" s="2">
        <v>16.346772623076216</v>
      </c>
      <c r="O127" s="2">
        <v>-14.472674137429776</v>
      </c>
      <c r="Q127" s="6">
        <v>-1.1585693917019464</v>
      </c>
      <c r="R127" s="6">
        <v>1.9313174105663709E-2</v>
      </c>
      <c r="S127" s="6">
        <v>-0.94396671585767045</v>
      </c>
      <c r="T127" s="6">
        <v>-1.1241604628819857</v>
      </c>
      <c r="U127" s="6">
        <v>2.6456603903203386</v>
      </c>
      <c r="V127" s="6">
        <v>-0.99009907962442367</v>
      </c>
      <c r="W127" s="6">
        <v>1.5887472848381412</v>
      </c>
      <c r="X127" s="6">
        <v>-2.7461581764270586</v>
      </c>
      <c r="Y127" s="6">
        <v>-0.6902709242051891</v>
      </c>
      <c r="Z127" s="6">
        <v>-1.3842528202454132</v>
      </c>
      <c r="AA127" s="6">
        <v>2.590699868029994</v>
      </c>
      <c r="AB127" s="6">
        <v>6.5088552311373276</v>
      </c>
      <c r="AC127" s="6">
        <v>3.5119242835690709</v>
      </c>
      <c r="AD127" s="6">
        <v>-2.3277125448935179</v>
      </c>
    </row>
    <row r="128" spans="1:30">
      <c r="A128" s="1">
        <v>41409</v>
      </c>
      <c r="B128" s="2">
        <v>-7.2959933370700032</v>
      </c>
      <c r="C128" s="2">
        <v>0.12398911172501048</v>
      </c>
      <c r="D128" s="2">
        <v>-8.3222238584410952</v>
      </c>
      <c r="E128" s="2">
        <v>-10.020113302023024</v>
      </c>
      <c r="F128" s="2">
        <v>7.4702128861195893</v>
      </c>
      <c r="G128" s="2">
        <v>-6.4910378903487311</v>
      </c>
      <c r="H128" s="2">
        <v>2.164668079886098</v>
      </c>
      <c r="I128" s="2">
        <v>-16.884108477076776</v>
      </c>
      <c r="J128" s="2">
        <v>-3.5956414516253514</v>
      </c>
      <c r="K128" s="2">
        <v>-4.8595576813126868</v>
      </c>
      <c r="L128" s="2">
        <v>20.597596792970208</v>
      </c>
      <c r="M128" s="2">
        <v>49.000799552928214</v>
      </c>
      <c r="N128" s="2">
        <v>23.321709260540853</v>
      </c>
      <c r="O128" s="2">
        <v>-15.720688607966119</v>
      </c>
      <c r="Q128" s="6">
        <v>-0.83304192723997872</v>
      </c>
      <c r="R128" s="6">
        <v>2.3128184966513105E-2</v>
      </c>
      <c r="S128" s="6">
        <v>-0.60155530715969763</v>
      </c>
      <c r="T128" s="6">
        <v>-0.83439487488606112</v>
      </c>
      <c r="U128" s="6">
        <v>2.7629105274215329</v>
      </c>
      <c r="V128" s="6">
        <v>-1.4631059046361652</v>
      </c>
      <c r="W128" s="6">
        <v>0.54325592466861461</v>
      </c>
      <c r="X128" s="6">
        <v>-3.4342276642374161</v>
      </c>
      <c r="Y128" s="6">
        <v>-0.41665933577289405</v>
      </c>
      <c r="Z128" s="6">
        <v>-1.1197052640242999</v>
      </c>
      <c r="AA128" s="6">
        <v>4.1804882451012331</v>
      </c>
      <c r="AB128" s="6">
        <v>7.0097113784450391</v>
      </c>
      <c r="AC128" s="6">
        <v>5.0104126958253365</v>
      </c>
      <c r="AD128" s="6">
        <v>-2.5284369522622305</v>
      </c>
    </row>
    <row r="129" spans="1:30">
      <c r="A129" s="1">
        <v>41440</v>
      </c>
      <c r="B129" s="2">
        <v>-2.1089851312015764</v>
      </c>
      <c r="C129" s="2">
        <v>2.5357333510664954</v>
      </c>
      <c r="D129" s="2">
        <v>-4.64329017156963</v>
      </c>
      <c r="E129" s="2">
        <v>-7.4175375162914143</v>
      </c>
      <c r="F129" s="2">
        <v>6.6279011446704557</v>
      </c>
      <c r="G129" s="2">
        <v>-8.4376525791158645</v>
      </c>
      <c r="H129" s="2">
        <v>0.2954563572544755</v>
      </c>
      <c r="I129" s="2">
        <v>-21.96985744840557</v>
      </c>
      <c r="J129" s="2">
        <v>-1.2568415359258052</v>
      </c>
      <c r="K129" s="2">
        <v>-3.1473299851197538</v>
      </c>
      <c r="L129" s="2">
        <v>25.712239042302748</v>
      </c>
      <c r="M129" s="2">
        <v>48.579814475482422</v>
      </c>
      <c r="N129" s="2">
        <v>29.642984410782148</v>
      </c>
      <c r="O129" s="2">
        <v>-17.264018673519672</v>
      </c>
      <c r="Q129" s="6">
        <v>-0.24079970431033357</v>
      </c>
      <c r="R129" s="6">
        <v>0.47300048490783764</v>
      </c>
      <c r="S129" s="6">
        <v>-0.33563094347156758</v>
      </c>
      <c r="T129" s="6">
        <v>-0.61767318405661853</v>
      </c>
      <c r="U129" s="6">
        <v>2.4513756336643806</v>
      </c>
      <c r="V129" s="6">
        <v>-1.9018806419430323</v>
      </c>
      <c r="W129" s="6">
        <v>7.4149204698369442E-2</v>
      </c>
      <c r="X129" s="6">
        <v>-4.468669005005693</v>
      </c>
      <c r="Y129" s="6">
        <v>-0.14564154034154636</v>
      </c>
      <c r="Z129" s="6">
        <v>-0.72518574386139778</v>
      </c>
      <c r="AA129" s="6">
        <v>5.218556036025765</v>
      </c>
      <c r="AB129" s="6">
        <v>6.9494882001611868</v>
      </c>
      <c r="AC129" s="6">
        <v>6.3684691278280257</v>
      </c>
      <c r="AD129" s="6">
        <v>-2.7766584433555366</v>
      </c>
    </row>
    <row r="130" spans="1:30">
      <c r="A130" s="1">
        <v>41470</v>
      </c>
      <c r="B130" s="2">
        <v>3.0780230746668504</v>
      </c>
      <c r="C130" s="2">
        <v>4.9474775904079813</v>
      </c>
      <c r="D130" s="2">
        <v>-0.96435648469816559</v>
      </c>
      <c r="E130" s="2">
        <v>-4.8149617305598031</v>
      </c>
      <c r="F130" s="2">
        <v>5.7855894032213229</v>
      </c>
      <c r="G130" s="2">
        <v>-10.384267267882997</v>
      </c>
      <c r="H130" s="2">
        <v>-1.5737553653771474</v>
      </c>
      <c r="I130" s="2">
        <v>-27.055606419734367</v>
      </c>
      <c r="J130" s="2">
        <v>1.0819583797737411</v>
      </c>
      <c r="K130" s="2">
        <v>-1.4351022889268217</v>
      </c>
      <c r="L130" s="2">
        <v>30.826881291635289</v>
      </c>
      <c r="M130" s="2">
        <v>48.158829398036623</v>
      </c>
      <c r="N130" s="2">
        <v>35.964259561023439</v>
      </c>
      <c r="O130" s="2">
        <v>-18.807348739073227</v>
      </c>
      <c r="Q130" s="6">
        <v>0.35144251861931158</v>
      </c>
      <c r="R130" s="6">
        <v>0.92287278484916224</v>
      </c>
      <c r="S130" s="6">
        <v>-6.97065797834375E-2</v>
      </c>
      <c r="T130" s="6">
        <v>-0.40095149322717588</v>
      </c>
      <c r="U130" s="6">
        <v>2.1398407399072288</v>
      </c>
      <c r="V130" s="6">
        <v>-2.340655379249899</v>
      </c>
      <c r="W130" s="6">
        <v>-0.39495751527187584</v>
      </c>
      <c r="X130" s="6">
        <v>-5.5031103457739707</v>
      </c>
      <c r="Y130" s="6">
        <v>0.12537625508980133</v>
      </c>
      <c r="Z130" s="6">
        <v>-0.33066622369849574</v>
      </c>
      <c r="AA130" s="6">
        <v>6.2566238269502987</v>
      </c>
      <c r="AB130" s="6">
        <v>6.8892650218773319</v>
      </c>
      <c r="AC130" s="6">
        <v>7.7265255598307148</v>
      </c>
      <c r="AD130" s="6">
        <v>-3.0248799344488422</v>
      </c>
    </row>
    <row r="131" spans="1:30">
      <c r="A131" s="1">
        <v>41501</v>
      </c>
      <c r="B131" s="2">
        <v>3.2705550099253271</v>
      </c>
      <c r="C131" s="2">
        <v>6.8868228463523931</v>
      </c>
      <c r="D131" s="2">
        <v>-5.0867913340097495</v>
      </c>
      <c r="E131" s="2">
        <v>-6.6740090511827166</v>
      </c>
      <c r="F131" s="2">
        <v>3.3255582913051933</v>
      </c>
      <c r="G131" s="2">
        <v>-10.467061061477533</v>
      </c>
      <c r="H131" s="2">
        <v>-5.0243850934709355</v>
      </c>
      <c r="I131" s="2">
        <v>-32.951082583731541</v>
      </c>
      <c r="J131" s="2">
        <v>1.0726577026095101</v>
      </c>
      <c r="K131" s="2">
        <v>-3.3242964130060999</v>
      </c>
      <c r="L131" s="2">
        <v>31.195958001136482</v>
      </c>
      <c r="M131" s="2">
        <v>44.558498265495651</v>
      </c>
      <c r="N131" s="2">
        <v>44.347166385227951</v>
      </c>
      <c r="O131" s="2">
        <v>-18.643819876757554</v>
      </c>
      <c r="Q131" s="6">
        <v>0.373425429923254</v>
      </c>
      <c r="R131" s="6">
        <v>1.2846266128214971</v>
      </c>
      <c r="S131" s="6">
        <v>-0.36768853799622675</v>
      </c>
      <c r="T131" s="6">
        <v>-0.55575808171008712</v>
      </c>
      <c r="U131" s="6">
        <v>1.2299810129472648</v>
      </c>
      <c r="V131" s="6">
        <v>-2.3593174315012817</v>
      </c>
      <c r="W131" s="6">
        <v>-1.2609448049829335</v>
      </c>
      <c r="X131" s="6">
        <v>-6.7022501975309945</v>
      </c>
      <c r="Y131" s="6">
        <v>0.12429850192068742</v>
      </c>
      <c r="Z131" s="6">
        <v>-0.76596110940997453</v>
      </c>
      <c r="AA131" s="6">
        <v>6.3315316359106601</v>
      </c>
      <c r="AB131" s="6">
        <v>6.3742268523739494</v>
      </c>
      <c r="AC131" s="6">
        <v>9.527500879035987</v>
      </c>
      <c r="AD131" s="6">
        <v>-2.9985787698783013</v>
      </c>
    </row>
    <row r="132" spans="1:30">
      <c r="A132" s="1">
        <v>41532</v>
      </c>
      <c r="B132" s="2">
        <v>3.4630869451838038</v>
      </c>
      <c r="C132" s="2">
        <v>8.8261681022968066</v>
      </c>
      <c r="D132" s="2">
        <v>-9.2092261833213325</v>
      </c>
      <c r="E132" s="2">
        <v>-8.53305637180563</v>
      </c>
      <c r="F132" s="2">
        <v>0.86552717938906298</v>
      </c>
      <c r="G132" s="2">
        <v>-10.549854855072068</v>
      </c>
      <c r="H132" s="2">
        <v>-8.4750148215647236</v>
      </c>
      <c r="I132" s="2">
        <v>-38.846558747728707</v>
      </c>
      <c r="J132" s="2">
        <v>1.0633570254452787</v>
      </c>
      <c r="K132" s="2">
        <v>-5.2134905370853781</v>
      </c>
      <c r="L132" s="2">
        <v>31.565034710637676</v>
      </c>
      <c r="M132" s="2">
        <v>40.958167132954678</v>
      </c>
      <c r="N132" s="2">
        <v>52.730073209432469</v>
      </c>
      <c r="O132" s="2">
        <v>-18.480291014441882</v>
      </c>
      <c r="Q132" s="6">
        <v>0.39540834122719631</v>
      </c>
      <c r="R132" s="6">
        <v>1.6463804407938325</v>
      </c>
      <c r="S132" s="6">
        <v>-0.66567049620901586</v>
      </c>
      <c r="T132" s="6">
        <v>-0.71056467019299829</v>
      </c>
      <c r="U132" s="6">
        <v>0.32012128598730066</v>
      </c>
      <c r="V132" s="6">
        <v>-2.3779794837526644</v>
      </c>
      <c r="W132" s="6">
        <v>-2.1269320946939909</v>
      </c>
      <c r="X132" s="6">
        <v>-7.9013900492880182</v>
      </c>
      <c r="Y132" s="6">
        <v>0.12322074875157343</v>
      </c>
      <c r="Z132" s="6">
        <v>-1.2012559951214532</v>
      </c>
      <c r="AA132" s="6">
        <v>6.4064394448710225</v>
      </c>
      <c r="AB132" s="6">
        <v>5.8591886828705659</v>
      </c>
      <c r="AC132" s="6">
        <v>11.328476198241262</v>
      </c>
      <c r="AD132" s="6">
        <v>-2.97227760530776</v>
      </c>
    </row>
    <row r="133" spans="1:30">
      <c r="A133" s="1">
        <v>41562</v>
      </c>
      <c r="B133" s="2">
        <v>1.7307149904675343</v>
      </c>
      <c r="C133" s="2">
        <v>9.9427690003789824</v>
      </c>
      <c r="D133" s="2">
        <v>-19.790295726169688</v>
      </c>
      <c r="E133" s="2">
        <v>-12.66716567463744</v>
      </c>
      <c r="F133" s="2">
        <v>-1.5158394621763791</v>
      </c>
      <c r="G133" s="2">
        <v>-11.05502832337652</v>
      </c>
      <c r="H133" s="2">
        <v>-6.9411544420246454</v>
      </c>
      <c r="I133" s="2">
        <v>-44.641946560717628</v>
      </c>
      <c r="J133" s="2">
        <v>-2.1918443411189901</v>
      </c>
      <c r="K133" s="2">
        <v>-9.0253675915082372</v>
      </c>
      <c r="L133" s="2">
        <v>30.700100680578515</v>
      </c>
      <c r="M133" s="2">
        <v>37.934950480236168</v>
      </c>
      <c r="N133" s="2">
        <v>60.80542262454172</v>
      </c>
      <c r="O133" s="2">
        <v>-17.491603188179599</v>
      </c>
      <c r="Q133" s="6">
        <v>0.19760957618160213</v>
      </c>
      <c r="R133" s="6">
        <v>1.854664472716693</v>
      </c>
      <c r="S133" s="6">
        <v>-1.4305019459747237</v>
      </c>
      <c r="T133" s="6">
        <v>-1.0548202200584087</v>
      </c>
      <c r="U133" s="6">
        <v>-0.56064383596216893</v>
      </c>
      <c r="V133" s="6">
        <v>-2.4918476042023614</v>
      </c>
      <c r="W133" s="6">
        <v>-1.741986824542715</v>
      </c>
      <c r="X133" s="6">
        <v>-9.080171930449966</v>
      </c>
      <c r="Y133" s="6">
        <v>-0.25398873040452746</v>
      </c>
      <c r="Z133" s="6">
        <v>-2.0795620228621874</v>
      </c>
      <c r="AA133" s="6">
        <v>6.2308924341302152</v>
      </c>
      <c r="AB133" s="6">
        <v>5.426708471049225</v>
      </c>
      <c r="AC133" s="6">
        <v>13.063376191233917</v>
      </c>
      <c r="AD133" s="6">
        <v>-2.8132619987708658</v>
      </c>
    </row>
    <row r="134" spans="1:30">
      <c r="A134" s="1">
        <v>41593</v>
      </c>
      <c r="B134" s="2">
        <v>-1.6569642487351821E-3</v>
      </c>
      <c r="C134" s="2">
        <v>11.059369898461158</v>
      </c>
      <c r="D134" s="2">
        <v>-30.371365269018042</v>
      </c>
      <c r="E134" s="2">
        <v>-16.801274977469248</v>
      </c>
      <c r="F134" s="2">
        <v>-3.8972061037418211</v>
      </c>
      <c r="G134" s="2">
        <v>-11.560201791680973</v>
      </c>
      <c r="H134" s="2">
        <v>-5.4072940624845689</v>
      </c>
      <c r="I134" s="2">
        <v>-50.437334373706548</v>
      </c>
      <c r="J134" s="2">
        <v>-5.4470457076832588</v>
      </c>
      <c r="K134" s="2">
        <v>-12.837244645931097</v>
      </c>
      <c r="L134" s="2">
        <v>29.835166650519355</v>
      </c>
      <c r="M134" s="2">
        <v>34.911733827517665</v>
      </c>
      <c r="N134" s="2">
        <v>68.880772039650964</v>
      </c>
      <c r="O134" s="2">
        <v>-16.502915361917314</v>
      </c>
      <c r="Q134" s="6">
        <v>-1.8918886399208563E-4</v>
      </c>
      <c r="R134" s="6">
        <v>2.0629485046395537</v>
      </c>
      <c r="S134" s="6">
        <v>-2.1953333957404313</v>
      </c>
      <c r="T134" s="6">
        <v>-1.3990757699238192</v>
      </c>
      <c r="U134" s="6">
        <v>-1.4414089579116387</v>
      </c>
      <c r="V134" s="6">
        <v>-2.6057157246520579</v>
      </c>
      <c r="W134" s="6">
        <v>-1.3570415543914398</v>
      </c>
      <c r="X134" s="6">
        <v>-10.25895381161191</v>
      </c>
      <c r="Y134" s="6">
        <v>-0.63119820956062833</v>
      </c>
      <c r="Z134" s="6">
        <v>-2.9578680506029218</v>
      </c>
      <c r="AA134" s="6">
        <v>6.055345423389408</v>
      </c>
      <c r="AB134" s="6">
        <v>4.994228259227885</v>
      </c>
      <c r="AC134" s="6">
        <v>14.798276184226571</v>
      </c>
      <c r="AD134" s="6">
        <v>-2.6542463922339707</v>
      </c>
    </row>
    <row r="135" spans="1:30">
      <c r="A135" s="1">
        <v>41623</v>
      </c>
      <c r="B135" s="2">
        <v>-1.5209783126706791</v>
      </c>
      <c r="C135" s="2">
        <v>9.5034725176747816</v>
      </c>
      <c r="D135" s="2">
        <v>-33.102693897690806</v>
      </c>
      <c r="E135" s="2">
        <v>-21.119469279359183</v>
      </c>
      <c r="F135" s="2">
        <v>-6.9812137753426482</v>
      </c>
      <c r="G135" s="2">
        <v>-11.819858888400933</v>
      </c>
      <c r="H135" s="2">
        <v>-3.447635587643159</v>
      </c>
      <c r="I135" s="2">
        <v>-54.062882214588932</v>
      </c>
      <c r="J135" s="2">
        <v>-7.9942150318934528</v>
      </c>
      <c r="K135" s="2">
        <v>-16.333691821379063</v>
      </c>
      <c r="L135" s="2">
        <v>29.925164725603857</v>
      </c>
      <c r="M135" s="2">
        <v>32.410970764599234</v>
      </c>
      <c r="N135" s="2">
        <v>75.719220358325288</v>
      </c>
      <c r="O135" s="2">
        <v>-11.697599864187993</v>
      </c>
      <c r="Q135" s="6">
        <v>-0.17366226178411279</v>
      </c>
      <c r="R135" s="6">
        <v>1.7727207426119476</v>
      </c>
      <c r="S135" s="6">
        <v>-2.3927620230067848</v>
      </c>
      <c r="T135" s="6">
        <v>-1.7586604458307979</v>
      </c>
      <c r="U135" s="6">
        <v>-2.5820507833069057</v>
      </c>
      <c r="V135" s="6">
        <v>-2.664243472881124</v>
      </c>
      <c r="W135" s="6">
        <v>-0.86523586525286533</v>
      </c>
      <c r="X135" s="6">
        <v>-10.996390242447388</v>
      </c>
      <c r="Y135" s="6">
        <v>-0.92636164368078144</v>
      </c>
      <c r="Z135" s="6">
        <v>-3.7634949336394139</v>
      </c>
      <c r="AA135" s="6">
        <v>6.0736114327085584</v>
      </c>
      <c r="AB135" s="6">
        <v>4.6364866007882144</v>
      </c>
      <c r="AC135" s="6">
        <v>16.267441582562245</v>
      </c>
      <c r="AD135" s="6">
        <v>-1.8813834741566757</v>
      </c>
    </row>
    <row r="136" spans="1:30">
      <c r="A136" s="1">
        <v>41654</v>
      </c>
      <c r="B136" s="2">
        <v>-3.0402996610926225</v>
      </c>
      <c r="C136" s="2">
        <v>7.9475751368884069</v>
      </c>
      <c r="D136" s="2">
        <v>-35.834022526363569</v>
      </c>
      <c r="E136" s="2">
        <v>-25.437663581249115</v>
      </c>
      <c r="F136" s="2">
        <v>-10.065221446943477</v>
      </c>
      <c r="G136" s="2">
        <v>-12.079515985120894</v>
      </c>
      <c r="H136" s="2">
        <v>-1.4879771128017492</v>
      </c>
      <c r="I136" s="2">
        <v>-57.688430055471322</v>
      </c>
      <c r="J136" s="2">
        <v>-10.541384356103645</v>
      </c>
      <c r="K136" s="2">
        <v>-19.830138996827031</v>
      </c>
      <c r="L136" s="2">
        <v>30.015162800688358</v>
      </c>
      <c r="M136" s="2">
        <v>29.910207701680807</v>
      </c>
      <c r="N136" s="2">
        <v>82.557668676999626</v>
      </c>
      <c r="O136" s="2">
        <v>-6.8922843664586679</v>
      </c>
      <c r="Q136" s="6">
        <v>-0.34713533470423341</v>
      </c>
      <c r="R136" s="6">
        <v>1.4824929805843419</v>
      </c>
      <c r="S136" s="6">
        <v>-2.5901906502731378</v>
      </c>
      <c r="T136" s="6">
        <v>-2.1182451217377762</v>
      </c>
      <c r="U136" s="6">
        <v>-3.7226926087021734</v>
      </c>
      <c r="V136" s="6">
        <v>-2.7227712211101895</v>
      </c>
      <c r="W136" s="6">
        <v>-0.37343017611429091</v>
      </c>
      <c r="X136" s="6">
        <v>-11.733826673282866</v>
      </c>
      <c r="Y136" s="6">
        <v>-1.2215250778009341</v>
      </c>
      <c r="Z136" s="6">
        <v>-4.5691218166759064</v>
      </c>
      <c r="AA136" s="6">
        <v>6.0918774420277089</v>
      </c>
      <c r="AB136" s="6">
        <v>4.2787449423485446</v>
      </c>
      <c r="AC136" s="6">
        <v>17.736606980897921</v>
      </c>
      <c r="AD136" s="6">
        <v>-1.1085205560793796</v>
      </c>
    </row>
    <row r="137" spans="1:30">
      <c r="A137" s="1">
        <v>41685</v>
      </c>
      <c r="B137" s="2">
        <v>-2.7256080735729986</v>
      </c>
      <c r="C137" s="2">
        <v>5.9016093351828181</v>
      </c>
      <c r="D137" s="2">
        <v>-34.529557632002472</v>
      </c>
      <c r="E137" s="2">
        <v>-29.09595318837685</v>
      </c>
      <c r="F137" s="2">
        <v>-10.461913804296113</v>
      </c>
      <c r="G137" s="2">
        <v>-12.25987900136878</v>
      </c>
      <c r="H137" s="2">
        <v>0.34292948409709822</v>
      </c>
      <c r="I137" s="2">
        <v>-59.482733913726953</v>
      </c>
      <c r="J137" s="2">
        <v>-12.084182559555249</v>
      </c>
      <c r="K137" s="2">
        <v>-22.16527040972813</v>
      </c>
      <c r="L137" s="2">
        <v>30.075375088785883</v>
      </c>
      <c r="M137" s="2">
        <v>26.008860298112815</v>
      </c>
      <c r="N137" s="2">
        <v>85.740212401199429</v>
      </c>
      <c r="O137" s="2">
        <v>-4.5844660112149391</v>
      </c>
      <c r="Q137" s="6">
        <v>-0.31120447862441786</v>
      </c>
      <c r="R137" s="6">
        <v>1.1008507957289917</v>
      </c>
      <c r="S137" s="6">
        <v>-2.4959000143140342</v>
      </c>
      <c r="T137" s="6">
        <v>-2.4228782139025169</v>
      </c>
      <c r="U137" s="6">
        <v>-3.8694120539155477</v>
      </c>
      <c r="V137" s="6">
        <v>-2.7634257664245285</v>
      </c>
      <c r="W137" s="6">
        <v>8.6063297976428241E-2</v>
      </c>
      <c r="X137" s="6">
        <v>-12.098788078052062</v>
      </c>
      <c r="Y137" s="6">
        <v>-1.4003029908187026</v>
      </c>
      <c r="Z137" s="6">
        <v>-5.1071664509166874</v>
      </c>
      <c r="AA137" s="6">
        <v>6.1040981280199826</v>
      </c>
      <c r="AB137" s="6">
        <v>3.7206454922259322</v>
      </c>
      <c r="AC137" s="6">
        <v>18.420341492061283</v>
      </c>
      <c r="AD137" s="6">
        <v>-0.73734259091375476</v>
      </c>
    </row>
    <row r="138" spans="1:30">
      <c r="A138" s="1">
        <v>41713</v>
      </c>
      <c r="B138" s="2">
        <v>-2.4109164860533747</v>
      </c>
      <c r="C138" s="2">
        <v>3.8556435334772292</v>
      </c>
      <c r="D138" s="2">
        <v>-33.225092737641376</v>
      </c>
      <c r="E138" s="2">
        <v>-32.754242795504588</v>
      </c>
      <c r="F138" s="2">
        <v>-10.858606161648749</v>
      </c>
      <c r="G138" s="2">
        <v>-12.440242017616665</v>
      </c>
      <c r="H138" s="2">
        <v>2.1738360809959456</v>
      </c>
      <c r="I138" s="2">
        <v>-61.277037771982585</v>
      </c>
      <c r="J138" s="2">
        <v>-13.626980763006852</v>
      </c>
      <c r="K138" s="2">
        <v>-24.500401822629236</v>
      </c>
      <c r="L138" s="2">
        <v>30.135587376883407</v>
      </c>
      <c r="M138" s="2">
        <v>22.107512894544826</v>
      </c>
      <c r="N138" s="2">
        <v>88.922756125399232</v>
      </c>
      <c r="O138" s="2">
        <v>-2.2766476559712094</v>
      </c>
      <c r="Q138" s="6">
        <v>-0.27527362254460219</v>
      </c>
      <c r="R138" s="6">
        <v>0.71920861087364141</v>
      </c>
      <c r="S138" s="6">
        <v>-2.4016093783549315</v>
      </c>
      <c r="T138" s="6">
        <v>-2.727511306067258</v>
      </c>
      <c r="U138" s="6">
        <v>-4.016131499128921</v>
      </c>
      <c r="V138" s="6">
        <v>-2.8040803117388666</v>
      </c>
      <c r="W138" s="6">
        <v>0.54555677206714748</v>
      </c>
      <c r="X138" s="6">
        <v>-12.463749482821257</v>
      </c>
      <c r="Y138" s="6">
        <v>-1.579080903836471</v>
      </c>
      <c r="Z138" s="6">
        <v>-5.6452110851574693</v>
      </c>
      <c r="AA138" s="6">
        <v>6.1163188140122564</v>
      </c>
      <c r="AB138" s="6">
        <v>3.1625460421033207</v>
      </c>
      <c r="AC138" s="6">
        <v>19.104076003224645</v>
      </c>
      <c r="AD138" s="6">
        <v>-0.36616462574812941</v>
      </c>
    </row>
    <row r="139" spans="1:30">
      <c r="A139" s="1">
        <v>41744</v>
      </c>
      <c r="B139" s="2">
        <v>1.0138838966884012</v>
      </c>
      <c r="C139" s="2">
        <v>2.855845028309405</v>
      </c>
      <c r="D139" s="2">
        <v>-25.479606886011634</v>
      </c>
      <c r="E139" s="2">
        <v>-34.752558837847012</v>
      </c>
      <c r="F139" s="2">
        <v>-9.845041272512006</v>
      </c>
      <c r="G139" s="2">
        <v>-13.594815833935193</v>
      </c>
      <c r="H139" s="2">
        <v>1.6930294970586672</v>
      </c>
      <c r="I139" s="2">
        <v>-66.548403839922159</v>
      </c>
      <c r="J139" s="2">
        <v>-12.422516170139284</v>
      </c>
      <c r="K139" s="2">
        <v>-25.539828332550407</v>
      </c>
      <c r="L139" s="2">
        <v>29.335322584013248</v>
      </c>
      <c r="M139" s="2">
        <v>18.298572996566335</v>
      </c>
      <c r="N139" s="2">
        <v>86.640965893924488</v>
      </c>
      <c r="O139" s="2">
        <v>-0.85836261245988865</v>
      </c>
      <c r="Q139" s="6">
        <v>0.11576323555608826</v>
      </c>
      <c r="R139" s="6">
        <v>0.53271219651066648</v>
      </c>
      <c r="S139" s="6">
        <v>-1.8417424245415788</v>
      </c>
      <c r="T139" s="6">
        <v>-2.893915079545196</v>
      </c>
      <c r="U139" s="6">
        <v>-3.6412574299274727</v>
      </c>
      <c r="V139" s="6">
        <v>-3.0643258682323284</v>
      </c>
      <c r="W139" s="6">
        <v>0.4248911477293284</v>
      </c>
      <c r="X139" s="6">
        <v>-13.535945341040167</v>
      </c>
      <c r="Y139" s="6">
        <v>-1.4395087512795701</v>
      </c>
      <c r="Z139" s="6">
        <v>-5.8847084655879369</v>
      </c>
      <c r="AA139" s="6">
        <v>5.9538970716513289</v>
      </c>
      <c r="AB139" s="6">
        <v>2.6176657628778037</v>
      </c>
      <c r="AC139" s="6">
        <v>18.613858471684843</v>
      </c>
      <c r="AD139" s="6">
        <v>-0.13805475077498619</v>
      </c>
    </row>
    <row r="140" spans="1:30">
      <c r="A140" s="1">
        <v>41774</v>
      </c>
      <c r="B140" s="2">
        <v>4.4386842794301771</v>
      </c>
      <c r="C140" s="2">
        <v>1.8560465231415801</v>
      </c>
      <c r="D140" s="2">
        <v>-17.734121034381893</v>
      </c>
      <c r="E140" s="2">
        <v>-36.750874880189443</v>
      </c>
      <c r="F140" s="2">
        <v>-8.8314763833752625</v>
      </c>
      <c r="G140" s="2">
        <v>-14.749389650253722</v>
      </c>
      <c r="H140" s="2">
        <v>1.2122229131213891</v>
      </c>
      <c r="I140" s="2">
        <v>-71.819769907861712</v>
      </c>
      <c r="J140" s="2">
        <v>-11.218051577271716</v>
      </c>
      <c r="K140" s="2">
        <v>-26.579254842471578</v>
      </c>
      <c r="L140" s="2">
        <v>28.535057791143089</v>
      </c>
      <c r="M140" s="2">
        <v>14.489633098587843</v>
      </c>
      <c r="N140" s="2">
        <v>84.359175662449758</v>
      </c>
      <c r="O140" s="2">
        <v>0.55992243105143225</v>
      </c>
      <c r="Q140" s="6">
        <v>0.50680009365677869</v>
      </c>
      <c r="R140" s="6">
        <v>0.3462157821476915</v>
      </c>
      <c r="S140" s="6">
        <v>-1.2818754707282265</v>
      </c>
      <c r="T140" s="6">
        <v>-3.0603188530231349</v>
      </c>
      <c r="U140" s="6">
        <v>-3.2663833607260244</v>
      </c>
      <c r="V140" s="6">
        <v>-3.3245714247257898</v>
      </c>
      <c r="W140" s="6">
        <v>0.30422552339150943</v>
      </c>
      <c r="X140" s="6">
        <v>-14.608141199259071</v>
      </c>
      <c r="Y140" s="6">
        <v>-1.299936598722669</v>
      </c>
      <c r="Z140" s="6">
        <v>-6.1242058460184037</v>
      </c>
      <c r="AA140" s="6">
        <v>5.7914753292904013</v>
      </c>
      <c r="AB140" s="6">
        <v>2.0727854836522868</v>
      </c>
      <c r="AC140" s="6">
        <v>18.123640940145041</v>
      </c>
      <c r="AD140" s="6">
        <v>9.0055124198157102E-2</v>
      </c>
    </row>
    <row r="141" spans="1:30">
      <c r="A141" s="1">
        <v>41805</v>
      </c>
      <c r="B141" s="2">
        <v>6.3276887992524147</v>
      </c>
      <c r="C141" s="2">
        <v>1.2080742989309716</v>
      </c>
      <c r="D141" s="2">
        <v>-7.8838029820666389</v>
      </c>
      <c r="E141" s="2">
        <v>-39.988476099160778</v>
      </c>
      <c r="F141" s="2">
        <v>-8.7934549482701119</v>
      </c>
      <c r="G141" s="2">
        <v>-16.574016599469374</v>
      </c>
      <c r="H141" s="2">
        <v>-3.885936722326349</v>
      </c>
      <c r="I141" s="2">
        <v>-75.223428895886144</v>
      </c>
      <c r="J141" s="2">
        <v>-7.7091932480239711</v>
      </c>
      <c r="K141" s="2">
        <v>-27.995199747304781</v>
      </c>
      <c r="L141" s="2">
        <v>26.377918703815993</v>
      </c>
      <c r="M141" s="2">
        <v>11.789318653138338</v>
      </c>
      <c r="N141" s="2">
        <v>81.460198183066495</v>
      </c>
      <c r="O141" s="2">
        <v>-1.9770352472391317</v>
      </c>
      <c r="Q141" s="6">
        <v>0.72248285172104221</v>
      </c>
      <c r="R141" s="6">
        <v>0.22534693127678987</v>
      </c>
      <c r="S141" s="6">
        <v>-0.56986493095272284</v>
      </c>
      <c r="T141" s="6">
        <v>-3.3299203817293161</v>
      </c>
      <c r="U141" s="6">
        <v>-3.2523208668023389</v>
      </c>
      <c r="V141" s="6">
        <v>-3.7358496375867944</v>
      </c>
      <c r="W141" s="6">
        <v>-0.9752341095186321</v>
      </c>
      <c r="X141" s="6">
        <v>-15.300445437423242</v>
      </c>
      <c r="Y141" s="6">
        <v>-0.89333360438776965</v>
      </c>
      <c r="Z141" s="6">
        <v>-6.4504579593757363</v>
      </c>
      <c r="AA141" s="6">
        <v>5.3536623801264938</v>
      </c>
      <c r="AB141" s="6">
        <v>1.6864974012873986</v>
      </c>
      <c r="AC141" s="6">
        <v>17.500827517451821</v>
      </c>
      <c r="AD141" s="6">
        <v>-0.31797646398970569</v>
      </c>
    </row>
    <row r="142" spans="1:30">
      <c r="A142" s="1">
        <v>41835</v>
      </c>
      <c r="B142" s="2">
        <v>8.2166933190746523</v>
      </c>
      <c r="C142" s="2">
        <v>0.56010207472036355</v>
      </c>
      <c r="D142" s="2">
        <v>1.9665150702486145</v>
      </c>
      <c r="E142" s="2">
        <v>-43.226077318132113</v>
      </c>
      <c r="F142" s="2">
        <v>-8.7554335131649612</v>
      </c>
      <c r="G142" s="2">
        <v>-18.398643548685023</v>
      </c>
      <c r="H142" s="2">
        <v>-8.9840963577740869</v>
      </c>
      <c r="I142" s="2">
        <v>-78.627087883910576</v>
      </c>
      <c r="J142" s="2">
        <v>-4.2003349187762273</v>
      </c>
      <c r="K142" s="2">
        <v>-29.411144652137985</v>
      </c>
      <c r="L142" s="2">
        <v>24.22077961648889</v>
      </c>
      <c r="M142" s="2">
        <v>9.0890042076888324</v>
      </c>
      <c r="N142" s="2">
        <v>78.561220703683247</v>
      </c>
      <c r="O142" s="2">
        <v>-4.5139929255296956</v>
      </c>
      <c r="Q142" s="6">
        <v>0.93816560978530561</v>
      </c>
      <c r="R142" s="6">
        <v>0.10447808040588828</v>
      </c>
      <c r="S142" s="6">
        <v>0.1421456088227806</v>
      </c>
      <c r="T142" s="6">
        <v>-3.599521910435497</v>
      </c>
      <c r="U142" s="6">
        <v>-3.2382583728786529</v>
      </c>
      <c r="V142" s="6">
        <v>-4.1471278504477986</v>
      </c>
      <c r="W142" s="6">
        <v>-2.2546937424287736</v>
      </c>
      <c r="X142" s="6">
        <v>-15.992749675587412</v>
      </c>
      <c r="Y142" s="6">
        <v>-0.48673061005287044</v>
      </c>
      <c r="Z142" s="6">
        <v>-6.7767100727330698</v>
      </c>
      <c r="AA142" s="6">
        <v>4.9158494309625844</v>
      </c>
      <c r="AB142" s="6">
        <v>1.3002093189225106</v>
      </c>
      <c r="AC142" s="6">
        <v>16.878014094758601</v>
      </c>
      <c r="AD142" s="6">
        <v>-0.72600805217756847</v>
      </c>
    </row>
    <row r="143" spans="1:30">
      <c r="A143" s="1">
        <v>41866</v>
      </c>
      <c r="B143" s="2">
        <v>10.938796842861681</v>
      </c>
      <c r="C143" s="2">
        <v>2.2811314389211717</v>
      </c>
      <c r="D143" s="2">
        <v>12.485406469796175</v>
      </c>
      <c r="E143" s="2">
        <v>-46.233901085502488</v>
      </c>
      <c r="F143" s="2">
        <v>-9.3546193478304946</v>
      </c>
      <c r="G143" s="2">
        <v>-20.329983595607402</v>
      </c>
      <c r="H143" s="2">
        <v>-14.196255822752716</v>
      </c>
      <c r="I143" s="2">
        <v>-81.761444647115084</v>
      </c>
      <c r="J143" s="2">
        <v>-1.0156274581577018</v>
      </c>
      <c r="K143" s="2">
        <v>-30.285582468520637</v>
      </c>
      <c r="L143" s="2">
        <v>20.051748044415014</v>
      </c>
      <c r="M143" s="2">
        <v>4.340594499108775</v>
      </c>
      <c r="N143" s="2">
        <v>76.448316530678639</v>
      </c>
      <c r="O143" s="2">
        <v>-11.654790406461926</v>
      </c>
      <c r="Q143" s="6">
        <v>1.2489699459242609</v>
      </c>
      <c r="R143" s="6">
        <v>0.42550857182772184</v>
      </c>
      <c r="S143" s="6">
        <v>0.90248263585627675</v>
      </c>
      <c r="T143" s="6">
        <v>-3.849989411191963</v>
      </c>
      <c r="U143" s="6">
        <v>-3.459871448130543</v>
      </c>
      <c r="V143" s="6">
        <v>-4.5824596223842908</v>
      </c>
      <c r="W143" s="6">
        <v>-3.5627633425571354</v>
      </c>
      <c r="X143" s="6">
        <v>-16.630277841223208</v>
      </c>
      <c r="Y143" s="6">
        <v>-0.11768989422385633</v>
      </c>
      <c r="Z143" s="6">
        <v>-6.9781919133192458</v>
      </c>
      <c r="AA143" s="6">
        <v>4.0697027830944714</v>
      </c>
      <c r="AB143" s="6">
        <v>0.62093506488100758</v>
      </c>
      <c r="AC143" s="6">
        <v>16.424079875134467</v>
      </c>
      <c r="AD143" s="6">
        <v>-1.8744982150233038</v>
      </c>
    </row>
    <row r="144" spans="1:30">
      <c r="A144" s="1">
        <v>41897</v>
      </c>
      <c r="B144" s="2">
        <v>13.660900366648708</v>
      </c>
      <c r="C144" s="2">
        <v>4.0021608031219795</v>
      </c>
      <c r="D144" s="2">
        <v>23.004297869343734</v>
      </c>
      <c r="E144" s="2">
        <v>-49.241724852872856</v>
      </c>
      <c r="F144" s="2">
        <v>-9.9538051824960281</v>
      </c>
      <c r="G144" s="2">
        <v>-22.261323642529781</v>
      </c>
      <c r="H144" s="2">
        <v>-19.408415287731344</v>
      </c>
      <c r="I144" s="2">
        <v>-84.895801410319592</v>
      </c>
      <c r="J144" s="2">
        <v>2.1690800024608228</v>
      </c>
      <c r="K144" s="2">
        <v>-31.16002028490329</v>
      </c>
      <c r="L144" s="2">
        <v>15.882716472341137</v>
      </c>
      <c r="M144" s="2">
        <v>-0.4078152094712828</v>
      </c>
      <c r="N144" s="2">
        <v>74.335412357674031</v>
      </c>
      <c r="O144" s="2">
        <v>-18.795587887394156</v>
      </c>
      <c r="Q144" s="6">
        <v>1.5597742820632161</v>
      </c>
      <c r="R144" s="6">
        <v>0.74653906324955521</v>
      </c>
      <c r="S144" s="6">
        <v>1.6628196628897729</v>
      </c>
      <c r="T144" s="6">
        <v>-4.1004569119484282</v>
      </c>
      <c r="U144" s="6">
        <v>-3.6814845233824336</v>
      </c>
      <c r="V144" s="6">
        <v>-5.017791394320783</v>
      </c>
      <c r="W144" s="6">
        <v>-4.8708329426854968</v>
      </c>
      <c r="X144" s="6">
        <v>-17.267806006859004</v>
      </c>
      <c r="Y144" s="6">
        <v>0.2513508216051577</v>
      </c>
      <c r="Z144" s="6">
        <v>-7.1796737539054218</v>
      </c>
      <c r="AA144" s="6">
        <v>3.2235561352263571</v>
      </c>
      <c r="AB144" s="6">
        <v>-5.8339189160495422E-2</v>
      </c>
      <c r="AC144" s="6">
        <v>15.970145655510329</v>
      </c>
      <c r="AD144" s="6">
        <v>-3.0229883778690385</v>
      </c>
    </row>
    <row r="145" spans="1:30">
      <c r="A145" s="1">
        <v>41927</v>
      </c>
      <c r="B145" s="2">
        <v>16.548098755813221</v>
      </c>
      <c r="C145" s="2">
        <v>6.1790507990243881</v>
      </c>
      <c r="D145" s="2">
        <v>33.644847759668586</v>
      </c>
      <c r="E145" s="2">
        <v>-52.133782841159174</v>
      </c>
      <c r="F145" s="2">
        <v>-10.737275493440587</v>
      </c>
      <c r="G145" s="2">
        <v>-24.262393628047601</v>
      </c>
      <c r="H145" s="2">
        <v>-24.39182396296227</v>
      </c>
      <c r="I145" s="2">
        <v>-87.76378152784909</v>
      </c>
      <c r="J145" s="2">
        <v>5.4349395643960667</v>
      </c>
      <c r="K145" s="2">
        <v>-32.06806899427923</v>
      </c>
      <c r="L145" s="2">
        <v>11.561983858487258</v>
      </c>
      <c r="M145" s="2">
        <v>-5.1764612397982006</v>
      </c>
      <c r="N145" s="2">
        <v>72.513850939746533</v>
      </c>
      <c r="O145" s="2">
        <v>-26.349464094369981</v>
      </c>
      <c r="Q145" s="6">
        <v>1.8894288197412421</v>
      </c>
      <c r="R145" s="6">
        <v>1.1526030617452152</v>
      </c>
      <c r="S145" s="6">
        <v>2.4319505306121245</v>
      </c>
      <c r="T145" s="6">
        <v>-4.3412843647490069</v>
      </c>
      <c r="U145" s="6">
        <v>-3.9712565021774546</v>
      </c>
      <c r="V145" s="6">
        <v>-5.4688405733364407</v>
      </c>
      <c r="W145" s="6">
        <v>-6.1214941008648251</v>
      </c>
      <c r="X145" s="6">
        <v>-17.851153162764504</v>
      </c>
      <c r="Y145" s="6">
        <v>0.62979536178265183</v>
      </c>
      <c r="Z145" s="6">
        <v>-7.3888999811788603</v>
      </c>
      <c r="AA145" s="6">
        <v>2.3466202439185739</v>
      </c>
      <c r="AB145" s="6">
        <v>-0.74050830973685189</v>
      </c>
      <c r="AC145" s="6">
        <v>15.578803222044204</v>
      </c>
      <c r="AD145" s="6">
        <v>-4.2379160576179959</v>
      </c>
    </row>
    <row r="146" spans="1:30">
      <c r="A146" s="1">
        <v>41958</v>
      </c>
      <c r="B146" s="2">
        <v>19.435297144977739</v>
      </c>
      <c r="C146" s="2">
        <v>8.3559407949267968</v>
      </c>
      <c r="D146" s="2">
        <v>44.285397649993442</v>
      </c>
      <c r="E146" s="2">
        <v>-55.025840829445492</v>
      </c>
      <c r="F146" s="2">
        <v>-11.520745804385145</v>
      </c>
      <c r="G146" s="2">
        <v>-26.26346361356542</v>
      </c>
      <c r="H146" s="2">
        <v>-29.375232638193189</v>
      </c>
      <c r="I146" s="2">
        <v>-90.631761645378589</v>
      </c>
      <c r="J146" s="2">
        <v>8.7007991263313134</v>
      </c>
      <c r="K146" s="2">
        <v>-32.97611770365517</v>
      </c>
      <c r="L146" s="2">
        <v>7.2412512446333803</v>
      </c>
      <c r="M146" s="2">
        <v>-9.9451072701251206</v>
      </c>
      <c r="N146" s="2">
        <v>70.692289521819021</v>
      </c>
      <c r="O146" s="2">
        <v>-33.903340301345807</v>
      </c>
      <c r="Q146" s="6">
        <v>2.2190833574192683</v>
      </c>
      <c r="R146" s="6">
        <v>1.558667060240875</v>
      </c>
      <c r="S146" s="6">
        <v>3.2010813983344759</v>
      </c>
      <c r="T146" s="6">
        <v>-4.5821118175495847</v>
      </c>
      <c r="U146" s="6">
        <v>-4.2610284809724766</v>
      </c>
      <c r="V146" s="6">
        <v>-5.9198897523520992</v>
      </c>
      <c r="W146" s="6">
        <v>-7.3721552590441535</v>
      </c>
      <c r="X146" s="6">
        <v>-18.434500318670004</v>
      </c>
      <c r="Y146" s="6">
        <v>1.0082399019601462</v>
      </c>
      <c r="Z146" s="6">
        <v>-7.5981262084522978</v>
      </c>
      <c r="AA146" s="6">
        <v>1.4696843526107908</v>
      </c>
      <c r="AB146" s="6">
        <v>-1.4226774303132088</v>
      </c>
      <c r="AC146" s="6">
        <v>15.187460788578075</v>
      </c>
      <c r="AD146" s="6">
        <v>-5.4528437373669529</v>
      </c>
    </row>
    <row r="147" spans="1:30">
      <c r="A147" s="1">
        <v>41988</v>
      </c>
      <c r="B147" s="2">
        <v>22.494604935444826</v>
      </c>
      <c r="C147" s="2">
        <v>10.696813916856884</v>
      </c>
      <c r="D147" s="2">
        <v>54.649640010006685</v>
      </c>
      <c r="E147" s="2">
        <v>-58.043872107660199</v>
      </c>
      <c r="F147" s="2">
        <v>-12.564897000958974</v>
      </c>
      <c r="G147" s="2">
        <v>-28.38592123905233</v>
      </c>
      <c r="H147" s="2">
        <v>-34.27798220238693</v>
      </c>
      <c r="I147" s="2">
        <v>-92.921620010354445</v>
      </c>
      <c r="J147" s="2">
        <v>12.053432429455508</v>
      </c>
      <c r="K147" s="2">
        <v>-33.729826684420267</v>
      </c>
      <c r="L147" s="2">
        <v>2.7351155340496254</v>
      </c>
      <c r="M147" s="2">
        <v>-14.787975217515699</v>
      </c>
      <c r="N147" s="2">
        <v>69.263715255494262</v>
      </c>
      <c r="O147" s="2">
        <v>-41.74864205068387</v>
      </c>
      <c r="Q147" s="6">
        <v>2.5683890023192193</v>
      </c>
      <c r="R147" s="6">
        <v>1.9953194871669822</v>
      </c>
      <c r="S147" s="6">
        <v>3.9502399288433132</v>
      </c>
      <c r="T147" s="6">
        <v>-4.8334293181490802</v>
      </c>
      <c r="U147" s="6">
        <v>-4.6472151100836836</v>
      </c>
      <c r="V147" s="6">
        <v>-6.3983001909673511</v>
      </c>
      <c r="W147" s="6">
        <v>-8.602573803422036</v>
      </c>
      <c r="X147" s="6">
        <v>-18.900257510106094</v>
      </c>
      <c r="Y147" s="6">
        <v>1.3967396964928747</v>
      </c>
      <c r="Z147" s="6">
        <v>-7.7717905558373266</v>
      </c>
      <c r="AA147" s="6">
        <v>0.55511904879071183</v>
      </c>
      <c r="AB147" s="6">
        <v>-2.1154642187912733</v>
      </c>
      <c r="AC147" s="6">
        <v>14.880547321775131</v>
      </c>
      <c r="AD147" s="6">
        <v>-6.7146428442217401</v>
      </c>
    </row>
    <row r="149" spans="1:30">
      <c r="B149" s="14"/>
      <c r="C149" s="14"/>
      <c r="D149" s="14"/>
      <c r="E149" s="14"/>
      <c r="F149" s="14"/>
      <c r="G149" s="14"/>
      <c r="H149" s="14"/>
      <c r="I149" s="14"/>
      <c r="J149" s="14"/>
      <c r="K149" s="14"/>
      <c r="L149" s="14"/>
      <c r="M149" s="14"/>
      <c r="N149" s="14"/>
      <c r="O149" s="14"/>
      <c r="Q149" s="2"/>
      <c r="R149" s="2"/>
      <c r="S149" s="2"/>
      <c r="T149" s="2"/>
      <c r="U149" s="2"/>
      <c r="V149" s="2"/>
      <c r="W149" s="2"/>
      <c r="X149" s="2"/>
      <c r="Y149" s="2"/>
      <c r="Z149" s="2"/>
      <c r="AA149" s="2"/>
      <c r="AB149" s="2"/>
      <c r="AC149" s="2"/>
      <c r="AD149" s="2"/>
    </row>
  </sheetData>
  <mergeCells count="2">
    <mergeCell ref="Q2:AD2"/>
    <mergeCell ref="B2:O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D149"/>
  <sheetViews>
    <sheetView workbookViewId="0">
      <selection activeCell="D13" sqref="D13"/>
    </sheetView>
  </sheetViews>
  <sheetFormatPr defaultColWidth="11.42578125" defaultRowHeight="15"/>
  <cols>
    <col min="1" max="1" width="11.42578125" customWidth="1"/>
    <col min="2" max="15" width="10.85546875" style="2" customWidth="1"/>
    <col min="16" max="16" width="10.85546875" style="27" customWidth="1"/>
  </cols>
  <sheetData>
    <row r="1" spans="1:30">
      <c r="A1" t="s">
        <v>436</v>
      </c>
    </row>
    <row r="2" spans="1:30">
      <c r="B2" s="317" t="s">
        <v>51</v>
      </c>
      <c r="C2" s="317"/>
      <c r="D2" s="317"/>
      <c r="E2" s="317"/>
      <c r="F2" s="317"/>
      <c r="G2" s="317"/>
      <c r="H2" s="317"/>
      <c r="I2" s="317"/>
      <c r="J2" s="317"/>
      <c r="K2" s="317"/>
      <c r="L2" s="317"/>
      <c r="M2" s="317"/>
      <c r="N2" s="317"/>
      <c r="O2" s="317"/>
      <c r="Q2" s="317" t="s">
        <v>52</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2">
        <v>2.5800686834323074</v>
      </c>
      <c r="C4" s="2">
        <v>-23.524243463775321</v>
      </c>
      <c r="D4" s="2">
        <v>67.114548038431508</v>
      </c>
      <c r="E4" s="2">
        <v>-2.249303151054705</v>
      </c>
      <c r="F4" s="2">
        <v>-14.643022650123099</v>
      </c>
      <c r="G4" s="2">
        <v>6.2038862982913558</v>
      </c>
      <c r="H4" s="2">
        <v>-25.500287099456045</v>
      </c>
      <c r="I4" s="2">
        <v>14.703200392925602</v>
      </c>
      <c r="J4" s="2">
        <v>16.564055947089262</v>
      </c>
      <c r="K4" s="2">
        <v>84.994745833805254</v>
      </c>
      <c r="L4" s="2">
        <v>88.143369467056246</v>
      </c>
      <c r="M4" s="2">
        <v>138.03215349869407</v>
      </c>
      <c r="N4" s="2">
        <v>61.997688746190178</v>
      </c>
      <c r="O4" s="2">
        <v>-7.2636334811712988</v>
      </c>
      <c r="Q4" s="2">
        <v>0.29458708213693396</v>
      </c>
      <c r="R4" s="2">
        <v>-4.3880712302718656</v>
      </c>
      <c r="S4" s="2">
        <v>4.8512408758619445</v>
      </c>
      <c r="T4" s="2">
        <v>-0.18730397199462737</v>
      </c>
      <c r="U4" s="2">
        <v>-5.4158244283065784</v>
      </c>
      <c r="V4" s="2">
        <v>1.3983807871800646</v>
      </c>
      <c r="W4" s="2">
        <v>-6.3996795519149856</v>
      </c>
      <c r="X4" s="2">
        <v>2.9906309599210674</v>
      </c>
      <c r="Y4" s="2">
        <v>1.9194262390927563</v>
      </c>
      <c r="Z4" s="2">
        <v>19.583894371804568</v>
      </c>
      <c r="AA4" s="2">
        <v>17.889578267033738</v>
      </c>
      <c r="AB4" s="2">
        <v>19.745913654448682</v>
      </c>
      <c r="AC4" s="2">
        <v>13.319521452542752</v>
      </c>
      <c r="AD4" s="2">
        <v>-1.1682464909441856</v>
      </c>
    </row>
    <row r="5" spans="1:30">
      <c r="A5" s="1">
        <v>37667</v>
      </c>
      <c r="B5" s="2">
        <v>1.6257936531888073</v>
      </c>
      <c r="C5" s="2">
        <v>-22.545052556295637</v>
      </c>
      <c r="D5" s="2">
        <v>60.140360453873413</v>
      </c>
      <c r="E5" s="2">
        <v>-1.4765831565680325</v>
      </c>
      <c r="F5" s="2">
        <v>-14.078525764802361</v>
      </c>
      <c r="G5" s="2">
        <v>4.0540265580626222</v>
      </c>
      <c r="H5" s="2">
        <v>-23.667390538901437</v>
      </c>
      <c r="I5" s="2">
        <v>13.416698996407586</v>
      </c>
      <c r="J5" s="2">
        <v>13.968207864224759</v>
      </c>
      <c r="K5" s="2">
        <v>76.671500879115641</v>
      </c>
      <c r="L5" s="2">
        <v>83.079002818393505</v>
      </c>
      <c r="M5" s="2">
        <v>128.44459332763546</v>
      </c>
      <c r="N5" s="2">
        <v>62.867554593838491</v>
      </c>
      <c r="O5" s="2">
        <v>5.7276907629147669</v>
      </c>
      <c r="Q5" s="2">
        <v>0.18562986773379164</v>
      </c>
      <c r="R5" s="2">
        <v>-4.2054188335360498</v>
      </c>
      <c r="S5" s="2">
        <v>4.347125674687331</v>
      </c>
      <c r="T5" s="2">
        <v>-0.1229580326137332</v>
      </c>
      <c r="U5" s="2">
        <v>-5.2070413037925061</v>
      </c>
      <c r="V5" s="2">
        <v>0.91379380229354723</v>
      </c>
      <c r="W5" s="2">
        <v>-5.9396866665953993</v>
      </c>
      <c r="X5" s="2">
        <v>2.7289565758693031</v>
      </c>
      <c r="Y5" s="2">
        <v>1.6186219590985009</v>
      </c>
      <c r="Z5" s="2">
        <v>17.666110532059673</v>
      </c>
      <c r="AA5" s="2">
        <v>16.861714412021144</v>
      </c>
      <c r="AB5" s="2">
        <v>18.374384409298234</v>
      </c>
      <c r="AC5" s="2">
        <v>13.506402561385666</v>
      </c>
      <c r="AD5" s="2">
        <v>0.92121314385339648</v>
      </c>
    </row>
    <row r="6" spans="1:30">
      <c r="A6" s="1">
        <v>37695</v>
      </c>
      <c r="B6" s="2">
        <v>0.67151862294530762</v>
      </c>
      <c r="C6" s="2">
        <v>-21.565861648815954</v>
      </c>
      <c r="D6" s="2">
        <v>53.166172869315311</v>
      </c>
      <c r="E6" s="2">
        <v>-0.70386316208136013</v>
      </c>
      <c r="F6" s="2">
        <v>-13.514028879481623</v>
      </c>
      <c r="G6" s="2">
        <v>1.9041668178338873</v>
      </c>
      <c r="H6" s="2">
        <v>-21.834493978346831</v>
      </c>
      <c r="I6" s="2">
        <v>12.13019759988957</v>
      </c>
      <c r="J6" s="2">
        <v>11.372359781360258</v>
      </c>
      <c r="K6" s="2">
        <v>68.348255924426027</v>
      </c>
      <c r="L6" s="2">
        <v>78.014636169730764</v>
      </c>
      <c r="M6" s="2">
        <v>118.85703315657686</v>
      </c>
      <c r="N6" s="2">
        <v>63.737420441486812</v>
      </c>
      <c r="O6" s="2">
        <v>18.719015007000831</v>
      </c>
      <c r="Q6" s="2">
        <v>7.6672653330649335E-2</v>
      </c>
      <c r="R6" s="2">
        <v>-4.0227664368002349</v>
      </c>
      <c r="S6" s="2">
        <v>3.8430104735127184</v>
      </c>
      <c r="T6" s="2">
        <v>-5.8612093232839016E-2</v>
      </c>
      <c r="U6" s="2">
        <v>-4.9982581792784346</v>
      </c>
      <c r="V6" s="2">
        <v>0.42920681740702948</v>
      </c>
      <c r="W6" s="2">
        <v>-5.4796937812758122</v>
      </c>
      <c r="X6" s="2">
        <v>2.4672821918175383</v>
      </c>
      <c r="Y6" s="2">
        <v>1.3178176791042453</v>
      </c>
      <c r="Z6" s="2">
        <v>15.748326692314773</v>
      </c>
      <c r="AA6" s="2">
        <v>15.833850557008555</v>
      </c>
      <c r="AB6" s="2">
        <v>17.002855164147789</v>
      </c>
      <c r="AC6" s="2">
        <v>13.693283670228585</v>
      </c>
      <c r="AD6" s="2">
        <v>3.0106727786509784</v>
      </c>
    </row>
    <row r="7" spans="1:30">
      <c r="A7" s="1">
        <v>37726</v>
      </c>
      <c r="B7" s="2">
        <v>-0.540690923092082</v>
      </c>
      <c r="C7" s="2">
        <v>-20.846699353486823</v>
      </c>
      <c r="D7" s="2">
        <v>45.811614254538718</v>
      </c>
      <c r="E7" s="2">
        <v>-0.25145440911407102</v>
      </c>
      <c r="F7" s="2">
        <v>-13.096617404836564</v>
      </c>
      <c r="G7" s="2">
        <v>-0.2971094042762914</v>
      </c>
      <c r="H7" s="2">
        <v>-20.324863201664815</v>
      </c>
      <c r="I7" s="2">
        <v>10.761694591236152</v>
      </c>
      <c r="J7" s="2">
        <v>8.9498557750102581</v>
      </c>
      <c r="K7" s="2">
        <v>60.534414985294276</v>
      </c>
      <c r="L7" s="2">
        <v>72.843310533509623</v>
      </c>
      <c r="M7" s="2">
        <v>109.4024692587909</v>
      </c>
      <c r="N7" s="2">
        <v>64.167031021140545</v>
      </c>
      <c r="O7" s="2">
        <v>31.348571912900695</v>
      </c>
      <c r="Q7" s="2">
        <v>-6.1735008216807732E-2</v>
      </c>
      <c r="R7" s="2">
        <v>-3.888618217203311</v>
      </c>
      <c r="S7" s="2">
        <v>3.3114009131608224</v>
      </c>
      <c r="T7" s="2">
        <v>-2.0939111555746921E-2</v>
      </c>
      <c r="U7" s="2">
        <v>-4.8438756235006366</v>
      </c>
      <c r="V7" s="2">
        <v>-6.6969648161493187E-2</v>
      </c>
      <c r="W7" s="2">
        <v>-5.1008292934058099</v>
      </c>
      <c r="X7" s="2">
        <v>2.1889286798574332</v>
      </c>
      <c r="Y7" s="2">
        <v>1.0371003373524137</v>
      </c>
      <c r="Z7" s="2">
        <v>13.94791616000661</v>
      </c>
      <c r="AA7" s="2">
        <v>14.784278305881113</v>
      </c>
      <c r="AB7" s="2">
        <v>15.650351434877814</v>
      </c>
      <c r="AC7" s="2">
        <v>13.785580777550813</v>
      </c>
      <c r="AD7" s="2">
        <v>5.0419475636113837</v>
      </c>
    </row>
    <row r="8" spans="1:30">
      <c r="A8" s="1">
        <v>37756</v>
      </c>
      <c r="B8" s="2">
        <v>-1.7529004691294714</v>
      </c>
      <c r="C8" s="2">
        <v>-20.127537058157692</v>
      </c>
      <c r="D8" s="2">
        <v>38.457055639762125</v>
      </c>
      <c r="E8" s="2">
        <v>0.20095434385321795</v>
      </c>
      <c r="F8" s="2">
        <v>-12.679205930191506</v>
      </c>
      <c r="G8" s="2">
        <v>-2.4983856263864701</v>
      </c>
      <c r="H8" s="2">
        <v>-18.815232424982799</v>
      </c>
      <c r="I8" s="2">
        <v>9.3931915825827321</v>
      </c>
      <c r="J8" s="2">
        <v>6.5273517686602576</v>
      </c>
      <c r="K8" s="2">
        <v>52.720574046162518</v>
      </c>
      <c r="L8" s="2">
        <v>67.671984897288482</v>
      </c>
      <c r="M8" s="2">
        <v>99.947905361004942</v>
      </c>
      <c r="N8" s="2">
        <v>64.596641600794285</v>
      </c>
      <c r="O8" s="2">
        <v>43.978128818800556</v>
      </c>
      <c r="Q8" s="2">
        <v>-0.20014266976426476</v>
      </c>
      <c r="R8" s="2">
        <v>-3.7544699976063867</v>
      </c>
      <c r="S8" s="2">
        <v>2.7797913528089255</v>
      </c>
      <c r="T8" s="2">
        <v>1.6733870121345164E-2</v>
      </c>
      <c r="U8" s="2">
        <v>-4.6894930677228395</v>
      </c>
      <c r="V8" s="2">
        <v>-0.56314611373001588</v>
      </c>
      <c r="W8" s="2">
        <v>-4.7219648055358077</v>
      </c>
      <c r="X8" s="2">
        <v>1.9105751678973277</v>
      </c>
      <c r="Y8" s="2">
        <v>0.75638299560058198</v>
      </c>
      <c r="Z8" s="2">
        <v>12.147505627698443</v>
      </c>
      <c r="AA8" s="2">
        <v>13.734706054753669</v>
      </c>
      <c r="AB8" s="2">
        <v>14.29784770560784</v>
      </c>
      <c r="AC8" s="2">
        <v>13.877877884873044</v>
      </c>
      <c r="AD8" s="2">
        <v>7.0732223485717869</v>
      </c>
    </row>
    <row r="9" spans="1:30">
      <c r="A9" s="1">
        <v>37787</v>
      </c>
      <c r="B9" s="2">
        <v>-3.0355846370455328</v>
      </c>
      <c r="C9" s="2">
        <v>-19.850295410789066</v>
      </c>
      <c r="D9" s="2">
        <v>31.765711482006651</v>
      </c>
      <c r="E9" s="2">
        <v>1.0900455360813575</v>
      </c>
      <c r="F9" s="2">
        <v>-12.340152713053</v>
      </c>
      <c r="G9" s="2">
        <v>-4.6150484428542811</v>
      </c>
      <c r="H9" s="2">
        <v>-17.311477489062959</v>
      </c>
      <c r="I9" s="2">
        <v>8.0319945225473059</v>
      </c>
      <c r="J9" s="2">
        <v>4.2508872143368555</v>
      </c>
      <c r="K9" s="2">
        <v>44.815985145501656</v>
      </c>
      <c r="L9" s="2">
        <v>62.027450413994266</v>
      </c>
      <c r="M9" s="2">
        <v>90.288586072631006</v>
      </c>
      <c r="N9" s="2">
        <v>64.663530504580748</v>
      </c>
      <c r="O9" s="2">
        <v>56.44128075281683</v>
      </c>
      <c r="Q9" s="2">
        <v>-0.3465969826885848</v>
      </c>
      <c r="R9" s="2">
        <v>-3.7027550041561272</v>
      </c>
      <c r="S9" s="2">
        <v>2.2961209230538868</v>
      </c>
      <c r="T9" s="2">
        <v>9.07702718805668E-2</v>
      </c>
      <c r="U9" s="2">
        <v>-4.5640918619916429</v>
      </c>
      <c r="V9" s="2">
        <v>-1.0402503792131264</v>
      </c>
      <c r="W9" s="2">
        <v>-4.344574948042685</v>
      </c>
      <c r="X9" s="2">
        <v>1.6337076858861219</v>
      </c>
      <c r="Y9" s="2">
        <v>0.49258855951014041</v>
      </c>
      <c r="Z9" s="2">
        <v>10.326185585330473</v>
      </c>
      <c r="AA9" s="2">
        <v>12.589091336024277</v>
      </c>
      <c r="AB9" s="2">
        <v>12.916053103448084</v>
      </c>
      <c r="AC9" s="2">
        <v>13.892248230073623</v>
      </c>
      <c r="AD9" s="2">
        <v>9.0777333898792953</v>
      </c>
    </row>
    <row r="10" spans="1:30">
      <c r="A10" s="1">
        <v>37817</v>
      </c>
      <c r="B10" s="2">
        <v>-4.3182688049615949</v>
      </c>
      <c r="C10" s="2">
        <v>-19.573053763420436</v>
      </c>
      <c r="D10" s="2">
        <v>25.074367324251181</v>
      </c>
      <c r="E10" s="2">
        <v>1.9791367283094967</v>
      </c>
      <c r="F10" s="2">
        <v>-12.001099495914493</v>
      </c>
      <c r="G10" s="2">
        <v>-6.7317112593220916</v>
      </c>
      <c r="H10" s="2">
        <v>-15.807722553143119</v>
      </c>
      <c r="I10" s="2">
        <v>6.6707974625118815</v>
      </c>
      <c r="J10" s="2">
        <v>1.9744226600134542</v>
      </c>
      <c r="K10" s="2">
        <v>36.911396244840788</v>
      </c>
      <c r="L10" s="2">
        <v>56.382915930700058</v>
      </c>
      <c r="M10" s="2">
        <v>80.629266784257069</v>
      </c>
      <c r="N10" s="2">
        <v>64.730419408367212</v>
      </c>
      <c r="O10" s="2">
        <v>68.904432686833104</v>
      </c>
      <c r="Q10" s="2">
        <v>-0.49305129561290501</v>
      </c>
      <c r="R10" s="2">
        <v>-3.6510400107058678</v>
      </c>
      <c r="S10" s="2">
        <v>1.8124504932988481</v>
      </c>
      <c r="T10" s="2">
        <v>0.1648066736397884</v>
      </c>
      <c r="U10" s="2">
        <v>-4.4386906562604462</v>
      </c>
      <c r="V10" s="2">
        <v>-1.5173546446962367</v>
      </c>
      <c r="W10" s="2">
        <v>-3.9671850905495627</v>
      </c>
      <c r="X10" s="2">
        <v>1.3568402038749168</v>
      </c>
      <c r="Y10" s="2">
        <v>0.22879412341969904</v>
      </c>
      <c r="Z10" s="2">
        <v>8.5048655429625004</v>
      </c>
      <c r="AA10" s="2">
        <v>11.443476617294882</v>
      </c>
      <c r="AB10" s="2">
        <v>11.534258501288326</v>
      </c>
      <c r="AC10" s="2">
        <v>13.906618575274202</v>
      </c>
      <c r="AD10" s="2">
        <v>11.082244431186803</v>
      </c>
    </row>
    <row r="11" spans="1:30">
      <c r="A11" s="1">
        <v>37848</v>
      </c>
      <c r="B11" s="2">
        <v>-7.1058176578077958</v>
      </c>
      <c r="C11" s="2">
        <v>-21.941911803165841</v>
      </c>
      <c r="D11" s="2">
        <v>20.561133467699495</v>
      </c>
      <c r="E11" s="2">
        <v>1.354288534388802</v>
      </c>
      <c r="F11" s="2">
        <v>-12.797219639648116</v>
      </c>
      <c r="G11" s="2">
        <v>-8.4436808564964689</v>
      </c>
      <c r="H11" s="2">
        <v>-16.88840196378694</v>
      </c>
      <c r="I11" s="2">
        <v>4.6861108813135495</v>
      </c>
      <c r="J11" s="2">
        <v>1.0265425907471157</v>
      </c>
      <c r="K11" s="2">
        <v>32.040207874617074</v>
      </c>
      <c r="L11" s="2">
        <v>49.013087600607435</v>
      </c>
      <c r="M11" s="2">
        <v>71.124771190806271</v>
      </c>
      <c r="N11" s="2">
        <v>60.44366542208229</v>
      </c>
      <c r="O11" s="2">
        <v>77.506703133363729</v>
      </c>
      <c r="Q11" s="2">
        <v>-0.81132804853317853</v>
      </c>
      <c r="R11" s="2">
        <v>-4.0929125762917371</v>
      </c>
      <c r="S11" s="2">
        <v>1.4862204104457224</v>
      </c>
      <c r="T11" s="2">
        <v>0.11277431483562431</v>
      </c>
      <c r="U11" s="2">
        <v>-4.7331412642613326</v>
      </c>
      <c r="V11" s="2">
        <v>-1.9032394397777299</v>
      </c>
      <c r="W11" s="2">
        <v>-4.2383977988417891</v>
      </c>
      <c r="X11" s="2">
        <v>0.95315495325917599</v>
      </c>
      <c r="Y11" s="2">
        <v>0.11895472887318502</v>
      </c>
      <c r="Z11" s="2">
        <v>7.3824804170141443</v>
      </c>
      <c r="AA11" s="2">
        <v>9.9476962594192848</v>
      </c>
      <c r="AB11" s="2">
        <v>10.17461189315841</v>
      </c>
      <c r="AC11" s="2">
        <v>12.985656635614736</v>
      </c>
      <c r="AD11" s="2">
        <v>12.465790598454555</v>
      </c>
    </row>
    <row r="12" spans="1:30">
      <c r="A12" s="1">
        <v>37879</v>
      </c>
      <c r="B12" s="2">
        <v>-9.8933665106539976</v>
      </c>
      <c r="C12" s="2">
        <v>-24.310769842911245</v>
      </c>
      <c r="D12" s="2">
        <v>16.047899611147809</v>
      </c>
      <c r="E12" s="2">
        <v>0.72944034046810713</v>
      </c>
      <c r="F12" s="2">
        <v>-13.59333978338174</v>
      </c>
      <c r="G12" s="2">
        <v>-10.155650453670846</v>
      </c>
      <c r="H12" s="2">
        <v>-17.969081374430758</v>
      </c>
      <c r="I12" s="2">
        <v>2.7014243001152183</v>
      </c>
      <c r="J12" s="2">
        <v>7.8662521480777459E-2</v>
      </c>
      <c r="K12" s="2">
        <v>27.169019504393358</v>
      </c>
      <c r="L12" s="2">
        <v>41.643259270514811</v>
      </c>
      <c r="M12" s="2">
        <v>61.620275597355452</v>
      </c>
      <c r="N12" s="2">
        <v>56.156911435797369</v>
      </c>
      <c r="O12" s="2">
        <v>86.108973579894368</v>
      </c>
      <c r="Q12" s="2">
        <v>-1.1296048014534521</v>
      </c>
      <c r="R12" s="2">
        <v>-4.534785141877606</v>
      </c>
      <c r="S12" s="2">
        <v>1.1599903275925971</v>
      </c>
      <c r="T12" s="2">
        <v>6.0741956031460216E-2</v>
      </c>
      <c r="U12" s="2">
        <v>-5.0275918722622199</v>
      </c>
      <c r="V12" s="2">
        <v>-2.2891242348592233</v>
      </c>
      <c r="W12" s="2">
        <v>-4.5096105071340142</v>
      </c>
      <c r="X12" s="2">
        <v>0.54946970264343542</v>
      </c>
      <c r="Y12" s="2">
        <v>9.1153343266710107E-3</v>
      </c>
      <c r="Z12" s="2">
        <v>6.2600952910657863</v>
      </c>
      <c r="AA12" s="2">
        <v>8.4519159015436855</v>
      </c>
      <c r="AB12" s="2">
        <v>8.8149652850284888</v>
      </c>
      <c r="AC12" s="2">
        <v>12.06469469595527</v>
      </c>
      <c r="AD12" s="2">
        <v>13.84933676572231</v>
      </c>
    </row>
    <row r="13" spans="1:30">
      <c r="A13" s="1">
        <v>37909</v>
      </c>
      <c r="B13" s="2">
        <v>-11.635747785115727</v>
      </c>
      <c r="C13" s="2">
        <v>-26.450652522192364</v>
      </c>
      <c r="D13" s="2">
        <v>17.850061760267977</v>
      </c>
      <c r="E13" s="2">
        <v>-0.9114772947077604</v>
      </c>
      <c r="F13" s="2">
        <v>-14.698921512618696</v>
      </c>
      <c r="G13" s="2">
        <v>-11.228292498012824</v>
      </c>
      <c r="H13" s="2">
        <v>-20.949103728656539</v>
      </c>
      <c r="I13" s="2">
        <v>0.31597759842827311</v>
      </c>
      <c r="J13" s="2">
        <v>0.38924143539395506</v>
      </c>
      <c r="K13" s="2">
        <v>25.892344237864915</v>
      </c>
      <c r="L13" s="2">
        <v>35.055980162855938</v>
      </c>
      <c r="M13" s="2">
        <v>54.83367378762491</v>
      </c>
      <c r="N13" s="2">
        <v>50.010596690161961</v>
      </c>
      <c r="O13" s="2">
        <v>88.490855294915193</v>
      </c>
      <c r="Q13" s="2">
        <v>-1.3285464106089435</v>
      </c>
      <c r="R13" s="2">
        <v>-4.9339460175746304</v>
      </c>
      <c r="S13" s="2">
        <v>1.29025601421745</v>
      </c>
      <c r="T13" s="2">
        <v>-7.5900537284904618E-2</v>
      </c>
      <c r="U13" s="2">
        <v>-5.4364990138926128</v>
      </c>
      <c r="V13" s="2">
        <v>-2.5309020422220825</v>
      </c>
      <c r="W13" s="2">
        <v>-5.257491817262288</v>
      </c>
      <c r="X13" s="2">
        <v>6.4269843520310746E-2</v>
      </c>
      <c r="Y13" s="2">
        <v>4.5104908292016112E-2</v>
      </c>
      <c r="Z13" s="2">
        <v>5.9659327128791686</v>
      </c>
      <c r="AA13" s="2">
        <v>7.1149617338532414</v>
      </c>
      <c r="AB13" s="2">
        <v>7.8441215363411061</v>
      </c>
      <c r="AC13" s="2">
        <v>10.744226582317706</v>
      </c>
      <c r="AD13" s="2">
        <v>14.232426711357684</v>
      </c>
    </row>
    <row r="14" spans="1:30">
      <c r="A14" s="1">
        <v>37940</v>
      </c>
      <c r="B14" s="2">
        <v>-13.378129059577459</v>
      </c>
      <c r="C14" s="2">
        <v>-28.590535201473479</v>
      </c>
      <c r="D14" s="2">
        <v>19.652223909388145</v>
      </c>
      <c r="E14" s="2">
        <v>-2.5523949298836279</v>
      </c>
      <c r="F14" s="2">
        <v>-15.804503241855652</v>
      </c>
      <c r="G14" s="2">
        <v>-12.300934542354799</v>
      </c>
      <c r="H14" s="2">
        <v>-23.929126082882323</v>
      </c>
      <c r="I14" s="2">
        <v>-2.0694691032586721</v>
      </c>
      <c r="J14" s="2">
        <v>0.69982034930713266</v>
      </c>
      <c r="K14" s="2">
        <v>24.615668971336472</v>
      </c>
      <c r="L14" s="2">
        <v>28.468701055197076</v>
      </c>
      <c r="M14" s="2">
        <v>48.047071977894369</v>
      </c>
      <c r="N14" s="2">
        <v>43.864281944526553</v>
      </c>
      <c r="O14" s="2">
        <v>90.872737009936017</v>
      </c>
      <c r="Q14" s="2">
        <v>-1.5274880197644349</v>
      </c>
      <c r="R14" s="2">
        <v>-5.3331068932716539</v>
      </c>
      <c r="S14" s="2">
        <v>1.4205217008423032</v>
      </c>
      <c r="T14" s="2">
        <v>-0.21254303060126947</v>
      </c>
      <c r="U14" s="2">
        <v>-5.8454061555230057</v>
      </c>
      <c r="V14" s="2">
        <v>-2.7726798495849412</v>
      </c>
      <c r="W14" s="2">
        <v>-6.0053731273905626</v>
      </c>
      <c r="X14" s="2">
        <v>-0.4209300156028139</v>
      </c>
      <c r="Y14" s="2">
        <v>8.1094482257361225E-2</v>
      </c>
      <c r="Z14" s="2">
        <v>5.67177013469255</v>
      </c>
      <c r="AA14" s="2">
        <v>5.7780075661627981</v>
      </c>
      <c r="AB14" s="2">
        <v>6.8732777876537225</v>
      </c>
      <c r="AC14" s="2">
        <v>9.4237584686801394</v>
      </c>
      <c r="AD14" s="2">
        <v>14.615516656993059</v>
      </c>
    </row>
    <row r="15" spans="1:30">
      <c r="A15" s="1">
        <v>37970</v>
      </c>
      <c r="B15" s="2">
        <v>-14.386414435124502</v>
      </c>
      <c r="C15" s="2">
        <v>-30.973773216535328</v>
      </c>
      <c r="D15" s="2">
        <v>22.242114026308244</v>
      </c>
      <c r="E15" s="2">
        <v>-4.9454913726795393</v>
      </c>
      <c r="F15" s="2">
        <v>-16.078358754414705</v>
      </c>
      <c r="G15" s="2">
        <v>-11.615614324885804</v>
      </c>
      <c r="H15" s="2">
        <v>-26.658820854204293</v>
      </c>
      <c r="I15" s="2">
        <v>-2.2548832103678085</v>
      </c>
      <c r="J15" s="2">
        <v>2.6988032959842725</v>
      </c>
      <c r="K15" s="2">
        <v>25.135636538941949</v>
      </c>
      <c r="L15" s="2">
        <v>23.940253228664073</v>
      </c>
      <c r="M15" s="2">
        <v>43.738768777552686</v>
      </c>
      <c r="N15" s="2">
        <v>36.108390392680867</v>
      </c>
      <c r="O15" s="2">
        <v>89.206827457638539</v>
      </c>
      <c r="Q15" s="2">
        <v>-1.6426120273736453</v>
      </c>
      <c r="R15" s="2">
        <v>-5.7776618131732009</v>
      </c>
      <c r="S15" s="2">
        <v>1.6077267281636387</v>
      </c>
      <c r="T15" s="2">
        <v>-0.41182095758577059</v>
      </c>
      <c r="U15" s="2">
        <v>-5.9466935338315592</v>
      </c>
      <c r="V15" s="2">
        <v>-2.61820593128656</v>
      </c>
      <c r="W15" s="2">
        <v>-6.6904309756753806</v>
      </c>
      <c r="X15" s="2">
        <v>-0.4586432449888122</v>
      </c>
      <c r="Y15" s="2">
        <v>0.31273462713536149</v>
      </c>
      <c r="Z15" s="2">
        <v>5.7915774218472311</v>
      </c>
      <c r="AA15" s="2">
        <v>4.8589137952896593</v>
      </c>
      <c r="AB15" s="2">
        <v>6.2569620899352438</v>
      </c>
      <c r="AC15" s="2">
        <v>7.7574904835731644</v>
      </c>
      <c r="AD15" s="2">
        <v>14.347580094149295</v>
      </c>
    </row>
    <row r="16" spans="1:30">
      <c r="A16" s="1">
        <v>38001</v>
      </c>
      <c r="B16" s="2">
        <v>-15.394699810671547</v>
      </c>
      <c r="C16" s="2">
        <v>-33.357011231597177</v>
      </c>
      <c r="D16" s="2">
        <v>24.832004143228346</v>
      </c>
      <c r="E16" s="2">
        <v>-7.338587815475452</v>
      </c>
      <c r="F16" s="2">
        <v>-16.352214266973757</v>
      </c>
      <c r="G16" s="2">
        <v>-10.93029410741681</v>
      </c>
      <c r="H16" s="2">
        <v>-29.388515625526264</v>
      </c>
      <c r="I16" s="2">
        <v>-2.4402973174769449</v>
      </c>
      <c r="J16" s="2">
        <v>4.6977862426614125</v>
      </c>
      <c r="K16" s="2">
        <v>25.655604106547425</v>
      </c>
      <c r="L16" s="2">
        <v>19.411805402131073</v>
      </c>
      <c r="M16" s="2">
        <v>39.430465577210995</v>
      </c>
      <c r="N16" s="2">
        <v>28.352498840835178</v>
      </c>
      <c r="O16" s="2">
        <v>87.540917905341061</v>
      </c>
      <c r="Q16" s="2">
        <v>-1.7577360349828559</v>
      </c>
      <c r="R16" s="2">
        <v>-6.222216733074748</v>
      </c>
      <c r="S16" s="2">
        <v>1.7949317554849744</v>
      </c>
      <c r="T16" s="2">
        <v>-0.61109888457027184</v>
      </c>
      <c r="U16" s="2">
        <v>-6.0479809121401118</v>
      </c>
      <c r="V16" s="2">
        <v>-2.4637320129881783</v>
      </c>
      <c r="W16" s="2">
        <v>-7.3754888239601986</v>
      </c>
      <c r="X16" s="2">
        <v>-0.49635647437481056</v>
      </c>
      <c r="Y16" s="2">
        <v>0.54437477201336182</v>
      </c>
      <c r="Z16" s="2">
        <v>5.9113847090019114</v>
      </c>
      <c r="AA16" s="2">
        <v>3.9398200244165222</v>
      </c>
      <c r="AB16" s="2">
        <v>5.6406463922167642</v>
      </c>
      <c r="AC16" s="2">
        <v>6.0912224984661885</v>
      </c>
      <c r="AD16" s="2">
        <v>14.079643531305528</v>
      </c>
    </row>
    <row r="17" spans="1:30">
      <c r="A17" s="1">
        <v>38032</v>
      </c>
      <c r="B17" s="2">
        <v>-15.220569369395024</v>
      </c>
      <c r="C17" s="2">
        <v>-33.853445215807817</v>
      </c>
      <c r="D17" s="2">
        <v>22.82640317840373</v>
      </c>
      <c r="E17" s="2">
        <v>-10.589600717490192</v>
      </c>
      <c r="F17" s="2">
        <v>-15.848512633253375</v>
      </c>
      <c r="G17" s="2">
        <v>-9.8268388096262704</v>
      </c>
      <c r="H17" s="2">
        <v>-31.576491110058363</v>
      </c>
      <c r="I17" s="2">
        <v>-1.6712471136257183</v>
      </c>
      <c r="J17" s="2">
        <v>6.9099940896509544</v>
      </c>
      <c r="K17" s="2">
        <v>27.563270543596037</v>
      </c>
      <c r="L17" s="2">
        <v>19.240506466730022</v>
      </c>
      <c r="M17" s="2">
        <v>40.414659870696603</v>
      </c>
      <c r="N17" s="2">
        <v>21.214005868836043</v>
      </c>
      <c r="O17" s="2">
        <v>85.146102185227875</v>
      </c>
      <c r="Q17" s="2">
        <v>-1.737854169458785</v>
      </c>
      <c r="R17" s="2">
        <v>-6.3148185498854952</v>
      </c>
      <c r="S17" s="2">
        <v>1.6499609009445568</v>
      </c>
      <c r="T17" s="2">
        <v>-0.88181723094684328</v>
      </c>
      <c r="U17" s="2">
        <v>-5.861683336997193</v>
      </c>
      <c r="V17" s="2">
        <v>-2.2150087750449998</v>
      </c>
      <c r="W17" s="2">
        <v>-7.9245940914357975</v>
      </c>
      <c r="X17" s="2">
        <v>-0.33993166291147109</v>
      </c>
      <c r="Y17" s="2">
        <v>0.80072320511466299</v>
      </c>
      <c r="Z17" s="2">
        <v>6.3509358557615929</v>
      </c>
      <c r="AA17" s="2">
        <v>3.9050531924875251</v>
      </c>
      <c r="AB17" s="2">
        <v>5.7814383384827606</v>
      </c>
      <c r="AC17" s="2">
        <v>4.5575958068548665</v>
      </c>
      <c r="AD17" s="2">
        <v>13.694473344961125</v>
      </c>
    </row>
    <row r="18" spans="1:30">
      <c r="A18" s="1">
        <v>38061</v>
      </c>
      <c r="B18" s="2">
        <v>-15.046438928118503</v>
      </c>
      <c r="C18" s="2">
        <v>-34.349879200018464</v>
      </c>
      <c r="D18" s="2">
        <v>20.820802213579118</v>
      </c>
      <c r="E18" s="2">
        <v>-13.840613619504932</v>
      </c>
      <c r="F18" s="2">
        <v>-15.344810999532989</v>
      </c>
      <c r="G18" s="2">
        <v>-8.7233835118357295</v>
      </c>
      <c r="H18" s="2">
        <v>-33.764466594590466</v>
      </c>
      <c r="I18" s="2">
        <v>-0.9021969097744913</v>
      </c>
      <c r="J18" s="2">
        <v>9.1222019366404936</v>
      </c>
      <c r="K18" s="2">
        <v>29.470936980644648</v>
      </c>
      <c r="L18" s="2">
        <v>19.069207531328967</v>
      </c>
      <c r="M18" s="2">
        <v>41.398854164182211</v>
      </c>
      <c r="N18" s="2">
        <v>14.075512896836907</v>
      </c>
      <c r="O18" s="2">
        <v>82.751286465114688</v>
      </c>
      <c r="Q18" s="2">
        <v>-1.7179723039347143</v>
      </c>
      <c r="R18" s="2">
        <v>-6.4074203666962442</v>
      </c>
      <c r="S18" s="2">
        <v>1.5049900464041392</v>
      </c>
      <c r="T18" s="2">
        <v>-1.1525355773234145</v>
      </c>
      <c r="U18" s="2">
        <v>-5.6753857618542725</v>
      </c>
      <c r="V18" s="2">
        <v>-1.9662855371018206</v>
      </c>
      <c r="W18" s="2">
        <v>-8.4736993589113965</v>
      </c>
      <c r="X18" s="2">
        <v>-0.1835068514481315</v>
      </c>
      <c r="Y18" s="2">
        <v>1.0570716382159637</v>
      </c>
      <c r="Z18" s="2">
        <v>6.7904870025212754</v>
      </c>
      <c r="AA18" s="2">
        <v>3.8702863605585267</v>
      </c>
      <c r="AB18" s="2">
        <v>5.9222302847487578</v>
      </c>
      <c r="AC18" s="2">
        <v>3.0239691152435442</v>
      </c>
      <c r="AD18" s="2">
        <v>13.309303158616721</v>
      </c>
    </row>
    <row r="19" spans="1:30">
      <c r="A19" s="1">
        <v>38092</v>
      </c>
      <c r="B19" s="2">
        <v>-13.315817545380961</v>
      </c>
      <c r="C19" s="2">
        <v>-31.312285556974864</v>
      </c>
      <c r="D19" s="2">
        <v>14.279087345093728</v>
      </c>
      <c r="E19" s="2">
        <v>-15.613979204679472</v>
      </c>
      <c r="F19" s="2">
        <v>-14.178930526670575</v>
      </c>
      <c r="G19" s="2">
        <v>-7.3579545093782688</v>
      </c>
      <c r="H19" s="2">
        <v>-34.27190417694824</v>
      </c>
      <c r="I19" s="2">
        <v>1.6715282750036908</v>
      </c>
      <c r="J19" s="2">
        <v>11.4101745962535</v>
      </c>
      <c r="K19" s="2">
        <v>31.920507295973433</v>
      </c>
      <c r="L19" s="2">
        <v>22.763131485832734</v>
      </c>
      <c r="M19" s="2">
        <v>43.583837850062402</v>
      </c>
      <c r="N19" s="2">
        <v>10.367310436298162</v>
      </c>
      <c r="O19" s="2">
        <v>82.087278683854677</v>
      </c>
      <c r="Q19" s="2">
        <v>-1.5203734156965072</v>
      </c>
      <c r="R19" s="2">
        <v>-5.840805874084749</v>
      </c>
      <c r="S19" s="2">
        <v>1.0321352705654099</v>
      </c>
      <c r="T19" s="2">
        <v>-1.3002072763320689</v>
      </c>
      <c r="U19" s="2">
        <v>-5.2441767078027981</v>
      </c>
      <c r="V19" s="2">
        <v>-1.6585123782318993</v>
      </c>
      <c r="W19" s="2">
        <v>-8.6010484317678149</v>
      </c>
      <c r="X19" s="2">
        <v>0.33998885113575067</v>
      </c>
      <c r="Y19" s="2">
        <v>1.3221996220392591</v>
      </c>
      <c r="Z19" s="2">
        <v>7.3548998475871263</v>
      </c>
      <c r="AA19" s="2">
        <v>4.6200051663646118</v>
      </c>
      <c r="AB19" s="2">
        <v>6.2347987559649765</v>
      </c>
      <c r="AC19" s="2">
        <v>2.2273026068238604</v>
      </c>
      <c r="AD19" s="2">
        <v>13.202507467117767</v>
      </c>
    </row>
    <row r="20" spans="1:30">
      <c r="A20" s="1">
        <v>38122</v>
      </c>
      <c r="B20" s="2">
        <v>-11.585196162643417</v>
      </c>
      <c r="C20" s="2">
        <v>-28.27469191393126</v>
      </c>
      <c r="D20" s="2">
        <v>7.7373724766083392</v>
      </c>
      <c r="E20" s="2">
        <v>-17.387344789854012</v>
      </c>
      <c r="F20" s="2">
        <v>-13.013050053808161</v>
      </c>
      <c r="G20" s="2">
        <v>-5.9925255069208072</v>
      </c>
      <c r="H20" s="2">
        <v>-34.779341759306007</v>
      </c>
      <c r="I20" s="2">
        <v>4.245253459781873</v>
      </c>
      <c r="J20" s="2">
        <v>13.698147255866505</v>
      </c>
      <c r="K20" s="2">
        <v>34.370077611302214</v>
      </c>
      <c r="L20" s="2">
        <v>26.457055440336497</v>
      </c>
      <c r="M20" s="2">
        <v>45.768821535942585</v>
      </c>
      <c r="N20" s="2">
        <v>6.6591079757594169</v>
      </c>
      <c r="O20" s="2">
        <v>81.42327090259468</v>
      </c>
      <c r="Q20" s="2">
        <v>-1.3227745274583</v>
      </c>
      <c r="R20" s="2">
        <v>-5.2741913814732531</v>
      </c>
      <c r="S20" s="2">
        <v>0.55928049472668051</v>
      </c>
      <c r="T20" s="2">
        <v>-1.4478789753407233</v>
      </c>
      <c r="U20" s="2">
        <v>-4.8129676537513246</v>
      </c>
      <c r="V20" s="2">
        <v>-1.3507392193619776</v>
      </c>
      <c r="W20" s="2">
        <v>-8.7283975046242315</v>
      </c>
      <c r="X20" s="2">
        <v>0.86348455371963284</v>
      </c>
      <c r="Y20" s="2">
        <v>1.5873276058625547</v>
      </c>
      <c r="Z20" s="2">
        <v>7.9193126926529764</v>
      </c>
      <c r="AA20" s="2">
        <v>5.3697239721706955</v>
      </c>
      <c r="AB20" s="2">
        <v>6.5473672271811942</v>
      </c>
      <c r="AC20" s="2">
        <v>1.4306360984041775</v>
      </c>
      <c r="AD20" s="2">
        <v>13.095711775618815</v>
      </c>
    </row>
    <row r="21" spans="1:30">
      <c r="A21" s="1">
        <v>38153</v>
      </c>
      <c r="B21" s="2">
        <v>-9.4007375114444258</v>
      </c>
      <c r="C21" s="2">
        <v>-22.94938858571199</v>
      </c>
      <c r="D21" s="2">
        <v>1.136548066589375</v>
      </c>
      <c r="E21" s="2">
        <v>-16.231755501873025</v>
      </c>
      <c r="F21" s="2">
        <v>-10.054313167284374</v>
      </c>
      <c r="G21" s="2">
        <v>-4.36369239769523</v>
      </c>
      <c r="H21" s="2">
        <v>-33.68565124885626</v>
      </c>
      <c r="I21" s="2">
        <v>9.2864975396604148</v>
      </c>
      <c r="J21" s="2">
        <v>16.208409410104682</v>
      </c>
      <c r="K21" s="2">
        <v>35.16083230725782</v>
      </c>
      <c r="L21" s="2">
        <v>29.977615743740973</v>
      </c>
      <c r="M21" s="2">
        <v>45.906209243717676</v>
      </c>
      <c r="N21" s="2">
        <v>8.6824491577849656</v>
      </c>
      <c r="O21" s="2">
        <v>84.137490653443237</v>
      </c>
      <c r="Q21" s="2">
        <v>-1.0733574075817016</v>
      </c>
      <c r="R21" s="2">
        <v>-4.2808412504472004</v>
      </c>
      <c r="S21" s="2">
        <v>8.2153103897279797E-2</v>
      </c>
      <c r="T21" s="2">
        <v>-1.3516507441519705</v>
      </c>
      <c r="U21" s="2">
        <v>-3.7186581051122962</v>
      </c>
      <c r="V21" s="2">
        <v>-0.98359372121009547</v>
      </c>
      <c r="W21" s="2">
        <v>-8.4539194656692107</v>
      </c>
      <c r="X21" s="2">
        <v>1.8888735995669284</v>
      </c>
      <c r="Y21" s="2">
        <v>1.8782142740335204</v>
      </c>
      <c r="Z21" s="2">
        <v>8.1015128544121957</v>
      </c>
      <c r="AA21" s="2">
        <v>6.0842568913496677</v>
      </c>
      <c r="AB21" s="2">
        <v>6.5670209509415445</v>
      </c>
      <c r="AC21" s="2">
        <v>1.8653286946093641</v>
      </c>
      <c r="AD21" s="2">
        <v>13.532253309246544</v>
      </c>
    </row>
    <row r="22" spans="1:30">
      <c r="A22" s="1">
        <v>38183</v>
      </c>
      <c r="B22" s="2">
        <v>-7.2162788602454366</v>
      </c>
      <c r="C22" s="2">
        <v>-17.62408525749272</v>
      </c>
      <c r="D22" s="2">
        <v>-5.4642763434295878</v>
      </c>
      <c r="E22" s="2">
        <v>-15.076166213892039</v>
      </c>
      <c r="F22" s="2">
        <v>-7.095576280760584</v>
      </c>
      <c r="G22" s="2">
        <v>-2.7348592884696519</v>
      </c>
      <c r="H22" s="2">
        <v>-32.591960738406513</v>
      </c>
      <c r="I22" s="2">
        <v>14.327741619538957</v>
      </c>
      <c r="J22" s="2">
        <v>18.718671564342859</v>
      </c>
      <c r="K22" s="2">
        <v>35.951587003213433</v>
      </c>
      <c r="L22" s="2">
        <v>33.498176047145449</v>
      </c>
      <c r="M22" s="2">
        <v>46.043596951492773</v>
      </c>
      <c r="N22" s="2">
        <v>10.705790339810514</v>
      </c>
      <c r="O22" s="2">
        <v>86.851710404291779</v>
      </c>
      <c r="Q22" s="2">
        <v>-0.82394028770510352</v>
      </c>
      <c r="R22" s="2">
        <v>-3.2874911194211465</v>
      </c>
      <c r="S22" s="2">
        <v>-0.39497428693212089</v>
      </c>
      <c r="T22" s="2">
        <v>-1.2554225129632179</v>
      </c>
      <c r="U22" s="2">
        <v>-2.6243485564732669</v>
      </c>
      <c r="V22" s="2">
        <v>-0.61644822305821334</v>
      </c>
      <c r="W22" s="2">
        <v>-8.1794414267141899</v>
      </c>
      <c r="X22" s="2">
        <v>2.9142626454142238</v>
      </c>
      <c r="Y22" s="2">
        <v>2.1691009422044858</v>
      </c>
      <c r="Z22" s="2">
        <v>8.2837130161714168</v>
      </c>
      <c r="AA22" s="2">
        <v>6.79878981052864</v>
      </c>
      <c r="AB22" s="2">
        <v>6.5866746747018956</v>
      </c>
      <c r="AC22" s="2">
        <v>2.3000212908145508</v>
      </c>
      <c r="AD22" s="2">
        <v>13.968794842874267</v>
      </c>
    </row>
    <row r="23" spans="1:30">
      <c r="A23" s="1">
        <v>38214</v>
      </c>
      <c r="B23" s="2">
        <v>-6.0860666907195622</v>
      </c>
      <c r="C23" s="2">
        <v>-10.689922346963368</v>
      </c>
      <c r="D23" s="2">
        <v>-3.4724976670126919</v>
      </c>
      <c r="E23" s="2">
        <v>-8.1530565428595381</v>
      </c>
      <c r="F23" s="2">
        <v>-1.8711169718842338</v>
      </c>
      <c r="G23" s="2">
        <v>2.6464506273159447</v>
      </c>
      <c r="H23" s="2">
        <v>-30.204694820433701</v>
      </c>
      <c r="I23" s="2">
        <v>20.874720240635234</v>
      </c>
      <c r="J23" s="2">
        <v>21.753546070005417</v>
      </c>
      <c r="K23" s="2">
        <v>36.443231288033026</v>
      </c>
      <c r="L23" s="2">
        <v>39.966304709602149</v>
      </c>
      <c r="M23" s="2">
        <v>48.035519040652375</v>
      </c>
      <c r="N23" s="2">
        <v>15.257811140258008</v>
      </c>
      <c r="O23" s="2">
        <v>92.808582051772987</v>
      </c>
      <c r="Q23" s="2">
        <v>-0.69489492261297814</v>
      </c>
      <c r="R23" s="2">
        <v>-1.9940339750684648</v>
      </c>
      <c r="S23" s="2">
        <v>-0.25100254886467843</v>
      </c>
      <c r="T23" s="2">
        <v>-0.67892132443699948</v>
      </c>
      <c r="U23" s="2">
        <v>-0.6920457098701871</v>
      </c>
      <c r="V23" s="2">
        <v>0.59652055719952313</v>
      </c>
      <c r="W23" s="2">
        <v>-7.5803212356101435</v>
      </c>
      <c r="X23" s="2">
        <v>4.2459180969452062</v>
      </c>
      <c r="Y23" s="2">
        <v>2.5207791650461577</v>
      </c>
      <c r="Z23" s="2">
        <v>8.3969942507695539</v>
      </c>
      <c r="AA23" s="2">
        <v>8.1115612038608518</v>
      </c>
      <c r="AB23" s="2">
        <v>6.871625105322444</v>
      </c>
      <c r="AC23" s="2">
        <v>3.2779728875618903</v>
      </c>
      <c r="AD23" s="2">
        <v>14.926868294296909</v>
      </c>
    </row>
    <row r="24" spans="1:30">
      <c r="A24" s="1">
        <v>38245</v>
      </c>
      <c r="B24" s="2">
        <v>-4.9558545211936877</v>
      </c>
      <c r="C24" s="2">
        <v>-3.7557594364340159</v>
      </c>
      <c r="D24" s="2">
        <v>-1.4807189905957951</v>
      </c>
      <c r="E24" s="2">
        <v>-1.2299468718270354</v>
      </c>
      <c r="F24" s="2">
        <v>3.3533423369921169</v>
      </c>
      <c r="G24" s="2">
        <v>8.0277605431015395</v>
      </c>
      <c r="H24" s="2">
        <v>-27.817428902460886</v>
      </c>
      <c r="I24" s="2">
        <v>27.421698861731507</v>
      </c>
      <c r="J24" s="2">
        <v>24.788420575667974</v>
      </c>
      <c r="K24" s="2">
        <v>36.934875572852619</v>
      </c>
      <c r="L24" s="2">
        <v>46.434433372058841</v>
      </c>
      <c r="M24" s="2">
        <v>50.027441129811976</v>
      </c>
      <c r="N24" s="2">
        <v>19.8098319407055</v>
      </c>
      <c r="O24" s="2">
        <v>98.765453699254195</v>
      </c>
      <c r="Q24" s="2">
        <v>-0.56584955752085286</v>
      </c>
      <c r="R24" s="2">
        <v>-0.70057683071578269</v>
      </c>
      <c r="S24" s="2">
        <v>-0.10703081079723585</v>
      </c>
      <c r="T24" s="2">
        <v>-0.10242013591078089</v>
      </c>
      <c r="U24" s="2">
        <v>1.2402571367328932</v>
      </c>
      <c r="V24" s="2">
        <v>1.8094893374572594</v>
      </c>
      <c r="W24" s="2">
        <v>-6.9812010445060961</v>
      </c>
      <c r="X24" s="2">
        <v>5.5775735484761881</v>
      </c>
      <c r="Y24" s="2">
        <v>2.8724573878878288</v>
      </c>
      <c r="Z24" s="2">
        <v>8.510275485367691</v>
      </c>
      <c r="AA24" s="2">
        <v>9.4243325971930627</v>
      </c>
      <c r="AB24" s="2">
        <v>7.1565755359429915</v>
      </c>
      <c r="AC24" s="2">
        <v>4.2559244843092285</v>
      </c>
      <c r="AD24" s="2">
        <v>15.884941745719548</v>
      </c>
    </row>
    <row r="25" spans="1:30">
      <c r="A25" s="1">
        <v>38275</v>
      </c>
      <c r="B25" s="2">
        <v>-7.4703467861401229</v>
      </c>
      <c r="C25" s="2">
        <v>0.13893965587964016</v>
      </c>
      <c r="D25" s="2">
        <v>5.0754100322556921</v>
      </c>
      <c r="E25" s="2">
        <v>10.556769569894456</v>
      </c>
      <c r="F25" s="2">
        <v>9.5042199324462189</v>
      </c>
      <c r="G25" s="2">
        <v>13.213850696405256</v>
      </c>
      <c r="H25" s="2">
        <v>-23.920674997192101</v>
      </c>
      <c r="I25" s="2">
        <v>36.555992628100803</v>
      </c>
      <c r="J25" s="2">
        <v>30.789030004097842</v>
      </c>
      <c r="K25" s="2">
        <v>38.398763638883196</v>
      </c>
      <c r="L25" s="2">
        <v>52.350510387012413</v>
      </c>
      <c r="M25" s="2">
        <v>51.149374540232976</v>
      </c>
      <c r="N25" s="2">
        <v>23.871881107752902</v>
      </c>
      <c r="O25" s="2">
        <v>104.1669101324153</v>
      </c>
      <c r="Q25" s="2">
        <v>-0.85294925534790689</v>
      </c>
      <c r="R25" s="2">
        <v>2.5916969769852794E-2</v>
      </c>
      <c r="S25" s="2">
        <v>0.3668658633615382</v>
      </c>
      <c r="T25" s="2">
        <v>0.87908331562425113</v>
      </c>
      <c r="U25" s="2">
        <v>3.5152022715547608</v>
      </c>
      <c r="V25" s="2">
        <v>2.9784548023725299</v>
      </c>
      <c r="W25" s="2">
        <v>-6.0032522006703157</v>
      </c>
      <c r="X25" s="2">
        <v>7.4354889005557032</v>
      </c>
      <c r="Y25" s="2">
        <v>3.5678020078448536</v>
      </c>
      <c r="Z25" s="2">
        <v>8.8475743263259936</v>
      </c>
      <c r="AA25" s="2">
        <v>10.625059588148039</v>
      </c>
      <c r="AB25" s="2">
        <v>7.3170714761039477</v>
      </c>
      <c r="AC25" s="2">
        <v>5.1286110653085251</v>
      </c>
      <c r="AD25" s="2">
        <v>16.753684991147011</v>
      </c>
    </row>
    <row r="26" spans="1:30">
      <c r="A26" s="1">
        <v>38306</v>
      </c>
      <c r="B26" s="2">
        <v>-9.9848390510865599</v>
      </c>
      <c r="C26" s="2">
        <v>4.0336387481932965</v>
      </c>
      <c r="D26" s="2">
        <v>11.631539055107179</v>
      </c>
      <c r="E26" s="2">
        <v>22.343486011615948</v>
      </c>
      <c r="F26" s="2">
        <v>15.655097527900322</v>
      </c>
      <c r="G26" s="2">
        <v>18.399940849708969</v>
      </c>
      <c r="H26" s="2">
        <v>-20.023921091923317</v>
      </c>
      <c r="I26" s="2">
        <v>45.6902863944701</v>
      </c>
      <c r="J26" s="2">
        <v>36.789639432527707</v>
      </c>
      <c r="K26" s="2">
        <v>39.862651704913766</v>
      </c>
      <c r="L26" s="2">
        <v>58.266587401965978</v>
      </c>
      <c r="M26" s="2">
        <v>52.27130795065397</v>
      </c>
      <c r="N26" s="2">
        <v>27.9339302748003</v>
      </c>
      <c r="O26" s="2">
        <v>109.5683665655764</v>
      </c>
      <c r="Q26" s="2">
        <v>-1.1400489531749611</v>
      </c>
      <c r="R26" s="2">
        <v>0.7524107702554883</v>
      </c>
      <c r="S26" s="2">
        <v>0.84076253752031216</v>
      </c>
      <c r="T26" s="2">
        <v>1.8605867671592831</v>
      </c>
      <c r="U26" s="2">
        <v>5.7901474063766285</v>
      </c>
      <c r="V26" s="2">
        <v>4.1474202672878002</v>
      </c>
      <c r="W26" s="2">
        <v>-5.0253033568345353</v>
      </c>
      <c r="X26" s="2">
        <v>9.2934042526352183</v>
      </c>
      <c r="Y26" s="2">
        <v>4.2631466278018779</v>
      </c>
      <c r="Z26" s="2">
        <v>9.1848731672842945</v>
      </c>
      <c r="AA26" s="2">
        <v>11.825786579103015</v>
      </c>
      <c r="AB26" s="2">
        <v>7.4775674162649022</v>
      </c>
      <c r="AC26" s="2">
        <v>6.0012976463078207</v>
      </c>
      <c r="AD26" s="2">
        <v>17.622428236574478</v>
      </c>
    </row>
    <row r="27" spans="1:30">
      <c r="A27" s="1">
        <v>38336</v>
      </c>
      <c r="B27" s="2">
        <v>-15.368021857184489</v>
      </c>
      <c r="C27" s="2">
        <v>3.9222822826710124</v>
      </c>
      <c r="D27" s="2">
        <v>18.180636167308492</v>
      </c>
      <c r="E27" s="2">
        <v>34.644714445818188</v>
      </c>
      <c r="F27" s="2">
        <v>24.974120097536531</v>
      </c>
      <c r="G27" s="2">
        <v>27.908351465551828</v>
      </c>
      <c r="H27" s="2">
        <v>-16.906210670964363</v>
      </c>
      <c r="I27" s="2">
        <v>52.188980986976276</v>
      </c>
      <c r="J27" s="2">
        <v>37.263948636556705</v>
      </c>
      <c r="K27" s="2">
        <v>41.095513512615689</v>
      </c>
      <c r="L27" s="2">
        <v>61.599404450344444</v>
      </c>
      <c r="M27" s="2">
        <v>53.536263856628999</v>
      </c>
      <c r="N27" s="2">
        <v>30.383793753877885</v>
      </c>
      <c r="O27" s="2">
        <v>111.43844006224862</v>
      </c>
      <c r="Q27" s="2">
        <v>-1.7546899996096104</v>
      </c>
      <c r="R27" s="2">
        <v>0.7316390033157546</v>
      </c>
      <c r="S27" s="2">
        <v>1.3141509240815596</v>
      </c>
      <c r="T27" s="2">
        <v>2.884934661332172</v>
      </c>
      <c r="U27" s="2">
        <v>9.2368531369145668</v>
      </c>
      <c r="V27" s="2">
        <v>6.2906540537412443</v>
      </c>
      <c r="W27" s="2">
        <v>-4.2428671610385704</v>
      </c>
      <c r="X27" s="2">
        <v>10.615238732750974</v>
      </c>
      <c r="Y27" s="2">
        <v>4.3181091040555541</v>
      </c>
      <c r="Z27" s="2">
        <v>9.4689405549823196</v>
      </c>
      <c r="AA27" s="2">
        <v>12.502215127241907</v>
      </c>
      <c r="AB27" s="2">
        <v>7.6585231534823475</v>
      </c>
      <c r="AC27" s="2">
        <v>6.5276238662893702</v>
      </c>
      <c r="AD27" s="2">
        <v>17.923201507411754</v>
      </c>
    </row>
    <row r="28" spans="1:30">
      <c r="A28" s="1">
        <v>38367</v>
      </c>
      <c r="B28" s="2">
        <v>-20.751204663282419</v>
      </c>
      <c r="C28" s="2">
        <v>3.8109258171487288</v>
      </c>
      <c r="D28" s="2">
        <v>24.729733279509809</v>
      </c>
      <c r="E28" s="2">
        <v>46.945942880020432</v>
      </c>
      <c r="F28" s="2">
        <v>34.293142667172738</v>
      </c>
      <c r="G28" s="2">
        <v>37.416762081394694</v>
      </c>
      <c r="H28" s="2">
        <v>-13.788500250005411</v>
      </c>
      <c r="I28" s="2">
        <v>58.687675579482452</v>
      </c>
      <c r="J28" s="2">
        <v>37.738257840585703</v>
      </c>
      <c r="K28" s="2">
        <v>42.328375320317612</v>
      </c>
      <c r="L28" s="2">
        <v>64.932221498722924</v>
      </c>
      <c r="M28" s="2">
        <v>54.801219762604028</v>
      </c>
      <c r="N28" s="2">
        <v>32.833657232955474</v>
      </c>
      <c r="O28" s="2">
        <v>113.30851355892084</v>
      </c>
      <c r="Q28" s="2">
        <v>-2.3693310460442598</v>
      </c>
      <c r="R28" s="2">
        <v>0.71086723637602089</v>
      </c>
      <c r="S28" s="2">
        <v>1.7875393106428075</v>
      </c>
      <c r="T28" s="2">
        <v>3.9092825555050612</v>
      </c>
      <c r="U28" s="2">
        <v>12.683558867452508</v>
      </c>
      <c r="V28" s="2">
        <v>8.4338878401946893</v>
      </c>
      <c r="W28" s="2">
        <v>-3.4604309652426077</v>
      </c>
      <c r="X28" s="2">
        <v>11.93707321286673</v>
      </c>
      <c r="Y28" s="2">
        <v>4.3730715803092304</v>
      </c>
      <c r="Z28" s="2">
        <v>9.7530079426803411</v>
      </c>
      <c r="AA28" s="2">
        <v>13.178643675380805</v>
      </c>
      <c r="AB28" s="2">
        <v>7.8394788906997936</v>
      </c>
      <c r="AC28" s="2">
        <v>7.0539500862709206</v>
      </c>
      <c r="AD28" s="2">
        <v>18.223974778249033</v>
      </c>
    </row>
    <row r="29" spans="1:30">
      <c r="A29" s="1">
        <v>38398</v>
      </c>
      <c r="B29" s="2">
        <v>-24.944576279869349</v>
      </c>
      <c r="C29" s="2">
        <v>4.3310197255738352</v>
      </c>
      <c r="D29" s="2">
        <v>31.894349147309782</v>
      </c>
      <c r="E29" s="2">
        <v>54.563246978292113</v>
      </c>
      <c r="F29" s="2">
        <v>33.146098810242769</v>
      </c>
      <c r="G29" s="2">
        <v>35.241230477931396</v>
      </c>
      <c r="H29" s="2">
        <v>-11.285497898355221</v>
      </c>
      <c r="I29" s="2">
        <v>64.94068488669879</v>
      </c>
      <c r="J29" s="2">
        <v>40.425676397240458</v>
      </c>
      <c r="K29" s="2">
        <v>41.36946320764757</v>
      </c>
      <c r="L29" s="2">
        <v>63.814952377594985</v>
      </c>
      <c r="M29" s="2">
        <v>53.589531120300677</v>
      </c>
      <c r="N29" s="2">
        <v>35.120362574641831</v>
      </c>
      <c r="O29" s="2">
        <v>108.69277748467088</v>
      </c>
      <c r="Q29" s="2">
        <v>-2.8481218304829223</v>
      </c>
      <c r="R29" s="2">
        <v>0.80788243349018973</v>
      </c>
      <c r="S29" s="2">
        <v>2.3054192394149933</v>
      </c>
      <c r="T29" s="2">
        <v>4.5435907023763402</v>
      </c>
      <c r="U29" s="2">
        <v>12.259316667659959</v>
      </c>
      <c r="V29" s="2">
        <v>7.9435143146476479</v>
      </c>
      <c r="W29" s="2">
        <v>-2.8322649800607178</v>
      </c>
      <c r="X29" s="2">
        <v>13.208935305954533</v>
      </c>
      <c r="Y29" s="2">
        <v>4.6844869552358261</v>
      </c>
      <c r="Z29" s="2">
        <v>9.532062126063698</v>
      </c>
      <c r="AA29" s="2">
        <v>12.951882734556678</v>
      </c>
      <c r="AB29" s="2">
        <v>7.6661431953523724</v>
      </c>
      <c r="AC29" s="2">
        <v>7.545223575173476</v>
      </c>
      <c r="AD29" s="2">
        <v>17.481602866747039</v>
      </c>
    </row>
    <row r="30" spans="1:30">
      <c r="A30" s="1">
        <v>38426</v>
      </c>
      <c r="B30" s="2">
        <v>-29.137947896456279</v>
      </c>
      <c r="C30" s="2">
        <v>4.851113633998942</v>
      </c>
      <c r="D30" s="2">
        <v>39.058965015109749</v>
      </c>
      <c r="E30" s="2">
        <v>62.180551076563788</v>
      </c>
      <c r="F30" s="2">
        <v>31.999054953312807</v>
      </c>
      <c r="G30" s="2">
        <v>33.06569887446809</v>
      </c>
      <c r="H30" s="2">
        <v>-8.7824955467050287</v>
      </c>
      <c r="I30" s="2">
        <v>71.193694193915121</v>
      </c>
      <c r="J30" s="2">
        <v>43.113094953895221</v>
      </c>
      <c r="K30" s="2">
        <v>40.410551094977528</v>
      </c>
      <c r="L30" s="2">
        <v>62.697683256467059</v>
      </c>
      <c r="M30" s="2">
        <v>52.377842477997326</v>
      </c>
      <c r="N30" s="2">
        <v>37.407067916328181</v>
      </c>
      <c r="O30" s="2">
        <v>104.07704141042092</v>
      </c>
      <c r="Q30" s="2">
        <v>-3.3269126149215849</v>
      </c>
      <c r="R30" s="2">
        <v>0.90489763060435857</v>
      </c>
      <c r="S30" s="2">
        <v>2.8232991681871775</v>
      </c>
      <c r="T30" s="2">
        <v>5.1778988492476197</v>
      </c>
      <c r="U30" s="2">
        <v>11.835074467867415</v>
      </c>
      <c r="V30" s="2">
        <v>7.4531407891006047</v>
      </c>
      <c r="W30" s="2">
        <v>-2.2040989948788274</v>
      </c>
      <c r="X30" s="2">
        <v>14.480797399042336</v>
      </c>
      <c r="Y30" s="2">
        <v>4.9959023301624246</v>
      </c>
      <c r="Z30" s="2">
        <v>9.3111163094470566</v>
      </c>
      <c r="AA30" s="2">
        <v>12.725121793732553</v>
      </c>
      <c r="AB30" s="2">
        <v>7.4928075000049512</v>
      </c>
      <c r="AC30" s="2">
        <v>8.0364970640760287</v>
      </c>
      <c r="AD30" s="2">
        <v>16.739230955245048</v>
      </c>
    </row>
    <row r="31" spans="1:30">
      <c r="A31" s="1">
        <v>38457</v>
      </c>
      <c r="B31" s="2">
        <v>-32.099412396839739</v>
      </c>
      <c r="C31" s="2">
        <v>6.3935838905087961</v>
      </c>
      <c r="D31" s="2">
        <v>42.478748522017852</v>
      </c>
      <c r="E31" s="2">
        <v>61.876527541834093</v>
      </c>
      <c r="F31" s="2">
        <v>32.627515742428642</v>
      </c>
      <c r="G31" s="2">
        <v>33.593228683984606</v>
      </c>
      <c r="H31" s="2">
        <v>-6.6163424195738827</v>
      </c>
      <c r="I31" s="2">
        <v>77.944248351905557</v>
      </c>
      <c r="J31" s="2">
        <v>43.91299834034114</v>
      </c>
      <c r="K31" s="2">
        <v>34.569351303988043</v>
      </c>
      <c r="L31" s="2">
        <v>53.872281306740504</v>
      </c>
      <c r="M31" s="2">
        <v>46.567424425758922</v>
      </c>
      <c r="N31" s="2">
        <v>41.482551238024143</v>
      </c>
      <c r="O31" s="2">
        <v>92.461633870416648</v>
      </c>
      <c r="Q31" s="2">
        <v>-3.6650467086463676</v>
      </c>
      <c r="R31" s="2">
        <v>1.1926207774321675</v>
      </c>
      <c r="S31" s="2">
        <v>3.0704913794170166</v>
      </c>
      <c r="T31" s="2">
        <v>5.1525822014636091</v>
      </c>
      <c r="U31" s="2">
        <v>12.067515089947429</v>
      </c>
      <c r="V31" s="2">
        <v>7.572048118284866</v>
      </c>
      <c r="W31" s="2">
        <v>-1.6604703753283594</v>
      </c>
      <c r="X31" s="2">
        <v>15.853860114777591</v>
      </c>
      <c r="Y31" s="2">
        <v>5.0885943346803906</v>
      </c>
      <c r="Z31" s="2">
        <v>7.9652279420057965</v>
      </c>
      <c r="AA31" s="2">
        <v>10.933918214016051</v>
      </c>
      <c r="AB31" s="2">
        <v>6.6616097663780902</v>
      </c>
      <c r="AC31" s="2">
        <v>8.9120698254258688</v>
      </c>
      <c r="AD31" s="2">
        <v>14.87106688354846</v>
      </c>
    </row>
    <row r="32" spans="1:30">
      <c r="A32" s="1">
        <v>38487</v>
      </c>
      <c r="B32" s="2">
        <v>-35.060876897223196</v>
      </c>
      <c r="C32" s="2">
        <v>7.9360541470186501</v>
      </c>
      <c r="D32" s="2">
        <v>45.898532028925956</v>
      </c>
      <c r="E32" s="2">
        <v>61.572504007104392</v>
      </c>
      <c r="F32" s="2">
        <v>33.255976531544484</v>
      </c>
      <c r="G32" s="2">
        <v>34.120758493501114</v>
      </c>
      <c r="H32" s="2">
        <v>-4.4501892924427366</v>
      </c>
      <c r="I32" s="2">
        <v>84.694802509895979</v>
      </c>
      <c r="J32" s="2">
        <v>44.712901726787059</v>
      </c>
      <c r="K32" s="2">
        <v>28.728151512998569</v>
      </c>
      <c r="L32" s="2">
        <v>45.04687935701395</v>
      </c>
      <c r="M32" s="2">
        <v>40.757006373520525</v>
      </c>
      <c r="N32" s="2">
        <v>45.558034559720113</v>
      </c>
      <c r="O32" s="2">
        <v>80.846226330412378</v>
      </c>
      <c r="Q32" s="2">
        <v>-4.0031808023711495</v>
      </c>
      <c r="R32" s="2">
        <v>1.480343924259977</v>
      </c>
      <c r="S32" s="2">
        <v>3.3176835906468547</v>
      </c>
      <c r="T32" s="2">
        <v>5.1272655536795968</v>
      </c>
      <c r="U32" s="2">
        <v>12.299955712027447</v>
      </c>
      <c r="V32" s="2">
        <v>7.6909554474691255</v>
      </c>
      <c r="W32" s="2">
        <v>-1.1168417557778914</v>
      </c>
      <c r="X32" s="2">
        <v>17.226922830512841</v>
      </c>
      <c r="Y32" s="2">
        <v>5.1812863391983575</v>
      </c>
      <c r="Z32" s="2">
        <v>6.6193395745645383</v>
      </c>
      <c r="AA32" s="2">
        <v>9.1427146342995513</v>
      </c>
      <c r="AB32" s="2">
        <v>5.830412032751231</v>
      </c>
      <c r="AC32" s="2">
        <v>9.7876425867757089</v>
      </c>
      <c r="AD32" s="2">
        <v>13.002902811851873</v>
      </c>
    </row>
    <row r="33" spans="1:30">
      <c r="A33" s="1">
        <v>38518</v>
      </c>
      <c r="B33" s="2">
        <v>-34.740495740589154</v>
      </c>
      <c r="C33" s="2">
        <v>10.365092798680564</v>
      </c>
      <c r="D33" s="2">
        <v>45.161837635727466</v>
      </c>
      <c r="E33" s="2">
        <v>54.886202447998926</v>
      </c>
      <c r="F33" s="2">
        <v>34.599880407753183</v>
      </c>
      <c r="G33" s="2">
        <v>35.315276112657187</v>
      </c>
      <c r="H33" s="2">
        <v>-2.828726029133966</v>
      </c>
      <c r="I33" s="2">
        <v>79.198701884227575</v>
      </c>
      <c r="J33" s="2">
        <v>40.322132867529021</v>
      </c>
      <c r="K33" s="2">
        <v>20.126753830984573</v>
      </c>
      <c r="L33" s="2">
        <v>33.730801552805595</v>
      </c>
      <c r="M33" s="2">
        <v>32.653996170699294</v>
      </c>
      <c r="N33" s="2">
        <v>47.473285520124591</v>
      </c>
      <c r="O33" s="2">
        <v>65.920955242831752</v>
      </c>
      <c r="Q33" s="2">
        <v>-3.9666003226689881</v>
      </c>
      <c r="R33" s="2">
        <v>1.9334422201090804</v>
      </c>
      <c r="S33" s="2">
        <v>3.2644331098232882</v>
      </c>
      <c r="T33" s="2">
        <v>4.570483850249766</v>
      </c>
      <c r="U33" s="2">
        <v>12.797007967970369</v>
      </c>
      <c r="V33" s="2">
        <v>7.9602044968973802</v>
      </c>
      <c r="W33" s="2">
        <v>-0.70991122790160577</v>
      </c>
      <c r="X33" s="2">
        <v>16.109015963251888</v>
      </c>
      <c r="Y33" s="2">
        <v>4.6724884345563957</v>
      </c>
      <c r="Z33" s="2">
        <v>4.637465730458648</v>
      </c>
      <c r="AA33" s="2">
        <v>6.846003483157423</v>
      </c>
      <c r="AB33" s="2">
        <v>4.6712521142070456</v>
      </c>
      <c r="AC33" s="2">
        <v>10.199113187858046</v>
      </c>
      <c r="AD33" s="2">
        <v>10.602396836480844</v>
      </c>
    </row>
    <row r="34" spans="1:30">
      <c r="A34" s="1">
        <v>38548</v>
      </c>
      <c r="B34" s="2">
        <v>-34.420114583955112</v>
      </c>
      <c r="C34" s="2">
        <v>12.794131450342476</v>
      </c>
      <c r="D34" s="2">
        <v>44.425143242528968</v>
      </c>
      <c r="E34" s="2">
        <v>48.19990088889346</v>
      </c>
      <c r="F34" s="2">
        <v>35.943784283961875</v>
      </c>
      <c r="G34" s="2">
        <v>36.509793731813261</v>
      </c>
      <c r="H34" s="2">
        <v>-1.2072627658251953</v>
      </c>
      <c r="I34" s="2">
        <v>73.70260125855917</v>
      </c>
      <c r="J34" s="2">
        <v>35.931364008270982</v>
      </c>
      <c r="K34" s="2">
        <v>11.525356148970575</v>
      </c>
      <c r="L34" s="2">
        <v>22.414723748597236</v>
      </c>
      <c r="M34" s="2">
        <v>24.55098596787807</v>
      </c>
      <c r="N34" s="2">
        <v>49.388536480529076</v>
      </c>
      <c r="O34" s="2">
        <v>50.995684155251141</v>
      </c>
      <c r="Q34" s="2">
        <v>-3.9300198429668263</v>
      </c>
      <c r="R34" s="2">
        <v>2.3865405159581834</v>
      </c>
      <c r="S34" s="2">
        <v>3.2111826289997212</v>
      </c>
      <c r="T34" s="2">
        <v>4.0137021468199361</v>
      </c>
      <c r="U34" s="2">
        <v>13.294060223913288</v>
      </c>
      <c r="V34" s="2">
        <v>8.2294535463256349</v>
      </c>
      <c r="W34" s="2">
        <v>-0.30298070002532018</v>
      </c>
      <c r="X34" s="2">
        <v>14.991109095990934</v>
      </c>
      <c r="Y34" s="2">
        <v>4.1636905299144331</v>
      </c>
      <c r="Z34" s="2">
        <v>2.6555918863527568</v>
      </c>
      <c r="AA34" s="2">
        <v>4.5492923320152956</v>
      </c>
      <c r="AB34" s="2">
        <v>3.5120921956628615</v>
      </c>
      <c r="AC34" s="2">
        <v>10.610583788940387</v>
      </c>
      <c r="AD34" s="2">
        <v>8.2018908611098169</v>
      </c>
    </row>
    <row r="35" spans="1:30">
      <c r="A35" s="1">
        <v>38579</v>
      </c>
      <c r="B35" s="2">
        <v>-30.358354450615472</v>
      </c>
      <c r="C35" s="2">
        <v>15.650010335361253</v>
      </c>
      <c r="D35" s="2">
        <v>44.446567854484584</v>
      </c>
      <c r="E35" s="2">
        <v>39.794417345190411</v>
      </c>
      <c r="F35" s="2">
        <v>30.821395195119646</v>
      </c>
      <c r="G35" s="2">
        <v>29.867377919361605</v>
      </c>
      <c r="H35" s="2">
        <v>-0.60474585169394435</v>
      </c>
      <c r="I35" s="2">
        <v>67.508922398036603</v>
      </c>
      <c r="J35" s="2">
        <v>32.25084262958709</v>
      </c>
      <c r="K35" s="2">
        <v>2.0832634892987523</v>
      </c>
      <c r="L35" s="2">
        <v>10.248369527695292</v>
      </c>
      <c r="M35" s="2">
        <v>14.266006119469594</v>
      </c>
      <c r="N35" s="2">
        <v>49.131089579167067</v>
      </c>
      <c r="O35" s="2">
        <v>35.807122048741171</v>
      </c>
      <c r="Q35" s="2">
        <v>-3.4662561944623733</v>
      </c>
      <c r="R35" s="2">
        <v>2.9192590278962762</v>
      </c>
      <c r="S35" s="2">
        <v>3.2127312642257091</v>
      </c>
      <c r="T35" s="2">
        <v>3.3137607211686957</v>
      </c>
      <c r="U35" s="2">
        <v>11.399508762681366</v>
      </c>
      <c r="V35" s="2">
        <v>6.7322264525357829</v>
      </c>
      <c r="W35" s="2">
        <v>-0.15177004267037075</v>
      </c>
      <c r="X35" s="2">
        <v>13.731314815760644</v>
      </c>
      <c r="Y35" s="2">
        <v>3.7371953930739221</v>
      </c>
      <c r="Z35" s="2">
        <v>0.48001099035979339</v>
      </c>
      <c r="AA35" s="2">
        <v>2.0800090793410364</v>
      </c>
      <c r="AB35" s="2">
        <v>2.0407949734084836</v>
      </c>
      <c r="AC35" s="2">
        <v>10.555274154098672</v>
      </c>
      <c r="AD35" s="2">
        <v>5.7590384747092864</v>
      </c>
    </row>
    <row r="36" spans="1:30">
      <c r="A36" s="1">
        <v>38610</v>
      </c>
      <c r="B36" s="2">
        <v>-26.296594317275829</v>
      </c>
      <c r="C36" s="2">
        <v>18.50588922038003</v>
      </c>
      <c r="D36" s="2">
        <v>44.467992466440201</v>
      </c>
      <c r="E36" s="2">
        <v>31.388933801487358</v>
      </c>
      <c r="F36" s="2">
        <v>25.699006106277409</v>
      </c>
      <c r="G36" s="2">
        <v>23.224962106909953</v>
      </c>
      <c r="H36" s="2">
        <v>-2.2289375626935448E-3</v>
      </c>
      <c r="I36" s="2">
        <v>61.315243537514029</v>
      </c>
      <c r="J36" s="2">
        <v>28.570321250903195</v>
      </c>
      <c r="K36" s="2">
        <v>-7.3588291703730695</v>
      </c>
      <c r="L36" s="2">
        <v>-1.9179846932066504</v>
      </c>
      <c r="M36" s="2">
        <v>3.9810262710611224</v>
      </c>
      <c r="N36" s="2">
        <v>48.873642677805059</v>
      </c>
      <c r="O36" s="2">
        <v>20.618559942231194</v>
      </c>
      <c r="Q36" s="2">
        <v>-3.0024925459579195</v>
      </c>
      <c r="R36" s="2">
        <v>3.4519775398343682</v>
      </c>
      <c r="S36" s="2">
        <v>3.214279899451697</v>
      </c>
      <c r="T36" s="2">
        <v>2.6138192955174553</v>
      </c>
      <c r="U36" s="2">
        <v>9.5049573014494442</v>
      </c>
      <c r="V36" s="2">
        <v>5.2349993587459309</v>
      </c>
      <c r="W36" s="2">
        <v>-5.5938531542138543E-4</v>
      </c>
      <c r="X36" s="2">
        <v>12.471520535530352</v>
      </c>
      <c r="Y36" s="2">
        <v>3.3107002562334111</v>
      </c>
      <c r="Z36" s="2">
        <v>-1.6955699056331701</v>
      </c>
      <c r="AA36" s="2">
        <v>-0.38927417333322173</v>
      </c>
      <c r="AB36" s="2">
        <v>0.56949775115410661</v>
      </c>
      <c r="AC36" s="2">
        <v>10.49996451925696</v>
      </c>
      <c r="AD36" s="2">
        <v>3.3161860883087537</v>
      </c>
    </row>
    <row r="37" spans="1:30">
      <c r="A37" s="1">
        <v>38640</v>
      </c>
      <c r="B37" s="2">
        <v>-21.12913131866657</v>
      </c>
      <c r="C37" s="2">
        <v>22.927028323974092</v>
      </c>
      <c r="D37" s="2">
        <v>51.7665935455491</v>
      </c>
      <c r="E37" s="2">
        <v>28.997272899582768</v>
      </c>
      <c r="F37" s="2">
        <v>20.755302827671645</v>
      </c>
      <c r="G37" s="2">
        <v>16.361902560861463</v>
      </c>
      <c r="H37" s="2">
        <v>-0.86674526301756272</v>
      </c>
      <c r="I37" s="2">
        <v>54.179888678335715</v>
      </c>
      <c r="J37" s="2">
        <v>24.333845728443411</v>
      </c>
      <c r="K37" s="2">
        <v>-16.162077969907553</v>
      </c>
      <c r="L37" s="2">
        <v>-11.371513143843982</v>
      </c>
      <c r="M37" s="2">
        <v>-7.440308093452269</v>
      </c>
      <c r="N37" s="2">
        <v>46.008481702932542</v>
      </c>
      <c r="O37" s="2">
        <v>8.08605172562714</v>
      </c>
      <c r="Q37" s="2">
        <v>-2.4124819557027113</v>
      </c>
      <c r="R37" s="2">
        <v>4.2766703013841836</v>
      </c>
      <c r="S37" s="2">
        <v>3.7418446812529256</v>
      </c>
      <c r="T37" s="2">
        <v>2.4146609088940565</v>
      </c>
      <c r="U37" s="2">
        <v>7.6764940379341509</v>
      </c>
      <c r="V37" s="2">
        <v>3.688038284828417</v>
      </c>
      <c r="W37" s="2">
        <v>-0.21752272493320263</v>
      </c>
      <c r="X37" s="2">
        <v>11.020189357173484</v>
      </c>
      <c r="Y37" s="2">
        <v>2.819781709166294</v>
      </c>
      <c r="Z37" s="2">
        <v>-3.7239528712803089</v>
      </c>
      <c r="AA37" s="2">
        <v>-2.3079623076745746</v>
      </c>
      <c r="AB37" s="2">
        <v>-1.0643583936926273</v>
      </c>
      <c r="AC37" s="2">
        <v>9.8844162005763234</v>
      </c>
      <c r="AD37" s="2">
        <v>1.3005201292912409</v>
      </c>
    </row>
    <row r="38" spans="1:30">
      <c r="A38" s="1">
        <v>38671</v>
      </c>
      <c r="B38" s="2">
        <v>-15.961668320057306</v>
      </c>
      <c r="C38" s="2">
        <v>27.348167427568153</v>
      </c>
      <c r="D38" s="2">
        <v>59.065194624657998</v>
      </c>
      <c r="E38" s="2">
        <v>26.605611997678178</v>
      </c>
      <c r="F38" s="2">
        <v>15.811599549065882</v>
      </c>
      <c r="G38" s="2">
        <v>9.498843014812973</v>
      </c>
      <c r="H38" s="2">
        <v>-1.7312615884724318</v>
      </c>
      <c r="I38" s="2">
        <v>47.044533819157401</v>
      </c>
      <c r="J38" s="2">
        <v>20.097370205983626</v>
      </c>
      <c r="K38" s="2">
        <v>-24.965326769442036</v>
      </c>
      <c r="L38" s="2">
        <v>-20.825041594481313</v>
      </c>
      <c r="M38" s="2">
        <v>-18.861642457965662</v>
      </c>
      <c r="N38" s="2">
        <v>43.143320728060019</v>
      </c>
      <c r="O38" s="2">
        <v>-4.4464564909769146</v>
      </c>
      <c r="Q38" s="2">
        <v>-1.8224713654475029</v>
      </c>
      <c r="R38" s="2">
        <v>5.1013630629339977</v>
      </c>
      <c r="S38" s="2">
        <v>4.2694094630541537</v>
      </c>
      <c r="T38" s="2">
        <v>2.2155025222706568</v>
      </c>
      <c r="U38" s="2">
        <v>5.8480307744188593</v>
      </c>
      <c r="V38" s="2">
        <v>2.1410772109109031</v>
      </c>
      <c r="W38" s="2">
        <v>-0.43448606455098382</v>
      </c>
      <c r="X38" s="2">
        <v>9.5688581788166136</v>
      </c>
      <c r="Y38" s="2">
        <v>2.3288631620991764</v>
      </c>
      <c r="Z38" s="2">
        <v>-5.7523358369274478</v>
      </c>
      <c r="AA38" s="2">
        <v>-4.2266504420159272</v>
      </c>
      <c r="AB38" s="2">
        <v>-2.6982145385393617</v>
      </c>
      <c r="AC38" s="2">
        <v>9.2688678818956856</v>
      </c>
      <c r="AD38" s="2">
        <v>-0.71514582972627194</v>
      </c>
    </row>
    <row r="39" spans="1:30">
      <c r="A39" s="1">
        <v>38701</v>
      </c>
      <c r="B39" s="2">
        <v>-10.505755437930494</v>
      </c>
      <c r="C39" s="2">
        <v>33.568554877047362</v>
      </c>
      <c r="D39" s="2">
        <v>72.974771064763871</v>
      </c>
      <c r="E39" s="2">
        <v>29.150200526279082</v>
      </c>
      <c r="F39" s="2">
        <v>11.664521718161026</v>
      </c>
      <c r="G39" s="2">
        <v>4.1156618504529945</v>
      </c>
      <c r="H39" s="2">
        <v>-3.6062912222906531</v>
      </c>
      <c r="I39" s="2">
        <v>39.488920748082499</v>
      </c>
      <c r="J39" s="2">
        <v>15.678413605115606</v>
      </c>
      <c r="K39" s="2">
        <v>-30.958736455794739</v>
      </c>
      <c r="L39" s="2">
        <v>-27.900428610079754</v>
      </c>
      <c r="M39" s="2">
        <v>-29.917891766859071</v>
      </c>
      <c r="N39" s="2">
        <v>37.480160421972606</v>
      </c>
      <c r="O39" s="2">
        <v>-13.556235482085519</v>
      </c>
      <c r="Q39" s="2">
        <v>-1.199526144392028</v>
      </c>
      <c r="R39" s="2">
        <v>6.2616768154351519</v>
      </c>
      <c r="S39" s="2">
        <v>5.2748353768743268</v>
      </c>
      <c r="T39" s="2">
        <v>2.4273954982243118</v>
      </c>
      <c r="U39" s="2">
        <v>4.3142050091138824</v>
      </c>
      <c r="V39" s="2">
        <v>0.92768664373950671</v>
      </c>
      <c r="W39" s="2">
        <v>-0.90505287660217371</v>
      </c>
      <c r="X39" s="2">
        <v>8.0320464801599805</v>
      </c>
      <c r="Y39" s="2">
        <v>1.8167988901471914</v>
      </c>
      <c r="Z39" s="2">
        <v>-7.1332953429890331</v>
      </c>
      <c r="AA39" s="2">
        <v>-5.6626709907017867</v>
      </c>
      <c r="AB39" s="2">
        <v>-4.2798441709244903</v>
      </c>
      <c r="AC39" s="2">
        <v>8.0522001848961722</v>
      </c>
      <c r="AD39" s="2">
        <v>-2.1803171337612244</v>
      </c>
    </row>
    <row r="40" spans="1:30">
      <c r="A40" s="1">
        <v>38732</v>
      </c>
      <c r="B40" s="2">
        <v>-5.0498425558036839</v>
      </c>
      <c r="C40" s="2">
        <v>39.788942326526573</v>
      </c>
      <c r="D40" s="2">
        <v>86.884347504869751</v>
      </c>
      <c r="E40" s="2">
        <v>31.694789054879987</v>
      </c>
      <c r="F40" s="2">
        <v>7.5174438872561717</v>
      </c>
      <c r="G40" s="2">
        <v>-1.2675193139069849</v>
      </c>
      <c r="H40" s="2">
        <v>-5.4813208561088738</v>
      </c>
      <c r="I40" s="2">
        <v>31.933307677007601</v>
      </c>
      <c r="J40" s="2">
        <v>11.259457004247587</v>
      </c>
      <c r="K40" s="2">
        <v>-36.952146142147448</v>
      </c>
      <c r="L40" s="2">
        <v>-34.975815625678202</v>
      </c>
      <c r="M40" s="2">
        <v>-40.974141075752485</v>
      </c>
      <c r="N40" s="2">
        <v>31.817000115885193</v>
      </c>
      <c r="O40" s="2">
        <v>-22.666014473194121</v>
      </c>
      <c r="Q40" s="2">
        <v>-0.57658092333655298</v>
      </c>
      <c r="R40" s="2">
        <v>7.4219905679363078</v>
      </c>
      <c r="S40" s="2">
        <v>6.2802612906944999</v>
      </c>
      <c r="T40" s="2">
        <v>2.6392884741779663</v>
      </c>
      <c r="U40" s="2">
        <v>2.7803792438089059</v>
      </c>
      <c r="V40" s="2">
        <v>-0.28570392343188999</v>
      </c>
      <c r="W40" s="2">
        <v>-1.3756196886533636</v>
      </c>
      <c r="X40" s="2">
        <v>6.4952347815033455</v>
      </c>
      <c r="Y40" s="2">
        <v>1.3047346181952062</v>
      </c>
      <c r="Z40" s="2">
        <v>-8.5142548490506194</v>
      </c>
      <c r="AA40" s="2">
        <v>-7.098691539387648</v>
      </c>
      <c r="AB40" s="2">
        <v>-5.8614738033096199</v>
      </c>
      <c r="AC40" s="2">
        <v>6.8355324878966588</v>
      </c>
      <c r="AD40" s="2">
        <v>-3.645488437796176</v>
      </c>
    </row>
    <row r="41" spans="1:30">
      <c r="A41" s="1">
        <v>38763</v>
      </c>
      <c r="B41" s="2">
        <v>-0.44869268917574034</v>
      </c>
      <c r="C41" s="2">
        <v>44.080037905132748</v>
      </c>
      <c r="D41" s="2">
        <v>97.578987129172845</v>
      </c>
      <c r="E41" s="2">
        <v>36.310225874210133</v>
      </c>
      <c r="F41" s="2">
        <v>4.1236390767479767</v>
      </c>
      <c r="G41" s="2">
        <v>-4.8030639310276264</v>
      </c>
      <c r="H41" s="2">
        <v>-7.523307175712846</v>
      </c>
      <c r="I41" s="2">
        <v>24.741968800650611</v>
      </c>
      <c r="J41" s="2">
        <v>6.9671268939612734</v>
      </c>
      <c r="K41" s="2">
        <v>-38.737600284909085</v>
      </c>
      <c r="L41" s="2">
        <v>-39.702847531924782</v>
      </c>
      <c r="M41" s="2">
        <v>-47.921024694901043</v>
      </c>
      <c r="N41" s="2">
        <v>24.536784927094732</v>
      </c>
      <c r="O41" s="2">
        <v>-28.018109079107973</v>
      </c>
      <c r="Q41" s="2">
        <v>-5.1230833864707677E-2</v>
      </c>
      <c r="R41" s="2">
        <v>8.2224257905960325</v>
      </c>
      <c r="S41" s="2">
        <v>7.0533019266580004</v>
      </c>
      <c r="T41" s="2">
        <v>3.0236251289972262</v>
      </c>
      <c r="U41" s="2">
        <v>1.5251567780087765</v>
      </c>
      <c r="V41" s="2">
        <v>-1.0826298223093511</v>
      </c>
      <c r="W41" s="2">
        <v>-1.8880867853527743</v>
      </c>
      <c r="X41" s="2">
        <v>5.0325164540523346</v>
      </c>
      <c r="Y41" s="2">
        <v>0.8073436973453384</v>
      </c>
      <c r="Z41" s="2">
        <v>-8.9256466944467565</v>
      </c>
      <c r="AA41" s="2">
        <v>-8.0580899350794528</v>
      </c>
      <c r="AB41" s="2">
        <v>-6.8552463456796788</v>
      </c>
      <c r="AC41" s="2">
        <v>5.2714583369521053</v>
      </c>
      <c r="AD41" s="2">
        <v>-4.5062925737383308</v>
      </c>
    </row>
    <row r="42" spans="1:30">
      <c r="A42" s="1">
        <v>38791</v>
      </c>
      <c r="B42" s="2">
        <v>4.1524571774522023</v>
      </c>
      <c r="C42" s="2">
        <v>48.37113348373893</v>
      </c>
      <c r="D42" s="2">
        <v>108.27362675347592</v>
      </c>
      <c r="E42" s="2">
        <v>40.925662693540275</v>
      </c>
      <c r="F42" s="2">
        <v>0.72983426623978209</v>
      </c>
      <c r="G42" s="2">
        <v>-8.3386085481482688</v>
      </c>
      <c r="H42" s="2">
        <v>-9.5652934953168174</v>
      </c>
      <c r="I42" s="2">
        <v>17.550629924293624</v>
      </c>
      <c r="J42" s="2">
        <v>2.6747967836749602</v>
      </c>
      <c r="K42" s="2">
        <v>-40.523054427670722</v>
      </c>
      <c r="L42" s="2">
        <v>-44.429879438171369</v>
      </c>
      <c r="M42" s="2">
        <v>-54.8679083140496</v>
      </c>
      <c r="N42" s="2">
        <v>17.256569738304272</v>
      </c>
      <c r="O42" s="2">
        <v>-33.370203685021828</v>
      </c>
      <c r="Q42" s="2">
        <v>0.47411925560713752</v>
      </c>
      <c r="R42" s="2">
        <v>9.0228610132557581</v>
      </c>
      <c r="S42" s="2">
        <v>7.8263425626215</v>
      </c>
      <c r="T42" s="2">
        <v>3.4079617838164853</v>
      </c>
      <c r="U42" s="2">
        <v>0.26993431220864705</v>
      </c>
      <c r="V42" s="2">
        <v>-1.8795557211868121</v>
      </c>
      <c r="W42" s="2">
        <v>-2.400553882052185</v>
      </c>
      <c r="X42" s="2">
        <v>3.5697981266013228</v>
      </c>
      <c r="Y42" s="2">
        <v>0.30995277649547071</v>
      </c>
      <c r="Z42" s="2">
        <v>-9.3370385398428937</v>
      </c>
      <c r="AA42" s="2">
        <v>-9.0174883307712612</v>
      </c>
      <c r="AB42" s="2">
        <v>-7.8490188880497369</v>
      </c>
      <c r="AC42" s="2">
        <v>3.7073841860075514</v>
      </c>
      <c r="AD42" s="2">
        <v>-5.3670967096804851</v>
      </c>
    </row>
    <row r="43" spans="1:30">
      <c r="A43" s="1">
        <v>38822</v>
      </c>
      <c r="B43" s="2">
        <v>7.0070220623560342</v>
      </c>
      <c r="C43" s="2">
        <v>47.48699888190756</v>
      </c>
      <c r="D43" s="2">
        <v>104.10170124044211</v>
      </c>
      <c r="E43" s="2">
        <v>41.110546515564621</v>
      </c>
      <c r="F43" s="2">
        <v>-1.0756210139599705</v>
      </c>
      <c r="G43" s="2">
        <v>-9.4173237625024662</v>
      </c>
      <c r="H43" s="2">
        <v>-11.996063537002504</v>
      </c>
      <c r="I43" s="2">
        <v>12.584115797588829</v>
      </c>
      <c r="J43" s="2">
        <v>-0.62814026000289203</v>
      </c>
      <c r="K43" s="2">
        <v>-38.30021738762531</v>
      </c>
      <c r="L43" s="2">
        <v>-44.244722408486467</v>
      </c>
      <c r="M43" s="2">
        <v>-57.800420486991172</v>
      </c>
      <c r="N43" s="2">
        <v>7.8734986091168668</v>
      </c>
      <c r="O43" s="2">
        <v>-34.89422168934022</v>
      </c>
      <c r="Q43" s="2">
        <v>0.8000477650356872</v>
      </c>
      <c r="R43" s="2">
        <v>8.857939849437745</v>
      </c>
      <c r="S43" s="2">
        <v>7.5247832707628772</v>
      </c>
      <c r="T43" s="2">
        <v>3.4233574294440969</v>
      </c>
      <c r="U43" s="2">
        <v>-0.39782596136019277</v>
      </c>
      <c r="V43" s="2">
        <v>-2.1227024453631058</v>
      </c>
      <c r="W43" s="2">
        <v>-3.0105920855638333</v>
      </c>
      <c r="X43" s="2">
        <v>2.5596091532295677</v>
      </c>
      <c r="Y43" s="2">
        <v>-7.2788265188875129E-2</v>
      </c>
      <c r="Z43" s="2">
        <v>-8.8248679889349102</v>
      </c>
      <c r="AA43" s="2">
        <v>-8.9799088600264128</v>
      </c>
      <c r="AB43" s="2">
        <v>-8.2685235519255471</v>
      </c>
      <c r="AC43" s="2">
        <v>1.6915345676840585</v>
      </c>
      <c r="AD43" s="2">
        <v>-5.6122121454050342</v>
      </c>
    </row>
    <row r="44" spans="1:30">
      <c r="A44" s="1">
        <v>38852</v>
      </c>
      <c r="B44" s="2">
        <v>9.8615869472598661</v>
      </c>
      <c r="C44" s="2">
        <v>46.602864280076197</v>
      </c>
      <c r="D44" s="2">
        <v>99.929775727408284</v>
      </c>
      <c r="E44" s="2">
        <v>41.295430337588968</v>
      </c>
      <c r="F44" s="2">
        <v>-2.8810762941597226</v>
      </c>
      <c r="G44" s="2">
        <v>-10.496038976856662</v>
      </c>
      <c r="H44" s="2">
        <v>-14.426833578688191</v>
      </c>
      <c r="I44" s="2">
        <v>7.6176016708840368</v>
      </c>
      <c r="J44" s="2">
        <v>-3.9310773036807438</v>
      </c>
      <c r="K44" s="2">
        <v>-36.077380347579897</v>
      </c>
      <c r="L44" s="2">
        <v>-44.059565378801565</v>
      </c>
      <c r="M44" s="2">
        <v>-60.732932659932743</v>
      </c>
      <c r="N44" s="2">
        <v>-1.5095725200705408</v>
      </c>
      <c r="O44" s="2">
        <v>-36.41823969365862</v>
      </c>
      <c r="Q44" s="2">
        <v>1.125976274464237</v>
      </c>
      <c r="R44" s="2">
        <v>8.6930186856197338</v>
      </c>
      <c r="S44" s="2">
        <v>7.2232239789042527</v>
      </c>
      <c r="T44" s="2">
        <v>3.4387530750717086</v>
      </c>
      <c r="U44" s="2">
        <v>-1.0655862349290324</v>
      </c>
      <c r="V44" s="2">
        <v>-2.3658491695393988</v>
      </c>
      <c r="W44" s="2">
        <v>-3.6206302890754816</v>
      </c>
      <c r="X44" s="2">
        <v>1.5494201798578129</v>
      </c>
      <c r="Y44" s="2">
        <v>-0.45552930687322085</v>
      </c>
      <c r="Z44" s="2">
        <v>-8.3126974380269267</v>
      </c>
      <c r="AA44" s="2">
        <v>-8.9423293892815643</v>
      </c>
      <c r="AB44" s="2">
        <v>-8.6880282158013582</v>
      </c>
      <c r="AC44" s="2">
        <v>-0.32431505063943489</v>
      </c>
      <c r="AD44" s="2">
        <v>-5.8573275811295842</v>
      </c>
    </row>
    <row r="45" spans="1:30">
      <c r="A45" s="1">
        <v>38883</v>
      </c>
      <c r="B45" s="2">
        <v>9.3330994225030448</v>
      </c>
      <c r="C45" s="2">
        <v>41.371208246756517</v>
      </c>
      <c r="D45" s="2">
        <v>83.301082084990185</v>
      </c>
      <c r="E45" s="2">
        <v>38.529855716040231</v>
      </c>
      <c r="F45" s="2">
        <v>-2.6169737125767498</v>
      </c>
      <c r="G45" s="2">
        <v>-7.8995448621693143</v>
      </c>
      <c r="H45" s="2">
        <v>-15.571461577353055</v>
      </c>
      <c r="I45" s="2">
        <v>6.1672601551623103</v>
      </c>
      <c r="J45" s="2">
        <v>-5.4344873698453942</v>
      </c>
      <c r="K45" s="2">
        <v>-30.231167701022411</v>
      </c>
      <c r="L45" s="2">
        <v>-41.407384098985126</v>
      </c>
      <c r="M45" s="2">
        <v>-58.749645635618641</v>
      </c>
      <c r="N45" s="2">
        <v>-8.9751573297263132</v>
      </c>
      <c r="O45" s="2">
        <v>-33.827866428214705</v>
      </c>
      <c r="Q45" s="2">
        <v>1.0656346258625524</v>
      </c>
      <c r="R45" s="2">
        <v>7.7171369591004799</v>
      </c>
      <c r="S45" s="2">
        <v>6.0212521163493449</v>
      </c>
      <c r="T45" s="2">
        <v>3.2084581451861021</v>
      </c>
      <c r="U45" s="2">
        <v>-0.96790604641249889</v>
      </c>
      <c r="V45" s="2">
        <v>-1.780589010112412</v>
      </c>
      <c r="W45" s="2">
        <v>-3.9078918547604093</v>
      </c>
      <c r="X45" s="2">
        <v>1.2544207155600138</v>
      </c>
      <c r="Y45" s="2">
        <v>-0.62974296193031443</v>
      </c>
      <c r="Z45" s="2">
        <v>-6.9656540434956762</v>
      </c>
      <c r="AA45" s="2">
        <v>-8.4040426767300218</v>
      </c>
      <c r="AB45" s="2">
        <v>-8.4043130571121534</v>
      </c>
      <c r="AC45" s="2">
        <v>-1.9282138255610715</v>
      </c>
      <c r="AD45" s="2">
        <v>-5.4407048969819112</v>
      </c>
    </row>
    <row r="46" spans="1:30">
      <c r="A46" s="1">
        <v>38913</v>
      </c>
      <c r="B46" s="2">
        <v>8.8046118977462218</v>
      </c>
      <c r="C46" s="2">
        <v>36.139552213436829</v>
      </c>
      <c r="D46" s="2">
        <v>66.672388442572085</v>
      </c>
      <c r="E46" s="2">
        <v>35.764281094491494</v>
      </c>
      <c r="F46" s="2">
        <v>-2.3528711309937766</v>
      </c>
      <c r="G46" s="2">
        <v>-5.3030507474819677</v>
      </c>
      <c r="H46" s="2">
        <v>-16.716089576017918</v>
      </c>
      <c r="I46" s="2">
        <v>4.7169186394405838</v>
      </c>
      <c r="J46" s="2">
        <v>-6.9378974360100454</v>
      </c>
      <c r="K46" s="2">
        <v>-24.384955054464925</v>
      </c>
      <c r="L46" s="2">
        <v>-38.75520281916868</v>
      </c>
      <c r="M46" s="2">
        <v>-56.766358611304533</v>
      </c>
      <c r="N46" s="2">
        <v>-16.440742139382088</v>
      </c>
      <c r="O46" s="2">
        <v>-31.237493162770789</v>
      </c>
      <c r="Q46" s="2">
        <v>1.0052929772608681</v>
      </c>
      <c r="R46" s="2">
        <v>6.7412552325812252</v>
      </c>
      <c r="S46" s="2">
        <v>4.8192802537944379</v>
      </c>
      <c r="T46" s="2">
        <v>2.9781632153004955</v>
      </c>
      <c r="U46" s="2">
        <v>-0.87022585789596518</v>
      </c>
      <c r="V46" s="2">
        <v>-1.1953288506854254</v>
      </c>
      <c r="W46" s="2">
        <v>-4.1951534204453367</v>
      </c>
      <c r="X46" s="2">
        <v>0.95942125126221467</v>
      </c>
      <c r="Y46" s="2">
        <v>-0.80395661698740795</v>
      </c>
      <c r="Z46" s="2">
        <v>-5.6186106489644265</v>
      </c>
      <c r="AA46" s="2">
        <v>-7.8657559641784749</v>
      </c>
      <c r="AB46" s="2">
        <v>-8.1205978984229468</v>
      </c>
      <c r="AC46" s="2">
        <v>-3.5321126004827081</v>
      </c>
      <c r="AD46" s="2">
        <v>-5.0240822128342399</v>
      </c>
    </row>
    <row r="47" spans="1:30">
      <c r="A47" s="1">
        <v>38944</v>
      </c>
      <c r="B47" s="2">
        <v>9.0425581064997278</v>
      </c>
      <c r="C47" s="2">
        <v>31.878706894968538</v>
      </c>
      <c r="D47" s="2">
        <v>47.064822017171949</v>
      </c>
      <c r="E47" s="2">
        <v>27.974364690084702</v>
      </c>
      <c r="F47" s="2">
        <v>0.28877367652744612</v>
      </c>
      <c r="G47" s="2">
        <v>-3.4262799963404564</v>
      </c>
      <c r="H47" s="2">
        <v>-17.767484580678705</v>
      </c>
      <c r="I47" s="2">
        <v>5.9510317096557657</v>
      </c>
      <c r="J47" s="2">
        <v>-7.50167611133676</v>
      </c>
      <c r="K47" s="2">
        <v>-17.723039346060755</v>
      </c>
      <c r="L47" s="2">
        <v>-33.398205821526481</v>
      </c>
      <c r="M47" s="2">
        <v>-49.530455913782994</v>
      </c>
      <c r="N47" s="2">
        <v>-19.099614898296739</v>
      </c>
      <c r="O47" s="2">
        <v>-27.728420981637896</v>
      </c>
      <c r="Q47" s="2">
        <v>1.0324611994839259</v>
      </c>
      <c r="R47" s="2">
        <v>5.9464627119460607</v>
      </c>
      <c r="S47" s="2">
        <v>3.4019865298672398</v>
      </c>
      <c r="T47" s="2">
        <v>2.3294812964727334</v>
      </c>
      <c r="U47" s="2">
        <v>0.10680496567941164</v>
      </c>
      <c r="V47" s="2">
        <v>-0.77229721629512427</v>
      </c>
      <c r="W47" s="2">
        <v>-4.4590167677900308</v>
      </c>
      <c r="X47" s="2">
        <v>1.2104398497439828</v>
      </c>
      <c r="Y47" s="2">
        <v>-0.86928672610559243</v>
      </c>
      <c r="Z47" s="2">
        <v>-4.0836186648438968</v>
      </c>
      <c r="AA47" s="2">
        <v>-6.7784998535370145</v>
      </c>
      <c r="AB47" s="2">
        <v>-7.0854803098343977</v>
      </c>
      <c r="AC47" s="2">
        <v>-4.1033421651351727</v>
      </c>
      <c r="AD47" s="2">
        <v>-4.4597005885817307</v>
      </c>
    </row>
    <row r="48" spans="1:30">
      <c r="A48" s="1">
        <v>38975</v>
      </c>
      <c r="B48" s="2">
        <v>9.2805043152532356</v>
      </c>
      <c r="C48" s="2">
        <v>27.617861576500253</v>
      </c>
      <c r="D48" s="2">
        <v>27.457255591771808</v>
      </c>
      <c r="E48" s="2">
        <v>20.184448285677909</v>
      </c>
      <c r="F48" s="2">
        <v>2.9304184840486691</v>
      </c>
      <c r="G48" s="2">
        <v>-1.5495092451989461</v>
      </c>
      <c r="H48" s="2">
        <v>-18.818879585339488</v>
      </c>
      <c r="I48" s="2">
        <v>7.1851447798709476</v>
      </c>
      <c r="J48" s="2">
        <v>-8.0654547866634765</v>
      </c>
      <c r="K48" s="2">
        <v>-11.061123637656584</v>
      </c>
      <c r="L48" s="2">
        <v>-28.041208823884279</v>
      </c>
      <c r="M48" s="2">
        <v>-42.294553216261448</v>
      </c>
      <c r="N48" s="2">
        <v>-21.758487657211386</v>
      </c>
      <c r="O48" s="2">
        <v>-24.219348800504999</v>
      </c>
      <c r="Q48" s="2">
        <v>1.0596294217069837</v>
      </c>
      <c r="R48" s="2">
        <v>5.151670191310898</v>
      </c>
      <c r="S48" s="2">
        <v>1.9846928059400415</v>
      </c>
      <c r="T48" s="2">
        <v>1.6807993776449708</v>
      </c>
      <c r="U48" s="2">
        <v>1.0838357892547885</v>
      </c>
      <c r="V48" s="2">
        <v>-0.34926558190482321</v>
      </c>
      <c r="W48" s="2">
        <v>-4.7228801151347239</v>
      </c>
      <c r="X48" s="2">
        <v>1.4614584482257507</v>
      </c>
      <c r="Y48" s="2">
        <v>-0.93461683522377692</v>
      </c>
      <c r="Z48" s="2">
        <v>-2.5486266807233662</v>
      </c>
      <c r="AA48" s="2">
        <v>-5.6912437428955522</v>
      </c>
      <c r="AB48" s="2">
        <v>-6.0503627212458486</v>
      </c>
      <c r="AC48" s="2">
        <v>-4.6745717297876377</v>
      </c>
      <c r="AD48" s="2">
        <v>-3.8953189643292214</v>
      </c>
    </row>
    <row r="49" spans="1:30">
      <c r="A49" s="1">
        <v>39005</v>
      </c>
      <c r="B49" s="2">
        <v>10.700448582515635</v>
      </c>
      <c r="C49" s="2">
        <v>26.028907420825327</v>
      </c>
      <c r="D49" s="2">
        <v>11.176273908601601</v>
      </c>
      <c r="E49" s="2">
        <v>9.2667248291962299</v>
      </c>
      <c r="F49" s="2">
        <v>5.355822870383717</v>
      </c>
      <c r="G49" s="2">
        <v>-1.3974554031960631</v>
      </c>
      <c r="H49" s="2">
        <v>-17.527254693400486</v>
      </c>
      <c r="I49" s="2">
        <v>12.235189005023534</v>
      </c>
      <c r="J49" s="2">
        <v>-6.9408714444109698</v>
      </c>
      <c r="K49" s="2">
        <v>-4.0779022568336778</v>
      </c>
      <c r="L49" s="2">
        <v>-22.750661218644222</v>
      </c>
      <c r="M49" s="2">
        <v>-35.54435075528481</v>
      </c>
      <c r="N49" s="2">
        <v>-20.993342945390427</v>
      </c>
      <c r="O49" s="2">
        <v>-24.656595189859488</v>
      </c>
      <c r="Q49" s="2">
        <v>1.2217558182544701</v>
      </c>
      <c r="R49" s="2">
        <v>4.8552762168362316</v>
      </c>
      <c r="S49" s="2">
        <v>0.80785460693544953</v>
      </c>
      <c r="T49" s="2">
        <v>0.77165870997682839</v>
      </c>
      <c r="U49" s="2">
        <v>1.9808885793715103</v>
      </c>
      <c r="V49" s="2">
        <v>-0.3149920377020054</v>
      </c>
      <c r="W49" s="2">
        <v>-4.3987274741292532</v>
      </c>
      <c r="X49" s="2">
        <v>2.4886374436217866</v>
      </c>
      <c r="Y49" s="2">
        <v>-0.80430124210689879</v>
      </c>
      <c r="Z49" s="2">
        <v>-0.93960169270381821</v>
      </c>
      <c r="AA49" s="2">
        <v>-4.617474200936031</v>
      </c>
      <c r="AB49" s="2">
        <v>-5.0847260085957577</v>
      </c>
      <c r="AC49" s="2">
        <v>-4.5101888050447334</v>
      </c>
      <c r="AD49" s="2">
        <v>-3.9656434873610507</v>
      </c>
    </row>
    <row r="50" spans="1:30">
      <c r="A50" s="1">
        <v>39036</v>
      </c>
      <c r="B50" s="2">
        <v>12.120392849778034</v>
      </c>
      <c r="C50" s="2">
        <v>24.4399532651504</v>
      </c>
      <c r="D50" s="2">
        <v>-5.1047077745686069</v>
      </c>
      <c r="E50" s="2">
        <v>-1.6509986272854498</v>
      </c>
      <c r="F50" s="2">
        <v>7.781227256718763</v>
      </c>
      <c r="G50" s="2">
        <v>-1.2454015611931801</v>
      </c>
      <c r="H50" s="2">
        <v>-16.235629801461485</v>
      </c>
      <c r="I50" s="2">
        <v>17.285233230176125</v>
      </c>
      <c r="J50" s="2">
        <v>-5.8162881021584631</v>
      </c>
      <c r="K50" s="2">
        <v>2.9053191239892291</v>
      </c>
      <c r="L50" s="2">
        <v>-17.460113613404165</v>
      </c>
      <c r="M50" s="2">
        <v>-28.794148294308165</v>
      </c>
      <c r="N50" s="2">
        <v>-20.228198233569469</v>
      </c>
      <c r="O50" s="2">
        <v>-25.093841579213979</v>
      </c>
      <c r="Q50" s="2">
        <v>1.3838822148019561</v>
      </c>
      <c r="R50" s="2">
        <v>4.5588822423615651</v>
      </c>
      <c r="S50" s="2">
        <v>-0.36898359206914261</v>
      </c>
      <c r="T50" s="2">
        <v>-0.13748195769131397</v>
      </c>
      <c r="U50" s="2">
        <v>2.8779413694882314</v>
      </c>
      <c r="V50" s="2">
        <v>-0.28071849349918754</v>
      </c>
      <c r="W50" s="2">
        <v>-4.0745748331237817</v>
      </c>
      <c r="X50" s="2">
        <v>3.5158164390178239</v>
      </c>
      <c r="Y50" s="2">
        <v>-0.67398564899002045</v>
      </c>
      <c r="Z50" s="2">
        <v>0.66942329531573019</v>
      </c>
      <c r="AA50" s="2">
        <v>-3.5437046589765089</v>
      </c>
      <c r="AB50" s="2">
        <v>-4.119089295945666</v>
      </c>
      <c r="AC50" s="2">
        <v>-4.3458058803018309</v>
      </c>
      <c r="AD50" s="2">
        <v>-4.0359680103928808</v>
      </c>
    </row>
    <row r="51" spans="1:30">
      <c r="A51" s="1">
        <v>39066</v>
      </c>
      <c r="B51" s="2">
        <v>12.583519733170233</v>
      </c>
      <c r="C51" s="2">
        <v>23.081609032147021</v>
      </c>
      <c r="D51" s="2">
        <v>-17.310226349769007</v>
      </c>
      <c r="E51" s="2">
        <v>-11.205214030019704</v>
      </c>
      <c r="F51" s="2">
        <v>9.811886185709831</v>
      </c>
      <c r="G51" s="2">
        <v>-2.4196758652142014</v>
      </c>
      <c r="H51" s="2">
        <v>-10.243340528395313</v>
      </c>
      <c r="I51" s="2">
        <v>24.380063117154755</v>
      </c>
      <c r="J51" s="2">
        <v>-3.1918911583693852</v>
      </c>
      <c r="K51" s="2">
        <v>9.3855527890669741</v>
      </c>
      <c r="L51" s="2">
        <v>-17.805194639440685</v>
      </c>
      <c r="M51" s="2">
        <v>-25.32709886663088</v>
      </c>
      <c r="N51" s="2">
        <v>-20.995066162484154</v>
      </c>
      <c r="O51" s="2">
        <v>-26.899639574510566</v>
      </c>
      <c r="Q51" s="2">
        <v>1.4367611160939107</v>
      </c>
      <c r="R51" s="2">
        <v>4.3055048592025127</v>
      </c>
      <c r="S51" s="2">
        <v>-1.2512350912403531</v>
      </c>
      <c r="T51" s="2">
        <v>-0.9330805827078007</v>
      </c>
      <c r="U51" s="2">
        <v>3.6289947889880807</v>
      </c>
      <c r="V51" s="2">
        <v>-0.54540461872274182</v>
      </c>
      <c r="W51" s="2">
        <v>-2.5707199557087295</v>
      </c>
      <c r="X51" s="2">
        <v>4.9589048380292775</v>
      </c>
      <c r="Y51" s="2">
        <v>-0.36987315554068595</v>
      </c>
      <c r="Z51" s="2">
        <v>2.1625533747872887</v>
      </c>
      <c r="AA51" s="2">
        <v>-3.6137423040208816</v>
      </c>
      <c r="AB51" s="2">
        <v>-3.6231174741681471</v>
      </c>
      <c r="AC51" s="2">
        <v>-4.5105590192819331</v>
      </c>
      <c r="AD51" s="2">
        <v>-4.3264035309664068</v>
      </c>
    </row>
    <row r="52" spans="1:30">
      <c r="A52" s="1">
        <v>39097</v>
      </c>
      <c r="B52" s="2">
        <v>13.04664661656243</v>
      </c>
      <c r="C52" s="2">
        <v>21.723264799143642</v>
      </c>
      <c r="D52" s="2">
        <v>-29.515744924969407</v>
      </c>
      <c r="E52" s="2">
        <v>-20.759429432753958</v>
      </c>
      <c r="F52" s="2">
        <v>11.842545114700899</v>
      </c>
      <c r="G52" s="2">
        <v>-3.5939501692352227</v>
      </c>
      <c r="H52" s="2">
        <v>-4.2510512553291413</v>
      </c>
      <c r="I52" s="2">
        <v>31.474893004133385</v>
      </c>
      <c r="J52" s="2">
        <v>-0.56749421458030791</v>
      </c>
      <c r="K52" s="2">
        <v>15.865786454144716</v>
      </c>
      <c r="L52" s="2">
        <v>-18.150275665477206</v>
      </c>
      <c r="M52" s="2">
        <v>-21.860049438953595</v>
      </c>
      <c r="N52" s="2">
        <v>-21.761934091398839</v>
      </c>
      <c r="O52" s="2">
        <v>-28.705437569807149</v>
      </c>
      <c r="Q52" s="2">
        <v>1.489640017385865</v>
      </c>
      <c r="R52" s="2">
        <v>4.0521274760434594</v>
      </c>
      <c r="S52" s="2">
        <v>-2.1334865904115636</v>
      </c>
      <c r="T52" s="2">
        <v>-1.7286792077242876</v>
      </c>
      <c r="U52" s="2">
        <v>4.3800482084879304</v>
      </c>
      <c r="V52" s="2">
        <v>-0.8100907439462961</v>
      </c>
      <c r="W52" s="2">
        <v>-1.0668650782936779</v>
      </c>
      <c r="X52" s="2">
        <v>6.4019932370407302</v>
      </c>
      <c r="Y52" s="2">
        <v>-6.5760662091351507E-2</v>
      </c>
      <c r="Z52" s="2">
        <v>3.6556834542588463</v>
      </c>
      <c r="AA52" s="2">
        <v>-3.6837799490652534</v>
      </c>
      <c r="AB52" s="2">
        <v>-3.1271456523906282</v>
      </c>
      <c r="AC52" s="2">
        <v>-4.6753121582620345</v>
      </c>
      <c r="AD52" s="2">
        <v>-4.616839051539932</v>
      </c>
    </row>
    <row r="53" spans="1:30">
      <c r="A53" s="1">
        <v>39128</v>
      </c>
      <c r="B53" s="2">
        <v>12.014788370313175</v>
      </c>
      <c r="C53" s="2">
        <v>17.188742951881999</v>
      </c>
      <c r="D53" s="2">
        <v>-38.254218245364022</v>
      </c>
      <c r="E53" s="2">
        <v>-27.378784873640178</v>
      </c>
      <c r="F53" s="2">
        <v>11.916556471229715</v>
      </c>
      <c r="G53" s="2">
        <v>-5.3090029099464902</v>
      </c>
      <c r="H53" s="2">
        <v>2.047497360269027</v>
      </c>
      <c r="I53" s="2">
        <v>40.323821799762101</v>
      </c>
      <c r="J53" s="2">
        <v>3.8016269145894785</v>
      </c>
      <c r="K53" s="2">
        <v>22.103717002601929</v>
      </c>
      <c r="L53" s="2">
        <v>-20.145694682461187</v>
      </c>
      <c r="M53" s="2">
        <v>-18.502647354127394</v>
      </c>
      <c r="N53" s="2">
        <v>-24.024720498876281</v>
      </c>
      <c r="O53" s="2">
        <v>-35.07042646532134</v>
      </c>
      <c r="Q53" s="2">
        <v>1.3718245065456176</v>
      </c>
      <c r="R53" s="2">
        <v>3.2062849777863565</v>
      </c>
      <c r="S53" s="2">
        <v>-2.7651296574296476</v>
      </c>
      <c r="T53" s="2">
        <v>-2.2798861739977649</v>
      </c>
      <c r="U53" s="2">
        <v>4.4074218267796086</v>
      </c>
      <c r="V53" s="2">
        <v>-1.1966704919135787</v>
      </c>
      <c r="W53" s="2">
        <v>0.51385017501991626</v>
      </c>
      <c r="X53" s="2">
        <v>8.2018653540716109</v>
      </c>
      <c r="Y53" s="2">
        <v>0.44052872523571412</v>
      </c>
      <c r="Z53" s="2">
        <v>5.0929837457205176</v>
      </c>
      <c r="AA53" s="2">
        <v>-4.0887701927523228</v>
      </c>
      <c r="AB53" s="2">
        <v>-2.6468592119499856</v>
      </c>
      <c r="AC53" s="2">
        <v>-5.1614469272580816</v>
      </c>
      <c r="AD53" s="2">
        <v>-5.6405520405499576</v>
      </c>
    </row>
    <row r="54" spans="1:30">
      <c r="A54" s="1">
        <v>39156</v>
      </c>
      <c r="B54" s="2">
        <v>10.982930124063921</v>
      </c>
      <c r="C54" s="2">
        <v>12.654221104620353</v>
      </c>
      <c r="D54" s="2">
        <v>-46.992691565758633</v>
      </c>
      <c r="E54" s="2">
        <v>-33.998140314526395</v>
      </c>
      <c r="F54" s="2">
        <v>11.990567827758531</v>
      </c>
      <c r="G54" s="2">
        <v>-7.0240556506577576</v>
      </c>
      <c r="H54" s="2">
        <v>8.3460459758671952</v>
      </c>
      <c r="I54" s="2">
        <v>49.172750595390823</v>
      </c>
      <c r="J54" s="2">
        <v>8.1707480437592661</v>
      </c>
      <c r="K54" s="2">
        <v>28.341647551059143</v>
      </c>
      <c r="L54" s="2">
        <v>-22.141113699445167</v>
      </c>
      <c r="M54" s="2">
        <v>-15.145245269301196</v>
      </c>
      <c r="N54" s="2">
        <v>-26.28750690635372</v>
      </c>
      <c r="O54" s="2">
        <v>-41.435415360835528</v>
      </c>
      <c r="Q54" s="2">
        <v>1.2540089957053702</v>
      </c>
      <c r="R54" s="2">
        <v>2.3604424795292527</v>
      </c>
      <c r="S54" s="2">
        <v>-3.396772724447731</v>
      </c>
      <c r="T54" s="2">
        <v>-2.8310931402712418</v>
      </c>
      <c r="U54" s="2">
        <v>4.4347954450712868</v>
      </c>
      <c r="V54" s="2">
        <v>-1.5832502398808612</v>
      </c>
      <c r="W54" s="2">
        <v>2.0945654283335107</v>
      </c>
      <c r="X54" s="2">
        <v>10.001737471102492</v>
      </c>
      <c r="Y54" s="2">
        <v>0.94681811256278003</v>
      </c>
      <c r="Z54" s="2">
        <v>6.5302840371821897</v>
      </c>
      <c r="AA54" s="2">
        <v>-4.4937604364393913</v>
      </c>
      <c r="AB54" s="2">
        <v>-2.1665727715093435</v>
      </c>
      <c r="AC54" s="2">
        <v>-5.6475816962541261</v>
      </c>
      <c r="AD54" s="2">
        <v>-6.6642650295599815</v>
      </c>
    </row>
    <row r="55" spans="1:30">
      <c r="A55" s="1">
        <v>39187</v>
      </c>
      <c r="B55" s="2">
        <v>7.331327701815276</v>
      </c>
      <c r="C55" s="2">
        <v>5.7476148664248603</v>
      </c>
      <c r="D55" s="2">
        <v>-48.944459566719289</v>
      </c>
      <c r="E55" s="2">
        <v>-35.105872328074028</v>
      </c>
      <c r="F55" s="2">
        <v>9.5397597258082261</v>
      </c>
      <c r="G55" s="2">
        <v>-7.0443929522489928</v>
      </c>
      <c r="H55" s="2">
        <v>13.293115330073839</v>
      </c>
      <c r="I55" s="2">
        <v>49.860887206788249</v>
      </c>
      <c r="J55" s="2">
        <v>12.83280040028702</v>
      </c>
      <c r="K55" s="2">
        <v>32.293595944556166</v>
      </c>
      <c r="L55" s="2">
        <v>-24.867244869460709</v>
      </c>
      <c r="M55" s="2">
        <v>-14.954821383352531</v>
      </c>
      <c r="N55" s="2">
        <v>-29.460564330553819</v>
      </c>
      <c r="O55" s="2">
        <v>-47.85188560192254</v>
      </c>
      <c r="Q55" s="2">
        <v>0.83707633433786455</v>
      </c>
      <c r="R55" s="2">
        <v>1.0721255914936947</v>
      </c>
      <c r="S55" s="2">
        <v>-3.5378523708611702</v>
      </c>
      <c r="T55" s="2">
        <v>-2.9233362005033805</v>
      </c>
      <c r="U55" s="2">
        <v>3.528346912908253</v>
      </c>
      <c r="V55" s="2">
        <v>-1.5878343490087319</v>
      </c>
      <c r="W55" s="2">
        <v>3.3361066888119808</v>
      </c>
      <c r="X55" s="2">
        <v>10.14170445786073</v>
      </c>
      <c r="Y55" s="2">
        <v>1.4870520775848597</v>
      </c>
      <c r="Z55" s="2">
        <v>7.4408643223730193</v>
      </c>
      <c r="AA55" s="2">
        <v>-5.0470560187057449</v>
      </c>
      <c r="AB55" s="2">
        <v>-2.1393320633527297</v>
      </c>
      <c r="AC55" s="2">
        <v>-6.3292781802118521</v>
      </c>
      <c r="AD55" s="2">
        <v>-7.6962580207852112</v>
      </c>
    </row>
    <row r="56" spans="1:30">
      <c r="A56" s="1">
        <v>39217</v>
      </c>
      <c r="B56" s="2">
        <v>3.6797252795666293</v>
      </c>
      <c r="C56" s="2">
        <v>-1.1589913717706324</v>
      </c>
      <c r="D56" s="2">
        <v>-50.896227567679936</v>
      </c>
      <c r="E56" s="2">
        <v>-36.213604341621661</v>
      </c>
      <c r="F56" s="2">
        <v>7.0889516238579207</v>
      </c>
      <c r="G56" s="2">
        <v>-7.0647302538402279</v>
      </c>
      <c r="H56" s="2">
        <v>18.240184684280482</v>
      </c>
      <c r="I56" s="2">
        <v>50.549023818185681</v>
      </c>
      <c r="J56" s="2">
        <v>17.494852756814776</v>
      </c>
      <c r="K56" s="2">
        <v>36.245544338053186</v>
      </c>
      <c r="L56" s="2">
        <v>-27.593376039476251</v>
      </c>
      <c r="M56" s="2">
        <v>-14.764397497403866</v>
      </c>
      <c r="N56" s="2">
        <v>-32.633621754753918</v>
      </c>
      <c r="O56" s="2">
        <v>-54.268355843009545</v>
      </c>
      <c r="Q56" s="2">
        <v>0.42014367297035854</v>
      </c>
      <c r="R56" s="2">
        <v>-0.21619129654186314</v>
      </c>
      <c r="S56" s="2">
        <v>-3.6789320172746085</v>
      </c>
      <c r="T56" s="2">
        <v>-3.0155792607355187</v>
      </c>
      <c r="U56" s="2">
        <v>2.6218983807452187</v>
      </c>
      <c r="V56" s="2">
        <v>-1.5924184581366028</v>
      </c>
      <c r="W56" s="2">
        <v>4.5776479492904514</v>
      </c>
      <c r="X56" s="2">
        <v>10.281671444618969</v>
      </c>
      <c r="Y56" s="2">
        <v>2.0272860426069395</v>
      </c>
      <c r="Z56" s="2">
        <v>8.3514446075638489</v>
      </c>
      <c r="AA56" s="2">
        <v>-5.6003516009720995</v>
      </c>
      <c r="AB56" s="2">
        <v>-2.1120913551961151</v>
      </c>
      <c r="AC56" s="2">
        <v>-7.0109746641695763</v>
      </c>
      <c r="AD56" s="2">
        <v>-8.7282510120104391</v>
      </c>
    </row>
    <row r="57" spans="1:30">
      <c r="A57" s="1">
        <v>39248</v>
      </c>
      <c r="B57" s="2">
        <v>0.46457013869349373</v>
      </c>
      <c r="C57" s="2">
        <v>-6.0674069519260136</v>
      </c>
      <c r="D57" s="2">
        <v>-46.587650408497041</v>
      </c>
      <c r="E57" s="2">
        <v>-32.534038379216831</v>
      </c>
      <c r="F57" s="2">
        <v>5.503770719088533</v>
      </c>
      <c r="G57" s="2">
        <v>-6.0914850290858338</v>
      </c>
      <c r="H57" s="2">
        <v>21.770201146421815</v>
      </c>
      <c r="I57" s="2">
        <v>52.018284061014384</v>
      </c>
      <c r="J57" s="2">
        <v>17.604146597305967</v>
      </c>
      <c r="K57" s="2">
        <v>33.511507272992773</v>
      </c>
      <c r="L57" s="2">
        <v>-27.048681715553197</v>
      </c>
      <c r="M57" s="2">
        <v>-13.487651111229088</v>
      </c>
      <c r="N57" s="2">
        <v>-34.523524999378971</v>
      </c>
      <c r="O57" s="2">
        <v>-58.659742004373719</v>
      </c>
      <c r="Q57" s="2">
        <v>5.3043689295745725E-2</v>
      </c>
      <c r="R57" s="2">
        <v>-1.131777688370567</v>
      </c>
      <c r="S57" s="2">
        <v>-3.3674951344773913</v>
      </c>
      <c r="T57" s="2">
        <v>-2.7091744439141436</v>
      </c>
      <c r="U57" s="2">
        <v>2.0356081268499273</v>
      </c>
      <c r="V57" s="2">
        <v>-1.373045091496063</v>
      </c>
      <c r="W57" s="2">
        <v>5.46355853071175</v>
      </c>
      <c r="X57" s="2">
        <v>10.580518978010327</v>
      </c>
      <c r="Y57" s="2">
        <v>2.0399509035492178</v>
      </c>
      <c r="Z57" s="2">
        <v>7.7214869252920835</v>
      </c>
      <c r="AA57" s="2">
        <v>-5.4898004409886765</v>
      </c>
      <c r="AB57" s="2">
        <v>-1.9294489544146547</v>
      </c>
      <c r="AC57" s="2">
        <v>-7.4169995873415786</v>
      </c>
      <c r="AD57" s="2">
        <v>-9.4345396052734483</v>
      </c>
    </row>
    <row r="58" spans="1:30">
      <c r="A58" s="1">
        <v>39278</v>
      </c>
      <c r="B58" s="2">
        <v>-2.7505850021796414</v>
      </c>
      <c r="C58" s="2">
        <v>-10.975822532081395</v>
      </c>
      <c r="D58" s="2">
        <v>-42.279073249314138</v>
      </c>
      <c r="E58" s="2">
        <v>-28.854472416812005</v>
      </c>
      <c r="F58" s="2">
        <v>3.9185898143191453</v>
      </c>
      <c r="G58" s="2">
        <v>-5.1182398043314397</v>
      </c>
      <c r="H58" s="2">
        <v>25.300217608563148</v>
      </c>
      <c r="I58" s="2">
        <v>53.487544303843087</v>
      </c>
      <c r="J58" s="2">
        <v>17.713440437797157</v>
      </c>
      <c r="K58" s="2">
        <v>30.77747020793236</v>
      </c>
      <c r="L58" s="2">
        <v>-26.503987391630144</v>
      </c>
      <c r="M58" s="2">
        <v>-12.210904725054309</v>
      </c>
      <c r="N58" s="2">
        <v>-36.413428244004024</v>
      </c>
      <c r="O58" s="2">
        <v>-63.051128165737893</v>
      </c>
      <c r="Q58" s="2">
        <v>-0.31405629437886706</v>
      </c>
      <c r="R58" s="2">
        <v>-2.0473640801992707</v>
      </c>
      <c r="S58" s="2">
        <v>-3.0560582516801738</v>
      </c>
      <c r="T58" s="2">
        <v>-2.4027696270927694</v>
      </c>
      <c r="U58" s="2">
        <v>1.4493178729546361</v>
      </c>
      <c r="V58" s="2">
        <v>-1.1536717248555237</v>
      </c>
      <c r="W58" s="2">
        <v>6.3494691121330504</v>
      </c>
      <c r="X58" s="2">
        <v>10.879366511401683</v>
      </c>
      <c r="Y58" s="2">
        <v>2.0526157644914966</v>
      </c>
      <c r="Z58" s="2">
        <v>7.091529243020319</v>
      </c>
      <c r="AA58" s="2">
        <v>-5.3792492810052535</v>
      </c>
      <c r="AB58" s="2">
        <v>-1.746806553633194</v>
      </c>
      <c r="AC58" s="2">
        <v>-7.8230245105135801</v>
      </c>
      <c r="AD58" s="2">
        <v>-10.140828198536454</v>
      </c>
    </row>
    <row r="59" spans="1:30">
      <c r="A59" s="1">
        <v>39309</v>
      </c>
      <c r="B59" s="2">
        <v>-4.6686322907632789</v>
      </c>
      <c r="C59" s="2">
        <v>-12.971799315595597</v>
      </c>
      <c r="D59" s="2">
        <v>-37.373969357590759</v>
      </c>
      <c r="E59" s="2">
        <v>-24.409807310133456</v>
      </c>
      <c r="F59" s="2">
        <v>3.3682875178833513</v>
      </c>
      <c r="G59" s="2">
        <v>-3.7150495022244421</v>
      </c>
      <c r="H59" s="2">
        <v>26.704771771962662</v>
      </c>
      <c r="I59" s="2">
        <v>57.198902111339216</v>
      </c>
      <c r="J59" s="2">
        <v>16.806568789282448</v>
      </c>
      <c r="K59" s="2">
        <v>26.943869229494471</v>
      </c>
      <c r="L59" s="2">
        <v>-25.462253568027624</v>
      </c>
      <c r="M59" s="2">
        <v>-12.026198324500896</v>
      </c>
      <c r="N59" s="2">
        <v>-35.075417666804825</v>
      </c>
      <c r="O59" s="2">
        <v>-66.994370135183772</v>
      </c>
      <c r="Q59" s="2">
        <v>-0.53305509769476955</v>
      </c>
      <c r="R59" s="2">
        <v>-2.419681613535309</v>
      </c>
      <c r="S59" s="2">
        <v>-2.7015026270747327</v>
      </c>
      <c r="T59" s="2">
        <v>-2.0326534743294329</v>
      </c>
      <c r="U59" s="2">
        <v>1.2457847165017826</v>
      </c>
      <c r="V59" s="2">
        <v>-0.83738701799939819</v>
      </c>
      <c r="W59" s="2">
        <v>6.7019630477506089</v>
      </c>
      <c r="X59" s="2">
        <v>11.634256689446397</v>
      </c>
      <c r="Y59" s="2">
        <v>1.9475283847332607</v>
      </c>
      <c r="Z59" s="2">
        <v>6.2082177407755097</v>
      </c>
      <c r="AA59" s="2">
        <v>-5.1678189841668862</v>
      </c>
      <c r="AB59" s="2">
        <v>-1.7203837489148266</v>
      </c>
      <c r="AC59" s="2">
        <v>-7.5355676561186815</v>
      </c>
      <c r="AD59" s="2">
        <v>-10.775039520692282</v>
      </c>
    </row>
    <row r="60" spans="1:30">
      <c r="A60" s="1">
        <v>39340</v>
      </c>
      <c r="B60" s="2">
        <v>-6.5866795793469173</v>
      </c>
      <c r="C60" s="2">
        <v>-14.967776099109798</v>
      </c>
      <c r="D60" s="2">
        <v>-32.468865465867381</v>
      </c>
      <c r="E60" s="2">
        <v>-19.965142203454906</v>
      </c>
      <c r="F60" s="2">
        <v>2.8179852214475574</v>
      </c>
      <c r="G60" s="2">
        <v>-2.3118592001174436</v>
      </c>
      <c r="H60" s="2">
        <v>28.109325935362172</v>
      </c>
      <c r="I60" s="2">
        <v>60.910259918835344</v>
      </c>
      <c r="J60" s="2">
        <v>15.899697140767742</v>
      </c>
      <c r="K60" s="2">
        <v>23.110268251056578</v>
      </c>
      <c r="L60" s="2">
        <v>-24.4205197444251</v>
      </c>
      <c r="M60" s="2">
        <v>-11.841491923947483</v>
      </c>
      <c r="N60" s="2">
        <v>-33.737407089605632</v>
      </c>
      <c r="O60" s="2">
        <v>-70.937612104629636</v>
      </c>
      <c r="Q60" s="2">
        <v>-0.75205390101067227</v>
      </c>
      <c r="R60" s="2">
        <v>-2.7919991468713468</v>
      </c>
      <c r="S60" s="2">
        <v>-2.346947002469292</v>
      </c>
      <c r="T60" s="2">
        <v>-1.6625373215660968</v>
      </c>
      <c r="U60" s="2">
        <v>1.042251560048929</v>
      </c>
      <c r="V60" s="2">
        <v>-0.52110231114327221</v>
      </c>
      <c r="W60" s="2">
        <v>7.0544569833681674</v>
      </c>
      <c r="X60" s="2">
        <v>12.389146867491108</v>
      </c>
      <c r="Y60" s="2">
        <v>1.8424410049750251</v>
      </c>
      <c r="Z60" s="2">
        <v>5.3249062385306987</v>
      </c>
      <c r="AA60" s="2">
        <v>-4.9563886873285181</v>
      </c>
      <c r="AB60" s="2">
        <v>-1.6939609441964594</v>
      </c>
      <c r="AC60" s="2">
        <v>-7.2481108017237847</v>
      </c>
      <c r="AD60" s="2">
        <v>-11.409250842848106</v>
      </c>
    </row>
    <row r="61" spans="1:30">
      <c r="A61" s="1">
        <v>39370</v>
      </c>
      <c r="B61" s="2">
        <v>-8.256245748376255</v>
      </c>
      <c r="C61" s="2">
        <v>-15.999813754344984</v>
      </c>
      <c r="D61" s="2">
        <v>-29.099472817217467</v>
      </c>
      <c r="E61" s="2">
        <v>-15.927876924729723</v>
      </c>
      <c r="F61" s="2">
        <v>3.9980883687029478</v>
      </c>
      <c r="G61" s="2">
        <v>-0.27270512099365751</v>
      </c>
      <c r="H61" s="2">
        <v>28.196204759764651</v>
      </c>
      <c r="I61" s="2">
        <v>53.942512951258209</v>
      </c>
      <c r="J61" s="2">
        <v>12.220779440058079</v>
      </c>
      <c r="K61" s="2">
        <v>18.376821517590574</v>
      </c>
      <c r="L61" s="2">
        <v>-25.774329250886577</v>
      </c>
      <c r="M61" s="2">
        <v>-12.813415756679905</v>
      </c>
      <c r="N61" s="2">
        <v>-31.234500075043439</v>
      </c>
      <c r="O61" s="2">
        <v>-71.381912255924888</v>
      </c>
      <c r="Q61" s="2">
        <v>-0.94268162705810399</v>
      </c>
      <c r="R61" s="2">
        <v>-2.9845092588529871</v>
      </c>
      <c r="S61" s="2">
        <v>-2.1033971936469302</v>
      </c>
      <c r="T61" s="2">
        <v>-1.3263461672760934</v>
      </c>
      <c r="U61" s="2">
        <v>1.4787209697833661</v>
      </c>
      <c r="V61" s="2">
        <v>-6.1468825092454375E-2</v>
      </c>
      <c r="W61" s="2">
        <v>7.0762605275343358</v>
      </c>
      <c r="X61" s="2">
        <v>10.971907134285919</v>
      </c>
      <c r="Y61" s="2">
        <v>1.41613170073449</v>
      </c>
      <c r="Z61" s="2">
        <v>4.2342585763325973</v>
      </c>
      <c r="AA61" s="2">
        <v>-5.2311578647599397</v>
      </c>
      <c r="AB61" s="2">
        <v>-1.8329975642403304</v>
      </c>
      <c r="AC61" s="2">
        <v>-6.7103887616222568</v>
      </c>
      <c r="AD61" s="2">
        <v>-11.480709857681678</v>
      </c>
    </row>
    <row r="62" spans="1:30">
      <c r="A62" s="1">
        <v>39401</v>
      </c>
      <c r="B62" s="2">
        <v>-9.9258119174055928</v>
      </c>
      <c r="C62" s="2">
        <v>-17.03185140958017</v>
      </c>
      <c r="D62" s="2">
        <v>-25.730080168567554</v>
      </c>
      <c r="E62" s="2">
        <v>-11.890611646004539</v>
      </c>
      <c r="F62" s="2">
        <v>5.1781915159583383</v>
      </c>
      <c r="G62" s="2">
        <v>1.7664489581301288</v>
      </c>
      <c r="H62" s="2">
        <v>28.28308358416713</v>
      </c>
      <c r="I62" s="2">
        <v>46.974765983681067</v>
      </c>
      <c r="J62" s="2">
        <v>8.5418617393484144</v>
      </c>
      <c r="K62" s="2">
        <v>13.643374784124573</v>
      </c>
      <c r="L62" s="2">
        <v>-27.128138757348051</v>
      </c>
      <c r="M62" s="2">
        <v>-13.785339589412331</v>
      </c>
      <c r="N62" s="2">
        <v>-28.731593060481238</v>
      </c>
      <c r="O62" s="2">
        <v>-71.826212407220154</v>
      </c>
      <c r="Q62" s="2">
        <v>-1.1333093531055356</v>
      </c>
      <c r="R62" s="2">
        <v>-3.1770193708346275</v>
      </c>
      <c r="S62" s="2">
        <v>-1.8598473848245682</v>
      </c>
      <c r="T62" s="2">
        <v>-0.99015501298608988</v>
      </c>
      <c r="U62" s="2">
        <v>1.9151903795178031</v>
      </c>
      <c r="V62" s="2">
        <v>0.39816466095836356</v>
      </c>
      <c r="W62" s="2">
        <v>7.0980640717005041</v>
      </c>
      <c r="X62" s="2">
        <v>9.5546674010807298</v>
      </c>
      <c r="Y62" s="2">
        <v>0.98982239649395487</v>
      </c>
      <c r="Z62" s="2">
        <v>3.1436109141344954</v>
      </c>
      <c r="AA62" s="2">
        <v>-5.5059270421913595</v>
      </c>
      <c r="AB62" s="2">
        <v>-1.9720341842842022</v>
      </c>
      <c r="AC62" s="2">
        <v>-6.172666721520728</v>
      </c>
      <c r="AD62" s="2">
        <v>-11.552168872515253</v>
      </c>
    </row>
    <row r="63" spans="1:30">
      <c r="A63" s="1">
        <v>39431</v>
      </c>
      <c r="B63" s="2">
        <v>-12.499828656443855</v>
      </c>
      <c r="C63" s="2">
        <v>-19.128379177451027</v>
      </c>
      <c r="D63" s="2">
        <v>-28.427524718944969</v>
      </c>
      <c r="E63" s="2">
        <v>-10.958651515978481</v>
      </c>
      <c r="F63" s="2">
        <v>7.0890178473671277</v>
      </c>
      <c r="G63" s="2">
        <v>4.181120043089658</v>
      </c>
      <c r="H63" s="2">
        <v>28.423802509344569</v>
      </c>
      <c r="I63" s="2">
        <v>41.49988425997936</v>
      </c>
      <c r="J63" s="2">
        <v>3.4533840902859589</v>
      </c>
      <c r="K63" s="2">
        <v>7.6477479683854508</v>
      </c>
      <c r="L63" s="2">
        <v>-26.805230269774587</v>
      </c>
      <c r="M63" s="2">
        <v>-15.06216709065319</v>
      </c>
      <c r="N63" s="2">
        <v>-24.981584285435755</v>
      </c>
      <c r="O63" s="2">
        <v>-67.53892244200641</v>
      </c>
      <c r="Q63" s="2">
        <v>-1.4272054363354465</v>
      </c>
      <c r="R63" s="2">
        <v>-3.5680930814866496</v>
      </c>
      <c r="S63" s="2">
        <v>-2.054826769259499</v>
      </c>
      <c r="T63" s="2">
        <v>-0.91254882903856005</v>
      </c>
      <c r="U63" s="2">
        <v>2.6219228739736637</v>
      </c>
      <c r="V63" s="2">
        <v>0.94244118219258122</v>
      </c>
      <c r="W63" s="2">
        <v>7.133379596757659</v>
      </c>
      <c r="X63" s="2">
        <v>8.4410764584798006</v>
      </c>
      <c r="Y63" s="2">
        <v>0.40017469499824659</v>
      </c>
      <c r="Z63" s="2">
        <v>1.7621405526395968</v>
      </c>
      <c r="AA63" s="2">
        <v>-5.4403895355534493</v>
      </c>
      <c r="AB63" s="2">
        <v>-2.1546881888192111</v>
      </c>
      <c r="AC63" s="2">
        <v>-5.3670185862987321</v>
      </c>
      <c r="AD63" s="2">
        <v>-10.8626225909601</v>
      </c>
    </row>
    <row r="64" spans="1:30">
      <c r="A64" s="1">
        <v>39462</v>
      </c>
      <c r="B64" s="2">
        <v>-15.073845395482119</v>
      </c>
      <c r="C64" s="2">
        <v>-21.224906945321884</v>
      </c>
      <c r="D64" s="2">
        <v>-31.124969269322385</v>
      </c>
      <c r="E64" s="2">
        <v>-10.026691385952425</v>
      </c>
      <c r="F64" s="2">
        <v>8.9998441787759162</v>
      </c>
      <c r="G64" s="2">
        <v>6.5957911280491883</v>
      </c>
      <c r="H64" s="2">
        <v>28.56452143452201</v>
      </c>
      <c r="I64" s="2">
        <v>36.025002536277654</v>
      </c>
      <c r="J64" s="2">
        <v>-1.6350935587764976</v>
      </c>
      <c r="K64" s="2">
        <v>1.6521211526463304</v>
      </c>
      <c r="L64" s="2">
        <v>-26.482321782201119</v>
      </c>
      <c r="M64" s="2">
        <v>-16.33899459189405</v>
      </c>
      <c r="N64" s="2">
        <v>-21.231575510390268</v>
      </c>
      <c r="O64" s="2">
        <v>-63.251632476792643</v>
      </c>
      <c r="Q64" s="2">
        <v>-1.7211015195653572</v>
      </c>
      <c r="R64" s="2">
        <v>-3.9591667921386722</v>
      </c>
      <c r="S64" s="2">
        <v>-2.2498061536944296</v>
      </c>
      <c r="T64" s="2">
        <v>-0.83494264509103033</v>
      </c>
      <c r="U64" s="2">
        <v>3.3286553684295237</v>
      </c>
      <c r="V64" s="2">
        <v>1.4867177034267991</v>
      </c>
      <c r="W64" s="2">
        <v>7.1686951218148156</v>
      </c>
      <c r="X64" s="2">
        <v>7.3274855158788741</v>
      </c>
      <c r="Y64" s="2">
        <v>-0.18947300649746174</v>
      </c>
      <c r="Z64" s="2">
        <v>0.38067019114469891</v>
      </c>
      <c r="AA64" s="2">
        <v>-5.374852028915539</v>
      </c>
      <c r="AB64" s="2">
        <v>-2.3373421933542198</v>
      </c>
      <c r="AC64" s="2">
        <v>-4.5613704510767343</v>
      </c>
      <c r="AD64" s="2">
        <v>-10.173076309404944</v>
      </c>
    </row>
    <row r="65" spans="1:30">
      <c r="A65" s="1">
        <v>39493</v>
      </c>
      <c r="B65" s="2">
        <v>-17.61303282911479</v>
      </c>
      <c r="C65" s="2">
        <v>-24.12277478236588</v>
      </c>
      <c r="D65" s="2">
        <v>-37.012135020370394</v>
      </c>
      <c r="E65" s="2">
        <v>-11.382079924825938</v>
      </c>
      <c r="F65" s="2">
        <v>10.306811070823333</v>
      </c>
      <c r="G65" s="2">
        <v>8.5236359234673209</v>
      </c>
      <c r="H65" s="2">
        <v>29.17184330575142</v>
      </c>
      <c r="I65" s="2">
        <v>31.325625635343293</v>
      </c>
      <c r="J65" s="2">
        <v>-4.6225962529880285</v>
      </c>
      <c r="K65" s="2">
        <v>-1.6003532548546067</v>
      </c>
      <c r="L65" s="2">
        <v>-23.815190719730918</v>
      </c>
      <c r="M65" s="2">
        <v>-17.317125107533069</v>
      </c>
      <c r="N65" s="2">
        <v>-18.822906948815593</v>
      </c>
      <c r="O65" s="2">
        <v>-55.622627543432706</v>
      </c>
      <c r="Q65" s="2">
        <v>-2.0110208623626682</v>
      </c>
      <c r="R65" s="2">
        <v>-4.4997176712538369</v>
      </c>
      <c r="S65" s="2">
        <v>-2.6753481556774332</v>
      </c>
      <c r="T65" s="2">
        <v>-0.94780855950010545</v>
      </c>
      <c r="U65" s="2">
        <v>3.8120462222215052</v>
      </c>
      <c r="V65" s="2">
        <v>1.9212616316932278</v>
      </c>
      <c r="W65" s="2">
        <v>7.321111655227905</v>
      </c>
      <c r="X65" s="2">
        <v>6.3716322542288255</v>
      </c>
      <c r="Y65" s="2">
        <v>-0.53566183119999977</v>
      </c>
      <c r="Z65" s="2">
        <v>-0.36874219451081447</v>
      </c>
      <c r="AA65" s="2">
        <v>-4.8335311084765866</v>
      </c>
      <c r="AB65" s="2">
        <v>-2.4772666980079281</v>
      </c>
      <c r="AC65" s="2">
        <v>-4.0438945059765929</v>
      </c>
      <c r="AD65" s="2">
        <v>-8.9460653009479998</v>
      </c>
    </row>
    <row r="66" spans="1:30">
      <c r="A66" s="1">
        <v>39522</v>
      </c>
      <c r="B66" s="2">
        <v>-20.152220262747459</v>
      </c>
      <c r="C66" s="2">
        <v>-27.020642619409873</v>
      </c>
      <c r="D66" s="2">
        <v>-42.899300771418403</v>
      </c>
      <c r="E66" s="2">
        <v>-12.737468463699452</v>
      </c>
      <c r="F66" s="2">
        <v>11.613777962870751</v>
      </c>
      <c r="G66" s="2">
        <v>10.451480718885454</v>
      </c>
      <c r="H66" s="2">
        <v>29.779165176980829</v>
      </c>
      <c r="I66" s="2">
        <v>26.626248734408929</v>
      </c>
      <c r="J66" s="2">
        <v>-7.6100989471995586</v>
      </c>
      <c r="K66" s="2">
        <v>-4.8528276623555433</v>
      </c>
      <c r="L66" s="2">
        <v>-21.14805965726072</v>
      </c>
      <c r="M66" s="2">
        <v>-18.295255623172089</v>
      </c>
      <c r="N66" s="2">
        <v>-16.414238387240918</v>
      </c>
      <c r="O66" s="2">
        <v>-47.993622610072762</v>
      </c>
      <c r="Q66" s="2">
        <v>-2.3009402051599794</v>
      </c>
      <c r="R66" s="2">
        <v>-5.0402685503690003</v>
      </c>
      <c r="S66" s="2">
        <v>-3.1008901576604364</v>
      </c>
      <c r="T66" s="2">
        <v>-1.0606744739091809</v>
      </c>
      <c r="U66" s="2">
        <v>4.2954370760134877</v>
      </c>
      <c r="V66" s="2">
        <v>2.355805559959657</v>
      </c>
      <c r="W66" s="2">
        <v>7.4735281886409934</v>
      </c>
      <c r="X66" s="2">
        <v>5.415778992578776</v>
      </c>
      <c r="Y66" s="2">
        <v>-0.88185065590253764</v>
      </c>
      <c r="Z66" s="2">
        <v>-1.1181545801663277</v>
      </c>
      <c r="AA66" s="2">
        <v>-4.292210188037636</v>
      </c>
      <c r="AB66" s="2">
        <v>-2.6171912026616369</v>
      </c>
      <c r="AC66" s="2">
        <v>-3.5264185608764511</v>
      </c>
      <c r="AD66" s="2">
        <v>-7.7190542924910517</v>
      </c>
    </row>
    <row r="67" spans="1:30">
      <c r="A67" s="1">
        <v>39553</v>
      </c>
      <c r="B67" s="2">
        <v>-21.016197239641443</v>
      </c>
      <c r="C67" s="2">
        <v>-27.740363755725717</v>
      </c>
      <c r="D67" s="2">
        <v>-44.388036256083524</v>
      </c>
      <c r="E67" s="2">
        <v>-13.532523849206948</v>
      </c>
      <c r="F67" s="2">
        <v>11.618129942549768</v>
      </c>
      <c r="G67" s="2">
        <v>11.979406016839178</v>
      </c>
      <c r="H67" s="2">
        <v>30.725933474509318</v>
      </c>
      <c r="I67" s="2">
        <v>23.483645136487155</v>
      </c>
      <c r="J67" s="2">
        <v>-7.484589031882912</v>
      </c>
      <c r="K67" s="2">
        <v>-5.5225207595062864</v>
      </c>
      <c r="L67" s="2">
        <v>-15.490513416523514</v>
      </c>
      <c r="M67" s="2">
        <v>-17.457532032111754</v>
      </c>
      <c r="N67" s="2">
        <v>-12.902817967430096</v>
      </c>
      <c r="O67" s="2">
        <v>-39.423647086527808</v>
      </c>
      <c r="Q67" s="2">
        <v>-2.3995873684277802</v>
      </c>
      <c r="R67" s="2">
        <v>-5.1745210128105414</v>
      </c>
      <c r="S67" s="2">
        <v>-3.2085004246984852</v>
      </c>
      <c r="T67" s="2">
        <v>-1.1268803259711611</v>
      </c>
      <c r="U67" s="2">
        <v>4.2970466861616297</v>
      </c>
      <c r="V67" s="2">
        <v>2.7002060338196179</v>
      </c>
      <c r="W67" s="2">
        <v>7.7111338944302306</v>
      </c>
      <c r="X67" s="2">
        <v>4.7765734207614869</v>
      </c>
      <c r="Y67" s="2">
        <v>-0.86730669242555991</v>
      </c>
      <c r="Z67" s="2">
        <v>-1.2724605757601219</v>
      </c>
      <c r="AA67" s="2">
        <v>-3.1439546030176122</v>
      </c>
      <c r="AB67" s="2">
        <v>-2.4973523297896825</v>
      </c>
      <c r="AC67" s="2">
        <v>-2.7720285093047141</v>
      </c>
      <c r="AD67" s="2">
        <v>-6.3407022791616994</v>
      </c>
    </row>
    <row r="68" spans="1:30">
      <c r="A68" s="1">
        <v>39583</v>
      </c>
      <c r="B68" s="2">
        <v>-21.880174216535423</v>
      </c>
      <c r="C68" s="2">
        <v>-28.460084892041557</v>
      </c>
      <c r="D68" s="2">
        <v>-45.876771740748644</v>
      </c>
      <c r="E68" s="2">
        <v>-14.327579234714444</v>
      </c>
      <c r="F68" s="2">
        <v>11.622481922228785</v>
      </c>
      <c r="G68" s="2">
        <v>13.507331314792902</v>
      </c>
      <c r="H68" s="2">
        <v>31.672701772037808</v>
      </c>
      <c r="I68" s="2">
        <v>20.341041538565381</v>
      </c>
      <c r="J68" s="2">
        <v>-7.3590791165662655</v>
      </c>
      <c r="K68" s="2">
        <v>-6.1922138566570304</v>
      </c>
      <c r="L68" s="2">
        <v>-9.8329671757863082</v>
      </c>
      <c r="M68" s="2">
        <v>-16.619808441051422</v>
      </c>
      <c r="N68" s="2">
        <v>-9.3913975476192757</v>
      </c>
      <c r="O68" s="2">
        <v>-30.85367156298285</v>
      </c>
      <c r="Q68" s="2">
        <v>-2.4982345316955814</v>
      </c>
      <c r="R68" s="2">
        <v>-5.3087734752520799</v>
      </c>
      <c r="S68" s="2">
        <v>-3.3161106917365339</v>
      </c>
      <c r="T68" s="2">
        <v>-1.1930861780331412</v>
      </c>
      <c r="U68" s="2">
        <v>4.2986562963097716</v>
      </c>
      <c r="V68" s="2">
        <v>3.0446065076795792</v>
      </c>
      <c r="W68" s="2">
        <v>7.9487396002194686</v>
      </c>
      <c r="X68" s="2">
        <v>4.1373678489441978</v>
      </c>
      <c r="Y68" s="2">
        <v>-0.85276272894858229</v>
      </c>
      <c r="Z68" s="2">
        <v>-1.4267665713539162</v>
      </c>
      <c r="AA68" s="2">
        <v>-1.9956990179975891</v>
      </c>
      <c r="AB68" s="2">
        <v>-2.377513456917729</v>
      </c>
      <c r="AC68" s="2">
        <v>-2.0176384577329776</v>
      </c>
      <c r="AD68" s="2">
        <v>-4.9623502658323471</v>
      </c>
    </row>
    <row r="69" spans="1:30">
      <c r="A69" s="1">
        <v>39614</v>
      </c>
      <c r="B69" s="2">
        <v>-21.294857739096212</v>
      </c>
      <c r="C69" s="2">
        <v>-26.904813821404524</v>
      </c>
      <c r="D69" s="2">
        <v>-44.245503503875206</v>
      </c>
      <c r="E69" s="2">
        <v>-15.308705834140742</v>
      </c>
      <c r="F69" s="2">
        <v>9.2841737184152606</v>
      </c>
      <c r="G69" s="2">
        <v>12.840894084850568</v>
      </c>
      <c r="H69" s="2">
        <v>33.324490903016425</v>
      </c>
      <c r="I69" s="2">
        <v>19.13975415955656</v>
      </c>
      <c r="J69" s="2">
        <v>-4.6358713950774888</v>
      </c>
      <c r="K69" s="2">
        <v>-4.768440803921222</v>
      </c>
      <c r="L69" s="2">
        <v>-3.0016177222883802</v>
      </c>
      <c r="M69" s="2">
        <v>-11.595137132317763</v>
      </c>
      <c r="N69" s="2">
        <v>-4.6577639103507966</v>
      </c>
      <c r="O69" s="2">
        <v>-27.421102553848613</v>
      </c>
      <c r="Q69" s="2">
        <v>-2.431404266934527</v>
      </c>
      <c r="R69" s="2">
        <v>-5.0186625413618708</v>
      </c>
      <c r="S69" s="2">
        <v>-3.1981977297706115</v>
      </c>
      <c r="T69" s="2">
        <v>-1.2747865522205677</v>
      </c>
      <c r="U69" s="2">
        <v>3.4338166389719129</v>
      </c>
      <c r="V69" s="2">
        <v>2.894388890301657</v>
      </c>
      <c r="W69" s="2">
        <v>8.3632808594755161</v>
      </c>
      <c r="X69" s="2">
        <v>3.8930259960538041</v>
      </c>
      <c r="Y69" s="2">
        <v>-0.53720014139018424</v>
      </c>
      <c r="Z69" s="2">
        <v>-1.0987107509539005</v>
      </c>
      <c r="AA69" s="2">
        <v>-0.60920833291564958</v>
      </c>
      <c r="AB69" s="2">
        <v>-1.6587191521894529</v>
      </c>
      <c r="AC69" s="2">
        <v>-1.0006693407358547</v>
      </c>
      <c r="AD69" s="2">
        <v>-4.4102730292482413</v>
      </c>
    </row>
    <row r="70" spans="1:30">
      <c r="A70" s="1">
        <v>39644</v>
      </c>
      <c r="B70" s="2">
        <v>-20.709541261657002</v>
      </c>
      <c r="C70" s="2">
        <v>-25.349542750767494</v>
      </c>
      <c r="D70" s="2">
        <v>-42.614235267001767</v>
      </c>
      <c r="E70" s="2">
        <v>-16.289832433567039</v>
      </c>
      <c r="F70" s="2">
        <v>6.9458655146017385</v>
      </c>
      <c r="G70" s="2">
        <v>12.174456854908234</v>
      </c>
      <c r="H70" s="2">
        <v>34.976280033995039</v>
      </c>
      <c r="I70" s="2">
        <v>17.938466780547735</v>
      </c>
      <c r="J70" s="2">
        <v>-1.9126636735887128</v>
      </c>
      <c r="K70" s="2">
        <v>-3.3446677511854146</v>
      </c>
      <c r="L70" s="2">
        <v>3.8297317312095487</v>
      </c>
      <c r="M70" s="2">
        <v>-6.5704658235841071</v>
      </c>
      <c r="N70" s="2">
        <v>7.5869726917682123E-2</v>
      </c>
      <c r="O70" s="2">
        <v>-23.988533544714375</v>
      </c>
      <c r="Q70" s="2">
        <v>-2.3645740021734731</v>
      </c>
      <c r="R70" s="2">
        <v>-4.7285516074716636</v>
      </c>
      <c r="S70" s="2">
        <v>-3.0802847678046885</v>
      </c>
      <c r="T70" s="2">
        <v>-1.3564869264079944</v>
      </c>
      <c r="U70" s="2">
        <v>2.5689769816340551</v>
      </c>
      <c r="V70" s="2">
        <v>2.7441712729237353</v>
      </c>
      <c r="W70" s="2">
        <v>8.7778221187315655</v>
      </c>
      <c r="X70" s="2">
        <v>3.6486841431634089</v>
      </c>
      <c r="Y70" s="2">
        <v>-0.22163755383178643</v>
      </c>
      <c r="Z70" s="2">
        <v>-0.7706549305538849</v>
      </c>
      <c r="AA70" s="2">
        <v>0.77728235216629005</v>
      </c>
      <c r="AB70" s="2">
        <v>-0.93992484746117722</v>
      </c>
      <c r="AC70" s="2">
        <v>1.6299776261267909E-2</v>
      </c>
      <c r="AD70" s="2">
        <v>-3.8581957926641364</v>
      </c>
    </row>
    <row r="71" spans="1:30">
      <c r="A71" s="1">
        <v>39675</v>
      </c>
      <c r="B71" s="2">
        <v>-20.095891454343572</v>
      </c>
      <c r="C71" s="2">
        <v>-23.459220898131889</v>
      </c>
      <c r="D71" s="2">
        <v>-39.447608793318182</v>
      </c>
      <c r="E71" s="2">
        <v>-15.743661264973092</v>
      </c>
      <c r="F71" s="2">
        <v>3.5112814868891289</v>
      </c>
      <c r="G71" s="2">
        <v>10.877293150977192</v>
      </c>
      <c r="H71" s="2">
        <v>38.499009692639611</v>
      </c>
      <c r="I71" s="2">
        <v>19.248905803434219</v>
      </c>
      <c r="J71" s="2">
        <v>4.6879601513654983</v>
      </c>
      <c r="K71" s="2">
        <v>-3.5967029037717957</v>
      </c>
      <c r="L71" s="2">
        <v>6.7645842585925733</v>
      </c>
      <c r="M71" s="2">
        <v>-5.7258096113614876E-2</v>
      </c>
      <c r="N71" s="2">
        <v>4.4146610400119863</v>
      </c>
      <c r="O71" s="2">
        <v>-24.859601814545233</v>
      </c>
      <c r="Q71" s="2">
        <v>-2.2945086944740405</v>
      </c>
      <c r="R71" s="2">
        <v>-4.3759423110121336</v>
      </c>
      <c r="S71" s="2">
        <v>-2.8513915064074182</v>
      </c>
      <c r="T71" s="2">
        <v>-1.3110061608568393</v>
      </c>
      <c r="U71" s="2">
        <v>1.2986720368963527</v>
      </c>
      <c r="V71" s="2">
        <v>2.4517853854028626</v>
      </c>
      <c r="W71" s="2">
        <v>9.6619039675133003</v>
      </c>
      <c r="X71" s="2">
        <v>3.9152274404185197</v>
      </c>
      <c r="Y71" s="2">
        <v>0.54323613438008256</v>
      </c>
      <c r="Z71" s="2">
        <v>-0.82872710616677081</v>
      </c>
      <c r="AA71" s="2">
        <v>1.3729400211239486</v>
      </c>
      <c r="AB71" s="2">
        <v>-8.1909424233409488E-3</v>
      </c>
      <c r="AC71" s="2">
        <v>0.94844136317513505</v>
      </c>
      <c r="AD71" s="2">
        <v>-3.9982940578423825</v>
      </c>
    </row>
    <row r="72" spans="1:30">
      <c r="A72" s="1">
        <v>39706</v>
      </c>
      <c r="B72" s="2">
        <v>-19.482241647030143</v>
      </c>
      <c r="C72" s="2">
        <v>-21.568899045496288</v>
      </c>
      <c r="D72" s="2">
        <v>-36.280982319634603</v>
      </c>
      <c r="E72" s="2">
        <v>-15.197490096379147</v>
      </c>
      <c r="F72" s="2">
        <v>7.6697459176519489E-2</v>
      </c>
      <c r="G72" s="2">
        <v>9.5801294470461489</v>
      </c>
      <c r="H72" s="2">
        <v>42.021739351284182</v>
      </c>
      <c r="I72" s="2">
        <v>20.559344826320704</v>
      </c>
      <c r="J72" s="2">
        <v>11.28858397631971</v>
      </c>
      <c r="K72" s="2">
        <v>-3.8487380563581768</v>
      </c>
      <c r="L72" s="2">
        <v>9.6994367859755979</v>
      </c>
      <c r="M72" s="2">
        <v>6.4559496313568783</v>
      </c>
      <c r="N72" s="2">
        <v>8.7534523531062902</v>
      </c>
      <c r="O72" s="2">
        <v>-25.73067008437609</v>
      </c>
      <c r="Q72" s="2">
        <v>-2.2244433867746078</v>
      </c>
      <c r="R72" s="2">
        <v>-4.0233330145526045</v>
      </c>
      <c r="S72" s="2">
        <v>-2.6224982450101475</v>
      </c>
      <c r="T72" s="2">
        <v>-1.2655253953056842</v>
      </c>
      <c r="U72" s="2">
        <v>2.8367092158649968E-2</v>
      </c>
      <c r="V72" s="2">
        <v>2.1593994978819899</v>
      </c>
      <c r="W72" s="2">
        <v>10.545985816295035</v>
      </c>
      <c r="X72" s="2">
        <v>4.1817707376736308</v>
      </c>
      <c r="Y72" s="2">
        <v>1.3081098225919519</v>
      </c>
      <c r="Z72" s="2">
        <v>-0.8867992817796565</v>
      </c>
      <c r="AA72" s="2">
        <v>1.9685976900816071</v>
      </c>
      <c r="AB72" s="2">
        <v>0.92354296261449553</v>
      </c>
      <c r="AC72" s="2">
        <v>1.8805829500890021</v>
      </c>
      <c r="AD72" s="2">
        <v>-4.1383923230206285</v>
      </c>
    </row>
    <row r="73" spans="1:30">
      <c r="A73" s="1">
        <v>39736</v>
      </c>
      <c r="B73" s="2">
        <v>-19.732220854976273</v>
      </c>
      <c r="C73" s="2">
        <v>-20.852791639554237</v>
      </c>
      <c r="D73" s="2">
        <v>-37.288766763172376</v>
      </c>
      <c r="E73" s="2">
        <v>-14.840592035253191</v>
      </c>
      <c r="F73" s="2">
        <v>-2.95167017914111</v>
      </c>
      <c r="G73" s="2">
        <v>9.3352394343872618</v>
      </c>
      <c r="H73" s="2">
        <v>45.234687781092546</v>
      </c>
      <c r="I73" s="2">
        <v>21.631206254619613</v>
      </c>
      <c r="J73" s="2">
        <v>15.365321030911637</v>
      </c>
      <c r="K73" s="2">
        <v>-5.4745093713017825</v>
      </c>
      <c r="L73" s="2">
        <v>10.739820816845281</v>
      </c>
      <c r="M73" s="2">
        <v>11.713470558088446</v>
      </c>
      <c r="N73" s="2">
        <v>11.370315266885404</v>
      </c>
      <c r="O73" s="2">
        <v>-26.78107742069394</v>
      </c>
      <c r="Q73" s="2">
        <v>-2.2529855127794809</v>
      </c>
      <c r="R73" s="2">
        <v>-3.8897546356926096</v>
      </c>
      <c r="S73" s="2">
        <v>-2.6953439279423885</v>
      </c>
      <c r="T73" s="2">
        <v>-1.2358057799596036</v>
      </c>
      <c r="U73" s="2">
        <v>-1.0916958774465935</v>
      </c>
      <c r="V73" s="2">
        <v>2.1042003094686264</v>
      </c>
      <c r="W73" s="2">
        <v>11.352323418981891</v>
      </c>
      <c r="X73" s="2">
        <v>4.3997873521896294</v>
      </c>
      <c r="Y73" s="2">
        <v>1.7805180357410098</v>
      </c>
      <c r="Z73" s="2">
        <v>-1.2613981277697575</v>
      </c>
      <c r="AA73" s="2">
        <v>2.1797540329869185</v>
      </c>
      <c r="AB73" s="2">
        <v>1.6756471037462264</v>
      </c>
      <c r="AC73" s="2">
        <v>2.4427871616223933</v>
      </c>
      <c r="AD73" s="2">
        <v>-4.3073345869573094</v>
      </c>
    </row>
    <row r="74" spans="1:30">
      <c r="A74" s="1">
        <v>39767</v>
      </c>
      <c r="B74" s="2">
        <v>-19.982200062922402</v>
      </c>
      <c r="C74" s="2">
        <v>-20.136684233612186</v>
      </c>
      <c r="D74" s="2">
        <v>-38.296551206710149</v>
      </c>
      <c r="E74" s="2">
        <v>-14.483693974127235</v>
      </c>
      <c r="F74" s="2">
        <v>-5.9800378174587383</v>
      </c>
      <c r="G74" s="2">
        <v>9.0903494217283729</v>
      </c>
      <c r="H74" s="2">
        <v>48.44763621090091</v>
      </c>
      <c r="I74" s="2">
        <v>22.703067682918519</v>
      </c>
      <c r="J74" s="2">
        <v>19.442058085503565</v>
      </c>
      <c r="K74" s="2">
        <v>-7.1002806862453873</v>
      </c>
      <c r="L74" s="2">
        <v>11.780204847714964</v>
      </c>
      <c r="M74" s="2">
        <v>16.970991484820011</v>
      </c>
      <c r="N74" s="2">
        <v>13.98717818066452</v>
      </c>
      <c r="O74" s="2">
        <v>-27.831484757011793</v>
      </c>
      <c r="Q74" s="2">
        <v>-2.2815276387843539</v>
      </c>
      <c r="R74" s="2">
        <v>-3.7561762568326151</v>
      </c>
      <c r="S74" s="2">
        <v>-2.7681896108746296</v>
      </c>
      <c r="T74" s="2">
        <v>-1.206086164613523</v>
      </c>
      <c r="U74" s="2">
        <v>-2.2117588470518363</v>
      </c>
      <c r="V74" s="2">
        <v>2.0490011210552619</v>
      </c>
      <c r="W74" s="2">
        <v>12.158661021668747</v>
      </c>
      <c r="X74" s="2">
        <v>4.617803966705627</v>
      </c>
      <c r="Y74" s="2">
        <v>2.2529262488900672</v>
      </c>
      <c r="Z74" s="2">
        <v>-1.6359969737598583</v>
      </c>
      <c r="AA74" s="2">
        <v>2.3909103758922292</v>
      </c>
      <c r="AB74" s="2">
        <v>2.4277512448779572</v>
      </c>
      <c r="AC74" s="2">
        <v>3.0049913731557845</v>
      </c>
      <c r="AD74" s="2">
        <v>-4.4762768508939921</v>
      </c>
    </row>
    <row r="75" spans="1:30">
      <c r="A75" s="1">
        <v>39797</v>
      </c>
      <c r="B75" s="2">
        <v>-20.113428836094382</v>
      </c>
      <c r="C75" s="2">
        <v>-20.053056909854238</v>
      </c>
      <c r="D75" s="2">
        <v>-40.107622865851525</v>
      </c>
      <c r="E75" s="2">
        <v>-14.837666243973574</v>
      </c>
      <c r="F75" s="2">
        <v>-8.2107234161603344</v>
      </c>
      <c r="G75" s="2">
        <v>8.6693854651300288</v>
      </c>
      <c r="H75" s="2">
        <v>50.62998831761584</v>
      </c>
      <c r="I75" s="2">
        <v>23.303581125712029</v>
      </c>
      <c r="J75" s="2">
        <v>26.818691910009864</v>
      </c>
      <c r="K75" s="2">
        <v>-10.493271882551895</v>
      </c>
      <c r="L75" s="2">
        <v>11.596980598036028</v>
      </c>
      <c r="M75" s="2">
        <v>18.504098409173956</v>
      </c>
      <c r="N75" s="2">
        <v>13.093057133593033</v>
      </c>
      <c r="O75" s="2">
        <v>-26.732650115511383</v>
      </c>
      <c r="Q75" s="2">
        <v>-2.2965110776475846</v>
      </c>
      <c r="R75" s="2">
        <v>-3.7405769176227506</v>
      </c>
      <c r="S75" s="2">
        <v>-2.8990993036123456</v>
      </c>
      <c r="T75" s="2">
        <v>-1.2355621434681674</v>
      </c>
      <c r="U75" s="2">
        <v>-3.0367935305308125</v>
      </c>
      <c r="V75" s="2">
        <v>1.9541141613821689</v>
      </c>
      <c r="W75" s="2">
        <v>12.706355018130459</v>
      </c>
      <c r="X75" s="2">
        <v>4.7399484009698263</v>
      </c>
      <c r="Y75" s="2">
        <v>3.107723199840033</v>
      </c>
      <c r="Z75" s="2">
        <v>-2.4177862542744295</v>
      </c>
      <c r="AA75" s="2">
        <v>2.3537231821773923</v>
      </c>
      <c r="AB75" s="2">
        <v>2.6470667897275622</v>
      </c>
      <c r="AC75" s="2">
        <v>2.8128993015239936</v>
      </c>
      <c r="AD75" s="2">
        <v>-4.2995457813282725</v>
      </c>
    </row>
    <row r="76" spans="1:30">
      <c r="A76" s="1">
        <v>39828</v>
      </c>
      <c r="B76" s="2">
        <v>-20.244657609266362</v>
      </c>
      <c r="C76" s="2">
        <v>-19.96942958609629</v>
      </c>
      <c r="D76" s="2">
        <v>-41.918694524992901</v>
      </c>
      <c r="E76" s="2">
        <v>-15.191638513819914</v>
      </c>
      <c r="F76" s="2">
        <v>-10.441409014861932</v>
      </c>
      <c r="G76" s="2">
        <v>8.2484215085316848</v>
      </c>
      <c r="H76" s="2">
        <v>52.812340424330763</v>
      </c>
      <c r="I76" s="2">
        <v>23.904094568505535</v>
      </c>
      <c r="J76" s="2">
        <v>34.19532573451616</v>
      </c>
      <c r="K76" s="2">
        <v>-13.886263078858404</v>
      </c>
      <c r="L76" s="2">
        <v>11.413756348357092</v>
      </c>
      <c r="M76" s="2">
        <v>20.037205333527901</v>
      </c>
      <c r="N76" s="2">
        <v>12.198936086521545</v>
      </c>
      <c r="O76" s="2">
        <v>-25.633815474010973</v>
      </c>
      <c r="Q76" s="2">
        <v>-2.3114945165108147</v>
      </c>
      <c r="R76" s="2">
        <v>-3.7249775784128851</v>
      </c>
      <c r="S76" s="2">
        <v>-3.030008996350062</v>
      </c>
      <c r="T76" s="2">
        <v>-1.265038122322812</v>
      </c>
      <c r="U76" s="2">
        <v>-3.8618282140097895</v>
      </c>
      <c r="V76" s="2">
        <v>1.8592272017090758</v>
      </c>
      <c r="W76" s="2">
        <v>13.254049014592169</v>
      </c>
      <c r="X76" s="2">
        <v>4.8620928352340256</v>
      </c>
      <c r="Y76" s="2">
        <v>3.9625201507899979</v>
      </c>
      <c r="Z76" s="2">
        <v>-3.1995755347890014</v>
      </c>
      <c r="AA76" s="2">
        <v>2.3165359884625549</v>
      </c>
      <c r="AB76" s="2">
        <v>2.8663823345771666</v>
      </c>
      <c r="AC76" s="2">
        <v>2.6208072298922023</v>
      </c>
      <c r="AD76" s="2">
        <v>-4.1228147117625547</v>
      </c>
    </row>
    <row r="77" spans="1:30">
      <c r="A77" s="1">
        <v>39859</v>
      </c>
      <c r="B77" s="2">
        <v>-19.526724666933049</v>
      </c>
      <c r="C77" s="2">
        <v>-18.081582750424079</v>
      </c>
      <c r="D77" s="2">
        <v>-42.972243596105223</v>
      </c>
      <c r="E77" s="2">
        <v>-15.81787231193017</v>
      </c>
      <c r="F77" s="2">
        <v>-10.898227036265911</v>
      </c>
      <c r="G77" s="2">
        <v>7.6620035284575501</v>
      </c>
      <c r="H77" s="2">
        <v>53.095704776172823</v>
      </c>
      <c r="I77" s="2">
        <v>23.505767191698805</v>
      </c>
      <c r="J77" s="2">
        <v>33.300114745355998</v>
      </c>
      <c r="K77" s="2">
        <v>-16.90074215609792</v>
      </c>
      <c r="L77" s="2">
        <v>12.498839513213614</v>
      </c>
      <c r="M77" s="2">
        <v>17.035551988755319</v>
      </c>
      <c r="N77" s="2">
        <v>10.068613894901238</v>
      </c>
      <c r="O77" s="2">
        <v>-19.379833466804765</v>
      </c>
      <c r="Q77" s="2">
        <v>-2.2295223690210819</v>
      </c>
      <c r="R77" s="2">
        <v>-3.372829956767605</v>
      </c>
      <c r="S77" s="2">
        <v>-3.1061626838572738</v>
      </c>
      <c r="T77" s="2">
        <v>-1.317185863159049</v>
      </c>
      <c r="U77" s="2">
        <v>-4.0307855569522015</v>
      </c>
      <c r="V77" s="2">
        <v>1.7270462433284455</v>
      </c>
      <c r="W77" s="2">
        <v>13.325163549152212</v>
      </c>
      <c r="X77" s="2">
        <v>4.7810730467915361</v>
      </c>
      <c r="Y77" s="2">
        <v>3.8587839965771078</v>
      </c>
      <c r="Z77" s="2">
        <v>-3.8941507024129898</v>
      </c>
      <c r="AA77" s="2">
        <v>2.5367644676018353</v>
      </c>
      <c r="AB77" s="2">
        <v>2.4369868186474148</v>
      </c>
      <c r="AC77" s="2">
        <v>2.1631309405666874</v>
      </c>
      <c r="AD77" s="2">
        <v>-3.1169555156335442</v>
      </c>
    </row>
    <row r="78" spans="1:30">
      <c r="A78" s="1">
        <v>39887</v>
      </c>
      <c r="B78" s="2">
        <v>-18.80879172459974</v>
      </c>
      <c r="C78" s="2">
        <v>-16.193735914751873</v>
      </c>
      <c r="D78" s="2">
        <v>-44.025792667217544</v>
      </c>
      <c r="E78" s="2">
        <v>-16.444106110040426</v>
      </c>
      <c r="F78" s="2">
        <v>-11.355045057669892</v>
      </c>
      <c r="G78" s="2">
        <v>7.0755855483834162</v>
      </c>
      <c r="H78" s="2">
        <v>53.379069128014883</v>
      </c>
      <c r="I78" s="2">
        <v>23.107439814892075</v>
      </c>
      <c r="J78" s="2">
        <v>32.404903756195836</v>
      </c>
      <c r="K78" s="2">
        <v>-19.915221233337437</v>
      </c>
      <c r="L78" s="2">
        <v>13.583922678070135</v>
      </c>
      <c r="M78" s="2">
        <v>14.033898643982734</v>
      </c>
      <c r="N78" s="2">
        <v>7.9382917032809326</v>
      </c>
      <c r="O78" s="2">
        <v>-13.125851459598557</v>
      </c>
      <c r="Q78" s="2">
        <v>-2.1475502215313491</v>
      </c>
      <c r="R78" s="2">
        <v>-3.0206823351223258</v>
      </c>
      <c r="S78" s="2">
        <v>-3.182316371364486</v>
      </c>
      <c r="T78" s="2">
        <v>-1.3693336039952864</v>
      </c>
      <c r="U78" s="2">
        <v>-4.1997428998946136</v>
      </c>
      <c r="V78" s="2">
        <v>1.5948652849478155</v>
      </c>
      <c r="W78" s="2">
        <v>13.396278083712255</v>
      </c>
      <c r="X78" s="2">
        <v>4.7000532583490475</v>
      </c>
      <c r="Y78" s="2">
        <v>3.7550478423642168</v>
      </c>
      <c r="Z78" s="2">
        <v>-4.5887258700369786</v>
      </c>
      <c r="AA78" s="2">
        <v>2.7569929467411143</v>
      </c>
      <c r="AB78" s="2">
        <v>2.0075913027176622</v>
      </c>
      <c r="AC78" s="2">
        <v>1.7054546512411723</v>
      </c>
      <c r="AD78" s="2">
        <v>-2.1110963195045338</v>
      </c>
    </row>
    <row r="79" spans="1:30">
      <c r="A79" s="1">
        <v>39918</v>
      </c>
      <c r="B79" s="2">
        <v>-17.245784987543988</v>
      </c>
      <c r="C79" s="2">
        <v>-11.645659019265091</v>
      </c>
      <c r="D79" s="2">
        <v>-39.42860907554666</v>
      </c>
      <c r="E79" s="2">
        <v>-15.423966179288477</v>
      </c>
      <c r="F79" s="2">
        <v>-10.708356796063029</v>
      </c>
      <c r="G79" s="2">
        <v>5.1264530415928053</v>
      </c>
      <c r="H79" s="2">
        <v>51.217863174322076</v>
      </c>
      <c r="I79" s="2">
        <v>20.644421282582897</v>
      </c>
      <c r="J79" s="2">
        <v>26.40807695590674</v>
      </c>
      <c r="K79" s="2">
        <v>-22.252666686937335</v>
      </c>
      <c r="L79" s="2">
        <v>15.129872452015054</v>
      </c>
      <c r="M79" s="2">
        <v>10.133322498166617</v>
      </c>
      <c r="N79" s="2">
        <v>3.9877938463183469</v>
      </c>
      <c r="O79" s="2">
        <v>-5.6750662529319769</v>
      </c>
      <c r="Q79" s="2">
        <v>-1.9690892383077976</v>
      </c>
      <c r="R79" s="2">
        <v>-2.1723113594995946</v>
      </c>
      <c r="S79" s="2">
        <v>-2.850018149807739</v>
      </c>
      <c r="T79" s="2">
        <v>-1.2843845116817101</v>
      </c>
      <c r="U79" s="2">
        <v>-3.9605607195214838</v>
      </c>
      <c r="V79" s="2">
        <v>1.1555230213871848</v>
      </c>
      <c r="W79" s="2">
        <v>12.853891031543739</v>
      </c>
      <c r="X79" s="2">
        <v>4.1990752888773617</v>
      </c>
      <c r="Y79" s="2">
        <v>3.0601415495735167</v>
      </c>
      <c r="Z79" s="2">
        <v>-5.1273036893372916</v>
      </c>
      <c r="AA79" s="2">
        <v>3.0707589128609749</v>
      </c>
      <c r="AB79" s="2">
        <v>1.4496021833302291</v>
      </c>
      <c r="AC79" s="2">
        <v>0.85673364214918724</v>
      </c>
      <c r="AD79" s="2">
        <v>-0.91274928079031448</v>
      </c>
    </row>
    <row r="80" spans="1:30">
      <c r="A80" s="1">
        <v>39948</v>
      </c>
      <c r="B80" s="2">
        <v>-15.682778250488235</v>
      </c>
      <c r="C80" s="2">
        <v>-7.0975821237783121</v>
      </c>
      <c r="D80" s="2">
        <v>-34.831425483875776</v>
      </c>
      <c r="E80" s="2">
        <v>-14.40382624853653</v>
      </c>
      <c r="F80" s="2">
        <v>-10.061668534456166</v>
      </c>
      <c r="G80" s="2">
        <v>3.1773205348021953</v>
      </c>
      <c r="H80" s="2">
        <v>49.056657220629269</v>
      </c>
      <c r="I80" s="2">
        <v>18.181402750273719</v>
      </c>
      <c r="J80" s="2">
        <v>20.411250155617644</v>
      </c>
      <c r="K80" s="2">
        <v>-24.590112140537233</v>
      </c>
      <c r="L80" s="2">
        <v>16.675822225959973</v>
      </c>
      <c r="M80" s="2">
        <v>6.2327463523505005</v>
      </c>
      <c r="N80" s="2">
        <v>3.7295989355761283E-2</v>
      </c>
      <c r="O80" s="2">
        <v>1.7757189537346041</v>
      </c>
      <c r="Q80" s="2">
        <v>-1.7906282550842456</v>
      </c>
      <c r="R80" s="2">
        <v>-1.3239403838768635</v>
      </c>
      <c r="S80" s="2">
        <v>-2.5177199282509926</v>
      </c>
      <c r="T80" s="2">
        <v>-1.1994354193681338</v>
      </c>
      <c r="U80" s="2">
        <v>-3.7213785391483536</v>
      </c>
      <c r="V80" s="2">
        <v>0.71618075782655399</v>
      </c>
      <c r="W80" s="2">
        <v>12.311503979375225</v>
      </c>
      <c r="X80" s="2">
        <v>3.6980973194056741</v>
      </c>
      <c r="Y80" s="2">
        <v>2.365235256782817</v>
      </c>
      <c r="Z80" s="2">
        <v>-5.6658815086376046</v>
      </c>
      <c r="AA80" s="2">
        <v>3.3845248789808355</v>
      </c>
      <c r="AB80" s="2">
        <v>0.89161306394279605</v>
      </c>
      <c r="AC80" s="2">
        <v>8.0126330572023972E-3</v>
      </c>
      <c r="AD80" s="2">
        <v>0.28559775792390502</v>
      </c>
    </row>
    <row r="81" spans="1:30">
      <c r="A81" s="1">
        <v>39979</v>
      </c>
      <c r="B81" s="2">
        <v>-14.485955053378722</v>
      </c>
      <c r="C81" s="2">
        <v>-2.6407182477769733</v>
      </c>
      <c r="D81" s="2">
        <v>-28.210039419017065</v>
      </c>
      <c r="E81" s="2">
        <v>-11.912429993840602</v>
      </c>
      <c r="F81" s="2">
        <v>-9.9078751581753703</v>
      </c>
      <c r="G81" s="2">
        <v>-0.30927332535368612</v>
      </c>
      <c r="H81" s="2">
        <v>48.037470092862321</v>
      </c>
      <c r="I81" s="2">
        <v>15.793323592031177</v>
      </c>
      <c r="J81" s="2">
        <v>14.927923452964718</v>
      </c>
      <c r="K81" s="2">
        <v>-21.849009931275319</v>
      </c>
      <c r="L81" s="2">
        <v>23.182338939130002</v>
      </c>
      <c r="M81" s="2">
        <v>6.2961374826217797</v>
      </c>
      <c r="N81" s="2">
        <v>-4.3689926440229776</v>
      </c>
      <c r="O81" s="2">
        <v>9.6041504192355092</v>
      </c>
      <c r="Q81" s="2">
        <v>-1.6539773760846757</v>
      </c>
      <c r="R81" s="2">
        <v>-0.49258373763082991</v>
      </c>
      <c r="S81" s="2">
        <v>-2.0391062793248103</v>
      </c>
      <c r="T81" s="2">
        <v>-0.99197187044709467</v>
      </c>
      <c r="U81" s="2">
        <v>-3.6644969823772677</v>
      </c>
      <c r="V81" s="2">
        <v>-6.9711444628022257E-2</v>
      </c>
      <c r="W81" s="2">
        <v>12.055723681855191</v>
      </c>
      <c r="X81" s="2">
        <v>3.2123620186191415</v>
      </c>
      <c r="Y81" s="2">
        <v>1.7298328418060984</v>
      </c>
      <c r="Z81" s="2">
        <v>-5.0342959252949404</v>
      </c>
      <c r="AA81" s="2">
        <v>4.705087511085825</v>
      </c>
      <c r="AB81" s="2">
        <v>0.9006813553014934</v>
      </c>
      <c r="AC81" s="2">
        <v>-0.93863001064925244</v>
      </c>
      <c r="AD81" s="2">
        <v>1.5446835326777431</v>
      </c>
    </row>
    <row r="82" spans="1:30">
      <c r="A82" s="1">
        <v>40009</v>
      </c>
      <c r="B82" s="2">
        <v>-13.28913185626921</v>
      </c>
      <c r="C82" s="2">
        <v>1.816145628224366</v>
      </c>
      <c r="D82" s="2">
        <v>-21.58865335415835</v>
      </c>
      <c r="E82" s="2">
        <v>-9.4210337391446739</v>
      </c>
      <c r="F82" s="2">
        <v>-9.7540817818945751</v>
      </c>
      <c r="G82" s="2">
        <v>-3.7958671855095671</v>
      </c>
      <c r="H82" s="2">
        <v>47.018282965095381</v>
      </c>
      <c r="I82" s="2">
        <v>13.405244433788639</v>
      </c>
      <c r="J82" s="2">
        <v>9.4445967503117902</v>
      </c>
      <c r="K82" s="2">
        <v>-19.107907722013405</v>
      </c>
      <c r="L82" s="2">
        <v>29.688855652300031</v>
      </c>
      <c r="M82" s="2">
        <v>6.3595286128930599</v>
      </c>
      <c r="N82" s="2">
        <v>-8.7752812774017155</v>
      </c>
      <c r="O82" s="2">
        <v>17.432581884736415</v>
      </c>
      <c r="Q82" s="2">
        <v>-1.5173264970851057</v>
      </c>
      <c r="R82" s="2">
        <v>0.33877290861520387</v>
      </c>
      <c r="S82" s="2">
        <v>-1.560492630398628</v>
      </c>
      <c r="T82" s="2">
        <v>-0.78450832152605532</v>
      </c>
      <c r="U82" s="2">
        <v>-3.6076154256061819</v>
      </c>
      <c r="V82" s="2">
        <v>-0.8556036470825984</v>
      </c>
      <c r="W82" s="2">
        <v>11.799943384335162</v>
      </c>
      <c r="X82" s="2">
        <v>2.7266267178326089</v>
      </c>
      <c r="Y82" s="2">
        <v>1.0944304268293799</v>
      </c>
      <c r="Z82" s="2">
        <v>-4.4027103419522744</v>
      </c>
      <c r="AA82" s="2">
        <v>6.0256501431908136</v>
      </c>
      <c r="AB82" s="2">
        <v>0.90974964666019087</v>
      </c>
      <c r="AC82" s="2">
        <v>-1.885272654355707</v>
      </c>
      <c r="AD82" s="2">
        <v>2.8037693074315815</v>
      </c>
    </row>
    <row r="83" spans="1:30">
      <c r="A83" s="1">
        <v>40040</v>
      </c>
      <c r="B83" s="2">
        <v>-13.748998682745434</v>
      </c>
      <c r="C83" s="2">
        <v>3.4125365373417007</v>
      </c>
      <c r="D83" s="2">
        <v>-19.217796138563187</v>
      </c>
      <c r="E83" s="2">
        <v>-6.6657566741665217</v>
      </c>
      <c r="F83" s="2">
        <v>-9.8781137267995227</v>
      </c>
      <c r="G83" s="2">
        <v>-6.7311445483175838</v>
      </c>
      <c r="H83" s="2">
        <v>48.638855237424636</v>
      </c>
      <c r="I83" s="2">
        <v>11.647410009036447</v>
      </c>
      <c r="J83" s="2">
        <v>5.5321498010324524</v>
      </c>
      <c r="K83" s="2">
        <v>-11.401688828333109</v>
      </c>
      <c r="L83" s="2">
        <v>39.309123159703496</v>
      </c>
      <c r="M83" s="2">
        <v>9.3168424170003092</v>
      </c>
      <c r="N83" s="2">
        <v>-10.029233244973826</v>
      </c>
      <c r="O83" s="2">
        <v>22.846612985849724</v>
      </c>
      <c r="Q83" s="2">
        <v>-1.5698331715985081</v>
      </c>
      <c r="R83" s="2">
        <v>0.6365540904564968</v>
      </c>
      <c r="S83" s="2">
        <v>-1.3891199582837628</v>
      </c>
      <c r="T83" s="2">
        <v>-0.55507088977119456</v>
      </c>
      <c r="U83" s="2">
        <v>-3.6534895086528909</v>
      </c>
      <c r="V83" s="2">
        <v>-1.5172269057689765</v>
      </c>
      <c r="W83" s="2">
        <v>12.206650304660274</v>
      </c>
      <c r="X83" s="2">
        <v>2.3690831958380132</v>
      </c>
      <c r="Y83" s="2">
        <v>0.64105998679383946</v>
      </c>
      <c r="Z83" s="2">
        <v>-2.6270973280027161</v>
      </c>
      <c r="AA83" s="2">
        <v>7.9781796364934205</v>
      </c>
      <c r="AB83" s="2">
        <v>1.3328022582791452</v>
      </c>
      <c r="AC83" s="2">
        <v>-2.1546704411169317</v>
      </c>
      <c r="AD83" s="2">
        <v>3.6745349995791403</v>
      </c>
    </row>
    <row r="84" spans="1:30">
      <c r="A84" s="1">
        <v>40071</v>
      </c>
      <c r="B84" s="2">
        <v>-14.208865509221658</v>
      </c>
      <c r="C84" s="2">
        <v>5.0089274464590359</v>
      </c>
      <c r="D84" s="2">
        <v>-16.846938922968022</v>
      </c>
      <c r="E84" s="2">
        <v>-3.9104796091883696</v>
      </c>
      <c r="F84" s="2">
        <v>-10.00214567170447</v>
      </c>
      <c r="G84" s="2">
        <v>-9.6664219111256013</v>
      </c>
      <c r="H84" s="2">
        <v>50.259427509753898</v>
      </c>
      <c r="I84" s="2">
        <v>9.8895755842842537</v>
      </c>
      <c r="J84" s="2">
        <v>1.6197028517531129</v>
      </c>
      <c r="K84" s="2">
        <v>-3.695469934652813</v>
      </c>
      <c r="L84" s="2">
        <v>48.929390667106972</v>
      </c>
      <c r="M84" s="2">
        <v>12.27415622110756</v>
      </c>
      <c r="N84" s="2">
        <v>-11.283185212545936</v>
      </c>
      <c r="O84" s="2">
        <v>28.260644086963033</v>
      </c>
      <c r="Q84" s="2">
        <v>-1.6223398461119103</v>
      </c>
      <c r="R84" s="2">
        <v>0.93433527229778979</v>
      </c>
      <c r="S84" s="2">
        <v>-1.2177472861688974</v>
      </c>
      <c r="T84" s="2">
        <v>-0.32563345801633392</v>
      </c>
      <c r="U84" s="2">
        <v>-3.6993635916995999</v>
      </c>
      <c r="V84" s="2">
        <v>-2.1788501644553548</v>
      </c>
      <c r="W84" s="2">
        <v>12.613357224985387</v>
      </c>
      <c r="X84" s="2">
        <v>2.011539673843417</v>
      </c>
      <c r="Y84" s="2">
        <v>0.18768954675829896</v>
      </c>
      <c r="Z84" s="2">
        <v>-0.85148431405315861</v>
      </c>
      <c r="AA84" s="2">
        <v>9.9307091297960319</v>
      </c>
      <c r="AB84" s="2">
        <v>1.7558548698980998</v>
      </c>
      <c r="AC84" s="2">
        <v>-2.424068227878156</v>
      </c>
      <c r="AD84" s="2">
        <v>4.5453006917266991</v>
      </c>
    </row>
    <row r="85" spans="1:30">
      <c r="A85" s="1">
        <v>40101</v>
      </c>
      <c r="B85" s="2">
        <v>-15.620125758157974</v>
      </c>
      <c r="C85" s="2">
        <v>2.3892031207564335</v>
      </c>
      <c r="D85" s="2">
        <v>-14.598108387133291</v>
      </c>
      <c r="E85" s="2">
        <v>-9.7796264846816694E-4</v>
      </c>
      <c r="F85" s="2">
        <v>-10.580832190152019</v>
      </c>
      <c r="G85" s="2">
        <v>-12.047982665489442</v>
      </c>
      <c r="H85" s="2">
        <v>53.207779675199042</v>
      </c>
      <c r="I85" s="2">
        <v>9.2484945197752264</v>
      </c>
      <c r="J85" s="2">
        <v>1.1977015532161481</v>
      </c>
      <c r="K85" s="2">
        <v>5.7512790444261501</v>
      </c>
      <c r="L85" s="2">
        <v>58.142214180417874</v>
      </c>
      <c r="M85" s="2">
        <v>17.61042302836281</v>
      </c>
      <c r="N85" s="2">
        <v>-7.7068370487370927</v>
      </c>
      <c r="O85" s="2">
        <v>30.057143606647983</v>
      </c>
      <c r="Q85" s="2">
        <v>-1.7834747188149611</v>
      </c>
      <c r="R85" s="2">
        <v>0.44566761492718054</v>
      </c>
      <c r="S85" s="2">
        <v>-1.0551950685471556</v>
      </c>
      <c r="T85" s="2">
        <v>-8.143690566324119E-5</v>
      </c>
      <c r="U85" s="2">
        <v>-3.913394851353055</v>
      </c>
      <c r="V85" s="2">
        <v>-2.7156634847319823</v>
      </c>
      <c r="W85" s="2">
        <v>13.353290426186327</v>
      </c>
      <c r="X85" s="2">
        <v>1.881143785322281</v>
      </c>
      <c r="Y85" s="2">
        <v>0.13878845828513403</v>
      </c>
      <c r="Z85" s="2">
        <v>1.3251694584633624</v>
      </c>
      <c r="AA85" s="2">
        <v>11.80054379005761</v>
      </c>
      <c r="AB85" s="2">
        <v>2.5192238454763851</v>
      </c>
      <c r="AC85" s="2">
        <v>-1.6557291647136283</v>
      </c>
      <c r="AD85" s="2">
        <v>4.8342406919752285</v>
      </c>
    </row>
    <row r="86" spans="1:30">
      <c r="A86" s="1">
        <v>40132</v>
      </c>
      <c r="B86" s="2">
        <v>-17.031386007094291</v>
      </c>
      <c r="C86" s="2">
        <v>-0.23052120494616857</v>
      </c>
      <c r="D86" s="2">
        <v>-12.349277851298558</v>
      </c>
      <c r="E86" s="2">
        <v>3.9085236838914326</v>
      </c>
      <c r="F86" s="2">
        <v>-11.15951870859957</v>
      </c>
      <c r="G86" s="2">
        <v>-14.429543419853282</v>
      </c>
      <c r="H86" s="2">
        <v>56.156131840644186</v>
      </c>
      <c r="I86" s="2">
        <v>8.6074134552661992</v>
      </c>
      <c r="J86" s="2">
        <v>0.77570025467918335</v>
      </c>
      <c r="K86" s="2">
        <v>15.198028023505113</v>
      </c>
      <c r="L86" s="2">
        <v>67.355037693728775</v>
      </c>
      <c r="M86" s="2">
        <v>22.946689835618063</v>
      </c>
      <c r="N86" s="2">
        <v>-4.1304888849282495</v>
      </c>
      <c r="O86" s="2">
        <v>31.853643126332937</v>
      </c>
      <c r="Q86" s="2">
        <v>-1.9446095915180117</v>
      </c>
      <c r="R86" s="2">
        <v>-4.3000042443428609E-2</v>
      </c>
      <c r="S86" s="2">
        <v>-0.89264285092541362</v>
      </c>
      <c r="T86" s="2">
        <v>0.32547058420500735</v>
      </c>
      <c r="U86" s="2">
        <v>-4.1274261110065114</v>
      </c>
      <c r="V86" s="2">
        <v>-3.2524768050086093</v>
      </c>
      <c r="W86" s="2">
        <v>14.093223627387268</v>
      </c>
      <c r="X86" s="2">
        <v>1.7507478968011447</v>
      </c>
      <c r="Y86" s="2">
        <v>8.9887369811969084E-2</v>
      </c>
      <c r="Z86" s="2">
        <v>3.5018232309798836</v>
      </c>
      <c r="AA86" s="2">
        <v>13.670378450319191</v>
      </c>
      <c r="AB86" s="2">
        <v>3.2825928210546707</v>
      </c>
      <c r="AC86" s="2">
        <v>-0.88739010154910025</v>
      </c>
      <c r="AD86" s="2">
        <v>5.123180692223757</v>
      </c>
    </row>
    <row r="87" spans="1:30">
      <c r="A87" s="1">
        <v>40162</v>
      </c>
      <c r="B87" s="2">
        <v>-18.657455666042626</v>
      </c>
      <c r="C87" s="2">
        <v>-5.5541529099086375</v>
      </c>
      <c r="D87" s="2">
        <v>-8.9217072773787685</v>
      </c>
      <c r="E87" s="2">
        <v>9.3084492663244784</v>
      </c>
      <c r="F87" s="2">
        <v>-9.9528297809008102</v>
      </c>
      <c r="G87" s="2">
        <v>-13.896859636525999</v>
      </c>
      <c r="H87" s="2">
        <v>59.705186738085999</v>
      </c>
      <c r="I87" s="2">
        <v>10.401510307838823</v>
      </c>
      <c r="J87" s="2">
        <v>2.3393047901013664</v>
      </c>
      <c r="K87" s="2">
        <v>22.949730120587677</v>
      </c>
      <c r="L87" s="2">
        <v>72.542951777905188</v>
      </c>
      <c r="M87" s="2">
        <v>27.48775738014935</v>
      </c>
      <c r="N87" s="2">
        <v>3.1000558163285366</v>
      </c>
      <c r="O87" s="2">
        <v>30.608365648654171</v>
      </c>
      <c r="Q87" s="2">
        <v>-2.130270973037415</v>
      </c>
      <c r="R87" s="2">
        <v>-1.0360383588968978</v>
      </c>
      <c r="S87" s="2">
        <v>-0.64488776713076956</v>
      </c>
      <c r="T87" s="2">
        <v>0.77513318730537195</v>
      </c>
      <c r="U87" s="2">
        <v>-3.6811237642746311</v>
      </c>
      <c r="V87" s="2">
        <v>-3.1324077495115064</v>
      </c>
      <c r="W87" s="2">
        <v>14.983912189723751</v>
      </c>
      <c r="X87" s="2">
        <v>2.1156671966144165</v>
      </c>
      <c r="Y87" s="2">
        <v>0.27107629977215619</v>
      </c>
      <c r="Z87" s="2">
        <v>5.2879161662749681</v>
      </c>
      <c r="AA87" s="2">
        <v>14.723317492843636</v>
      </c>
      <c r="AB87" s="2">
        <v>3.9322061565025046</v>
      </c>
      <c r="AC87" s="2">
        <v>0.66601289152420651</v>
      </c>
      <c r="AD87" s="2">
        <v>4.9228964891012934</v>
      </c>
    </row>
    <row r="88" spans="1:30">
      <c r="A88" s="1">
        <v>40193</v>
      </c>
      <c r="B88" s="2">
        <v>-20.283525324990958</v>
      </c>
      <c r="C88" s="2">
        <v>-10.877784614871107</v>
      </c>
      <c r="D88" s="2">
        <v>-5.4941367034589774</v>
      </c>
      <c r="E88" s="2">
        <v>14.708374848757526</v>
      </c>
      <c r="F88" s="2">
        <v>-8.7461408532020499</v>
      </c>
      <c r="G88" s="2">
        <v>-13.364175853198718</v>
      </c>
      <c r="H88" s="2">
        <v>63.254241635527805</v>
      </c>
      <c r="I88" s="2">
        <v>12.195607160411447</v>
      </c>
      <c r="J88" s="2">
        <v>3.9029093255235496</v>
      </c>
      <c r="K88" s="2">
        <v>30.701432217670245</v>
      </c>
      <c r="L88" s="2">
        <v>77.730865862081586</v>
      </c>
      <c r="M88" s="2">
        <v>32.028824924680634</v>
      </c>
      <c r="N88" s="2">
        <v>10.330600517585323</v>
      </c>
      <c r="O88" s="2">
        <v>29.363088170975409</v>
      </c>
      <c r="Q88" s="2">
        <v>-2.3159323545568173</v>
      </c>
      <c r="R88" s="2">
        <v>-2.0290766753503671</v>
      </c>
      <c r="S88" s="2">
        <v>-0.39713268333612528</v>
      </c>
      <c r="T88" s="2">
        <v>1.2247957904057367</v>
      </c>
      <c r="U88" s="2">
        <v>-3.2348214175427503</v>
      </c>
      <c r="V88" s="2">
        <v>-3.0123386940144039</v>
      </c>
      <c r="W88" s="2">
        <v>15.874600752060235</v>
      </c>
      <c r="X88" s="2">
        <v>2.480586496427688</v>
      </c>
      <c r="Y88" s="2">
        <v>0.4522652297323434</v>
      </c>
      <c r="Z88" s="2">
        <v>7.0740091015700539</v>
      </c>
      <c r="AA88" s="2">
        <v>15.776256535368079</v>
      </c>
      <c r="AB88" s="2">
        <v>4.5818194919503386</v>
      </c>
      <c r="AC88" s="2">
        <v>2.2194158845975127</v>
      </c>
      <c r="AD88" s="2">
        <v>4.7226122859788289</v>
      </c>
    </row>
    <row r="89" spans="1:30">
      <c r="A89" s="1">
        <v>40224</v>
      </c>
      <c r="B89" s="2">
        <v>-17.35566610212199</v>
      </c>
      <c r="C89" s="2">
        <v>-11.833353422135575</v>
      </c>
      <c r="D89" s="2">
        <v>-0.32310337249860255</v>
      </c>
      <c r="E89" s="2">
        <v>19.302336778156359</v>
      </c>
      <c r="F89" s="2">
        <v>-6.5341471948414842</v>
      </c>
      <c r="G89" s="2">
        <v>-8.0993450838822412</v>
      </c>
      <c r="H89" s="2">
        <v>66.076840840375652</v>
      </c>
      <c r="I89" s="2">
        <v>15.387657800238738</v>
      </c>
      <c r="J89" s="2">
        <v>6.4806283435960168</v>
      </c>
      <c r="K89" s="2">
        <v>33.237675126961769</v>
      </c>
      <c r="L89" s="2">
        <v>72.53736659078973</v>
      </c>
      <c r="M89" s="2">
        <v>33.141764808666714</v>
      </c>
      <c r="N89" s="2">
        <v>16.751741066193087</v>
      </c>
      <c r="O89" s="2">
        <v>25.036750772756211</v>
      </c>
      <c r="Q89" s="2">
        <v>-1.9816352442080845</v>
      </c>
      <c r="R89" s="2">
        <v>-2.2073227472446373</v>
      </c>
      <c r="S89" s="2">
        <v>-2.3354881074316484E-2</v>
      </c>
      <c r="T89" s="2">
        <v>1.6073441881906363</v>
      </c>
      <c r="U89" s="2">
        <v>-2.4167000790424868</v>
      </c>
      <c r="V89" s="2">
        <v>-1.8256247792873928</v>
      </c>
      <c r="W89" s="2">
        <v>16.582974361504874</v>
      </c>
      <c r="X89" s="2">
        <v>3.1298495965685591</v>
      </c>
      <c r="Y89" s="2">
        <v>0.75096873182756274</v>
      </c>
      <c r="Z89" s="2">
        <v>7.658392439028642</v>
      </c>
      <c r="AA89" s="2">
        <v>14.722183923266682</v>
      </c>
      <c r="AB89" s="2">
        <v>4.7410288811741994</v>
      </c>
      <c r="AC89" s="2">
        <v>3.5989272989198562</v>
      </c>
      <c r="AD89" s="2">
        <v>4.0267858105362455</v>
      </c>
    </row>
    <row r="90" spans="1:30">
      <c r="A90" s="1">
        <v>40252</v>
      </c>
      <c r="B90" s="2">
        <v>-14.427806879253019</v>
      </c>
      <c r="C90" s="2">
        <v>-12.788922229400043</v>
      </c>
      <c r="D90" s="2">
        <v>4.8479299584617737</v>
      </c>
      <c r="E90" s="2">
        <v>23.896298707555189</v>
      </c>
      <c r="F90" s="2">
        <v>-4.3221535364809194</v>
      </c>
      <c r="G90" s="2">
        <v>-2.834514314565765</v>
      </c>
      <c r="H90" s="2">
        <v>68.8994400452235</v>
      </c>
      <c r="I90" s="2">
        <v>18.579708440066032</v>
      </c>
      <c r="J90" s="2">
        <v>9.0583473616684831</v>
      </c>
      <c r="K90" s="2">
        <v>35.773918036253299</v>
      </c>
      <c r="L90" s="2">
        <v>67.343867319497861</v>
      </c>
      <c r="M90" s="2">
        <v>34.254704692652794</v>
      </c>
      <c r="N90" s="2">
        <v>23.172881614800851</v>
      </c>
      <c r="O90" s="2">
        <v>20.710413374537012</v>
      </c>
      <c r="Q90" s="2">
        <v>-1.6473381338593511</v>
      </c>
      <c r="R90" s="2">
        <v>-2.3855688191389075</v>
      </c>
      <c r="S90" s="2">
        <v>0.35042292118749235</v>
      </c>
      <c r="T90" s="2">
        <v>1.9898925859755356</v>
      </c>
      <c r="U90" s="2">
        <v>-1.5985787405422234</v>
      </c>
      <c r="V90" s="2">
        <v>-0.63891086456038171</v>
      </c>
      <c r="W90" s="2">
        <v>17.291347970949516</v>
      </c>
      <c r="X90" s="2">
        <v>3.7791126967094306</v>
      </c>
      <c r="Y90" s="2">
        <v>1.049672233922782</v>
      </c>
      <c r="Z90" s="2">
        <v>8.24277577648723</v>
      </c>
      <c r="AA90" s="2">
        <v>13.668111311165285</v>
      </c>
      <c r="AB90" s="2">
        <v>4.9002382703980594</v>
      </c>
      <c r="AC90" s="2">
        <v>4.9784387132422001</v>
      </c>
      <c r="AD90" s="2">
        <v>3.3309593350936599</v>
      </c>
    </row>
    <row r="91" spans="1:30">
      <c r="A91" s="1">
        <v>40283</v>
      </c>
      <c r="B91" s="2">
        <v>-10.651178836398829</v>
      </c>
      <c r="C91" s="2">
        <v>-9.6871985546259296</v>
      </c>
      <c r="D91" s="2">
        <v>10.086734220031641</v>
      </c>
      <c r="E91" s="2">
        <v>25.779305059268417</v>
      </c>
      <c r="F91" s="2">
        <v>-1.6694626330484761</v>
      </c>
      <c r="G91" s="2">
        <v>0.21916823272137309</v>
      </c>
      <c r="H91" s="2">
        <v>69.551590497946876</v>
      </c>
      <c r="I91" s="2">
        <v>20.989862722062487</v>
      </c>
      <c r="J91" s="2">
        <v>10.987756800151514</v>
      </c>
      <c r="K91" s="2">
        <v>33.667704989290542</v>
      </c>
      <c r="L91" s="2">
        <v>54.688143123955747</v>
      </c>
      <c r="M91" s="2">
        <v>35.15681225622918</v>
      </c>
      <c r="N91" s="2">
        <v>22.695526298247774</v>
      </c>
      <c r="O91" s="2">
        <v>15.019959891798429</v>
      </c>
      <c r="Q91" s="2">
        <v>-1.2161302971823456</v>
      </c>
      <c r="R91" s="2">
        <v>-1.806991895188593</v>
      </c>
      <c r="S91" s="2">
        <v>0.72909940962654707</v>
      </c>
      <c r="T91" s="2">
        <v>2.1466942908953994</v>
      </c>
      <c r="U91" s="2">
        <v>-0.61746244107141013</v>
      </c>
      <c r="V91" s="2">
        <v>4.9401396328328379E-2</v>
      </c>
      <c r="W91" s="2">
        <v>17.455014909317235</v>
      </c>
      <c r="X91" s="2">
        <v>4.2693380776675101</v>
      </c>
      <c r="Y91" s="2">
        <v>1.2732502702447572</v>
      </c>
      <c r="Z91" s="2">
        <v>7.7574769096974006</v>
      </c>
      <c r="AA91" s="2">
        <v>11.099505528438057</v>
      </c>
      <c r="AB91" s="2">
        <v>5.029287463690352</v>
      </c>
      <c r="AC91" s="2">
        <v>4.8758841743892534</v>
      </c>
      <c r="AD91" s="2">
        <v>2.4157352491974002</v>
      </c>
    </row>
    <row r="92" spans="1:30">
      <c r="A92" s="1">
        <v>40313</v>
      </c>
      <c r="B92" s="2">
        <v>-6.8745507935446408</v>
      </c>
      <c r="C92" s="2">
        <v>-6.5854748798518159</v>
      </c>
      <c r="D92" s="2">
        <v>15.325538481601511</v>
      </c>
      <c r="E92" s="2">
        <v>27.662311410981644</v>
      </c>
      <c r="F92" s="2">
        <v>0.98322827038396787</v>
      </c>
      <c r="G92" s="2">
        <v>3.2728507800085112</v>
      </c>
      <c r="H92" s="2">
        <v>70.203740950670266</v>
      </c>
      <c r="I92" s="2">
        <v>23.400017004058942</v>
      </c>
      <c r="J92" s="2">
        <v>12.917166238634545</v>
      </c>
      <c r="K92" s="2">
        <v>31.561491942327795</v>
      </c>
      <c r="L92" s="2">
        <v>42.032418928413648</v>
      </c>
      <c r="M92" s="2">
        <v>36.058919819805567</v>
      </c>
      <c r="N92" s="2">
        <v>22.218170981694698</v>
      </c>
      <c r="O92" s="2">
        <v>9.3295064090598476</v>
      </c>
      <c r="Q92" s="2">
        <v>-0.78492246050533998</v>
      </c>
      <c r="R92" s="2">
        <v>-1.2284149712382786</v>
      </c>
      <c r="S92" s="2">
        <v>1.1077758980656018</v>
      </c>
      <c r="T92" s="2">
        <v>2.3034959958152634</v>
      </c>
      <c r="U92" s="2">
        <v>0.36365385839940323</v>
      </c>
      <c r="V92" s="2">
        <v>0.73771365721703841</v>
      </c>
      <c r="W92" s="2">
        <v>17.618681847684964</v>
      </c>
      <c r="X92" s="2">
        <v>4.7595634586255882</v>
      </c>
      <c r="Y92" s="2">
        <v>1.4968283065667325</v>
      </c>
      <c r="Z92" s="2">
        <v>7.2721780429075737</v>
      </c>
      <c r="AA92" s="2">
        <v>8.5308997457108351</v>
      </c>
      <c r="AB92" s="2">
        <v>5.1583366569826454</v>
      </c>
      <c r="AC92" s="2">
        <v>4.7733296355363075</v>
      </c>
      <c r="AD92" s="2">
        <v>1.5005111633011405</v>
      </c>
    </row>
    <row r="93" spans="1:30">
      <c r="A93" s="1">
        <v>40344</v>
      </c>
      <c r="B93" s="2">
        <v>-2.0668876405517493</v>
      </c>
      <c r="C93" s="2">
        <v>-2.0357877660683932</v>
      </c>
      <c r="D93" s="2">
        <v>17.48625506620624</v>
      </c>
      <c r="E93" s="2">
        <v>26.262771952959618</v>
      </c>
      <c r="F93" s="2">
        <v>2.3091645179697942</v>
      </c>
      <c r="G93" s="2">
        <v>7.8606949552519021</v>
      </c>
      <c r="H93" s="2">
        <v>67.449773008756779</v>
      </c>
      <c r="I93" s="2">
        <v>22.847495415663829</v>
      </c>
      <c r="J93" s="2">
        <v>11.113480598534014</v>
      </c>
      <c r="K93" s="2">
        <v>26.068038783537943</v>
      </c>
      <c r="L93" s="2">
        <v>25.836875439353349</v>
      </c>
      <c r="M93" s="2">
        <v>22.535402301410908</v>
      </c>
      <c r="N93" s="2">
        <v>14.256095887863969</v>
      </c>
      <c r="O93" s="2">
        <v>1.4870596842566357</v>
      </c>
      <c r="Q93" s="2">
        <v>-0.23599309702291763</v>
      </c>
      <c r="R93" s="2">
        <v>-0.37974363515580162</v>
      </c>
      <c r="S93" s="2">
        <v>1.2639589749505857</v>
      </c>
      <c r="T93" s="2">
        <v>2.186953546066853</v>
      </c>
      <c r="U93" s="2">
        <v>0.85406066112275414</v>
      </c>
      <c r="V93" s="2">
        <v>1.7718320856935996</v>
      </c>
      <c r="W93" s="2">
        <v>16.927532283142643</v>
      </c>
      <c r="X93" s="2">
        <v>4.6471805675460232</v>
      </c>
      <c r="Y93" s="2">
        <v>1.2878190182775231</v>
      </c>
      <c r="Z93" s="2">
        <v>6.0064150202313273</v>
      </c>
      <c r="AA93" s="2">
        <v>5.2438522391711553</v>
      </c>
      <c r="AB93" s="2">
        <v>3.2237569054237345</v>
      </c>
      <c r="AC93" s="2">
        <v>3.0627653844528071</v>
      </c>
      <c r="AD93" s="2">
        <v>0.23917124431741602</v>
      </c>
    </row>
    <row r="94" spans="1:30">
      <c r="A94" s="1">
        <v>40374</v>
      </c>
      <c r="B94" s="2">
        <v>2.7407755124411408</v>
      </c>
      <c r="C94" s="2">
        <v>2.51389934771503</v>
      </c>
      <c r="D94" s="2">
        <v>19.646971650810968</v>
      </c>
      <c r="E94" s="2">
        <v>24.863232494937588</v>
      </c>
      <c r="F94" s="2">
        <v>3.6351007655556202</v>
      </c>
      <c r="G94" s="2">
        <v>12.448539130495293</v>
      </c>
      <c r="H94" s="2">
        <v>64.695805066843292</v>
      </c>
      <c r="I94" s="2">
        <v>22.29497382726872</v>
      </c>
      <c r="J94" s="2">
        <v>9.3097949584334838</v>
      </c>
      <c r="K94" s="2">
        <v>20.574585624748092</v>
      </c>
      <c r="L94" s="2">
        <v>9.641331950293047</v>
      </c>
      <c r="M94" s="2">
        <v>9.0118847830162441</v>
      </c>
      <c r="N94" s="2">
        <v>6.294020794033238</v>
      </c>
      <c r="O94" s="2">
        <v>-6.3553870405465762</v>
      </c>
      <c r="Q94" s="2">
        <v>0.31293626645950451</v>
      </c>
      <c r="R94" s="2">
        <v>0.46892770092667541</v>
      </c>
      <c r="S94" s="2">
        <v>1.4201420518355692</v>
      </c>
      <c r="T94" s="2">
        <v>2.0704110963184426</v>
      </c>
      <c r="U94" s="2">
        <v>1.3444674638461049</v>
      </c>
      <c r="V94" s="2">
        <v>2.8059505141701608</v>
      </c>
      <c r="W94" s="2">
        <v>16.236382718600325</v>
      </c>
      <c r="X94" s="2">
        <v>4.5347976764664573</v>
      </c>
      <c r="Y94" s="2">
        <v>1.0788097299883137</v>
      </c>
      <c r="Z94" s="2">
        <v>4.7406519975550818</v>
      </c>
      <c r="AA94" s="2">
        <v>1.9568047326314768</v>
      </c>
      <c r="AB94" s="2">
        <v>1.2891771538648227</v>
      </c>
      <c r="AC94" s="2">
        <v>1.3522011333693067</v>
      </c>
      <c r="AD94" s="2">
        <v>-1.0221686746663086</v>
      </c>
    </row>
    <row r="95" spans="1:30">
      <c r="A95" s="1">
        <v>40405</v>
      </c>
      <c r="B95" s="2">
        <v>8.0969131234882834</v>
      </c>
      <c r="C95" s="2">
        <v>7.7104597185930306</v>
      </c>
      <c r="D95" s="2">
        <v>23.609913268936197</v>
      </c>
      <c r="E95" s="2">
        <v>25.009973346390687</v>
      </c>
      <c r="F95" s="2">
        <v>4.2316312628917494</v>
      </c>
      <c r="G95" s="2">
        <v>9.2723759058607165</v>
      </c>
      <c r="H95" s="2">
        <v>59.617096806460879</v>
      </c>
      <c r="I95" s="2">
        <v>19.206593656763484</v>
      </c>
      <c r="J95" s="2">
        <v>6.4867065992315291</v>
      </c>
      <c r="K95" s="2">
        <v>14.024083095319188</v>
      </c>
      <c r="L95" s="2">
        <v>-4.9568381828512509</v>
      </c>
      <c r="M95" s="2">
        <v>-2.6296995327908661</v>
      </c>
      <c r="N95" s="2">
        <v>-3.5402144563133602</v>
      </c>
      <c r="O95" s="2">
        <v>-14.30357212726588</v>
      </c>
      <c r="Q95" s="2">
        <v>0.92448934661364512</v>
      </c>
      <c r="R95" s="2">
        <v>1.4382628931480324</v>
      </c>
      <c r="S95" s="2">
        <v>1.7065953608185149</v>
      </c>
      <c r="T95" s="2">
        <v>2.0826305005006454</v>
      </c>
      <c r="U95" s="2">
        <v>1.5650984439993538</v>
      </c>
      <c r="V95" s="2">
        <v>2.0900306186846289</v>
      </c>
      <c r="W95" s="2">
        <v>14.961804700033454</v>
      </c>
      <c r="X95" s="2">
        <v>3.9066211497856926</v>
      </c>
      <c r="Y95" s="2">
        <v>0.7516730740123504</v>
      </c>
      <c r="Z95" s="2">
        <v>3.2313310582417798</v>
      </c>
      <c r="AA95" s="2">
        <v>-1.0060398775914898</v>
      </c>
      <c r="AB95" s="2">
        <v>-0.37618640726433172</v>
      </c>
      <c r="AC95" s="2">
        <v>-0.76057613357990594</v>
      </c>
      <c r="AD95" s="2">
        <v>-2.3005150230888076</v>
      </c>
    </row>
    <row r="96" spans="1:30">
      <c r="A96" s="1">
        <v>40436</v>
      </c>
      <c r="B96" s="2">
        <v>13.453050734535426</v>
      </c>
      <c r="C96" s="2">
        <v>12.907020089471031</v>
      </c>
      <c r="D96" s="2">
        <v>27.572854887061425</v>
      </c>
      <c r="E96" s="2">
        <v>25.156714197843783</v>
      </c>
      <c r="F96" s="2">
        <v>4.8281617602278777</v>
      </c>
      <c r="G96" s="2">
        <v>6.0962126812261417</v>
      </c>
      <c r="H96" s="2">
        <v>54.538388546078465</v>
      </c>
      <c r="I96" s="2">
        <v>16.118213486258249</v>
      </c>
      <c r="J96" s="2">
        <v>3.6636182400295736</v>
      </c>
      <c r="K96" s="2">
        <v>7.4735805658902832</v>
      </c>
      <c r="L96" s="2">
        <v>-19.555008315995547</v>
      </c>
      <c r="M96" s="2">
        <v>-14.271283848597974</v>
      </c>
      <c r="N96" s="2">
        <v>-13.374449706659959</v>
      </c>
      <c r="O96" s="2">
        <v>-22.251757213985186</v>
      </c>
      <c r="Q96" s="2">
        <v>1.5360424267677857</v>
      </c>
      <c r="R96" s="2">
        <v>2.407598085369389</v>
      </c>
      <c r="S96" s="2">
        <v>1.9930486698014609</v>
      </c>
      <c r="T96" s="2">
        <v>2.0948499046828473</v>
      </c>
      <c r="U96" s="2">
        <v>1.7857294241526021</v>
      </c>
      <c r="V96" s="2">
        <v>1.3741107231990972</v>
      </c>
      <c r="W96" s="2">
        <v>13.68722668146658</v>
      </c>
      <c r="X96" s="2">
        <v>3.2784446231049276</v>
      </c>
      <c r="Y96" s="2">
        <v>0.42453641803638692</v>
      </c>
      <c r="Z96" s="2">
        <v>1.7220101189284778</v>
      </c>
      <c r="AA96" s="2">
        <v>-3.968884487814456</v>
      </c>
      <c r="AB96" s="2">
        <v>-2.0415499683934857</v>
      </c>
      <c r="AC96" s="2">
        <v>-2.873353400529119</v>
      </c>
      <c r="AD96" s="2">
        <v>-3.5788613715113073</v>
      </c>
    </row>
    <row r="97" spans="1:30">
      <c r="A97" s="1">
        <v>40466</v>
      </c>
      <c r="B97" s="2">
        <v>18.894387153556778</v>
      </c>
      <c r="C97" s="2">
        <v>16.660421103640523</v>
      </c>
      <c r="D97" s="2">
        <v>32.142522602792909</v>
      </c>
      <c r="E97" s="2">
        <v>32.076905834127849</v>
      </c>
      <c r="F97" s="2">
        <v>5.3786535996387741</v>
      </c>
      <c r="G97" s="2">
        <v>3.6994111042573019</v>
      </c>
      <c r="H97" s="2">
        <v>48.791849140521983</v>
      </c>
      <c r="I97" s="2">
        <v>10.979718361058135</v>
      </c>
      <c r="J97" s="2">
        <v>1.1909443002395859</v>
      </c>
      <c r="K97" s="2">
        <v>0.63444803222393387</v>
      </c>
      <c r="L97" s="2">
        <v>-31.474547576152741</v>
      </c>
      <c r="M97" s="2">
        <v>-23.567577932658008</v>
      </c>
      <c r="N97" s="2">
        <v>-19.906737329977023</v>
      </c>
      <c r="O97" s="2">
        <v>-27.570385496691269</v>
      </c>
      <c r="Q97" s="2">
        <v>2.1573233364188056</v>
      </c>
      <c r="R97" s="2">
        <v>3.1077349901464815</v>
      </c>
      <c r="S97" s="2">
        <v>2.3233579612976798</v>
      </c>
      <c r="T97" s="2">
        <v>2.6711081026194941</v>
      </c>
      <c r="U97" s="2">
        <v>1.9893326844015979</v>
      </c>
      <c r="V97" s="2">
        <v>0.83386206054401291</v>
      </c>
      <c r="W97" s="2">
        <v>12.245046419551098</v>
      </c>
      <c r="X97" s="2">
        <v>2.2332747146392244</v>
      </c>
      <c r="Y97" s="2">
        <v>0.13800543456746298</v>
      </c>
      <c r="Z97" s="2">
        <v>0.14618507444881326</v>
      </c>
      <c r="AA97" s="2">
        <v>-6.3880741760559605</v>
      </c>
      <c r="AB97" s="2">
        <v>-3.3714127260005258</v>
      </c>
      <c r="AC97" s="2">
        <v>-4.2767435412349339</v>
      </c>
      <c r="AD97" s="2">
        <v>-4.4342829513603403</v>
      </c>
    </row>
    <row r="98" spans="1:30">
      <c r="A98" s="1">
        <v>40497</v>
      </c>
      <c r="B98" s="2">
        <v>24.335723572578129</v>
      </c>
      <c r="C98" s="2">
        <v>20.413822117810017</v>
      </c>
      <c r="D98" s="2">
        <v>36.712190318524399</v>
      </c>
      <c r="E98" s="2">
        <v>38.997097470411916</v>
      </c>
      <c r="F98" s="2">
        <v>5.9291454390496696</v>
      </c>
      <c r="G98" s="2">
        <v>1.3026095272884624</v>
      </c>
      <c r="H98" s="2">
        <v>43.0453097349655</v>
      </c>
      <c r="I98" s="2">
        <v>5.8412232358580223</v>
      </c>
      <c r="J98" s="2">
        <v>-1.2817296395504016</v>
      </c>
      <c r="K98" s="2">
        <v>-6.2046845014424168</v>
      </c>
      <c r="L98" s="2">
        <v>-43.394086836309938</v>
      </c>
      <c r="M98" s="2">
        <v>-32.863872016718048</v>
      </c>
      <c r="N98" s="2">
        <v>-26.439024953294087</v>
      </c>
      <c r="O98" s="2">
        <v>-32.889013779397352</v>
      </c>
      <c r="Q98" s="2">
        <v>2.7786042460698255</v>
      </c>
      <c r="R98" s="2">
        <v>3.8078718949235735</v>
      </c>
      <c r="S98" s="2">
        <v>2.6536672527938991</v>
      </c>
      <c r="T98" s="2">
        <v>3.2473663005561408</v>
      </c>
      <c r="U98" s="2">
        <v>2.1929359446505936</v>
      </c>
      <c r="V98" s="2">
        <v>0.2936133978889286</v>
      </c>
      <c r="W98" s="2">
        <v>10.802866157635616</v>
      </c>
      <c r="X98" s="2">
        <v>1.1881048061735218</v>
      </c>
      <c r="Y98" s="2">
        <v>-0.148525548901461</v>
      </c>
      <c r="Z98" s="2">
        <v>-1.4296399700308515</v>
      </c>
      <c r="AA98" s="2">
        <v>-8.8072638642974646</v>
      </c>
      <c r="AB98" s="2">
        <v>-4.7012754836075663</v>
      </c>
      <c r="AC98" s="2">
        <v>-5.680133681940748</v>
      </c>
      <c r="AD98" s="2">
        <v>-5.2897045312093729</v>
      </c>
    </row>
    <row r="99" spans="1:30">
      <c r="A99" s="1">
        <v>40527</v>
      </c>
      <c r="B99" s="2">
        <v>30.272383282613333</v>
      </c>
      <c r="C99" s="2">
        <v>24.829590999698127</v>
      </c>
      <c r="D99" s="2">
        <v>44.035452672858206</v>
      </c>
      <c r="E99" s="2">
        <v>49.611655390563882</v>
      </c>
      <c r="F99" s="2">
        <v>6.6422278317658421</v>
      </c>
      <c r="G99" s="2">
        <v>-0.43082988478803408</v>
      </c>
      <c r="H99" s="2">
        <v>38.424565343508391</v>
      </c>
      <c r="I99" s="2">
        <v>-4.9749398248040588E-2</v>
      </c>
      <c r="J99" s="2">
        <v>-5.7271266073733118</v>
      </c>
      <c r="K99" s="2">
        <v>-13.766319092090601</v>
      </c>
      <c r="L99" s="2">
        <v>-50.758029583622978</v>
      </c>
      <c r="M99" s="2">
        <v>-41.221365473369538</v>
      </c>
      <c r="N99" s="2">
        <v>-29.988761849495841</v>
      </c>
      <c r="O99" s="2">
        <v>-30.398169012765877</v>
      </c>
      <c r="Q99" s="2">
        <v>3.4564401784422252</v>
      </c>
      <c r="R99" s="2">
        <v>4.6315629275376899</v>
      </c>
      <c r="S99" s="2">
        <v>3.1830146255522096</v>
      </c>
      <c r="T99" s="2">
        <v>4.1312617676830357</v>
      </c>
      <c r="U99" s="2">
        <v>2.4566744591734189</v>
      </c>
      <c r="V99" s="2">
        <v>-9.7110779350762039E-2</v>
      </c>
      <c r="W99" s="2">
        <v>9.6432210414335842</v>
      </c>
      <c r="X99" s="2">
        <v>-1.0119027603651454E-2</v>
      </c>
      <c r="Y99" s="2">
        <v>-0.66365370413581193</v>
      </c>
      <c r="Z99" s="2">
        <v>-3.1719388809658717</v>
      </c>
      <c r="AA99" s="2">
        <v>-10.301849684292119</v>
      </c>
      <c r="AB99" s="2">
        <v>-5.8968399950619315</v>
      </c>
      <c r="AC99" s="2">
        <v>-6.4427556069838365</v>
      </c>
      <c r="AD99" s="2">
        <v>-4.8890895131681997</v>
      </c>
    </row>
    <row r="100" spans="1:30">
      <c r="A100" s="1">
        <v>40558</v>
      </c>
      <c r="B100" s="2">
        <v>36.209042992648541</v>
      </c>
      <c r="C100" s="2">
        <v>29.245359881586236</v>
      </c>
      <c r="D100" s="2">
        <v>51.358715027192012</v>
      </c>
      <c r="E100" s="2">
        <v>60.226213310715842</v>
      </c>
      <c r="F100" s="2">
        <v>7.3553102244820145</v>
      </c>
      <c r="G100" s="2">
        <v>-2.1642692968645307</v>
      </c>
      <c r="H100" s="2">
        <v>33.803820952051289</v>
      </c>
      <c r="I100" s="2">
        <v>-5.9407220323541026</v>
      </c>
      <c r="J100" s="2">
        <v>-10.172523575196223</v>
      </c>
      <c r="K100" s="2">
        <v>-21.327953682738787</v>
      </c>
      <c r="L100" s="2">
        <v>-58.121972330936011</v>
      </c>
      <c r="M100" s="2">
        <v>-49.578858930021028</v>
      </c>
      <c r="N100" s="2">
        <v>-33.538498745697588</v>
      </c>
      <c r="O100" s="2">
        <v>-27.907324246134404</v>
      </c>
      <c r="Q100" s="2">
        <v>4.1342761108146249</v>
      </c>
      <c r="R100" s="2">
        <v>5.455253960151806</v>
      </c>
      <c r="S100" s="2">
        <v>3.7123619983105201</v>
      </c>
      <c r="T100" s="2">
        <v>5.0151572348099291</v>
      </c>
      <c r="U100" s="2">
        <v>2.7204129736962441</v>
      </c>
      <c r="V100" s="2">
        <v>-0.48783495659045267</v>
      </c>
      <c r="W100" s="2">
        <v>8.4835759252315519</v>
      </c>
      <c r="X100" s="2">
        <v>-1.2083428613808243</v>
      </c>
      <c r="Y100" s="2">
        <v>-1.1787818593701631</v>
      </c>
      <c r="Z100" s="2">
        <v>-4.9142377919008915</v>
      </c>
      <c r="AA100" s="2">
        <v>-11.796435504286773</v>
      </c>
      <c r="AB100" s="2">
        <v>-7.0924045065162984</v>
      </c>
      <c r="AC100" s="2">
        <v>-7.2053775320269242</v>
      </c>
      <c r="AD100" s="2">
        <v>-4.4884744951270266</v>
      </c>
    </row>
    <row r="101" spans="1:30">
      <c r="A101" s="1">
        <v>40589</v>
      </c>
      <c r="B101" s="2">
        <v>42.271115284472565</v>
      </c>
      <c r="C101" s="2">
        <v>35.398028487235642</v>
      </c>
      <c r="D101" s="2">
        <v>59.016550425675405</v>
      </c>
      <c r="E101" s="2">
        <v>68.645300227475502</v>
      </c>
      <c r="F101" s="2">
        <v>8.8371796749454727</v>
      </c>
      <c r="G101" s="2">
        <v>-3.2772025244686045</v>
      </c>
      <c r="H101" s="2">
        <v>31.997090271880374</v>
      </c>
      <c r="I101" s="2">
        <v>-11.717498430184543</v>
      </c>
      <c r="J101" s="2">
        <v>-13.795879667659634</v>
      </c>
      <c r="K101" s="2">
        <v>-26.919190947023058</v>
      </c>
      <c r="L101" s="2">
        <v>-58.349402650876023</v>
      </c>
      <c r="M101" s="2">
        <v>-56.594379451485445</v>
      </c>
      <c r="N101" s="2">
        <v>-35.863503738138867</v>
      </c>
      <c r="O101" s="2">
        <v>-21.544250576389139</v>
      </c>
      <c r="Q101" s="2">
        <v>4.8264314009505078</v>
      </c>
      <c r="R101" s="2">
        <v>6.6029358458380125</v>
      </c>
      <c r="S101" s="2">
        <v>4.2658933144190954</v>
      </c>
      <c r="T101" s="2">
        <v>5.71623144054234</v>
      </c>
      <c r="U101" s="2">
        <v>3.2684927630363076</v>
      </c>
      <c r="V101" s="2">
        <v>-0.73869455782532134</v>
      </c>
      <c r="W101" s="2">
        <v>8.0301497600824572</v>
      </c>
      <c r="X101" s="2">
        <v>-2.3833391806995361</v>
      </c>
      <c r="Y101" s="2">
        <v>-1.5986527400087307</v>
      </c>
      <c r="Z101" s="2">
        <v>-6.2025315436764235</v>
      </c>
      <c r="AA101" s="2">
        <v>-11.842594762021797</v>
      </c>
      <c r="AB101" s="2">
        <v>-8.0959957636733471</v>
      </c>
      <c r="AC101" s="2">
        <v>-7.7048792795980159</v>
      </c>
      <c r="AD101" s="2">
        <v>-3.4650695414535471</v>
      </c>
    </row>
    <row r="102" spans="1:30">
      <c r="A102" s="1">
        <v>40617</v>
      </c>
      <c r="B102" s="2">
        <v>48.333187576296588</v>
      </c>
      <c r="C102" s="2">
        <v>41.550697092885052</v>
      </c>
      <c r="D102" s="2">
        <v>66.67438582415879</v>
      </c>
      <c r="E102" s="2">
        <v>77.06438714423517</v>
      </c>
      <c r="F102" s="2">
        <v>10.319049125408933</v>
      </c>
      <c r="G102" s="2">
        <v>-4.3901357520726787</v>
      </c>
      <c r="H102" s="2">
        <v>30.190359591709459</v>
      </c>
      <c r="I102" s="2">
        <v>-17.494274828014984</v>
      </c>
      <c r="J102" s="2">
        <v>-17.419235760123044</v>
      </c>
      <c r="K102" s="2">
        <v>-32.510428211307335</v>
      </c>
      <c r="L102" s="2">
        <v>-58.576832970816028</v>
      </c>
      <c r="M102" s="2">
        <v>-63.609899972949854</v>
      </c>
      <c r="N102" s="2">
        <v>-38.188508730580146</v>
      </c>
      <c r="O102" s="2">
        <v>-15.181176906643875</v>
      </c>
      <c r="Q102" s="2">
        <v>5.5185866910863917</v>
      </c>
      <c r="R102" s="2">
        <v>7.75061773152422</v>
      </c>
      <c r="S102" s="2">
        <v>4.8194246305276698</v>
      </c>
      <c r="T102" s="2">
        <v>6.4173056462747509</v>
      </c>
      <c r="U102" s="2">
        <v>3.8165725523763716</v>
      </c>
      <c r="V102" s="2">
        <v>-0.98955415906019006</v>
      </c>
      <c r="W102" s="2">
        <v>7.5767235949333642</v>
      </c>
      <c r="X102" s="2">
        <v>-3.5583355000182477</v>
      </c>
      <c r="Y102" s="2">
        <v>-2.0185236206472981</v>
      </c>
      <c r="Z102" s="2">
        <v>-7.4908252954519563</v>
      </c>
      <c r="AA102" s="2">
        <v>-11.888754019756821</v>
      </c>
      <c r="AB102" s="2">
        <v>-9.0995870208303948</v>
      </c>
      <c r="AC102" s="2">
        <v>-8.2043810271691076</v>
      </c>
      <c r="AD102" s="2">
        <v>-2.4416645877800676</v>
      </c>
    </row>
    <row r="103" spans="1:30">
      <c r="A103" s="1">
        <v>40648</v>
      </c>
      <c r="B103" s="2">
        <v>49.38906414458247</v>
      </c>
      <c r="C103" s="2">
        <v>44.277795040214734</v>
      </c>
      <c r="D103" s="2">
        <v>68.206773978313862</v>
      </c>
      <c r="E103" s="2">
        <v>77.454982046039348</v>
      </c>
      <c r="F103" s="2">
        <v>11.154716343625003</v>
      </c>
      <c r="G103" s="2">
        <v>-5.3736526967126874</v>
      </c>
      <c r="H103" s="2">
        <v>30.34092468249159</v>
      </c>
      <c r="I103" s="2">
        <v>-23.277198834675964</v>
      </c>
      <c r="J103" s="2">
        <v>-19.901003012393883</v>
      </c>
      <c r="K103" s="2">
        <v>-35.400421533121005</v>
      </c>
      <c r="L103" s="2">
        <v>-55.473100335567224</v>
      </c>
      <c r="M103" s="2">
        <v>-66.948358477480568</v>
      </c>
      <c r="N103" s="2">
        <v>-40.023147288310781</v>
      </c>
      <c r="O103" s="2">
        <v>-8.8216789884737867</v>
      </c>
      <c r="Q103" s="2">
        <v>5.6391445659001374</v>
      </c>
      <c r="R103" s="2">
        <v>8.2593142200314151</v>
      </c>
      <c r="S103" s="2">
        <v>4.9301902434744607</v>
      </c>
      <c r="T103" s="2">
        <v>6.4498312649377878</v>
      </c>
      <c r="U103" s="2">
        <v>4.1256499227041123</v>
      </c>
      <c r="V103" s="2">
        <v>-1.2112428124498267</v>
      </c>
      <c r="W103" s="2">
        <v>7.6145101629415013</v>
      </c>
      <c r="X103" s="2">
        <v>-4.734582242973091</v>
      </c>
      <c r="Y103" s="2">
        <v>-2.3061083280731904</v>
      </c>
      <c r="Z103" s="2">
        <v>-8.1567173267110107</v>
      </c>
      <c r="AA103" s="2">
        <v>-11.258820444106723</v>
      </c>
      <c r="AB103" s="2">
        <v>-9.5771635252790279</v>
      </c>
      <c r="AC103" s="2">
        <v>-8.5985329402733992</v>
      </c>
      <c r="AD103" s="2">
        <v>-1.4188347401111814</v>
      </c>
    </row>
    <row r="104" spans="1:30">
      <c r="A104" s="1">
        <v>40678</v>
      </c>
      <c r="B104" s="2">
        <v>50.444940712868359</v>
      </c>
      <c r="C104" s="2">
        <v>47.004892987544416</v>
      </c>
      <c r="D104" s="2">
        <v>69.739162132468934</v>
      </c>
      <c r="E104" s="2">
        <v>77.845576947843526</v>
      </c>
      <c r="F104" s="2">
        <v>11.990383561841073</v>
      </c>
      <c r="G104" s="2">
        <v>-6.3571696413526961</v>
      </c>
      <c r="H104" s="2">
        <v>30.491489773273724</v>
      </c>
      <c r="I104" s="2">
        <v>-29.060122841336948</v>
      </c>
      <c r="J104" s="2">
        <v>-22.382770264664721</v>
      </c>
      <c r="K104" s="2">
        <v>-38.290414854934674</v>
      </c>
      <c r="L104" s="2">
        <v>-52.369367700318421</v>
      </c>
      <c r="M104" s="2">
        <v>-70.286816982011288</v>
      </c>
      <c r="N104" s="2">
        <v>-41.857785846041423</v>
      </c>
      <c r="O104" s="2">
        <v>-2.4621810703036981</v>
      </c>
      <c r="Q104" s="2">
        <v>5.759702440713883</v>
      </c>
      <c r="R104" s="2">
        <v>8.7680107085386094</v>
      </c>
      <c r="S104" s="2">
        <v>5.0409558564212515</v>
      </c>
      <c r="T104" s="2">
        <v>6.4823568836008265</v>
      </c>
      <c r="U104" s="2">
        <v>4.4347272930318535</v>
      </c>
      <c r="V104" s="2">
        <v>-1.432931465839463</v>
      </c>
      <c r="W104" s="2">
        <v>7.6522967309496401</v>
      </c>
      <c r="X104" s="2">
        <v>-5.9108289859279353</v>
      </c>
      <c r="Y104" s="2">
        <v>-2.5936930354990833</v>
      </c>
      <c r="Z104" s="2">
        <v>-8.8226093579700624</v>
      </c>
      <c r="AA104" s="2">
        <v>-10.628886868456625</v>
      </c>
      <c r="AB104" s="2">
        <v>-10.054740029727659</v>
      </c>
      <c r="AC104" s="2">
        <v>-8.9926848533776944</v>
      </c>
      <c r="AD104" s="2">
        <v>-0.39600489244229525</v>
      </c>
    </row>
    <row r="105" spans="1:30">
      <c r="A105" s="1">
        <v>40709</v>
      </c>
      <c r="B105" s="2">
        <v>48.9629729539731</v>
      </c>
      <c r="C105" s="2">
        <v>45.831647203081168</v>
      </c>
      <c r="D105" s="2">
        <v>66.299296516952822</v>
      </c>
      <c r="E105" s="2">
        <v>69.622280425831207</v>
      </c>
      <c r="F105" s="2">
        <v>12.250753894740825</v>
      </c>
      <c r="G105" s="2">
        <v>-7.4252629752253014</v>
      </c>
      <c r="H105" s="2">
        <v>29.844463813726733</v>
      </c>
      <c r="I105" s="2">
        <v>-34.292474004653677</v>
      </c>
      <c r="J105" s="2">
        <v>-24.159889566064141</v>
      </c>
      <c r="K105" s="2">
        <v>-39.611291504440672</v>
      </c>
      <c r="L105" s="2">
        <v>-47.144096705397921</v>
      </c>
      <c r="M105" s="2">
        <v>-69.15415479524475</v>
      </c>
      <c r="N105" s="2">
        <v>-43.254089722404998</v>
      </c>
      <c r="O105" s="2">
        <v>3.4603688869574061</v>
      </c>
      <c r="Q105" s="2">
        <v>5.5904943259387405</v>
      </c>
      <c r="R105" s="2">
        <v>8.549160479379541</v>
      </c>
      <c r="S105" s="2">
        <v>4.7923120501349006</v>
      </c>
      <c r="T105" s="2">
        <v>5.797586535619816</v>
      </c>
      <c r="U105" s="2">
        <v>4.5310270832471575</v>
      </c>
      <c r="V105" s="2">
        <v>-1.6736839756676838</v>
      </c>
      <c r="W105" s="2">
        <v>7.4899158610119292</v>
      </c>
      <c r="X105" s="2">
        <v>-6.9750892125465578</v>
      </c>
      <c r="Y105" s="2">
        <v>-2.7996238430259464</v>
      </c>
      <c r="Z105" s="2">
        <v>-9.1269565094126879</v>
      </c>
      <c r="AA105" s="2">
        <v>-9.5683658673275609</v>
      </c>
      <c r="AB105" s="2">
        <v>-9.8927093059241464</v>
      </c>
      <c r="AC105" s="2">
        <v>-9.2926653818717675</v>
      </c>
      <c r="AD105" s="2">
        <v>0.55654842993379439</v>
      </c>
    </row>
    <row r="106" spans="1:30">
      <c r="A106" s="1">
        <v>40739</v>
      </c>
      <c r="B106" s="2">
        <v>47.481005195077842</v>
      </c>
      <c r="C106" s="2">
        <v>44.658401418617927</v>
      </c>
      <c r="D106" s="2">
        <v>62.85943090143671</v>
      </c>
      <c r="E106" s="2">
        <v>61.39898390381888</v>
      </c>
      <c r="F106" s="2">
        <v>12.511124227640575</v>
      </c>
      <c r="G106" s="2">
        <v>-8.4933563090979085</v>
      </c>
      <c r="H106" s="2">
        <v>29.197437854179743</v>
      </c>
      <c r="I106" s="2">
        <v>-39.524825167970405</v>
      </c>
      <c r="J106" s="2">
        <v>-25.937008867463557</v>
      </c>
      <c r="K106" s="2">
        <v>-40.932168153946677</v>
      </c>
      <c r="L106" s="2">
        <v>-41.918825710477428</v>
      </c>
      <c r="M106" s="2">
        <v>-68.021492608478212</v>
      </c>
      <c r="N106" s="2">
        <v>-44.650393598768574</v>
      </c>
      <c r="O106" s="2">
        <v>9.3829188442185103</v>
      </c>
      <c r="Q106" s="2">
        <v>5.421286211163598</v>
      </c>
      <c r="R106" s="2">
        <v>8.3303102502204762</v>
      </c>
      <c r="S106" s="2">
        <v>4.5436682438485496</v>
      </c>
      <c r="T106" s="2">
        <v>5.1128161876388063</v>
      </c>
      <c r="U106" s="2">
        <v>4.6273268734624597</v>
      </c>
      <c r="V106" s="2">
        <v>-1.9144364854959048</v>
      </c>
      <c r="W106" s="2">
        <v>7.3275349910742191</v>
      </c>
      <c r="X106" s="2">
        <v>-8.0393494391651803</v>
      </c>
      <c r="Y106" s="2">
        <v>-3.0055546505528095</v>
      </c>
      <c r="Z106" s="2">
        <v>-9.4313036608553151</v>
      </c>
      <c r="AA106" s="2">
        <v>-8.5078448661984982</v>
      </c>
      <c r="AB106" s="2">
        <v>-9.7306785821206319</v>
      </c>
      <c r="AC106" s="2">
        <v>-9.5926459103658424</v>
      </c>
      <c r="AD106" s="2">
        <v>1.5091017523098842</v>
      </c>
    </row>
    <row r="107" spans="1:30">
      <c r="A107" s="1">
        <v>40770</v>
      </c>
      <c r="B107" s="2">
        <v>44.246186480411126</v>
      </c>
      <c r="C107" s="2">
        <v>39.938790375419963</v>
      </c>
      <c r="D107" s="2">
        <v>50.064335641025835</v>
      </c>
      <c r="E107" s="2">
        <v>49.087088470334088</v>
      </c>
      <c r="F107" s="2">
        <v>12.095354391834185</v>
      </c>
      <c r="G107" s="2">
        <v>-8.8658134438225389</v>
      </c>
      <c r="H107" s="2">
        <v>27.261233493573009</v>
      </c>
      <c r="I107" s="2">
        <v>-42.559188279393695</v>
      </c>
      <c r="J107" s="2">
        <v>-27.080703053040512</v>
      </c>
      <c r="K107" s="2">
        <v>-40.025368691051604</v>
      </c>
      <c r="L107" s="2">
        <v>-36.939987931292876</v>
      </c>
      <c r="M107" s="2">
        <v>-64.907507656357041</v>
      </c>
      <c r="N107" s="2">
        <v>-44.457241523339455</v>
      </c>
      <c r="O107" s="2">
        <v>14.20875992394603</v>
      </c>
      <c r="Q107" s="2">
        <v>5.0519410799603817</v>
      </c>
      <c r="R107" s="2">
        <v>7.4499423238885871</v>
      </c>
      <c r="S107" s="2">
        <v>3.61880037314027</v>
      </c>
      <c r="T107" s="2">
        <v>4.0875800311016599</v>
      </c>
      <c r="U107" s="2">
        <v>4.4735514893006156</v>
      </c>
      <c r="V107" s="2">
        <v>-1.9983898134913756</v>
      </c>
      <c r="W107" s="2">
        <v>6.8416154637145503</v>
      </c>
      <c r="X107" s="2">
        <v>-8.6565388960286764</v>
      </c>
      <c r="Y107" s="2">
        <v>-3.1380847890832815</v>
      </c>
      <c r="Z107" s="2">
        <v>-9.2223652762112724</v>
      </c>
      <c r="AA107" s="2">
        <v>-7.4973399505352019</v>
      </c>
      <c r="AB107" s="2">
        <v>-9.2852136927648417</v>
      </c>
      <c r="AC107" s="2">
        <v>-9.5511493116327237</v>
      </c>
      <c r="AD107" s="2">
        <v>2.2852659023678594</v>
      </c>
    </row>
    <row r="108" spans="1:30">
      <c r="A108" s="1">
        <v>40801</v>
      </c>
      <c r="B108" s="2">
        <v>41.01136776574441</v>
      </c>
      <c r="C108" s="2">
        <v>35.219179332222005</v>
      </c>
      <c r="D108" s="2">
        <v>37.269240380614967</v>
      </c>
      <c r="E108" s="2">
        <v>36.775193036849295</v>
      </c>
      <c r="F108" s="2">
        <v>11.679584556027795</v>
      </c>
      <c r="G108" s="2">
        <v>-9.2382705785471693</v>
      </c>
      <c r="H108" s="2">
        <v>25.325029132966272</v>
      </c>
      <c r="I108" s="2">
        <v>-45.593551390816977</v>
      </c>
      <c r="J108" s="2">
        <v>-28.224397238617467</v>
      </c>
      <c r="K108" s="2">
        <v>-39.118569228156531</v>
      </c>
      <c r="L108" s="2">
        <v>-31.961150152108321</v>
      </c>
      <c r="M108" s="2">
        <v>-61.793522704235876</v>
      </c>
      <c r="N108" s="2">
        <v>-44.264089447910337</v>
      </c>
      <c r="O108" s="2">
        <v>19.034601003673547</v>
      </c>
      <c r="Q108" s="2">
        <v>4.6825959487571653</v>
      </c>
      <c r="R108" s="2">
        <v>6.5695743975566998</v>
      </c>
      <c r="S108" s="2">
        <v>2.6939325024319913</v>
      </c>
      <c r="T108" s="2">
        <v>3.0623438745645144</v>
      </c>
      <c r="U108" s="2">
        <v>4.3197761051387724</v>
      </c>
      <c r="V108" s="2">
        <v>-2.0823431414868461</v>
      </c>
      <c r="W108" s="2">
        <v>6.3556959363548797</v>
      </c>
      <c r="X108" s="2">
        <v>-9.2737283528921726</v>
      </c>
      <c r="Y108" s="2">
        <v>-3.2706149276137531</v>
      </c>
      <c r="Z108" s="2">
        <v>-9.0134268915672298</v>
      </c>
      <c r="AA108" s="2">
        <v>-6.4868350348719046</v>
      </c>
      <c r="AB108" s="2">
        <v>-8.839748803409055</v>
      </c>
      <c r="AC108" s="2">
        <v>-9.5096527128996087</v>
      </c>
      <c r="AD108" s="2">
        <v>3.0614300524258349</v>
      </c>
    </row>
    <row r="109" spans="1:30">
      <c r="A109" s="1">
        <v>40831</v>
      </c>
      <c r="B109" s="2">
        <v>34.049957047029899</v>
      </c>
      <c r="C109" s="2">
        <v>28.867551248561814</v>
      </c>
      <c r="D109" s="2">
        <v>15.68771753932943</v>
      </c>
      <c r="E109" s="2">
        <v>22.445584137950497</v>
      </c>
      <c r="F109" s="2">
        <v>9.5125153861334208</v>
      </c>
      <c r="G109" s="2">
        <v>-9.400820364034324</v>
      </c>
      <c r="H109" s="2">
        <v>21.916451009125844</v>
      </c>
      <c r="I109" s="2">
        <v>-46.339845935816058</v>
      </c>
      <c r="J109" s="2">
        <v>-28.426363918682142</v>
      </c>
      <c r="K109" s="2">
        <v>-36.271998388293824</v>
      </c>
      <c r="L109" s="2">
        <v>-26.965088172654983</v>
      </c>
      <c r="M109" s="2">
        <v>-57.787377626173928</v>
      </c>
      <c r="N109" s="2">
        <v>-44.794964182792143</v>
      </c>
      <c r="O109" s="2">
        <v>23.102561092993195</v>
      </c>
      <c r="Q109" s="2">
        <v>3.8877559957157795</v>
      </c>
      <c r="R109" s="2">
        <v>5.384779804599229</v>
      </c>
      <c r="S109" s="2">
        <v>1.1339552868953491</v>
      </c>
      <c r="T109" s="2">
        <v>1.8690886823354136</v>
      </c>
      <c r="U109" s="2">
        <v>3.5182704031691485</v>
      </c>
      <c r="V109" s="2">
        <v>-2.1189825133347924</v>
      </c>
      <c r="W109" s="2">
        <v>5.500262127505267</v>
      </c>
      <c r="X109" s="2">
        <v>-9.4255246633449872</v>
      </c>
      <c r="Y109" s="2">
        <v>-3.2940186245329675</v>
      </c>
      <c r="Z109" s="2">
        <v>-8.3575399646419442</v>
      </c>
      <c r="AA109" s="2">
        <v>-5.4728342955220555</v>
      </c>
      <c r="AB109" s="2">
        <v>-8.2666577315570589</v>
      </c>
      <c r="AC109" s="2">
        <v>-9.6237053100668799</v>
      </c>
      <c r="AD109" s="2">
        <v>3.7157004133915601</v>
      </c>
    </row>
    <row r="110" spans="1:30">
      <c r="A110" s="1">
        <v>40862</v>
      </c>
      <c r="B110" s="2">
        <v>27.088546328315388</v>
      </c>
      <c r="C110" s="2">
        <v>22.515923164901622</v>
      </c>
      <c r="D110" s="2">
        <v>-5.893805301956105</v>
      </c>
      <c r="E110" s="2">
        <v>8.1159752390516964</v>
      </c>
      <c r="F110" s="2">
        <v>7.3454462162390479</v>
      </c>
      <c r="G110" s="2">
        <v>-9.5633701495214787</v>
      </c>
      <c r="H110" s="2">
        <v>18.507872885285419</v>
      </c>
      <c r="I110" s="2">
        <v>-47.086140480815132</v>
      </c>
      <c r="J110" s="2">
        <v>-28.628330598746818</v>
      </c>
      <c r="K110" s="2">
        <v>-33.425427548431124</v>
      </c>
      <c r="L110" s="2">
        <v>-21.96902619320165</v>
      </c>
      <c r="M110" s="2">
        <v>-53.781232548111973</v>
      </c>
      <c r="N110" s="2">
        <v>-45.325838917673941</v>
      </c>
      <c r="O110" s="2">
        <v>27.170521182312843</v>
      </c>
      <c r="Q110" s="2">
        <v>3.092916042674394</v>
      </c>
      <c r="R110" s="2">
        <v>4.1999852116417591</v>
      </c>
      <c r="S110" s="2">
        <v>-0.42602192864129312</v>
      </c>
      <c r="T110" s="2">
        <v>0.67583349010631288</v>
      </c>
      <c r="U110" s="2">
        <v>2.7167647011995255</v>
      </c>
      <c r="V110" s="2">
        <v>-2.1556218851827391</v>
      </c>
      <c r="W110" s="2">
        <v>4.6448283186556543</v>
      </c>
      <c r="X110" s="2">
        <v>-9.5773209737977982</v>
      </c>
      <c r="Y110" s="2">
        <v>-3.3174223214521823</v>
      </c>
      <c r="Z110" s="2">
        <v>-7.7016530377166603</v>
      </c>
      <c r="AA110" s="2">
        <v>-4.4588335561722072</v>
      </c>
      <c r="AB110" s="2">
        <v>-7.6935666597050618</v>
      </c>
      <c r="AC110" s="2">
        <v>-9.7377579072341529</v>
      </c>
      <c r="AD110" s="2">
        <v>4.3699707743572862</v>
      </c>
    </row>
    <row r="111" spans="1:30">
      <c r="A111" s="1">
        <v>40892</v>
      </c>
      <c r="B111" s="2">
        <v>24.17431288275613</v>
      </c>
      <c r="C111" s="2">
        <v>19.451586666118089</v>
      </c>
      <c r="D111" s="2">
        <v>-18.745862098547576</v>
      </c>
      <c r="E111" s="2">
        <v>-1.1516085621974828</v>
      </c>
      <c r="F111" s="2">
        <v>4.4015920707389427</v>
      </c>
      <c r="G111" s="2">
        <v>-9.8331448931329746</v>
      </c>
      <c r="H111" s="2">
        <v>14.177666645250426</v>
      </c>
      <c r="I111" s="2">
        <v>-46.340648212077376</v>
      </c>
      <c r="J111" s="2">
        <v>-27.875098929955893</v>
      </c>
      <c r="K111" s="2">
        <v>-29.326914183269874</v>
      </c>
      <c r="L111" s="2">
        <v>-19.3551749341967</v>
      </c>
      <c r="M111" s="2">
        <v>-50.429420165643954</v>
      </c>
      <c r="N111" s="2">
        <v>-47.112166914383849</v>
      </c>
      <c r="O111" s="2">
        <v>26.91934906540634</v>
      </c>
      <c r="Q111" s="2">
        <v>2.7601746963273297</v>
      </c>
      <c r="R111" s="2">
        <v>3.6283822671776713</v>
      </c>
      <c r="S111" s="2">
        <v>-1.3550071500693144</v>
      </c>
      <c r="T111" s="2">
        <v>-9.5896748191308778E-2</v>
      </c>
      <c r="U111" s="2">
        <v>1.627959638507293</v>
      </c>
      <c r="V111" s="2">
        <v>-2.216430191491745</v>
      </c>
      <c r="W111" s="2">
        <v>3.5580981096252726</v>
      </c>
      <c r="X111" s="2">
        <v>-9.4256878463365368</v>
      </c>
      <c r="Y111" s="2">
        <v>-3.2301385889043588</v>
      </c>
      <c r="Z111" s="2">
        <v>-6.7573022777097611</v>
      </c>
      <c r="AA111" s="2">
        <v>-3.9283263046445622</v>
      </c>
      <c r="AB111" s="2">
        <v>-7.214079842955865</v>
      </c>
      <c r="AC111" s="2">
        <v>-10.121530827719312</v>
      </c>
      <c r="AD111" s="2">
        <v>4.3295735069346284</v>
      </c>
    </row>
    <row r="112" spans="1:30">
      <c r="A112" s="1">
        <v>40923</v>
      </c>
      <c r="B112" s="2">
        <v>21.260079437196872</v>
      </c>
      <c r="C112" s="2">
        <v>16.387250167334553</v>
      </c>
      <c r="D112" s="2">
        <v>-31.597918895139046</v>
      </c>
      <c r="E112" s="2">
        <v>-10.419192363446662</v>
      </c>
      <c r="F112" s="2">
        <v>1.4577379252388383</v>
      </c>
      <c r="G112" s="2">
        <v>-10.102919636744469</v>
      </c>
      <c r="H112" s="2">
        <v>9.8474604052154326</v>
      </c>
      <c r="I112" s="2">
        <v>-45.59515594333962</v>
      </c>
      <c r="J112" s="2">
        <v>-27.121867261164972</v>
      </c>
      <c r="K112" s="2">
        <v>-25.228400818108625</v>
      </c>
      <c r="L112" s="2">
        <v>-16.741323675191754</v>
      </c>
      <c r="M112" s="2">
        <v>-47.077607783175935</v>
      </c>
      <c r="N112" s="2">
        <v>-48.898494911093763</v>
      </c>
      <c r="O112" s="2">
        <v>26.668176948499838</v>
      </c>
      <c r="Q112" s="2">
        <v>2.4274333499802645</v>
      </c>
      <c r="R112" s="2">
        <v>3.0567793227135835</v>
      </c>
      <c r="S112" s="2">
        <v>-2.2839923714973356</v>
      </c>
      <c r="T112" s="2">
        <v>-0.86762698648893033</v>
      </c>
      <c r="U112" s="2">
        <v>0.53915457581506099</v>
      </c>
      <c r="V112" s="2">
        <v>-2.2772384978007501</v>
      </c>
      <c r="W112" s="2">
        <v>2.471367900594891</v>
      </c>
      <c r="X112" s="2">
        <v>-9.2740547188752771</v>
      </c>
      <c r="Y112" s="2">
        <v>-3.1428548563565357</v>
      </c>
      <c r="Z112" s="2">
        <v>-5.8129515177028628</v>
      </c>
      <c r="AA112" s="2">
        <v>-3.3978190531169186</v>
      </c>
      <c r="AB112" s="2">
        <v>-6.7345930262066664</v>
      </c>
      <c r="AC112" s="2">
        <v>-10.505303748204472</v>
      </c>
      <c r="AD112" s="2">
        <v>4.2891762395119715</v>
      </c>
    </row>
    <row r="113" spans="1:30">
      <c r="A113" s="1">
        <v>40954</v>
      </c>
      <c r="B113" s="2">
        <v>20.174982899943707</v>
      </c>
      <c r="C113" s="2">
        <v>14.708173759139004</v>
      </c>
      <c r="D113" s="2">
        <v>-37.966425148589053</v>
      </c>
      <c r="E113" s="2">
        <v>-16.768389725843925</v>
      </c>
      <c r="F113" s="2">
        <v>-2.2709916240424914</v>
      </c>
      <c r="G113" s="2">
        <v>-10.432564587490461</v>
      </c>
      <c r="H113" s="2">
        <v>3.7764979787879058</v>
      </c>
      <c r="I113" s="2">
        <v>-44.408964409332299</v>
      </c>
      <c r="J113" s="2">
        <v>-25.06948142886921</v>
      </c>
      <c r="K113" s="2">
        <v>-20.871343550623852</v>
      </c>
      <c r="L113" s="2">
        <v>-17.97049036792529</v>
      </c>
      <c r="M113" s="2">
        <v>-44.013188673060291</v>
      </c>
      <c r="N113" s="2">
        <v>-49.045204221353842</v>
      </c>
      <c r="O113" s="2">
        <v>19.588892298294791</v>
      </c>
      <c r="Q113" s="2">
        <v>2.3035391975497723</v>
      </c>
      <c r="R113" s="2">
        <v>2.7435744839872349</v>
      </c>
      <c r="S113" s="2">
        <v>-2.7443271090154622</v>
      </c>
      <c r="T113" s="2">
        <v>-1.3963373492504751</v>
      </c>
      <c r="U113" s="2">
        <v>-0.83994214909348375</v>
      </c>
      <c r="V113" s="2">
        <v>-2.3515417882786998</v>
      </c>
      <c r="W113" s="2">
        <v>0.9477688152465068</v>
      </c>
      <c r="X113" s="2">
        <v>-9.032783360858188</v>
      </c>
      <c r="Y113" s="2">
        <v>-2.9050264384959354</v>
      </c>
      <c r="Z113" s="2">
        <v>-4.8090288815298932</v>
      </c>
      <c r="AA113" s="2">
        <v>-3.6472907250741171</v>
      </c>
      <c r="AB113" s="2">
        <v>-6.2962186792472936</v>
      </c>
      <c r="AC113" s="2">
        <v>-10.536822629711438</v>
      </c>
      <c r="AD113" s="2">
        <v>3.1505794927962425</v>
      </c>
    </row>
    <row r="114" spans="1:30">
      <c r="A114" s="1">
        <v>40983</v>
      </c>
      <c r="B114" s="2">
        <v>19.089886362690542</v>
      </c>
      <c r="C114" s="2">
        <v>13.029097350943458</v>
      </c>
      <c r="D114" s="2">
        <v>-44.334931402039068</v>
      </c>
      <c r="E114" s="2">
        <v>-23.117587088241187</v>
      </c>
      <c r="F114" s="2">
        <v>-5.9997211733238212</v>
      </c>
      <c r="G114" s="2">
        <v>-10.762209538236455</v>
      </c>
      <c r="H114" s="2">
        <v>-2.294464447639621</v>
      </c>
      <c r="I114" s="2">
        <v>-43.222772875324978</v>
      </c>
      <c r="J114" s="2">
        <v>-23.017095596573448</v>
      </c>
      <c r="K114" s="2">
        <v>-16.514286283139082</v>
      </c>
      <c r="L114" s="2">
        <v>-19.199657060658826</v>
      </c>
      <c r="M114" s="2">
        <v>-40.948769562944641</v>
      </c>
      <c r="N114" s="2">
        <v>-49.191913531613913</v>
      </c>
      <c r="O114" s="2">
        <v>12.509607648089744</v>
      </c>
      <c r="Q114" s="2">
        <v>2.179645045119281</v>
      </c>
      <c r="R114" s="2">
        <v>2.4303696452608867</v>
      </c>
      <c r="S114" s="2">
        <v>-3.2046618465335897</v>
      </c>
      <c r="T114" s="2">
        <v>-1.9250477120120202</v>
      </c>
      <c r="U114" s="2">
        <v>-2.2190388740020288</v>
      </c>
      <c r="V114" s="2">
        <v>-2.4258450787566499</v>
      </c>
      <c r="W114" s="2">
        <v>-0.57583027010187748</v>
      </c>
      <c r="X114" s="2">
        <v>-8.7915120028410989</v>
      </c>
      <c r="Y114" s="2">
        <v>-2.6671980206353347</v>
      </c>
      <c r="Z114" s="2">
        <v>-3.8051062453569253</v>
      </c>
      <c r="AA114" s="2">
        <v>-3.8967623970313148</v>
      </c>
      <c r="AB114" s="2">
        <v>-5.857844332287919</v>
      </c>
      <c r="AC114" s="2">
        <v>-10.568341511218399</v>
      </c>
      <c r="AD114" s="2">
        <v>2.011982746080514</v>
      </c>
    </row>
    <row r="115" spans="1:30">
      <c r="A115" s="1">
        <v>41014</v>
      </c>
      <c r="B115" s="2">
        <v>20.047765072274185</v>
      </c>
      <c r="C115" s="2">
        <v>11.048645173753924</v>
      </c>
      <c r="D115" s="2">
        <v>-41.954707116786757</v>
      </c>
      <c r="E115" s="2">
        <v>-25.533567039012226</v>
      </c>
      <c r="F115" s="2">
        <v>-9.2440475972614262</v>
      </c>
      <c r="G115" s="2">
        <v>-11.389774574280441</v>
      </c>
      <c r="H115" s="2">
        <v>-9.9492458045886778</v>
      </c>
      <c r="I115" s="2">
        <v>-43.75654548644458</v>
      </c>
      <c r="J115" s="2">
        <v>-21.234572656402115</v>
      </c>
      <c r="K115" s="2">
        <v>-14.214455134009643</v>
      </c>
      <c r="L115" s="2">
        <v>-23.753382313442032</v>
      </c>
      <c r="M115" s="2">
        <v>-36.370217184698198</v>
      </c>
      <c r="N115" s="2">
        <v>-45.700313975966687</v>
      </c>
      <c r="O115" s="2">
        <v>0.50482549797204257</v>
      </c>
      <c r="Q115" s="2">
        <v>2.2890137204221217</v>
      </c>
      <c r="R115" s="2">
        <v>2.0609479788410145</v>
      </c>
      <c r="S115" s="2">
        <v>-3.0326120945226971</v>
      </c>
      <c r="T115" s="2">
        <v>-2.1262311944726262</v>
      </c>
      <c r="U115" s="2">
        <v>-3.4189757121803193</v>
      </c>
      <c r="V115" s="2">
        <v>-2.5673007481411085</v>
      </c>
      <c r="W115" s="2">
        <v>-2.4969124733485972</v>
      </c>
      <c r="X115" s="2">
        <v>-8.900081351942827</v>
      </c>
      <c r="Y115" s="2">
        <v>-2.4606410448512204</v>
      </c>
      <c r="Z115" s="2">
        <v>-3.2751952507925637</v>
      </c>
      <c r="AA115" s="2">
        <v>-4.8209864743361948</v>
      </c>
      <c r="AB115" s="2">
        <v>-5.2028686789226315</v>
      </c>
      <c r="AC115" s="2">
        <v>-9.8182097542827069</v>
      </c>
      <c r="AD115" s="2">
        <v>8.1193608966333472E-2</v>
      </c>
    </row>
    <row r="116" spans="1:30">
      <c r="A116" s="1">
        <v>41044</v>
      </c>
      <c r="B116" s="2">
        <v>21.005643781857827</v>
      </c>
      <c r="C116" s="2">
        <v>9.0681929965643899</v>
      </c>
      <c r="D116" s="2">
        <v>-39.574482831534446</v>
      </c>
      <c r="E116" s="2">
        <v>-27.949546989783261</v>
      </c>
      <c r="F116" s="2">
        <v>-12.488374021199032</v>
      </c>
      <c r="G116" s="2">
        <v>-12.017339610324427</v>
      </c>
      <c r="H116" s="2">
        <v>-17.604027161537736</v>
      </c>
      <c r="I116" s="2">
        <v>-44.290318097564182</v>
      </c>
      <c r="J116" s="2">
        <v>-19.452049716230782</v>
      </c>
      <c r="K116" s="2">
        <v>-11.914623984880205</v>
      </c>
      <c r="L116" s="2">
        <v>-28.307107566225238</v>
      </c>
      <c r="M116" s="2">
        <v>-31.791664806451745</v>
      </c>
      <c r="N116" s="2">
        <v>-42.20871442031946</v>
      </c>
      <c r="O116" s="2">
        <v>-11.499956652145661</v>
      </c>
      <c r="Q116" s="2">
        <v>2.3983823957249628</v>
      </c>
      <c r="R116" s="2">
        <v>1.6915263124211417</v>
      </c>
      <c r="S116" s="2">
        <v>-2.8605623425118041</v>
      </c>
      <c r="T116" s="2">
        <v>-2.3274146769332318</v>
      </c>
      <c r="U116" s="2">
        <v>-4.6189125503586101</v>
      </c>
      <c r="V116" s="2">
        <v>-2.7087564175255672</v>
      </c>
      <c r="W116" s="2">
        <v>-4.4179946765953177</v>
      </c>
      <c r="X116" s="2">
        <v>-9.0086507010445533</v>
      </c>
      <c r="Y116" s="2">
        <v>-2.2540840690671065</v>
      </c>
      <c r="Z116" s="2">
        <v>-2.7452842562282025</v>
      </c>
      <c r="AA116" s="2">
        <v>-5.7452105516410734</v>
      </c>
      <c r="AB116" s="2">
        <v>-4.5478930255573422</v>
      </c>
      <c r="AC116" s="2">
        <v>-9.0680779973470109</v>
      </c>
      <c r="AD116" s="2">
        <v>-1.8495955281478473</v>
      </c>
    </row>
    <row r="117" spans="1:30">
      <c r="A117" s="1">
        <v>41075</v>
      </c>
      <c r="B117" s="2">
        <v>21.432409694777647</v>
      </c>
      <c r="C117" s="2">
        <v>4.9341544239790851</v>
      </c>
      <c r="D117" s="2">
        <v>-31.415055809309784</v>
      </c>
      <c r="E117" s="2">
        <v>-24.631443668290636</v>
      </c>
      <c r="F117" s="2">
        <v>-14.929581320601191</v>
      </c>
      <c r="G117" s="2">
        <v>-12.29177376001104</v>
      </c>
      <c r="H117" s="2">
        <v>-25.901613890891419</v>
      </c>
      <c r="I117" s="2">
        <v>-46.374568637701216</v>
      </c>
      <c r="J117" s="2">
        <v>-18.474133131798563</v>
      </c>
      <c r="K117" s="2">
        <v>-12.520768921780764</v>
      </c>
      <c r="L117" s="2">
        <v>-31.15226908239293</v>
      </c>
      <c r="M117" s="2">
        <v>-26.732669314185234</v>
      </c>
      <c r="N117" s="2">
        <v>-36.149916632475559</v>
      </c>
      <c r="O117" s="2">
        <v>-21.504201255041686</v>
      </c>
      <c r="Q117" s="2">
        <v>2.447109674130322</v>
      </c>
      <c r="R117" s="2">
        <v>0.92038756132251465</v>
      </c>
      <c r="S117" s="2">
        <v>-2.2707744790643392</v>
      </c>
      <c r="T117" s="2">
        <v>-2.0511095771458976</v>
      </c>
      <c r="U117" s="2">
        <v>-5.5218101584935937</v>
      </c>
      <c r="V117" s="2">
        <v>-2.7706149726015283</v>
      </c>
      <c r="W117" s="2">
        <v>-6.5003985301275637</v>
      </c>
      <c r="X117" s="2">
        <v>-9.4325872609084271</v>
      </c>
      <c r="Y117" s="2">
        <v>-2.1407640731796853</v>
      </c>
      <c r="Z117" s="2">
        <v>-2.8849479295742713</v>
      </c>
      <c r="AA117" s="2">
        <v>-6.3226645329624693</v>
      </c>
      <c r="AB117" s="2">
        <v>-3.8241885434021397</v>
      </c>
      <c r="AC117" s="2">
        <v>-7.7664119394044162</v>
      </c>
      <c r="AD117" s="2">
        <v>-3.4586282088546296</v>
      </c>
    </row>
    <row r="118" spans="1:30">
      <c r="A118" s="1">
        <v>41105</v>
      </c>
      <c r="B118" s="2">
        <v>21.85917560769747</v>
      </c>
      <c r="C118" s="2">
        <v>0.80011585139378039</v>
      </c>
      <c r="D118" s="2">
        <v>-23.255628787085119</v>
      </c>
      <c r="E118" s="2">
        <v>-21.313340346798011</v>
      </c>
      <c r="F118" s="2">
        <v>-17.370788620003349</v>
      </c>
      <c r="G118" s="2">
        <v>-12.566207909697654</v>
      </c>
      <c r="H118" s="2">
        <v>-34.199200620245101</v>
      </c>
      <c r="I118" s="2">
        <v>-48.458819177838251</v>
      </c>
      <c r="J118" s="2">
        <v>-17.496216547366341</v>
      </c>
      <c r="K118" s="2">
        <v>-13.126913858681323</v>
      </c>
      <c r="L118" s="2">
        <v>-33.997430598560626</v>
      </c>
      <c r="M118" s="2">
        <v>-21.673673821918726</v>
      </c>
      <c r="N118" s="2">
        <v>-30.091118844631659</v>
      </c>
      <c r="O118" s="2">
        <v>-31.508445857937705</v>
      </c>
      <c r="Q118" s="2">
        <v>2.4958369525356816</v>
      </c>
      <c r="R118" s="2">
        <v>0.14924881022388745</v>
      </c>
      <c r="S118" s="2">
        <v>-1.6809866156168736</v>
      </c>
      <c r="T118" s="2">
        <v>-1.7748044773585641</v>
      </c>
      <c r="U118" s="2">
        <v>-6.4247077666285781</v>
      </c>
      <c r="V118" s="2">
        <v>-2.8324735276774899</v>
      </c>
      <c r="W118" s="2">
        <v>-8.5828023836598106</v>
      </c>
      <c r="X118" s="2">
        <v>-9.8565238207722992</v>
      </c>
      <c r="Y118" s="2">
        <v>-2.0274440772922642</v>
      </c>
      <c r="Z118" s="2">
        <v>-3.0246116029203396</v>
      </c>
      <c r="AA118" s="2">
        <v>-6.9001185142838644</v>
      </c>
      <c r="AB118" s="2">
        <v>-3.1004840612469393</v>
      </c>
      <c r="AC118" s="2">
        <v>-6.4647458814618206</v>
      </c>
      <c r="AD118" s="2">
        <v>-5.0676608895614104</v>
      </c>
    </row>
    <row r="119" spans="1:30">
      <c r="A119" s="1">
        <v>41136</v>
      </c>
      <c r="B119" s="2">
        <v>21.22047428207582</v>
      </c>
      <c r="C119" s="2">
        <v>-2.4466440115250334</v>
      </c>
      <c r="D119" s="2">
        <v>-14.956590425533753</v>
      </c>
      <c r="E119" s="2">
        <v>-18.185034412113936</v>
      </c>
      <c r="F119" s="2">
        <v>-19.286561352321112</v>
      </c>
      <c r="G119" s="2">
        <v>-12.674052676140718</v>
      </c>
      <c r="H119" s="2">
        <v>-42.271041273406325</v>
      </c>
      <c r="I119" s="2">
        <v>-51.395575864392171</v>
      </c>
      <c r="J119" s="2">
        <v>-17.623965660371315</v>
      </c>
      <c r="K119" s="2">
        <v>-16.329525240404678</v>
      </c>
      <c r="L119" s="2">
        <v>-33.439526288902378</v>
      </c>
      <c r="M119" s="2">
        <v>-16.52942329129316</v>
      </c>
      <c r="N119" s="2">
        <v>-26.349859010831878</v>
      </c>
      <c r="O119" s="2">
        <v>-37.506931838880973</v>
      </c>
      <c r="Q119" s="2">
        <v>2.4229113125788526</v>
      </c>
      <c r="R119" s="2">
        <v>-0.45638229404581054</v>
      </c>
      <c r="S119" s="2">
        <v>-1.0811072257288561</v>
      </c>
      <c r="T119" s="2">
        <v>-1.5143041855655517</v>
      </c>
      <c r="U119" s="2">
        <v>-7.1332697220854291</v>
      </c>
      <c r="V119" s="2">
        <v>-2.8567821694128224</v>
      </c>
      <c r="W119" s="2">
        <v>-10.608551873180419</v>
      </c>
      <c r="X119" s="2">
        <v>-10.453860130817366</v>
      </c>
      <c r="Y119" s="2">
        <v>-2.0422475167581675</v>
      </c>
      <c r="Z119" s="2">
        <v>-3.7625348992173628</v>
      </c>
      <c r="AA119" s="2">
        <v>-6.7868862555956264</v>
      </c>
      <c r="AB119" s="2">
        <v>-2.3645835900893601</v>
      </c>
      <c r="AC119" s="2">
        <v>-5.6609773600281095</v>
      </c>
      <c r="AD119" s="2">
        <v>-6.0324273823064205</v>
      </c>
    </row>
    <row r="120" spans="1:30">
      <c r="A120" s="1">
        <v>41167</v>
      </c>
      <c r="B120" s="2">
        <v>20.581772956454174</v>
      </c>
      <c r="C120" s="2">
        <v>-5.6934038744438471</v>
      </c>
      <c r="D120" s="2">
        <v>-6.6575520639823864</v>
      </c>
      <c r="E120" s="2">
        <v>-15.056728477429861</v>
      </c>
      <c r="F120" s="2">
        <v>-21.202334084638878</v>
      </c>
      <c r="G120" s="2">
        <v>-12.781897442583782</v>
      </c>
      <c r="H120" s="2">
        <v>-50.342881926567543</v>
      </c>
      <c r="I120" s="2">
        <v>-54.332332550946084</v>
      </c>
      <c r="J120" s="2">
        <v>-17.751714773376285</v>
      </c>
      <c r="K120" s="2">
        <v>-19.532136622128032</v>
      </c>
      <c r="L120" s="2">
        <v>-32.88162197924413</v>
      </c>
      <c r="M120" s="2">
        <v>-11.38517276066759</v>
      </c>
      <c r="N120" s="2">
        <v>-22.608599177032097</v>
      </c>
      <c r="O120" s="2">
        <v>-43.505417819824238</v>
      </c>
      <c r="Q120" s="2">
        <v>2.3499856726220245</v>
      </c>
      <c r="R120" s="2">
        <v>-1.0620133983155087</v>
      </c>
      <c r="S120" s="2">
        <v>-0.48122783584083884</v>
      </c>
      <c r="T120" s="2">
        <v>-1.2538038937725393</v>
      </c>
      <c r="U120" s="2">
        <v>-7.8418316775422809</v>
      </c>
      <c r="V120" s="2">
        <v>-2.8810908111481544</v>
      </c>
      <c r="W120" s="2">
        <v>-12.634301362701022</v>
      </c>
      <c r="X120" s="2">
        <v>-11.051196440862434</v>
      </c>
      <c r="Y120" s="2">
        <v>-2.0570509562240704</v>
      </c>
      <c r="Z120" s="2">
        <v>-4.5004581955143861</v>
      </c>
      <c r="AA120" s="2">
        <v>-6.6736539969073885</v>
      </c>
      <c r="AB120" s="2">
        <v>-1.6286831189317807</v>
      </c>
      <c r="AC120" s="2">
        <v>-4.8572088385943983</v>
      </c>
      <c r="AD120" s="2">
        <v>-6.9971938750514306</v>
      </c>
    </row>
    <row r="121" spans="1:30">
      <c r="A121" s="1">
        <v>41197</v>
      </c>
      <c r="B121" s="2">
        <v>19.845091753284919</v>
      </c>
      <c r="C121" s="2">
        <v>-6.5621577124549058</v>
      </c>
      <c r="D121" s="2">
        <v>1.1177061802245249</v>
      </c>
      <c r="E121" s="2">
        <v>-14.469608273252074</v>
      </c>
      <c r="F121" s="2">
        <v>-22.946362769093067</v>
      </c>
      <c r="G121" s="2">
        <v>-12.712918362811235</v>
      </c>
      <c r="H121" s="2">
        <v>-56.010614963514215</v>
      </c>
      <c r="I121" s="2">
        <v>-57.364544972690425</v>
      </c>
      <c r="J121" s="2">
        <v>-18.734521252709968</v>
      </c>
      <c r="K121" s="2">
        <v>-23.364059373138669</v>
      </c>
      <c r="L121" s="2">
        <v>-27.788130664467051</v>
      </c>
      <c r="M121" s="2">
        <v>-3.7385693777406885</v>
      </c>
      <c r="N121" s="2">
        <v>-23.266650939955749</v>
      </c>
      <c r="O121" s="2">
        <v>-43.919182044958866</v>
      </c>
      <c r="Q121" s="2">
        <v>2.2658728862065654</v>
      </c>
      <c r="R121" s="2">
        <v>-1.2240655267350633</v>
      </c>
      <c r="S121" s="2">
        <v>8.0791155825169325E-2</v>
      </c>
      <c r="T121" s="2">
        <v>-1.2049132201302468</v>
      </c>
      <c r="U121" s="2">
        <v>-8.4868728946884548</v>
      </c>
      <c r="V121" s="2">
        <v>-2.8655426506511037</v>
      </c>
      <c r="W121" s="2">
        <v>-14.056703984318343</v>
      </c>
      <c r="X121" s="2">
        <v>-11.667948447445232</v>
      </c>
      <c r="Y121" s="2">
        <v>-2.1709375882427784</v>
      </c>
      <c r="Z121" s="2">
        <v>-5.3833830123430007</v>
      </c>
      <c r="AA121" s="2">
        <v>-5.6398789996602332</v>
      </c>
      <c r="AB121" s="2">
        <v>-0.53481356519393863</v>
      </c>
      <c r="AC121" s="2">
        <v>-4.9985840212891528</v>
      </c>
      <c r="AD121" s="2">
        <v>-7.0637416442009586</v>
      </c>
    </row>
    <row r="122" spans="1:30">
      <c r="A122" s="1">
        <v>41228</v>
      </c>
      <c r="B122" s="2">
        <v>19.108410550115668</v>
      </c>
      <c r="C122" s="2">
        <v>-7.4309115504659644</v>
      </c>
      <c r="D122" s="2">
        <v>8.8929644244314368</v>
      </c>
      <c r="E122" s="2">
        <v>-13.882488069074288</v>
      </c>
      <c r="F122" s="2">
        <v>-24.690391453547253</v>
      </c>
      <c r="G122" s="2">
        <v>-12.643939283038689</v>
      </c>
      <c r="H122" s="2">
        <v>-61.678348000460886</v>
      </c>
      <c r="I122" s="2">
        <v>-60.396757394434758</v>
      </c>
      <c r="J122" s="2">
        <v>-19.71732773204365</v>
      </c>
      <c r="K122" s="2">
        <v>-27.195982124149303</v>
      </c>
      <c r="L122" s="2">
        <v>-22.694639349689972</v>
      </c>
      <c r="M122" s="2">
        <v>3.9080340051862148</v>
      </c>
      <c r="N122" s="2">
        <v>-23.924702702879404</v>
      </c>
      <c r="O122" s="2">
        <v>-44.332946270093494</v>
      </c>
      <c r="Q122" s="2">
        <v>2.1817600997911066</v>
      </c>
      <c r="R122" s="2">
        <v>-1.3861176551546182</v>
      </c>
      <c r="S122" s="2">
        <v>0.64281014749117749</v>
      </c>
      <c r="T122" s="2">
        <v>-1.1560225464879541</v>
      </c>
      <c r="U122" s="2">
        <v>-9.131914111834627</v>
      </c>
      <c r="V122" s="2">
        <v>-2.8499944901540526</v>
      </c>
      <c r="W122" s="2">
        <v>-15.479106605935666</v>
      </c>
      <c r="X122" s="2">
        <v>-12.284700454028028</v>
      </c>
      <c r="Y122" s="2">
        <v>-2.2848242202614863</v>
      </c>
      <c r="Z122" s="2">
        <v>-6.2663078291716134</v>
      </c>
      <c r="AA122" s="2">
        <v>-4.6061040024130762</v>
      </c>
      <c r="AB122" s="2">
        <v>0.55905598854390359</v>
      </c>
      <c r="AC122" s="2">
        <v>-5.1399592039839082</v>
      </c>
      <c r="AD122" s="2">
        <v>-7.1302894133504866</v>
      </c>
    </row>
    <row r="123" spans="1:30">
      <c r="A123" s="1">
        <v>41258</v>
      </c>
      <c r="B123" s="2">
        <v>17.127236762621813</v>
      </c>
      <c r="C123" s="2">
        <v>-7.9781782122997189</v>
      </c>
      <c r="D123" s="2">
        <v>7.6272573993384327</v>
      </c>
      <c r="E123" s="2">
        <v>-17.773034415602915</v>
      </c>
      <c r="F123" s="2">
        <v>-26.270436063912175</v>
      </c>
      <c r="G123" s="2">
        <v>-12.337314920874494</v>
      </c>
      <c r="H123" s="2">
        <v>-65.218459046549341</v>
      </c>
      <c r="I123" s="2">
        <v>-62.588820612868055</v>
      </c>
      <c r="J123" s="2">
        <v>-21.025514732654869</v>
      </c>
      <c r="K123" s="2">
        <v>-30.961913091106059</v>
      </c>
      <c r="L123" s="2">
        <v>-17.271441832537473</v>
      </c>
      <c r="M123" s="2">
        <v>10.582423627443191</v>
      </c>
      <c r="N123" s="2">
        <v>-24.37828387115367</v>
      </c>
      <c r="O123" s="2">
        <v>-41.504214173535409</v>
      </c>
      <c r="Q123" s="2">
        <v>1.9555536390826334</v>
      </c>
      <c r="R123" s="2">
        <v>-1.4882014946531157</v>
      </c>
      <c r="S123" s="2">
        <v>0.55132104659637993</v>
      </c>
      <c r="T123" s="2">
        <v>-1.479996121856086</v>
      </c>
      <c r="U123" s="2">
        <v>-9.7163046712903647</v>
      </c>
      <c r="V123" s="2">
        <v>-2.7808801324247945</v>
      </c>
      <c r="W123" s="2">
        <v>-16.367550574617255</v>
      </c>
      <c r="X123" s="2">
        <v>-12.730566112657362</v>
      </c>
      <c r="Y123" s="2">
        <v>-2.4364156217053137</v>
      </c>
      <c r="Z123" s="2">
        <v>-7.1340272810610204</v>
      </c>
      <c r="AA123" s="2">
        <v>-3.505411834331805</v>
      </c>
      <c r="AB123" s="2">
        <v>1.5138474471766308</v>
      </c>
      <c r="AC123" s="2">
        <v>-5.2374061285947828</v>
      </c>
      <c r="AD123" s="2">
        <v>-6.675330286600567</v>
      </c>
    </row>
    <row r="124" spans="1:30">
      <c r="A124" s="1">
        <v>41289</v>
      </c>
      <c r="B124" s="2">
        <v>15.146062975127959</v>
      </c>
      <c r="C124" s="2">
        <v>-8.5254448741334734</v>
      </c>
      <c r="D124" s="2">
        <v>6.3615503742454296</v>
      </c>
      <c r="E124" s="2">
        <v>-21.663580762131538</v>
      </c>
      <c r="F124" s="2">
        <v>-27.850480674277094</v>
      </c>
      <c r="G124" s="2">
        <v>-12.030690558710301</v>
      </c>
      <c r="H124" s="2">
        <v>-68.758570092637797</v>
      </c>
      <c r="I124" s="2">
        <v>-64.780883831301352</v>
      </c>
      <c r="J124" s="2">
        <v>-22.333701733266089</v>
      </c>
      <c r="K124" s="2">
        <v>-34.727844058062821</v>
      </c>
      <c r="L124" s="2">
        <v>-11.848244315384973</v>
      </c>
      <c r="M124" s="2">
        <v>17.256813249700169</v>
      </c>
      <c r="N124" s="2">
        <v>-24.831865039427935</v>
      </c>
      <c r="O124" s="2">
        <v>-38.675482076977318</v>
      </c>
      <c r="Q124" s="2">
        <v>1.7293471783741601</v>
      </c>
      <c r="R124" s="2">
        <v>-1.5902853341516132</v>
      </c>
      <c r="S124" s="2">
        <v>0.45983194570158231</v>
      </c>
      <c r="T124" s="2">
        <v>-1.8039696972242174</v>
      </c>
      <c r="U124" s="2">
        <v>-10.300695230746102</v>
      </c>
      <c r="V124" s="2">
        <v>-2.7117657746955364</v>
      </c>
      <c r="W124" s="2">
        <v>-17.255994543298844</v>
      </c>
      <c r="X124" s="2">
        <v>-13.176431771286694</v>
      </c>
      <c r="Y124" s="2">
        <v>-2.588007023149141</v>
      </c>
      <c r="Z124" s="2">
        <v>-8.0017467329504282</v>
      </c>
      <c r="AA124" s="2">
        <v>-2.4047196662505339</v>
      </c>
      <c r="AB124" s="2">
        <v>2.4686389058093581</v>
      </c>
      <c r="AC124" s="2">
        <v>-5.3348530532056575</v>
      </c>
      <c r="AD124" s="2">
        <v>-6.2203711598506466</v>
      </c>
    </row>
    <row r="125" spans="1:30">
      <c r="A125" s="1">
        <v>41320</v>
      </c>
      <c r="B125" s="2">
        <v>12.86106841388075</v>
      </c>
      <c r="C125" s="2">
        <v>-10.728371244717618</v>
      </c>
      <c r="D125" s="2">
        <v>0.7339367736129041</v>
      </c>
      <c r="E125" s="2">
        <v>-26.384046328391356</v>
      </c>
      <c r="F125" s="2">
        <v>-28.338970932925331</v>
      </c>
      <c r="G125" s="2">
        <v>-11.638249651402262</v>
      </c>
      <c r="H125" s="2">
        <v>-70.464192004729355</v>
      </c>
      <c r="I125" s="2">
        <v>-66.247411744892574</v>
      </c>
      <c r="J125" s="2">
        <v>-23.600090214827244</v>
      </c>
      <c r="K125" s="2">
        <v>-36.246051784288817</v>
      </c>
      <c r="L125" s="2">
        <v>-7.0719193182553619</v>
      </c>
      <c r="M125" s="2">
        <v>21.547075584150871</v>
      </c>
      <c r="N125" s="2">
        <v>-21.447173930379304</v>
      </c>
      <c r="O125" s="2">
        <v>-36.084594704287113</v>
      </c>
      <c r="Q125" s="2">
        <v>1.4684510693600761</v>
      </c>
      <c r="R125" s="2">
        <v>-2.001206001762156</v>
      </c>
      <c r="S125" s="2">
        <v>5.3051151807061547E-2</v>
      </c>
      <c r="T125" s="2">
        <v>-2.1970523058578051</v>
      </c>
      <c r="U125" s="2">
        <v>-10.481366772338964</v>
      </c>
      <c r="V125" s="2">
        <v>-2.6233080244246754</v>
      </c>
      <c r="W125" s="2">
        <v>-17.684045946466902</v>
      </c>
      <c r="X125" s="2">
        <v>-13.474723548911149</v>
      </c>
      <c r="Y125" s="2">
        <v>-2.7347548540039663</v>
      </c>
      <c r="Z125" s="2">
        <v>-8.3515615297733383</v>
      </c>
      <c r="AA125" s="2">
        <v>-1.4353167448331081</v>
      </c>
      <c r="AB125" s="2">
        <v>3.0823738035395345</v>
      </c>
      <c r="AC125" s="2">
        <v>-4.6076894000287592</v>
      </c>
      <c r="AD125" s="2">
        <v>-5.8036657892640173</v>
      </c>
    </row>
    <row r="126" spans="1:30">
      <c r="A126" s="1">
        <v>41348</v>
      </c>
      <c r="B126" s="2">
        <v>10.576073852633538</v>
      </c>
      <c r="C126" s="2">
        <v>-12.931297615301762</v>
      </c>
      <c r="D126" s="2">
        <v>-4.8936768270196209</v>
      </c>
      <c r="E126" s="2">
        <v>-31.104511894651171</v>
      </c>
      <c r="F126" s="2">
        <v>-28.827461191573569</v>
      </c>
      <c r="G126" s="2">
        <v>-11.245808744094223</v>
      </c>
      <c r="H126" s="2">
        <v>-72.169813916820914</v>
      </c>
      <c r="I126" s="2">
        <v>-67.713939658483781</v>
      </c>
      <c r="J126" s="2">
        <v>-24.866478696388402</v>
      </c>
      <c r="K126" s="2">
        <v>-37.764259510514812</v>
      </c>
      <c r="L126" s="2">
        <v>-2.2955943211257495</v>
      </c>
      <c r="M126" s="2">
        <v>25.837337918601577</v>
      </c>
      <c r="N126" s="2">
        <v>-18.062482821330676</v>
      </c>
      <c r="O126" s="2">
        <v>-33.493707331596909</v>
      </c>
      <c r="Q126" s="2">
        <v>1.2075549603459921</v>
      </c>
      <c r="R126" s="2">
        <v>-2.4121266693726988</v>
      </c>
      <c r="S126" s="2">
        <v>-0.35372964208745927</v>
      </c>
      <c r="T126" s="2">
        <v>-2.5901349144913919</v>
      </c>
      <c r="U126" s="2">
        <v>-10.662038313931824</v>
      </c>
      <c r="V126" s="2">
        <v>-2.5348502741538139</v>
      </c>
      <c r="W126" s="2">
        <v>-18.112097349634958</v>
      </c>
      <c r="X126" s="2">
        <v>-13.773015326535601</v>
      </c>
      <c r="Y126" s="2">
        <v>-2.8815026848587912</v>
      </c>
      <c r="Z126" s="2">
        <v>-8.7013763265962485</v>
      </c>
      <c r="AA126" s="2">
        <v>-0.4659138234156821</v>
      </c>
      <c r="AB126" s="2">
        <v>3.6961087012697114</v>
      </c>
      <c r="AC126" s="2">
        <v>-3.8805257468518608</v>
      </c>
      <c r="AD126" s="2">
        <v>-5.3869604186773881</v>
      </c>
    </row>
    <row r="127" spans="1:30">
      <c r="A127" s="1">
        <v>41379</v>
      </c>
      <c r="B127" s="2">
        <v>6.742911938529403</v>
      </c>
      <c r="C127" s="2">
        <v>-17.172807952993107</v>
      </c>
      <c r="D127" s="2">
        <v>-15.601927715612668</v>
      </c>
      <c r="E127" s="2">
        <v>-34.641153916717151</v>
      </c>
      <c r="F127" s="2">
        <v>-27.311738252984718</v>
      </c>
      <c r="G127" s="2">
        <v>-10.382105566537753</v>
      </c>
      <c r="H127" s="2">
        <v>-71.595730688660495</v>
      </c>
      <c r="I127" s="2">
        <v>-67.365191031687786</v>
      </c>
      <c r="J127" s="2">
        <v>-25.440711936790901</v>
      </c>
      <c r="K127" s="2">
        <v>-37.268592634579427</v>
      </c>
      <c r="L127" s="2">
        <v>-8.5618774579526075E-2</v>
      </c>
      <c r="M127" s="2">
        <v>23.893916648803529</v>
      </c>
      <c r="N127" s="2">
        <v>-10.039527349862713</v>
      </c>
      <c r="O127" s="2">
        <v>-29.55773360098706</v>
      </c>
      <c r="Q127" s="2">
        <v>0.76989219931741004</v>
      </c>
      <c r="R127" s="2">
        <v>-3.2033125587036162</v>
      </c>
      <c r="S127" s="2">
        <v>-1.1277541410676304</v>
      </c>
      <c r="T127" s="2">
        <v>-2.8846381689528706</v>
      </c>
      <c r="U127" s="2">
        <v>-10.101437575034169</v>
      </c>
      <c r="V127" s="2">
        <v>-2.3401681231198759</v>
      </c>
      <c r="W127" s="2">
        <v>-17.968022552279681</v>
      </c>
      <c r="X127" s="2">
        <v>-13.702079855845295</v>
      </c>
      <c r="Y127" s="2">
        <v>-2.9480442585233928</v>
      </c>
      <c r="Z127" s="2">
        <v>-8.5871682347113492</v>
      </c>
      <c r="AA127" s="2">
        <v>-1.7377186488660611E-2</v>
      </c>
      <c r="AB127" s="2">
        <v>3.4180964583612914</v>
      </c>
      <c r="AC127" s="2">
        <v>-2.1568820163171551</v>
      </c>
      <c r="AD127" s="2">
        <v>-4.753918083714753</v>
      </c>
    </row>
    <row r="128" spans="1:30">
      <c r="A128" s="1">
        <v>41409</v>
      </c>
      <c r="B128" s="2">
        <v>2.909750024425267</v>
      </c>
      <c r="C128" s="2">
        <v>-21.414318290684452</v>
      </c>
      <c r="D128" s="2">
        <v>-26.310178604205714</v>
      </c>
      <c r="E128" s="2">
        <v>-38.177795938783134</v>
      </c>
      <c r="F128" s="2">
        <v>-25.796015314395866</v>
      </c>
      <c r="G128" s="2">
        <v>-9.5184023889812828</v>
      </c>
      <c r="H128" s="2">
        <v>-71.021647460500063</v>
      </c>
      <c r="I128" s="2">
        <v>-67.016442404891805</v>
      </c>
      <c r="J128" s="2">
        <v>-26.014945177193397</v>
      </c>
      <c r="K128" s="2">
        <v>-36.772925758644043</v>
      </c>
      <c r="L128" s="2">
        <v>2.1243567719666969</v>
      </c>
      <c r="M128" s="2">
        <v>21.950495379005481</v>
      </c>
      <c r="N128" s="2">
        <v>-2.0165718783947524</v>
      </c>
      <c r="O128" s="2">
        <v>-25.621759870377211</v>
      </c>
      <c r="Q128" s="2">
        <v>0.33222943828882812</v>
      </c>
      <c r="R128" s="2">
        <v>-3.9944984480345336</v>
      </c>
      <c r="S128" s="2">
        <v>-1.9017786400478016</v>
      </c>
      <c r="T128" s="2">
        <v>-3.1791414234143489</v>
      </c>
      <c r="U128" s="2">
        <v>-9.5408368361365117</v>
      </c>
      <c r="V128" s="2">
        <v>-2.1454859720859369</v>
      </c>
      <c r="W128" s="2">
        <v>-17.823947754924397</v>
      </c>
      <c r="X128" s="2">
        <v>-13.631144385154991</v>
      </c>
      <c r="Y128" s="2">
        <v>-3.0145858321879935</v>
      </c>
      <c r="Z128" s="2">
        <v>-8.472960142826448</v>
      </c>
      <c r="AA128" s="2">
        <v>0.43115945043836079</v>
      </c>
      <c r="AB128" s="2">
        <v>3.140084215452871</v>
      </c>
      <c r="AC128" s="2">
        <v>-0.43323828578245022</v>
      </c>
      <c r="AD128" s="2">
        <v>-4.1208757487521179</v>
      </c>
    </row>
    <row r="129" spans="1:30">
      <c r="A129" s="1">
        <v>41440</v>
      </c>
      <c r="B129" s="2">
        <v>1.2488325569032495</v>
      </c>
      <c r="C129" s="2">
        <v>-23.448015083888784</v>
      </c>
      <c r="D129" s="2">
        <v>-30.709921959917573</v>
      </c>
      <c r="E129" s="2">
        <v>-37.419165824797247</v>
      </c>
      <c r="F129" s="2">
        <v>-22.296404745324335</v>
      </c>
      <c r="G129" s="2">
        <v>-8.2708880480391436</v>
      </c>
      <c r="H129" s="2">
        <v>-67.944158591115539</v>
      </c>
      <c r="I129" s="2">
        <v>-65.223143947160153</v>
      </c>
      <c r="J129" s="2">
        <v>-25.946283887275936</v>
      </c>
      <c r="K129" s="2">
        <v>-34.29799058348253</v>
      </c>
      <c r="L129" s="2">
        <v>0.31949636733506259</v>
      </c>
      <c r="M129" s="2">
        <v>15.110291615342252</v>
      </c>
      <c r="N129" s="2">
        <v>3.8011361571594842</v>
      </c>
      <c r="O129" s="2">
        <v>-23.833590145707092</v>
      </c>
      <c r="Q129" s="2">
        <v>0.14258920368209921</v>
      </c>
      <c r="R129" s="2">
        <v>-4.3738520456581105</v>
      </c>
      <c r="S129" s="2">
        <v>-2.2198052890287219</v>
      </c>
      <c r="T129" s="2">
        <v>-3.1159687765625166</v>
      </c>
      <c r="U129" s="2">
        <v>-8.2464813698914217</v>
      </c>
      <c r="V129" s="2">
        <v>-1.8642912495802151</v>
      </c>
      <c r="W129" s="2">
        <v>-17.05160576081931</v>
      </c>
      <c r="X129" s="2">
        <v>-13.266387478852375</v>
      </c>
      <c r="Y129" s="2">
        <v>-3.0066294305736481</v>
      </c>
      <c r="Z129" s="2">
        <v>-7.9027029043119601</v>
      </c>
      <c r="AA129" s="2">
        <v>6.4844982714324303E-2</v>
      </c>
      <c r="AB129" s="2">
        <v>2.161572546449555</v>
      </c>
      <c r="AC129" s="2">
        <v>0.81663229086798639</v>
      </c>
      <c r="AD129" s="2">
        <v>-3.8332754710848</v>
      </c>
    </row>
    <row r="130" spans="1:30">
      <c r="A130" s="1">
        <v>41470</v>
      </c>
      <c r="B130" s="2">
        <v>-0.41208491061876751</v>
      </c>
      <c r="C130" s="2">
        <v>-25.481711877093112</v>
      </c>
      <c r="D130" s="2">
        <v>-35.109665315629428</v>
      </c>
      <c r="E130" s="2">
        <v>-36.660535710811352</v>
      </c>
      <c r="F130" s="2">
        <v>-18.796794176252799</v>
      </c>
      <c r="G130" s="2">
        <v>-7.0233737070970061</v>
      </c>
      <c r="H130" s="2">
        <v>-64.866669721731014</v>
      </c>
      <c r="I130" s="2">
        <v>-63.429845489428516</v>
      </c>
      <c r="J130" s="2">
        <v>-25.877622597358474</v>
      </c>
      <c r="K130" s="2">
        <v>-31.823055408321007</v>
      </c>
      <c r="L130" s="2">
        <v>-1.4853640372965717</v>
      </c>
      <c r="M130" s="2">
        <v>8.2700878516790226</v>
      </c>
      <c r="N130" s="2">
        <v>9.6188441927137216</v>
      </c>
      <c r="O130" s="2">
        <v>-22.045420421036969</v>
      </c>
      <c r="Q130" s="2">
        <v>-4.7051030924629637E-2</v>
      </c>
      <c r="R130" s="2">
        <v>-4.753205643281686</v>
      </c>
      <c r="S130" s="2">
        <v>-2.5378319380096421</v>
      </c>
      <c r="T130" s="2">
        <v>-3.0527961297106829</v>
      </c>
      <c r="U130" s="2">
        <v>-6.9521259036463308</v>
      </c>
      <c r="V130" s="2">
        <v>-1.5830965270744934</v>
      </c>
      <c r="W130" s="2">
        <v>-16.279263766714223</v>
      </c>
      <c r="X130" s="2">
        <v>-12.90163057254976</v>
      </c>
      <c r="Y130" s="2">
        <v>-2.9986730289593027</v>
      </c>
      <c r="Z130" s="2">
        <v>-7.3324456657974677</v>
      </c>
      <c r="AA130" s="2">
        <v>-0.30146948500971221</v>
      </c>
      <c r="AB130" s="2">
        <v>1.183060877446239</v>
      </c>
      <c r="AC130" s="2">
        <v>2.0665028675184232</v>
      </c>
      <c r="AD130" s="2">
        <v>-3.5456751934174804</v>
      </c>
    </row>
    <row r="131" spans="1:30">
      <c r="A131" s="1">
        <v>41501</v>
      </c>
      <c r="B131" s="2">
        <v>0.44701044940746337</v>
      </c>
      <c r="C131" s="2">
        <v>-25.333863266584665</v>
      </c>
      <c r="D131" s="2">
        <v>-38.130053798607427</v>
      </c>
      <c r="E131" s="2">
        <v>-35.110978892441381</v>
      </c>
      <c r="F131" s="2">
        <v>-13.495471766855484</v>
      </c>
      <c r="G131" s="2">
        <v>-5.3026093199063737</v>
      </c>
      <c r="H131" s="2">
        <v>-60.223185266195358</v>
      </c>
      <c r="I131" s="2">
        <v>-61.767724582557676</v>
      </c>
      <c r="J131" s="2">
        <v>-24.960084182961321</v>
      </c>
      <c r="K131" s="2">
        <v>-27.816244761179473</v>
      </c>
      <c r="L131" s="2">
        <v>-5.3808770029164217</v>
      </c>
      <c r="M131" s="2">
        <v>0.48235899842218011</v>
      </c>
      <c r="N131" s="2">
        <v>11.535010274738088</v>
      </c>
      <c r="O131" s="2">
        <v>-22.289341564263239</v>
      </c>
      <c r="Q131" s="2">
        <v>5.1038759092445353E-2</v>
      </c>
      <c r="R131" s="2">
        <v>-4.7256268505691033</v>
      </c>
      <c r="S131" s="2">
        <v>-2.7561546787247404</v>
      </c>
      <c r="T131" s="2">
        <v>-2.9237614343313783</v>
      </c>
      <c r="U131" s="2">
        <v>-4.9913947012738689</v>
      </c>
      <c r="V131" s="2">
        <v>-1.1952293511441761</v>
      </c>
      <c r="W131" s="2">
        <v>-15.113911690330717</v>
      </c>
      <c r="X131" s="2">
        <v>-12.56355518009223</v>
      </c>
      <c r="Y131" s="2">
        <v>-2.8923495950373748</v>
      </c>
      <c r="Z131" s="2">
        <v>-6.409224404157646</v>
      </c>
      <c r="AA131" s="2">
        <v>-1.0921027965119168</v>
      </c>
      <c r="AB131" s="2">
        <v>6.9002901801288125E-2</v>
      </c>
      <c r="AC131" s="2">
        <v>2.4781700724144557</v>
      </c>
      <c r="AD131" s="2">
        <v>-3.5849062504882778</v>
      </c>
    </row>
    <row r="132" spans="1:30">
      <c r="A132" s="1">
        <v>41532</v>
      </c>
      <c r="B132" s="2">
        <v>1.3061058094336939</v>
      </c>
      <c r="C132" s="2">
        <v>-25.186014656076217</v>
      </c>
      <c r="D132" s="2">
        <v>-41.150442281585427</v>
      </c>
      <c r="E132" s="2">
        <v>-33.561422074071402</v>
      </c>
      <c r="F132" s="2">
        <v>-8.1941493574581674</v>
      </c>
      <c r="G132" s="2">
        <v>-3.5818449327157413</v>
      </c>
      <c r="H132" s="2">
        <v>-55.579700810659702</v>
      </c>
      <c r="I132" s="2">
        <v>-60.105603675686837</v>
      </c>
      <c r="J132" s="2">
        <v>-24.042545768564171</v>
      </c>
      <c r="K132" s="2">
        <v>-23.809434114037938</v>
      </c>
      <c r="L132" s="2">
        <v>-9.2763899685362716</v>
      </c>
      <c r="M132" s="2">
        <v>-7.3053698548346633</v>
      </c>
      <c r="N132" s="2">
        <v>13.451176356762454</v>
      </c>
      <c r="O132" s="2">
        <v>-22.533262707489509</v>
      </c>
      <c r="Q132" s="2">
        <v>0.14912854910952031</v>
      </c>
      <c r="R132" s="2">
        <v>-4.6980480578565214</v>
      </c>
      <c r="S132" s="2">
        <v>-2.9744774194398391</v>
      </c>
      <c r="T132" s="2">
        <v>-2.7947267389520736</v>
      </c>
      <c r="U132" s="2">
        <v>-3.0306634989014052</v>
      </c>
      <c r="V132" s="2">
        <v>-0.80736217521385889</v>
      </c>
      <c r="W132" s="2">
        <v>-13.948559613947213</v>
      </c>
      <c r="X132" s="2">
        <v>-12.225479787634702</v>
      </c>
      <c r="Y132" s="2">
        <v>-2.7860261611154473</v>
      </c>
      <c r="Z132" s="2">
        <v>-5.4860031425178235</v>
      </c>
      <c r="AA132" s="2">
        <v>-1.8827361080141216</v>
      </c>
      <c r="AB132" s="2">
        <v>-1.045055073843663</v>
      </c>
      <c r="AC132" s="2">
        <v>2.8898372773104888</v>
      </c>
      <c r="AD132" s="2">
        <v>-3.6241373075590753</v>
      </c>
    </row>
    <row r="133" spans="1:30">
      <c r="A133" s="1">
        <v>41562</v>
      </c>
      <c r="B133" s="2">
        <v>3.1621922256670385</v>
      </c>
      <c r="C133" s="2">
        <v>-22.978350699095852</v>
      </c>
      <c r="D133" s="2">
        <v>-51.717986496357213</v>
      </c>
      <c r="E133" s="2">
        <v>-37.96252484814957</v>
      </c>
      <c r="F133" s="2">
        <v>-4.6445301287259966</v>
      </c>
      <c r="G133" s="2">
        <v>-2.6567502482327914</v>
      </c>
      <c r="H133" s="2">
        <v>-51.335694166877722</v>
      </c>
      <c r="I133" s="2">
        <v>-59.473595904184947</v>
      </c>
      <c r="J133" s="2">
        <v>-23.617395064437201</v>
      </c>
      <c r="K133" s="2">
        <v>-21.784599246494263</v>
      </c>
      <c r="L133" s="2">
        <v>-14.101086264530805</v>
      </c>
      <c r="M133" s="2">
        <v>-14.441048293189706</v>
      </c>
      <c r="N133" s="2">
        <v>12.910004531139972</v>
      </c>
      <c r="O133" s="2">
        <v>-24.107284401733278</v>
      </c>
      <c r="Q133" s="2">
        <v>0.36105278394221113</v>
      </c>
      <c r="R133" s="2">
        <v>-4.2862436693051453</v>
      </c>
      <c r="S133" s="2">
        <v>-3.7383312179161883</v>
      </c>
      <c r="T133" s="2">
        <v>-3.1612153691551108</v>
      </c>
      <c r="U133" s="2">
        <v>-1.7178119798202109</v>
      </c>
      <c r="V133" s="2">
        <v>-0.59884213295266409</v>
      </c>
      <c r="W133" s="2">
        <v>-12.883462486590467</v>
      </c>
      <c r="X133" s="2">
        <v>-12.096929406911219</v>
      </c>
      <c r="Y133" s="2">
        <v>-2.7367601226719183</v>
      </c>
      <c r="Z133" s="2">
        <v>-5.0194548661824827</v>
      </c>
      <c r="AA133" s="2">
        <v>-2.861956468249172</v>
      </c>
      <c r="AB133" s="2">
        <v>-2.0658352814856671</v>
      </c>
      <c r="AC133" s="2">
        <v>2.7735724634655803</v>
      </c>
      <c r="AD133" s="2">
        <v>-3.8772950867527718</v>
      </c>
    </row>
    <row r="134" spans="1:30">
      <c r="A134" s="1">
        <v>41593</v>
      </c>
      <c r="B134" s="2">
        <v>5.0182786419003822</v>
      </c>
      <c r="C134" s="2">
        <v>-20.770686742115487</v>
      </c>
      <c r="D134" s="2">
        <v>-62.285530711128999</v>
      </c>
      <c r="E134" s="2">
        <v>-42.363627622227746</v>
      </c>
      <c r="F134" s="2">
        <v>-1.0949108999938266</v>
      </c>
      <c r="G134" s="2">
        <v>-1.7316555637498414</v>
      </c>
      <c r="H134" s="2">
        <v>-47.091687523095743</v>
      </c>
      <c r="I134" s="2">
        <v>-58.84158813268305</v>
      </c>
      <c r="J134" s="2">
        <v>-23.192244360310227</v>
      </c>
      <c r="K134" s="2">
        <v>-19.759764378950585</v>
      </c>
      <c r="L134" s="2">
        <v>-18.925782560525338</v>
      </c>
      <c r="M134" s="2">
        <v>-21.576726731544746</v>
      </c>
      <c r="N134" s="2">
        <v>12.368832705517489</v>
      </c>
      <c r="O134" s="2">
        <v>-25.681306095977046</v>
      </c>
      <c r="Q134" s="2">
        <v>0.57297701877490181</v>
      </c>
      <c r="R134" s="2">
        <v>-3.8744392807537702</v>
      </c>
      <c r="S134" s="2">
        <v>-4.502185016392537</v>
      </c>
      <c r="T134" s="2">
        <v>-3.5277039993581485</v>
      </c>
      <c r="U134" s="2">
        <v>-0.4049604607390167</v>
      </c>
      <c r="V134" s="2">
        <v>-0.39032209069146923</v>
      </c>
      <c r="W134" s="2">
        <v>-11.818365359233724</v>
      </c>
      <c r="X134" s="2">
        <v>-11.968379026187732</v>
      </c>
      <c r="Y134" s="2">
        <v>-2.6874940842283888</v>
      </c>
      <c r="Z134" s="2">
        <v>-4.552906589847141</v>
      </c>
      <c r="AA134" s="2">
        <v>-3.8411768284842225</v>
      </c>
      <c r="AB134" s="2">
        <v>-3.0866154891276705</v>
      </c>
      <c r="AC134" s="2">
        <v>2.6573076496206718</v>
      </c>
      <c r="AD134" s="2">
        <v>-4.1304528659464683</v>
      </c>
    </row>
    <row r="135" spans="1:30">
      <c r="A135" s="1">
        <v>41623</v>
      </c>
      <c r="B135" s="2">
        <v>6.3541374706607385</v>
      </c>
      <c r="C135" s="2">
        <v>-16.938945540123203</v>
      </c>
      <c r="D135" s="2">
        <v>-73.008243550375781</v>
      </c>
      <c r="E135" s="2">
        <v>-49.648019872751028</v>
      </c>
      <c r="F135" s="2">
        <v>2.6305095598041959</v>
      </c>
      <c r="G135" s="2">
        <v>-1.9851751479496293</v>
      </c>
      <c r="H135" s="2">
        <v>-44.601373899408173</v>
      </c>
      <c r="I135" s="2">
        <v>-60.454481903302224</v>
      </c>
      <c r="J135" s="2">
        <v>-23.847427297242159</v>
      </c>
      <c r="K135" s="2">
        <v>-18.847696016324566</v>
      </c>
      <c r="L135" s="2">
        <v>-22.234053701649596</v>
      </c>
      <c r="M135" s="2">
        <v>-24.268882523691374</v>
      </c>
      <c r="N135" s="2">
        <v>11.36339392895403</v>
      </c>
      <c r="O135" s="2">
        <v>-29.210295716471258</v>
      </c>
      <c r="Q135" s="2">
        <v>0.72550270812510176</v>
      </c>
      <c r="R135" s="2">
        <v>-3.1596892673813417</v>
      </c>
      <c r="S135" s="2">
        <v>-5.2772548685518119</v>
      </c>
      <c r="T135" s="2">
        <v>-4.134289910843723</v>
      </c>
      <c r="U135" s="2">
        <v>0.97291237426050037</v>
      </c>
      <c r="V135" s="2">
        <v>-0.44746641904843826</v>
      </c>
      <c r="W135" s="2">
        <v>-11.193383800664972</v>
      </c>
      <c r="X135" s="2">
        <v>-12.296441619131672</v>
      </c>
      <c r="Y135" s="2">
        <v>-2.763416027777124</v>
      </c>
      <c r="Z135" s="2">
        <v>-4.3427541822093918</v>
      </c>
      <c r="AA135" s="2">
        <v>-4.5126235392868024</v>
      </c>
      <c r="AB135" s="2">
        <v>-3.4717364516616218</v>
      </c>
      <c r="AC135" s="2">
        <v>2.4413001883025549</v>
      </c>
      <c r="AD135" s="2">
        <v>-4.6980379115586546</v>
      </c>
    </row>
    <row r="136" spans="1:30">
      <c r="A136" s="1">
        <v>41654</v>
      </c>
      <c r="B136" s="2">
        <v>7.6899962994210931</v>
      </c>
      <c r="C136" s="2">
        <v>-13.107204338130922</v>
      </c>
      <c r="D136" s="2">
        <v>-83.730956389622563</v>
      </c>
      <c r="E136" s="2">
        <v>-56.932412123274311</v>
      </c>
      <c r="F136" s="2">
        <v>6.3559300196022193</v>
      </c>
      <c r="G136" s="2">
        <v>-2.2386947321494173</v>
      </c>
      <c r="H136" s="2">
        <v>-42.111060275720604</v>
      </c>
      <c r="I136" s="2">
        <v>-62.06737567392139</v>
      </c>
      <c r="J136" s="2">
        <v>-24.502610234174092</v>
      </c>
      <c r="K136" s="2">
        <v>-17.93562765369855</v>
      </c>
      <c r="L136" s="2">
        <v>-25.542324842773855</v>
      </c>
      <c r="M136" s="2">
        <v>-26.961038315838003</v>
      </c>
      <c r="N136" s="2">
        <v>10.357955152390574</v>
      </c>
      <c r="O136" s="2">
        <v>-32.739285336965466</v>
      </c>
      <c r="Q136" s="2">
        <v>0.87802839747530148</v>
      </c>
      <c r="R136" s="2">
        <v>-2.4449392540089132</v>
      </c>
      <c r="S136" s="2">
        <v>-6.0523247207110877</v>
      </c>
      <c r="T136" s="2">
        <v>-4.7408758223292979</v>
      </c>
      <c r="U136" s="2">
        <v>2.3507852092600179</v>
      </c>
      <c r="V136" s="2">
        <v>-0.50461074740540723</v>
      </c>
      <c r="W136" s="2">
        <v>-10.568402242096221</v>
      </c>
      <c r="X136" s="2">
        <v>-12.62450421207561</v>
      </c>
      <c r="Y136" s="2">
        <v>-2.8393379713258593</v>
      </c>
      <c r="Z136" s="2">
        <v>-4.1326017745716443</v>
      </c>
      <c r="AA136" s="2">
        <v>-5.1840702500893814</v>
      </c>
      <c r="AB136" s="2">
        <v>-3.8568574141955736</v>
      </c>
      <c r="AC136" s="2">
        <v>2.2252927269844385</v>
      </c>
      <c r="AD136" s="2">
        <v>-5.2656229571708399</v>
      </c>
    </row>
    <row r="137" spans="1:30">
      <c r="A137" s="1">
        <v>41685</v>
      </c>
      <c r="B137" s="2">
        <v>7.4970207318166775</v>
      </c>
      <c r="C137" s="2">
        <v>-11.073574367360308</v>
      </c>
      <c r="D137" s="2">
        <v>-91.196512293342977</v>
      </c>
      <c r="E137" s="2">
        <v>-62.508680431475582</v>
      </c>
      <c r="F137" s="2">
        <v>5.9296286393008586</v>
      </c>
      <c r="G137" s="2">
        <v>-3.3988509480185591</v>
      </c>
      <c r="H137" s="2">
        <v>-42.030896974149087</v>
      </c>
      <c r="I137" s="2">
        <v>-63.922205206787893</v>
      </c>
      <c r="J137" s="2">
        <v>-25.347836484336085</v>
      </c>
      <c r="K137" s="2">
        <v>-17.679445668054495</v>
      </c>
      <c r="L137" s="2">
        <v>-26.546811523331915</v>
      </c>
      <c r="M137" s="2">
        <v>-26.031662381874302</v>
      </c>
      <c r="N137" s="2">
        <v>10.352624413083335</v>
      </c>
      <c r="O137" s="2">
        <v>-35.698436464499792</v>
      </c>
      <c r="Q137" s="2">
        <v>0.85599483311736457</v>
      </c>
      <c r="R137" s="2">
        <v>-2.0655981210411878</v>
      </c>
      <c r="S137" s="2">
        <v>-6.5919574980997107</v>
      </c>
      <c r="T137" s="2">
        <v>-5.2052228368898348</v>
      </c>
      <c r="U137" s="2">
        <v>2.1931146596458979</v>
      </c>
      <c r="V137" s="2">
        <v>-0.76611459908717527</v>
      </c>
      <c r="W137" s="2">
        <v>-10.548284059117327</v>
      </c>
      <c r="X137" s="2">
        <v>-13.001776539060657</v>
      </c>
      <c r="Y137" s="2">
        <v>-2.9372819439683813</v>
      </c>
      <c r="Z137" s="2">
        <v>-4.0735741147134403</v>
      </c>
      <c r="AA137" s="2">
        <v>-5.3879408667754456</v>
      </c>
      <c r="AB137" s="2">
        <v>-3.7239073987142643</v>
      </c>
      <c r="AC137" s="2">
        <v>2.2241474762824107</v>
      </c>
      <c r="AD137" s="2">
        <v>-5.7415580287678241</v>
      </c>
    </row>
    <row r="138" spans="1:30">
      <c r="A138" s="1">
        <v>41713</v>
      </c>
      <c r="B138" s="2">
        <v>7.3040451642122637</v>
      </c>
      <c r="C138" s="2">
        <v>-9.0399443965896964</v>
      </c>
      <c r="D138" s="2">
        <v>-98.662068197063391</v>
      </c>
      <c r="E138" s="2">
        <v>-68.084948739676847</v>
      </c>
      <c r="F138" s="2">
        <v>5.503327258999497</v>
      </c>
      <c r="G138" s="2">
        <v>-4.5590071638877001</v>
      </c>
      <c r="H138" s="2">
        <v>-41.95073367257757</v>
      </c>
      <c r="I138" s="2">
        <v>-65.777034739654397</v>
      </c>
      <c r="J138" s="2">
        <v>-26.193062734498078</v>
      </c>
      <c r="K138" s="2">
        <v>-17.423263682410436</v>
      </c>
      <c r="L138" s="2">
        <v>-27.551298203889978</v>
      </c>
      <c r="M138" s="2">
        <v>-25.102286447910604</v>
      </c>
      <c r="N138" s="2">
        <v>10.347293673776099</v>
      </c>
      <c r="O138" s="2">
        <v>-38.657587592034119</v>
      </c>
      <c r="Q138" s="2">
        <v>0.83396126875942778</v>
      </c>
      <c r="R138" s="2">
        <v>-1.6862569880734624</v>
      </c>
      <c r="S138" s="2">
        <v>-7.1315902754883327</v>
      </c>
      <c r="T138" s="2">
        <v>-5.6695698514503707</v>
      </c>
      <c r="U138" s="2">
        <v>2.0354441100317771</v>
      </c>
      <c r="V138" s="2">
        <v>-1.0276184507689432</v>
      </c>
      <c r="W138" s="2">
        <v>-10.528165876138429</v>
      </c>
      <c r="X138" s="2">
        <v>-13.379048866045704</v>
      </c>
      <c r="Y138" s="2">
        <v>-3.0352259166109024</v>
      </c>
      <c r="Z138" s="2">
        <v>-4.0145464548552354</v>
      </c>
      <c r="AA138" s="2">
        <v>-5.5918114834615089</v>
      </c>
      <c r="AB138" s="2">
        <v>-3.5909573832329555</v>
      </c>
      <c r="AC138" s="2">
        <v>2.223002225580383</v>
      </c>
      <c r="AD138" s="2">
        <v>-6.2174931003648064</v>
      </c>
    </row>
    <row r="139" spans="1:30">
      <c r="A139" s="1">
        <v>41744</v>
      </c>
      <c r="B139" s="2">
        <v>6.561405940315721</v>
      </c>
      <c r="C139" s="2">
        <v>-6.5913132765209523</v>
      </c>
      <c r="D139" s="2">
        <v>-93.891463192242725</v>
      </c>
      <c r="E139" s="2">
        <v>-67.118723189045838</v>
      </c>
      <c r="F139" s="2">
        <v>3.3415710348664494</v>
      </c>
      <c r="G139" s="2">
        <v>-5.127051186689668</v>
      </c>
      <c r="H139" s="2">
        <v>-41.416906987671794</v>
      </c>
      <c r="I139" s="2">
        <v>-66.11436413929512</v>
      </c>
      <c r="J139" s="2">
        <v>-26.908057632960443</v>
      </c>
      <c r="K139" s="2">
        <v>-17.591583190292575</v>
      </c>
      <c r="L139" s="2">
        <v>-27.34736183790756</v>
      </c>
      <c r="M139" s="2">
        <v>-24.523402931461785</v>
      </c>
      <c r="N139" s="2">
        <v>6.9403829203546916</v>
      </c>
      <c r="O139" s="2">
        <v>-41.225328885436319</v>
      </c>
      <c r="Q139" s="2">
        <v>0.74916820745336832</v>
      </c>
      <c r="R139" s="2">
        <v>-1.2295040307225593</v>
      </c>
      <c r="S139" s="2">
        <v>-6.786756633924881</v>
      </c>
      <c r="T139" s="2">
        <v>-5.5891103173982248</v>
      </c>
      <c r="U139" s="2">
        <v>1.2359034382426002</v>
      </c>
      <c r="V139" s="2">
        <v>-1.1556578456845978</v>
      </c>
      <c r="W139" s="2">
        <v>-10.394194062161052</v>
      </c>
      <c r="X139" s="2">
        <v>-13.447661665932626</v>
      </c>
      <c r="Y139" s="2">
        <v>-3.1180788104498229</v>
      </c>
      <c r="Z139" s="2">
        <v>-4.0533294576248826</v>
      </c>
      <c r="AA139" s="2">
        <v>-5.5504205586217186</v>
      </c>
      <c r="AB139" s="2">
        <v>-3.5081463595544022</v>
      </c>
      <c r="AC139" s="2">
        <v>1.4910649262260816</v>
      </c>
      <c r="AD139" s="2">
        <v>-6.6304757712891496</v>
      </c>
    </row>
    <row r="140" spans="1:30">
      <c r="A140" s="1">
        <v>41774</v>
      </c>
      <c r="B140" s="2">
        <v>5.8187667164191783</v>
      </c>
      <c r="C140" s="2">
        <v>-4.1426821564522083</v>
      </c>
      <c r="D140" s="2">
        <v>-89.120858187422044</v>
      </c>
      <c r="E140" s="2">
        <v>-66.152497638414843</v>
      </c>
      <c r="F140" s="2">
        <v>1.1798148107334021</v>
      </c>
      <c r="G140" s="2">
        <v>-5.6950952094916349</v>
      </c>
      <c r="H140" s="2">
        <v>-40.883080302766025</v>
      </c>
      <c r="I140" s="2">
        <v>-66.451693538935857</v>
      </c>
      <c r="J140" s="2">
        <v>-27.623052531422807</v>
      </c>
      <c r="K140" s="2">
        <v>-17.759902698174713</v>
      </c>
      <c r="L140" s="2">
        <v>-27.143425471925145</v>
      </c>
      <c r="M140" s="2">
        <v>-23.944519415012969</v>
      </c>
      <c r="N140" s="2">
        <v>3.5334721669332856</v>
      </c>
      <c r="O140" s="2">
        <v>-43.793070178838526</v>
      </c>
      <c r="Q140" s="2">
        <v>0.66437514614730897</v>
      </c>
      <c r="R140" s="2">
        <v>-0.77275107337165616</v>
      </c>
      <c r="S140" s="2">
        <v>-6.4419229923614267</v>
      </c>
      <c r="T140" s="2">
        <v>-5.5086507833460807</v>
      </c>
      <c r="U140" s="2">
        <v>0.43636276645342387</v>
      </c>
      <c r="V140" s="2">
        <v>-1.2836972406002525</v>
      </c>
      <c r="W140" s="2">
        <v>-10.260222248183675</v>
      </c>
      <c r="X140" s="2">
        <v>-13.516274465819551</v>
      </c>
      <c r="Y140" s="2">
        <v>-3.2009317042887431</v>
      </c>
      <c r="Z140" s="2">
        <v>-4.0921124603945298</v>
      </c>
      <c r="AA140" s="2">
        <v>-5.5090296337819273</v>
      </c>
      <c r="AB140" s="2">
        <v>-3.4253353358758498</v>
      </c>
      <c r="AC140" s="2">
        <v>0.75912762687178015</v>
      </c>
      <c r="AD140" s="2">
        <v>-7.0434584422134936</v>
      </c>
    </row>
    <row r="141" spans="1:30">
      <c r="A141" s="1">
        <v>41805</v>
      </c>
      <c r="B141" s="2">
        <v>3.5803815522229425</v>
      </c>
      <c r="C141" s="2">
        <v>-1.4032013731139972</v>
      </c>
      <c r="D141" s="2">
        <v>-75.085657784127406</v>
      </c>
      <c r="E141" s="2">
        <v>-57.602901770260019</v>
      </c>
      <c r="F141" s="2">
        <v>1.9632091516602013</v>
      </c>
      <c r="G141" s="2">
        <v>-3.8079063988747226</v>
      </c>
      <c r="H141" s="2">
        <v>-38.249641758954844</v>
      </c>
      <c r="I141" s="2">
        <v>-64.868762222605937</v>
      </c>
      <c r="J141" s="2">
        <v>-27.062301506390238</v>
      </c>
      <c r="K141" s="2">
        <v>-16.923824620785584</v>
      </c>
      <c r="L141" s="2">
        <v>-27.661254587271717</v>
      </c>
      <c r="M141" s="2">
        <v>-26.544013928241593</v>
      </c>
      <c r="N141" s="2">
        <v>-1.7185103061063396</v>
      </c>
      <c r="O141" s="2">
        <v>-45.586688951449908</v>
      </c>
      <c r="Q141" s="2">
        <v>0.4088008048697111</v>
      </c>
      <c r="R141" s="2">
        <v>-0.26174476493244636</v>
      </c>
      <c r="S141" s="2">
        <v>-5.4274166016100809</v>
      </c>
      <c r="T141" s="2">
        <v>-4.7967088362130923</v>
      </c>
      <c r="U141" s="2">
        <v>0.72610664720558693</v>
      </c>
      <c r="V141" s="2">
        <v>-0.85831733393195786</v>
      </c>
      <c r="W141" s="2">
        <v>-9.5993213440361025</v>
      </c>
      <c r="X141" s="2">
        <v>-13.194306236078047</v>
      </c>
      <c r="Y141" s="2">
        <v>-3.1359524362589943</v>
      </c>
      <c r="Z141" s="2">
        <v>-3.8994692023490689</v>
      </c>
      <c r="AA141" s="2">
        <v>-5.6141282310326677</v>
      </c>
      <c r="AB141" s="2">
        <v>-3.7972008244767443</v>
      </c>
      <c r="AC141" s="2">
        <v>-0.36920303565357987</v>
      </c>
      <c r="AD141" s="2">
        <v>-7.331935117506446</v>
      </c>
    </row>
    <row r="142" spans="1:30">
      <c r="A142" s="1">
        <v>41835</v>
      </c>
      <c r="B142" s="2">
        <v>1.3419963880267067</v>
      </c>
      <c r="C142" s="2">
        <v>1.3362794102242139</v>
      </c>
      <c r="D142" s="2">
        <v>-61.050457380832761</v>
      </c>
      <c r="E142" s="2">
        <v>-49.053305902105194</v>
      </c>
      <c r="F142" s="2">
        <v>2.7466034925870004</v>
      </c>
      <c r="G142" s="2">
        <v>-1.9207175882578102</v>
      </c>
      <c r="H142" s="2">
        <v>-35.616203215143663</v>
      </c>
      <c r="I142" s="2">
        <v>-63.285830906276018</v>
      </c>
      <c r="J142" s="2">
        <v>-26.501550481357668</v>
      </c>
      <c r="K142" s="2">
        <v>-16.087746543396459</v>
      </c>
      <c r="L142" s="2">
        <v>-28.179083702618293</v>
      </c>
      <c r="M142" s="2">
        <v>-29.143508441470221</v>
      </c>
      <c r="N142" s="2">
        <v>-6.9704927791459639</v>
      </c>
      <c r="O142" s="2">
        <v>-47.380307724061282</v>
      </c>
      <c r="Q142" s="2">
        <v>0.15322646359211331</v>
      </c>
      <c r="R142" s="2">
        <v>0.24926154350676352</v>
      </c>
      <c r="S142" s="2">
        <v>-4.4129102108587341</v>
      </c>
      <c r="T142" s="2">
        <v>-4.084766889080103</v>
      </c>
      <c r="U142" s="2">
        <v>1.0158505279577501</v>
      </c>
      <c r="V142" s="2">
        <v>-0.43293742726366341</v>
      </c>
      <c r="W142" s="2">
        <v>-8.9384204398885299</v>
      </c>
      <c r="X142" s="2">
        <v>-12.872338006336541</v>
      </c>
      <c r="Y142" s="2">
        <v>-3.0709731682292452</v>
      </c>
      <c r="Z142" s="2">
        <v>-3.7068259443036085</v>
      </c>
      <c r="AA142" s="2">
        <v>-5.719226828283408</v>
      </c>
      <c r="AB142" s="2">
        <v>-4.1690663130776393</v>
      </c>
      <c r="AC142" s="2">
        <v>-1.4975336981789398</v>
      </c>
      <c r="AD142" s="2">
        <v>-7.6204117927993957</v>
      </c>
    </row>
    <row r="143" spans="1:30">
      <c r="A143" s="1">
        <v>41866</v>
      </c>
      <c r="B143" s="2">
        <v>-0.16918009820606006</v>
      </c>
      <c r="C143" s="2">
        <v>4.0328662019534249</v>
      </c>
      <c r="D143" s="2">
        <v>-44.828729185766605</v>
      </c>
      <c r="E143" s="2">
        <v>-39.881360299097793</v>
      </c>
      <c r="F143" s="2">
        <v>4.3104580487590516</v>
      </c>
      <c r="G143" s="2">
        <v>0.75334789705326166</v>
      </c>
      <c r="H143" s="2">
        <v>-32.6352866244453</v>
      </c>
      <c r="I143" s="2">
        <v>-60.769603087685482</v>
      </c>
      <c r="J143" s="2">
        <v>-24.950488075796795</v>
      </c>
      <c r="K143" s="2">
        <v>-14.63181988388985</v>
      </c>
      <c r="L143" s="2">
        <v>-30.223190431290622</v>
      </c>
      <c r="M143" s="2">
        <v>-34.14947550293406</v>
      </c>
      <c r="N143" s="2">
        <v>-11.696994857204986</v>
      </c>
      <c r="O143" s="2">
        <v>-49.061560285275782</v>
      </c>
      <c r="Q143" s="2">
        <v>-1.9316645252971523E-2</v>
      </c>
      <c r="R143" s="2">
        <v>0.75226666411518006</v>
      </c>
      <c r="S143" s="2">
        <v>-3.2403550317347674</v>
      </c>
      <c r="T143" s="2">
        <v>-3.3210006348264716</v>
      </c>
      <c r="U143" s="2">
        <v>1.5942530825398764</v>
      </c>
      <c r="V143" s="2">
        <v>0.16980762938739338</v>
      </c>
      <c r="W143" s="2">
        <v>-8.190314707703914</v>
      </c>
      <c r="X143" s="2">
        <v>-12.360537268035227</v>
      </c>
      <c r="Y143" s="2">
        <v>-2.8912376077352566</v>
      </c>
      <c r="Z143" s="2">
        <v>-3.3713615149067118</v>
      </c>
      <c r="AA143" s="2">
        <v>-6.1340987299347445</v>
      </c>
      <c r="AB143" s="2">
        <v>-4.885184919121226</v>
      </c>
      <c r="AC143" s="2">
        <v>-2.5129706781270618</v>
      </c>
      <c r="AD143" s="2">
        <v>-7.8908160484823302</v>
      </c>
    </row>
    <row r="144" spans="1:30">
      <c r="A144" s="1">
        <v>41897</v>
      </c>
      <c r="B144" s="2">
        <v>-1.6803565844388271</v>
      </c>
      <c r="C144" s="2">
        <v>6.7294529936826359</v>
      </c>
      <c r="D144" s="2">
        <v>-28.607000990700449</v>
      </c>
      <c r="E144" s="2">
        <v>-30.709414696090391</v>
      </c>
      <c r="F144" s="2">
        <v>5.8743126049311023</v>
      </c>
      <c r="G144" s="2">
        <v>3.427413382364334</v>
      </c>
      <c r="H144" s="2">
        <v>-29.65437003374694</v>
      </c>
      <c r="I144" s="2">
        <v>-58.253375269094946</v>
      </c>
      <c r="J144" s="2">
        <v>-23.399425670235921</v>
      </c>
      <c r="K144" s="2">
        <v>-13.175893224383243</v>
      </c>
      <c r="L144" s="2">
        <v>-32.267297159962958</v>
      </c>
      <c r="M144" s="2">
        <v>-39.155442564397895</v>
      </c>
      <c r="N144" s="2">
        <v>-16.423496935264012</v>
      </c>
      <c r="O144" s="2">
        <v>-50.742812846490288</v>
      </c>
      <c r="Q144" s="2">
        <v>-0.19185975409805639</v>
      </c>
      <c r="R144" s="2">
        <v>1.2552717847235968</v>
      </c>
      <c r="S144" s="2">
        <v>-2.0677998526108006</v>
      </c>
      <c r="T144" s="2">
        <v>-2.5572343805728392</v>
      </c>
      <c r="U144" s="2">
        <v>2.1726556371220029</v>
      </c>
      <c r="V144" s="2">
        <v>0.77255268603845029</v>
      </c>
      <c r="W144" s="2">
        <v>-7.4422089755192999</v>
      </c>
      <c r="X144" s="2">
        <v>-11.848736529733911</v>
      </c>
      <c r="Y144" s="2">
        <v>-2.7115020472412681</v>
      </c>
      <c r="Z144" s="2">
        <v>-3.035897085509816</v>
      </c>
      <c r="AA144" s="2">
        <v>-6.5489706315860818</v>
      </c>
      <c r="AB144" s="2">
        <v>-5.6013035251648118</v>
      </c>
      <c r="AC144" s="2">
        <v>-3.5284076580751851</v>
      </c>
      <c r="AD144" s="2">
        <v>-8.1612203041652656</v>
      </c>
    </row>
    <row r="145" spans="1:30">
      <c r="A145" s="1">
        <v>41927</v>
      </c>
      <c r="B145" s="2">
        <v>-2.9940166887190163</v>
      </c>
      <c r="C145" s="2">
        <v>9.777797654702038</v>
      </c>
      <c r="D145" s="2">
        <v>-11.9183532342457</v>
      </c>
      <c r="E145" s="2">
        <v>-21.499877795059206</v>
      </c>
      <c r="F145" s="2">
        <v>7.719389882167544</v>
      </c>
      <c r="G145" s="2">
        <v>6.3226128612427139</v>
      </c>
      <c r="H145" s="2">
        <v>-26.410075532201233</v>
      </c>
      <c r="I145" s="2">
        <v>-55.560624410703227</v>
      </c>
      <c r="J145" s="2">
        <v>-21.751574488537951</v>
      </c>
      <c r="K145" s="2">
        <v>-11.795776758840953</v>
      </c>
      <c r="L145" s="2">
        <v>-34.82715633206967</v>
      </c>
      <c r="M145" s="2">
        <v>-45.030111909795515</v>
      </c>
      <c r="N145" s="2">
        <v>-21.141708902230988</v>
      </c>
      <c r="O145" s="2">
        <v>-52.290841037555509</v>
      </c>
      <c r="Q145" s="2">
        <v>-0.34185083748455986</v>
      </c>
      <c r="R145" s="2">
        <v>1.8238917077221899</v>
      </c>
      <c r="S145" s="2">
        <v>-0.86149432683098182</v>
      </c>
      <c r="T145" s="2">
        <v>-1.7903378237501701</v>
      </c>
      <c r="U145" s="2">
        <v>2.8550703836488411</v>
      </c>
      <c r="V145" s="2">
        <v>1.4251422293755525</v>
      </c>
      <c r="W145" s="2">
        <v>-6.628004605938882</v>
      </c>
      <c r="X145" s="2">
        <v>-11.301031005137036</v>
      </c>
      <c r="Y145" s="2">
        <v>-2.5205507001572891</v>
      </c>
      <c r="Z145" s="2">
        <v>-2.7179003103348203</v>
      </c>
      <c r="AA145" s="2">
        <v>-7.06851964915686</v>
      </c>
      <c r="AB145" s="2">
        <v>-6.4416925990319784</v>
      </c>
      <c r="AC145" s="2">
        <v>-4.5420635988464024</v>
      </c>
      <c r="AD145" s="2">
        <v>-8.4101974182752404</v>
      </c>
    </row>
    <row r="146" spans="1:30">
      <c r="A146" s="1">
        <v>41958</v>
      </c>
      <c r="B146" s="2">
        <v>-4.3076767929992057</v>
      </c>
      <c r="C146" s="2">
        <v>12.826142315721441</v>
      </c>
      <c r="D146" s="2">
        <v>4.7702945222090527</v>
      </c>
      <c r="E146" s="2">
        <v>-12.290340894028017</v>
      </c>
      <c r="F146" s="2">
        <v>9.5644671594039856</v>
      </c>
      <c r="G146" s="2">
        <v>9.2178123401210925</v>
      </c>
      <c r="H146" s="2">
        <v>-23.165781030655527</v>
      </c>
      <c r="I146" s="2">
        <v>-52.867873552311508</v>
      </c>
      <c r="J146" s="2">
        <v>-20.103723306839978</v>
      </c>
      <c r="K146" s="2">
        <v>-10.415660293298663</v>
      </c>
      <c r="L146" s="2">
        <v>-37.387015504176375</v>
      </c>
      <c r="M146" s="2">
        <v>-50.904781255193129</v>
      </c>
      <c r="N146" s="2">
        <v>-25.859920869197964</v>
      </c>
      <c r="O146" s="2">
        <v>-53.83886922862073</v>
      </c>
      <c r="Q146" s="2">
        <v>-0.49184192087106327</v>
      </c>
      <c r="R146" s="2">
        <v>2.3925116307207834</v>
      </c>
      <c r="S146" s="2">
        <v>0.34481119894883694</v>
      </c>
      <c r="T146" s="2">
        <v>-1.0234412669275008</v>
      </c>
      <c r="U146" s="2">
        <v>3.5374851301756798</v>
      </c>
      <c r="V146" s="2">
        <v>2.0777317727126547</v>
      </c>
      <c r="W146" s="2">
        <v>-5.813800236358464</v>
      </c>
      <c r="X146" s="2">
        <v>-10.753325480540159</v>
      </c>
      <c r="Y146" s="2">
        <v>-2.3295993530733097</v>
      </c>
      <c r="Z146" s="2">
        <v>-2.3999035351598246</v>
      </c>
      <c r="AA146" s="2">
        <v>-7.5880686667276365</v>
      </c>
      <c r="AB146" s="2">
        <v>-7.2820816728991424</v>
      </c>
      <c r="AC146" s="2">
        <v>-5.5557195396176207</v>
      </c>
      <c r="AD146" s="2">
        <v>-8.6591745323852152</v>
      </c>
    </row>
    <row r="147" spans="1:30">
      <c r="A147" s="1">
        <v>41988</v>
      </c>
      <c r="B147" s="2">
        <v>-5.453792998286497</v>
      </c>
      <c r="C147" s="2">
        <v>16.185324936487369</v>
      </c>
      <c r="D147" s="2">
        <v>21.716624198713692</v>
      </c>
      <c r="E147" s="2">
        <v>-3.2542605481924869</v>
      </c>
      <c r="F147" s="2">
        <v>11.629257305899131</v>
      </c>
      <c r="G147" s="2">
        <v>12.295409519641701</v>
      </c>
      <c r="H147" s="2">
        <v>-19.845738991420291</v>
      </c>
      <c r="I147" s="2">
        <v>-50.080854567390162</v>
      </c>
      <c r="J147" s="2">
        <v>-18.360400911254036</v>
      </c>
      <c r="K147" s="2">
        <v>-9.0874792050084618</v>
      </c>
      <c r="L147" s="2">
        <v>-40.476216780831429</v>
      </c>
      <c r="M147" s="2">
        <v>-57.49504258282672</v>
      </c>
      <c r="N147" s="2">
        <v>-30.184146296778273</v>
      </c>
      <c r="O147" s="2">
        <v>-55.304425395331826</v>
      </c>
      <c r="Q147" s="2">
        <v>-0.62270317695835564</v>
      </c>
      <c r="R147" s="2">
        <v>3.019113401702735</v>
      </c>
      <c r="S147" s="2">
        <v>1.5697427469556218</v>
      </c>
      <c r="T147" s="2">
        <v>-0.27098878436908475</v>
      </c>
      <c r="U147" s="2">
        <v>4.3011622193879342</v>
      </c>
      <c r="V147" s="2">
        <v>2.7714344873653181</v>
      </c>
      <c r="W147" s="2">
        <v>-4.9805858859817933</v>
      </c>
      <c r="X147" s="2">
        <v>-10.186445819007158</v>
      </c>
      <c r="Y147" s="2">
        <v>-2.1275848971952063</v>
      </c>
      <c r="Z147" s="2">
        <v>-2.0938733460636145</v>
      </c>
      <c r="AA147" s="2">
        <v>-8.2150529578375462</v>
      </c>
      <c r="AB147" s="2">
        <v>-8.2248383266011107</v>
      </c>
      <c r="AC147" s="2">
        <v>-6.4847318062535475</v>
      </c>
      <c r="AD147" s="2">
        <v>-8.8948872584581924</v>
      </c>
    </row>
    <row r="149" spans="1:30">
      <c r="B149" s="14"/>
      <c r="C149" s="14"/>
      <c r="D149" s="14"/>
      <c r="E149" s="14"/>
      <c r="F149" s="14"/>
      <c r="G149" s="14"/>
      <c r="H149" s="14"/>
      <c r="I149" s="14"/>
      <c r="J149" s="14"/>
      <c r="K149" s="14"/>
      <c r="L149" s="14"/>
      <c r="M149" s="14"/>
      <c r="N149" s="14"/>
      <c r="O149" s="14"/>
      <c r="Q149" s="2"/>
      <c r="R149" s="2"/>
      <c r="S149" s="2"/>
      <c r="T149" s="2"/>
      <c r="U149" s="2"/>
      <c r="V149" s="2"/>
      <c r="W149" s="2"/>
      <c r="X149" s="2"/>
      <c r="Y149" s="2"/>
      <c r="Z149" s="2"/>
      <c r="AA149" s="2"/>
      <c r="AB149" s="2"/>
      <c r="AC149" s="2"/>
      <c r="AD149" s="2"/>
    </row>
  </sheetData>
  <mergeCells count="2">
    <mergeCell ref="B2:O2"/>
    <mergeCell ref="Q2:AD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D149"/>
  <sheetViews>
    <sheetView workbookViewId="0">
      <selection activeCell="N44" sqref="N44"/>
    </sheetView>
  </sheetViews>
  <sheetFormatPr defaultColWidth="11.42578125" defaultRowHeight="15"/>
  <cols>
    <col min="1" max="1" width="11.42578125" customWidth="1"/>
    <col min="2" max="15" width="10.85546875" style="14" customWidth="1"/>
    <col min="16" max="16" width="10.85546875" style="27" customWidth="1"/>
  </cols>
  <sheetData>
    <row r="1" spans="1:30">
      <c r="A1" t="s">
        <v>430</v>
      </c>
    </row>
    <row r="2" spans="1:30">
      <c r="B2" s="317" t="s">
        <v>53</v>
      </c>
      <c r="C2" s="317"/>
      <c r="D2" s="317"/>
      <c r="E2" s="317"/>
      <c r="F2" s="317"/>
      <c r="G2" s="317"/>
      <c r="H2" s="317"/>
      <c r="I2" s="317"/>
      <c r="J2" s="317"/>
      <c r="K2" s="317"/>
      <c r="L2" s="317"/>
      <c r="M2" s="317"/>
      <c r="N2" s="317"/>
      <c r="O2" s="317"/>
      <c r="Q2" s="317" t="s">
        <v>53</v>
      </c>
      <c r="R2" s="317"/>
      <c r="S2" s="317"/>
      <c r="T2" s="317"/>
      <c r="U2" s="317"/>
      <c r="V2" s="317"/>
      <c r="W2" s="317"/>
      <c r="X2" s="317"/>
      <c r="Y2" s="317"/>
      <c r="Z2" s="317"/>
      <c r="AA2" s="317"/>
      <c r="AB2" s="317"/>
      <c r="AC2" s="317"/>
      <c r="AD2" s="317"/>
    </row>
    <row r="3" spans="1:30" s="8" customFormat="1" ht="45">
      <c r="A3" s="8" t="s">
        <v>19</v>
      </c>
      <c r="B3" s="21" t="s">
        <v>4</v>
      </c>
      <c r="C3" s="21" t="s">
        <v>5</v>
      </c>
      <c r="D3" s="21" t="s">
        <v>6</v>
      </c>
      <c r="E3" s="21" t="s">
        <v>7</v>
      </c>
      <c r="F3" s="21" t="s">
        <v>21</v>
      </c>
      <c r="G3" s="21" t="s">
        <v>24</v>
      </c>
      <c r="H3" s="21" t="s">
        <v>25</v>
      </c>
      <c r="I3" s="21" t="s">
        <v>26</v>
      </c>
      <c r="J3" s="21" t="s">
        <v>81</v>
      </c>
      <c r="K3" s="21" t="s">
        <v>28</v>
      </c>
      <c r="L3" s="21" t="s">
        <v>22</v>
      </c>
      <c r="M3" s="21" t="s">
        <v>23</v>
      </c>
      <c r="N3" s="21" t="s">
        <v>20</v>
      </c>
      <c r="O3" s="21" t="s">
        <v>14</v>
      </c>
      <c r="P3" s="28"/>
      <c r="Q3" s="21" t="s">
        <v>4</v>
      </c>
      <c r="R3" s="21" t="s">
        <v>5</v>
      </c>
      <c r="S3" s="21" t="s">
        <v>6</v>
      </c>
      <c r="T3" s="21" t="s">
        <v>7</v>
      </c>
      <c r="U3" s="21" t="s">
        <v>21</v>
      </c>
      <c r="V3" s="21" t="s">
        <v>24</v>
      </c>
      <c r="W3" s="21" t="s">
        <v>25</v>
      </c>
      <c r="X3" s="21" t="s">
        <v>26</v>
      </c>
      <c r="Y3" s="21" t="s">
        <v>81</v>
      </c>
      <c r="Z3" s="21" t="s">
        <v>28</v>
      </c>
      <c r="AA3" s="21" t="s">
        <v>22</v>
      </c>
      <c r="AB3" s="21" t="s">
        <v>23</v>
      </c>
      <c r="AC3" s="21" t="s">
        <v>20</v>
      </c>
      <c r="AD3" s="21" t="s">
        <v>14</v>
      </c>
    </row>
    <row r="4" spans="1:30">
      <c r="A4" s="1">
        <v>37636</v>
      </c>
      <c r="B4" s="14">
        <v>5.044595762858112</v>
      </c>
      <c r="C4" s="14">
        <v>-12.948961332474243</v>
      </c>
      <c r="D4" s="14">
        <v>18.696695399254239</v>
      </c>
      <c r="E4" s="14">
        <v>-2.1241178020565901</v>
      </c>
      <c r="F4" s="14">
        <v>-12.119633748152605</v>
      </c>
      <c r="G4" s="14">
        <v>-14.396231766553125</v>
      </c>
      <c r="H4" s="14">
        <v>-3.6785447466071979</v>
      </c>
      <c r="I4" s="14">
        <v>-1.037760080009771</v>
      </c>
      <c r="J4" s="14">
        <v>4.5182944237303238</v>
      </c>
      <c r="K4" s="14">
        <v>27.409717845820452</v>
      </c>
      <c r="L4" s="14">
        <v>28.1704924253639</v>
      </c>
      <c r="M4" s="14">
        <v>11.496975401548482</v>
      </c>
      <c r="N4" s="14">
        <v>18.464910252291901</v>
      </c>
      <c r="O4" s="14">
        <v>2.587467865517675</v>
      </c>
      <c r="Q4" s="2">
        <v>0.57598185501161347</v>
      </c>
      <c r="R4" s="2">
        <v>-2.41542155319175</v>
      </c>
      <c r="S4" s="2">
        <v>1.3514532335442939</v>
      </c>
      <c r="T4" s="2">
        <v>-0.17687953761285635</v>
      </c>
      <c r="U4" s="2">
        <v>-4.4825313791904779</v>
      </c>
      <c r="V4" s="2">
        <v>-3.2449682251081406</v>
      </c>
      <c r="W4" s="2">
        <v>-0.92318598233227533</v>
      </c>
      <c r="X4" s="2">
        <v>-0.21108040027398745</v>
      </c>
      <c r="Y4" s="2">
        <v>0.52357543952744612</v>
      </c>
      <c r="Z4" s="2">
        <v>6.3155553180090278</v>
      </c>
      <c r="AA4" s="2">
        <v>5.7174831426518562</v>
      </c>
      <c r="AB4" s="2">
        <v>1.644676822117715</v>
      </c>
      <c r="AC4" s="2">
        <v>3.9669828536921394</v>
      </c>
      <c r="AD4" s="2">
        <v>0.41615539415053526</v>
      </c>
    </row>
    <row r="5" spans="1:30">
      <c r="A5" s="1">
        <v>37667</v>
      </c>
      <c r="B5" s="14">
        <v>4.6976389382474411</v>
      </c>
      <c r="C5" s="14">
        <v>-12.91957955583015</v>
      </c>
      <c r="D5" s="14">
        <v>16.5068597859186</v>
      </c>
      <c r="E5" s="14">
        <v>-1.7101282426931521</v>
      </c>
      <c r="F5" s="14">
        <v>-11.442075528742004</v>
      </c>
      <c r="G5" s="14">
        <v>-13.964926010793198</v>
      </c>
      <c r="H5" s="14">
        <v>-4.0904452931821282</v>
      </c>
      <c r="I5" s="14">
        <v>-1.4109085531615717</v>
      </c>
      <c r="J5" s="14">
        <v>3.512732338396078</v>
      </c>
      <c r="K5" s="14">
        <v>24.756589324895305</v>
      </c>
      <c r="L5" s="14">
        <v>24.992635016317536</v>
      </c>
      <c r="M5" s="14">
        <v>11.04195494457363</v>
      </c>
      <c r="N5" s="14">
        <v>17.023375361789903</v>
      </c>
      <c r="O5" s="14">
        <v>5.4393479825207276</v>
      </c>
      <c r="Q5" s="2">
        <v>0.53636701869121639</v>
      </c>
      <c r="R5" s="2">
        <v>-2.4099408528672215</v>
      </c>
      <c r="S5" s="2">
        <v>1.1931653459055542</v>
      </c>
      <c r="T5" s="2">
        <v>-0.14240579902554415</v>
      </c>
      <c r="U5" s="2">
        <v>-4.2319317288339313</v>
      </c>
      <c r="V5" s="2">
        <v>-3.1477501825368295</v>
      </c>
      <c r="W5" s="2">
        <v>-1.0265586030034528</v>
      </c>
      <c r="X5" s="2">
        <v>-0.28697879971306367</v>
      </c>
      <c r="Y5" s="2">
        <v>0.40705191064099916</v>
      </c>
      <c r="Z5" s="2">
        <v>5.704240016117101</v>
      </c>
      <c r="AA5" s="2">
        <v>5.072505202911807</v>
      </c>
      <c r="AB5" s="2">
        <v>1.5795847806860916</v>
      </c>
      <c r="AC5" s="2">
        <v>3.6572849393515807</v>
      </c>
      <c r="AD5" s="2">
        <v>0.87483753276872123</v>
      </c>
    </row>
    <row r="6" spans="1:30">
      <c r="A6" s="1">
        <v>37695</v>
      </c>
      <c r="B6" s="14">
        <v>4.3506821136367693</v>
      </c>
      <c r="C6" s="14">
        <v>-12.890197779186057</v>
      </c>
      <c r="D6" s="14">
        <v>14.317024172582959</v>
      </c>
      <c r="E6" s="14">
        <v>-1.2961386833297137</v>
      </c>
      <c r="F6" s="14">
        <v>-10.764517309331405</v>
      </c>
      <c r="G6" s="14">
        <v>-13.533620255033272</v>
      </c>
      <c r="H6" s="14">
        <v>-4.5023458397570577</v>
      </c>
      <c r="I6" s="14">
        <v>-1.7840570263133726</v>
      </c>
      <c r="J6" s="14">
        <v>2.5071702530618327</v>
      </c>
      <c r="K6" s="14">
        <v>22.103460803970155</v>
      </c>
      <c r="L6" s="14">
        <v>21.814777607271171</v>
      </c>
      <c r="M6" s="14">
        <v>10.58693448759878</v>
      </c>
      <c r="N6" s="14">
        <v>15.581840471287906</v>
      </c>
      <c r="O6" s="14">
        <v>8.2912280995237797</v>
      </c>
      <c r="Q6" s="2">
        <v>0.49675218237081903</v>
      </c>
      <c r="R6" s="2">
        <v>-2.4044601525426916</v>
      </c>
      <c r="S6" s="2">
        <v>1.0348774582668139</v>
      </c>
      <c r="T6" s="2">
        <v>-0.10793206043823191</v>
      </c>
      <c r="U6" s="2">
        <v>-3.9813320784773851</v>
      </c>
      <c r="V6" s="2">
        <v>-3.0505321399655196</v>
      </c>
      <c r="W6" s="2">
        <v>-1.1299312236746299</v>
      </c>
      <c r="X6" s="2">
        <v>-0.36287719915214001</v>
      </c>
      <c r="Y6" s="2">
        <v>0.29052838175455209</v>
      </c>
      <c r="Z6" s="2">
        <v>5.092924714225175</v>
      </c>
      <c r="AA6" s="2">
        <v>4.4275272631717568</v>
      </c>
      <c r="AB6" s="2">
        <v>1.5144927392544683</v>
      </c>
      <c r="AC6" s="2">
        <v>3.3475870250110225</v>
      </c>
      <c r="AD6" s="2">
        <v>1.3335196713869071</v>
      </c>
    </row>
    <row r="7" spans="1:30">
      <c r="A7" s="1">
        <v>37726</v>
      </c>
      <c r="B7" s="14">
        <v>4.0075728820315666</v>
      </c>
      <c r="C7" s="14">
        <v>-12.791322818971482</v>
      </c>
      <c r="D7" s="14">
        <v>12.125201350178388</v>
      </c>
      <c r="E7" s="14">
        <v>-0.96296246997374646</v>
      </c>
      <c r="F7" s="14">
        <v>-10.141644722195769</v>
      </c>
      <c r="G7" s="14">
        <v>-13.143599839578238</v>
      </c>
      <c r="H7" s="14">
        <v>-4.9487722429111995</v>
      </c>
      <c r="I7" s="14">
        <v>-2.2029957676110583</v>
      </c>
      <c r="J7" s="14">
        <v>1.5133900690364506</v>
      </c>
      <c r="K7" s="14">
        <v>19.778604672831161</v>
      </c>
      <c r="L7" s="14">
        <v>18.756164929310994</v>
      </c>
      <c r="M7" s="14">
        <v>10.183380596072043</v>
      </c>
      <c r="N7" s="14">
        <v>14.076468396239402</v>
      </c>
      <c r="O7" s="14">
        <v>11.120194454595147</v>
      </c>
      <c r="Q7" s="2">
        <v>0.45757665652460022</v>
      </c>
      <c r="R7" s="2">
        <v>-2.3860166107140262</v>
      </c>
      <c r="S7" s="2">
        <v>0.87644592919494435</v>
      </c>
      <c r="T7" s="2">
        <v>-8.0187810799653814E-2</v>
      </c>
      <c r="U7" s="2">
        <v>-3.7509582920171605</v>
      </c>
      <c r="V7" s="2">
        <v>-2.9626199782402929</v>
      </c>
      <c r="W7" s="2">
        <v>-1.2419686259422091</v>
      </c>
      <c r="X7" s="2">
        <v>-0.44808933913208926</v>
      </c>
      <c r="Y7" s="2">
        <v>0.17537012780987485</v>
      </c>
      <c r="Z7" s="2">
        <v>4.5572476384810461</v>
      </c>
      <c r="AA7" s="2">
        <v>3.806751234052959</v>
      </c>
      <c r="AB7" s="2">
        <v>1.4567631444098939</v>
      </c>
      <c r="AC7" s="2">
        <v>3.0241743937796768</v>
      </c>
      <c r="AD7" s="2">
        <v>1.7885164751048104</v>
      </c>
    </row>
    <row r="8" spans="1:30">
      <c r="A8" s="1">
        <v>37756</v>
      </c>
      <c r="B8" s="14">
        <v>3.6644636504263652</v>
      </c>
      <c r="C8" s="14">
        <v>-12.692447858756907</v>
      </c>
      <c r="D8" s="14">
        <v>9.9333785277738187</v>
      </c>
      <c r="E8" s="14">
        <v>-0.62978625661777932</v>
      </c>
      <c r="F8" s="14">
        <v>-9.518772135060134</v>
      </c>
      <c r="G8" s="14">
        <v>-12.753579424123203</v>
      </c>
      <c r="H8" s="14">
        <v>-5.3951986460653414</v>
      </c>
      <c r="I8" s="14">
        <v>-2.621934508908744</v>
      </c>
      <c r="J8" s="14">
        <v>0.51960988501106842</v>
      </c>
      <c r="K8" s="14">
        <v>17.453748541692168</v>
      </c>
      <c r="L8" s="14">
        <v>15.697552251350817</v>
      </c>
      <c r="M8" s="14">
        <v>9.7798267045453038</v>
      </c>
      <c r="N8" s="14">
        <v>12.5710963211909</v>
      </c>
      <c r="O8" s="14">
        <v>13.949160809666516</v>
      </c>
      <c r="Q8" s="2">
        <v>0.41840113067838153</v>
      </c>
      <c r="R8" s="2">
        <v>-2.3675730688853607</v>
      </c>
      <c r="S8" s="2">
        <v>0.71801440012307483</v>
      </c>
      <c r="T8" s="2">
        <v>-5.2443561161075715E-2</v>
      </c>
      <c r="U8" s="2">
        <v>-3.5205845055569358</v>
      </c>
      <c r="V8" s="2">
        <v>-2.8747078165150661</v>
      </c>
      <c r="W8" s="2">
        <v>-1.3540060282097883</v>
      </c>
      <c r="X8" s="2">
        <v>-0.53330147911203851</v>
      </c>
      <c r="Y8" s="2">
        <v>6.0211873865197593E-2</v>
      </c>
      <c r="Z8" s="2">
        <v>4.0215705627369172</v>
      </c>
      <c r="AA8" s="2">
        <v>3.1859752049341621</v>
      </c>
      <c r="AB8" s="2">
        <v>1.3990335495653194</v>
      </c>
      <c r="AC8" s="2">
        <v>2.7007617625483316</v>
      </c>
      <c r="AD8" s="2">
        <v>2.2435132788227139</v>
      </c>
    </row>
    <row r="9" spans="1:30">
      <c r="A9" s="1">
        <v>37787</v>
      </c>
      <c r="B9" s="14">
        <v>3.3256472436107085</v>
      </c>
      <c r="C9" s="14">
        <v>-12.686997494357303</v>
      </c>
      <c r="D9" s="14">
        <v>7.8711409932455387</v>
      </c>
      <c r="E9" s="14">
        <v>-0.32690638019904589</v>
      </c>
      <c r="F9" s="14">
        <v>-8.9152758909161953</v>
      </c>
      <c r="G9" s="14">
        <v>-12.361901255802717</v>
      </c>
      <c r="H9" s="14">
        <v>-5.8282837279381638</v>
      </c>
      <c r="I9" s="14">
        <v>-3.0596401198508221</v>
      </c>
      <c r="J9" s="14">
        <v>-0.46929688410201653</v>
      </c>
      <c r="K9" s="14">
        <v>15.220165913589605</v>
      </c>
      <c r="L9" s="14">
        <v>12.599277059296449</v>
      </c>
      <c r="M9" s="14">
        <v>9.2067287140634662</v>
      </c>
      <c r="N9" s="14">
        <v>11.165962636677406</v>
      </c>
      <c r="O9" s="14">
        <v>16.851557708715585</v>
      </c>
      <c r="Q9" s="2">
        <v>0.37971575098098348</v>
      </c>
      <c r="R9" s="2">
        <v>-2.3665563906124452</v>
      </c>
      <c r="S9" s="2">
        <v>0.56894968441476723</v>
      </c>
      <c r="T9" s="2">
        <v>-2.7222148091934947E-2</v>
      </c>
      <c r="U9" s="2">
        <v>-3.2973771951865909</v>
      </c>
      <c r="V9" s="2">
        <v>-2.7864219906629555</v>
      </c>
      <c r="W9" s="2">
        <v>-1.4626952257820014</v>
      </c>
      <c r="X9" s="2">
        <v>-0.62233080037765709</v>
      </c>
      <c r="Y9" s="2">
        <v>-5.4381653632857574E-2</v>
      </c>
      <c r="Z9" s="2">
        <v>3.5069240886479216</v>
      </c>
      <c r="AA9" s="2">
        <v>2.5571492719548075</v>
      </c>
      <c r="AB9" s="2">
        <v>1.317050162732921</v>
      </c>
      <c r="AC9" s="2">
        <v>2.3988842469011371</v>
      </c>
      <c r="AD9" s="2">
        <v>2.7103202840812712</v>
      </c>
    </row>
    <row r="10" spans="1:30">
      <c r="A10" s="1">
        <v>37817</v>
      </c>
      <c r="B10" s="14">
        <v>2.9868308367950518</v>
      </c>
      <c r="C10" s="14">
        <v>-12.681547129957702</v>
      </c>
      <c r="D10" s="14">
        <v>5.8089034587172597</v>
      </c>
      <c r="E10" s="14">
        <v>-2.4026503780312354E-2</v>
      </c>
      <c r="F10" s="14">
        <v>-8.3117796467722567</v>
      </c>
      <c r="G10" s="14">
        <v>-11.970223087482232</v>
      </c>
      <c r="H10" s="14">
        <v>-6.2613688098109863</v>
      </c>
      <c r="I10" s="14">
        <v>-3.4973457307928997</v>
      </c>
      <c r="J10" s="14">
        <v>-1.4582036532151017</v>
      </c>
      <c r="K10" s="14">
        <v>12.986583285487043</v>
      </c>
      <c r="L10" s="14">
        <v>9.5010018672420831</v>
      </c>
      <c r="M10" s="14">
        <v>8.6336307235816268</v>
      </c>
      <c r="N10" s="14">
        <v>9.7608289521639122</v>
      </c>
      <c r="O10" s="14">
        <v>19.753954607764655</v>
      </c>
      <c r="Q10" s="2">
        <v>0.34103037128358543</v>
      </c>
      <c r="R10" s="2">
        <v>-2.3655397123395296</v>
      </c>
      <c r="S10" s="2">
        <v>0.41988496870645964</v>
      </c>
      <c r="T10" s="2">
        <v>-2.0007350227941702E-3</v>
      </c>
      <c r="U10" s="2">
        <v>-3.0741698848162464</v>
      </c>
      <c r="V10" s="2">
        <v>-2.6981361648108448</v>
      </c>
      <c r="W10" s="2">
        <v>-1.5713844233542142</v>
      </c>
      <c r="X10" s="2">
        <v>-0.71136012164327578</v>
      </c>
      <c r="Y10" s="2">
        <v>-0.16897518113091275</v>
      </c>
      <c r="Z10" s="2">
        <v>2.992277614558926</v>
      </c>
      <c r="AA10" s="2">
        <v>1.9283233389754533</v>
      </c>
      <c r="AB10" s="2">
        <v>1.2350667759005225</v>
      </c>
      <c r="AC10" s="2">
        <v>2.0970067312539427</v>
      </c>
      <c r="AD10" s="2">
        <v>3.1771272893398281</v>
      </c>
    </row>
    <row r="11" spans="1:30">
      <c r="A11" s="1">
        <v>37848</v>
      </c>
      <c r="B11" s="14">
        <v>2.5913542910845604</v>
      </c>
      <c r="C11" s="14">
        <v>-12.634747287068175</v>
      </c>
      <c r="D11" s="14">
        <v>4.7497362356158703</v>
      </c>
      <c r="E11" s="14">
        <v>-7.2072497219125814E-2</v>
      </c>
      <c r="F11" s="14">
        <v>-8.1864670113624776</v>
      </c>
      <c r="G11" s="14">
        <v>-11.893231824416691</v>
      </c>
      <c r="H11" s="14">
        <v>-6.7690355091979377</v>
      </c>
      <c r="I11" s="14">
        <v>-4.1463328521848757</v>
      </c>
      <c r="J11" s="14">
        <v>-2.2604586556466426</v>
      </c>
      <c r="K11" s="14">
        <v>12.211890331846748</v>
      </c>
      <c r="L11" s="14">
        <v>7.5722055782385702</v>
      </c>
      <c r="M11" s="14">
        <v>8.1251611582265344</v>
      </c>
      <c r="N11" s="14">
        <v>7.9296144438866838</v>
      </c>
      <c r="O11" s="14">
        <v>22.616914552768765</v>
      </c>
      <c r="Q11" s="2">
        <v>0.29587565024745294</v>
      </c>
      <c r="R11" s="2">
        <v>-2.3568099504459745</v>
      </c>
      <c r="S11" s="2">
        <v>0.34332518431902193</v>
      </c>
      <c r="T11" s="2">
        <v>-6.0016209884310445E-3</v>
      </c>
      <c r="U11" s="2">
        <v>-3.0278221294214913</v>
      </c>
      <c r="V11" s="2">
        <v>-2.6807820261508195</v>
      </c>
      <c r="W11" s="2">
        <v>-1.6987909965658603</v>
      </c>
      <c r="X11" s="2">
        <v>-0.8433641021344036</v>
      </c>
      <c r="Y11" s="2">
        <v>-0.2619396885576773</v>
      </c>
      <c r="Z11" s="2">
        <v>2.8137782870318047</v>
      </c>
      <c r="AA11" s="2">
        <v>1.5368548441593002</v>
      </c>
      <c r="AB11" s="2">
        <v>1.1623286791677803</v>
      </c>
      <c r="AC11" s="2">
        <v>1.7035904375101711</v>
      </c>
      <c r="AD11" s="2">
        <v>3.637591452094564</v>
      </c>
    </row>
    <row r="12" spans="1:30">
      <c r="A12" s="1">
        <v>37879</v>
      </c>
      <c r="B12" s="14">
        <v>2.195877745374069</v>
      </c>
      <c r="C12" s="14">
        <v>-12.587947444178647</v>
      </c>
      <c r="D12" s="14">
        <v>3.690569012514481</v>
      </c>
      <c r="E12" s="14">
        <v>-0.12011849065793928</v>
      </c>
      <c r="F12" s="14">
        <v>-8.0611543759526985</v>
      </c>
      <c r="G12" s="14">
        <v>-11.816240561351151</v>
      </c>
      <c r="H12" s="14">
        <v>-7.2767022085848883</v>
      </c>
      <c r="I12" s="14">
        <v>-4.7953199735768512</v>
      </c>
      <c r="J12" s="14">
        <v>-3.0627136580781835</v>
      </c>
      <c r="K12" s="14">
        <v>11.437197378206452</v>
      </c>
      <c r="L12" s="14">
        <v>5.6434092892350574</v>
      </c>
      <c r="M12" s="14">
        <v>7.616691592871442</v>
      </c>
      <c r="N12" s="14">
        <v>6.0983999356094554</v>
      </c>
      <c r="O12" s="14">
        <v>25.479874497772876</v>
      </c>
      <c r="Q12" s="2">
        <v>0.25072092921132044</v>
      </c>
      <c r="R12" s="2">
        <v>-2.3480801885524194</v>
      </c>
      <c r="S12" s="2">
        <v>0.26676539993158421</v>
      </c>
      <c r="T12" s="2">
        <v>-1.000250695406792E-2</v>
      </c>
      <c r="U12" s="2">
        <v>-2.9814743740267371</v>
      </c>
      <c r="V12" s="2">
        <v>-2.6634278874907951</v>
      </c>
      <c r="W12" s="2">
        <v>-1.8261975697775064</v>
      </c>
      <c r="X12" s="2">
        <v>-0.97536808262553154</v>
      </c>
      <c r="Y12" s="2">
        <v>-0.35490419598444184</v>
      </c>
      <c r="Z12" s="2">
        <v>2.6352789595046833</v>
      </c>
      <c r="AA12" s="2">
        <v>1.1453863493431471</v>
      </c>
      <c r="AB12" s="2">
        <v>1.0895905824350383</v>
      </c>
      <c r="AC12" s="2">
        <v>1.3101741437663996</v>
      </c>
      <c r="AD12" s="2">
        <v>4.0980556148493008</v>
      </c>
    </row>
    <row r="13" spans="1:30">
      <c r="A13" s="1">
        <v>37909</v>
      </c>
      <c r="B13" s="14">
        <v>1.6459030228450273</v>
      </c>
      <c r="C13" s="14">
        <v>-12.943411070487478</v>
      </c>
      <c r="D13" s="14">
        <v>3.5624899605762721</v>
      </c>
      <c r="E13" s="14">
        <v>-0.68865778645418374</v>
      </c>
      <c r="F13" s="14">
        <v>-8.2646811061188767</v>
      </c>
      <c r="G13" s="14">
        <v>-11.958811315264676</v>
      </c>
      <c r="H13" s="14">
        <v>-7.7685274112165352</v>
      </c>
      <c r="I13" s="14">
        <v>-5.5843634857474687</v>
      </c>
      <c r="J13" s="14">
        <v>-3.6285311658231816</v>
      </c>
      <c r="K13" s="14">
        <v>11.837168129679172</v>
      </c>
      <c r="L13" s="14">
        <v>4.9720735387903439</v>
      </c>
      <c r="M13" s="14">
        <v>8.1996987114229611</v>
      </c>
      <c r="N13" s="14">
        <v>4.2774001905529486</v>
      </c>
      <c r="O13" s="14">
        <v>25.567170320226278</v>
      </c>
      <c r="Q13" s="2">
        <v>0.18792591534239952</v>
      </c>
      <c r="R13" s="2">
        <v>-2.4143862406223113</v>
      </c>
      <c r="S13" s="2">
        <v>0.25750746182033463</v>
      </c>
      <c r="T13" s="2">
        <v>-5.7345911193612785E-2</v>
      </c>
      <c r="U13" s="2">
        <v>-3.0567501598658096</v>
      </c>
      <c r="V13" s="2">
        <v>-2.6955639057059191</v>
      </c>
      <c r="W13" s="2">
        <v>-1.9496284817559577</v>
      </c>
      <c r="X13" s="2">
        <v>-1.1358595330010353</v>
      </c>
      <c r="Y13" s="2">
        <v>-0.42047056296442442</v>
      </c>
      <c r="Z13" s="2">
        <v>2.727437420263767</v>
      </c>
      <c r="AA13" s="2">
        <v>1.0091320454328883</v>
      </c>
      <c r="AB13" s="2">
        <v>1.1729914997651889</v>
      </c>
      <c r="AC13" s="2">
        <v>0.91895237953820497</v>
      </c>
      <c r="AD13" s="2">
        <v>4.1120958384535937</v>
      </c>
    </row>
    <row r="14" spans="1:30">
      <c r="A14" s="1">
        <v>37940</v>
      </c>
      <c r="B14" s="14">
        <v>1.0959283003159861</v>
      </c>
      <c r="C14" s="14">
        <v>-13.298874696796307</v>
      </c>
      <c r="D14" s="14">
        <v>3.4344109086380632</v>
      </c>
      <c r="E14" s="14">
        <v>-1.2571970822504284</v>
      </c>
      <c r="F14" s="14">
        <v>-8.468207836285055</v>
      </c>
      <c r="G14" s="14">
        <v>-12.1013820691782</v>
      </c>
      <c r="H14" s="14">
        <v>-8.2603526138481822</v>
      </c>
      <c r="I14" s="14">
        <v>-6.3734069979180861</v>
      </c>
      <c r="J14" s="14">
        <v>-4.1943486735681796</v>
      </c>
      <c r="K14" s="14">
        <v>12.237138881151893</v>
      </c>
      <c r="L14" s="14">
        <v>4.3007377883456304</v>
      </c>
      <c r="M14" s="14">
        <v>8.782705829974482</v>
      </c>
      <c r="N14" s="14">
        <v>2.4564004454964428</v>
      </c>
      <c r="O14" s="14">
        <v>25.654466142679684</v>
      </c>
      <c r="Q14" s="2">
        <v>0.12513090147347866</v>
      </c>
      <c r="R14" s="2">
        <v>-2.4806922926922024</v>
      </c>
      <c r="S14" s="2">
        <v>0.24824952370908512</v>
      </c>
      <c r="T14" s="2">
        <v>-0.10468931543315767</v>
      </c>
      <c r="U14" s="2">
        <v>-3.1320259457048816</v>
      </c>
      <c r="V14" s="2">
        <v>-2.7276999239210431</v>
      </c>
      <c r="W14" s="2">
        <v>-2.0730593937344088</v>
      </c>
      <c r="X14" s="2">
        <v>-1.2963509833765385</v>
      </c>
      <c r="Y14" s="2">
        <v>-0.48603692994440706</v>
      </c>
      <c r="Z14" s="2">
        <v>2.8195958810228507</v>
      </c>
      <c r="AA14" s="2">
        <v>0.87287774152262909</v>
      </c>
      <c r="AB14" s="2">
        <v>1.2563924170953396</v>
      </c>
      <c r="AC14" s="2">
        <v>0.5277306153100102</v>
      </c>
      <c r="AD14" s="2">
        <v>4.1261360620578866</v>
      </c>
    </row>
    <row r="15" spans="1:30">
      <c r="A15" s="1">
        <v>37970</v>
      </c>
      <c r="B15" s="14">
        <v>0.40179300044038035</v>
      </c>
      <c r="C15" s="14">
        <v>-13.635093688596793</v>
      </c>
      <c r="D15" s="14">
        <v>3.4320113417211369</v>
      </c>
      <c r="E15" s="14">
        <v>-1.7754439374350282</v>
      </c>
      <c r="F15" s="14">
        <v>-8.5159038880301328</v>
      </c>
      <c r="G15" s="14">
        <v>-12.267290846069999</v>
      </c>
      <c r="H15" s="14">
        <v>-8.5797269395199631</v>
      </c>
      <c r="I15" s="14">
        <v>-6.385888391097768</v>
      </c>
      <c r="J15" s="14">
        <v>-4.3023121266080206</v>
      </c>
      <c r="K15" s="14">
        <v>12.735351174366503</v>
      </c>
      <c r="L15" s="14">
        <v>3.9031689848837523</v>
      </c>
      <c r="M15" s="14">
        <v>9.8334947325349837</v>
      </c>
      <c r="N15" s="14">
        <v>0.85768472340084534</v>
      </c>
      <c r="O15" s="14">
        <v>24.177304705191911</v>
      </c>
      <c r="Q15" s="2">
        <v>4.5875921204281744E-2</v>
      </c>
      <c r="R15" s="2">
        <v>-2.543408566108714</v>
      </c>
      <c r="S15" s="2">
        <v>0.24807607581362892</v>
      </c>
      <c r="T15" s="2">
        <v>-0.14784476755808965</v>
      </c>
      <c r="U15" s="2">
        <v>-3.1496666643151605</v>
      </c>
      <c r="V15" s="2">
        <v>-2.7650964258675619</v>
      </c>
      <c r="W15" s="2">
        <v>-2.1532111713766273</v>
      </c>
      <c r="X15" s="2">
        <v>-1.2988896987492857</v>
      </c>
      <c r="Y15" s="2">
        <v>-0.49854762691921078</v>
      </c>
      <c r="Z15" s="2">
        <v>2.9343904701393093</v>
      </c>
      <c r="AA15" s="2">
        <v>0.79218717717200626</v>
      </c>
      <c r="AB15" s="2">
        <v>1.4067109219733269</v>
      </c>
      <c r="AC15" s="2">
        <v>0.1842641282907142</v>
      </c>
      <c r="AD15" s="2">
        <v>3.8885568022595409</v>
      </c>
    </row>
    <row r="16" spans="1:30">
      <c r="A16" s="1">
        <v>38001</v>
      </c>
      <c r="B16" s="14">
        <v>-0.29234229943522527</v>
      </c>
      <c r="C16" s="14">
        <v>-13.971312680397281</v>
      </c>
      <c r="D16" s="14">
        <v>3.4296117748042105</v>
      </c>
      <c r="E16" s="14">
        <v>-2.2936907926196275</v>
      </c>
      <c r="F16" s="14">
        <v>-8.5635999397752087</v>
      </c>
      <c r="G16" s="14">
        <v>-12.4331996229618</v>
      </c>
      <c r="H16" s="14">
        <v>-8.899101265191744</v>
      </c>
      <c r="I16" s="14">
        <v>-6.398369784277449</v>
      </c>
      <c r="J16" s="14">
        <v>-4.4102755796478617</v>
      </c>
      <c r="K16" s="14">
        <v>13.233563467581112</v>
      </c>
      <c r="L16" s="14">
        <v>3.5056001814218742</v>
      </c>
      <c r="M16" s="14">
        <v>10.884283635095484</v>
      </c>
      <c r="N16" s="14">
        <v>-0.74103099869475186</v>
      </c>
      <c r="O16" s="14">
        <v>22.700143267704142</v>
      </c>
      <c r="Q16" s="2">
        <v>-3.3379059064915145E-2</v>
      </c>
      <c r="R16" s="2">
        <v>-2.6061248395252266</v>
      </c>
      <c r="S16" s="2">
        <v>0.24790262791817275</v>
      </c>
      <c r="T16" s="2">
        <v>-0.19100021968302161</v>
      </c>
      <c r="U16" s="2">
        <v>-3.167307382925439</v>
      </c>
      <c r="V16" s="2">
        <v>-2.8024929278140811</v>
      </c>
      <c r="W16" s="2">
        <v>-2.2333629490188462</v>
      </c>
      <c r="X16" s="2">
        <v>-1.3014284141220331</v>
      </c>
      <c r="Y16" s="2">
        <v>-0.51105832389401451</v>
      </c>
      <c r="Z16" s="2">
        <v>3.0491850592557666</v>
      </c>
      <c r="AA16" s="2">
        <v>0.71149661282138366</v>
      </c>
      <c r="AB16" s="2">
        <v>1.5570294268513143</v>
      </c>
      <c r="AC16" s="2">
        <v>-0.15920235872858179</v>
      </c>
      <c r="AD16" s="2">
        <v>3.6509775424611952</v>
      </c>
    </row>
    <row r="17" spans="1:30">
      <c r="A17" s="1">
        <v>38032</v>
      </c>
      <c r="B17" s="14">
        <v>-0.56463646924246325</v>
      </c>
      <c r="C17" s="14">
        <v>-13.924856727713568</v>
      </c>
      <c r="D17" s="14">
        <v>2.7678640040803622</v>
      </c>
      <c r="E17" s="14">
        <v>-2.9561132279444489</v>
      </c>
      <c r="F17" s="14">
        <v>-8.3803157058531799</v>
      </c>
      <c r="G17" s="14">
        <v>-12.445868620389168</v>
      </c>
      <c r="H17" s="14">
        <v>-9.1850171946902268</v>
      </c>
      <c r="I17" s="14">
        <v>-5.8607312603850108</v>
      </c>
      <c r="J17" s="14">
        <v>-4.1082560224339568</v>
      </c>
      <c r="K17" s="14">
        <v>13.975861923977934</v>
      </c>
      <c r="L17" s="14">
        <v>4.0812860678568983</v>
      </c>
      <c r="M17" s="14">
        <v>12.950258915037594</v>
      </c>
      <c r="N17" s="14">
        <v>-1.9394745181601116</v>
      </c>
      <c r="O17" s="14">
        <v>20.918183147850325</v>
      </c>
      <c r="Q17" s="2">
        <v>-6.4469062785165968E-2</v>
      </c>
      <c r="R17" s="2">
        <v>-2.5974592248473227</v>
      </c>
      <c r="S17" s="2">
        <v>0.2000695138069408</v>
      </c>
      <c r="T17" s="2">
        <v>-0.24616146071739015</v>
      </c>
      <c r="U17" s="2">
        <v>-3.0995184260197393</v>
      </c>
      <c r="V17" s="2">
        <v>-2.8053485705101999</v>
      </c>
      <c r="W17" s="2">
        <v>-2.3051178402654329</v>
      </c>
      <c r="X17" s="2">
        <v>-1.1920727383623111</v>
      </c>
      <c r="Y17" s="2">
        <v>-0.47606059962362446</v>
      </c>
      <c r="Z17" s="2">
        <v>3.2202202734895278</v>
      </c>
      <c r="AA17" s="2">
        <v>0.82833782033223613</v>
      </c>
      <c r="AB17" s="2">
        <v>1.8525733885728728</v>
      </c>
      <c r="AC17" s="2">
        <v>-0.41667476600700021</v>
      </c>
      <c r="AD17" s="2">
        <v>3.3643759865845069</v>
      </c>
    </row>
    <row r="18" spans="1:30">
      <c r="A18" s="1">
        <v>38061</v>
      </c>
      <c r="B18" s="14">
        <v>-0.83693063904970133</v>
      </c>
      <c r="C18" s="14">
        <v>-13.878400775029855</v>
      </c>
      <c r="D18" s="14">
        <v>2.1061162333565147</v>
      </c>
      <c r="E18" s="14">
        <v>-3.6185356632692702</v>
      </c>
      <c r="F18" s="14">
        <v>-8.1970314719311492</v>
      </c>
      <c r="G18" s="14">
        <v>-12.458537617816539</v>
      </c>
      <c r="H18" s="14">
        <v>-9.4709331241887096</v>
      </c>
      <c r="I18" s="14">
        <v>-5.3230927364925726</v>
      </c>
      <c r="J18" s="14">
        <v>-3.806236465220052</v>
      </c>
      <c r="K18" s="14">
        <v>14.718160380374757</v>
      </c>
      <c r="L18" s="14">
        <v>4.6569719542919223</v>
      </c>
      <c r="M18" s="14">
        <v>15.016234194979702</v>
      </c>
      <c r="N18" s="14">
        <v>-3.1379180376254716</v>
      </c>
      <c r="O18" s="14">
        <v>19.136223027996504</v>
      </c>
      <c r="Q18" s="2">
        <v>-9.5559066505416804E-2</v>
      </c>
      <c r="R18" s="2">
        <v>-2.5887936101694189</v>
      </c>
      <c r="S18" s="2">
        <v>0.15223639969570893</v>
      </c>
      <c r="T18" s="2">
        <v>-0.30132270175175868</v>
      </c>
      <c r="U18" s="2">
        <v>-3.0317294691140391</v>
      </c>
      <c r="V18" s="2">
        <v>-2.8082042132063192</v>
      </c>
      <c r="W18" s="2">
        <v>-2.3768727315120195</v>
      </c>
      <c r="X18" s="2">
        <v>-1.0827170626025893</v>
      </c>
      <c r="Y18" s="2">
        <v>-0.44106287535323441</v>
      </c>
      <c r="Z18" s="2">
        <v>3.3912554877232886</v>
      </c>
      <c r="AA18" s="2">
        <v>0.9451790278430886</v>
      </c>
      <c r="AB18" s="2">
        <v>2.1481173502944313</v>
      </c>
      <c r="AC18" s="2">
        <v>-0.67414717328541862</v>
      </c>
      <c r="AD18" s="2">
        <v>3.0777744307078176</v>
      </c>
    </row>
    <row r="19" spans="1:30">
      <c r="A19" s="1">
        <v>38092</v>
      </c>
      <c r="B19" s="14">
        <v>-0.99463508006798407</v>
      </c>
      <c r="C19" s="14">
        <v>-13.174381921698979</v>
      </c>
      <c r="D19" s="14">
        <v>1.2510621490301619</v>
      </c>
      <c r="E19" s="14">
        <v>-4.1586026232819044</v>
      </c>
      <c r="F19" s="14">
        <v>-7.8338492713652155</v>
      </c>
      <c r="G19" s="14">
        <v>-12.342803573573711</v>
      </c>
      <c r="H19" s="14">
        <v>-10.087912718815261</v>
      </c>
      <c r="I19" s="14">
        <v>-4.3559312637392358</v>
      </c>
      <c r="J19" s="14">
        <v>-3.2879663894951592</v>
      </c>
      <c r="K19" s="14">
        <v>15.474126975434732</v>
      </c>
      <c r="L19" s="14">
        <v>5.8490899060325656</v>
      </c>
      <c r="M19" s="14">
        <v>15.779870390161404</v>
      </c>
      <c r="N19" s="14">
        <v>-3.2718510012111643</v>
      </c>
      <c r="O19" s="14">
        <v>17.2498847014087</v>
      </c>
      <c r="Q19" s="2">
        <v>-0.11356544417200229</v>
      </c>
      <c r="R19" s="2">
        <v>-2.4574701573821973</v>
      </c>
      <c r="S19" s="2">
        <v>9.0430525318347194E-2</v>
      </c>
      <c r="T19" s="2">
        <v>-0.34629515764593077</v>
      </c>
      <c r="U19" s="2">
        <v>-2.8974039899593245</v>
      </c>
      <c r="V19" s="2">
        <v>-2.7821172966978089</v>
      </c>
      <c r="W19" s="2">
        <v>-2.5317130154774721</v>
      </c>
      <c r="X19" s="2">
        <v>-0.8859964190445605</v>
      </c>
      <c r="Y19" s="2">
        <v>-0.38100625724830955</v>
      </c>
      <c r="Z19" s="2">
        <v>3.5654400187908428</v>
      </c>
      <c r="AA19" s="2">
        <v>1.1871312873283695</v>
      </c>
      <c r="AB19" s="2">
        <v>2.257357798923759</v>
      </c>
      <c r="AC19" s="2">
        <v>-0.70292119724920532</v>
      </c>
      <c r="AD19" s="2">
        <v>2.7743852059510679</v>
      </c>
    </row>
    <row r="20" spans="1:30">
      <c r="A20" s="1">
        <v>38122</v>
      </c>
      <c r="B20" s="14">
        <v>-1.152339521086267</v>
      </c>
      <c r="C20" s="14">
        <v>-12.470363068368103</v>
      </c>
      <c r="D20" s="14">
        <v>0.39600806470380956</v>
      </c>
      <c r="E20" s="14">
        <v>-4.6986695832945387</v>
      </c>
      <c r="F20" s="14">
        <v>-7.4706670707992817</v>
      </c>
      <c r="G20" s="14">
        <v>-12.227069529330883</v>
      </c>
      <c r="H20" s="14">
        <v>-10.704892313441812</v>
      </c>
      <c r="I20" s="14">
        <v>-3.3887697909858998</v>
      </c>
      <c r="J20" s="14">
        <v>-2.7696963137702664</v>
      </c>
      <c r="K20" s="14">
        <v>16.230093570494709</v>
      </c>
      <c r="L20" s="14">
        <v>7.0412078577732089</v>
      </c>
      <c r="M20" s="14">
        <v>16.543506585343106</v>
      </c>
      <c r="N20" s="14">
        <v>-3.4057839647968571</v>
      </c>
      <c r="O20" s="14">
        <v>15.363546374820892</v>
      </c>
      <c r="Q20" s="2">
        <v>-0.13157182183858779</v>
      </c>
      <c r="R20" s="2">
        <v>-2.3261467045949757</v>
      </c>
      <c r="S20" s="2">
        <v>2.8624650940985465E-2</v>
      </c>
      <c r="T20" s="2">
        <v>-0.39126761354010281</v>
      </c>
      <c r="U20" s="2">
        <v>-2.7630785108046099</v>
      </c>
      <c r="V20" s="2">
        <v>-2.7560303801892987</v>
      </c>
      <c r="W20" s="2">
        <v>-2.6865532994429246</v>
      </c>
      <c r="X20" s="2">
        <v>-0.68927577548653196</v>
      </c>
      <c r="Y20" s="2">
        <v>-0.3209496391433847</v>
      </c>
      <c r="Z20" s="2">
        <v>3.7396245498583971</v>
      </c>
      <c r="AA20" s="2">
        <v>1.4290835468136505</v>
      </c>
      <c r="AB20" s="2">
        <v>2.3665982475530871</v>
      </c>
      <c r="AC20" s="2">
        <v>-0.73169522121299191</v>
      </c>
      <c r="AD20" s="2">
        <v>2.4709959811943181</v>
      </c>
    </row>
    <row r="21" spans="1:30">
      <c r="A21" s="1">
        <v>38153</v>
      </c>
      <c r="B21" s="14">
        <v>-1.0780447516729876</v>
      </c>
      <c r="C21" s="14">
        <v>-11.206711473001389</v>
      </c>
      <c r="D21" s="14">
        <v>-0.63083746527058016</v>
      </c>
      <c r="E21" s="14">
        <v>-4.9252044536432873</v>
      </c>
      <c r="F21" s="14">
        <v>-7.0243210206015325</v>
      </c>
      <c r="G21" s="14">
        <v>-11.875696737640565</v>
      </c>
      <c r="H21" s="14">
        <v>-10.892610632341029</v>
      </c>
      <c r="I21" s="14">
        <v>-1.6422648059732192</v>
      </c>
      <c r="J21" s="14">
        <v>-1.7713385523890066</v>
      </c>
      <c r="K21" s="14">
        <v>16.215026658412409</v>
      </c>
      <c r="L21" s="14">
        <v>7.5142507097389295</v>
      </c>
      <c r="M21" s="14">
        <v>16.181345444860998</v>
      </c>
      <c r="N21" s="14">
        <v>-2.2114123961901644</v>
      </c>
      <c r="O21" s="14">
        <v>15.369717213938028</v>
      </c>
      <c r="Q21" s="2">
        <v>-0.12308899365651839</v>
      </c>
      <c r="R21" s="2">
        <v>-2.0904327179048412</v>
      </c>
      <c r="S21" s="2">
        <v>-4.5598824502153343E-2</v>
      </c>
      <c r="T21" s="2">
        <v>-0.41013162526378383</v>
      </c>
      <c r="U21" s="2">
        <v>-2.5979942997166212</v>
      </c>
      <c r="V21" s="2">
        <v>-2.6768295474511339</v>
      </c>
      <c r="W21" s="2">
        <v>-2.7336640273454664</v>
      </c>
      <c r="X21" s="2">
        <v>-0.33403666153495282</v>
      </c>
      <c r="Y21" s="2">
        <v>-0.20526094011228568</v>
      </c>
      <c r="Z21" s="2">
        <v>3.7361529374447779</v>
      </c>
      <c r="AA21" s="2">
        <v>1.5250923240486132</v>
      </c>
      <c r="AB21" s="2">
        <v>2.3147900099237</v>
      </c>
      <c r="AC21" s="2">
        <v>-0.47509762778509873</v>
      </c>
      <c r="AD21" s="2">
        <v>2.4719884681037225</v>
      </c>
    </row>
    <row r="22" spans="1:30">
      <c r="A22" s="1">
        <v>38183</v>
      </c>
      <c r="B22" s="14">
        <v>-1.0037499822597087</v>
      </c>
      <c r="C22" s="14">
        <v>-9.9430598776346759</v>
      </c>
      <c r="D22" s="14">
        <v>-1.6576829952449699</v>
      </c>
      <c r="E22" s="14">
        <v>-5.151739323992035</v>
      </c>
      <c r="F22" s="14">
        <v>-6.5779749704037833</v>
      </c>
      <c r="G22" s="14">
        <v>-11.524323945950247</v>
      </c>
      <c r="H22" s="14">
        <v>-11.080328951240244</v>
      </c>
      <c r="I22" s="14">
        <v>0.10424017903946114</v>
      </c>
      <c r="J22" s="14">
        <v>-0.77298079100774741</v>
      </c>
      <c r="K22" s="14">
        <v>16.199959746330112</v>
      </c>
      <c r="L22" s="14">
        <v>7.9872935617046501</v>
      </c>
      <c r="M22" s="14">
        <v>15.819184304378894</v>
      </c>
      <c r="N22" s="14">
        <v>-1.0170408275834719</v>
      </c>
      <c r="O22" s="14">
        <v>15.375888053055164</v>
      </c>
      <c r="Q22" s="2">
        <v>-0.11460616547444902</v>
      </c>
      <c r="R22" s="2">
        <v>-1.8547187312147064</v>
      </c>
      <c r="S22" s="2">
        <v>-0.11982229994529214</v>
      </c>
      <c r="T22" s="2">
        <v>-0.42899563698746473</v>
      </c>
      <c r="U22" s="2">
        <v>-2.4329100886286321</v>
      </c>
      <c r="V22" s="2">
        <v>-2.5976287147129695</v>
      </c>
      <c r="W22" s="2">
        <v>-2.7807747552480078</v>
      </c>
      <c r="X22" s="2">
        <v>2.1202452416626397E-2</v>
      </c>
      <c r="Y22" s="2">
        <v>-8.9572241081186749E-2</v>
      </c>
      <c r="Z22" s="2">
        <v>3.7326813250311597</v>
      </c>
      <c r="AA22" s="2">
        <v>1.6211011012835759</v>
      </c>
      <c r="AB22" s="2">
        <v>2.2629817722943137</v>
      </c>
      <c r="AC22" s="2">
        <v>-0.21850003435720552</v>
      </c>
      <c r="AD22" s="2">
        <v>2.472980955013127</v>
      </c>
    </row>
    <row r="23" spans="1:30">
      <c r="A23" s="1">
        <v>38214</v>
      </c>
      <c r="B23" s="14">
        <v>-0.93473828791751945</v>
      </c>
      <c r="C23" s="14">
        <v>-8.5560318908847464</v>
      </c>
      <c r="D23" s="14">
        <v>-1.5272944579402337</v>
      </c>
      <c r="E23" s="14">
        <v>-4.930395153368373</v>
      </c>
      <c r="F23" s="14">
        <v>-5.7121751427692926</v>
      </c>
      <c r="G23" s="14">
        <v>-8.301857965702796</v>
      </c>
      <c r="H23" s="14">
        <v>-11.211045807972058</v>
      </c>
      <c r="I23" s="14">
        <v>2.1572497687108418</v>
      </c>
      <c r="J23" s="14">
        <v>0.55209471982055447</v>
      </c>
      <c r="K23" s="14">
        <v>15.885403704118305</v>
      </c>
      <c r="L23" s="14">
        <v>8.9389853013211766</v>
      </c>
      <c r="M23" s="14">
        <v>15.430647812970314</v>
      </c>
      <c r="N23" s="14">
        <v>-0.15630711616594484</v>
      </c>
      <c r="O23" s="14">
        <v>17.6596755087301</v>
      </c>
      <c r="Q23" s="2">
        <v>-0.10672654823784654</v>
      </c>
      <c r="R23" s="2">
        <v>-1.5959908527342952</v>
      </c>
      <c r="S23" s="2">
        <v>-0.11039742530329391</v>
      </c>
      <c r="T23" s="2">
        <v>-0.41056386521129118</v>
      </c>
      <c r="U23" s="2">
        <v>-2.1126879617792222</v>
      </c>
      <c r="V23" s="2">
        <v>-1.8712719929012729</v>
      </c>
      <c r="W23" s="2">
        <v>-2.813580111197707</v>
      </c>
      <c r="X23" s="2">
        <v>0.4387846029557852</v>
      </c>
      <c r="Y23" s="2">
        <v>6.3976184038086026E-2</v>
      </c>
      <c r="Z23" s="2">
        <v>3.6602035236770107</v>
      </c>
      <c r="AA23" s="2">
        <v>1.8142564567561459</v>
      </c>
      <c r="AB23" s="2">
        <v>2.2074004615888421</v>
      </c>
      <c r="AC23" s="2">
        <v>-3.358086452997542E-2</v>
      </c>
      <c r="AD23" s="2">
        <v>2.8402939104466056</v>
      </c>
    </row>
    <row r="24" spans="1:30">
      <c r="A24" s="1">
        <v>38245</v>
      </c>
      <c r="B24" s="14">
        <v>-0.86572659357533033</v>
      </c>
      <c r="C24" s="14">
        <v>-7.1690039041348159</v>
      </c>
      <c r="D24" s="14">
        <v>-1.3969059206354975</v>
      </c>
      <c r="E24" s="14">
        <v>-4.7090509827447118</v>
      </c>
      <c r="F24" s="14">
        <v>-4.8463753151348019</v>
      </c>
      <c r="G24" s="14">
        <v>-5.0793919854553442</v>
      </c>
      <c r="H24" s="14">
        <v>-11.341762664703872</v>
      </c>
      <c r="I24" s="14">
        <v>4.2102593583822223</v>
      </c>
      <c r="J24" s="14">
        <v>1.877170230648856</v>
      </c>
      <c r="K24" s="14">
        <v>15.5708476619065</v>
      </c>
      <c r="L24" s="14">
        <v>9.8906770409377049</v>
      </c>
      <c r="M24" s="14">
        <v>15.042111321561736</v>
      </c>
      <c r="N24" s="14">
        <v>0.70442659525158213</v>
      </c>
      <c r="O24" s="14">
        <v>19.943462964405036</v>
      </c>
      <c r="Q24" s="2">
        <v>-9.8846931001244059E-2</v>
      </c>
      <c r="R24" s="2">
        <v>-1.3372629742538837</v>
      </c>
      <c r="S24" s="2">
        <v>-0.10097255066129567</v>
      </c>
      <c r="T24" s="2">
        <v>-0.39213209343511762</v>
      </c>
      <c r="U24" s="2">
        <v>-1.7924658349298124</v>
      </c>
      <c r="V24" s="2">
        <v>-1.1449152710895765</v>
      </c>
      <c r="W24" s="2">
        <v>-2.8463854671474071</v>
      </c>
      <c r="X24" s="2">
        <v>0.85636675349494407</v>
      </c>
      <c r="Y24" s="2">
        <v>0.21752460915735877</v>
      </c>
      <c r="Z24" s="2">
        <v>3.5877257223228622</v>
      </c>
      <c r="AA24" s="2">
        <v>2.0074118122287166</v>
      </c>
      <c r="AB24" s="2">
        <v>2.1518191508833708</v>
      </c>
      <c r="AC24" s="2">
        <v>0.15133830529725464</v>
      </c>
      <c r="AD24" s="2">
        <v>3.2076068658800838</v>
      </c>
    </row>
    <row r="25" spans="1:30">
      <c r="A25" s="1">
        <v>38275</v>
      </c>
      <c r="B25" s="14">
        <v>-1.1943847970520953</v>
      </c>
      <c r="C25" s="14">
        <v>-5.8577909940962689</v>
      </c>
      <c r="D25" s="14">
        <v>-0.25302821083842586</v>
      </c>
      <c r="E25" s="14">
        <v>-3.6089164487945569</v>
      </c>
      <c r="F25" s="14">
        <v>-3.4775618241500483</v>
      </c>
      <c r="G25" s="14">
        <v>-1.6449254013787311</v>
      </c>
      <c r="H25" s="14">
        <v>-10.859375301628596</v>
      </c>
      <c r="I25" s="14">
        <v>6.3815685071468051</v>
      </c>
      <c r="J25" s="14">
        <v>3.7200210033334606</v>
      </c>
      <c r="K25" s="14">
        <v>15.302455390048822</v>
      </c>
      <c r="L25" s="14">
        <v>9.5162277798963792</v>
      </c>
      <c r="M25" s="14">
        <v>14.164486002196682</v>
      </c>
      <c r="N25" s="14">
        <v>1.2699269323796041</v>
      </c>
      <c r="O25" s="14">
        <v>19.904435746989897</v>
      </c>
      <c r="Q25" s="2">
        <v>-0.13637246735781414</v>
      </c>
      <c r="R25" s="2">
        <v>-1.0926771852927533</v>
      </c>
      <c r="S25" s="2">
        <v>-1.8289638164033933E-2</v>
      </c>
      <c r="T25" s="2">
        <v>-0.30052169052402034</v>
      </c>
      <c r="U25" s="2">
        <v>-1.2862005835946644</v>
      </c>
      <c r="V25" s="2">
        <v>-0.37077276517237151</v>
      </c>
      <c r="W25" s="2">
        <v>-2.7253231225732204</v>
      </c>
      <c r="X25" s="2">
        <v>1.2980110343536602</v>
      </c>
      <c r="Y25" s="2">
        <v>0.43107231384527811</v>
      </c>
      <c r="Z25" s="2">
        <v>3.525884653787319</v>
      </c>
      <c r="AA25" s="2">
        <v>1.9314135902077689</v>
      </c>
      <c r="AB25" s="2">
        <v>2.0262722160722419</v>
      </c>
      <c r="AC25" s="2">
        <v>0.27282983222550178</v>
      </c>
      <c r="AD25" s="2">
        <v>3.2013299233671195</v>
      </c>
    </row>
    <row r="26" spans="1:30">
      <c r="A26" s="1">
        <v>38306</v>
      </c>
      <c r="B26" s="14">
        <v>-1.52304300052886</v>
      </c>
      <c r="C26" s="14">
        <v>-4.546578084057721</v>
      </c>
      <c r="D26" s="14">
        <v>0.89084949895864551</v>
      </c>
      <c r="E26" s="14">
        <v>-2.5087819148444019</v>
      </c>
      <c r="F26" s="14">
        <v>-2.1087483331652952</v>
      </c>
      <c r="G26" s="14">
        <v>1.7895411826978818</v>
      </c>
      <c r="H26" s="14">
        <v>-10.376987938553318</v>
      </c>
      <c r="I26" s="14">
        <v>8.5528776559113862</v>
      </c>
      <c r="J26" s="14">
        <v>5.5628717760180644</v>
      </c>
      <c r="K26" s="14">
        <v>15.034063118191144</v>
      </c>
      <c r="L26" s="14">
        <v>9.1417785188550553</v>
      </c>
      <c r="M26" s="14">
        <v>13.28686068283163</v>
      </c>
      <c r="N26" s="14">
        <v>1.8354272695076257</v>
      </c>
      <c r="O26" s="14">
        <v>19.865408529574758</v>
      </c>
      <c r="Q26" s="2">
        <v>-0.17389800371438416</v>
      </c>
      <c r="R26" s="2">
        <v>-0.84809139633162289</v>
      </c>
      <c r="S26" s="2">
        <v>6.4393274333227779E-2</v>
      </c>
      <c r="T26" s="2">
        <v>-0.20891128761292305</v>
      </c>
      <c r="U26" s="2">
        <v>-0.7799353322595165</v>
      </c>
      <c r="V26" s="2">
        <v>0.40336974074483334</v>
      </c>
      <c r="W26" s="2">
        <v>-2.6042607779990337</v>
      </c>
      <c r="X26" s="2">
        <v>1.7396553152123759</v>
      </c>
      <c r="Y26" s="2">
        <v>0.64462001853319717</v>
      </c>
      <c r="Z26" s="2">
        <v>3.4640435852517757</v>
      </c>
      <c r="AA26" s="2">
        <v>1.8554153681868217</v>
      </c>
      <c r="AB26" s="2">
        <v>1.9007252812611131</v>
      </c>
      <c r="AC26" s="2">
        <v>0.39432135915374877</v>
      </c>
      <c r="AD26" s="2">
        <v>3.1950529808541557</v>
      </c>
    </row>
    <row r="27" spans="1:30">
      <c r="A27" s="1">
        <v>38336</v>
      </c>
      <c r="B27" s="14">
        <v>-2.1303775608579261</v>
      </c>
      <c r="C27" s="14">
        <v>-3.7598762982428235</v>
      </c>
      <c r="D27" s="14">
        <v>2.5429118556079908</v>
      </c>
      <c r="E27" s="14">
        <v>0.72564498221099061</v>
      </c>
      <c r="F27" s="14">
        <v>0.24672443062647914</v>
      </c>
      <c r="G27" s="14">
        <v>6.5901496256348899</v>
      </c>
      <c r="H27" s="14">
        <v>-9.8070446350429066</v>
      </c>
      <c r="I27" s="14">
        <v>10.273648466662459</v>
      </c>
      <c r="J27" s="14">
        <v>7.8157583791889902</v>
      </c>
      <c r="K27" s="14">
        <v>14.612030508076209</v>
      </c>
      <c r="L27" s="14">
        <v>8.6516518962166877</v>
      </c>
      <c r="M27" s="14">
        <v>12.668770140895116</v>
      </c>
      <c r="N27" s="14">
        <v>2.2980332877362333</v>
      </c>
      <c r="O27" s="14">
        <v>19.805722703452421</v>
      </c>
      <c r="Q27" s="2">
        <v>-0.24324224914363629</v>
      </c>
      <c r="R27" s="2">
        <v>-0.70134476541642676</v>
      </c>
      <c r="S27" s="2">
        <v>0.18380929765891238</v>
      </c>
      <c r="T27" s="2">
        <v>6.0425908958673606E-2</v>
      </c>
      <c r="U27" s="2">
        <v>9.1252757738217699E-2</v>
      </c>
      <c r="V27" s="2">
        <v>1.4854460862166066</v>
      </c>
      <c r="W27" s="2">
        <v>-2.4612249568335431</v>
      </c>
      <c r="X27" s="2">
        <v>2.0896600981191442</v>
      </c>
      <c r="Y27" s="2">
        <v>0.90568226522204087</v>
      </c>
      <c r="Z27" s="2">
        <v>3.3668017854573637</v>
      </c>
      <c r="AA27" s="2">
        <v>1.7559392688561388</v>
      </c>
      <c r="AB27" s="2">
        <v>1.8123055749654691</v>
      </c>
      <c r="AC27" s="2">
        <v>0.49370717350396459</v>
      </c>
      <c r="AD27" s="2">
        <v>3.1854534110097701</v>
      </c>
    </row>
    <row r="28" spans="1:30">
      <c r="A28" s="1">
        <v>38367</v>
      </c>
      <c r="B28" s="14">
        <v>-2.7377121211869917</v>
      </c>
      <c r="C28" s="14">
        <v>-2.973174512427927</v>
      </c>
      <c r="D28" s="14">
        <v>4.1949742122573355</v>
      </c>
      <c r="E28" s="14">
        <v>3.9600718792663838</v>
      </c>
      <c r="F28" s="14">
        <v>2.6021971944182538</v>
      </c>
      <c r="G28" s="14">
        <v>11.390758068571898</v>
      </c>
      <c r="H28" s="14">
        <v>-9.2371013315324966</v>
      </c>
      <c r="I28" s="14">
        <v>11.994419277413533</v>
      </c>
      <c r="J28" s="14">
        <v>10.068644982359915</v>
      </c>
      <c r="K28" s="14">
        <v>14.189997897961277</v>
      </c>
      <c r="L28" s="14">
        <v>8.1615252735783184</v>
      </c>
      <c r="M28" s="14">
        <v>12.050679598958604</v>
      </c>
      <c r="N28" s="14">
        <v>2.7606393059648413</v>
      </c>
      <c r="O28" s="14">
        <v>19.746036877330084</v>
      </c>
      <c r="Q28" s="2">
        <v>-0.31258649457288834</v>
      </c>
      <c r="R28" s="2">
        <v>-0.55459813450123085</v>
      </c>
      <c r="S28" s="2">
        <v>0.30322532098459698</v>
      </c>
      <c r="T28" s="2">
        <v>0.32976310553027033</v>
      </c>
      <c r="U28" s="2">
        <v>0.96244084773595207</v>
      </c>
      <c r="V28" s="2">
        <v>2.56752243168838</v>
      </c>
      <c r="W28" s="2">
        <v>-2.3181891356680526</v>
      </c>
      <c r="X28" s="2">
        <v>2.4396648810259127</v>
      </c>
      <c r="Y28" s="2">
        <v>1.1667445119108846</v>
      </c>
      <c r="Z28" s="2">
        <v>3.2695599856629514</v>
      </c>
      <c r="AA28" s="2">
        <v>1.6564631695254555</v>
      </c>
      <c r="AB28" s="2">
        <v>1.7238858686698251</v>
      </c>
      <c r="AC28" s="2">
        <v>0.59309298785418052</v>
      </c>
      <c r="AD28" s="2">
        <v>3.1758538411653841</v>
      </c>
    </row>
    <row r="29" spans="1:30">
      <c r="A29" s="1">
        <v>38398</v>
      </c>
      <c r="B29" s="14">
        <v>-4.6063581761724013</v>
      </c>
      <c r="C29" s="14">
        <v>-2.8208300662015855</v>
      </c>
      <c r="D29" s="14">
        <v>6.1751690494424585</v>
      </c>
      <c r="E29" s="14">
        <v>6.6570390963730883</v>
      </c>
      <c r="F29" s="14">
        <v>4.6668298347544237</v>
      </c>
      <c r="G29" s="14">
        <v>11.390758068571898</v>
      </c>
      <c r="H29" s="14">
        <v>-8.7444212615270498</v>
      </c>
      <c r="I29" s="14">
        <v>12.729994109426981</v>
      </c>
      <c r="J29" s="14">
        <v>11.971254080181778</v>
      </c>
      <c r="K29" s="14">
        <v>13.476054726242033</v>
      </c>
      <c r="L29" s="14">
        <v>7.6463403377125587</v>
      </c>
      <c r="M29" s="14">
        <v>11.646724376896799</v>
      </c>
      <c r="N29" s="14">
        <v>4.5154252354418114</v>
      </c>
      <c r="O29" s="14">
        <v>19.228223955729014</v>
      </c>
      <c r="Q29" s="2">
        <v>-0.52594476383901245</v>
      </c>
      <c r="R29" s="2">
        <v>-0.52618071556884649</v>
      </c>
      <c r="S29" s="2">
        <v>0.44635974440084919</v>
      </c>
      <c r="T29" s="2">
        <v>0.55434495963317976</v>
      </c>
      <c r="U29" s="2">
        <v>1.7260596821927667</v>
      </c>
      <c r="V29" s="2">
        <v>2.56752243168838</v>
      </c>
      <c r="W29" s="2">
        <v>-2.1945436818991357</v>
      </c>
      <c r="X29" s="2">
        <v>2.5892808018574476</v>
      </c>
      <c r="Y29" s="2">
        <v>1.387216951557384</v>
      </c>
      <c r="Z29" s="2">
        <v>3.1050581976376055</v>
      </c>
      <c r="AA29" s="2">
        <v>1.5519012349421408</v>
      </c>
      <c r="AB29" s="2">
        <v>1.6660988622882176</v>
      </c>
      <c r="AC29" s="2">
        <v>0.97008944215708326</v>
      </c>
      <c r="AD29" s="2">
        <v>3.092571399919676</v>
      </c>
    </row>
    <row r="30" spans="1:30">
      <c r="A30" s="1">
        <v>38426</v>
      </c>
      <c r="B30" s="14">
        <v>-6.4750042311578104</v>
      </c>
      <c r="C30" s="14">
        <v>-2.668485619975244</v>
      </c>
      <c r="D30" s="14">
        <v>8.1553638866275797</v>
      </c>
      <c r="E30" s="14">
        <v>9.3540063134797915</v>
      </c>
      <c r="F30" s="14">
        <v>6.731462475090594</v>
      </c>
      <c r="G30" s="14">
        <v>11.390758068571898</v>
      </c>
      <c r="H30" s="14">
        <v>-8.251741191521603</v>
      </c>
      <c r="I30" s="14">
        <v>13.465568941440429</v>
      </c>
      <c r="J30" s="14">
        <v>13.87386317800364</v>
      </c>
      <c r="K30" s="14">
        <v>12.762111554522791</v>
      </c>
      <c r="L30" s="14">
        <v>7.1311554018467973</v>
      </c>
      <c r="M30" s="14">
        <v>11.242769154834996</v>
      </c>
      <c r="N30" s="14">
        <v>6.2702111649187815</v>
      </c>
      <c r="O30" s="14">
        <v>18.710411034127944</v>
      </c>
      <c r="Q30" s="2">
        <v>-0.73930303310513645</v>
      </c>
      <c r="R30" s="2">
        <v>-0.49776329663646213</v>
      </c>
      <c r="S30" s="2">
        <v>0.58949416781710129</v>
      </c>
      <c r="T30" s="2">
        <v>0.77892681373608907</v>
      </c>
      <c r="U30" s="2">
        <v>2.4896785166495818</v>
      </c>
      <c r="V30" s="2">
        <v>2.56752243168838</v>
      </c>
      <c r="W30" s="2">
        <v>-2.0708982281302188</v>
      </c>
      <c r="X30" s="2">
        <v>2.7388967226889829</v>
      </c>
      <c r="Y30" s="2">
        <v>1.6076893912038837</v>
      </c>
      <c r="Z30" s="2">
        <v>2.9405564096122596</v>
      </c>
      <c r="AA30" s="2">
        <v>1.447339300358826</v>
      </c>
      <c r="AB30" s="2">
        <v>1.6083118559066105</v>
      </c>
      <c r="AC30" s="2">
        <v>1.3470858964599859</v>
      </c>
      <c r="AD30" s="2">
        <v>3.009288958673968</v>
      </c>
    </row>
    <row r="31" spans="1:30">
      <c r="A31" s="1">
        <v>38457</v>
      </c>
      <c r="B31" s="14">
        <v>-8.0070140782030546</v>
      </c>
      <c r="C31" s="14">
        <v>-2.6367595707046072</v>
      </c>
      <c r="D31" s="14">
        <v>9.4964053563070028</v>
      </c>
      <c r="E31" s="14">
        <v>12.237453979730523</v>
      </c>
      <c r="F31" s="14">
        <v>8.584668988343406</v>
      </c>
      <c r="G31" s="14">
        <v>12.696303096834171</v>
      </c>
      <c r="H31" s="14">
        <v>-7.8711138227924096</v>
      </c>
      <c r="I31" s="14">
        <v>13.056343885792522</v>
      </c>
      <c r="J31" s="14">
        <v>16.629039955140609</v>
      </c>
      <c r="K31" s="14">
        <v>10.213726253964339</v>
      </c>
      <c r="L31" s="14">
        <v>5.3913614804089605</v>
      </c>
      <c r="M31" s="14">
        <v>9.8539692076876051</v>
      </c>
      <c r="N31" s="14">
        <v>8.0202960570224455</v>
      </c>
      <c r="O31" s="14">
        <v>13.796503771002136</v>
      </c>
      <c r="Q31" s="2">
        <v>-0.91422485342106841</v>
      </c>
      <c r="R31" s="2">
        <v>-0.49184530976181318</v>
      </c>
      <c r="S31" s="2">
        <v>0.6864286683699391</v>
      </c>
      <c r="T31" s="2">
        <v>1.0190372678001201</v>
      </c>
      <c r="U31" s="2">
        <v>3.1750999180217265</v>
      </c>
      <c r="V31" s="2">
        <v>2.8617975032388094</v>
      </c>
      <c r="W31" s="2">
        <v>-1.975374080537097</v>
      </c>
      <c r="X31" s="2">
        <v>2.6556603463701984</v>
      </c>
      <c r="Y31" s="2">
        <v>1.9269565209617385</v>
      </c>
      <c r="Z31" s="2">
        <v>2.3533753073546855</v>
      </c>
      <c r="AA31" s="2">
        <v>1.0942307260638025</v>
      </c>
      <c r="AB31" s="2">
        <v>1.409639857067335</v>
      </c>
      <c r="AC31" s="2">
        <v>1.723072384594645</v>
      </c>
      <c r="AD31" s="2">
        <v>2.2189606840091285</v>
      </c>
    </row>
    <row r="32" spans="1:30">
      <c r="A32" s="1">
        <v>38487</v>
      </c>
      <c r="B32" s="14">
        <v>-9.5390239252482996</v>
      </c>
      <c r="C32" s="14">
        <v>-2.6050335214339704</v>
      </c>
      <c r="D32" s="14">
        <v>10.837446825986424</v>
      </c>
      <c r="E32" s="14">
        <v>15.120901645981254</v>
      </c>
      <c r="F32" s="14">
        <v>10.437875501596219</v>
      </c>
      <c r="G32" s="14">
        <v>14.001848125096444</v>
      </c>
      <c r="H32" s="14">
        <v>-7.4904864540632161</v>
      </c>
      <c r="I32" s="14">
        <v>12.647118830144615</v>
      </c>
      <c r="J32" s="14">
        <v>19.384216732277576</v>
      </c>
      <c r="K32" s="14">
        <v>7.6653409534058872</v>
      </c>
      <c r="L32" s="14">
        <v>3.6515675589711245</v>
      </c>
      <c r="M32" s="14">
        <v>8.4651692605402165</v>
      </c>
      <c r="N32" s="14">
        <v>9.7703809491261104</v>
      </c>
      <c r="O32" s="14">
        <v>8.8825965078763289</v>
      </c>
      <c r="Q32" s="2">
        <v>-1.0891466737370004</v>
      </c>
      <c r="R32" s="2">
        <v>-0.48592732288716423</v>
      </c>
      <c r="S32" s="2">
        <v>0.78336316892277669</v>
      </c>
      <c r="T32" s="2">
        <v>1.2591477218641509</v>
      </c>
      <c r="U32" s="2">
        <v>3.8605213193938726</v>
      </c>
      <c r="V32" s="2">
        <v>3.1560725747892389</v>
      </c>
      <c r="W32" s="2">
        <v>-1.8798499329439751</v>
      </c>
      <c r="X32" s="2">
        <v>2.5724239700514149</v>
      </c>
      <c r="Y32" s="2">
        <v>2.246223650719593</v>
      </c>
      <c r="Z32" s="2">
        <v>1.7661942050971107</v>
      </c>
      <c r="AA32" s="2">
        <v>0.74112215176877938</v>
      </c>
      <c r="AB32" s="2">
        <v>1.2109678582280594</v>
      </c>
      <c r="AC32" s="2">
        <v>2.0990588727293042</v>
      </c>
      <c r="AD32" s="2">
        <v>1.4286324093442895</v>
      </c>
    </row>
    <row r="33" spans="1:30">
      <c r="A33" s="1">
        <v>38518</v>
      </c>
      <c r="B33" s="14">
        <v>-11.475965184523021</v>
      </c>
      <c r="C33" s="14">
        <v>-2.5728732862753541</v>
      </c>
      <c r="D33" s="14">
        <v>11.364183219907556</v>
      </c>
      <c r="E33" s="14">
        <v>14.776964555530377</v>
      </c>
      <c r="F33" s="14">
        <v>13.03847236277616</v>
      </c>
      <c r="G33" s="14">
        <v>15.075916443258533</v>
      </c>
      <c r="H33" s="14">
        <v>-7.2290560469649847</v>
      </c>
      <c r="I33" s="14">
        <v>11.396316388846151</v>
      </c>
      <c r="J33" s="14">
        <v>18.136946632544714</v>
      </c>
      <c r="K33" s="14">
        <v>4.6041565320091999</v>
      </c>
      <c r="L33" s="14">
        <v>1.6792636918868651</v>
      </c>
      <c r="M33" s="14">
        <v>6.8128847873231404</v>
      </c>
      <c r="N33" s="14">
        <v>10.528050689049508</v>
      </c>
      <c r="O33" s="14">
        <v>5.1133509401423805</v>
      </c>
      <c r="Q33" s="2">
        <v>-1.3103027528384694</v>
      </c>
      <c r="R33" s="2">
        <v>-0.47992834558208686</v>
      </c>
      <c r="S33" s="2">
        <v>0.82143725568457782</v>
      </c>
      <c r="T33" s="2">
        <v>1.2305073924681256</v>
      </c>
      <c r="U33" s="2">
        <v>4.8223702726793016</v>
      </c>
      <c r="V33" s="2">
        <v>3.3981718699762462</v>
      </c>
      <c r="W33" s="2">
        <v>-1.8142400508265675</v>
      </c>
      <c r="X33" s="2">
        <v>2.3180107534913073</v>
      </c>
      <c r="Y33" s="2">
        <v>2.101691238832649</v>
      </c>
      <c r="Z33" s="2">
        <v>1.0608575190098357</v>
      </c>
      <c r="AA33" s="2">
        <v>0.34082335890535809</v>
      </c>
      <c r="AB33" s="2">
        <v>0.97460360748093711</v>
      </c>
      <c r="AC33" s="2">
        <v>2.2618358819847071</v>
      </c>
      <c r="AD33" s="2">
        <v>0.82240579845779971</v>
      </c>
    </row>
    <row r="34" spans="1:30">
      <c r="A34" s="1">
        <v>38548</v>
      </c>
      <c r="B34" s="14">
        <v>-13.412906443797743</v>
      </c>
      <c r="C34" s="14">
        <v>-2.5407130511167386</v>
      </c>
      <c r="D34" s="14">
        <v>11.890919613828688</v>
      </c>
      <c r="E34" s="14">
        <v>14.433027465079498</v>
      </c>
      <c r="F34" s="14">
        <v>15.639069223956101</v>
      </c>
      <c r="G34" s="14">
        <v>16.149984761420619</v>
      </c>
      <c r="H34" s="14">
        <v>-6.9676256398667533</v>
      </c>
      <c r="I34" s="14">
        <v>10.145513947547686</v>
      </c>
      <c r="J34" s="14">
        <v>16.889676532811851</v>
      </c>
      <c r="K34" s="14">
        <v>1.5429721106125129</v>
      </c>
      <c r="L34" s="14">
        <v>-0.29304017519739389</v>
      </c>
      <c r="M34" s="14">
        <v>5.1606003141060652</v>
      </c>
      <c r="N34" s="14">
        <v>11.285720428972905</v>
      </c>
      <c r="O34" s="14">
        <v>1.344105372408432</v>
      </c>
      <c r="Q34" s="2">
        <v>-1.5314588319399387</v>
      </c>
      <c r="R34" s="2">
        <v>-0.47392936827700965</v>
      </c>
      <c r="S34" s="2">
        <v>0.85951134244637895</v>
      </c>
      <c r="T34" s="2">
        <v>1.2018670630720998</v>
      </c>
      <c r="U34" s="2">
        <v>5.7842192259647316</v>
      </c>
      <c r="V34" s="2">
        <v>3.6402711651632527</v>
      </c>
      <c r="W34" s="2">
        <v>-1.7486301687091597</v>
      </c>
      <c r="X34" s="2">
        <v>2.0635975369311992</v>
      </c>
      <c r="Y34" s="2">
        <v>1.9571588269457043</v>
      </c>
      <c r="Z34" s="2">
        <v>0.35552083292256093</v>
      </c>
      <c r="AA34" s="2">
        <v>-5.9475433958063061E-2</v>
      </c>
      <c r="AB34" s="2">
        <v>0.73823935673381491</v>
      </c>
      <c r="AC34" s="2">
        <v>2.4246128912401095</v>
      </c>
      <c r="AD34" s="2">
        <v>0.21617918757131013</v>
      </c>
    </row>
    <row r="35" spans="1:30">
      <c r="A35" s="1">
        <v>38579</v>
      </c>
      <c r="B35" s="14">
        <v>-13.38714588190172</v>
      </c>
      <c r="C35" s="14">
        <v>-2.1066439117386171</v>
      </c>
      <c r="D35" s="14">
        <v>12.957466038690994</v>
      </c>
      <c r="E35" s="14">
        <v>13.195535683276637</v>
      </c>
      <c r="F35" s="14">
        <v>14.18167412900323</v>
      </c>
      <c r="G35" s="14">
        <v>17.013665348374815</v>
      </c>
      <c r="H35" s="14">
        <v>-7.0146569807762251</v>
      </c>
      <c r="I35" s="14">
        <v>8.5977281052147845</v>
      </c>
      <c r="J35" s="14">
        <v>15.555125539888955</v>
      </c>
      <c r="K35" s="14">
        <v>-1.4464980998103643</v>
      </c>
      <c r="L35" s="14">
        <v>-2.3713484257359148</v>
      </c>
      <c r="M35" s="14">
        <v>3.0148121653414268</v>
      </c>
      <c r="N35" s="14">
        <v>10.450282704333937</v>
      </c>
      <c r="O35" s="14">
        <v>-1.723285913019077</v>
      </c>
      <c r="Q35" s="2">
        <v>-1.5285175425037745</v>
      </c>
      <c r="R35" s="2">
        <v>-0.3929607154322512</v>
      </c>
      <c r="S35" s="2">
        <v>0.93660451767470099</v>
      </c>
      <c r="T35" s="2">
        <v>1.0988186474178121</v>
      </c>
      <c r="U35" s="2">
        <v>5.2451914483307478</v>
      </c>
      <c r="V35" s="2">
        <v>3.8349482241850765</v>
      </c>
      <c r="W35" s="2">
        <v>-1.7604333891805053</v>
      </c>
      <c r="X35" s="2">
        <v>1.7487778966006871</v>
      </c>
      <c r="Y35" s="2">
        <v>1.8025123924367921</v>
      </c>
      <c r="Z35" s="2">
        <v>-0.33329196667160549</v>
      </c>
      <c r="AA35" s="2">
        <v>-0.48128887648736124</v>
      </c>
      <c r="AB35" s="2">
        <v>0.43127792468858711</v>
      </c>
      <c r="AC35" s="2">
        <v>2.2451282859163988</v>
      </c>
      <c r="AD35" s="2">
        <v>-0.27716468982042325</v>
      </c>
    </row>
    <row r="36" spans="1:30">
      <c r="A36" s="1">
        <v>38610</v>
      </c>
      <c r="B36" s="14">
        <v>-13.361385320005697</v>
      </c>
      <c r="C36" s="14">
        <v>-1.6725747723604951</v>
      </c>
      <c r="D36" s="14">
        <v>14.0240124635533</v>
      </c>
      <c r="E36" s="14">
        <v>11.958043901473776</v>
      </c>
      <c r="F36" s="14">
        <v>12.72427903405036</v>
      </c>
      <c r="G36" s="14">
        <v>17.877345935329007</v>
      </c>
      <c r="H36" s="14">
        <v>-7.061688321685696</v>
      </c>
      <c r="I36" s="14">
        <v>7.0499422628818831</v>
      </c>
      <c r="J36" s="14">
        <v>14.220574546966061</v>
      </c>
      <c r="K36" s="14">
        <v>-4.4359683102332417</v>
      </c>
      <c r="L36" s="14">
        <v>-4.4496566762744347</v>
      </c>
      <c r="M36" s="14">
        <v>0.86902401657678841</v>
      </c>
      <c r="N36" s="14">
        <v>9.6148449796949684</v>
      </c>
      <c r="O36" s="14">
        <v>-4.7906771984465859</v>
      </c>
      <c r="Q36" s="2">
        <v>-1.5255762530676105</v>
      </c>
      <c r="R36" s="2">
        <v>-0.31199206258749257</v>
      </c>
      <c r="S36" s="2">
        <v>1.0136976929030233</v>
      </c>
      <c r="T36" s="2">
        <v>0.99577023176352419</v>
      </c>
      <c r="U36" s="2">
        <v>4.706163670696764</v>
      </c>
      <c r="V36" s="2">
        <v>4.0296252832068991</v>
      </c>
      <c r="W36" s="2">
        <v>-1.7722366096518507</v>
      </c>
      <c r="X36" s="2">
        <v>1.4339582562701751</v>
      </c>
      <c r="Y36" s="2">
        <v>1.64786595792788</v>
      </c>
      <c r="Z36" s="2">
        <v>-1.0221047662657718</v>
      </c>
      <c r="AA36" s="2">
        <v>-0.90310231901665927</v>
      </c>
      <c r="AB36" s="2">
        <v>0.1243164926433593</v>
      </c>
      <c r="AC36" s="2">
        <v>2.0656436805926872</v>
      </c>
      <c r="AD36" s="2">
        <v>-0.77050856721215655</v>
      </c>
    </row>
    <row r="37" spans="1:30">
      <c r="A37" s="1">
        <v>38640</v>
      </c>
      <c r="B37" s="14">
        <v>-11.532534952436707</v>
      </c>
      <c r="C37" s="14">
        <v>-0.29912597742085589</v>
      </c>
      <c r="D37" s="14">
        <v>15.651516226509885</v>
      </c>
      <c r="E37" s="14">
        <v>11.120136537744671</v>
      </c>
      <c r="F37" s="14">
        <v>11.146814056349987</v>
      </c>
      <c r="G37" s="14">
        <v>16.427587625281376</v>
      </c>
      <c r="H37" s="14">
        <v>-7.3431528154287662</v>
      </c>
      <c r="I37" s="14">
        <v>5.2298797236737569</v>
      </c>
      <c r="J37" s="14">
        <v>12.80519631125637</v>
      </c>
      <c r="K37" s="14">
        <v>-7.0306488403539529</v>
      </c>
      <c r="L37" s="14">
        <v>-6.4258556543825947</v>
      </c>
      <c r="M37" s="14">
        <v>-2.2174523743793011</v>
      </c>
      <c r="N37" s="14">
        <v>8.5603706234337587</v>
      </c>
      <c r="O37" s="14">
        <v>-7.7612269159318901</v>
      </c>
      <c r="Q37" s="2">
        <v>-1.3167617757993184</v>
      </c>
      <c r="R37" s="2">
        <v>-5.5797165072221933E-2</v>
      </c>
      <c r="S37" s="2">
        <v>1.131338547400814</v>
      </c>
      <c r="T37" s="2">
        <v>0.9259960097710741</v>
      </c>
      <c r="U37" s="2">
        <v>4.1227272064394365</v>
      </c>
      <c r="V37" s="2">
        <v>3.7028439610889232</v>
      </c>
      <c r="W37" s="2">
        <v>-1.8428743463240802</v>
      </c>
      <c r="X37" s="2">
        <v>1.063757535795242</v>
      </c>
      <c r="Y37" s="2">
        <v>1.4838533433520771</v>
      </c>
      <c r="Z37" s="2">
        <v>-1.6199528912524752</v>
      </c>
      <c r="AA37" s="2">
        <v>-1.3041916636134914</v>
      </c>
      <c r="AB37" s="2">
        <v>-0.31721321451208218</v>
      </c>
      <c r="AC37" s="2">
        <v>1.8391014643678854</v>
      </c>
      <c r="AD37" s="2">
        <v>-1.2482769310239055</v>
      </c>
    </row>
    <row r="38" spans="1:30">
      <c r="A38" s="1">
        <v>38671</v>
      </c>
      <c r="B38" s="14">
        <v>-9.7036845848677178</v>
      </c>
      <c r="C38" s="14">
        <v>1.0743228175187831</v>
      </c>
      <c r="D38" s="14">
        <v>17.27901998946647</v>
      </c>
      <c r="E38" s="14">
        <v>10.282229174015564</v>
      </c>
      <c r="F38" s="14">
        <v>9.5693490786496156</v>
      </c>
      <c r="G38" s="14">
        <v>14.977829315233745</v>
      </c>
      <c r="H38" s="14">
        <v>-7.6246173091718372</v>
      </c>
      <c r="I38" s="14">
        <v>3.4098171844656311</v>
      </c>
      <c r="J38" s="14">
        <v>11.38981807554668</v>
      </c>
      <c r="K38" s="14">
        <v>-9.6253293704746632</v>
      </c>
      <c r="L38" s="14">
        <v>-8.4020546324907528</v>
      </c>
      <c r="M38" s="14">
        <v>-5.3039287653353906</v>
      </c>
      <c r="N38" s="14">
        <v>7.5058962671725489</v>
      </c>
      <c r="O38" s="14">
        <v>-10.731776633417194</v>
      </c>
      <c r="Q38" s="2">
        <v>-1.1079472985310264</v>
      </c>
      <c r="R38" s="2">
        <v>0.20039773244304868</v>
      </c>
      <c r="S38" s="2">
        <v>1.2489794018986047</v>
      </c>
      <c r="T38" s="2">
        <v>0.8562217877786239</v>
      </c>
      <c r="U38" s="2">
        <v>3.5392907421821107</v>
      </c>
      <c r="V38" s="2">
        <v>3.3760626389709469</v>
      </c>
      <c r="W38" s="2">
        <v>-1.9135120829963101</v>
      </c>
      <c r="X38" s="2">
        <v>0.69355681532030933</v>
      </c>
      <c r="Y38" s="2">
        <v>1.3198407287762737</v>
      </c>
      <c r="Z38" s="2">
        <v>-2.2178010162391781</v>
      </c>
      <c r="AA38" s="2">
        <v>-1.7052810082103231</v>
      </c>
      <c r="AB38" s="2">
        <v>-0.75874292166752366</v>
      </c>
      <c r="AC38" s="2">
        <v>1.612559248143083</v>
      </c>
      <c r="AD38" s="2">
        <v>-1.7260452948356542</v>
      </c>
    </row>
    <row r="39" spans="1:30">
      <c r="A39" s="1">
        <v>38701</v>
      </c>
      <c r="B39" s="14">
        <v>-7.9441824398233782</v>
      </c>
      <c r="C39" s="14">
        <v>2.4692078933684662</v>
      </c>
      <c r="D39" s="14">
        <v>19.055452951668816</v>
      </c>
      <c r="E39" s="14">
        <v>10.337539995316806</v>
      </c>
      <c r="F39" s="14">
        <v>7.9342750585346327</v>
      </c>
      <c r="G39" s="14">
        <v>13.454685218408587</v>
      </c>
      <c r="H39" s="14">
        <v>-7.9822339432178113</v>
      </c>
      <c r="I39" s="14">
        <v>1.5667822630841086</v>
      </c>
      <c r="J39" s="14">
        <v>9.9142546142788692</v>
      </c>
      <c r="K39" s="14">
        <v>-11.132351685272187</v>
      </c>
      <c r="L39" s="14">
        <v>-9.8170116633394642</v>
      </c>
      <c r="M39" s="14">
        <v>-8.8317989239773453</v>
      </c>
      <c r="N39" s="14">
        <v>5.8251702135459338</v>
      </c>
      <c r="O39" s="14">
        <v>-13.280424402329345</v>
      </c>
      <c r="Q39" s="2">
        <v>-0.90705086261415357</v>
      </c>
      <c r="R39" s="2">
        <v>0.46059122518159346</v>
      </c>
      <c r="S39" s="2">
        <v>1.377385305705477</v>
      </c>
      <c r="T39" s="2">
        <v>0.86082763049002109</v>
      </c>
      <c r="U39" s="2">
        <v>2.9345471703244437</v>
      </c>
      <c r="V39" s="2">
        <v>3.0327398669701688</v>
      </c>
      <c r="W39" s="2">
        <v>-2.0032613415596581</v>
      </c>
      <c r="X39" s="2">
        <v>0.3186835123113077</v>
      </c>
      <c r="Y39" s="2">
        <v>1.1488539104480209</v>
      </c>
      <c r="Z39" s="2">
        <v>-2.5650385488586207</v>
      </c>
      <c r="AA39" s="2">
        <v>-1.9924606871913775</v>
      </c>
      <c r="AB39" s="2">
        <v>-1.2634153314717311</v>
      </c>
      <c r="AC39" s="2">
        <v>1.2514737435079948</v>
      </c>
      <c r="AD39" s="2">
        <v>-2.1359570587486401</v>
      </c>
    </row>
    <row r="40" spans="1:30">
      <c r="A40" s="1">
        <v>38732</v>
      </c>
      <c r="B40" s="14">
        <v>-6.1846802947790369</v>
      </c>
      <c r="C40" s="14">
        <v>3.8640929692181487</v>
      </c>
      <c r="D40" s="14">
        <v>20.831885913871158</v>
      </c>
      <c r="E40" s="14">
        <v>10.392850816618049</v>
      </c>
      <c r="F40" s="14">
        <v>6.2992010384196488</v>
      </c>
      <c r="G40" s="14">
        <v>11.931541121583431</v>
      </c>
      <c r="H40" s="14">
        <v>-8.3398505772637854</v>
      </c>
      <c r="I40" s="14">
        <v>-0.27625265829741369</v>
      </c>
      <c r="J40" s="14">
        <v>8.4386911530110602</v>
      </c>
      <c r="K40" s="14">
        <v>-12.639374000069713</v>
      </c>
      <c r="L40" s="14">
        <v>-11.231968694188174</v>
      </c>
      <c r="M40" s="14">
        <v>-12.359669082619302</v>
      </c>
      <c r="N40" s="14">
        <v>4.1444441599193196</v>
      </c>
      <c r="O40" s="14">
        <v>-15.829072171241499</v>
      </c>
      <c r="Q40" s="2">
        <v>-0.70615442669728079</v>
      </c>
      <c r="R40" s="2">
        <v>0.7207847179201381</v>
      </c>
      <c r="S40" s="2">
        <v>1.5057912095123489</v>
      </c>
      <c r="T40" s="2">
        <v>0.86543347320141817</v>
      </c>
      <c r="U40" s="2">
        <v>2.3298035984667758</v>
      </c>
      <c r="V40" s="2">
        <v>2.6894170949693916</v>
      </c>
      <c r="W40" s="2">
        <v>-2.093010600123006</v>
      </c>
      <c r="X40" s="2">
        <v>-5.6189790697693941E-2</v>
      </c>
      <c r="Y40" s="2">
        <v>0.97786709211976852</v>
      </c>
      <c r="Z40" s="2">
        <v>-2.9122760814780628</v>
      </c>
      <c r="AA40" s="2">
        <v>-2.279640366172432</v>
      </c>
      <c r="AB40" s="2">
        <v>-1.7680877412759388</v>
      </c>
      <c r="AC40" s="2">
        <v>0.89038823887290663</v>
      </c>
      <c r="AD40" s="2">
        <v>-2.5458688226616264</v>
      </c>
    </row>
    <row r="41" spans="1:30">
      <c r="A41" s="1">
        <v>38763</v>
      </c>
      <c r="B41" s="14">
        <v>-4.2905287398718794</v>
      </c>
      <c r="C41" s="14">
        <v>5.4357013924174575</v>
      </c>
      <c r="D41" s="14">
        <v>20.442466095980432</v>
      </c>
      <c r="E41" s="14">
        <v>11.093309370448782</v>
      </c>
      <c r="F41" s="14">
        <v>4.8004575111410546</v>
      </c>
      <c r="G41" s="14">
        <v>10.487712746456586</v>
      </c>
      <c r="H41" s="14">
        <v>-8.7565965736573794</v>
      </c>
      <c r="I41" s="14">
        <v>-1.8924384784790362</v>
      </c>
      <c r="J41" s="14">
        <v>7.0524974698345035</v>
      </c>
      <c r="K41" s="14">
        <v>-12.829229730924116</v>
      </c>
      <c r="L41" s="14">
        <v>-12.344439909303086</v>
      </c>
      <c r="M41" s="14">
        <v>-14.878633603727891</v>
      </c>
      <c r="N41" s="14">
        <v>1.7570654808035557</v>
      </c>
      <c r="O41" s="14">
        <v>-17.264633019336831</v>
      </c>
      <c r="Q41" s="2">
        <v>-0.48988399046109143</v>
      </c>
      <c r="R41" s="2">
        <v>1.0139431235331979</v>
      </c>
      <c r="S41" s="2">
        <v>1.4776427768157536</v>
      </c>
      <c r="T41" s="2">
        <v>0.92376205789601096</v>
      </c>
      <c r="U41" s="2">
        <v>1.7754828136980971</v>
      </c>
      <c r="V41" s="2">
        <v>2.3639724039023</v>
      </c>
      <c r="W41" s="2">
        <v>-2.1975992591079239</v>
      </c>
      <c r="X41" s="2">
        <v>-0.38492198652263593</v>
      </c>
      <c r="Y41" s="2">
        <v>0.81723635430695241</v>
      </c>
      <c r="Z41" s="2">
        <v>-2.9560213099914181</v>
      </c>
      <c r="AA41" s="2">
        <v>-2.5054275239921542</v>
      </c>
      <c r="AB41" s="2">
        <v>-2.128433172914086</v>
      </c>
      <c r="AC41" s="2">
        <v>0.37748619083035506</v>
      </c>
      <c r="AD41" s="2">
        <v>-2.776757251665039</v>
      </c>
    </row>
    <row r="42" spans="1:30">
      <c r="A42" s="1">
        <v>38791</v>
      </c>
      <c r="B42" s="14">
        <v>-2.3963771849647224</v>
      </c>
      <c r="C42" s="14">
        <v>7.0073098156167672</v>
      </c>
      <c r="D42" s="14">
        <v>20.053046278089703</v>
      </c>
      <c r="E42" s="14">
        <v>11.793767924279518</v>
      </c>
      <c r="F42" s="14">
        <v>3.3017139838624616</v>
      </c>
      <c r="G42" s="14">
        <v>9.0438843713297423</v>
      </c>
      <c r="H42" s="14">
        <v>-9.1733425700509716</v>
      </c>
      <c r="I42" s="14">
        <v>-3.5086242986606586</v>
      </c>
      <c r="J42" s="14">
        <v>5.6663037866579478</v>
      </c>
      <c r="K42" s="14">
        <v>-13.019085461778518</v>
      </c>
      <c r="L42" s="14">
        <v>-13.456911124417998</v>
      </c>
      <c r="M42" s="14">
        <v>-17.397598124836481</v>
      </c>
      <c r="N42" s="14">
        <v>-0.63031319831220844</v>
      </c>
      <c r="O42" s="14">
        <v>-18.700193867432162</v>
      </c>
      <c r="Q42" s="2">
        <v>-0.27361355422490208</v>
      </c>
      <c r="R42" s="2">
        <v>1.307101529146258</v>
      </c>
      <c r="S42" s="2">
        <v>1.4494943441191579</v>
      </c>
      <c r="T42" s="2">
        <v>0.98209064259060397</v>
      </c>
      <c r="U42" s="2">
        <v>1.2211620289294183</v>
      </c>
      <c r="V42" s="2">
        <v>2.0385277128352093</v>
      </c>
      <c r="W42" s="2">
        <v>-2.3021879180928422</v>
      </c>
      <c r="X42" s="2">
        <v>-0.71365418234757794</v>
      </c>
      <c r="Y42" s="2">
        <v>0.65660561649413629</v>
      </c>
      <c r="Z42" s="2">
        <v>-2.9997665385047738</v>
      </c>
      <c r="AA42" s="2">
        <v>-2.7312146818118763</v>
      </c>
      <c r="AB42" s="2">
        <v>-2.4887786045522331</v>
      </c>
      <c r="AC42" s="2">
        <v>-0.13541585721219654</v>
      </c>
      <c r="AD42" s="2">
        <v>-3.0076456806684515</v>
      </c>
    </row>
    <row r="43" spans="1:30">
      <c r="A43" s="1">
        <v>38822</v>
      </c>
      <c r="B43" s="14">
        <v>-1.4272368517615956</v>
      </c>
      <c r="C43" s="14">
        <v>7.4654238737940615</v>
      </c>
      <c r="D43" s="14">
        <v>20.142192694534106</v>
      </c>
      <c r="E43" s="14">
        <v>12.164635072233477</v>
      </c>
      <c r="F43" s="14">
        <v>2.1344357507046969</v>
      </c>
      <c r="G43" s="14">
        <v>7.8979762541051652</v>
      </c>
      <c r="H43" s="14">
        <v>-10.105383278358854</v>
      </c>
      <c r="I43" s="14">
        <v>-4.5478176202719345</v>
      </c>
      <c r="J43" s="14">
        <v>4.4890721686618749</v>
      </c>
      <c r="K43" s="14">
        <v>-11.938002433685305</v>
      </c>
      <c r="L43" s="14">
        <v>-13.676028784233555</v>
      </c>
      <c r="M43" s="14">
        <v>-19.104145384944569</v>
      </c>
      <c r="N43" s="14">
        <v>-3.3187483495797281</v>
      </c>
      <c r="O43" s="14">
        <v>-18.541774445121629</v>
      </c>
      <c r="Q43" s="2">
        <v>-0.16295904926043547</v>
      </c>
      <c r="R43" s="2">
        <v>1.3925553768743013</v>
      </c>
      <c r="S43" s="2">
        <v>1.4559381145390087</v>
      </c>
      <c r="T43" s="2">
        <v>1.0129734917350259</v>
      </c>
      <c r="U43" s="2">
        <v>0.78943600344838716</v>
      </c>
      <c r="V43" s="2">
        <v>1.7802354395803206</v>
      </c>
      <c r="W43" s="2">
        <v>-2.5360975144533295</v>
      </c>
      <c r="X43" s="2">
        <v>-0.92502610396331153</v>
      </c>
      <c r="Y43" s="2">
        <v>0.52018919383236939</v>
      </c>
      <c r="Z43" s="2">
        <v>-2.7506709547527319</v>
      </c>
      <c r="AA43" s="2">
        <v>-2.7756868020480421</v>
      </c>
      <c r="AB43" s="2">
        <v>-2.7329053097524754</v>
      </c>
      <c r="AC43" s="2">
        <v>-0.71299657667535909</v>
      </c>
      <c r="AD43" s="2">
        <v>-2.982166292881137</v>
      </c>
    </row>
    <row r="44" spans="1:30">
      <c r="A44" s="1">
        <v>38852</v>
      </c>
      <c r="B44" s="14">
        <v>-0.45809651855846856</v>
      </c>
      <c r="C44" s="14">
        <v>7.9235379319713575</v>
      </c>
      <c r="D44" s="14">
        <v>20.231339110978507</v>
      </c>
      <c r="E44" s="14">
        <v>12.535502220187437</v>
      </c>
      <c r="F44" s="14">
        <v>0.9671575175469318</v>
      </c>
      <c r="G44" s="14">
        <v>6.752068136880589</v>
      </c>
      <c r="H44" s="14">
        <v>-11.037423986666738</v>
      </c>
      <c r="I44" s="14">
        <v>-5.5870109418832099</v>
      </c>
      <c r="J44" s="14">
        <v>3.3118405506658015</v>
      </c>
      <c r="K44" s="14">
        <v>-10.856919405592093</v>
      </c>
      <c r="L44" s="14">
        <v>-13.895146444049114</v>
      </c>
      <c r="M44" s="14">
        <v>-20.810692645052658</v>
      </c>
      <c r="N44" s="14">
        <v>-6.0071835008472476</v>
      </c>
      <c r="O44" s="14">
        <v>-18.383355022811095</v>
      </c>
      <c r="Q44" s="2">
        <v>-5.230454429596882E-2</v>
      </c>
      <c r="R44" s="2">
        <v>1.4780092246023451</v>
      </c>
      <c r="S44" s="2">
        <v>1.4623818849588592</v>
      </c>
      <c r="T44" s="2">
        <v>1.0438563408794481</v>
      </c>
      <c r="U44" s="2">
        <v>0.35770997796735554</v>
      </c>
      <c r="V44" s="2">
        <v>1.5219431663254321</v>
      </c>
      <c r="W44" s="2">
        <v>-2.7700071108138178</v>
      </c>
      <c r="X44" s="2">
        <v>-1.1363980255790447</v>
      </c>
      <c r="Y44" s="2">
        <v>0.38377277117060238</v>
      </c>
      <c r="Z44" s="2">
        <v>-2.5015753710006909</v>
      </c>
      <c r="AA44" s="2">
        <v>-2.8201589222842083</v>
      </c>
      <c r="AB44" s="2">
        <v>-2.9770320149527176</v>
      </c>
      <c r="AC44" s="2">
        <v>-1.2905772961385218</v>
      </c>
      <c r="AD44" s="2">
        <v>-2.9566869050938225</v>
      </c>
    </row>
    <row r="45" spans="1:30">
      <c r="A45" s="1">
        <v>38883</v>
      </c>
      <c r="B45" s="14">
        <v>-2.6014583021235438E-2</v>
      </c>
      <c r="C45" s="14">
        <v>7.6983551553421217</v>
      </c>
      <c r="D45" s="14">
        <v>18.530957528476481</v>
      </c>
      <c r="E45" s="14">
        <v>12.145726746694731</v>
      </c>
      <c r="F45" s="14">
        <v>0.55665153965336067</v>
      </c>
      <c r="G45" s="14">
        <v>5.9389332158451156</v>
      </c>
      <c r="H45" s="14">
        <v>-11.83211153603834</v>
      </c>
      <c r="I45" s="14">
        <v>-5.800058014652695</v>
      </c>
      <c r="J45" s="14">
        <v>2.476826703872649</v>
      </c>
      <c r="K45" s="14">
        <v>-8.7462041302105611</v>
      </c>
      <c r="L45" s="14">
        <v>-13.276918878383801</v>
      </c>
      <c r="M45" s="14">
        <v>-20.590298886365098</v>
      </c>
      <c r="N45" s="14">
        <v>-7.2961082030233131</v>
      </c>
      <c r="O45" s="14">
        <v>-16.530073255308817</v>
      </c>
      <c r="Q45" s="2">
        <v>-2.9702930601986197E-3</v>
      </c>
      <c r="R45" s="2">
        <v>1.4360049805465873</v>
      </c>
      <c r="S45" s="2">
        <v>1.3394732030308654</v>
      </c>
      <c r="T45" s="2">
        <v>1.0113989576507636</v>
      </c>
      <c r="U45" s="2">
        <v>0.20588146850157302</v>
      </c>
      <c r="V45" s="2">
        <v>1.3386593025843523</v>
      </c>
      <c r="W45" s="2">
        <v>-2.9694458716418621</v>
      </c>
      <c r="X45" s="2">
        <v>-1.1797318001803581</v>
      </c>
      <c r="Y45" s="2">
        <v>0.28701220161805874</v>
      </c>
      <c r="Z45" s="2">
        <v>-2.015239132254206</v>
      </c>
      <c r="AA45" s="2">
        <v>-2.6946834555567762</v>
      </c>
      <c r="AB45" s="2">
        <v>-2.9455040265911863</v>
      </c>
      <c r="AC45" s="2">
        <v>-1.5674885902293254</v>
      </c>
      <c r="AD45" s="2">
        <v>-2.6586143320175935</v>
      </c>
    </row>
    <row r="46" spans="1:30">
      <c r="A46" s="1">
        <v>38913</v>
      </c>
      <c r="B46" s="14">
        <v>0.40606735251599768</v>
      </c>
      <c r="C46" s="14">
        <v>7.4731723787128859</v>
      </c>
      <c r="D46" s="14">
        <v>16.830575945974452</v>
      </c>
      <c r="E46" s="14">
        <v>11.755951273202026</v>
      </c>
      <c r="F46" s="14">
        <v>0.14614556175978946</v>
      </c>
      <c r="G46" s="14">
        <v>5.125798294809643</v>
      </c>
      <c r="H46" s="14">
        <v>-12.626799085409942</v>
      </c>
      <c r="I46" s="14">
        <v>-6.0131050874221801</v>
      </c>
      <c r="J46" s="14">
        <v>1.6418128570794961</v>
      </c>
      <c r="K46" s="14">
        <v>-6.6354888548290285</v>
      </c>
      <c r="L46" s="14">
        <v>-12.658691312718489</v>
      </c>
      <c r="M46" s="14">
        <v>-20.369905127677534</v>
      </c>
      <c r="N46" s="14">
        <v>-8.5850329051993768</v>
      </c>
      <c r="O46" s="14">
        <v>-14.676791487806536</v>
      </c>
      <c r="Q46" s="2">
        <v>4.6363958175571582E-2</v>
      </c>
      <c r="R46" s="2">
        <v>1.3940007364908293</v>
      </c>
      <c r="S46" s="2">
        <v>1.2165645211028713</v>
      </c>
      <c r="T46" s="2">
        <v>0.97894157442207907</v>
      </c>
      <c r="U46" s="2">
        <v>5.4052959035790452E-2</v>
      </c>
      <c r="V46" s="2">
        <v>1.1553754388432729</v>
      </c>
      <c r="W46" s="2">
        <v>-3.168884632469906</v>
      </c>
      <c r="X46" s="2">
        <v>-1.2230655747816714</v>
      </c>
      <c r="Y46" s="2">
        <v>0.1902516320655149</v>
      </c>
      <c r="Z46" s="2">
        <v>-1.5289028935077209</v>
      </c>
      <c r="AA46" s="2">
        <v>-2.5692079888293442</v>
      </c>
      <c r="AB46" s="2">
        <v>-2.913976038229654</v>
      </c>
      <c r="AC46" s="2">
        <v>-1.8443998843201288</v>
      </c>
      <c r="AD46" s="2">
        <v>-2.3605417589413644</v>
      </c>
    </row>
    <row r="47" spans="1:30">
      <c r="A47" s="1">
        <v>38944</v>
      </c>
      <c r="B47" s="14">
        <v>0.57492660836418008</v>
      </c>
      <c r="C47" s="14">
        <v>7.4274284256973422</v>
      </c>
      <c r="D47" s="14">
        <v>14.383825616657566</v>
      </c>
      <c r="E47" s="14">
        <v>10.467726485467445</v>
      </c>
      <c r="F47" s="14">
        <v>0.5833625403420355</v>
      </c>
      <c r="G47" s="14">
        <v>4.6320635681762115</v>
      </c>
      <c r="H47" s="14">
        <v>-13.465195115162238</v>
      </c>
      <c r="I47" s="14">
        <v>-5.6084743489776967</v>
      </c>
      <c r="J47" s="14">
        <v>0.96612761592751983</v>
      </c>
      <c r="K47" s="14">
        <v>-4.1287196448483972</v>
      </c>
      <c r="L47" s="14">
        <v>-10.978498311580797</v>
      </c>
      <c r="M47" s="14">
        <v>-19.936931063435182</v>
      </c>
      <c r="N47" s="14">
        <v>-7.6636873314134553</v>
      </c>
      <c r="O47" s="14">
        <v>-13.055257251619118</v>
      </c>
      <c r="Q47" s="2">
        <v>6.5643970289805342E-2</v>
      </c>
      <c r="R47" s="2">
        <v>1.3854679339590279</v>
      </c>
      <c r="S47" s="2">
        <v>1.0397060670488587</v>
      </c>
      <c r="T47" s="2">
        <v>0.87166851989784511</v>
      </c>
      <c r="U47" s="2">
        <v>0.21576071908328423</v>
      </c>
      <c r="V47" s="2">
        <v>1.0440856565211907</v>
      </c>
      <c r="W47" s="2">
        <v>-3.379292692076691</v>
      </c>
      <c r="X47" s="2">
        <v>-1.1407636825820635</v>
      </c>
      <c r="Y47" s="2">
        <v>0.11195390200606506</v>
      </c>
      <c r="Z47" s="2">
        <v>-0.95131067952845372</v>
      </c>
      <c r="AA47" s="2">
        <v>-2.2281960173184387</v>
      </c>
      <c r="AB47" s="2">
        <v>-2.8520377994175927</v>
      </c>
      <c r="AC47" s="2">
        <v>-1.6464589225935353</v>
      </c>
      <c r="AD47" s="2">
        <v>-2.0997423000641611</v>
      </c>
    </row>
    <row r="48" spans="1:30">
      <c r="A48" s="1">
        <v>38975</v>
      </c>
      <c r="B48" s="14">
        <v>0.74378586421236237</v>
      </c>
      <c r="C48" s="14">
        <v>7.3816844726817967</v>
      </c>
      <c r="D48" s="14">
        <v>11.937075287340681</v>
      </c>
      <c r="E48" s="14">
        <v>9.1795016977328636</v>
      </c>
      <c r="F48" s="14">
        <v>1.0205795189242817</v>
      </c>
      <c r="G48" s="14">
        <v>4.1383288415427799</v>
      </c>
      <c r="H48" s="14">
        <v>-14.303591144914536</v>
      </c>
      <c r="I48" s="14">
        <v>-5.2038436105332142</v>
      </c>
      <c r="J48" s="14">
        <v>0.29044237477554347</v>
      </c>
      <c r="K48" s="14">
        <v>-1.6219504348677651</v>
      </c>
      <c r="L48" s="14">
        <v>-9.2983053104431033</v>
      </c>
      <c r="M48" s="14">
        <v>-19.50395699919283</v>
      </c>
      <c r="N48" s="14">
        <v>-6.7423417576275328</v>
      </c>
      <c r="O48" s="14">
        <v>-11.433723015431699</v>
      </c>
      <c r="Q48" s="2">
        <v>8.4923982404039103E-2</v>
      </c>
      <c r="R48" s="2">
        <v>1.3769351314272262</v>
      </c>
      <c r="S48" s="2">
        <v>0.86284761299484636</v>
      </c>
      <c r="T48" s="2">
        <v>0.76439546537361092</v>
      </c>
      <c r="U48" s="2">
        <v>0.37746847913077802</v>
      </c>
      <c r="V48" s="2">
        <v>0.93279587419910881</v>
      </c>
      <c r="W48" s="2">
        <v>-3.589700751683476</v>
      </c>
      <c r="X48" s="2">
        <v>-1.0584617903824558</v>
      </c>
      <c r="Y48" s="2">
        <v>3.3656171946615195E-2</v>
      </c>
      <c r="Z48" s="2">
        <v>-0.37371846554918636</v>
      </c>
      <c r="AA48" s="2">
        <v>-1.8871840458075322</v>
      </c>
      <c r="AB48" s="2">
        <v>-2.7900995606055319</v>
      </c>
      <c r="AC48" s="2">
        <v>-1.4485179608669416</v>
      </c>
      <c r="AD48" s="2">
        <v>-1.8389428411869573</v>
      </c>
    </row>
    <row r="49" spans="1:30">
      <c r="A49" s="1">
        <v>39005</v>
      </c>
      <c r="B49" s="14">
        <v>0.86055091878873868</v>
      </c>
      <c r="C49" s="14">
        <v>7.7120697919808299</v>
      </c>
      <c r="D49" s="14">
        <v>9.036860063799562</v>
      </c>
      <c r="E49" s="14">
        <v>6.9328497458850169</v>
      </c>
      <c r="F49" s="14">
        <v>1.7604573314874619</v>
      </c>
      <c r="G49" s="14">
        <v>3.7196384607473685</v>
      </c>
      <c r="H49" s="14">
        <v>-14.522762642143473</v>
      </c>
      <c r="I49" s="14">
        <v>-3.8032897349394506</v>
      </c>
      <c r="J49" s="14">
        <v>-0.23557576513262057</v>
      </c>
      <c r="K49" s="14">
        <v>0.98781796405618327</v>
      </c>
      <c r="L49" s="14">
        <v>-7.5179130811450801</v>
      </c>
      <c r="M49" s="14">
        <v>-17.814203594199554</v>
      </c>
      <c r="N49" s="14">
        <v>-5.1286795854390217</v>
      </c>
      <c r="O49" s="14">
        <v>-11.534915335041514</v>
      </c>
      <c r="Q49" s="2">
        <v>9.8255982805460607E-2</v>
      </c>
      <c r="R49" s="2">
        <v>1.438563226577352</v>
      </c>
      <c r="S49" s="2">
        <v>0.65321135599162372</v>
      </c>
      <c r="T49" s="2">
        <v>0.57731226403933711</v>
      </c>
      <c r="U49" s="2">
        <v>0.65111746725195818</v>
      </c>
      <c r="V49" s="2">
        <v>0.83842138760629981</v>
      </c>
      <c r="W49" s="2">
        <v>-3.6447051264855368</v>
      </c>
      <c r="X49" s="2">
        <v>-0.77358913208668423</v>
      </c>
      <c r="Y49" s="2">
        <v>-2.7298284087802938E-2</v>
      </c>
      <c r="Z49" s="2">
        <v>0.22760610055207733</v>
      </c>
      <c r="AA49" s="2">
        <v>-1.5258356389492054</v>
      </c>
      <c r="AB49" s="2">
        <v>-2.5483752667610284</v>
      </c>
      <c r="AC49" s="2">
        <v>-1.101840393456134</v>
      </c>
      <c r="AD49" s="2">
        <v>-1.8552181079114018</v>
      </c>
    </row>
    <row r="50" spans="1:30">
      <c r="A50" s="1">
        <v>39036</v>
      </c>
      <c r="B50" s="14">
        <v>0.97731597336511478</v>
      </c>
      <c r="C50" s="14">
        <v>8.0424551112798621</v>
      </c>
      <c r="D50" s="14">
        <v>6.1366448402584437</v>
      </c>
      <c r="E50" s="14">
        <v>4.6861977940371693</v>
      </c>
      <c r="F50" s="14">
        <v>2.5003351440506423</v>
      </c>
      <c r="G50" s="14">
        <v>3.3009480799519562</v>
      </c>
      <c r="H50" s="14">
        <v>-14.741934139372409</v>
      </c>
      <c r="I50" s="14">
        <v>-2.402735859345686</v>
      </c>
      <c r="J50" s="14">
        <v>-0.76159390504078461</v>
      </c>
      <c r="K50" s="14">
        <v>3.5975863629801315</v>
      </c>
      <c r="L50" s="14">
        <v>-5.7375208518470551</v>
      </c>
      <c r="M50" s="14">
        <v>-16.124450189206282</v>
      </c>
      <c r="N50" s="14">
        <v>-3.5150174132505105</v>
      </c>
      <c r="O50" s="14">
        <v>-11.63610765465133</v>
      </c>
      <c r="Q50" s="2">
        <v>0.11158798320688207</v>
      </c>
      <c r="R50" s="2">
        <v>1.5001913217274776</v>
      </c>
      <c r="S50" s="2">
        <v>0.44357509898840103</v>
      </c>
      <c r="T50" s="2">
        <v>0.39022906270506313</v>
      </c>
      <c r="U50" s="2">
        <v>0.9247664553731384</v>
      </c>
      <c r="V50" s="2">
        <v>0.74404690101349069</v>
      </c>
      <c r="W50" s="2">
        <v>-3.6997095012875967</v>
      </c>
      <c r="X50" s="2">
        <v>-0.48871647379091254</v>
      </c>
      <c r="Y50" s="2">
        <v>-8.8252740122221077E-2</v>
      </c>
      <c r="Z50" s="2">
        <v>0.82893066665334103</v>
      </c>
      <c r="AA50" s="2">
        <v>-1.1644872320908783</v>
      </c>
      <c r="AB50" s="2">
        <v>-2.3066509729165263</v>
      </c>
      <c r="AC50" s="2">
        <v>-0.75516282604532636</v>
      </c>
      <c r="AD50" s="2">
        <v>-1.8714933746358464</v>
      </c>
    </row>
    <row r="51" spans="1:30">
      <c r="A51" s="1">
        <v>39066</v>
      </c>
      <c r="B51" s="14">
        <v>0.93814464328411729</v>
      </c>
      <c r="C51" s="14">
        <v>8.1085880932173318</v>
      </c>
      <c r="D51" s="14">
        <v>2.3203367579692182</v>
      </c>
      <c r="E51" s="14">
        <v>1.9676701715001641</v>
      </c>
      <c r="F51" s="14">
        <v>3.0099065915377721</v>
      </c>
      <c r="G51" s="14">
        <v>2.7175811492288178</v>
      </c>
      <c r="H51" s="14">
        <v>-13.352546232683782</v>
      </c>
      <c r="I51" s="14">
        <v>-0.5229499868102887</v>
      </c>
      <c r="J51" s="14">
        <v>-0.28641722228157096</v>
      </c>
      <c r="K51" s="14">
        <v>5.6634471830898239</v>
      </c>
      <c r="L51" s="14">
        <v>-6.0339689803301901</v>
      </c>
      <c r="M51" s="14">
        <v>-14.814459194620952</v>
      </c>
      <c r="N51" s="14">
        <v>-3.9057203667224512</v>
      </c>
      <c r="O51" s="14">
        <v>-11.641395267452246</v>
      </c>
      <c r="Q51" s="2">
        <v>0.10711547908089394</v>
      </c>
      <c r="R51" s="2">
        <v>1.5125273713802017</v>
      </c>
      <c r="S51" s="2">
        <v>0.16772090187628899</v>
      </c>
      <c r="T51" s="2">
        <v>0.16385183052116167</v>
      </c>
      <c r="U51" s="2">
        <v>1.1132350222263858</v>
      </c>
      <c r="V51" s="2">
        <v>0.61255366136077238</v>
      </c>
      <c r="W51" s="2">
        <v>-3.3510217652854855</v>
      </c>
      <c r="X51" s="2">
        <v>-0.10636802731721272</v>
      </c>
      <c r="Y51" s="2">
        <v>-3.3189741300766157E-2</v>
      </c>
      <c r="Z51" s="2">
        <v>1.3049318557972756</v>
      </c>
      <c r="AA51" s="2">
        <v>-1.2246543442478153</v>
      </c>
      <c r="AB51" s="2">
        <v>-2.1192528311681107</v>
      </c>
      <c r="AC51" s="2">
        <v>-0.83910105786628475</v>
      </c>
      <c r="AD51" s="2">
        <v>-1.872343807840682</v>
      </c>
    </row>
    <row r="52" spans="1:30">
      <c r="A52" s="1">
        <v>39097</v>
      </c>
      <c r="B52" s="14">
        <v>0.89897331320312002</v>
      </c>
      <c r="C52" s="14">
        <v>8.1747210751548014</v>
      </c>
      <c r="D52" s="14">
        <v>-1.4959713243200063</v>
      </c>
      <c r="E52" s="14">
        <v>-0.75085745103684087</v>
      </c>
      <c r="F52" s="14">
        <v>3.5194780390249023</v>
      </c>
      <c r="G52" s="14">
        <v>2.1342142185056794</v>
      </c>
      <c r="H52" s="14">
        <v>-11.963158325995154</v>
      </c>
      <c r="I52" s="14">
        <v>1.3568358857251088</v>
      </c>
      <c r="J52" s="14">
        <v>0.18875946047764264</v>
      </c>
      <c r="K52" s="14">
        <v>7.7293080031995167</v>
      </c>
      <c r="L52" s="14">
        <v>-6.3304171088133252</v>
      </c>
      <c r="M52" s="14">
        <v>-13.504468200035618</v>
      </c>
      <c r="N52" s="14">
        <v>-4.2964233201943918</v>
      </c>
      <c r="O52" s="14">
        <v>-11.646682880253163</v>
      </c>
      <c r="Q52" s="2">
        <v>0.10264297495490583</v>
      </c>
      <c r="R52" s="2">
        <v>1.5248634210329257</v>
      </c>
      <c r="S52" s="2">
        <v>-0.10813329523582302</v>
      </c>
      <c r="T52" s="2">
        <v>-6.2525401662739816E-2</v>
      </c>
      <c r="U52" s="2">
        <v>1.3017035890796333</v>
      </c>
      <c r="V52" s="2">
        <v>0.48106042170805413</v>
      </c>
      <c r="W52" s="2">
        <v>-3.0023340292833738</v>
      </c>
      <c r="X52" s="2">
        <v>0.27598041915648713</v>
      </c>
      <c r="Y52" s="2">
        <v>2.1873257520688753E-2</v>
      </c>
      <c r="Z52" s="2">
        <v>1.7809330449412102</v>
      </c>
      <c r="AA52" s="2">
        <v>-1.2848214564047524</v>
      </c>
      <c r="AB52" s="2">
        <v>-1.9318546894196951</v>
      </c>
      <c r="AC52" s="2">
        <v>-0.92303928968724291</v>
      </c>
      <c r="AD52" s="2">
        <v>-1.8731942410455173</v>
      </c>
    </row>
    <row r="53" spans="1:30">
      <c r="A53" s="1">
        <v>39128</v>
      </c>
      <c r="B53" s="14">
        <v>0.80644754914195682</v>
      </c>
      <c r="C53" s="14">
        <v>6.9883636822062574</v>
      </c>
      <c r="D53" s="14">
        <v>-4.486381665845161</v>
      </c>
      <c r="E53" s="14">
        <v>-3.0912398406613799</v>
      </c>
      <c r="F53" s="14">
        <v>3.3767554185457187</v>
      </c>
      <c r="G53" s="14">
        <v>1.4058701685498987</v>
      </c>
      <c r="H53" s="14">
        <v>-9.90495925599771</v>
      </c>
      <c r="I53" s="14">
        <v>4.1692036118622049</v>
      </c>
      <c r="J53" s="14">
        <v>0.52701128089428106</v>
      </c>
      <c r="K53" s="14">
        <v>9.4587895311313659</v>
      </c>
      <c r="L53" s="14">
        <v>-6.8734867857423865</v>
      </c>
      <c r="M53" s="14">
        <v>-11.948429100358185</v>
      </c>
      <c r="N53" s="14">
        <v>-5.7265598534790021</v>
      </c>
      <c r="O53" s="14">
        <v>-12.14584113701352</v>
      </c>
      <c r="Q53" s="2">
        <v>9.2078568265930333E-2</v>
      </c>
      <c r="R53" s="2">
        <v>1.3035674310966621</v>
      </c>
      <c r="S53" s="2">
        <v>-0.32428912595228576</v>
      </c>
      <c r="T53" s="2">
        <v>-0.25741372401155443</v>
      </c>
      <c r="U53" s="2">
        <v>1.2489166288370639</v>
      </c>
      <c r="V53" s="2">
        <v>0.31688875947182132</v>
      </c>
      <c r="W53" s="2">
        <v>-2.4857980996814653</v>
      </c>
      <c r="X53" s="2">
        <v>0.84801601465277243</v>
      </c>
      <c r="Y53" s="2">
        <v>6.1069540218748393E-2</v>
      </c>
      <c r="Z53" s="2">
        <v>2.1794280722365715</v>
      </c>
      <c r="AA53" s="2">
        <v>-1.3950428780342747</v>
      </c>
      <c r="AB53" s="2">
        <v>-1.7092586280935393</v>
      </c>
      <c r="AC53" s="2">
        <v>-1.2302883923615753</v>
      </c>
      <c r="AD53" s="2">
        <v>-1.9534763592715694</v>
      </c>
    </row>
    <row r="54" spans="1:30">
      <c r="A54" s="1">
        <v>39156</v>
      </c>
      <c r="B54" s="14">
        <v>0.71392178508079362</v>
      </c>
      <c r="C54" s="14">
        <v>5.8020062892577142</v>
      </c>
      <c r="D54" s="14">
        <v>-7.4767920073703165</v>
      </c>
      <c r="E54" s="14">
        <v>-5.4316222302859192</v>
      </c>
      <c r="F54" s="14">
        <v>3.2340327980665347</v>
      </c>
      <c r="G54" s="14">
        <v>0.67752611859411815</v>
      </c>
      <c r="H54" s="14">
        <v>-7.8467601860002656</v>
      </c>
      <c r="I54" s="14">
        <v>6.9815713379993012</v>
      </c>
      <c r="J54" s="14">
        <v>0.86526310131091966</v>
      </c>
      <c r="K54" s="14">
        <v>11.188271059063213</v>
      </c>
      <c r="L54" s="14">
        <v>-7.4165564626714477</v>
      </c>
      <c r="M54" s="14">
        <v>-10.392390000680752</v>
      </c>
      <c r="N54" s="14">
        <v>-7.1566963867636115</v>
      </c>
      <c r="O54" s="14">
        <v>-12.644999393773876</v>
      </c>
      <c r="Q54" s="2">
        <v>8.1514161576954847E-2</v>
      </c>
      <c r="R54" s="2">
        <v>1.0822714411603984</v>
      </c>
      <c r="S54" s="2">
        <v>-0.54044495666874859</v>
      </c>
      <c r="T54" s="2">
        <v>-0.45230204636036903</v>
      </c>
      <c r="U54" s="2">
        <v>1.1961296685944942</v>
      </c>
      <c r="V54" s="2">
        <v>0.1527170972355886</v>
      </c>
      <c r="W54" s="2">
        <v>-1.9692621700795567</v>
      </c>
      <c r="X54" s="2">
        <v>1.4200516101490577</v>
      </c>
      <c r="Y54" s="2">
        <v>0.10026582291680805</v>
      </c>
      <c r="Z54" s="2">
        <v>2.5779230995319322</v>
      </c>
      <c r="AA54" s="2">
        <v>-1.505264299663797</v>
      </c>
      <c r="AB54" s="2">
        <v>-1.4866625667673836</v>
      </c>
      <c r="AC54" s="2">
        <v>-1.5375374950359073</v>
      </c>
      <c r="AD54" s="2">
        <v>-2.0337584774976212</v>
      </c>
    </row>
    <row r="55" spans="1:30">
      <c r="A55" s="1">
        <v>39187</v>
      </c>
      <c r="B55" s="14">
        <v>0.47462823279583233</v>
      </c>
      <c r="C55" s="14">
        <v>3.9814343563073189</v>
      </c>
      <c r="D55" s="14">
        <v>-10.291268539485488</v>
      </c>
      <c r="E55" s="14">
        <v>-7.1352842721996126</v>
      </c>
      <c r="F55" s="14">
        <v>2.5315140526413642</v>
      </c>
      <c r="G55" s="14">
        <v>-1.7484449664601776E-2</v>
      </c>
      <c r="H55" s="14">
        <v>-5.7293386631074323</v>
      </c>
      <c r="I55" s="14">
        <v>8.4464853519121785</v>
      </c>
      <c r="J55" s="14">
        <v>1.8526593053655933</v>
      </c>
      <c r="K55" s="14">
        <v>11.736856479099792</v>
      </c>
      <c r="L55" s="14">
        <v>-9.1754107482243654</v>
      </c>
      <c r="M55" s="14">
        <v>-8.69211434624569</v>
      </c>
      <c r="N55" s="14">
        <v>-8.802944254949935</v>
      </c>
      <c r="O55" s="14">
        <v>-12.975402351206061</v>
      </c>
      <c r="Q55" s="2">
        <v>5.4192102364162539E-2</v>
      </c>
      <c r="R55" s="2">
        <v>0.74267287621942935</v>
      </c>
      <c r="S55" s="2">
        <v>-0.7438837638396294</v>
      </c>
      <c r="T55" s="2">
        <v>-0.59416939191460605</v>
      </c>
      <c r="U55" s="2">
        <v>0.93629819296777694</v>
      </c>
      <c r="V55" s="2">
        <v>-3.9410648921998984E-3</v>
      </c>
      <c r="W55" s="2">
        <v>-1.4378634775867567</v>
      </c>
      <c r="X55" s="2">
        <v>1.7180151205789369</v>
      </c>
      <c r="Y55" s="2">
        <v>0.21468430764645957</v>
      </c>
      <c r="Z55" s="2">
        <v>2.7043243119188203</v>
      </c>
      <c r="AA55" s="2">
        <v>-1.862241365459617</v>
      </c>
      <c r="AB55" s="2">
        <v>-1.2434330335734847</v>
      </c>
      <c r="AC55" s="2">
        <v>-1.891215740789189</v>
      </c>
      <c r="AD55" s="2">
        <v>-2.0868988371562267</v>
      </c>
    </row>
    <row r="56" spans="1:30">
      <c r="A56" s="1">
        <v>39217</v>
      </c>
      <c r="B56" s="14">
        <v>0.23533468051087114</v>
      </c>
      <c r="C56" s="14">
        <v>2.1608624233569236</v>
      </c>
      <c r="D56" s="14">
        <v>-13.105745071600657</v>
      </c>
      <c r="E56" s="14">
        <v>-8.838946314113306</v>
      </c>
      <c r="F56" s="14">
        <v>1.8289953072161931</v>
      </c>
      <c r="G56" s="14">
        <v>-0.71249501792332159</v>
      </c>
      <c r="H56" s="14">
        <v>-3.6119171402146</v>
      </c>
      <c r="I56" s="14">
        <v>9.9113993658250568</v>
      </c>
      <c r="J56" s="14">
        <v>2.8400555094202673</v>
      </c>
      <c r="K56" s="14">
        <v>12.285441899136371</v>
      </c>
      <c r="L56" s="14">
        <v>-10.934265033777285</v>
      </c>
      <c r="M56" s="14">
        <v>-6.9918386918106279</v>
      </c>
      <c r="N56" s="14">
        <v>-10.44919212313626</v>
      </c>
      <c r="O56" s="14">
        <v>-13.305805308638242</v>
      </c>
      <c r="Q56" s="2">
        <v>2.6870043151370246E-2</v>
      </c>
      <c r="R56" s="2">
        <v>0.40307431127846033</v>
      </c>
      <c r="S56" s="2">
        <v>-0.94732257101051032</v>
      </c>
      <c r="T56" s="2">
        <v>-0.73603673746884324</v>
      </c>
      <c r="U56" s="2">
        <v>0.67646671734105945</v>
      </c>
      <c r="V56" s="2">
        <v>-0.16059922701998838</v>
      </c>
      <c r="W56" s="2">
        <v>-0.906464785093957</v>
      </c>
      <c r="X56" s="2">
        <v>2.0159786310088164</v>
      </c>
      <c r="Y56" s="2">
        <v>0.32910279237611112</v>
      </c>
      <c r="Z56" s="2">
        <v>2.8307255243057088</v>
      </c>
      <c r="AA56" s="2">
        <v>-2.2192184312554377</v>
      </c>
      <c r="AB56" s="2">
        <v>-1.0002035003795857</v>
      </c>
      <c r="AC56" s="2">
        <v>-2.2448939865424711</v>
      </c>
      <c r="AD56" s="2">
        <v>-2.1400391968148313</v>
      </c>
    </row>
    <row r="57" spans="1:30">
      <c r="A57" s="1">
        <v>39248</v>
      </c>
      <c r="B57" s="14">
        <v>-2.094599524031826E-2</v>
      </c>
      <c r="C57" s="14">
        <v>0.38411897623982627</v>
      </c>
      <c r="D57" s="14">
        <v>-12.493363998560149</v>
      </c>
      <c r="E57" s="14">
        <v>-9.0086762262338738</v>
      </c>
      <c r="F57" s="14">
        <v>1.2524319175986143</v>
      </c>
      <c r="G57" s="14">
        <v>-1.2655963185131103</v>
      </c>
      <c r="H57" s="14">
        <v>-1.5582760956421378</v>
      </c>
      <c r="I57" s="14">
        <v>11.315395622155723</v>
      </c>
      <c r="J57" s="14">
        <v>3.0265519765980846</v>
      </c>
      <c r="K57" s="14">
        <v>11.090381572287532</v>
      </c>
      <c r="L57" s="14">
        <v>-11.000847799211645</v>
      </c>
      <c r="M57" s="14">
        <v>-5.1054985712122072</v>
      </c>
      <c r="N57" s="14">
        <v>-10.877175000075891</v>
      </c>
      <c r="O57" s="14">
        <v>-13.429684660881495</v>
      </c>
      <c r="Q57" s="2">
        <v>-2.3915718445490582E-3</v>
      </c>
      <c r="R57" s="2">
        <v>7.1651249113919749E-2</v>
      </c>
      <c r="S57" s="2">
        <v>-0.90305782990792316</v>
      </c>
      <c r="T57" s="2">
        <v>-0.7501704867109471</v>
      </c>
      <c r="U57" s="2">
        <v>0.46322071174727064</v>
      </c>
      <c r="V57" s="2">
        <v>-0.2852704725781291</v>
      </c>
      <c r="W57" s="2">
        <v>-0.39107276034282906</v>
      </c>
      <c r="X57" s="2">
        <v>2.301551469546474</v>
      </c>
      <c r="Y57" s="2">
        <v>0.35071381649620947</v>
      </c>
      <c r="Z57" s="2">
        <v>2.5553680892154871</v>
      </c>
      <c r="AA57" s="2">
        <v>-2.2327320693279953</v>
      </c>
      <c r="AB57" s="2">
        <v>-0.73035688710761981</v>
      </c>
      <c r="AC57" s="2">
        <v>-2.3368413998413042</v>
      </c>
      <c r="AD57" s="2">
        <v>-2.1599633324328753</v>
      </c>
    </row>
    <row r="58" spans="1:30">
      <c r="A58" s="1">
        <v>39278</v>
      </c>
      <c r="B58" s="14">
        <v>-0.27722667099150766</v>
      </c>
      <c r="C58" s="14">
        <v>-1.3926244708772715</v>
      </c>
      <c r="D58" s="14">
        <v>-11.880982925519641</v>
      </c>
      <c r="E58" s="14">
        <v>-9.1784061383544397</v>
      </c>
      <c r="F58" s="14">
        <v>0.67586852798103547</v>
      </c>
      <c r="G58" s="14">
        <v>-1.818697619102899</v>
      </c>
      <c r="H58" s="14">
        <v>0.49536494893032479</v>
      </c>
      <c r="I58" s="14">
        <v>12.719391878486389</v>
      </c>
      <c r="J58" s="14">
        <v>3.2130484437759019</v>
      </c>
      <c r="K58" s="14">
        <v>9.8953212454386925</v>
      </c>
      <c r="L58" s="14">
        <v>-11.067430564646006</v>
      </c>
      <c r="M58" s="14">
        <v>-3.2191584506137878</v>
      </c>
      <c r="N58" s="14">
        <v>-11.305157877015523</v>
      </c>
      <c r="O58" s="14">
        <v>-13.553564013124753</v>
      </c>
      <c r="Q58" s="2">
        <v>-3.1653186840468361E-2</v>
      </c>
      <c r="R58" s="2">
        <v>-0.25977181305062097</v>
      </c>
      <c r="S58" s="2">
        <v>-0.85879308880533611</v>
      </c>
      <c r="T58" s="2">
        <v>-0.76430423595305086</v>
      </c>
      <c r="U58" s="2">
        <v>0.24997470615348183</v>
      </c>
      <c r="V58" s="2">
        <v>-0.40994171813626984</v>
      </c>
      <c r="W58" s="2">
        <v>0.12431926440829895</v>
      </c>
      <c r="X58" s="2">
        <v>2.5871243080841317</v>
      </c>
      <c r="Y58" s="2">
        <v>0.37232484061630772</v>
      </c>
      <c r="Z58" s="2">
        <v>2.2800106541252654</v>
      </c>
      <c r="AA58" s="2">
        <v>-2.2462457074005533</v>
      </c>
      <c r="AB58" s="2">
        <v>-0.46051027383565418</v>
      </c>
      <c r="AC58" s="2">
        <v>-2.4287888131401378</v>
      </c>
      <c r="AD58" s="2">
        <v>-2.1798874680509193</v>
      </c>
    </row>
    <row r="59" spans="1:30">
      <c r="A59" s="1">
        <v>39309</v>
      </c>
      <c r="B59" s="14">
        <v>-0.50201247395778825</v>
      </c>
      <c r="C59" s="14">
        <v>-2.4531729422402329</v>
      </c>
      <c r="D59" s="14">
        <v>-10.981533553252673</v>
      </c>
      <c r="E59" s="14">
        <v>-8.4819703096083359</v>
      </c>
      <c r="F59" s="14">
        <v>0.42130450037749106</v>
      </c>
      <c r="G59" s="14">
        <v>-2.2547065602831244</v>
      </c>
      <c r="H59" s="14">
        <v>1.8216801207132092</v>
      </c>
      <c r="I59" s="14">
        <v>15.080492403568023</v>
      </c>
      <c r="J59" s="14">
        <v>3.452082768475516</v>
      </c>
      <c r="K59" s="14">
        <v>8.3250971131496385</v>
      </c>
      <c r="L59" s="14">
        <v>-10.699348017989724</v>
      </c>
      <c r="M59" s="14">
        <v>-1.4183605207203951</v>
      </c>
      <c r="N59" s="14">
        <v>-9.9889511236537771</v>
      </c>
      <c r="O59" s="14">
        <v>-14.170000067900371</v>
      </c>
      <c r="Q59" s="2">
        <v>-5.7318780251552341E-2</v>
      </c>
      <c r="R59" s="2">
        <v>-0.45760016160783956</v>
      </c>
      <c r="S59" s="2">
        <v>-0.79377818982976289</v>
      </c>
      <c r="T59" s="2">
        <v>-0.70631063162170538</v>
      </c>
      <c r="U59" s="2">
        <v>0.1558224185961177</v>
      </c>
      <c r="V59" s="2">
        <v>-0.50821987751405739</v>
      </c>
      <c r="W59" s="2">
        <v>0.45717795149479051</v>
      </c>
      <c r="X59" s="2">
        <v>3.0673721548857356</v>
      </c>
      <c r="Y59" s="2">
        <v>0.40002389912817427</v>
      </c>
      <c r="Z59" s="2">
        <v>1.9182106011321476</v>
      </c>
      <c r="AA59" s="2">
        <v>-2.1715396737311941</v>
      </c>
      <c r="AB59" s="2">
        <v>-0.20290072757061467</v>
      </c>
      <c r="AC59" s="2">
        <v>-2.1460162704546537</v>
      </c>
      <c r="AD59" s="2">
        <v>-2.2790319609207561</v>
      </c>
    </row>
    <row r="60" spans="1:30">
      <c r="A60" s="1">
        <v>39340</v>
      </c>
      <c r="B60" s="14">
        <v>-0.72679827692406884</v>
      </c>
      <c r="C60" s="14">
        <v>-3.5137214136031947</v>
      </c>
      <c r="D60" s="14">
        <v>-10.082084180985706</v>
      </c>
      <c r="E60" s="14">
        <v>-7.7855344808622329</v>
      </c>
      <c r="F60" s="14">
        <v>0.16674047277394663</v>
      </c>
      <c r="G60" s="14">
        <v>-2.6907155014633499</v>
      </c>
      <c r="H60" s="14">
        <v>3.1479952924960934</v>
      </c>
      <c r="I60" s="14">
        <v>17.441592928649658</v>
      </c>
      <c r="J60" s="14">
        <v>3.69111709317513</v>
      </c>
      <c r="K60" s="14">
        <v>6.7548729808605827</v>
      </c>
      <c r="L60" s="14">
        <v>-10.331265471333442</v>
      </c>
      <c r="M60" s="14">
        <v>0.38243740917299673</v>
      </c>
      <c r="N60" s="14">
        <v>-8.6727443702920315</v>
      </c>
      <c r="O60" s="14">
        <v>-14.78643612267599</v>
      </c>
      <c r="Q60" s="2">
        <v>-8.2984373662636335E-2</v>
      </c>
      <c r="R60" s="2">
        <v>-0.65542851016505832</v>
      </c>
      <c r="S60" s="2">
        <v>-0.72876329085418978</v>
      </c>
      <c r="T60" s="2">
        <v>-0.64831702729035978</v>
      </c>
      <c r="U60" s="2">
        <v>6.1670131038753573E-2</v>
      </c>
      <c r="V60" s="2">
        <v>-0.60649803689184489</v>
      </c>
      <c r="W60" s="2">
        <v>0.79003663858128204</v>
      </c>
      <c r="X60" s="2">
        <v>3.5476200016873403</v>
      </c>
      <c r="Y60" s="2">
        <v>0.42772295764004087</v>
      </c>
      <c r="Z60" s="2">
        <v>1.5564105481390293</v>
      </c>
      <c r="AA60" s="2">
        <v>-2.0968336400618353</v>
      </c>
      <c r="AB60" s="2">
        <v>5.4708818694424698E-2</v>
      </c>
      <c r="AC60" s="2">
        <v>-1.8632437277691696</v>
      </c>
      <c r="AD60" s="2">
        <v>-2.3781764537905929</v>
      </c>
    </row>
    <row r="61" spans="1:30">
      <c r="A61" s="1">
        <v>39370</v>
      </c>
      <c r="B61" s="14">
        <v>-1.0608407164429443</v>
      </c>
      <c r="C61" s="14">
        <v>-3.6012470894567805</v>
      </c>
      <c r="D61" s="14">
        <v>-9.7043490771160759</v>
      </c>
      <c r="E61" s="14">
        <v>-6.6593357292516071</v>
      </c>
      <c r="F61" s="14">
        <v>0.38771927515015592</v>
      </c>
      <c r="G61" s="14">
        <v>-3.0749863572344656</v>
      </c>
      <c r="H61" s="14">
        <v>3.4387844078902243</v>
      </c>
      <c r="I61" s="14">
        <v>15.461004711164877</v>
      </c>
      <c r="J61" s="14">
        <v>4.4092237523908357</v>
      </c>
      <c r="K61" s="14">
        <v>4.9747501789668727</v>
      </c>
      <c r="L61" s="14">
        <v>-9.6699289533109898</v>
      </c>
      <c r="M61" s="14">
        <v>1.572642681015761</v>
      </c>
      <c r="N61" s="14">
        <v>-6.7683635267821751</v>
      </c>
      <c r="O61" s="14">
        <v>-14.700464135658923</v>
      </c>
      <c r="Q61" s="2">
        <v>-0.12112467132202248</v>
      </c>
      <c r="R61" s="2">
        <v>-0.67175502458473102</v>
      </c>
      <c r="S61" s="2">
        <v>-0.70145946434118134</v>
      </c>
      <c r="T61" s="2">
        <v>-0.55453620484623989</v>
      </c>
      <c r="U61" s="2">
        <v>0.14340068794921121</v>
      </c>
      <c r="V61" s="2">
        <v>-0.69311422486607743</v>
      </c>
      <c r="W61" s="2">
        <v>0.86301452892617014</v>
      </c>
      <c r="X61" s="2">
        <v>3.144768358250936</v>
      </c>
      <c r="Y61" s="2">
        <v>0.51093643920329768</v>
      </c>
      <c r="Z61" s="2">
        <v>1.1462471129862941</v>
      </c>
      <c r="AA61" s="2">
        <v>-1.9626087803639982</v>
      </c>
      <c r="AB61" s="2">
        <v>0.22497125344734767</v>
      </c>
      <c r="AC61" s="2">
        <v>-1.4541084517303555</v>
      </c>
      <c r="AD61" s="2">
        <v>-2.364349149258703</v>
      </c>
    </row>
    <row r="62" spans="1:30">
      <c r="A62" s="1">
        <v>39401</v>
      </c>
      <c r="B62" s="14">
        <v>-1.39488315596182</v>
      </c>
      <c r="C62" s="14">
        <v>-3.6887727653103672</v>
      </c>
      <c r="D62" s="14">
        <v>-9.326613973246447</v>
      </c>
      <c r="E62" s="14">
        <v>-5.5331369776409822</v>
      </c>
      <c r="F62" s="14">
        <v>0.60869807752636518</v>
      </c>
      <c r="G62" s="14">
        <v>-3.4592572130055816</v>
      </c>
      <c r="H62" s="14">
        <v>3.7295735232843552</v>
      </c>
      <c r="I62" s="14">
        <v>13.480416493680099</v>
      </c>
      <c r="J62" s="14">
        <v>5.1273304116065423</v>
      </c>
      <c r="K62" s="14">
        <v>3.1946273770731621</v>
      </c>
      <c r="L62" s="14">
        <v>-9.0085924352885396</v>
      </c>
      <c r="M62" s="14">
        <v>2.7628479528585252</v>
      </c>
      <c r="N62" s="14">
        <v>-4.8639826832723179</v>
      </c>
      <c r="O62" s="14">
        <v>-14.614492148641855</v>
      </c>
      <c r="Q62" s="2">
        <v>-0.15926496898140868</v>
      </c>
      <c r="R62" s="2">
        <v>-0.68808153900440405</v>
      </c>
      <c r="S62" s="2">
        <v>-0.67415563782817289</v>
      </c>
      <c r="T62" s="2">
        <v>-0.46075538240211983</v>
      </c>
      <c r="U62" s="2">
        <v>0.22513124485966882</v>
      </c>
      <c r="V62" s="2">
        <v>-0.77973041284031008</v>
      </c>
      <c r="W62" s="2">
        <v>0.93599241927105814</v>
      </c>
      <c r="X62" s="2">
        <v>2.7419167148145318</v>
      </c>
      <c r="Y62" s="2">
        <v>0.59414992076655448</v>
      </c>
      <c r="Z62" s="2">
        <v>0.73608367783355855</v>
      </c>
      <c r="AA62" s="2">
        <v>-1.8283839206661618</v>
      </c>
      <c r="AB62" s="2">
        <v>0.39523368820027061</v>
      </c>
      <c r="AC62" s="2">
        <v>-1.0449731756915415</v>
      </c>
      <c r="AD62" s="2">
        <v>-2.3505218447268126</v>
      </c>
    </row>
    <row r="63" spans="1:30">
      <c r="A63" s="1">
        <v>39431</v>
      </c>
      <c r="B63" s="14">
        <v>-1.9793979417860927</v>
      </c>
      <c r="C63" s="14">
        <v>-3.7239661574865464</v>
      </c>
      <c r="D63" s="14">
        <v>-9.0430070948475834</v>
      </c>
      <c r="E63" s="14">
        <v>-4.2714318271905451</v>
      </c>
      <c r="F63" s="14">
        <v>1.1041744422820516</v>
      </c>
      <c r="G63" s="14">
        <v>-0.70137860854833245</v>
      </c>
      <c r="H63" s="14">
        <v>3.889296224976813</v>
      </c>
      <c r="I63" s="14">
        <v>11.962783202422271</v>
      </c>
      <c r="J63" s="14">
        <v>3.5666048205997241</v>
      </c>
      <c r="K63" s="14">
        <v>1.6856544042313633</v>
      </c>
      <c r="L63" s="14">
        <v>-7.5460434504643068</v>
      </c>
      <c r="M63" s="14">
        <v>2.9026191550359943</v>
      </c>
      <c r="N63" s="14">
        <v>-2.882810211461118</v>
      </c>
      <c r="O63" s="14">
        <v>-13.128180224380941</v>
      </c>
      <c r="Q63" s="2">
        <v>-0.22600369819725249</v>
      </c>
      <c r="R63" s="2">
        <v>-0.6946463032205954</v>
      </c>
      <c r="S63" s="2">
        <v>-0.65365568183686784</v>
      </c>
      <c r="T63" s="2">
        <v>-0.35569067111381109</v>
      </c>
      <c r="U63" s="2">
        <v>0.40838664669911279</v>
      </c>
      <c r="V63" s="2">
        <v>-0.15809354388122834</v>
      </c>
      <c r="W63" s="2">
        <v>0.97607722710130584</v>
      </c>
      <c r="X63" s="2">
        <v>2.4332301033726895</v>
      </c>
      <c r="Y63" s="2">
        <v>0.41329460000627538</v>
      </c>
      <c r="Z63" s="2">
        <v>0.38839668824216111</v>
      </c>
      <c r="AA63" s="2">
        <v>-1.5315449787062356</v>
      </c>
      <c r="AB63" s="2">
        <v>0.41522837798536411</v>
      </c>
      <c r="AC63" s="2">
        <v>-0.61934006302009503</v>
      </c>
      <c r="AD63" s="2">
        <v>-2.1114708663883088</v>
      </c>
    </row>
    <row r="64" spans="1:30">
      <c r="A64" s="1">
        <v>39462</v>
      </c>
      <c r="B64" s="14">
        <v>-2.5639127276103655</v>
      </c>
      <c r="C64" s="14">
        <v>-3.7591595496627255</v>
      </c>
      <c r="D64" s="14">
        <v>-8.7594002164487197</v>
      </c>
      <c r="E64" s="14">
        <v>-3.009726676740109</v>
      </c>
      <c r="F64" s="14">
        <v>1.599650807037738</v>
      </c>
      <c r="G64" s="14">
        <v>2.0564999959089172</v>
      </c>
      <c r="H64" s="14">
        <v>4.0490189266692713</v>
      </c>
      <c r="I64" s="14">
        <v>10.445149911164444</v>
      </c>
      <c r="J64" s="14">
        <v>2.0058792295929058</v>
      </c>
      <c r="K64" s="14">
        <v>0.17668143138956388</v>
      </c>
      <c r="L64" s="14">
        <v>-6.0834944656400722</v>
      </c>
      <c r="M64" s="14">
        <v>3.0423903572134634</v>
      </c>
      <c r="N64" s="14">
        <v>-0.90163773964991756</v>
      </c>
      <c r="O64" s="14">
        <v>-11.641868300120024</v>
      </c>
      <c r="Q64" s="2">
        <v>-0.29274242741309631</v>
      </c>
      <c r="R64" s="2">
        <v>-0.70121106743678685</v>
      </c>
      <c r="S64" s="2">
        <v>-0.63315572584556268</v>
      </c>
      <c r="T64" s="2">
        <v>-0.25062595982550234</v>
      </c>
      <c r="U64" s="2">
        <v>0.59164204853855662</v>
      </c>
      <c r="V64" s="2">
        <v>0.46354332507785356</v>
      </c>
      <c r="W64" s="2">
        <v>1.0161620349315537</v>
      </c>
      <c r="X64" s="2">
        <v>2.1245434919308477</v>
      </c>
      <c r="Y64" s="2">
        <v>0.23243927924599631</v>
      </c>
      <c r="Z64" s="2">
        <v>4.0709698650763577E-2</v>
      </c>
      <c r="AA64" s="2">
        <v>-1.2347060367463092</v>
      </c>
      <c r="AB64" s="2">
        <v>0.43522306777045755</v>
      </c>
      <c r="AC64" s="2">
        <v>-0.19370695034864865</v>
      </c>
      <c r="AD64" s="2">
        <v>-1.8724198880498037</v>
      </c>
    </row>
    <row r="65" spans="1:30">
      <c r="A65" s="1">
        <v>39493</v>
      </c>
      <c r="B65" s="14">
        <v>-2.9878844193971301</v>
      </c>
      <c r="C65" s="14">
        <v>-3.0811658042776449</v>
      </c>
      <c r="D65" s="14">
        <v>-8.7112733892439742</v>
      </c>
      <c r="E65" s="14">
        <v>-2.1894802725412292</v>
      </c>
      <c r="F65" s="14">
        <v>2.9737731237431668</v>
      </c>
      <c r="G65" s="14">
        <v>3.5104835086295769</v>
      </c>
      <c r="H65" s="14">
        <v>4.2817580181662542</v>
      </c>
      <c r="I65" s="14">
        <v>9.3447717826682464</v>
      </c>
      <c r="J65" s="14">
        <v>1.215307726899721</v>
      </c>
      <c r="K65" s="14">
        <v>-0.70230265704316897</v>
      </c>
      <c r="L65" s="14">
        <v>-4.2388821862251209</v>
      </c>
      <c r="M65" s="14">
        <v>2.4943742155545277</v>
      </c>
      <c r="N65" s="14">
        <v>-0.51082709948145821</v>
      </c>
      <c r="O65" s="14">
        <v>-9.9067576446906784</v>
      </c>
      <c r="Q65" s="2">
        <v>-0.34115066723792548</v>
      </c>
      <c r="R65" s="2">
        <v>-0.57474218213512618</v>
      </c>
      <c r="S65" s="2">
        <v>-0.62967697439472214</v>
      </c>
      <c r="T65" s="2">
        <v>-0.18232240125505322</v>
      </c>
      <c r="U65" s="2">
        <v>1.0998708062282763</v>
      </c>
      <c r="V65" s="2">
        <v>0.79127702477914119</v>
      </c>
      <c r="W65" s="2">
        <v>1.0745714010290939</v>
      </c>
      <c r="X65" s="2">
        <v>1.9007265805947211</v>
      </c>
      <c r="Y65" s="2">
        <v>0.14082864408541276</v>
      </c>
      <c r="Z65" s="2">
        <v>-0.16181966211728768</v>
      </c>
      <c r="AA65" s="2">
        <v>-0.86032352851625049</v>
      </c>
      <c r="AB65" s="2">
        <v>0.35682771465772184</v>
      </c>
      <c r="AC65" s="2">
        <v>-0.10974558322549699</v>
      </c>
      <c r="AD65" s="2">
        <v>-1.5933533657838252</v>
      </c>
    </row>
    <row r="66" spans="1:30">
      <c r="A66" s="1">
        <v>39522</v>
      </c>
      <c r="B66" s="14">
        <v>-3.4118561111838952</v>
      </c>
      <c r="C66" s="14">
        <v>-2.4031720588925647</v>
      </c>
      <c r="D66" s="14">
        <v>-8.6631465620392269</v>
      </c>
      <c r="E66" s="14">
        <v>-1.3692338683423502</v>
      </c>
      <c r="F66" s="14">
        <v>4.3478954404485961</v>
      </c>
      <c r="G66" s="14">
        <v>4.9644670213502362</v>
      </c>
      <c r="H66" s="14">
        <v>4.5144971096632363</v>
      </c>
      <c r="I66" s="14">
        <v>8.2443936541720504</v>
      </c>
      <c r="J66" s="14">
        <v>0.42473622420653601</v>
      </c>
      <c r="K66" s="14">
        <v>-1.5812867454759021</v>
      </c>
      <c r="L66" s="14">
        <v>-2.39426990681017</v>
      </c>
      <c r="M66" s="14">
        <v>1.9463580738955915</v>
      </c>
      <c r="N66" s="14">
        <v>-0.12001645931299881</v>
      </c>
      <c r="O66" s="14">
        <v>-8.1716469892613333</v>
      </c>
      <c r="Q66" s="2">
        <v>-0.38955890706275476</v>
      </c>
      <c r="R66" s="2">
        <v>-0.44827329683346567</v>
      </c>
      <c r="S66" s="2">
        <v>-0.62619822294388139</v>
      </c>
      <c r="T66" s="2">
        <v>-0.11401884268460417</v>
      </c>
      <c r="U66" s="2">
        <v>1.6080995639179962</v>
      </c>
      <c r="V66" s="2">
        <v>1.1190107244804286</v>
      </c>
      <c r="W66" s="2">
        <v>1.1329807671266339</v>
      </c>
      <c r="X66" s="2">
        <v>1.676909669258595</v>
      </c>
      <c r="Y66" s="2">
        <v>4.9218008924829179E-2</v>
      </c>
      <c r="Z66" s="2">
        <v>-0.36434902288533905</v>
      </c>
      <c r="AA66" s="2">
        <v>-0.48594102028619213</v>
      </c>
      <c r="AB66" s="2">
        <v>0.27843236154498602</v>
      </c>
      <c r="AC66" s="2">
        <v>-2.578421610234535E-2</v>
      </c>
      <c r="AD66" s="2">
        <v>-1.3142868435178463</v>
      </c>
    </row>
    <row r="67" spans="1:30">
      <c r="A67" s="1">
        <v>39553</v>
      </c>
      <c r="B67" s="14">
        <v>-3.7077253185968941</v>
      </c>
      <c r="C67" s="14">
        <v>-1.879112602584845</v>
      </c>
      <c r="D67" s="14">
        <v>-8.1937742574265116</v>
      </c>
      <c r="E67" s="14">
        <v>-0.96383314684215426</v>
      </c>
      <c r="F67" s="14">
        <v>5.2695779736425825</v>
      </c>
      <c r="G67" s="14">
        <v>7.8083422897701515</v>
      </c>
      <c r="H67" s="14">
        <v>5.3012494517494027</v>
      </c>
      <c r="I67" s="14">
        <v>7.7722839335783291</v>
      </c>
      <c r="J67" s="14">
        <v>1.4268910907652919</v>
      </c>
      <c r="K67" s="14">
        <v>-1.9687939278597251</v>
      </c>
      <c r="L67" s="14">
        <v>-0.32827351778164449</v>
      </c>
      <c r="M67" s="14">
        <v>0.8922539231168396</v>
      </c>
      <c r="N67" s="14">
        <v>0.238422293233234</v>
      </c>
      <c r="O67" s="14">
        <v>-6.1451430165857621</v>
      </c>
      <c r="Q67" s="2">
        <v>-0.42334066142675614</v>
      </c>
      <c r="R67" s="2">
        <v>-0.35051839021056141</v>
      </c>
      <c r="S67" s="2">
        <v>-0.59227058464956051</v>
      </c>
      <c r="T67" s="2">
        <v>-8.0260313803839869E-2</v>
      </c>
      <c r="U67" s="2">
        <v>1.9489903005975246</v>
      </c>
      <c r="V67" s="2">
        <v>1.7600315854833513</v>
      </c>
      <c r="W67" s="2">
        <v>1.3304280686582888</v>
      </c>
      <c r="X67" s="2">
        <v>1.5808825520898322</v>
      </c>
      <c r="Y67" s="2">
        <v>0.16534671270679127</v>
      </c>
      <c r="Z67" s="2">
        <v>-0.45363571529994279</v>
      </c>
      <c r="AA67" s="2">
        <v>-6.6626393168962558E-2</v>
      </c>
      <c r="AB67" s="2">
        <v>0.12763960046363323</v>
      </c>
      <c r="AC67" s="2">
        <v>5.1222407055934754E-2</v>
      </c>
      <c r="AD67" s="2">
        <v>-0.98835407707257095</v>
      </c>
    </row>
    <row r="68" spans="1:30">
      <c r="A68" s="1">
        <v>39583</v>
      </c>
      <c r="B68" s="14">
        <v>-4.0035945260098931</v>
      </c>
      <c r="C68" s="14">
        <v>-1.3550531462771256</v>
      </c>
      <c r="D68" s="14">
        <v>-7.7244019528137944</v>
      </c>
      <c r="E68" s="14">
        <v>-0.55843242534195858</v>
      </c>
      <c r="F68" s="14">
        <v>6.1912605068365689</v>
      </c>
      <c r="G68" s="14">
        <v>10.652217558190067</v>
      </c>
      <c r="H68" s="14">
        <v>6.0880017938355682</v>
      </c>
      <c r="I68" s="14">
        <v>7.3001742129846079</v>
      </c>
      <c r="J68" s="14">
        <v>2.4290459573240479</v>
      </c>
      <c r="K68" s="14">
        <v>-2.3563011102435483</v>
      </c>
      <c r="L68" s="14">
        <v>1.7377228712468806</v>
      </c>
      <c r="M68" s="14">
        <v>-0.16185022766191182</v>
      </c>
      <c r="N68" s="14">
        <v>0.59686104577946686</v>
      </c>
      <c r="O68" s="14">
        <v>-4.118639043910191</v>
      </c>
      <c r="Q68" s="2">
        <v>-0.45712241579075757</v>
      </c>
      <c r="R68" s="2">
        <v>-0.25276348358765732</v>
      </c>
      <c r="S68" s="2">
        <v>-0.55834294635523951</v>
      </c>
      <c r="T68" s="2">
        <v>-4.6501784923075572E-2</v>
      </c>
      <c r="U68" s="2">
        <v>2.2898810372770524</v>
      </c>
      <c r="V68" s="2">
        <v>2.4010524464862737</v>
      </c>
      <c r="W68" s="2">
        <v>1.5278753701899432</v>
      </c>
      <c r="X68" s="2">
        <v>1.4848554349210692</v>
      </c>
      <c r="Y68" s="2">
        <v>0.28147541648875335</v>
      </c>
      <c r="Z68" s="2">
        <v>-0.54292240771454658</v>
      </c>
      <c r="AA68" s="2">
        <v>0.35268823394826687</v>
      </c>
      <c r="AB68" s="2">
        <v>-2.3153160617719468E-2</v>
      </c>
      <c r="AC68" s="2">
        <v>0.12822903021421489</v>
      </c>
      <c r="AD68" s="2">
        <v>-0.66242131062729548</v>
      </c>
    </row>
    <row r="69" spans="1:30">
      <c r="A69" s="1">
        <v>39614</v>
      </c>
      <c r="B69" s="14">
        <v>-4.1105061765100421</v>
      </c>
      <c r="C69" s="14">
        <v>-0.45287055291742495</v>
      </c>
      <c r="D69" s="14">
        <v>-7.1231227084278812</v>
      </c>
      <c r="E69" s="14">
        <v>-0.73006916890779172</v>
      </c>
      <c r="F69" s="14">
        <v>7.4550985943026484</v>
      </c>
      <c r="G69" s="14">
        <v>9.8490248572264232</v>
      </c>
      <c r="H69" s="14">
        <v>7.2462168514578806</v>
      </c>
      <c r="I69" s="14">
        <v>7.4768720914654816</v>
      </c>
      <c r="J69" s="14">
        <v>3.1249468262126809</v>
      </c>
      <c r="K69" s="14">
        <v>-2.3018459663797026</v>
      </c>
      <c r="L69" s="14">
        <v>3.9527465332172582</v>
      </c>
      <c r="M69" s="14">
        <v>1.6012539831683001</v>
      </c>
      <c r="N69" s="14">
        <v>0.66792700774623803</v>
      </c>
      <c r="O69" s="14">
        <v>-3.6430558507635631</v>
      </c>
      <c r="Q69" s="2">
        <v>-0.46932937422156357</v>
      </c>
      <c r="R69" s="2">
        <v>-8.4475755717898948E-2</v>
      </c>
      <c r="S69" s="2">
        <v>-0.51488067873329257</v>
      </c>
      <c r="T69" s="2">
        <v>-6.0794319833289631E-2</v>
      </c>
      <c r="U69" s="2">
        <v>2.7573204007929943</v>
      </c>
      <c r="V69" s="2">
        <v>2.2200095989182644</v>
      </c>
      <c r="W69" s="2">
        <v>1.818546812126127</v>
      </c>
      <c r="X69" s="2">
        <v>1.5207957834040791</v>
      </c>
      <c r="Y69" s="2">
        <v>0.36211571327469921</v>
      </c>
      <c r="Z69" s="2">
        <v>-0.53037523465144643</v>
      </c>
      <c r="AA69" s="2">
        <v>0.80224943638177471</v>
      </c>
      <c r="AB69" s="2">
        <v>0.22906418605417483</v>
      </c>
      <c r="AC69" s="2">
        <v>0.14349677041719403</v>
      </c>
      <c r="AD69" s="2">
        <v>-0.58593088775755764</v>
      </c>
    </row>
    <row r="70" spans="1:30">
      <c r="A70" s="1">
        <v>39644</v>
      </c>
      <c r="B70" s="14">
        <v>-4.2174178270101903</v>
      </c>
      <c r="C70" s="14">
        <v>0.44931204044227568</v>
      </c>
      <c r="D70" s="14">
        <v>-6.521843464041968</v>
      </c>
      <c r="E70" s="14">
        <v>-0.90170591247362497</v>
      </c>
      <c r="F70" s="14">
        <v>8.7189366817687279</v>
      </c>
      <c r="G70" s="14">
        <v>9.0458321562627777</v>
      </c>
      <c r="H70" s="14">
        <v>8.4044319090801931</v>
      </c>
      <c r="I70" s="14">
        <v>7.6535699699463544</v>
      </c>
      <c r="J70" s="14">
        <v>3.8208476951013139</v>
      </c>
      <c r="K70" s="14">
        <v>-2.247390822515857</v>
      </c>
      <c r="L70" s="14">
        <v>6.1677701951876358</v>
      </c>
      <c r="M70" s="14">
        <v>3.3643581939985121</v>
      </c>
      <c r="N70" s="14">
        <v>0.7389929697130091</v>
      </c>
      <c r="O70" s="14">
        <v>-3.1674726576169352</v>
      </c>
      <c r="Q70" s="2">
        <v>-0.4815363326523695</v>
      </c>
      <c r="R70" s="2">
        <v>8.3811972151859454E-2</v>
      </c>
      <c r="S70" s="2">
        <v>-0.47141841111134553</v>
      </c>
      <c r="T70" s="2">
        <v>-7.5086854743503698E-2</v>
      </c>
      <c r="U70" s="2">
        <v>3.2247597643089363</v>
      </c>
      <c r="V70" s="2">
        <v>2.0389667513502552</v>
      </c>
      <c r="W70" s="2">
        <v>2.1092182540623106</v>
      </c>
      <c r="X70" s="2">
        <v>1.5567361318870885</v>
      </c>
      <c r="Y70" s="2">
        <v>0.44275601006064513</v>
      </c>
      <c r="Z70" s="2">
        <v>-0.51782806158834616</v>
      </c>
      <c r="AA70" s="2">
        <v>1.2518106388152825</v>
      </c>
      <c r="AB70" s="2">
        <v>0.48128153272606916</v>
      </c>
      <c r="AC70" s="2">
        <v>0.15876451062017316</v>
      </c>
      <c r="AD70" s="2">
        <v>-0.5094404648878198</v>
      </c>
    </row>
    <row r="71" spans="1:30">
      <c r="A71" s="1">
        <v>39675</v>
      </c>
      <c r="B71" s="14">
        <v>-4.1906922926036829</v>
      </c>
      <c r="C71" s="14">
        <v>0.38821173604211445</v>
      </c>
      <c r="D71" s="14">
        <v>-6.1755678059068178</v>
      </c>
      <c r="E71" s="14">
        <v>-1.3856217054933642</v>
      </c>
      <c r="F71" s="14">
        <v>7.6956159975825074</v>
      </c>
      <c r="G71" s="14">
        <v>8.3095894505296055</v>
      </c>
      <c r="H71" s="14">
        <v>9.8555791150453196</v>
      </c>
      <c r="I71" s="14">
        <v>8.4028332643538146</v>
      </c>
      <c r="J71" s="14">
        <v>4.361372481148968</v>
      </c>
      <c r="K71" s="14">
        <v>-2.8134024786362737</v>
      </c>
      <c r="L71" s="14">
        <v>7.1829257645877949</v>
      </c>
      <c r="M71" s="14">
        <v>6.3739017984959645</v>
      </c>
      <c r="N71" s="14">
        <v>0.96088972112664517</v>
      </c>
      <c r="O71" s="14">
        <v>-3.6697631221306777</v>
      </c>
      <c r="Q71" s="2">
        <v>-0.47848486458490325</v>
      </c>
      <c r="R71" s="2">
        <v>7.2414687970879771E-2</v>
      </c>
      <c r="S71" s="2">
        <v>-0.44638856771436253</v>
      </c>
      <c r="T71" s="2">
        <v>-0.11538349065984341</v>
      </c>
      <c r="U71" s="2">
        <v>2.8462774460178735</v>
      </c>
      <c r="V71" s="2">
        <v>1.8730147005071751</v>
      </c>
      <c r="W71" s="2">
        <v>2.4734054126073484</v>
      </c>
      <c r="X71" s="2">
        <v>1.7091362859695658</v>
      </c>
      <c r="Y71" s="2">
        <v>0.50539148174306125</v>
      </c>
      <c r="Z71" s="2">
        <v>-0.64824450531001965</v>
      </c>
      <c r="AA71" s="2">
        <v>1.4578466131807388</v>
      </c>
      <c r="AB71" s="2">
        <v>0.91180577398024321</v>
      </c>
      <c r="AC71" s="2">
        <v>0.20643658679712731</v>
      </c>
      <c r="AD71" s="2">
        <v>-0.59022635174788751</v>
      </c>
    </row>
    <row r="72" spans="1:30">
      <c r="A72" s="1">
        <v>39706</v>
      </c>
      <c r="B72" s="14">
        <v>-4.1639667581971755</v>
      </c>
      <c r="C72" s="14">
        <v>0.32711143164195322</v>
      </c>
      <c r="D72" s="14">
        <v>-5.8292921477716675</v>
      </c>
      <c r="E72" s="14">
        <v>-1.8695374985131032</v>
      </c>
      <c r="F72" s="14">
        <v>6.6722953133962868</v>
      </c>
      <c r="G72" s="14">
        <v>7.5733467447964307</v>
      </c>
      <c r="H72" s="14">
        <v>11.306726321010448</v>
      </c>
      <c r="I72" s="14">
        <v>9.1520965587612739</v>
      </c>
      <c r="J72" s="14">
        <v>4.9018972671966221</v>
      </c>
      <c r="K72" s="14">
        <v>-3.3794141347566904</v>
      </c>
      <c r="L72" s="14">
        <v>8.1980813339879539</v>
      </c>
      <c r="M72" s="14">
        <v>9.3834454029934165</v>
      </c>
      <c r="N72" s="14">
        <v>1.1827864725402812</v>
      </c>
      <c r="O72" s="14">
        <v>-4.1720535866444202</v>
      </c>
      <c r="Q72" s="2">
        <v>-0.4754333965174371</v>
      </c>
      <c r="R72" s="2">
        <v>6.1017403789900101E-2</v>
      </c>
      <c r="S72" s="2">
        <v>-0.42135872431737942</v>
      </c>
      <c r="T72" s="2">
        <v>-0.15568012657618313</v>
      </c>
      <c r="U72" s="2">
        <v>2.4677951277268102</v>
      </c>
      <c r="V72" s="2">
        <v>1.7070626496640946</v>
      </c>
      <c r="W72" s="2">
        <v>2.8375925711523871</v>
      </c>
      <c r="X72" s="2">
        <v>1.8615364400520431</v>
      </c>
      <c r="Y72" s="2">
        <v>0.56802695342547738</v>
      </c>
      <c r="Z72" s="2">
        <v>-0.77866094903169325</v>
      </c>
      <c r="AA72" s="2">
        <v>1.6638825875461951</v>
      </c>
      <c r="AB72" s="2">
        <v>1.3423300152344173</v>
      </c>
      <c r="AC72" s="2">
        <v>0.25410866297408147</v>
      </c>
      <c r="AD72" s="2">
        <v>-0.67101223860795522</v>
      </c>
    </row>
    <row r="73" spans="1:30">
      <c r="A73" s="1">
        <v>39736</v>
      </c>
      <c r="B73" s="14">
        <v>-4.0747865009766473</v>
      </c>
      <c r="C73" s="14">
        <v>-0.17693236997638995</v>
      </c>
      <c r="D73" s="14">
        <v>-5.7426440828777396</v>
      </c>
      <c r="E73" s="14">
        <v>-2.1979766750609722</v>
      </c>
      <c r="F73" s="14">
        <v>5.2864748537734112</v>
      </c>
      <c r="G73" s="14">
        <v>7.0970273194009321</v>
      </c>
      <c r="H73" s="14">
        <v>12.557100898769516</v>
      </c>
      <c r="I73" s="14">
        <v>9.5344277166160385</v>
      </c>
      <c r="J73" s="14">
        <v>5.4643879577111756</v>
      </c>
      <c r="K73" s="14">
        <v>-4.1134938315647442</v>
      </c>
      <c r="L73" s="14">
        <v>8.8912810642092364</v>
      </c>
      <c r="M73" s="14">
        <v>13.186541158691639</v>
      </c>
      <c r="N73" s="14">
        <v>1.5070124164780683</v>
      </c>
      <c r="O73" s="14">
        <v>-4.5403666054069136</v>
      </c>
      <c r="Q73" s="2">
        <v>-0.46525097310851166</v>
      </c>
      <c r="R73" s="2">
        <v>-3.3003902701175925E-2</v>
      </c>
      <c r="S73" s="2">
        <v>-0.41509554224265161</v>
      </c>
      <c r="T73" s="2">
        <v>-0.18302991368567728</v>
      </c>
      <c r="U73" s="2">
        <v>1.9552397299920725</v>
      </c>
      <c r="V73" s="2">
        <v>1.5996983459022478</v>
      </c>
      <c r="W73" s="2">
        <v>3.1513928270596918</v>
      </c>
      <c r="X73" s="2">
        <v>1.939302597559702</v>
      </c>
      <c r="Y73" s="2">
        <v>0.63320781215161326</v>
      </c>
      <c r="Z73" s="2">
        <v>-0.94780245421232734</v>
      </c>
      <c r="AA73" s="2">
        <v>1.8045744047919066</v>
      </c>
      <c r="AB73" s="2">
        <v>1.8863742723743151</v>
      </c>
      <c r="AC73" s="2">
        <v>0.32376504054373167</v>
      </c>
      <c r="AD73" s="2">
        <v>-0.73024986298062089</v>
      </c>
    </row>
    <row r="74" spans="1:30">
      <c r="A74" s="1">
        <v>39767</v>
      </c>
      <c r="B74" s="14">
        <v>-3.9856062437561186</v>
      </c>
      <c r="C74" s="14">
        <v>-0.680976171594733</v>
      </c>
      <c r="D74" s="14">
        <v>-5.6559960179838118</v>
      </c>
      <c r="E74" s="14">
        <v>-2.5264158516088417</v>
      </c>
      <c r="F74" s="14">
        <v>3.9006543941505361</v>
      </c>
      <c r="G74" s="14">
        <v>6.6207078940054336</v>
      </c>
      <c r="H74" s="14">
        <v>13.807475476528586</v>
      </c>
      <c r="I74" s="14">
        <v>9.9167588744708013</v>
      </c>
      <c r="J74" s="14">
        <v>6.0268786482257291</v>
      </c>
      <c r="K74" s="14">
        <v>-4.8475735283727985</v>
      </c>
      <c r="L74" s="14">
        <v>9.5844807944305206</v>
      </c>
      <c r="M74" s="14">
        <v>16.989636914389859</v>
      </c>
      <c r="N74" s="14">
        <v>1.8312383604158553</v>
      </c>
      <c r="O74" s="14">
        <v>-4.908679624169408</v>
      </c>
      <c r="Q74" s="2">
        <v>-0.4550685496995861</v>
      </c>
      <c r="R74" s="2">
        <v>-0.12702520919225194</v>
      </c>
      <c r="S74" s="2">
        <v>-0.40883236016792385</v>
      </c>
      <c r="T74" s="2">
        <v>-0.21037970079517146</v>
      </c>
      <c r="U74" s="2">
        <v>1.4426843322573348</v>
      </c>
      <c r="V74" s="2">
        <v>1.4923340421404008</v>
      </c>
      <c r="W74" s="2">
        <v>3.4651930829669961</v>
      </c>
      <c r="X74" s="2">
        <v>2.0170687550673612</v>
      </c>
      <c r="Y74" s="2">
        <v>0.69838867087774914</v>
      </c>
      <c r="Z74" s="2">
        <v>-1.1169439593929615</v>
      </c>
      <c r="AA74" s="2">
        <v>1.9452662220376185</v>
      </c>
      <c r="AB74" s="2">
        <v>2.4304185295142124</v>
      </c>
      <c r="AC74" s="2">
        <v>0.39342141811338194</v>
      </c>
      <c r="AD74" s="2">
        <v>-0.78948748735328667</v>
      </c>
    </row>
    <row r="75" spans="1:30">
      <c r="A75" s="1">
        <v>39797</v>
      </c>
      <c r="B75" s="14">
        <v>-3.6638225967209399</v>
      </c>
      <c r="C75" s="14">
        <v>-1.1004174159827345</v>
      </c>
      <c r="D75" s="14">
        <v>-5.9360053699065984</v>
      </c>
      <c r="E75" s="14">
        <v>-2.7608959336624257</v>
      </c>
      <c r="F75" s="14">
        <v>2.8085888286693588</v>
      </c>
      <c r="G75" s="14">
        <v>6.34853108864184</v>
      </c>
      <c r="H75" s="14">
        <v>14.626210331107814</v>
      </c>
      <c r="I75" s="14">
        <v>9.9461521226594574</v>
      </c>
      <c r="J75" s="14">
        <v>6.5987976318484174</v>
      </c>
      <c r="K75" s="14">
        <v>-5.9044567068524856</v>
      </c>
      <c r="L75" s="14">
        <v>9.7826470903470408</v>
      </c>
      <c r="M75" s="14">
        <v>17.940751146478085</v>
      </c>
      <c r="N75" s="14">
        <v>1.7007183409140525</v>
      </c>
      <c r="O75" s="14">
        <v>-4.38650079085716</v>
      </c>
      <c r="Q75" s="2">
        <v>-0.41832793644840344</v>
      </c>
      <c r="R75" s="2">
        <v>-0.20526526227292338</v>
      </c>
      <c r="S75" s="2">
        <v>-0.42907227615295862</v>
      </c>
      <c r="T75" s="2">
        <v>-0.22990532618793752</v>
      </c>
      <c r="U75" s="2">
        <v>1.0387762384051631</v>
      </c>
      <c r="V75" s="2">
        <v>1.4309843015042252</v>
      </c>
      <c r="W75" s="2">
        <v>3.670666875746472</v>
      </c>
      <c r="X75" s="2">
        <v>2.0230473417489336</v>
      </c>
      <c r="Y75" s="2">
        <v>0.76466207078096271</v>
      </c>
      <c r="Z75" s="2">
        <v>-1.3604635831960017</v>
      </c>
      <c r="AA75" s="2">
        <v>1.9854860534568353</v>
      </c>
      <c r="AB75" s="2">
        <v>2.5664782737571294</v>
      </c>
      <c r="AC75" s="2">
        <v>0.3653806276436341</v>
      </c>
      <c r="AD75" s="2">
        <v>-0.70550285469751128</v>
      </c>
    </row>
    <row r="76" spans="1:30">
      <c r="A76" s="1">
        <v>39828</v>
      </c>
      <c r="B76" s="14">
        <v>-3.3420389496857612</v>
      </c>
      <c r="C76" s="14">
        <v>-1.519858660370736</v>
      </c>
      <c r="D76" s="14">
        <v>-6.2160147218293842</v>
      </c>
      <c r="E76" s="14">
        <v>-2.9953760157160096</v>
      </c>
      <c r="F76" s="14">
        <v>1.7165232631881817</v>
      </c>
      <c r="G76" s="14">
        <v>6.0763542832782464</v>
      </c>
      <c r="H76" s="14">
        <v>15.444945185687041</v>
      </c>
      <c r="I76" s="14">
        <v>9.9755453708481152</v>
      </c>
      <c r="J76" s="14">
        <v>7.1707166154711066</v>
      </c>
      <c r="K76" s="14">
        <v>-6.9613398853321717</v>
      </c>
      <c r="L76" s="14">
        <v>9.9808133862635611</v>
      </c>
      <c r="M76" s="14">
        <v>18.891865378566308</v>
      </c>
      <c r="N76" s="14">
        <v>1.5701983214122497</v>
      </c>
      <c r="O76" s="14">
        <v>-3.8643219575449121</v>
      </c>
      <c r="Q76" s="2">
        <v>-0.38158732319722083</v>
      </c>
      <c r="R76" s="2">
        <v>-0.28350531535359486</v>
      </c>
      <c r="S76" s="2">
        <v>-0.44931219213799339</v>
      </c>
      <c r="T76" s="2">
        <v>-0.24943095158070352</v>
      </c>
      <c r="U76" s="2">
        <v>0.63486814455299134</v>
      </c>
      <c r="V76" s="2">
        <v>1.3696345608680498</v>
      </c>
      <c r="W76" s="2">
        <v>3.8761406685259479</v>
      </c>
      <c r="X76" s="2">
        <v>2.0290259284305066</v>
      </c>
      <c r="Y76" s="2">
        <v>0.83093547068417628</v>
      </c>
      <c r="Z76" s="2">
        <v>-1.6039832069990416</v>
      </c>
      <c r="AA76" s="2">
        <v>2.0257058848760523</v>
      </c>
      <c r="AB76" s="2">
        <v>2.702538018000046</v>
      </c>
      <c r="AC76" s="2">
        <v>0.33733983717388627</v>
      </c>
      <c r="AD76" s="2">
        <v>-0.6215182220417359</v>
      </c>
    </row>
    <row r="77" spans="1:30">
      <c r="A77" s="1">
        <v>39859</v>
      </c>
      <c r="B77" s="14">
        <v>-2.8287829684760157</v>
      </c>
      <c r="C77" s="14">
        <v>-1.2419438195651251</v>
      </c>
      <c r="D77" s="14">
        <v>-6.4915143877639361</v>
      </c>
      <c r="E77" s="14">
        <v>-3.183001854333896</v>
      </c>
      <c r="F77" s="14">
        <v>1.0403232421517015</v>
      </c>
      <c r="G77" s="14">
        <v>5.8005927035131482</v>
      </c>
      <c r="H77" s="14">
        <v>15.685344774108813</v>
      </c>
      <c r="I77" s="14">
        <v>9.5958813284757252</v>
      </c>
      <c r="J77" s="14">
        <v>7.3630748938245665</v>
      </c>
      <c r="K77" s="14">
        <v>-7.4771593514818022</v>
      </c>
      <c r="L77" s="14">
        <v>10.480803838076877</v>
      </c>
      <c r="M77" s="14">
        <v>17.220077720315896</v>
      </c>
      <c r="N77" s="14">
        <v>2.090818569900053</v>
      </c>
      <c r="O77" s="14">
        <v>-1.7526972277582704</v>
      </c>
      <c r="Q77" s="2">
        <v>-0.32298478177465451</v>
      </c>
      <c r="R77" s="2">
        <v>-0.23166474843876103</v>
      </c>
      <c r="S77" s="2">
        <v>-0.46922613449074058</v>
      </c>
      <c r="T77" s="2">
        <v>-0.26505493041409217</v>
      </c>
      <c r="U77" s="2">
        <v>0.38477083337250179</v>
      </c>
      <c r="V77" s="2">
        <v>1.3074767977426776</v>
      </c>
      <c r="W77" s="2">
        <v>3.936472551234218</v>
      </c>
      <c r="X77" s="2">
        <v>1.9518022622119626</v>
      </c>
      <c r="Y77" s="2">
        <v>0.85322575562149694</v>
      </c>
      <c r="Z77" s="2">
        <v>-1.7228347176529764</v>
      </c>
      <c r="AA77" s="2">
        <v>2.1271839469760829</v>
      </c>
      <c r="AB77" s="2">
        <v>2.4633837781243497</v>
      </c>
      <c r="AC77" s="2">
        <v>0.44918937073875748</v>
      </c>
      <c r="AD77" s="2">
        <v>-0.28189505862650138</v>
      </c>
    </row>
    <row r="78" spans="1:30">
      <c r="A78" s="1">
        <v>39887</v>
      </c>
      <c r="B78" s="14">
        <v>-2.3155269872662703</v>
      </c>
      <c r="C78" s="14">
        <v>-0.96402897875951421</v>
      </c>
      <c r="D78" s="14">
        <v>-6.7670140536984889</v>
      </c>
      <c r="E78" s="14">
        <v>-3.370627692951782</v>
      </c>
      <c r="F78" s="14">
        <v>0.36412322111522094</v>
      </c>
      <c r="G78" s="14">
        <v>5.5248311237480499</v>
      </c>
      <c r="H78" s="14">
        <v>15.925744362530587</v>
      </c>
      <c r="I78" s="14">
        <v>9.2162172861033334</v>
      </c>
      <c r="J78" s="14">
        <v>7.5554331721780255</v>
      </c>
      <c r="K78" s="14">
        <v>-7.9929788176314318</v>
      </c>
      <c r="L78" s="14">
        <v>10.980794289890195</v>
      </c>
      <c r="M78" s="14">
        <v>15.548290062065485</v>
      </c>
      <c r="N78" s="14">
        <v>2.6114388183878559</v>
      </c>
      <c r="O78" s="14">
        <v>0.35892750202837109</v>
      </c>
      <c r="Q78" s="2">
        <v>-0.26438224035208818</v>
      </c>
      <c r="R78" s="2">
        <v>-0.17982418152392721</v>
      </c>
      <c r="S78" s="2">
        <v>-0.48914007684348781</v>
      </c>
      <c r="T78" s="2">
        <v>-0.28067890924748079</v>
      </c>
      <c r="U78" s="2">
        <v>0.13467352219201228</v>
      </c>
      <c r="V78" s="2">
        <v>1.2453190346173055</v>
      </c>
      <c r="W78" s="2">
        <v>3.9968044339424886</v>
      </c>
      <c r="X78" s="2">
        <v>1.874578595993418</v>
      </c>
      <c r="Y78" s="2">
        <v>0.87551604055881738</v>
      </c>
      <c r="Z78" s="2">
        <v>-1.8416862283069111</v>
      </c>
      <c r="AA78" s="2">
        <v>2.2286620090761136</v>
      </c>
      <c r="AB78" s="2">
        <v>2.2242295382486539</v>
      </c>
      <c r="AC78" s="2">
        <v>0.56103890430362857</v>
      </c>
      <c r="AD78" s="2">
        <v>5.772810478873306E-2</v>
      </c>
    </row>
    <row r="79" spans="1:30">
      <c r="A79" s="1">
        <v>39918</v>
      </c>
      <c r="B79" s="14">
        <v>-1.8518078726833269</v>
      </c>
      <c r="C79" s="14">
        <v>-0.19957506558964055</v>
      </c>
      <c r="D79" s="14">
        <v>-6.7727377107256563</v>
      </c>
      <c r="E79" s="14">
        <v>-3.4198501668560826</v>
      </c>
      <c r="F79" s="14">
        <v>0.13975704149034748</v>
      </c>
      <c r="G79" s="14">
        <v>5.1982833682022038</v>
      </c>
      <c r="H79" s="14">
        <v>15.930493396013969</v>
      </c>
      <c r="I79" s="14">
        <v>8.6335113009163109</v>
      </c>
      <c r="J79" s="14">
        <v>6.0791494686642613</v>
      </c>
      <c r="K79" s="14">
        <v>-8.3740209089549218</v>
      </c>
      <c r="L79" s="14">
        <v>11.177769037598935</v>
      </c>
      <c r="M79" s="14">
        <v>12.8251215177593</v>
      </c>
      <c r="N79" s="14">
        <v>2.6663942561245406</v>
      </c>
      <c r="O79" s="14">
        <v>2.526351367369009</v>
      </c>
      <c r="Q79" s="2">
        <v>-0.21143571928723687</v>
      </c>
      <c r="R79" s="2">
        <v>-3.7227535284698007E-2</v>
      </c>
      <c r="S79" s="2">
        <v>-0.48955379994438258</v>
      </c>
      <c r="T79" s="2">
        <v>-0.2847777630944397</v>
      </c>
      <c r="U79" s="2">
        <v>5.1690120094495445E-2</v>
      </c>
      <c r="V79" s="2">
        <v>1.1717138643262495</v>
      </c>
      <c r="W79" s="2">
        <v>3.9979962751306455</v>
      </c>
      <c r="X79" s="2">
        <v>1.7560561986063776</v>
      </c>
      <c r="Y79" s="2">
        <v>0.70444576127934588</v>
      </c>
      <c r="Z79" s="2">
        <v>-1.9294832796950303</v>
      </c>
      <c r="AA79" s="2">
        <v>2.2686400038710799</v>
      </c>
      <c r="AB79" s="2">
        <v>1.834672108480021</v>
      </c>
      <c r="AC79" s="2">
        <v>0.5728454755915402</v>
      </c>
      <c r="AD79" s="2">
        <v>0.40632572217079455</v>
      </c>
    </row>
    <row r="80" spans="1:30">
      <c r="A80" s="1">
        <v>39948</v>
      </c>
      <c r="B80" s="14">
        <v>-1.3880887581003836</v>
      </c>
      <c r="C80" s="14">
        <v>0.5648788475802331</v>
      </c>
      <c r="D80" s="14">
        <v>-6.7784613677528247</v>
      </c>
      <c r="E80" s="14">
        <v>-3.4690726407603831</v>
      </c>
      <c r="F80" s="14">
        <v>-8.460913813452603E-2</v>
      </c>
      <c r="G80" s="14">
        <v>4.8717356126563578</v>
      </c>
      <c r="H80" s="14">
        <v>15.93524242949735</v>
      </c>
      <c r="I80" s="14">
        <v>8.0508053157292903</v>
      </c>
      <c r="J80" s="14">
        <v>4.6028657651504972</v>
      </c>
      <c r="K80" s="14">
        <v>-8.7550630002784118</v>
      </c>
      <c r="L80" s="14">
        <v>11.374743785307675</v>
      </c>
      <c r="M80" s="14">
        <v>10.101952973453114</v>
      </c>
      <c r="N80" s="14">
        <v>2.7213496938612263</v>
      </c>
      <c r="O80" s="14">
        <v>4.6937752327096476</v>
      </c>
      <c r="Q80" s="2">
        <v>-0.15848919822238561</v>
      </c>
      <c r="R80" s="2">
        <v>0.10536911095453121</v>
      </c>
      <c r="S80" s="2">
        <v>-0.48996752304527741</v>
      </c>
      <c r="T80" s="2">
        <v>-0.28887661694139866</v>
      </c>
      <c r="U80" s="2">
        <v>-3.1293282003021394E-2</v>
      </c>
      <c r="V80" s="2">
        <v>1.0981086940351936</v>
      </c>
      <c r="W80" s="2">
        <v>3.9991881163188023</v>
      </c>
      <c r="X80" s="2">
        <v>1.6375338012193374</v>
      </c>
      <c r="Y80" s="2">
        <v>0.53337548199987439</v>
      </c>
      <c r="Z80" s="2">
        <v>-2.0172803310831497</v>
      </c>
      <c r="AA80" s="2">
        <v>2.3086179986660458</v>
      </c>
      <c r="AB80" s="2">
        <v>1.4451146787113882</v>
      </c>
      <c r="AC80" s="2">
        <v>0.58465204687945194</v>
      </c>
      <c r="AD80" s="2">
        <v>0.75492333955285618</v>
      </c>
    </row>
    <row r="81" spans="1:30">
      <c r="A81" s="1">
        <v>39979</v>
      </c>
      <c r="B81" s="14">
        <v>-1.1919540314628518</v>
      </c>
      <c r="C81" s="14">
        <v>1.4405948806418147</v>
      </c>
      <c r="D81" s="14">
        <v>-6.5285108573616499</v>
      </c>
      <c r="E81" s="14">
        <v>-3.3029618812315027</v>
      </c>
      <c r="F81" s="14">
        <v>-0.28544444534881436</v>
      </c>
      <c r="G81" s="14">
        <v>4.2402264094623261</v>
      </c>
      <c r="H81" s="14">
        <v>15.916280738968165</v>
      </c>
      <c r="I81" s="14">
        <v>7.5439046916210097</v>
      </c>
      <c r="J81" s="14">
        <v>3.5284777632327295</v>
      </c>
      <c r="K81" s="14">
        <v>-7.5592470615438305</v>
      </c>
      <c r="L81" s="14">
        <v>11.694470177464188</v>
      </c>
      <c r="M81" s="14">
        <v>6.2313975046623344</v>
      </c>
      <c r="N81" s="14">
        <v>3.0826282838056729</v>
      </c>
      <c r="O81" s="14">
        <v>6.6474357103587929</v>
      </c>
      <c r="Q81" s="2">
        <v>-0.13609492740436549</v>
      </c>
      <c r="R81" s="2">
        <v>0.26871992546564027</v>
      </c>
      <c r="S81" s="2">
        <v>-0.47190035030267213</v>
      </c>
      <c r="T81" s="2">
        <v>-0.27504424177390968</v>
      </c>
      <c r="U81" s="2">
        <v>-0.10557362622337642</v>
      </c>
      <c r="V81" s="2">
        <v>0.9557639935984461</v>
      </c>
      <c r="W81" s="2">
        <v>3.9944293956551453</v>
      </c>
      <c r="X81" s="2">
        <v>1.5344302142757131</v>
      </c>
      <c r="Y81" s="2">
        <v>0.40887647472564542</v>
      </c>
      <c r="Z81" s="2">
        <v>-1.7417487931914986</v>
      </c>
      <c r="AA81" s="2">
        <v>2.3735096672181313</v>
      </c>
      <c r="AB81" s="2">
        <v>0.89142010723446086</v>
      </c>
      <c r="AC81" s="2">
        <v>0.66226877786452698</v>
      </c>
      <c r="AD81" s="2">
        <v>1.0691403224755565</v>
      </c>
    </row>
    <row r="82" spans="1:30">
      <c r="A82" s="1">
        <v>40009</v>
      </c>
      <c r="B82" s="14">
        <v>-0.99581930482532022</v>
      </c>
      <c r="C82" s="14">
        <v>2.3163109137033961</v>
      </c>
      <c r="D82" s="14">
        <v>-6.2785603469704752</v>
      </c>
      <c r="E82" s="14">
        <v>-3.1368511217026223</v>
      </c>
      <c r="F82" s="14">
        <v>-0.48627975256310269</v>
      </c>
      <c r="G82" s="14">
        <v>3.6087172062682944</v>
      </c>
      <c r="H82" s="14">
        <v>15.897319048438977</v>
      </c>
      <c r="I82" s="14">
        <v>7.0370040675127301</v>
      </c>
      <c r="J82" s="14">
        <v>2.4540897613149615</v>
      </c>
      <c r="K82" s="14">
        <v>-6.3634311228092493</v>
      </c>
      <c r="L82" s="14">
        <v>12.014196569620701</v>
      </c>
      <c r="M82" s="14">
        <v>2.3608420358715532</v>
      </c>
      <c r="N82" s="14">
        <v>3.4439068737501195</v>
      </c>
      <c r="O82" s="14">
        <v>8.6010961880079382</v>
      </c>
      <c r="Q82" s="2">
        <v>-0.11370065658634541</v>
      </c>
      <c r="R82" s="2">
        <v>0.43207073997674927</v>
      </c>
      <c r="S82" s="2">
        <v>-0.45383317756006686</v>
      </c>
      <c r="T82" s="2">
        <v>-0.26121186660642076</v>
      </c>
      <c r="U82" s="2">
        <v>-0.17985397044373147</v>
      </c>
      <c r="V82" s="2">
        <v>0.81341929316169859</v>
      </c>
      <c r="W82" s="2">
        <v>3.9896706749914879</v>
      </c>
      <c r="X82" s="2">
        <v>1.4313266273320893</v>
      </c>
      <c r="Y82" s="2">
        <v>0.2843774674514164</v>
      </c>
      <c r="Z82" s="2">
        <v>-1.4662172552998476</v>
      </c>
      <c r="AA82" s="2">
        <v>2.4384013357702172</v>
      </c>
      <c r="AB82" s="2">
        <v>0.33772553575753328</v>
      </c>
      <c r="AC82" s="2">
        <v>0.73988550884960191</v>
      </c>
      <c r="AD82" s="2">
        <v>1.3833573053982566</v>
      </c>
    </row>
    <row r="83" spans="1:30">
      <c r="A83" s="1">
        <v>40040</v>
      </c>
      <c r="B83" s="14">
        <v>-1.2851525215506916</v>
      </c>
      <c r="C83" s="14">
        <v>2.5079119360698279</v>
      </c>
      <c r="D83" s="14">
        <v>-6.2421544595511333</v>
      </c>
      <c r="E83" s="14">
        <v>-2.7129155486868939</v>
      </c>
      <c r="F83" s="14">
        <v>-0.88447582557945492</v>
      </c>
      <c r="G83" s="14">
        <v>3.0392962872058575</v>
      </c>
      <c r="H83" s="14">
        <v>15.910109886744859</v>
      </c>
      <c r="I83" s="14">
        <v>6.5102009217588828</v>
      </c>
      <c r="J83" s="14">
        <v>1.7585740889453869</v>
      </c>
      <c r="K83" s="14">
        <v>-3.1874885797730284</v>
      </c>
      <c r="L83" s="14">
        <v>9.6992100364266616</v>
      </c>
      <c r="M83" s="14">
        <v>-0.93627141701376759</v>
      </c>
      <c r="N83" s="14">
        <v>3.9493952040825215</v>
      </c>
      <c r="O83" s="14">
        <v>10.134144881806133</v>
      </c>
      <c r="Q83" s="2">
        <v>-0.14673614460561485</v>
      </c>
      <c r="R83" s="2">
        <v>0.46781084508284926</v>
      </c>
      <c r="S83" s="2">
        <v>-0.45120165079973457</v>
      </c>
      <c r="T83" s="2">
        <v>-0.22590990357025503</v>
      </c>
      <c r="U83" s="2">
        <v>-0.32712957542134047</v>
      </c>
      <c r="V83" s="2">
        <v>0.68506954032134915</v>
      </c>
      <c r="W83" s="2">
        <v>3.9928807277269236</v>
      </c>
      <c r="X83" s="2">
        <v>1.3241748674857567</v>
      </c>
      <c r="Y83" s="2">
        <v>0.20378180685290248</v>
      </c>
      <c r="Z83" s="2">
        <v>-0.73443880613124279</v>
      </c>
      <c r="AA83" s="2">
        <v>1.9685516689931553</v>
      </c>
      <c r="AB83" s="2">
        <v>-0.13393643501807051</v>
      </c>
      <c r="AC83" s="2">
        <v>0.84848411624988473</v>
      </c>
      <c r="AD83" s="2">
        <v>1.6299251920652893</v>
      </c>
    </row>
    <row r="84" spans="1:30">
      <c r="A84" s="1">
        <v>40071</v>
      </c>
      <c r="B84" s="14">
        <v>-1.5744857382760631</v>
      </c>
      <c r="C84" s="14">
        <v>2.6995129584362596</v>
      </c>
      <c r="D84" s="14">
        <v>-6.2057485721317907</v>
      </c>
      <c r="E84" s="14">
        <v>-2.288979975671166</v>
      </c>
      <c r="F84" s="14">
        <v>-1.282671898595807</v>
      </c>
      <c r="G84" s="14">
        <v>2.4698753681434207</v>
      </c>
      <c r="H84" s="14">
        <v>15.922900725050745</v>
      </c>
      <c r="I84" s="14">
        <v>5.9833977760050345</v>
      </c>
      <c r="J84" s="14">
        <v>1.0630584165758128</v>
      </c>
      <c r="K84" s="14">
        <v>-1.1546036736807042E-2</v>
      </c>
      <c r="L84" s="14">
        <v>7.3842235032326204</v>
      </c>
      <c r="M84" s="14">
        <v>-4.2333848698990888</v>
      </c>
      <c r="N84" s="14">
        <v>4.4548835344149236</v>
      </c>
      <c r="O84" s="14">
        <v>11.667193575604326</v>
      </c>
      <c r="Q84" s="2">
        <v>-0.17977163262488433</v>
      </c>
      <c r="R84" s="2">
        <v>0.50355095018894924</v>
      </c>
      <c r="S84" s="2">
        <v>-0.44857012403940222</v>
      </c>
      <c r="T84" s="2">
        <v>-0.19060794053408933</v>
      </c>
      <c r="U84" s="2">
        <v>-0.47440518039894936</v>
      </c>
      <c r="V84" s="2">
        <v>0.55671978748099959</v>
      </c>
      <c r="W84" s="2">
        <v>3.9960907804623598</v>
      </c>
      <c r="X84" s="2">
        <v>1.217023107639424</v>
      </c>
      <c r="Y84" s="2">
        <v>0.1231861462543886</v>
      </c>
      <c r="Z84" s="2">
        <v>-2.6603569626379208E-3</v>
      </c>
      <c r="AA84" s="2">
        <v>1.4987020022160924</v>
      </c>
      <c r="AB84" s="2">
        <v>-0.60559840579367441</v>
      </c>
      <c r="AC84" s="2">
        <v>0.95708272365016778</v>
      </c>
      <c r="AD84" s="2">
        <v>1.8764930787323217</v>
      </c>
    </row>
    <row r="85" spans="1:30">
      <c r="A85" s="1">
        <v>40101</v>
      </c>
      <c r="B85" s="14">
        <v>-2.0664418851713617</v>
      </c>
      <c r="C85" s="14">
        <v>1.8166417654852804</v>
      </c>
      <c r="D85" s="14">
        <v>-5.8003932272098053</v>
      </c>
      <c r="E85" s="14">
        <v>-1.4802154687338887</v>
      </c>
      <c r="F85" s="14">
        <v>-1.7053762270280199</v>
      </c>
      <c r="G85" s="14">
        <v>2.729658733431402</v>
      </c>
      <c r="H85" s="14">
        <v>15.983088976884297</v>
      </c>
      <c r="I85" s="14">
        <v>5.4336447987138019</v>
      </c>
      <c r="J85" s="14">
        <v>1.0929129145607368</v>
      </c>
      <c r="K85" s="14">
        <v>3.5030293483451622</v>
      </c>
      <c r="L85" s="14">
        <v>8.2902925526996949</v>
      </c>
      <c r="M85" s="14">
        <v>-2.1454475282416143</v>
      </c>
      <c r="N85" s="14">
        <v>6.1844938509556391</v>
      </c>
      <c r="O85" s="14">
        <v>12.086066906748215</v>
      </c>
      <c r="Q85" s="2">
        <v>-0.23594220156509574</v>
      </c>
      <c r="R85" s="2">
        <v>0.33886545508303129</v>
      </c>
      <c r="S85" s="2">
        <v>-0.41926982364240634</v>
      </c>
      <c r="T85" s="2">
        <v>-0.12326050251240837</v>
      </c>
      <c r="U85" s="2">
        <v>-0.63074533519990239</v>
      </c>
      <c r="V85" s="2">
        <v>0.61527599715037173</v>
      </c>
      <c r="W85" s="2">
        <v>4.0111959250837677</v>
      </c>
      <c r="X85" s="2">
        <v>1.1052033520583873</v>
      </c>
      <c r="Y85" s="2">
        <v>0.12664565562638361</v>
      </c>
      <c r="Z85" s="2">
        <v>0.80714350124025391</v>
      </c>
      <c r="AA85" s="2">
        <v>1.6825977764959299</v>
      </c>
      <c r="AB85" s="2">
        <v>-0.30691270525754766</v>
      </c>
      <c r="AC85" s="2">
        <v>1.3286704744454585</v>
      </c>
      <c r="AD85" s="2">
        <v>1.9438625709468491</v>
      </c>
    </row>
    <row r="86" spans="1:30">
      <c r="A86" s="1">
        <v>40132</v>
      </c>
      <c r="B86" s="14">
        <v>-2.5583980320666604</v>
      </c>
      <c r="C86" s="14">
        <v>0.93377057253430062</v>
      </c>
      <c r="D86" s="14">
        <v>-5.39503788228782</v>
      </c>
      <c r="E86" s="14">
        <v>-0.67145096179661101</v>
      </c>
      <c r="F86" s="14">
        <v>-2.1280805554602327</v>
      </c>
      <c r="G86" s="14">
        <v>2.9894420987193837</v>
      </c>
      <c r="H86" s="14">
        <v>16.043277228717848</v>
      </c>
      <c r="I86" s="14">
        <v>4.8838918214225693</v>
      </c>
      <c r="J86" s="14">
        <v>1.1227674125456608</v>
      </c>
      <c r="K86" s="14">
        <v>7.017604733427131</v>
      </c>
      <c r="L86" s="14">
        <v>9.1963616021667693</v>
      </c>
      <c r="M86" s="14">
        <v>-5.7510186584140754E-2</v>
      </c>
      <c r="N86" s="14">
        <v>7.9141041674963537</v>
      </c>
      <c r="O86" s="14">
        <v>12.504940237892104</v>
      </c>
      <c r="Q86" s="2">
        <v>-0.2921127705053071</v>
      </c>
      <c r="R86" s="2">
        <v>0.17417995997711322</v>
      </c>
      <c r="S86" s="2">
        <v>-0.38996952324541045</v>
      </c>
      <c r="T86" s="2">
        <v>-5.5913064490727388E-2</v>
      </c>
      <c r="U86" s="2">
        <v>-0.78708549000085526</v>
      </c>
      <c r="V86" s="2">
        <v>0.67383220681974398</v>
      </c>
      <c r="W86" s="2">
        <v>4.0263010697051742</v>
      </c>
      <c r="X86" s="2">
        <v>0.99338359647735053</v>
      </c>
      <c r="Y86" s="2">
        <v>0.13010516499837863</v>
      </c>
      <c r="Z86" s="2">
        <v>1.6169473594431456</v>
      </c>
      <c r="AA86" s="2">
        <v>1.8664935507757674</v>
      </c>
      <c r="AB86" s="2">
        <v>-8.2270047214210874E-3</v>
      </c>
      <c r="AC86" s="2">
        <v>1.700258225240749</v>
      </c>
      <c r="AD86" s="2">
        <v>2.0112320631613763</v>
      </c>
    </row>
    <row r="87" spans="1:30">
      <c r="A87" s="1">
        <v>40162</v>
      </c>
      <c r="B87" s="14">
        <v>-3.0654036259067365</v>
      </c>
      <c r="C87" s="14">
        <v>-0.57902745210113893</v>
      </c>
      <c r="D87" s="14">
        <v>-4.4943256869467199</v>
      </c>
      <c r="E87" s="14">
        <v>0.59895726622160905</v>
      </c>
      <c r="F87" s="14">
        <v>-1.5539434051891055</v>
      </c>
      <c r="G87" s="14">
        <v>3.1193128981402451</v>
      </c>
      <c r="H87" s="14">
        <v>16.402738627458174</v>
      </c>
      <c r="I87" s="14">
        <v>4.9477783163015099</v>
      </c>
      <c r="J87" s="14">
        <v>1.5797250896293673</v>
      </c>
      <c r="K87" s="14">
        <v>10.10382177898185</v>
      </c>
      <c r="L87" s="14">
        <v>8.3432516509606298</v>
      </c>
      <c r="M87" s="14">
        <v>0.41665975714494463</v>
      </c>
      <c r="N87" s="14">
        <v>9.2062285586138959</v>
      </c>
      <c r="O87" s="14">
        <v>11.882882315536623</v>
      </c>
      <c r="Q87" s="2">
        <v>-0.35000165519877935</v>
      </c>
      <c r="R87" s="2">
        <v>-0.10800830675023385</v>
      </c>
      <c r="S87" s="2">
        <v>-0.32486334362956976</v>
      </c>
      <c r="T87" s="2">
        <v>4.9876369472805833E-2</v>
      </c>
      <c r="U87" s="2">
        <v>-0.57473684601302699</v>
      </c>
      <c r="V87" s="2">
        <v>0.70310560449240378</v>
      </c>
      <c r="W87" s="2">
        <v>4.1165132996400402</v>
      </c>
      <c r="X87" s="2">
        <v>1.0063781095357269</v>
      </c>
      <c r="Y87" s="2">
        <v>0.18305696366116145</v>
      </c>
      <c r="Z87" s="2">
        <v>2.3280518875605449</v>
      </c>
      <c r="AA87" s="2">
        <v>1.6933463550789694</v>
      </c>
      <c r="AB87" s="2">
        <v>5.9604428238855763E-2</v>
      </c>
      <c r="AC87" s="2">
        <v>1.9778569373040507</v>
      </c>
      <c r="AD87" s="2">
        <v>1.9111833772193327</v>
      </c>
    </row>
    <row r="88" spans="1:30">
      <c r="A88" s="1">
        <v>40193</v>
      </c>
      <c r="B88" s="14">
        <v>-3.5724092197468131</v>
      </c>
      <c r="C88" s="14">
        <v>-2.0918254767365783</v>
      </c>
      <c r="D88" s="14">
        <v>-3.5936134916056206</v>
      </c>
      <c r="E88" s="14">
        <v>1.8693654942398288</v>
      </c>
      <c r="F88" s="14">
        <v>-0.97980625491797801</v>
      </c>
      <c r="G88" s="14">
        <v>3.2491836975611066</v>
      </c>
      <c r="H88" s="14">
        <v>16.762200026198499</v>
      </c>
      <c r="I88" s="14">
        <v>5.0116648111804514</v>
      </c>
      <c r="J88" s="14">
        <v>2.0366827667130738</v>
      </c>
      <c r="K88" s="14">
        <v>13.190038824536567</v>
      </c>
      <c r="L88" s="14">
        <v>7.4901416997544921</v>
      </c>
      <c r="M88" s="14">
        <v>0.89082970087402957</v>
      </c>
      <c r="N88" s="14">
        <v>10.498352949731437</v>
      </c>
      <c r="O88" s="14">
        <v>11.260824393181142</v>
      </c>
      <c r="Q88" s="2">
        <v>-0.4078905398922516</v>
      </c>
      <c r="R88" s="2">
        <v>-0.39019657347758091</v>
      </c>
      <c r="S88" s="2">
        <v>-0.25975716401372906</v>
      </c>
      <c r="T88" s="2">
        <v>0.15566580343633901</v>
      </c>
      <c r="U88" s="2">
        <v>-0.36238820202519861</v>
      </c>
      <c r="V88" s="2">
        <v>0.73237900216506358</v>
      </c>
      <c r="W88" s="2">
        <v>4.2067255295749062</v>
      </c>
      <c r="X88" s="2">
        <v>1.0193726225941038</v>
      </c>
      <c r="Y88" s="2">
        <v>0.23600876232394427</v>
      </c>
      <c r="Z88" s="2">
        <v>3.0391564156779438</v>
      </c>
      <c r="AA88" s="2">
        <v>1.5201991593821715</v>
      </c>
      <c r="AB88" s="2">
        <v>0.12743586119913256</v>
      </c>
      <c r="AC88" s="2">
        <v>2.2554556493673519</v>
      </c>
      <c r="AD88" s="2">
        <v>1.811134691277289</v>
      </c>
    </row>
    <row r="89" spans="1:30">
      <c r="A89" s="1">
        <v>40224</v>
      </c>
      <c r="B89" s="14">
        <v>-3.6184769545265119</v>
      </c>
      <c r="C89" s="14">
        <v>-1.9841024537353775</v>
      </c>
      <c r="D89" s="14">
        <v>-2.4043387915840055</v>
      </c>
      <c r="E89" s="14">
        <v>3.338090368634675</v>
      </c>
      <c r="F89" s="14">
        <v>-0.25861532416399119</v>
      </c>
      <c r="G89" s="14">
        <v>4.0065593901013159</v>
      </c>
      <c r="H89" s="14">
        <v>17.636435620948152</v>
      </c>
      <c r="I89" s="14">
        <v>5.9201393265475728</v>
      </c>
      <c r="J89" s="14">
        <v>2.7312714445933746</v>
      </c>
      <c r="K89" s="14">
        <v>14.006788645077961</v>
      </c>
      <c r="L89" s="14">
        <v>8.264883805997826</v>
      </c>
      <c r="M89" s="14">
        <v>2.860716658345031</v>
      </c>
      <c r="N89" s="14">
        <v>10.862746365811386</v>
      </c>
      <c r="O89" s="14">
        <v>9.5064698347061274</v>
      </c>
      <c r="Q89" s="2">
        <v>-0.41315046171392805</v>
      </c>
      <c r="R89" s="2">
        <v>-0.37010256710507494</v>
      </c>
      <c r="S89" s="2">
        <v>-0.17379282087206666</v>
      </c>
      <c r="T89" s="2">
        <v>0.27796946117694665</v>
      </c>
      <c r="U89" s="2">
        <v>-9.5650687949321286E-2</v>
      </c>
      <c r="V89" s="2">
        <v>0.90309451276639696</v>
      </c>
      <c r="W89" s="2">
        <v>4.4261280656112527</v>
      </c>
      <c r="X89" s="2">
        <v>1.2041563390197763</v>
      </c>
      <c r="Y89" s="2">
        <v>0.31649700372803563</v>
      </c>
      <c r="Z89" s="2">
        <v>3.2273461920783482</v>
      </c>
      <c r="AA89" s="2">
        <v>1.6774408172653186</v>
      </c>
      <c r="AB89" s="2">
        <v>0.40923410012623174</v>
      </c>
      <c r="AC89" s="2">
        <v>2.3337415664845524</v>
      </c>
      <c r="AD89" s="2">
        <v>1.52897307586496</v>
      </c>
    </row>
    <row r="90" spans="1:30">
      <c r="A90" s="1">
        <v>40252</v>
      </c>
      <c r="B90" s="14">
        <v>-3.664544689306211</v>
      </c>
      <c r="C90" s="14">
        <v>-1.8763794307341766</v>
      </c>
      <c r="D90" s="14">
        <v>-1.2150640915623905</v>
      </c>
      <c r="E90" s="14">
        <v>4.8068152430295212</v>
      </c>
      <c r="F90" s="14">
        <v>0.46257560658999564</v>
      </c>
      <c r="G90" s="14">
        <v>4.7639350826415248</v>
      </c>
      <c r="H90" s="14">
        <v>18.510671215697805</v>
      </c>
      <c r="I90" s="14">
        <v>6.8286138419146942</v>
      </c>
      <c r="J90" s="14">
        <v>3.4258601224736749</v>
      </c>
      <c r="K90" s="14">
        <v>14.823538465619356</v>
      </c>
      <c r="L90" s="14">
        <v>9.0396259122411617</v>
      </c>
      <c r="M90" s="14">
        <v>4.8306036158160328</v>
      </c>
      <c r="N90" s="14">
        <v>11.227139781891337</v>
      </c>
      <c r="O90" s="14">
        <v>7.7521152762311099</v>
      </c>
      <c r="Q90" s="2">
        <v>-0.41841038353560456</v>
      </c>
      <c r="R90" s="2">
        <v>-0.35000856073256886</v>
      </c>
      <c r="S90" s="2">
        <v>-8.7828477730404267E-2</v>
      </c>
      <c r="T90" s="2">
        <v>0.40027311891755424</v>
      </c>
      <c r="U90" s="2">
        <v>0.17108682612655601</v>
      </c>
      <c r="V90" s="2">
        <v>1.0738100233677301</v>
      </c>
      <c r="W90" s="2">
        <v>4.6455306016475992</v>
      </c>
      <c r="X90" s="2">
        <v>1.3889400554454487</v>
      </c>
      <c r="Y90" s="2">
        <v>0.39698524513212696</v>
      </c>
      <c r="Z90" s="2">
        <v>3.4155359684787525</v>
      </c>
      <c r="AA90" s="2">
        <v>1.8346824751484661</v>
      </c>
      <c r="AB90" s="2">
        <v>0.69103233905333095</v>
      </c>
      <c r="AC90" s="2">
        <v>2.4120274836017526</v>
      </c>
      <c r="AD90" s="2">
        <v>1.2468114604526306</v>
      </c>
    </row>
    <row r="91" spans="1:30">
      <c r="A91" s="1">
        <v>40283</v>
      </c>
      <c r="B91" s="14">
        <v>-3.6908278718698133</v>
      </c>
      <c r="C91" s="14">
        <v>-1.6196650409580797</v>
      </c>
      <c r="D91" s="14">
        <v>-8.6060486138492487E-2</v>
      </c>
      <c r="E91" s="14">
        <v>5.7512535175022457</v>
      </c>
      <c r="F91" s="14">
        <v>1.5272042161814314</v>
      </c>
      <c r="G91" s="14">
        <v>5.6723884597604508</v>
      </c>
      <c r="H91" s="14">
        <v>19.436858521061215</v>
      </c>
      <c r="I91" s="14">
        <v>7.8839789003988967</v>
      </c>
      <c r="J91" s="14">
        <v>4.2661027419906237</v>
      </c>
      <c r="K91" s="14">
        <v>13.748581122908277</v>
      </c>
      <c r="L91" s="14">
        <v>5.180764745373585</v>
      </c>
      <c r="M91" s="14">
        <v>2.2712987270168736</v>
      </c>
      <c r="N91" s="14">
        <v>9.0286067762130742</v>
      </c>
      <c r="O91" s="14">
        <v>5.2328230241547722</v>
      </c>
      <c r="Q91" s="2">
        <v>-0.42141134475435149</v>
      </c>
      <c r="R91" s="2">
        <v>-0.30212259875007441</v>
      </c>
      <c r="S91" s="2">
        <v>-6.2207101195486522E-3</v>
      </c>
      <c r="T91" s="2">
        <v>0.47891838290944699</v>
      </c>
      <c r="U91" s="2">
        <v>0.56484716978421556</v>
      </c>
      <c r="V91" s="2">
        <v>1.2785790483838444</v>
      </c>
      <c r="W91" s="2">
        <v>4.8779711987381278</v>
      </c>
      <c r="X91" s="2">
        <v>1.6036013083411353</v>
      </c>
      <c r="Y91" s="2">
        <v>0.49435171963913149</v>
      </c>
      <c r="Z91" s="2">
        <v>3.1678518222726648</v>
      </c>
      <c r="AA91" s="2">
        <v>1.0514880127210229</v>
      </c>
      <c r="AB91" s="2">
        <v>0.32491609679594485</v>
      </c>
      <c r="AC91" s="2">
        <v>1.9396968511948405</v>
      </c>
      <c r="AD91" s="2">
        <v>0.84162109108993277</v>
      </c>
    </row>
    <row r="92" spans="1:30">
      <c r="A92" s="1">
        <v>40313</v>
      </c>
      <c r="B92" s="14">
        <v>-3.7171110544334156</v>
      </c>
      <c r="C92" s="14">
        <v>-1.3629506511819829</v>
      </c>
      <c r="D92" s="14">
        <v>1.0429431192854055</v>
      </c>
      <c r="E92" s="14">
        <v>6.695691791974971</v>
      </c>
      <c r="F92" s="14">
        <v>2.5918328257728676</v>
      </c>
      <c r="G92" s="14">
        <v>6.5808418368793768</v>
      </c>
      <c r="H92" s="14">
        <v>20.363045826424628</v>
      </c>
      <c r="I92" s="14">
        <v>8.9393439588830983</v>
      </c>
      <c r="J92" s="14">
        <v>5.1063453615075725</v>
      </c>
      <c r="K92" s="14">
        <v>12.6736237801972</v>
      </c>
      <c r="L92" s="14">
        <v>1.321903578506008</v>
      </c>
      <c r="M92" s="14">
        <v>-0.28800616178228466</v>
      </c>
      <c r="N92" s="14">
        <v>6.8300737705348116</v>
      </c>
      <c r="O92" s="14">
        <v>2.7135307720784354</v>
      </c>
      <c r="Q92" s="2">
        <v>-0.42441230597309854</v>
      </c>
      <c r="R92" s="2">
        <v>-0.25423663676758002</v>
      </c>
      <c r="S92" s="2">
        <v>7.5387057491306975E-2</v>
      </c>
      <c r="T92" s="2">
        <v>0.55756364690133975</v>
      </c>
      <c r="U92" s="2">
        <v>0.95860751344187545</v>
      </c>
      <c r="V92" s="2">
        <v>1.4833480733999591</v>
      </c>
      <c r="W92" s="2">
        <v>5.1104117958286563</v>
      </c>
      <c r="X92" s="2">
        <v>1.8182625612368222</v>
      </c>
      <c r="Y92" s="2">
        <v>0.59171819414613591</v>
      </c>
      <c r="Z92" s="2">
        <v>2.9201676760665771</v>
      </c>
      <c r="AA92" s="2">
        <v>0.26829355029357937</v>
      </c>
      <c r="AB92" s="2">
        <v>-4.1200145461441171E-2</v>
      </c>
      <c r="AC92" s="2">
        <v>1.4673662187879284</v>
      </c>
      <c r="AD92" s="2">
        <v>0.43643072172723518</v>
      </c>
    </row>
    <row r="93" spans="1:30">
      <c r="A93" s="1">
        <v>40344</v>
      </c>
      <c r="B93" s="14">
        <v>-3.7451012483927779</v>
      </c>
      <c r="C93" s="14">
        <v>-0.67382834213160336</v>
      </c>
      <c r="D93" s="14">
        <v>1.370980764799276</v>
      </c>
      <c r="E93" s="14">
        <v>7.2734734657083786</v>
      </c>
      <c r="F93" s="14">
        <v>3.2888662837702642</v>
      </c>
      <c r="G93" s="14">
        <v>7.7702361251264378</v>
      </c>
      <c r="H93" s="14">
        <v>20.401641877885737</v>
      </c>
      <c r="I93" s="14">
        <v>9.1267658123704347</v>
      </c>
      <c r="J93" s="14">
        <v>5.5559094979638131</v>
      </c>
      <c r="K93" s="14">
        <v>10.764926188273904</v>
      </c>
      <c r="L93" s="14">
        <v>-1.3998749227762262</v>
      </c>
      <c r="M93" s="14">
        <v>-2.7911086216369196</v>
      </c>
      <c r="N93" s="14">
        <v>3.7736913103511469</v>
      </c>
      <c r="O93" s="14">
        <v>0.37438724165894199</v>
      </c>
      <c r="Q93" s="2">
        <v>-0.42760817033899057</v>
      </c>
      <c r="R93" s="2">
        <v>-0.1256918959711765</v>
      </c>
      <c r="S93" s="2">
        <v>9.9098602621986054E-2</v>
      </c>
      <c r="T93" s="2">
        <v>0.60567668243646811</v>
      </c>
      <c r="U93" s="2">
        <v>1.2164102171164184</v>
      </c>
      <c r="V93" s="2">
        <v>1.7514423035479996</v>
      </c>
      <c r="W93" s="2">
        <v>5.1200980538835941</v>
      </c>
      <c r="X93" s="2">
        <v>1.8563841662361462</v>
      </c>
      <c r="Y93" s="2">
        <v>0.6438132367145486</v>
      </c>
      <c r="Z93" s="2">
        <v>2.4803789378187546</v>
      </c>
      <c r="AA93" s="2">
        <v>-0.28411861432666285</v>
      </c>
      <c r="AB93" s="2">
        <v>-0.39927646165102626</v>
      </c>
      <c r="AC93" s="2">
        <v>0.81073606742452997</v>
      </c>
      <c r="AD93" s="2">
        <v>6.0214572012215931E-2</v>
      </c>
    </row>
    <row r="94" spans="1:30">
      <c r="A94" s="1">
        <v>40374</v>
      </c>
      <c r="B94" s="14">
        <v>-3.7730914423521402</v>
      </c>
      <c r="C94" s="14">
        <v>1.5293966918776269E-2</v>
      </c>
      <c r="D94" s="14">
        <v>1.6990184103131465</v>
      </c>
      <c r="E94" s="14">
        <v>7.8512551394417862</v>
      </c>
      <c r="F94" s="14">
        <v>3.9858997417676605</v>
      </c>
      <c r="G94" s="14">
        <v>8.9596304133734996</v>
      </c>
      <c r="H94" s="14">
        <v>20.440237929346846</v>
      </c>
      <c r="I94" s="14">
        <v>9.3141876658577711</v>
      </c>
      <c r="J94" s="14">
        <v>6.0054736344200528</v>
      </c>
      <c r="K94" s="14">
        <v>8.8562285963506095</v>
      </c>
      <c r="L94" s="14">
        <v>-4.1216534240584597</v>
      </c>
      <c r="M94" s="14">
        <v>-5.2942110814915537</v>
      </c>
      <c r="N94" s="14">
        <v>0.71730885016748269</v>
      </c>
      <c r="O94" s="14">
        <v>-1.9647562887605514</v>
      </c>
      <c r="Q94" s="2">
        <v>-0.43080403470488265</v>
      </c>
      <c r="R94" s="2">
        <v>2.8528448252270128E-3</v>
      </c>
      <c r="S94" s="2">
        <v>0.12281014775266516</v>
      </c>
      <c r="T94" s="2">
        <v>0.65378971797159635</v>
      </c>
      <c r="U94" s="2">
        <v>1.4742129207909616</v>
      </c>
      <c r="V94" s="2">
        <v>2.0195365336960402</v>
      </c>
      <c r="W94" s="2">
        <v>5.1297843119385318</v>
      </c>
      <c r="X94" s="2">
        <v>1.8945057712354705</v>
      </c>
      <c r="Y94" s="2">
        <v>0.69590827928296128</v>
      </c>
      <c r="Z94" s="2">
        <v>2.040590199570933</v>
      </c>
      <c r="AA94" s="2">
        <v>-0.83653077894690486</v>
      </c>
      <c r="AB94" s="2">
        <v>-0.75735277784061128</v>
      </c>
      <c r="AC94" s="2">
        <v>0.1541059160611318</v>
      </c>
      <c r="AD94" s="2">
        <v>-0.31600157770280329</v>
      </c>
    </row>
    <row r="95" spans="1:30">
      <c r="A95" s="1">
        <v>40405</v>
      </c>
      <c r="B95" s="14">
        <v>-2.3528297175932233</v>
      </c>
      <c r="C95" s="14">
        <v>0.55099565133887896</v>
      </c>
      <c r="D95" s="14">
        <v>1.8857654987052681</v>
      </c>
      <c r="E95" s="14">
        <v>9.104904156287569</v>
      </c>
      <c r="F95" s="14">
        <v>4.217899963504145</v>
      </c>
      <c r="G95" s="14">
        <v>8.7515576134483535</v>
      </c>
      <c r="H95" s="14">
        <v>20.06758892043154</v>
      </c>
      <c r="I95" s="14">
        <v>9.2937243916174364</v>
      </c>
      <c r="J95" s="14">
        <v>6.0883235178544384</v>
      </c>
      <c r="K95" s="14">
        <v>6.4184406814615729</v>
      </c>
      <c r="L95" s="14">
        <v>-6.5091677089482047</v>
      </c>
      <c r="M95" s="14">
        <v>-7.3478956212083943</v>
      </c>
      <c r="N95" s="14">
        <v>-1.6224294961745374</v>
      </c>
      <c r="O95" s="14">
        <v>-3.5771610111413406</v>
      </c>
      <c r="Q95" s="2">
        <v>-0.26864139149535904</v>
      </c>
      <c r="R95" s="2">
        <v>0.10277942282684645</v>
      </c>
      <c r="S95" s="2">
        <v>0.1363087875429129</v>
      </c>
      <c r="T95" s="2">
        <v>0.75818357890237842</v>
      </c>
      <c r="U95" s="2">
        <v>1.5600198268017524</v>
      </c>
      <c r="V95" s="2">
        <v>1.9726360923017126</v>
      </c>
      <c r="W95" s="2">
        <v>5.0362624534161018</v>
      </c>
      <c r="X95" s="2">
        <v>1.8903435412549865</v>
      </c>
      <c r="Y95" s="2">
        <v>0.70550884092545452</v>
      </c>
      <c r="Z95" s="2">
        <v>1.4788921727376054</v>
      </c>
      <c r="AA95" s="2">
        <v>-1.3211006782081276</v>
      </c>
      <c r="AB95" s="2">
        <v>-1.0511385123007244</v>
      </c>
      <c r="AC95" s="2">
        <v>-0.34856113052864146</v>
      </c>
      <c r="AD95" s="2">
        <v>-0.57533269122691755</v>
      </c>
    </row>
    <row r="96" spans="1:30">
      <c r="A96" s="1">
        <v>40436</v>
      </c>
      <c r="B96" s="14">
        <v>-0.9325679928343068</v>
      </c>
      <c r="C96" s="14">
        <v>1.0866973357589818</v>
      </c>
      <c r="D96" s="14">
        <v>2.0725125870973899</v>
      </c>
      <c r="E96" s="14">
        <v>10.358553173133352</v>
      </c>
      <c r="F96" s="14">
        <v>4.4499001852406304</v>
      </c>
      <c r="G96" s="14">
        <v>8.5434848135232055</v>
      </c>
      <c r="H96" s="14">
        <v>19.694939911516233</v>
      </c>
      <c r="I96" s="14">
        <v>9.2732611173771033</v>
      </c>
      <c r="J96" s="14">
        <v>6.1711734012888249</v>
      </c>
      <c r="K96" s="14">
        <v>3.9806527665725366</v>
      </c>
      <c r="L96" s="14">
        <v>-8.8966819938379498</v>
      </c>
      <c r="M96" s="14">
        <v>-9.401580160925235</v>
      </c>
      <c r="N96" s="14">
        <v>-3.9621678425165578</v>
      </c>
      <c r="O96" s="14">
        <v>-5.1895657335221301</v>
      </c>
      <c r="Q96" s="2">
        <v>-0.10647874828583548</v>
      </c>
      <c r="R96" s="2">
        <v>0.2027060008284659</v>
      </c>
      <c r="S96" s="2">
        <v>0.1498074273331606</v>
      </c>
      <c r="T96" s="2">
        <v>0.86257743983316049</v>
      </c>
      <c r="U96" s="2">
        <v>1.6458267328125438</v>
      </c>
      <c r="V96" s="2">
        <v>1.9257356509073846</v>
      </c>
      <c r="W96" s="2">
        <v>4.9427405948936718</v>
      </c>
      <c r="X96" s="2">
        <v>1.8861813112745027</v>
      </c>
      <c r="Y96" s="2">
        <v>0.71510940256794775</v>
      </c>
      <c r="Z96" s="2">
        <v>0.91719414590427784</v>
      </c>
      <c r="AA96" s="2">
        <v>-1.8056705774693502</v>
      </c>
      <c r="AB96" s="2">
        <v>-1.3449242467608378</v>
      </c>
      <c r="AC96" s="2">
        <v>-0.8512281771184147</v>
      </c>
      <c r="AD96" s="2">
        <v>-0.83466380475103175</v>
      </c>
    </row>
    <row r="97" spans="1:30">
      <c r="A97" s="1">
        <v>40466</v>
      </c>
      <c r="B97" s="14">
        <v>0.86321267362164511</v>
      </c>
      <c r="C97" s="14">
        <v>1.8419851388180215</v>
      </c>
      <c r="D97" s="14">
        <v>2.8330824041601037</v>
      </c>
      <c r="E97" s="14">
        <v>12.385126904725388</v>
      </c>
      <c r="F97" s="14">
        <v>4.5497644702219251</v>
      </c>
      <c r="G97" s="14">
        <v>7.780093923738904</v>
      </c>
      <c r="H97" s="14">
        <v>18.677739620205482</v>
      </c>
      <c r="I97" s="14">
        <v>8.3785863364904802</v>
      </c>
      <c r="J97" s="14">
        <v>6.3604271912125547</v>
      </c>
      <c r="K97" s="14">
        <v>1.1631342298782676</v>
      </c>
      <c r="L97" s="14">
        <v>-11.608165578949659</v>
      </c>
      <c r="M97" s="14">
        <v>-11.799549539572386</v>
      </c>
      <c r="N97" s="14">
        <v>-4.8166555871443508</v>
      </c>
      <c r="O97" s="14">
        <v>-5.1647242635918245</v>
      </c>
      <c r="Q97" s="2">
        <v>9.8559896648772183E-2</v>
      </c>
      <c r="R97" s="2">
        <v>0.34359285588428079</v>
      </c>
      <c r="S97" s="2">
        <v>0.20478369541990477</v>
      </c>
      <c r="T97" s="2">
        <v>1.0313342876102924</v>
      </c>
      <c r="U97" s="2">
        <v>1.6827622376628704</v>
      </c>
      <c r="V97" s="2">
        <v>1.7536642907864439</v>
      </c>
      <c r="W97" s="2">
        <v>4.6874589237848685</v>
      </c>
      <c r="X97" s="2">
        <v>1.7042044608421636</v>
      </c>
      <c r="Y97" s="2">
        <v>0.73703994249051963</v>
      </c>
      <c r="Z97" s="2">
        <v>0.26800124730894126</v>
      </c>
      <c r="AA97" s="2">
        <v>-2.3559932859036228</v>
      </c>
      <c r="AB97" s="2">
        <v>-1.6879609602844483</v>
      </c>
      <c r="AC97" s="2">
        <v>-1.034805469686505</v>
      </c>
      <c r="AD97" s="2">
        <v>-0.83066842693479104</v>
      </c>
    </row>
    <row r="98" spans="1:30">
      <c r="A98" s="1">
        <v>40497</v>
      </c>
      <c r="B98" s="14">
        <v>2.6589933400775974</v>
      </c>
      <c r="C98" s="14">
        <v>2.597272941877061</v>
      </c>
      <c r="D98" s="14">
        <v>3.5936522212228166</v>
      </c>
      <c r="E98" s="14">
        <v>14.411700636317423</v>
      </c>
      <c r="F98" s="14">
        <v>4.6496287552032207</v>
      </c>
      <c r="G98" s="14">
        <v>7.0167030339546042</v>
      </c>
      <c r="H98" s="14">
        <v>17.660539328894728</v>
      </c>
      <c r="I98" s="14">
        <v>7.483911555603858</v>
      </c>
      <c r="J98" s="14">
        <v>6.5496809811362846</v>
      </c>
      <c r="K98" s="14">
        <v>-1.654384306816002</v>
      </c>
      <c r="L98" s="14">
        <v>-14.319649164061371</v>
      </c>
      <c r="M98" s="14">
        <v>-14.197518918219536</v>
      </c>
      <c r="N98" s="14">
        <v>-5.6711433317721429</v>
      </c>
      <c r="O98" s="14">
        <v>-5.1398827936615197</v>
      </c>
      <c r="Q98" s="2">
        <v>0.3035985415833799</v>
      </c>
      <c r="R98" s="2">
        <v>0.48447971094009568</v>
      </c>
      <c r="S98" s="2">
        <v>0.25975996350664882</v>
      </c>
      <c r="T98" s="2">
        <v>1.2000911353874244</v>
      </c>
      <c r="U98" s="2">
        <v>1.7196977425131976</v>
      </c>
      <c r="V98" s="2">
        <v>1.5815929306655034</v>
      </c>
      <c r="W98" s="2">
        <v>4.4321772526760652</v>
      </c>
      <c r="X98" s="2">
        <v>1.5222276104098247</v>
      </c>
      <c r="Y98" s="2">
        <v>0.75897048241309151</v>
      </c>
      <c r="Z98" s="2">
        <v>-0.38119165128639548</v>
      </c>
      <c r="AA98" s="2">
        <v>-2.9063159943378958</v>
      </c>
      <c r="AB98" s="2">
        <v>-2.0309976738080593</v>
      </c>
      <c r="AC98" s="2">
        <v>-1.2183827622545955</v>
      </c>
      <c r="AD98" s="2">
        <v>-0.82667304911855044</v>
      </c>
    </row>
    <row r="99" spans="1:30">
      <c r="A99" s="1">
        <v>40527</v>
      </c>
      <c r="B99" s="14">
        <v>4.4912420901667032</v>
      </c>
      <c r="C99" s="14">
        <v>3.5638867921914192</v>
      </c>
      <c r="D99" s="14">
        <v>5.4104262306807849</v>
      </c>
      <c r="E99" s="14">
        <v>16.511879672142925</v>
      </c>
      <c r="F99" s="14">
        <v>4.978019055763804</v>
      </c>
      <c r="G99" s="14">
        <v>6.3412557041729558</v>
      </c>
      <c r="H99" s="14">
        <v>16.616436330975159</v>
      </c>
      <c r="I99" s="14">
        <v>5.9554666447193387</v>
      </c>
      <c r="J99" s="14">
        <v>5.8640100008742424</v>
      </c>
      <c r="K99" s="14">
        <v>-4.6384495221811708</v>
      </c>
      <c r="L99" s="14">
        <v>-16.18938844826587</v>
      </c>
      <c r="M99" s="14">
        <v>-16.403772104307897</v>
      </c>
      <c r="N99" s="14">
        <v>-5.5374382443577472</v>
      </c>
      <c r="O99" s="14">
        <v>-2.8678096933722523</v>
      </c>
      <c r="Q99" s="2">
        <v>0.51280103937105381</v>
      </c>
      <c r="R99" s="2">
        <v>0.66478605889463427</v>
      </c>
      <c r="S99" s="2">
        <v>0.39108183923229917</v>
      </c>
      <c r="T99" s="2">
        <v>1.3749772440586856</v>
      </c>
      <c r="U99" s="2">
        <v>1.8411551939076332</v>
      </c>
      <c r="V99" s="2">
        <v>1.4293444007434009</v>
      </c>
      <c r="W99" s="2">
        <v>4.17014394380318</v>
      </c>
      <c r="X99" s="2">
        <v>1.2113419155359135</v>
      </c>
      <c r="Y99" s="2">
        <v>0.6795156148913063</v>
      </c>
      <c r="Z99" s="2">
        <v>-1.0687590697543301</v>
      </c>
      <c r="AA99" s="2">
        <v>-3.2857982794600407</v>
      </c>
      <c r="AB99" s="2">
        <v>-2.3466088108375573</v>
      </c>
      <c r="AC99" s="2">
        <v>-1.1896576949795741</v>
      </c>
      <c r="AD99" s="2">
        <v>-0.46124417203352613</v>
      </c>
    </row>
    <row r="100" spans="1:30">
      <c r="A100" s="1">
        <v>40558</v>
      </c>
      <c r="B100" s="14">
        <v>6.3234908402558103</v>
      </c>
      <c r="C100" s="14">
        <v>4.5305006425057783</v>
      </c>
      <c r="D100" s="14">
        <v>7.2272002401387541</v>
      </c>
      <c r="E100" s="14">
        <v>18.612058707968423</v>
      </c>
      <c r="F100" s="14">
        <v>5.3064093563243881</v>
      </c>
      <c r="G100" s="14">
        <v>5.6658083743913066</v>
      </c>
      <c r="H100" s="14">
        <v>15.572333333055587</v>
      </c>
      <c r="I100" s="14">
        <v>4.4270217338348195</v>
      </c>
      <c r="J100" s="14">
        <v>5.1783390206122002</v>
      </c>
      <c r="K100" s="14">
        <v>-7.6225147375463393</v>
      </c>
      <c r="L100" s="14">
        <v>-18.059127732470369</v>
      </c>
      <c r="M100" s="14">
        <v>-18.610025290396255</v>
      </c>
      <c r="N100" s="14">
        <v>-5.4037331569433524</v>
      </c>
      <c r="O100" s="14">
        <v>-0.59573659308298454</v>
      </c>
      <c r="Q100" s="2">
        <v>0.72200353715872789</v>
      </c>
      <c r="R100" s="2">
        <v>0.84509240684917286</v>
      </c>
      <c r="S100" s="2">
        <v>0.52240371495794946</v>
      </c>
      <c r="T100" s="2">
        <v>1.5498633527299466</v>
      </c>
      <c r="U100" s="2">
        <v>1.9626126453020691</v>
      </c>
      <c r="V100" s="2">
        <v>1.2770958708212981</v>
      </c>
      <c r="W100" s="2">
        <v>3.9081106349302952</v>
      </c>
      <c r="X100" s="2">
        <v>0.90045622066200215</v>
      </c>
      <c r="Y100" s="2">
        <v>0.6000607473695212</v>
      </c>
      <c r="Z100" s="2">
        <v>-1.7563264882222647</v>
      </c>
      <c r="AA100" s="2">
        <v>-3.665280564582186</v>
      </c>
      <c r="AB100" s="2">
        <v>-2.6622199478670554</v>
      </c>
      <c r="AC100" s="2">
        <v>-1.1609326277045529</v>
      </c>
      <c r="AD100" s="2">
        <v>-9.5815294948501814E-2</v>
      </c>
    </row>
    <row r="101" spans="1:30">
      <c r="A101" s="1">
        <v>40589</v>
      </c>
      <c r="B101" s="14">
        <v>8.1241617303888987</v>
      </c>
      <c r="C101" s="14">
        <v>5.9292346564401628</v>
      </c>
      <c r="D101" s="14">
        <v>9.35843048651485</v>
      </c>
      <c r="E101" s="14">
        <v>20.543836388100193</v>
      </c>
      <c r="F101" s="14">
        <v>5.7442107571907268</v>
      </c>
      <c r="G101" s="14">
        <v>5.0507659577089496</v>
      </c>
      <c r="H101" s="14">
        <v>15.083729763962362</v>
      </c>
      <c r="I101" s="14">
        <v>2.7129373457256274</v>
      </c>
      <c r="J101" s="14">
        <v>3.9125745144889423</v>
      </c>
      <c r="K101" s="14">
        <v>-9.7945061278366161</v>
      </c>
      <c r="L101" s="14">
        <v>-17.320522349473386</v>
      </c>
      <c r="M101" s="14">
        <v>-20.07598395128247</v>
      </c>
      <c r="N101" s="14">
        <v>-5.5113972445609365</v>
      </c>
      <c r="O101" s="14">
        <v>1.6598839002121739</v>
      </c>
      <c r="Q101" s="2">
        <v>0.92760053805234366</v>
      </c>
      <c r="R101" s="2">
        <v>1.1060038574044091</v>
      </c>
      <c r="S101" s="2">
        <v>0.67645543085675286</v>
      </c>
      <c r="T101" s="2">
        <v>1.7107263437098792</v>
      </c>
      <c r="U101" s="2">
        <v>2.1245365580222906</v>
      </c>
      <c r="V101" s="2">
        <v>1.138462849931428</v>
      </c>
      <c r="W101" s="2">
        <v>3.7854882402128136</v>
      </c>
      <c r="X101" s="2">
        <v>0.55181145612059268</v>
      </c>
      <c r="Y101" s="2">
        <v>0.45338522216446409</v>
      </c>
      <c r="Z101" s="2">
        <v>-2.2567815404332183</v>
      </c>
      <c r="AA101" s="2">
        <v>-3.5153732160491185</v>
      </c>
      <c r="AB101" s="2">
        <v>-2.8719297321828114</v>
      </c>
      <c r="AC101" s="2">
        <v>-1.1840630726242269</v>
      </c>
      <c r="AD101" s="2">
        <v>0.26696742709062499</v>
      </c>
    </row>
    <row r="102" spans="1:30">
      <c r="A102" s="1">
        <v>40617</v>
      </c>
      <c r="B102" s="14">
        <v>9.9248326205219861</v>
      </c>
      <c r="C102" s="14">
        <v>7.3279686703745472</v>
      </c>
      <c r="D102" s="14">
        <v>11.489660732890945</v>
      </c>
      <c r="E102" s="14">
        <v>22.475614068231963</v>
      </c>
      <c r="F102" s="14">
        <v>6.1820121580570655</v>
      </c>
      <c r="G102" s="14">
        <v>4.4357235410265927</v>
      </c>
      <c r="H102" s="14">
        <v>14.595126194869136</v>
      </c>
      <c r="I102" s="14">
        <v>0.998852957616436</v>
      </c>
      <c r="J102" s="14">
        <v>2.646810008365684</v>
      </c>
      <c r="K102" s="14">
        <v>-11.966497518126891</v>
      </c>
      <c r="L102" s="14">
        <v>-16.581916966476403</v>
      </c>
      <c r="M102" s="14">
        <v>-21.541942612168686</v>
      </c>
      <c r="N102" s="14">
        <v>-5.6190613321785214</v>
      </c>
      <c r="O102" s="14">
        <v>3.9155043935073324</v>
      </c>
      <c r="Q102" s="2">
        <v>1.1331975389459594</v>
      </c>
      <c r="R102" s="2">
        <v>1.3669153079596457</v>
      </c>
      <c r="S102" s="2">
        <v>0.83050714675555615</v>
      </c>
      <c r="T102" s="2">
        <v>1.871589334689812</v>
      </c>
      <c r="U102" s="2">
        <v>2.286460470742512</v>
      </c>
      <c r="V102" s="2">
        <v>0.99982982904155804</v>
      </c>
      <c r="W102" s="2">
        <v>3.6628658454953329</v>
      </c>
      <c r="X102" s="2">
        <v>0.20316669157918307</v>
      </c>
      <c r="Y102" s="2">
        <v>0.30670969695940709</v>
      </c>
      <c r="Z102" s="2">
        <v>-2.7572365926441713</v>
      </c>
      <c r="AA102" s="2">
        <v>-3.3654658675160505</v>
      </c>
      <c r="AB102" s="2">
        <v>-3.081639516498567</v>
      </c>
      <c r="AC102" s="2">
        <v>-1.2071935175439015</v>
      </c>
      <c r="AD102" s="2">
        <v>0.6297501491297518</v>
      </c>
    </row>
    <row r="103" spans="1:30">
      <c r="A103" s="1">
        <v>40648</v>
      </c>
      <c r="B103" s="14">
        <v>10.523984807915586</v>
      </c>
      <c r="C103" s="14">
        <v>8.2982689478899374</v>
      </c>
      <c r="D103" s="14">
        <v>12.722977998639211</v>
      </c>
      <c r="E103" s="14">
        <v>22.493240534604531</v>
      </c>
      <c r="F103" s="14">
        <v>6.4135941052291283</v>
      </c>
      <c r="G103" s="14">
        <v>3.8369062924025124</v>
      </c>
      <c r="H103" s="14">
        <v>14.532544683329334</v>
      </c>
      <c r="I103" s="14">
        <v>-0.99957283752267245</v>
      </c>
      <c r="J103" s="14">
        <v>1.4890483024877006</v>
      </c>
      <c r="K103" s="14">
        <v>-13.1508510493675</v>
      </c>
      <c r="L103" s="14">
        <v>-16.141081882076989</v>
      </c>
      <c r="M103" s="14">
        <v>-21.793051154206669</v>
      </c>
      <c r="N103" s="14">
        <v>-5.4588703479807732</v>
      </c>
      <c r="O103" s="14">
        <v>6.0288460904919008</v>
      </c>
      <c r="Q103" s="2">
        <v>1.2016075373981858</v>
      </c>
      <c r="R103" s="2">
        <v>1.5479092999257016</v>
      </c>
      <c r="S103" s="2">
        <v>0.91965501867563793</v>
      </c>
      <c r="T103" s="2">
        <v>1.8730571257975885</v>
      </c>
      <c r="U103" s="2">
        <v>2.3721126749777293</v>
      </c>
      <c r="V103" s="2">
        <v>0.86485402593269589</v>
      </c>
      <c r="W103" s="2">
        <v>3.6471600764517462</v>
      </c>
      <c r="X103" s="2">
        <v>-0.20331311515211156</v>
      </c>
      <c r="Y103" s="2">
        <v>0.17254942824397224</v>
      </c>
      <c r="Z103" s="2">
        <v>-3.0301270428379135</v>
      </c>
      <c r="AA103" s="2">
        <v>-3.2759939787863455</v>
      </c>
      <c r="AB103" s="2">
        <v>-3.1175613467627263</v>
      </c>
      <c r="AC103" s="2">
        <v>-1.1727782466898413</v>
      </c>
      <c r="AD103" s="2">
        <v>0.96964946096426474</v>
      </c>
    </row>
    <row r="104" spans="1:30">
      <c r="A104" s="1">
        <v>40678</v>
      </c>
      <c r="B104" s="14">
        <v>11.123136995309183</v>
      </c>
      <c r="C104" s="14">
        <v>9.2685692254053258</v>
      </c>
      <c r="D104" s="14">
        <v>13.956295264387478</v>
      </c>
      <c r="E104" s="14">
        <v>22.510867000977097</v>
      </c>
      <c r="F104" s="14">
        <v>6.6451760524011902</v>
      </c>
      <c r="G104" s="14">
        <v>3.2380890437784315</v>
      </c>
      <c r="H104" s="14">
        <v>14.46996317178953</v>
      </c>
      <c r="I104" s="14">
        <v>-2.9979986326617811</v>
      </c>
      <c r="J104" s="14">
        <v>0.33128659660971749</v>
      </c>
      <c r="K104" s="14">
        <v>-14.33520458060811</v>
      </c>
      <c r="L104" s="14">
        <v>-15.700246797677575</v>
      </c>
      <c r="M104" s="14">
        <v>-22.044159696244652</v>
      </c>
      <c r="N104" s="14">
        <v>-5.298679363783025</v>
      </c>
      <c r="O104" s="14">
        <v>8.1421877874764679</v>
      </c>
      <c r="Q104" s="2">
        <v>1.270017535850412</v>
      </c>
      <c r="R104" s="2">
        <v>1.7289032918917568</v>
      </c>
      <c r="S104" s="2">
        <v>1.00880289059572</v>
      </c>
      <c r="T104" s="2">
        <v>1.8745249169053646</v>
      </c>
      <c r="U104" s="2">
        <v>2.457764879212947</v>
      </c>
      <c r="V104" s="2">
        <v>0.72987822282383352</v>
      </c>
      <c r="W104" s="2">
        <v>3.6314543074081596</v>
      </c>
      <c r="X104" s="2">
        <v>-0.60979292188340617</v>
      </c>
      <c r="Y104" s="2">
        <v>3.8389159528537449E-2</v>
      </c>
      <c r="Z104" s="2">
        <v>-3.303017493031656</v>
      </c>
      <c r="AA104" s="2">
        <v>-3.1865220900566404</v>
      </c>
      <c r="AB104" s="2">
        <v>-3.1534831770268861</v>
      </c>
      <c r="AC104" s="2">
        <v>-1.1383629758357812</v>
      </c>
      <c r="AD104" s="2">
        <v>1.3095487727987778</v>
      </c>
    </row>
    <row r="105" spans="1:30">
      <c r="A105" s="1">
        <v>40709</v>
      </c>
      <c r="B105" s="14">
        <v>11.726633205794792</v>
      </c>
      <c r="C105" s="14">
        <v>9.46701770852453</v>
      </c>
      <c r="D105" s="14">
        <v>14.175671052074572</v>
      </c>
      <c r="E105" s="14">
        <v>20.974329780190359</v>
      </c>
      <c r="F105" s="14">
        <v>6.4176417109352606</v>
      </c>
      <c r="G105" s="14">
        <v>2.5269715746025549</v>
      </c>
      <c r="H105" s="14">
        <v>14.259329673375976</v>
      </c>
      <c r="I105" s="14">
        <v>-5.0215557502511912</v>
      </c>
      <c r="J105" s="14">
        <v>-0.790092411266622</v>
      </c>
      <c r="K105" s="14">
        <v>-15.199154740959399</v>
      </c>
      <c r="L105" s="14">
        <v>-12.878512975680653</v>
      </c>
      <c r="M105" s="14">
        <v>-20.097952925410752</v>
      </c>
      <c r="N105" s="14">
        <v>-5.2792157282093752</v>
      </c>
      <c r="O105" s="14">
        <v>8.0466688081697555</v>
      </c>
      <c r="Q105" s="2">
        <v>1.3389235261712376</v>
      </c>
      <c r="R105" s="2">
        <v>1.7659206812419146</v>
      </c>
      <c r="S105" s="2">
        <v>1.0246600306571063</v>
      </c>
      <c r="T105" s="2">
        <v>1.7465743894560115</v>
      </c>
      <c r="U105" s="2">
        <v>2.3736097102813827</v>
      </c>
      <c r="V105" s="2">
        <v>0.56958950080171422</v>
      </c>
      <c r="W105" s="2">
        <v>3.5785926714788019</v>
      </c>
      <c r="X105" s="2">
        <v>-1.0213844396010923</v>
      </c>
      <c r="Y105" s="2">
        <v>-9.1555118525164889E-2</v>
      </c>
      <c r="Z105" s="2">
        <v>-3.5020828413286775</v>
      </c>
      <c r="AA105" s="2">
        <v>-2.6138229935441455</v>
      </c>
      <c r="AB105" s="2">
        <v>-2.8750724598387842</v>
      </c>
      <c r="AC105" s="2">
        <v>-1.1341814278327738</v>
      </c>
      <c r="AD105" s="2">
        <v>1.2941859777619826</v>
      </c>
    </row>
    <row r="106" spans="1:30">
      <c r="A106" s="1">
        <v>40739</v>
      </c>
      <c r="B106" s="14">
        <v>12.330129416280402</v>
      </c>
      <c r="C106" s="14">
        <v>9.6654661916437341</v>
      </c>
      <c r="D106" s="14">
        <v>14.395046839761664</v>
      </c>
      <c r="E106" s="14">
        <v>19.437792559403622</v>
      </c>
      <c r="F106" s="14">
        <v>6.19010736946933</v>
      </c>
      <c r="G106" s="14">
        <v>1.8158541054266784</v>
      </c>
      <c r="H106" s="14">
        <v>14.048696174962423</v>
      </c>
      <c r="I106" s="14">
        <v>-7.0451128678406016</v>
      </c>
      <c r="J106" s="14">
        <v>-1.9114714191429614</v>
      </c>
      <c r="K106" s="14">
        <v>-16.063104901310687</v>
      </c>
      <c r="L106" s="14">
        <v>-10.056779153683729</v>
      </c>
      <c r="M106" s="14">
        <v>-18.151746154576852</v>
      </c>
      <c r="N106" s="14">
        <v>-5.2597520926357264</v>
      </c>
      <c r="O106" s="14">
        <v>7.9511498288630458</v>
      </c>
      <c r="Q106" s="2">
        <v>1.4078295164920636</v>
      </c>
      <c r="R106" s="2">
        <v>1.8029380705920723</v>
      </c>
      <c r="S106" s="2">
        <v>1.0405171707184924</v>
      </c>
      <c r="T106" s="2">
        <v>1.6186238620066584</v>
      </c>
      <c r="U106" s="2">
        <v>2.289454541349818</v>
      </c>
      <c r="V106" s="2">
        <v>0.40930077877959498</v>
      </c>
      <c r="W106" s="2">
        <v>3.5257310355494447</v>
      </c>
      <c r="X106" s="2">
        <v>-1.4329759573187784</v>
      </c>
      <c r="Y106" s="2">
        <v>-0.22149939657886722</v>
      </c>
      <c r="Z106" s="2">
        <v>-3.7011481896256995</v>
      </c>
      <c r="AA106" s="2">
        <v>-2.0411238970316496</v>
      </c>
      <c r="AB106" s="2">
        <v>-2.5966617426506824</v>
      </c>
      <c r="AC106" s="2">
        <v>-1.1299998798297668</v>
      </c>
      <c r="AD106" s="2">
        <v>1.2788231827251877</v>
      </c>
    </row>
    <row r="107" spans="1:30">
      <c r="A107" s="1">
        <v>40770</v>
      </c>
      <c r="B107" s="14">
        <v>13.012133738981884</v>
      </c>
      <c r="C107" s="14">
        <v>9.329300678547316</v>
      </c>
      <c r="D107" s="14">
        <v>12.553980249246527</v>
      </c>
      <c r="E107" s="14">
        <v>17.345919803507087</v>
      </c>
      <c r="F107" s="14">
        <v>5.5468952142705268</v>
      </c>
      <c r="G107" s="14">
        <v>1.0271866996911119</v>
      </c>
      <c r="H107" s="14">
        <v>13.579950955093638</v>
      </c>
      <c r="I107" s="14">
        <v>-8.2337189781484685</v>
      </c>
      <c r="J107" s="14">
        <v>-3.0387078618735393</v>
      </c>
      <c r="K107" s="14">
        <v>-15.876701968915807</v>
      </c>
      <c r="L107" s="14">
        <v>-7.7956939114201553</v>
      </c>
      <c r="M107" s="14">
        <v>-16.593137190538016</v>
      </c>
      <c r="N107" s="14">
        <v>-5.1707196316774189</v>
      </c>
      <c r="O107" s="14">
        <v>7.5440094547646099</v>
      </c>
      <c r="Q107" s="2">
        <v>1.4856994060494735</v>
      </c>
      <c r="R107" s="2">
        <v>1.7402317727721448</v>
      </c>
      <c r="S107" s="2">
        <v>0.90743935435628664</v>
      </c>
      <c r="T107" s="2">
        <v>1.444429433877642</v>
      </c>
      <c r="U107" s="2">
        <v>2.0515580232644539</v>
      </c>
      <c r="V107" s="2">
        <v>0.23153199085717538</v>
      </c>
      <c r="W107" s="2">
        <v>3.4080923914450745</v>
      </c>
      <c r="X107" s="2">
        <v>-1.6747384401553984</v>
      </c>
      <c r="Y107" s="2">
        <v>-0.35212242832604385</v>
      </c>
      <c r="Z107" s="2">
        <v>-3.6581985307637979</v>
      </c>
      <c r="AA107" s="2">
        <v>-1.5822140362618347</v>
      </c>
      <c r="AB107" s="2">
        <v>-2.3736980545180346</v>
      </c>
      <c r="AC107" s="2">
        <v>-1.1108722349499449</v>
      </c>
      <c r="AD107" s="2">
        <v>1.2133407606570659</v>
      </c>
    </row>
    <row r="108" spans="1:30">
      <c r="A108" s="1">
        <v>40801</v>
      </c>
      <c r="B108" s="14">
        <v>13.694138061683367</v>
      </c>
      <c r="C108" s="14">
        <v>8.9931351654508997</v>
      </c>
      <c r="D108" s="14">
        <v>10.712913658731392</v>
      </c>
      <c r="E108" s="14">
        <v>15.25404704761055</v>
      </c>
      <c r="F108" s="14">
        <v>4.9036830590717235</v>
      </c>
      <c r="G108" s="14">
        <v>0.23851929395554555</v>
      </c>
      <c r="H108" s="14">
        <v>13.111205735224853</v>
      </c>
      <c r="I108" s="14">
        <v>-9.4223250884563363</v>
      </c>
      <c r="J108" s="14">
        <v>-4.1659443046041167</v>
      </c>
      <c r="K108" s="14">
        <v>-15.690299036520923</v>
      </c>
      <c r="L108" s="14">
        <v>-5.5346086691565795</v>
      </c>
      <c r="M108" s="14">
        <v>-15.034528226499184</v>
      </c>
      <c r="N108" s="14">
        <v>-5.0816871707191105</v>
      </c>
      <c r="O108" s="14">
        <v>7.1368690806661741</v>
      </c>
      <c r="Q108" s="2">
        <v>1.5635692956068834</v>
      </c>
      <c r="R108" s="2">
        <v>1.6775254749522182</v>
      </c>
      <c r="S108" s="2">
        <v>0.77436153799408114</v>
      </c>
      <c r="T108" s="2">
        <v>1.2702350057486256</v>
      </c>
      <c r="U108" s="2">
        <v>1.8136615051790903</v>
      </c>
      <c r="V108" s="2">
        <v>5.376320293475579E-2</v>
      </c>
      <c r="W108" s="2">
        <v>3.2904537473407052</v>
      </c>
      <c r="X108" s="2">
        <v>-1.9165009229920187</v>
      </c>
      <c r="Y108" s="2">
        <v>-0.48274546007322039</v>
      </c>
      <c r="Z108" s="2">
        <v>-3.6152488719018954</v>
      </c>
      <c r="AA108" s="2">
        <v>-1.1233041754920194</v>
      </c>
      <c r="AB108" s="2">
        <v>-2.1507343663853877</v>
      </c>
      <c r="AC108" s="2">
        <v>-1.091744590070123</v>
      </c>
      <c r="AD108" s="2">
        <v>1.147858338588944</v>
      </c>
    </row>
    <row r="109" spans="1:30">
      <c r="A109" s="1">
        <v>40831</v>
      </c>
      <c r="B109" s="14">
        <v>12.219165456964703</v>
      </c>
      <c r="C109" s="14">
        <v>7.7068053448792346</v>
      </c>
      <c r="D109" s="14">
        <v>8.0475911999759617</v>
      </c>
      <c r="E109" s="14">
        <v>12.531818564607928</v>
      </c>
      <c r="F109" s="14">
        <v>3.9663259274770488</v>
      </c>
      <c r="G109" s="14">
        <v>-0.52374810415619844</v>
      </c>
      <c r="H109" s="14">
        <v>12.218643793469209</v>
      </c>
      <c r="I109" s="14">
        <v>-9.8119474394483515</v>
      </c>
      <c r="J109" s="14">
        <v>-5.1125402374176119</v>
      </c>
      <c r="K109" s="14">
        <v>-13.807526661338194</v>
      </c>
      <c r="L109" s="14">
        <v>-3.2728636470947996</v>
      </c>
      <c r="M109" s="14">
        <v>-13.234008843201892</v>
      </c>
      <c r="N109" s="14">
        <v>-5.7573670741940761</v>
      </c>
      <c r="O109" s="14">
        <v>7.4799256694906431</v>
      </c>
      <c r="Q109" s="2">
        <v>1.3951598735453157</v>
      </c>
      <c r="R109" s="2">
        <v>1.4375812282017031</v>
      </c>
      <c r="S109" s="2">
        <v>0.58170403470786236</v>
      </c>
      <c r="T109" s="2">
        <v>1.0435495955120313</v>
      </c>
      <c r="U109" s="2">
        <v>1.4669734085588788</v>
      </c>
      <c r="V109" s="2">
        <v>-0.11805491766922374</v>
      </c>
      <c r="W109" s="2">
        <v>3.0664519396279997</v>
      </c>
      <c r="X109" s="2">
        <v>-1.9957501091837946</v>
      </c>
      <c r="Y109" s="2">
        <v>-0.59243605017171541</v>
      </c>
      <c r="Z109" s="2">
        <v>-3.1814336406189172</v>
      </c>
      <c r="AA109" s="2">
        <v>-0.66426040581436041</v>
      </c>
      <c r="AB109" s="2">
        <v>-1.8931646670465601</v>
      </c>
      <c r="AC109" s="2">
        <v>-1.2369069848527809</v>
      </c>
      <c r="AD109" s="2">
        <v>1.2030338450525275</v>
      </c>
    </row>
    <row r="110" spans="1:30">
      <c r="A110" s="1">
        <v>40862</v>
      </c>
      <c r="B110" s="14">
        <v>10.744192852246037</v>
      </c>
      <c r="C110" s="14">
        <v>6.4204755243075713</v>
      </c>
      <c r="D110" s="14">
        <v>5.3822687412205337</v>
      </c>
      <c r="E110" s="14">
        <v>9.8095900816053039</v>
      </c>
      <c r="F110" s="14">
        <v>3.0289687958823737</v>
      </c>
      <c r="G110" s="14">
        <v>-1.2860155022679427</v>
      </c>
      <c r="H110" s="14">
        <v>11.326081851713562</v>
      </c>
      <c r="I110" s="14">
        <v>-10.201569790440367</v>
      </c>
      <c r="J110" s="14">
        <v>-6.0591361702311071</v>
      </c>
      <c r="K110" s="14">
        <v>-11.924754286155466</v>
      </c>
      <c r="L110" s="14">
        <v>-1.0111186250330184</v>
      </c>
      <c r="M110" s="14">
        <v>-11.4334894599046</v>
      </c>
      <c r="N110" s="14">
        <v>-6.4330469776690409</v>
      </c>
      <c r="O110" s="14">
        <v>7.822982258315113</v>
      </c>
      <c r="Q110" s="2">
        <v>1.2267504514837482</v>
      </c>
      <c r="R110" s="2">
        <v>1.1976369814511885</v>
      </c>
      <c r="S110" s="2">
        <v>0.38904653142164386</v>
      </c>
      <c r="T110" s="2">
        <v>0.8168641852754368</v>
      </c>
      <c r="U110" s="2">
        <v>1.1202853119386669</v>
      </c>
      <c r="V110" s="2">
        <v>-0.28987303827320332</v>
      </c>
      <c r="W110" s="2">
        <v>2.8424501319152942</v>
      </c>
      <c r="X110" s="2">
        <v>-2.0749992953755707</v>
      </c>
      <c r="Y110" s="2">
        <v>-0.70212664027021043</v>
      </c>
      <c r="Z110" s="2">
        <v>-2.747618409335939</v>
      </c>
      <c r="AA110" s="2">
        <v>-0.20521663613670141</v>
      </c>
      <c r="AB110" s="2">
        <v>-1.6355949677077326</v>
      </c>
      <c r="AC110" s="2">
        <v>-1.3820693796354389</v>
      </c>
      <c r="AD110" s="2">
        <v>1.2582093515161112</v>
      </c>
    </row>
    <row r="111" spans="1:30">
      <c r="A111" s="1">
        <v>40892</v>
      </c>
      <c r="B111" s="14">
        <v>9.6662300526891176</v>
      </c>
      <c r="C111" s="14">
        <v>5.4835415947351747</v>
      </c>
      <c r="D111" s="14">
        <v>4.3141060354661667</v>
      </c>
      <c r="E111" s="14">
        <v>6.9637392904080482</v>
      </c>
      <c r="F111" s="14">
        <v>1.9174467308164196</v>
      </c>
      <c r="G111" s="14">
        <v>-1.9966346259116292</v>
      </c>
      <c r="H111" s="14">
        <v>10.044300618153269</v>
      </c>
      <c r="I111" s="14">
        <v>-9.8511687484145707</v>
      </c>
      <c r="J111" s="14">
        <v>-6.645391702878908</v>
      </c>
      <c r="K111" s="14">
        <v>-9.7321041129474839</v>
      </c>
      <c r="L111" s="14">
        <v>0.21337811614882396</v>
      </c>
      <c r="M111" s="14">
        <v>-9.3803799993247523</v>
      </c>
      <c r="N111" s="14">
        <v>-8.0321624205308773</v>
      </c>
      <c r="O111" s="14">
        <v>6.4297830469730712</v>
      </c>
      <c r="Q111" s="2">
        <v>1.103670814955938</v>
      </c>
      <c r="R111" s="2">
        <v>1.0228669478323311</v>
      </c>
      <c r="S111" s="2">
        <v>0.31183652656160088</v>
      </c>
      <c r="T111" s="2">
        <v>0.57988449819085897</v>
      </c>
      <c r="U111" s="2">
        <v>0.70918109551956854</v>
      </c>
      <c r="V111" s="2">
        <v>-0.45004943121898489</v>
      </c>
      <c r="W111" s="2">
        <v>2.5207679046348352</v>
      </c>
      <c r="X111" s="2">
        <v>-2.0037277234275237</v>
      </c>
      <c r="Y111" s="2">
        <v>-0.77006134513790492</v>
      </c>
      <c r="Z111" s="2">
        <v>-2.2424033049765684</v>
      </c>
      <c r="AA111" s="2">
        <v>4.3307222453565303E-2</v>
      </c>
      <c r="AB111" s="2">
        <v>-1.3418915000434037</v>
      </c>
      <c r="AC111" s="2">
        <v>-1.7256217422644329</v>
      </c>
      <c r="AD111" s="2">
        <v>1.0341341563599138</v>
      </c>
    </row>
    <row r="112" spans="1:30">
      <c r="A112" s="1">
        <v>40923</v>
      </c>
      <c r="B112" s="14">
        <v>8.588267253132198</v>
      </c>
      <c r="C112" s="14">
        <v>4.5466076651627789</v>
      </c>
      <c r="D112" s="14">
        <v>3.2459433297117988</v>
      </c>
      <c r="E112" s="14">
        <v>4.1178884992107925</v>
      </c>
      <c r="F112" s="14">
        <v>0.80592466575046551</v>
      </c>
      <c r="G112" s="14">
        <v>-2.7072537495553153</v>
      </c>
      <c r="H112" s="14">
        <v>8.7625193845929736</v>
      </c>
      <c r="I112" s="14">
        <v>-9.500767706388773</v>
      </c>
      <c r="J112" s="14">
        <v>-7.2316472355267098</v>
      </c>
      <c r="K112" s="14">
        <v>-7.5394539397395031</v>
      </c>
      <c r="L112" s="14">
        <v>1.4378748573306663</v>
      </c>
      <c r="M112" s="14">
        <v>-7.3272705387449051</v>
      </c>
      <c r="N112" s="14">
        <v>-9.6312778633927163</v>
      </c>
      <c r="O112" s="14">
        <v>5.0365838356310295</v>
      </c>
      <c r="Q112" s="2">
        <v>0.98059117842812804</v>
      </c>
      <c r="R112" s="2">
        <v>0.84809691421347377</v>
      </c>
      <c r="S112" s="2">
        <v>0.23462652170155793</v>
      </c>
      <c r="T112" s="2">
        <v>0.34290481110628113</v>
      </c>
      <c r="U112" s="2">
        <v>0.29807687910046993</v>
      </c>
      <c r="V112" s="2">
        <v>-0.61022582416476623</v>
      </c>
      <c r="W112" s="2">
        <v>2.1990856773543759</v>
      </c>
      <c r="X112" s="2">
        <v>-1.9324561514794762</v>
      </c>
      <c r="Y112" s="2">
        <v>-0.83799605000559962</v>
      </c>
      <c r="Z112" s="2">
        <v>-1.7371882006171981</v>
      </c>
      <c r="AA112" s="2">
        <v>0.29183108104383204</v>
      </c>
      <c r="AB112" s="2">
        <v>-1.0481880323790749</v>
      </c>
      <c r="AC112" s="2">
        <v>-2.0691741048934276</v>
      </c>
      <c r="AD112" s="2">
        <v>0.81005896120371657</v>
      </c>
    </row>
    <row r="113" spans="1:30">
      <c r="A113" s="1">
        <v>40954</v>
      </c>
      <c r="B113" s="14">
        <v>7.8626312226517401</v>
      </c>
      <c r="C113" s="14">
        <v>4.0027376378996999</v>
      </c>
      <c r="D113" s="14">
        <v>1.794682829393458</v>
      </c>
      <c r="E113" s="14">
        <v>1.7829496811624825</v>
      </c>
      <c r="F113" s="14">
        <v>-0.41162952638469513</v>
      </c>
      <c r="G113" s="14">
        <v>-3.3163765248714507</v>
      </c>
      <c r="H113" s="14">
        <v>7.3212693433128155</v>
      </c>
      <c r="I113" s="14">
        <v>-8.804872766608268</v>
      </c>
      <c r="J113" s="14">
        <v>-7.3656090179564258</v>
      </c>
      <c r="K113" s="14">
        <v>-5.1275465841904166</v>
      </c>
      <c r="L113" s="14">
        <v>1.4776516213654807</v>
      </c>
      <c r="M113" s="14">
        <v>-5.5665438933962399</v>
      </c>
      <c r="N113" s="14">
        <v>-10.361366070622811</v>
      </c>
      <c r="O113" s="14">
        <v>3.7721508688836209</v>
      </c>
      <c r="Q113" s="2">
        <v>0.89773950773993039</v>
      </c>
      <c r="R113" s="2">
        <v>0.74664666254798262</v>
      </c>
      <c r="S113" s="2">
        <v>0.12972505895704731</v>
      </c>
      <c r="T113" s="2">
        <v>0.14846978584976223</v>
      </c>
      <c r="U113" s="2">
        <v>-0.15224406174006416</v>
      </c>
      <c r="V113" s="2">
        <v>-0.7475245342121245</v>
      </c>
      <c r="W113" s="2">
        <v>1.8373823607445008</v>
      </c>
      <c r="X113" s="2">
        <v>-1.7909111207281214</v>
      </c>
      <c r="Y113" s="2">
        <v>-0.85351940739177257</v>
      </c>
      <c r="Z113" s="2">
        <v>-1.1814533911030665</v>
      </c>
      <c r="AA113" s="2">
        <v>0.29990417307233791</v>
      </c>
      <c r="AB113" s="2">
        <v>-0.79631080358201223</v>
      </c>
      <c r="AC113" s="2">
        <v>-2.2260255252465337</v>
      </c>
      <c r="AD113" s="2">
        <v>0.60669388499689714</v>
      </c>
    </row>
    <row r="114" spans="1:30">
      <c r="A114" s="1">
        <v>40983</v>
      </c>
      <c r="B114" s="14">
        <v>7.136995192171284</v>
      </c>
      <c r="C114" s="14">
        <v>3.4588676106366218</v>
      </c>
      <c r="D114" s="14">
        <v>0.34342232907511749</v>
      </c>
      <c r="E114" s="14">
        <v>-0.55198913688582729</v>
      </c>
      <c r="F114" s="14">
        <v>-1.6291837185198559</v>
      </c>
      <c r="G114" s="14">
        <v>-3.9254993001875857</v>
      </c>
      <c r="H114" s="14">
        <v>5.8800193020326583</v>
      </c>
      <c r="I114" s="14">
        <v>-8.1089778268277648</v>
      </c>
      <c r="J114" s="14">
        <v>-7.4995708003861408</v>
      </c>
      <c r="K114" s="14">
        <v>-2.7156392286413298</v>
      </c>
      <c r="L114" s="14">
        <v>1.5174283854002948</v>
      </c>
      <c r="M114" s="14">
        <v>-3.8058172480475734</v>
      </c>
      <c r="N114" s="14">
        <v>-11.091454277852907</v>
      </c>
      <c r="O114" s="14">
        <v>2.5077179021362124</v>
      </c>
      <c r="Q114" s="2">
        <v>0.81488783705173273</v>
      </c>
      <c r="R114" s="2">
        <v>0.64519641088249158</v>
      </c>
      <c r="S114" s="2">
        <v>2.4823596212536717E-2</v>
      </c>
      <c r="T114" s="2">
        <v>-4.5965239406756613E-2</v>
      </c>
      <c r="U114" s="2">
        <v>-0.60256500258059831</v>
      </c>
      <c r="V114" s="2">
        <v>-0.88482324425948256</v>
      </c>
      <c r="W114" s="2">
        <v>1.4756790441346261</v>
      </c>
      <c r="X114" s="2">
        <v>-1.6493660899767673</v>
      </c>
      <c r="Y114" s="2">
        <v>-0.86904276477794551</v>
      </c>
      <c r="Z114" s="2">
        <v>-0.62571858158893467</v>
      </c>
      <c r="AA114" s="2">
        <v>0.30797726510084383</v>
      </c>
      <c r="AB114" s="2">
        <v>-0.54443357478494947</v>
      </c>
      <c r="AC114" s="2">
        <v>-2.3828769455996408</v>
      </c>
      <c r="AD114" s="2">
        <v>0.40332880879007765</v>
      </c>
    </row>
    <row r="115" spans="1:30">
      <c r="A115" s="1">
        <v>41014</v>
      </c>
      <c r="B115" s="14">
        <v>6.6748462065651184</v>
      </c>
      <c r="C115" s="14">
        <v>3.3496239030292605</v>
      </c>
      <c r="D115" s="14">
        <v>-0.60237479999965382</v>
      </c>
      <c r="E115" s="14">
        <v>-2.6378040536031131</v>
      </c>
      <c r="F115" s="14">
        <v>-2.6377218178614537</v>
      </c>
      <c r="G115" s="14">
        <v>-4.4624094017344094</v>
      </c>
      <c r="H115" s="14">
        <v>3.3494311211977168</v>
      </c>
      <c r="I115" s="14">
        <v>-8.1369353268068707</v>
      </c>
      <c r="J115" s="14">
        <v>-7.2808856950925511</v>
      </c>
      <c r="K115" s="14">
        <v>-1.649461262244367</v>
      </c>
      <c r="L115" s="14">
        <v>-0.209410222831933</v>
      </c>
      <c r="M115" s="14">
        <v>-1.5437971328335416</v>
      </c>
      <c r="N115" s="14">
        <v>-9.9019118491157414</v>
      </c>
      <c r="O115" s="14">
        <v>-0.42182627233344672</v>
      </c>
      <c r="Q115" s="2">
        <v>0.762120590173192</v>
      </c>
      <c r="R115" s="2">
        <v>0.62481874512766011</v>
      </c>
      <c r="S115" s="2">
        <v>-4.3541457668374972E-2</v>
      </c>
      <c r="T115" s="2">
        <v>-0.21965521915163844</v>
      </c>
      <c r="U115" s="2">
        <v>-0.97557987838878357</v>
      </c>
      <c r="V115" s="2">
        <v>-1.0058449287885429</v>
      </c>
      <c r="W115" s="2">
        <v>0.84058998133138496</v>
      </c>
      <c r="X115" s="2">
        <v>-1.6550526454725174</v>
      </c>
      <c r="Y115" s="2">
        <v>-0.84370175346162968</v>
      </c>
      <c r="Z115" s="2">
        <v>-0.38005731781751129</v>
      </c>
      <c r="AA115" s="2">
        <v>-4.2501898825969123E-2</v>
      </c>
      <c r="AB115" s="2">
        <v>-0.2208448112432366</v>
      </c>
      <c r="AC115" s="2">
        <v>-2.1273168397521767</v>
      </c>
      <c r="AD115" s="2">
        <v>-6.7844428510749899E-2</v>
      </c>
    </row>
    <row r="116" spans="1:30">
      <c r="A116" s="1">
        <v>41044</v>
      </c>
      <c r="B116" s="14">
        <v>6.2126972209589519</v>
      </c>
      <c r="C116" s="14">
        <v>3.2403801954218983</v>
      </c>
      <c r="D116" s="14">
        <v>-1.5481719290744249</v>
      </c>
      <c r="E116" s="14">
        <v>-4.7236189703203983</v>
      </c>
      <c r="F116" s="14">
        <v>-3.6462599172030523</v>
      </c>
      <c r="G116" s="14">
        <v>-4.9993195032812325</v>
      </c>
      <c r="H116" s="14">
        <v>0.81884294036277461</v>
      </c>
      <c r="I116" s="14">
        <v>-8.1648928267859766</v>
      </c>
      <c r="J116" s="14">
        <v>-7.0622005897989624</v>
      </c>
      <c r="K116" s="14">
        <v>-0.58328329584740479</v>
      </c>
      <c r="L116" s="14">
        <v>-1.936248831064161</v>
      </c>
      <c r="M116" s="14">
        <v>0.7182229823804902</v>
      </c>
      <c r="N116" s="14">
        <v>-8.7123694203785735</v>
      </c>
      <c r="O116" s="14">
        <v>-3.3513704468031058</v>
      </c>
      <c r="Q116" s="2">
        <v>0.70935334329465116</v>
      </c>
      <c r="R116" s="2">
        <v>0.60444107937282832</v>
      </c>
      <c r="S116" s="2">
        <v>-0.11190651154928666</v>
      </c>
      <c r="T116" s="2">
        <v>-0.3933451988965202</v>
      </c>
      <c r="U116" s="2">
        <v>-1.3485947541969692</v>
      </c>
      <c r="V116" s="2">
        <v>-1.1268666133176031</v>
      </c>
      <c r="W116" s="2">
        <v>0.20550091852814373</v>
      </c>
      <c r="X116" s="2">
        <v>-1.6607392009682675</v>
      </c>
      <c r="Y116" s="2">
        <v>-0.81836074214531396</v>
      </c>
      <c r="Z116" s="2">
        <v>-0.13439605404608806</v>
      </c>
      <c r="AA116" s="2">
        <v>-0.39298106275278211</v>
      </c>
      <c r="AB116" s="2">
        <v>0.10274395229847626</v>
      </c>
      <c r="AC116" s="2">
        <v>-1.8717567339047123</v>
      </c>
      <c r="AD116" s="2">
        <v>-0.53901766581157751</v>
      </c>
    </row>
    <row r="117" spans="1:30">
      <c r="A117" s="1">
        <v>41075</v>
      </c>
      <c r="B117" s="14">
        <v>5.846479924174214</v>
      </c>
      <c r="C117" s="14">
        <v>3.1399411684084173</v>
      </c>
      <c r="D117" s="14">
        <v>-2.336634168774232</v>
      </c>
      <c r="E117" s="14">
        <v>-5.3794349822418699</v>
      </c>
      <c r="F117" s="14">
        <v>-4.3762103044483318</v>
      </c>
      <c r="G117" s="14">
        <v>-5.5074268297655466</v>
      </c>
      <c r="H117" s="14">
        <v>-1.5823761158504721</v>
      </c>
      <c r="I117" s="14">
        <v>-8.879952751115006</v>
      </c>
      <c r="J117" s="14">
        <v>-6.8562520248777874</v>
      </c>
      <c r="K117" s="14">
        <v>-0.90164218792931439</v>
      </c>
      <c r="L117" s="14">
        <v>-3.2689213337698688</v>
      </c>
      <c r="M117" s="14">
        <v>2.5070865561793205</v>
      </c>
      <c r="N117" s="14">
        <v>-6.7669638370265401</v>
      </c>
      <c r="O117" s="14">
        <v>-5.7498465013697055</v>
      </c>
      <c r="Q117" s="2">
        <v>0.66753938478236341</v>
      </c>
      <c r="R117" s="2">
        <v>0.58570578590789579</v>
      </c>
      <c r="S117" s="2">
        <v>-0.16889892762150779</v>
      </c>
      <c r="T117" s="2">
        <v>-0.44795630984124496</v>
      </c>
      <c r="U117" s="2">
        <v>-1.6185720145723466</v>
      </c>
      <c r="V117" s="2">
        <v>-1.2413960371364732</v>
      </c>
      <c r="W117" s="2">
        <v>-0.39712102191441373</v>
      </c>
      <c r="X117" s="2">
        <v>-1.8061823895767921</v>
      </c>
      <c r="Y117" s="2">
        <v>-0.79449562839081311</v>
      </c>
      <c r="Z117" s="2">
        <v>-0.2077500814473571</v>
      </c>
      <c r="AA117" s="2">
        <v>-0.66346027390193252</v>
      </c>
      <c r="AB117" s="2">
        <v>0.35864625312112031</v>
      </c>
      <c r="AC117" s="2">
        <v>-1.4538077437829446</v>
      </c>
      <c r="AD117" s="2">
        <v>-0.92477656204779657</v>
      </c>
    </row>
    <row r="118" spans="1:30">
      <c r="A118" s="1">
        <v>41105</v>
      </c>
      <c r="B118" s="14">
        <v>5.4802626273894761</v>
      </c>
      <c r="C118" s="14">
        <v>3.0395021413949364</v>
      </c>
      <c r="D118" s="14">
        <v>-3.1250964084740396</v>
      </c>
      <c r="E118" s="14">
        <v>-6.0352509941633405</v>
      </c>
      <c r="F118" s="14">
        <v>-5.1061606916936118</v>
      </c>
      <c r="G118" s="14">
        <v>-6.0155341562498617</v>
      </c>
      <c r="H118" s="14">
        <v>-3.9835951720637182</v>
      </c>
      <c r="I118" s="14">
        <v>-9.5950126754440355</v>
      </c>
      <c r="J118" s="14">
        <v>-6.6503034599566133</v>
      </c>
      <c r="K118" s="14">
        <v>-1.2200010800112242</v>
      </c>
      <c r="L118" s="14">
        <v>-4.601593836475578</v>
      </c>
      <c r="M118" s="14">
        <v>4.2959501299781504</v>
      </c>
      <c r="N118" s="14">
        <v>-4.8215582536745059</v>
      </c>
      <c r="O118" s="14">
        <v>-8.1483225559363035</v>
      </c>
      <c r="Q118" s="2">
        <v>0.62572542627007555</v>
      </c>
      <c r="R118" s="2">
        <v>0.56697049244296305</v>
      </c>
      <c r="S118" s="2">
        <v>-0.22589134369372899</v>
      </c>
      <c r="T118" s="2">
        <v>-0.50256742078596972</v>
      </c>
      <c r="U118" s="2">
        <v>-1.888549274947724</v>
      </c>
      <c r="V118" s="2">
        <v>-1.3559254609553439</v>
      </c>
      <c r="W118" s="2">
        <v>-0.99974296235697091</v>
      </c>
      <c r="X118" s="2">
        <v>-1.9516255781853167</v>
      </c>
      <c r="Y118" s="2">
        <v>-0.77063051463631238</v>
      </c>
      <c r="Z118" s="2">
        <v>-0.28110410884862619</v>
      </c>
      <c r="AA118" s="2">
        <v>-0.93393948505108326</v>
      </c>
      <c r="AB118" s="2">
        <v>0.61454855394376429</v>
      </c>
      <c r="AC118" s="2">
        <v>-1.035858753661177</v>
      </c>
      <c r="AD118" s="2">
        <v>-1.3105354582840152</v>
      </c>
    </row>
    <row r="119" spans="1:30">
      <c r="A119" s="1">
        <v>41136</v>
      </c>
      <c r="B119" s="14">
        <v>5.145600353820952</v>
      </c>
      <c r="C119" s="14">
        <v>3.1511789196123106</v>
      </c>
      <c r="D119" s="14">
        <v>-3.6074465236818893</v>
      </c>
      <c r="E119" s="14">
        <v>-5.5945403976411283</v>
      </c>
      <c r="F119" s="14">
        <v>-5.6606981821062856</v>
      </c>
      <c r="G119" s="14">
        <v>-6.4452242144604499</v>
      </c>
      <c r="H119" s="14">
        <v>-6.3666427588992711</v>
      </c>
      <c r="I119" s="14">
        <v>-10.45554741348777</v>
      </c>
      <c r="J119" s="14">
        <v>-6.5898709196475638</v>
      </c>
      <c r="K119" s="14">
        <v>-2.8623176029329818</v>
      </c>
      <c r="L119" s="14">
        <v>-4.6565478615177316</v>
      </c>
      <c r="M119" s="14">
        <v>5.0400015126323128</v>
      </c>
      <c r="N119" s="14">
        <v>-4.119179421377118</v>
      </c>
      <c r="O119" s="14">
        <v>-9.2518813071661476</v>
      </c>
      <c r="Q119" s="2">
        <v>0.58751435719856859</v>
      </c>
      <c r="R119" s="2">
        <v>0.58780200859096277</v>
      </c>
      <c r="S119" s="2">
        <v>-0.26075705707129798</v>
      </c>
      <c r="T119" s="2">
        <v>-0.46586856799237203</v>
      </c>
      <c r="U119" s="2">
        <v>-2.0936488475392845</v>
      </c>
      <c r="V119" s="2">
        <v>-1.4527793188362432</v>
      </c>
      <c r="W119" s="2">
        <v>-1.5978044999871557</v>
      </c>
      <c r="X119" s="2">
        <v>-2.1266583439034119</v>
      </c>
      <c r="Y119" s="2">
        <v>-0.76362765229783991</v>
      </c>
      <c r="Z119" s="2">
        <v>-0.65951518584459712</v>
      </c>
      <c r="AA119" s="2">
        <v>-0.94509295397363879</v>
      </c>
      <c r="AB119" s="2">
        <v>0.72098733638659018</v>
      </c>
      <c r="AC119" s="2">
        <v>-0.88496038770923868</v>
      </c>
      <c r="AD119" s="2">
        <v>-1.4880263300380674</v>
      </c>
    </row>
    <row r="120" spans="1:30">
      <c r="A120" s="1">
        <v>41167</v>
      </c>
      <c r="B120" s="14">
        <v>4.810938080252428</v>
      </c>
      <c r="C120" s="14">
        <v>3.2628556978296857</v>
      </c>
      <c r="D120" s="14">
        <v>-4.0897966388897382</v>
      </c>
      <c r="E120" s="14">
        <v>-5.1538298011189161</v>
      </c>
      <c r="F120" s="14">
        <v>-6.2152356725189604</v>
      </c>
      <c r="G120" s="14">
        <v>-6.8749142726710391</v>
      </c>
      <c r="H120" s="14">
        <v>-8.7496903457348232</v>
      </c>
      <c r="I120" s="14">
        <v>-11.316082151531505</v>
      </c>
      <c r="J120" s="14">
        <v>-6.5294383793385151</v>
      </c>
      <c r="K120" s="14">
        <v>-4.5046341258547384</v>
      </c>
      <c r="L120" s="14">
        <v>-4.7115018865598834</v>
      </c>
      <c r="M120" s="14">
        <v>5.7840528952864751</v>
      </c>
      <c r="N120" s="14">
        <v>-3.4168005890797302</v>
      </c>
      <c r="O120" s="14">
        <v>-10.355440058395992</v>
      </c>
      <c r="Q120" s="2">
        <v>0.54930328812706164</v>
      </c>
      <c r="R120" s="2">
        <v>0.60863352473896248</v>
      </c>
      <c r="S120" s="2">
        <v>-0.29562277044886692</v>
      </c>
      <c r="T120" s="2">
        <v>-0.42916971519877434</v>
      </c>
      <c r="U120" s="2">
        <v>-2.298748420130845</v>
      </c>
      <c r="V120" s="2">
        <v>-1.5496331767171427</v>
      </c>
      <c r="W120" s="2">
        <v>-2.1958660376173396</v>
      </c>
      <c r="X120" s="2">
        <v>-2.3016911096215078</v>
      </c>
      <c r="Y120" s="2">
        <v>-0.75662478995936777</v>
      </c>
      <c r="Z120" s="2">
        <v>-1.0379262628405679</v>
      </c>
      <c r="AA120" s="2">
        <v>-0.95624642289619388</v>
      </c>
      <c r="AB120" s="2">
        <v>0.82742611882941608</v>
      </c>
      <c r="AC120" s="2">
        <v>-0.73406202175730006</v>
      </c>
      <c r="AD120" s="2">
        <v>-1.6655172017921192</v>
      </c>
    </row>
    <row r="121" spans="1:30">
      <c r="A121" s="1">
        <v>41197</v>
      </c>
      <c r="B121" s="14">
        <v>4.2784911700964487</v>
      </c>
      <c r="C121" s="14">
        <v>3.8682549817144718</v>
      </c>
      <c r="D121" s="14">
        <v>-4.1405377856965409</v>
      </c>
      <c r="E121" s="14">
        <v>-5.2358763069053564</v>
      </c>
      <c r="F121" s="14">
        <v>-6.7974816584445836</v>
      </c>
      <c r="G121" s="14">
        <v>-7.1783389331883232</v>
      </c>
      <c r="H121" s="14">
        <v>-10.005452360964398</v>
      </c>
      <c r="I121" s="14">
        <v>-12.028122047253531</v>
      </c>
      <c r="J121" s="14">
        <v>-6.6988909096214311</v>
      </c>
      <c r="K121" s="14">
        <v>-6.232343662168466</v>
      </c>
      <c r="L121" s="14">
        <v>-3.2181767171081792</v>
      </c>
      <c r="M121" s="14">
        <v>6.8826179537425585</v>
      </c>
      <c r="N121" s="14">
        <v>-4.8676215025675562</v>
      </c>
      <c r="O121" s="14">
        <v>-10.305091721502187</v>
      </c>
      <c r="Q121" s="2">
        <v>0.48850956481927227</v>
      </c>
      <c r="R121" s="2">
        <v>0.72156107475912734</v>
      </c>
      <c r="S121" s="2">
        <v>-0.29929049276350306</v>
      </c>
      <c r="T121" s="2">
        <v>-0.43600189182862281</v>
      </c>
      <c r="U121" s="2">
        <v>-2.5140961737473382</v>
      </c>
      <c r="V121" s="2">
        <v>-1.6180263088963807</v>
      </c>
      <c r="W121" s="2">
        <v>-2.51101835176943</v>
      </c>
      <c r="X121" s="2">
        <v>-2.4465200244113681</v>
      </c>
      <c r="Y121" s="2">
        <v>-0.77626077971602181</v>
      </c>
      <c r="Z121" s="2">
        <v>-1.4360130002312226</v>
      </c>
      <c r="AA121" s="2">
        <v>-0.65316114650427604</v>
      </c>
      <c r="AB121" s="2">
        <v>0.98457914613673414</v>
      </c>
      <c r="AC121" s="2">
        <v>-1.0457549359901113</v>
      </c>
      <c r="AD121" s="2">
        <v>-1.6574194270278042</v>
      </c>
    </row>
    <row r="122" spans="1:30">
      <c r="A122" s="1">
        <v>41228</v>
      </c>
      <c r="B122" s="14">
        <v>3.7460442599404709</v>
      </c>
      <c r="C122" s="14">
        <v>4.4736542655992579</v>
      </c>
      <c r="D122" s="14">
        <v>-4.1912789325033426</v>
      </c>
      <c r="E122" s="14">
        <v>-5.3179228126917968</v>
      </c>
      <c r="F122" s="14">
        <v>-7.3797276443702078</v>
      </c>
      <c r="G122" s="14">
        <v>-7.4817635937056073</v>
      </c>
      <c r="H122" s="14">
        <v>-11.261214376193971</v>
      </c>
      <c r="I122" s="14">
        <v>-12.740161942975558</v>
      </c>
      <c r="J122" s="14">
        <v>-6.868343439904347</v>
      </c>
      <c r="K122" s="14">
        <v>-7.9600531984821927</v>
      </c>
      <c r="L122" s="14">
        <v>-1.7248515476564745</v>
      </c>
      <c r="M122" s="14">
        <v>7.9811830121986436</v>
      </c>
      <c r="N122" s="14">
        <v>-6.3184424160553831</v>
      </c>
      <c r="O122" s="14">
        <v>-10.254743384608378</v>
      </c>
      <c r="Q122" s="2">
        <v>0.42771584151148306</v>
      </c>
      <c r="R122" s="2">
        <v>0.83448862477929198</v>
      </c>
      <c r="S122" s="2">
        <v>-0.30295821507813908</v>
      </c>
      <c r="T122" s="2">
        <v>-0.44283406845847129</v>
      </c>
      <c r="U122" s="2">
        <v>-2.7294439273638318</v>
      </c>
      <c r="V122" s="2">
        <v>-1.6864194410756186</v>
      </c>
      <c r="W122" s="2">
        <v>-2.82617066592152</v>
      </c>
      <c r="X122" s="2">
        <v>-2.5913489392012283</v>
      </c>
      <c r="Y122" s="2">
        <v>-0.79589676947267585</v>
      </c>
      <c r="Z122" s="2">
        <v>-1.8340997376218775</v>
      </c>
      <c r="AA122" s="2">
        <v>-0.35007587011235808</v>
      </c>
      <c r="AB122" s="2">
        <v>1.1417321734440524</v>
      </c>
      <c r="AC122" s="2">
        <v>-1.3574478502229224</v>
      </c>
      <c r="AD122" s="2">
        <v>-1.6493216522634886</v>
      </c>
    </row>
    <row r="123" spans="1:30">
      <c r="A123" s="1">
        <v>41258</v>
      </c>
      <c r="B123" s="14">
        <v>3.1243961656448702</v>
      </c>
      <c r="C123" s="14">
        <v>4.8263173075487202</v>
      </c>
      <c r="D123" s="14">
        <v>-4.7100137556123798</v>
      </c>
      <c r="E123" s="14">
        <v>-6.0897969805402798</v>
      </c>
      <c r="F123" s="14">
        <v>-8.0755453551830652</v>
      </c>
      <c r="G123" s="14">
        <v>-7.5849239097649601</v>
      </c>
      <c r="H123" s="14">
        <v>-11.267308724955473</v>
      </c>
      <c r="I123" s="14">
        <v>-13.090778937168649</v>
      </c>
      <c r="J123" s="14">
        <v>-7.2004517105851109</v>
      </c>
      <c r="K123" s="14">
        <v>-9.7254192977922145</v>
      </c>
      <c r="L123" s="14">
        <v>0.17166825682643516</v>
      </c>
      <c r="M123" s="14">
        <v>8.5082108994987564</v>
      </c>
      <c r="N123" s="14">
        <v>-6.9838405628461695</v>
      </c>
      <c r="O123" s="14">
        <v>-9.427077165616506</v>
      </c>
      <c r="Q123" s="2">
        <v>0.35673730540100002</v>
      </c>
      <c r="R123" s="2">
        <v>0.90027227264629284</v>
      </c>
      <c r="S123" s="2">
        <v>-0.34045392429692967</v>
      </c>
      <c r="T123" s="2">
        <v>-0.50710957416355018</v>
      </c>
      <c r="U123" s="2">
        <v>-2.9867969784319426</v>
      </c>
      <c r="V123" s="2">
        <v>-1.7096721889566611</v>
      </c>
      <c r="W123" s="2">
        <v>-2.8277001341584502</v>
      </c>
      <c r="X123" s="2">
        <v>-2.662664435820103</v>
      </c>
      <c r="Y123" s="2">
        <v>-0.83438114377089201</v>
      </c>
      <c r="Z123" s="2">
        <v>-2.2408630366621978</v>
      </c>
      <c r="AA123" s="2">
        <v>3.4841789405493283E-2</v>
      </c>
      <c r="AB123" s="2">
        <v>1.2171250938059954</v>
      </c>
      <c r="AC123" s="2">
        <v>-1.5004013226813082</v>
      </c>
      <c r="AD123" s="2">
        <v>-1.5162039559319307</v>
      </c>
    </row>
    <row r="124" spans="1:30">
      <c r="A124" s="1">
        <v>41289</v>
      </c>
      <c r="B124" s="14">
        <v>2.5027480713492696</v>
      </c>
      <c r="C124" s="14">
        <v>5.1789803494981825</v>
      </c>
      <c r="D124" s="14">
        <v>-5.2287485787214161</v>
      </c>
      <c r="E124" s="14">
        <v>-6.8616711483887629</v>
      </c>
      <c r="F124" s="14">
        <v>-8.7713630659959207</v>
      </c>
      <c r="G124" s="14">
        <v>-7.6880842258243129</v>
      </c>
      <c r="H124" s="14">
        <v>-11.273403073716976</v>
      </c>
      <c r="I124" s="14">
        <v>-13.441395931361741</v>
      </c>
      <c r="J124" s="14">
        <v>-7.5325599812658739</v>
      </c>
      <c r="K124" s="14">
        <v>-11.490785397102236</v>
      </c>
      <c r="L124" s="14">
        <v>2.0681880613093453</v>
      </c>
      <c r="M124" s="14">
        <v>9.0352387867988693</v>
      </c>
      <c r="N124" s="14">
        <v>-7.6492387096369558</v>
      </c>
      <c r="O124" s="14">
        <v>-8.5994109466246336</v>
      </c>
      <c r="Q124" s="2">
        <v>0.28575876929051691</v>
      </c>
      <c r="R124" s="2">
        <v>0.96605592051329392</v>
      </c>
      <c r="S124" s="2">
        <v>-0.37794963351572014</v>
      </c>
      <c r="T124" s="2">
        <v>-0.57138507986862908</v>
      </c>
      <c r="U124" s="2">
        <v>-3.2441500295000529</v>
      </c>
      <c r="V124" s="2">
        <v>-1.7329249368377033</v>
      </c>
      <c r="W124" s="2">
        <v>-2.8292296023953809</v>
      </c>
      <c r="X124" s="2">
        <v>-2.7339799324389777</v>
      </c>
      <c r="Y124" s="2">
        <v>-0.87286551806910817</v>
      </c>
      <c r="Z124" s="2">
        <v>-2.6476263357025176</v>
      </c>
      <c r="AA124" s="2">
        <v>0.41975944892334471</v>
      </c>
      <c r="AB124" s="2">
        <v>1.2925180141679387</v>
      </c>
      <c r="AC124" s="2">
        <v>-1.6433547951396938</v>
      </c>
      <c r="AD124" s="2">
        <v>-1.383086259600373</v>
      </c>
    </row>
    <row r="125" spans="1:30">
      <c r="A125" s="1">
        <v>41320</v>
      </c>
      <c r="B125" s="14">
        <v>1.8523934277191803</v>
      </c>
      <c r="C125" s="14">
        <v>4.7559023703624721</v>
      </c>
      <c r="D125" s="14">
        <v>-5.774591197337128</v>
      </c>
      <c r="E125" s="14">
        <v>-7.8895733687834984</v>
      </c>
      <c r="F125" s="14">
        <v>-9.2345423088683507</v>
      </c>
      <c r="G125" s="14">
        <v>-7.6535147271804744</v>
      </c>
      <c r="H125" s="14">
        <v>-11.310510787638101</v>
      </c>
      <c r="I125" s="14">
        <v>-13.675035946262968</v>
      </c>
      <c r="J125" s="14">
        <v>-8.0245335098879416</v>
      </c>
      <c r="K125" s="14">
        <v>-12.376792226846888</v>
      </c>
      <c r="L125" s="14">
        <v>3.6516567655860843</v>
      </c>
      <c r="M125" s="14">
        <v>9.27078598125326</v>
      </c>
      <c r="N125" s="14">
        <v>-6.178599102572373</v>
      </c>
      <c r="O125" s="14">
        <v>-7.7403231475372918</v>
      </c>
      <c r="Q125" s="2">
        <v>0.21150257679012055</v>
      </c>
      <c r="R125" s="2">
        <v>0.88713749275319331</v>
      </c>
      <c r="S125" s="2">
        <v>-0.41740477551711958</v>
      </c>
      <c r="T125" s="2">
        <v>-0.65698055356533935</v>
      </c>
      <c r="U125" s="2">
        <v>-3.4154601147311214</v>
      </c>
      <c r="V125" s="2">
        <v>-1.7251328335653875</v>
      </c>
      <c r="W125" s="2">
        <v>-2.8385423398195959</v>
      </c>
      <c r="X125" s="2">
        <v>-2.7815023114698878</v>
      </c>
      <c r="Y125" s="2">
        <v>-0.92987491859230476</v>
      </c>
      <c r="Z125" s="2">
        <v>-2.8517738273644722</v>
      </c>
      <c r="AA125" s="2">
        <v>0.74114025714335163</v>
      </c>
      <c r="AB125" s="2">
        <v>1.3262137469762225</v>
      </c>
      <c r="AC125" s="2">
        <v>-1.3274040525975459</v>
      </c>
      <c r="AD125" s="2">
        <v>-1.2449148734341604</v>
      </c>
    </row>
    <row r="126" spans="1:30">
      <c r="A126" s="1">
        <v>41348</v>
      </c>
      <c r="B126" s="14">
        <v>1.2020387840890905</v>
      </c>
      <c r="C126" s="14">
        <v>4.3328243912267617</v>
      </c>
      <c r="D126" s="14">
        <v>-6.3204338159528399</v>
      </c>
      <c r="E126" s="14">
        <v>-8.9174755891782329</v>
      </c>
      <c r="F126" s="14">
        <v>-9.6977215517407789</v>
      </c>
      <c r="G126" s="14">
        <v>-7.6189452285366359</v>
      </c>
      <c r="H126" s="14">
        <v>-11.347618501559227</v>
      </c>
      <c r="I126" s="14">
        <v>-13.908675961164196</v>
      </c>
      <c r="J126" s="14">
        <v>-8.5165070385100101</v>
      </c>
      <c r="K126" s="14">
        <v>-13.262799056591538</v>
      </c>
      <c r="L126" s="14">
        <v>5.2351254698628242</v>
      </c>
      <c r="M126" s="14">
        <v>9.5063331757076526</v>
      </c>
      <c r="N126" s="14">
        <v>-4.7079594955077892</v>
      </c>
      <c r="O126" s="14">
        <v>-6.8812353484499527</v>
      </c>
      <c r="Q126" s="2">
        <v>0.13724638428972416</v>
      </c>
      <c r="R126" s="2">
        <v>0.80821906499309271</v>
      </c>
      <c r="S126" s="2">
        <v>-0.45685991751851912</v>
      </c>
      <c r="T126" s="2">
        <v>-0.74257602726204985</v>
      </c>
      <c r="U126" s="2">
        <v>-3.586770199962189</v>
      </c>
      <c r="V126" s="2">
        <v>-1.7173407302930717</v>
      </c>
      <c r="W126" s="2">
        <v>-2.8478550772438114</v>
      </c>
      <c r="X126" s="2">
        <v>-2.829024690500797</v>
      </c>
      <c r="Y126" s="2">
        <v>-0.98688431911550145</v>
      </c>
      <c r="Z126" s="2">
        <v>-3.0559213190264258</v>
      </c>
      <c r="AA126" s="2">
        <v>1.0625210653633586</v>
      </c>
      <c r="AB126" s="2">
        <v>1.3599094797845068</v>
      </c>
      <c r="AC126" s="2">
        <v>-1.011453310055398</v>
      </c>
      <c r="AD126" s="2">
        <v>-1.1067434872679482</v>
      </c>
    </row>
    <row r="127" spans="1:30">
      <c r="A127" s="1">
        <v>41379</v>
      </c>
      <c r="B127" s="14">
        <v>0.57502655756594445</v>
      </c>
      <c r="C127" s="14">
        <v>3.4333109305545753</v>
      </c>
      <c r="D127" s="14">
        <v>-6.764941160704276</v>
      </c>
      <c r="E127" s="14">
        <v>-9.7546485869938167</v>
      </c>
      <c r="F127" s="14">
        <v>-9.6447327257628395</v>
      </c>
      <c r="G127" s="14">
        <v>-7.5108504920230637</v>
      </c>
      <c r="H127" s="14">
        <v>-11.30513628395553</v>
      </c>
      <c r="I127" s="14">
        <v>-13.780355874878799</v>
      </c>
      <c r="J127" s="14">
        <v>-9.1036526791696346</v>
      </c>
      <c r="K127" s="14">
        <v>-13.459057642153038</v>
      </c>
      <c r="L127" s="14">
        <v>6.0974887533644324</v>
      </c>
      <c r="M127" s="14">
        <v>9.2945887569657852</v>
      </c>
      <c r="N127" s="14">
        <v>-1.7022634908098413</v>
      </c>
      <c r="O127" s="14">
        <v>-5.9653467896086498</v>
      </c>
      <c r="Q127" s="2">
        <v>6.5655382289764391E-2</v>
      </c>
      <c r="R127" s="2">
        <v>0.64042922112006717</v>
      </c>
      <c r="S127" s="2">
        <v>-0.48899024191918716</v>
      </c>
      <c r="T127" s="2">
        <v>-0.81228909713614905</v>
      </c>
      <c r="U127" s="2">
        <v>-3.5671719117524665</v>
      </c>
      <c r="V127" s="2">
        <v>-1.6929757443039666</v>
      </c>
      <c r="W127" s="2">
        <v>-2.8371935275028992</v>
      </c>
      <c r="X127" s="2">
        <v>-2.8029243849503476</v>
      </c>
      <c r="Y127" s="2">
        <v>-1.0549221688094981</v>
      </c>
      <c r="Z127" s="2">
        <v>-3.1011418485014079</v>
      </c>
      <c r="AA127" s="2">
        <v>1.2375463173828452</v>
      </c>
      <c r="AB127" s="2">
        <v>1.3296188054502263</v>
      </c>
      <c r="AC127" s="2">
        <v>-0.36571258610209545</v>
      </c>
      <c r="AD127" s="2">
        <v>-0.9594365509067071</v>
      </c>
    </row>
    <row r="128" spans="1:30">
      <c r="A128" s="1">
        <v>41409</v>
      </c>
      <c r="B128" s="14">
        <v>-5.1985668957201747E-2</v>
      </c>
      <c r="C128" s="14">
        <v>2.533797469882388</v>
      </c>
      <c r="D128" s="14">
        <v>-7.2094485054557129</v>
      </c>
      <c r="E128" s="14">
        <v>-10.591821584809402</v>
      </c>
      <c r="F128" s="14">
        <v>-9.5917438997849001</v>
      </c>
      <c r="G128" s="14">
        <v>-7.4027557555094914</v>
      </c>
      <c r="H128" s="14">
        <v>-11.262654066351832</v>
      </c>
      <c r="I128" s="14">
        <v>-13.6520357885934</v>
      </c>
      <c r="J128" s="14">
        <v>-9.6907983198292573</v>
      </c>
      <c r="K128" s="14">
        <v>-13.65531622771454</v>
      </c>
      <c r="L128" s="14">
        <v>6.9598520368660388</v>
      </c>
      <c r="M128" s="14">
        <v>9.0828443382239179</v>
      </c>
      <c r="N128" s="14">
        <v>1.3034325138881062</v>
      </c>
      <c r="O128" s="14">
        <v>-5.0494582307673479</v>
      </c>
      <c r="Q128" s="2">
        <v>-5.9356197101953813E-3</v>
      </c>
      <c r="R128" s="2">
        <v>0.47263937724704136</v>
      </c>
      <c r="S128" s="2">
        <v>-0.52112056631985526</v>
      </c>
      <c r="T128" s="2">
        <v>-0.88200216701024847</v>
      </c>
      <c r="U128" s="2">
        <v>-3.5475736235427435</v>
      </c>
      <c r="V128" s="2">
        <v>-1.6686107583148613</v>
      </c>
      <c r="W128" s="2">
        <v>-2.8265319777619875</v>
      </c>
      <c r="X128" s="2">
        <v>-2.7768240793998977</v>
      </c>
      <c r="Y128" s="2">
        <v>-1.1229600185034945</v>
      </c>
      <c r="Z128" s="2">
        <v>-3.1463623779763901</v>
      </c>
      <c r="AA128" s="2">
        <v>1.4125715694023311</v>
      </c>
      <c r="AB128" s="2">
        <v>1.2993281311159461</v>
      </c>
      <c r="AC128" s="2">
        <v>0.28002813785120684</v>
      </c>
      <c r="AD128" s="2">
        <v>-0.81212961454546639</v>
      </c>
    </row>
    <row r="129" spans="1:30">
      <c r="A129" s="1">
        <v>41440</v>
      </c>
      <c r="B129" s="14">
        <v>-0.33694071802526721</v>
      </c>
      <c r="C129" s="14">
        <v>1.6836975867620583</v>
      </c>
      <c r="D129" s="14">
        <v>-7.0196354313753888</v>
      </c>
      <c r="E129" s="14">
        <v>-10.571349409446553</v>
      </c>
      <c r="F129" s="14">
        <v>-8.7797606033216962</v>
      </c>
      <c r="G129" s="14">
        <v>-7.2731728976420795</v>
      </c>
      <c r="H129" s="14">
        <v>-10.822529005644066</v>
      </c>
      <c r="I129" s="14">
        <v>-13.120295335807763</v>
      </c>
      <c r="J129" s="14">
        <v>-10.229253845825212</v>
      </c>
      <c r="K129" s="14">
        <v>-13.232721513287283</v>
      </c>
      <c r="L129" s="14">
        <v>6.0198620827149814</v>
      </c>
      <c r="M129" s="14">
        <v>7.0534554607808655</v>
      </c>
      <c r="N129" s="14">
        <v>2.5602718371079449</v>
      </c>
      <c r="O129" s="14">
        <v>-4.8435683264258698</v>
      </c>
      <c r="Q129" s="2">
        <v>-3.8471217302688959E-2</v>
      </c>
      <c r="R129" s="2">
        <v>0.31406684564907378</v>
      </c>
      <c r="S129" s="2">
        <v>-0.50740030788610724</v>
      </c>
      <c r="T129" s="2">
        <v>-0.88029740802343326</v>
      </c>
      <c r="U129" s="2">
        <v>-3.2472559174627524</v>
      </c>
      <c r="V129" s="2">
        <v>-1.6394022638201151</v>
      </c>
      <c r="W129" s="2">
        <v>-2.7160759919014628</v>
      </c>
      <c r="X129" s="2">
        <v>-2.6686680713032986</v>
      </c>
      <c r="Y129" s="2">
        <v>-1.1853557064003797</v>
      </c>
      <c r="Z129" s="2">
        <v>-3.0489910620410625</v>
      </c>
      <c r="AA129" s="2">
        <v>1.2217912083078326</v>
      </c>
      <c r="AB129" s="2">
        <v>1.009017964031085</v>
      </c>
      <c r="AC129" s="2">
        <v>0.55004624121243373</v>
      </c>
      <c r="AD129" s="2">
        <v>-0.77901531178070471</v>
      </c>
    </row>
    <row r="130" spans="1:30">
      <c r="A130" s="1">
        <v>41470</v>
      </c>
      <c r="B130" s="14">
        <v>-0.62189576709333261</v>
      </c>
      <c r="C130" s="14">
        <v>0.83359770364172792</v>
      </c>
      <c r="D130" s="14">
        <v>-6.8298223572950656</v>
      </c>
      <c r="E130" s="14">
        <v>-10.550877234083703</v>
      </c>
      <c r="F130" s="14">
        <v>-7.9677773068584941</v>
      </c>
      <c r="G130" s="14">
        <v>-7.1435900397746668</v>
      </c>
      <c r="H130" s="14">
        <v>-10.3824039449363</v>
      </c>
      <c r="I130" s="14">
        <v>-12.588554883022123</v>
      </c>
      <c r="J130" s="14">
        <v>-10.767709371821168</v>
      </c>
      <c r="K130" s="14">
        <v>-12.810126798860026</v>
      </c>
      <c r="L130" s="14">
        <v>5.0798721285639248</v>
      </c>
      <c r="M130" s="14">
        <v>5.0240665833378113</v>
      </c>
      <c r="N130" s="14">
        <v>3.8171111603277827</v>
      </c>
      <c r="O130" s="14">
        <v>-4.6376784220843916</v>
      </c>
      <c r="Q130" s="2">
        <v>-7.1006814895182527E-2</v>
      </c>
      <c r="R130" s="2">
        <v>0.15549431405110606</v>
      </c>
      <c r="S130" s="2">
        <v>-0.49368004945235916</v>
      </c>
      <c r="T130" s="2">
        <v>-0.87859264903661816</v>
      </c>
      <c r="U130" s="2">
        <v>-2.9469382113827618</v>
      </c>
      <c r="V130" s="2">
        <v>-1.610193769325369</v>
      </c>
      <c r="W130" s="2">
        <v>-2.6056200060409385</v>
      </c>
      <c r="X130" s="2">
        <v>-2.5605120632066996</v>
      </c>
      <c r="Y130" s="2">
        <v>-1.2477513942972649</v>
      </c>
      <c r="Z130" s="2">
        <v>-2.951619746105735</v>
      </c>
      <c r="AA130" s="2">
        <v>1.0310108472133341</v>
      </c>
      <c r="AB130" s="2">
        <v>0.71870779694622389</v>
      </c>
      <c r="AC130" s="2">
        <v>0.82006434457366051</v>
      </c>
      <c r="AD130" s="2">
        <v>-0.74590100901594314</v>
      </c>
    </row>
    <row r="131" spans="1:30">
      <c r="A131" s="1">
        <v>41501</v>
      </c>
      <c r="B131" s="14">
        <v>-0.72193962131740208</v>
      </c>
      <c r="C131" s="14">
        <v>0.4728349641299856</v>
      </c>
      <c r="D131" s="14">
        <v>-6.5965860479620906</v>
      </c>
      <c r="E131" s="14">
        <v>-10.267337414093364</v>
      </c>
      <c r="F131" s="14">
        <v>-6.5449816100211633</v>
      </c>
      <c r="G131" s="14">
        <v>-6.9880612652985858</v>
      </c>
      <c r="H131" s="14">
        <v>-9.545563549953048</v>
      </c>
      <c r="I131" s="14">
        <v>-12.023602764930553</v>
      </c>
      <c r="J131" s="14">
        <v>-11.08352527078992</v>
      </c>
      <c r="K131" s="14">
        <v>-11.821138658894622</v>
      </c>
      <c r="L131" s="14">
        <v>3.6502523614164102</v>
      </c>
      <c r="M131" s="14">
        <v>3.1049231114808062</v>
      </c>
      <c r="N131" s="14">
        <v>3.0886305185913274</v>
      </c>
      <c r="O131" s="14">
        <v>-5.2099672614403865</v>
      </c>
      <c r="Q131" s="2">
        <v>-8.2429622082778334E-2</v>
      </c>
      <c r="R131" s="2">
        <v>8.8199797199022739E-2</v>
      </c>
      <c r="S131" s="2">
        <v>-0.47682102930484377</v>
      </c>
      <c r="T131" s="2">
        <v>-0.8549817211463826</v>
      </c>
      <c r="U131" s="2">
        <v>-2.4207072633375972</v>
      </c>
      <c r="V131" s="2">
        <v>-1.5751369614433623</v>
      </c>
      <c r="W131" s="2">
        <v>-2.3956023563139666</v>
      </c>
      <c r="X131" s="2">
        <v>-2.4456008023868741</v>
      </c>
      <c r="Y131" s="2">
        <v>-1.2843478248538651</v>
      </c>
      <c r="Z131" s="2">
        <v>-2.7237440218118865</v>
      </c>
      <c r="AA131" s="2">
        <v>0.74085521927307463</v>
      </c>
      <c r="AB131" s="2">
        <v>0.44416856586666376</v>
      </c>
      <c r="AC131" s="2">
        <v>0.66355829198364213</v>
      </c>
      <c r="AD131" s="2">
        <v>-0.83794508449376448</v>
      </c>
    </row>
    <row r="132" spans="1:30">
      <c r="A132" s="1">
        <v>41532</v>
      </c>
      <c r="B132" s="14">
        <v>-0.82198347554147144</v>
      </c>
      <c r="C132" s="14">
        <v>0.1120722246182434</v>
      </c>
      <c r="D132" s="14">
        <v>-6.3633497386291156</v>
      </c>
      <c r="E132" s="14">
        <v>-9.9837975941030237</v>
      </c>
      <c r="F132" s="14">
        <v>-5.1221859131838325</v>
      </c>
      <c r="G132" s="14">
        <v>-6.832532490822504</v>
      </c>
      <c r="H132" s="14">
        <v>-8.7087231549697943</v>
      </c>
      <c r="I132" s="14">
        <v>-11.458650646838981</v>
      </c>
      <c r="J132" s="14">
        <v>-11.399341169758674</v>
      </c>
      <c r="K132" s="14">
        <v>-10.83215051892922</v>
      </c>
      <c r="L132" s="14">
        <v>2.2206325942688956</v>
      </c>
      <c r="M132" s="14">
        <v>1.1857796396238007</v>
      </c>
      <c r="N132" s="14">
        <v>2.3601498768548721</v>
      </c>
      <c r="O132" s="14">
        <v>-5.7822561007963813</v>
      </c>
      <c r="Q132" s="2">
        <v>-9.3852429270374113E-2</v>
      </c>
      <c r="R132" s="2">
        <v>2.0905280346939413E-2</v>
      </c>
      <c r="S132" s="2">
        <v>-0.45996200915732832</v>
      </c>
      <c r="T132" s="2">
        <v>-0.83137079325614693</v>
      </c>
      <c r="U132" s="2">
        <v>-1.8944763152924327</v>
      </c>
      <c r="V132" s="2">
        <v>-1.5400801535613557</v>
      </c>
      <c r="W132" s="2">
        <v>-2.1855847065869942</v>
      </c>
      <c r="X132" s="2">
        <v>-2.3306895415670486</v>
      </c>
      <c r="Y132" s="2">
        <v>-1.3209442554104653</v>
      </c>
      <c r="Z132" s="2">
        <v>-2.495868297518038</v>
      </c>
      <c r="AA132" s="2">
        <v>0.45069959133281506</v>
      </c>
      <c r="AB132" s="2">
        <v>0.16962933478710357</v>
      </c>
      <c r="AC132" s="2">
        <v>0.50705223939362387</v>
      </c>
      <c r="AD132" s="2">
        <v>-0.92998915997158593</v>
      </c>
    </row>
    <row r="133" spans="1:30">
      <c r="A133" s="1">
        <v>41562</v>
      </c>
      <c r="B133" s="14">
        <v>-0.70093681265843377</v>
      </c>
      <c r="C133" s="14">
        <v>0.1998903933025058</v>
      </c>
      <c r="D133" s="14">
        <v>-6.7371737416280517</v>
      </c>
      <c r="E133" s="14">
        <v>-9.9959739676626356</v>
      </c>
      <c r="F133" s="14">
        <v>-3.4867702377933463</v>
      </c>
      <c r="G133" s="14">
        <v>-6.624876158112218</v>
      </c>
      <c r="H133" s="14">
        <v>-7.7609615470042606</v>
      </c>
      <c r="I133" s="14">
        <v>-11.058807550208227</v>
      </c>
      <c r="J133" s="14">
        <v>-11.478050607011783</v>
      </c>
      <c r="K133" s="14">
        <v>-10.815853800412825</v>
      </c>
      <c r="L133" s="14">
        <v>1.1059118577568767</v>
      </c>
      <c r="M133" s="14">
        <v>-0.48396510065769149</v>
      </c>
      <c r="N133" s="14">
        <v>0.9704101936598577</v>
      </c>
      <c r="O133" s="14">
        <v>-5.9251227780681797</v>
      </c>
      <c r="Q133" s="2">
        <v>-8.0031563395714642E-2</v>
      </c>
      <c r="R133" s="2">
        <v>3.7286354624289621E-2</v>
      </c>
      <c r="S133" s="2">
        <v>-0.48698312956610046</v>
      </c>
      <c r="T133" s="2">
        <v>-0.83238474423520303</v>
      </c>
      <c r="U133" s="2">
        <v>-1.2896063798395336</v>
      </c>
      <c r="V133" s="2">
        <v>-1.4932735855431263</v>
      </c>
      <c r="W133" s="2">
        <v>-1.9477297146439241</v>
      </c>
      <c r="X133" s="2">
        <v>-2.2493614557123531</v>
      </c>
      <c r="Y133" s="2">
        <v>-1.3300650262899183</v>
      </c>
      <c r="Z133" s="2">
        <v>-2.4921133217145197</v>
      </c>
      <c r="AA133" s="2">
        <v>0.2244558706503357</v>
      </c>
      <c r="AB133" s="2">
        <v>-6.9232659544384748E-2</v>
      </c>
      <c r="AC133" s="2">
        <v>0.20848195559569016</v>
      </c>
      <c r="AD133" s="2">
        <v>-0.95296712201059564</v>
      </c>
    </row>
    <row r="134" spans="1:30">
      <c r="A134" s="1">
        <v>41593</v>
      </c>
      <c r="B134" s="14">
        <v>-0.5798901497753961</v>
      </c>
      <c r="C134" s="14">
        <v>0.28770856198676809</v>
      </c>
      <c r="D134" s="14">
        <v>-7.1109977446269879</v>
      </c>
      <c r="E134" s="14">
        <v>-10.008150341222249</v>
      </c>
      <c r="F134" s="14">
        <v>-1.8513545624028611</v>
      </c>
      <c r="G134" s="14">
        <v>-6.417219825401931</v>
      </c>
      <c r="H134" s="14">
        <v>-6.8131999390387259</v>
      </c>
      <c r="I134" s="14">
        <v>-10.658964453577472</v>
      </c>
      <c r="J134" s="14">
        <v>-11.556760044264891</v>
      </c>
      <c r="K134" s="14">
        <v>-10.799557081896431</v>
      </c>
      <c r="L134" s="14">
        <v>-8.8088787551421355E-3</v>
      </c>
      <c r="M134" s="14">
        <v>-2.1537098409391837</v>
      </c>
      <c r="N134" s="14">
        <v>-0.41932948953515692</v>
      </c>
      <c r="O134" s="14">
        <v>-6.067989455339978</v>
      </c>
      <c r="Q134" s="2">
        <v>-6.621069752105517E-2</v>
      </c>
      <c r="R134" s="2">
        <v>5.3667428901639794E-2</v>
      </c>
      <c r="S134" s="2">
        <v>-0.5140042499748726</v>
      </c>
      <c r="T134" s="2">
        <v>-0.83339869521425902</v>
      </c>
      <c r="U134" s="2">
        <v>-0.68473644438663495</v>
      </c>
      <c r="V134" s="2">
        <v>-1.4464670175248968</v>
      </c>
      <c r="W134" s="2">
        <v>-1.7098747227008537</v>
      </c>
      <c r="X134" s="2">
        <v>-2.1680333698576577</v>
      </c>
      <c r="Y134" s="2">
        <v>-1.3391857971693713</v>
      </c>
      <c r="Z134" s="2">
        <v>-2.4883583459110024</v>
      </c>
      <c r="AA134" s="2">
        <v>-1.7878500321436479E-3</v>
      </c>
      <c r="AB134" s="2">
        <v>-0.30809465387587304</v>
      </c>
      <c r="AC134" s="2">
        <v>-9.0088328202243564E-2</v>
      </c>
      <c r="AD134" s="2">
        <v>-0.97594508404960534</v>
      </c>
    </row>
    <row r="135" spans="1:30">
      <c r="A135" s="1">
        <v>41623</v>
      </c>
      <c r="B135" s="14">
        <v>-0.42951922722158092</v>
      </c>
      <c r="C135" s="14">
        <v>0.63887431679565587</v>
      </c>
      <c r="D135" s="14">
        <v>-9.96986530797769</v>
      </c>
      <c r="E135" s="14">
        <v>-11.357619318240118</v>
      </c>
      <c r="F135" s="14">
        <v>-0.75597232161217875</v>
      </c>
      <c r="G135" s="14">
        <v>-6.3403075974834158</v>
      </c>
      <c r="H135" s="14">
        <v>-6.2706357175623655</v>
      </c>
      <c r="I135" s="14">
        <v>-10.938120360201323</v>
      </c>
      <c r="J135" s="14">
        <v>-11.599381093166141</v>
      </c>
      <c r="K135" s="14">
        <v>-10.991256206310002</v>
      </c>
      <c r="L135" s="14">
        <v>-0.16438270818231393</v>
      </c>
      <c r="M135" s="14">
        <v>-1.8668704858312712</v>
      </c>
      <c r="N135" s="14">
        <v>-0.59412048384354288</v>
      </c>
      <c r="O135" s="14">
        <v>-5.9775013696622059</v>
      </c>
      <c r="Q135" s="2">
        <v>-4.9041646325705665E-2</v>
      </c>
      <c r="R135" s="2">
        <v>0.11917178180916087</v>
      </c>
      <c r="S135" s="2">
        <v>-0.72065177405655134</v>
      </c>
      <c r="T135" s="2">
        <v>-0.94577167586849109</v>
      </c>
      <c r="U135" s="2">
        <v>-0.27960165495451555</v>
      </c>
      <c r="V135" s="2">
        <v>-1.4291306937031516</v>
      </c>
      <c r="W135" s="2">
        <v>-1.573710092858039</v>
      </c>
      <c r="X135" s="2">
        <v>-2.2248136812649491</v>
      </c>
      <c r="Y135" s="2">
        <v>-1.3441246816949992</v>
      </c>
      <c r="Z135" s="2">
        <v>-2.5325283162645063</v>
      </c>
      <c r="AA135" s="2">
        <v>-3.3363114452682432E-2</v>
      </c>
      <c r="AB135" s="2">
        <v>-0.26706142360962082</v>
      </c>
      <c r="AC135" s="2">
        <v>-0.1276402506284629</v>
      </c>
      <c r="AD135" s="2">
        <v>-0.96139143278962091</v>
      </c>
    </row>
    <row r="136" spans="1:30">
      <c r="A136" s="1">
        <v>41654</v>
      </c>
      <c r="B136" s="14">
        <v>-0.27914830466776563</v>
      </c>
      <c r="C136" s="14">
        <v>0.99004007160454366</v>
      </c>
      <c r="D136" s="14">
        <v>-12.828732871328391</v>
      </c>
      <c r="E136" s="14">
        <v>-12.707088295257986</v>
      </c>
      <c r="F136" s="14">
        <v>0.33940991917850377</v>
      </c>
      <c r="G136" s="14">
        <v>-6.2633953695649014</v>
      </c>
      <c r="H136" s="14">
        <v>-5.7280714960860051</v>
      </c>
      <c r="I136" s="14">
        <v>-11.217276266825174</v>
      </c>
      <c r="J136" s="14">
        <v>-11.64200214206739</v>
      </c>
      <c r="K136" s="14">
        <v>-11.182955330723575</v>
      </c>
      <c r="L136" s="14">
        <v>-0.31995653760948528</v>
      </c>
      <c r="M136" s="14">
        <v>-1.5800311307233579</v>
      </c>
      <c r="N136" s="14">
        <v>-0.76891147815192884</v>
      </c>
      <c r="O136" s="14">
        <v>-5.8870132839844329</v>
      </c>
      <c r="Q136" s="2">
        <v>-3.1872595130356146E-2</v>
      </c>
      <c r="R136" s="2">
        <v>0.18467613471668193</v>
      </c>
      <c r="S136" s="2">
        <v>-0.92729929813823009</v>
      </c>
      <c r="T136" s="2">
        <v>-1.0581446565227228</v>
      </c>
      <c r="U136" s="2">
        <v>0.12553313447760386</v>
      </c>
      <c r="V136" s="2">
        <v>-1.4117943698814071</v>
      </c>
      <c r="W136" s="2">
        <v>-1.4375454630152242</v>
      </c>
      <c r="X136" s="2">
        <v>-2.2815939926722404</v>
      </c>
      <c r="Y136" s="2">
        <v>-1.3490635662206272</v>
      </c>
      <c r="Z136" s="2">
        <v>-2.576698286618011</v>
      </c>
      <c r="AA136" s="2">
        <v>-6.4938378873221125E-2</v>
      </c>
      <c r="AB136" s="2">
        <v>-0.22602819334336849</v>
      </c>
      <c r="AC136" s="2">
        <v>-0.16519217305468223</v>
      </c>
      <c r="AD136" s="2">
        <v>-0.94683778152963616</v>
      </c>
    </row>
    <row r="137" spans="1:30">
      <c r="A137" s="1">
        <v>41685</v>
      </c>
      <c r="B137" s="14">
        <v>-0.21989313714608366</v>
      </c>
      <c r="C137" s="14">
        <v>1.344033031139874</v>
      </c>
      <c r="D137" s="14">
        <v>-14.964192085600407</v>
      </c>
      <c r="E137" s="14">
        <v>-14.883946782726085</v>
      </c>
      <c r="F137" s="14">
        <v>0.63896010693243599</v>
      </c>
      <c r="G137" s="14">
        <v>-6.3640726737205826</v>
      </c>
      <c r="H137" s="14">
        <v>-6.013480568797581</v>
      </c>
      <c r="I137" s="14">
        <v>-11.614631604593084</v>
      </c>
      <c r="J137" s="14">
        <v>-11.795654873457453</v>
      </c>
      <c r="K137" s="14">
        <v>-11.136171601647586</v>
      </c>
      <c r="L137" s="14">
        <v>-5.9892263324260675E-2</v>
      </c>
      <c r="M137" s="14">
        <v>-0.29934839227824872</v>
      </c>
      <c r="N137" s="14">
        <v>0.49734173154123651</v>
      </c>
      <c r="O137" s="14">
        <v>-5.6429831663715149</v>
      </c>
      <c r="Q137" s="2">
        <v>-2.5106958613065538E-2</v>
      </c>
      <c r="R137" s="2">
        <v>0.25070785743064528</v>
      </c>
      <c r="S137" s="2">
        <v>-1.0816566965234542</v>
      </c>
      <c r="T137" s="2">
        <v>-1.2394160164911665</v>
      </c>
      <c r="U137" s="2">
        <v>0.23632386826970997</v>
      </c>
      <c r="V137" s="2">
        <v>-1.4344874369473142</v>
      </c>
      <c r="W137" s="2">
        <v>-1.5091731509482849</v>
      </c>
      <c r="X137" s="2">
        <v>-2.362416068374233</v>
      </c>
      <c r="Y137" s="2">
        <v>-1.3668686910813763</v>
      </c>
      <c r="Z137" s="2">
        <v>-2.5659187072504248</v>
      </c>
      <c r="AA137" s="2">
        <v>-1.2155733764291946E-2</v>
      </c>
      <c r="AB137" s="2">
        <v>-4.2822685560580311E-2</v>
      </c>
      <c r="AC137" s="2">
        <v>0.1068484002625877</v>
      </c>
      <c r="AD137" s="2">
        <v>-0.90758919756336254</v>
      </c>
    </row>
    <row r="138" spans="1:30">
      <c r="A138" s="1">
        <v>41713</v>
      </c>
      <c r="B138" s="14">
        <v>-0.16063796962440169</v>
      </c>
      <c r="C138" s="14">
        <v>1.6980259906752042</v>
      </c>
      <c r="D138" s="14">
        <v>-17.099651299872423</v>
      </c>
      <c r="E138" s="14">
        <v>-17.060805270194184</v>
      </c>
      <c r="F138" s="14">
        <v>0.93851029468636815</v>
      </c>
      <c r="G138" s="14">
        <v>-6.4647499778762629</v>
      </c>
      <c r="H138" s="14">
        <v>-6.2988896415091578</v>
      </c>
      <c r="I138" s="14">
        <v>-12.011986942360993</v>
      </c>
      <c r="J138" s="14">
        <v>-11.949307604847515</v>
      </c>
      <c r="K138" s="14">
        <v>-11.089387872571598</v>
      </c>
      <c r="L138" s="14">
        <v>0.20017201096096393</v>
      </c>
      <c r="M138" s="14">
        <v>0.98133434616685999</v>
      </c>
      <c r="N138" s="14">
        <v>1.7635949412344021</v>
      </c>
      <c r="O138" s="14">
        <v>-5.3989530487585968</v>
      </c>
      <c r="Q138" s="2">
        <v>-1.8341322095774937E-2</v>
      </c>
      <c r="R138" s="2">
        <v>0.31673958014460857</v>
      </c>
      <c r="S138" s="2">
        <v>-1.2360140949086784</v>
      </c>
      <c r="T138" s="2">
        <v>-1.42068737645961</v>
      </c>
      <c r="U138" s="2">
        <v>0.34711460206181605</v>
      </c>
      <c r="V138" s="2">
        <v>-1.4571805040132211</v>
      </c>
      <c r="W138" s="2">
        <v>-1.5808008388813457</v>
      </c>
      <c r="X138" s="2">
        <v>-2.4432381440762256</v>
      </c>
      <c r="Y138" s="2">
        <v>-1.384673815942125</v>
      </c>
      <c r="Z138" s="2">
        <v>-2.5551391278828395</v>
      </c>
      <c r="AA138" s="2">
        <v>4.0626911344637244E-2</v>
      </c>
      <c r="AB138" s="2">
        <v>0.14038282222220783</v>
      </c>
      <c r="AC138" s="2">
        <v>0.37888897357985774</v>
      </c>
      <c r="AD138" s="2">
        <v>-0.86834061359708892</v>
      </c>
    </row>
    <row r="139" spans="1:30">
      <c r="A139" s="1">
        <v>41744</v>
      </c>
      <c r="B139" s="14">
        <v>-0.23932811929788372</v>
      </c>
      <c r="C139" s="14">
        <v>2.1944766736100814</v>
      </c>
      <c r="D139" s="14">
        <v>-19.536729778659573</v>
      </c>
      <c r="E139" s="14">
        <v>-18.553325542219632</v>
      </c>
      <c r="F139" s="14">
        <v>0.67650408328117795</v>
      </c>
      <c r="G139" s="14">
        <v>-6.7111242910873381</v>
      </c>
      <c r="H139" s="14">
        <v>-6.7278215596481257</v>
      </c>
      <c r="I139" s="14">
        <v>-11.860040068673584</v>
      </c>
      <c r="J139" s="14">
        <v>-12.297095906128323</v>
      </c>
      <c r="K139" s="14">
        <v>-10.653352696962173</v>
      </c>
      <c r="L139" s="14">
        <v>7.3836437029251023E-2</v>
      </c>
      <c r="M139" s="14">
        <v>1.5363273836243239</v>
      </c>
      <c r="N139" s="14">
        <v>1.7673862852463602</v>
      </c>
      <c r="O139" s="14">
        <v>-5.6067076176541653</v>
      </c>
      <c r="Q139" s="2">
        <v>-2.7326006005193769E-2</v>
      </c>
      <c r="R139" s="2">
        <v>0.40934451183518289</v>
      </c>
      <c r="S139" s="2">
        <v>-1.41217343859085</v>
      </c>
      <c r="T139" s="2">
        <v>-1.544972524551713</v>
      </c>
      <c r="U139" s="2">
        <v>0.25020977073012662</v>
      </c>
      <c r="V139" s="2">
        <v>-1.5127142597082504</v>
      </c>
      <c r="W139" s="2">
        <v>-1.6884477377170917</v>
      </c>
      <c r="X139" s="2">
        <v>-2.4123321499682069</v>
      </c>
      <c r="Y139" s="2">
        <v>-1.4249751765062437</v>
      </c>
      <c r="Z139" s="2">
        <v>-2.4546709549651453</v>
      </c>
      <c r="AA139" s="2">
        <v>1.4985843259456786E-2</v>
      </c>
      <c r="AB139" s="2">
        <v>0.2197762412096104</v>
      </c>
      <c r="AC139" s="2">
        <v>0.37970350213604281</v>
      </c>
      <c r="AD139" s="2">
        <v>-0.9017548196854076</v>
      </c>
    </row>
    <row r="140" spans="1:30">
      <c r="A140" s="1">
        <v>41774</v>
      </c>
      <c r="B140" s="14">
        <v>-0.31801826897136576</v>
      </c>
      <c r="C140" s="14">
        <v>2.6909273565449583</v>
      </c>
      <c r="D140" s="14">
        <v>-21.973808257446727</v>
      </c>
      <c r="E140" s="14">
        <v>-20.045845814245084</v>
      </c>
      <c r="F140" s="14">
        <v>0.41449787187598769</v>
      </c>
      <c r="G140" s="14">
        <v>-6.9574986042984124</v>
      </c>
      <c r="H140" s="14">
        <v>-7.1567534777870945</v>
      </c>
      <c r="I140" s="14">
        <v>-11.708093194986175</v>
      </c>
      <c r="J140" s="14">
        <v>-12.644884207409133</v>
      </c>
      <c r="K140" s="14">
        <v>-10.217317521352747</v>
      </c>
      <c r="L140" s="14">
        <v>-5.2499136902461885E-2</v>
      </c>
      <c r="M140" s="14">
        <v>2.0913204210817877</v>
      </c>
      <c r="N140" s="14">
        <v>1.7711776292583186</v>
      </c>
      <c r="O140" s="14">
        <v>-5.8144621865497346</v>
      </c>
      <c r="Q140" s="2">
        <v>-3.6310689914612601E-2</v>
      </c>
      <c r="R140" s="2">
        <v>0.50194944352575721</v>
      </c>
      <c r="S140" s="2">
        <v>-1.5883327822730218</v>
      </c>
      <c r="T140" s="2">
        <v>-1.6692576726438164</v>
      </c>
      <c r="U140" s="2">
        <v>0.15330493939843717</v>
      </c>
      <c r="V140" s="2">
        <v>-1.5682480154032792</v>
      </c>
      <c r="W140" s="2">
        <v>-1.7960946365528381</v>
      </c>
      <c r="X140" s="2">
        <v>-2.3814261558601877</v>
      </c>
      <c r="Y140" s="2">
        <v>-1.4652765370703629</v>
      </c>
      <c r="Z140" s="2">
        <v>-2.3542027820474503</v>
      </c>
      <c r="AA140" s="2">
        <v>-1.0655224825723664E-2</v>
      </c>
      <c r="AB140" s="2">
        <v>0.29916966019701297</v>
      </c>
      <c r="AC140" s="2">
        <v>0.38051803069222789</v>
      </c>
      <c r="AD140" s="2">
        <v>-0.93516902577372651</v>
      </c>
    </row>
    <row r="141" spans="1:30">
      <c r="A141" s="1">
        <v>41805</v>
      </c>
      <c r="B141" s="14">
        <v>-0.49432990267977117</v>
      </c>
      <c r="C141" s="14">
        <v>3.2071143028520259</v>
      </c>
      <c r="D141" s="14">
        <v>-20.672714514916802</v>
      </c>
      <c r="E141" s="14">
        <v>-21.271647522951099</v>
      </c>
      <c r="F141" s="14">
        <v>3.0074101283101451E-2</v>
      </c>
      <c r="G141" s="14">
        <v>-6.844074620478299</v>
      </c>
      <c r="H141" s="14">
        <v>-7.1905991438974333</v>
      </c>
      <c r="I141" s="14">
        <v>-10.992957394014395</v>
      </c>
      <c r="J141" s="14">
        <v>-12.966609025421274</v>
      </c>
      <c r="K141" s="14">
        <v>-9.6442578186733563</v>
      </c>
      <c r="L141" s="14">
        <v>-0.89791720881595749</v>
      </c>
      <c r="M141" s="14">
        <v>0.64558209718182313</v>
      </c>
      <c r="N141" s="14">
        <v>1.2006347752186504</v>
      </c>
      <c r="O141" s="14">
        <v>-6.7280959029551228</v>
      </c>
      <c r="Q141" s="2">
        <v>-5.6441599628170913E-2</v>
      </c>
      <c r="R141" s="2">
        <v>0.59823585936819978</v>
      </c>
      <c r="S141" s="2">
        <v>-1.4942858232817311</v>
      </c>
      <c r="T141" s="2">
        <v>-1.771332632531184</v>
      </c>
      <c r="U141" s="2">
        <v>1.1123116878264052E-2</v>
      </c>
      <c r="V141" s="2">
        <v>-1.5426817957542904</v>
      </c>
      <c r="W141" s="2">
        <v>-1.8045887141482193</v>
      </c>
      <c r="X141" s="2">
        <v>-2.235967533942528</v>
      </c>
      <c r="Y141" s="2">
        <v>-1.5025576872567918</v>
      </c>
      <c r="Z141" s="2">
        <v>-2.222162376773984</v>
      </c>
      <c r="AA141" s="2">
        <v>-0.18224127670128673</v>
      </c>
      <c r="AB141" s="2">
        <v>9.2352455748151346E-2</v>
      </c>
      <c r="AC141" s="2">
        <v>0.25794317447319959</v>
      </c>
      <c r="AD141" s="2">
        <v>-1.0821133045517872</v>
      </c>
    </row>
    <row r="142" spans="1:30">
      <c r="A142" s="1">
        <v>41835</v>
      </c>
      <c r="B142" s="14">
        <v>-0.67064153638817658</v>
      </c>
      <c r="C142" s="14">
        <v>3.7233012491590936</v>
      </c>
      <c r="D142" s="14">
        <v>-19.371620772386876</v>
      </c>
      <c r="E142" s="14">
        <v>-22.497449231657114</v>
      </c>
      <c r="F142" s="14">
        <v>-0.35434966930978479</v>
      </c>
      <c r="G142" s="14">
        <v>-6.7306506366581855</v>
      </c>
      <c r="H142" s="14">
        <v>-7.2244448100077712</v>
      </c>
      <c r="I142" s="14">
        <v>-10.277821593042617</v>
      </c>
      <c r="J142" s="14">
        <v>-13.288333843433417</v>
      </c>
      <c r="K142" s="14">
        <v>-9.0711981159939636</v>
      </c>
      <c r="L142" s="14">
        <v>-1.7433352807294527</v>
      </c>
      <c r="M142" s="14">
        <v>-0.80015622671814102</v>
      </c>
      <c r="N142" s="14">
        <v>0.63009192117898216</v>
      </c>
      <c r="O142" s="14">
        <v>-7.6417296193605102</v>
      </c>
      <c r="Q142" s="2">
        <v>-7.6572509341729225E-2</v>
      </c>
      <c r="R142" s="2">
        <v>0.69452227521064236</v>
      </c>
      <c r="S142" s="2">
        <v>-1.4002388642904406</v>
      </c>
      <c r="T142" s="2">
        <v>-1.8734075924185511</v>
      </c>
      <c r="U142" s="2">
        <v>-0.13105870564190905</v>
      </c>
      <c r="V142" s="2">
        <v>-1.5171155761053017</v>
      </c>
      <c r="W142" s="2">
        <v>-1.8130827917436001</v>
      </c>
      <c r="X142" s="2">
        <v>-2.0905089120248683</v>
      </c>
      <c r="Y142" s="2">
        <v>-1.5398388374432208</v>
      </c>
      <c r="Z142" s="2">
        <v>-2.0901219715005168</v>
      </c>
      <c r="AA142" s="2">
        <v>-0.35382732857684968</v>
      </c>
      <c r="AB142" s="2">
        <v>-0.11446474870071023</v>
      </c>
      <c r="AC142" s="2">
        <v>0.13536831825417134</v>
      </c>
      <c r="AD142" s="2">
        <v>-1.2290575833298476</v>
      </c>
    </row>
    <row r="143" spans="1:30">
      <c r="A143" s="1">
        <v>41866</v>
      </c>
      <c r="B143" s="14">
        <v>-0.80831750708464156</v>
      </c>
      <c r="C143" s="14">
        <v>4.2519735807671601</v>
      </c>
      <c r="D143" s="14">
        <v>-17.59719456308444</v>
      </c>
      <c r="E143" s="14">
        <v>-21.274598317608294</v>
      </c>
      <c r="F143" s="14">
        <v>-0.55392730337205709</v>
      </c>
      <c r="G143" s="14">
        <v>-6.5143078777188892</v>
      </c>
      <c r="H143" s="14">
        <v>-7.2158228713085943</v>
      </c>
      <c r="I143" s="14">
        <v>-9.3060506638848128</v>
      </c>
      <c r="J143" s="14">
        <v>-13.548661553744235</v>
      </c>
      <c r="K143" s="14">
        <v>-8.6610610017969449</v>
      </c>
      <c r="L143" s="14">
        <v>-3.2966980516963722</v>
      </c>
      <c r="M143" s="14">
        <v>-3.4462240333026117</v>
      </c>
      <c r="N143" s="14">
        <v>0.373431944044194</v>
      </c>
      <c r="O143" s="14">
        <v>-8.6427927069646309</v>
      </c>
      <c r="Q143" s="2">
        <v>-9.2292076323910205E-2</v>
      </c>
      <c r="R143" s="2">
        <v>0.79313763991482145</v>
      </c>
      <c r="S143" s="2">
        <v>-1.2719780146034325</v>
      </c>
      <c r="T143" s="2">
        <v>-1.7715783511038778</v>
      </c>
      <c r="U143" s="2">
        <v>-0.20487389064327891</v>
      </c>
      <c r="V143" s="2">
        <v>-1.4683510528693484</v>
      </c>
      <c r="W143" s="2">
        <v>-1.8109189868979614</v>
      </c>
      <c r="X143" s="2">
        <v>-1.892850705034171</v>
      </c>
      <c r="Y143" s="2">
        <v>-1.5700053521863282</v>
      </c>
      <c r="Z143" s="2">
        <v>-1.9956210486070394</v>
      </c>
      <c r="AA143" s="2">
        <v>-0.66909783657229571</v>
      </c>
      <c r="AB143" s="2">
        <v>-0.49299268663603851</v>
      </c>
      <c r="AC143" s="2">
        <v>8.0227745426510594E-2</v>
      </c>
      <c r="AD143" s="2">
        <v>-1.3900635650246564</v>
      </c>
    </row>
    <row r="144" spans="1:30">
      <c r="A144" s="1">
        <v>41897</v>
      </c>
      <c r="B144" s="14">
        <v>-0.94599347778110654</v>
      </c>
      <c r="C144" s="14">
        <v>4.7806459123752267</v>
      </c>
      <c r="D144" s="14">
        <v>-15.822768353782001</v>
      </c>
      <c r="E144" s="14">
        <v>-20.051747403559478</v>
      </c>
      <c r="F144" s="14">
        <v>-0.75350493743432945</v>
      </c>
      <c r="G144" s="14">
        <v>-6.297965118779592</v>
      </c>
      <c r="H144" s="14">
        <v>-7.2072009326094184</v>
      </c>
      <c r="I144" s="14">
        <v>-8.3342797347270068</v>
      </c>
      <c r="J144" s="14">
        <v>-13.808989264055052</v>
      </c>
      <c r="K144" s="14">
        <v>-8.250923887599928</v>
      </c>
      <c r="L144" s="14">
        <v>-4.8500608226632913</v>
      </c>
      <c r="M144" s="14">
        <v>-6.092291839887082</v>
      </c>
      <c r="N144" s="14">
        <v>0.11677196690940583</v>
      </c>
      <c r="O144" s="14">
        <v>-9.6438557945687542</v>
      </c>
      <c r="Q144" s="2">
        <v>-0.10801164330609117</v>
      </c>
      <c r="R144" s="2">
        <v>0.89175300461900053</v>
      </c>
      <c r="S144" s="2">
        <v>-1.1437171649164242</v>
      </c>
      <c r="T144" s="2">
        <v>-1.6697491097892048</v>
      </c>
      <c r="U144" s="2">
        <v>-0.27868907564464879</v>
      </c>
      <c r="V144" s="2">
        <v>-1.4195865296333952</v>
      </c>
      <c r="W144" s="2">
        <v>-1.8087551820523227</v>
      </c>
      <c r="X144" s="2">
        <v>-1.6951924980434729</v>
      </c>
      <c r="Y144" s="2">
        <v>-1.6001718669294354</v>
      </c>
      <c r="Z144" s="2">
        <v>-1.9011201257135621</v>
      </c>
      <c r="AA144" s="2">
        <v>-0.98436834456774158</v>
      </c>
      <c r="AB144" s="2">
        <v>-0.8715206245713667</v>
      </c>
      <c r="AC144" s="2">
        <v>2.5087172598849839E-2</v>
      </c>
      <c r="AD144" s="2">
        <v>-1.5510695467194655</v>
      </c>
    </row>
    <row r="145" spans="1:30">
      <c r="A145" s="1">
        <v>41927</v>
      </c>
      <c r="B145" s="14">
        <v>-1.0740702893045802</v>
      </c>
      <c r="C145" s="14">
        <v>5.3251044289474461</v>
      </c>
      <c r="D145" s="14">
        <v>-14.043154527905594</v>
      </c>
      <c r="E145" s="14">
        <v>-18.705075380838977</v>
      </c>
      <c r="F145" s="14">
        <v>-0.89798239554798176</v>
      </c>
      <c r="G145" s="14">
        <v>-6.0661021506492654</v>
      </c>
      <c r="H145" s="14">
        <v>-7.1187781177954577</v>
      </c>
      <c r="I145" s="14">
        <v>-7.3023970426231894</v>
      </c>
      <c r="J145" s="14">
        <v>-14.050201058811428</v>
      </c>
      <c r="K145" s="14">
        <v>-7.9615704679541999</v>
      </c>
      <c r="L145" s="14">
        <v>-6.5500185957990915</v>
      </c>
      <c r="M145" s="14">
        <v>-8.9935336965482477</v>
      </c>
      <c r="N145" s="14">
        <v>-0.13042372582195527</v>
      </c>
      <c r="O145" s="14">
        <v>-10.634963696369244</v>
      </c>
      <c r="Q145" s="2">
        <v>-0.12263519749221835</v>
      </c>
      <c r="R145" s="2">
        <v>0.9933130295492828</v>
      </c>
      <c r="S145" s="2">
        <v>-1.0150813387405999</v>
      </c>
      <c r="T145" s="2">
        <v>-1.5576090371132232</v>
      </c>
      <c r="U145" s="2">
        <v>-0.33212507487018988</v>
      </c>
      <c r="V145" s="2">
        <v>-1.367323689164947</v>
      </c>
      <c r="W145" s="2">
        <v>-1.7865641503325369</v>
      </c>
      <c r="X145" s="2">
        <v>-1.4853075584695568</v>
      </c>
      <c r="Y145" s="2">
        <v>-1.6281232484940094</v>
      </c>
      <c r="Z145" s="2">
        <v>-1.834449336232731</v>
      </c>
      <c r="AA145" s="2">
        <v>-1.3293917742033836</v>
      </c>
      <c r="AB145" s="2">
        <v>-1.2865519758923165</v>
      </c>
      <c r="AC145" s="2">
        <v>-2.8020102831863049E-2</v>
      </c>
      <c r="AD145" s="2">
        <v>-1.7104743861055474</v>
      </c>
    </row>
    <row r="146" spans="1:30">
      <c r="A146" s="1">
        <v>41958</v>
      </c>
      <c r="B146" s="14">
        <v>-1.2021471008280535</v>
      </c>
      <c r="C146" s="14">
        <v>5.8695629455196654</v>
      </c>
      <c r="D146" s="14">
        <v>-12.263540702029188</v>
      </c>
      <c r="E146" s="14">
        <v>-17.358403358118476</v>
      </c>
      <c r="F146" s="14">
        <v>-1.0424598536616341</v>
      </c>
      <c r="G146" s="14">
        <v>-5.8342391825189379</v>
      </c>
      <c r="H146" s="14">
        <v>-7.030355302981496</v>
      </c>
      <c r="I146" s="14">
        <v>-6.270514350519373</v>
      </c>
      <c r="J146" s="14">
        <v>-14.291412853567802</v>
      </c>
      <c r="K146" s="14">
        <v>-7.67221704830847</v>
      </c>
      <c r="L146" s="14">
        <v>-8.2499763689348935</v>
      </c>
      <c r="M146" s="14">
        <v>-11.894775553209413</v>
      </c>
      <c r="N146" s="14">
        <v>-0.37761941855331638</v>
      </c>
      <c r="O146" s="14">
        <v>-11.62607159816973</v>
      </c>
      <c r="Q146" s="2">
        <v>-0.13725875167834548</v>
      </c>
      <c r="R146" s="2">
        <v>1.0948730544795653</v>
      </c>
      <c r="S146" s="2">
        <v>-0.88644551256477577</v>
      </c>
      <c r="T146" s="2">
        <v>-1.4454689644372416</v>
      </c>
      <c r="U146" s="2">
        <v>-0.38556107409573098</v>
      </c>
      <c r="V146" s="2">
        <v>-1.3150608486964985</v>
      </c>
      <c r="W146" s="2">
        <v>-1.7643731186127511</v>
      </c>
      <c r="X146" s="2">
        <v>-1.2754226188956403</v>
      </c>
      <c r="Y146" s="2">
        <v>-1.6560746300585834</v>
      </c>
      <c r="Z146" s="2">
        <v>-1.7677785467518994</v>
      </c>
      <c r="AA146" s="2">
        <v>-1.6744152038390259</v>
      </c>
      <c r="AB146" s="2">
        <v>-1.7015833272132661</v>
      </c>
      <c r="AC146" s="2">
        <v>-8.1127378262575933E-2</v>
      </c>
      <c r="AD146" s="2">
        <v>-1.8698792254916283</v>
      </c>
    </row>
    <row r="147" spans="1:30">
      <c r="A147" s="1">
        <v>41988</v>
      </c>
      <c r="B147" s="14">
        <v>-1.3147639635528223</v>
      </c>
      <c r="C147" s="14">
        <v>6.4471115388418818</v>
      </c>
      <c r="D147" s="14">
        <v>-10.509640049474816</v>
      </c>
      <c r="E147" s="14">
        <v>-15.996819890348238</v>
      </c>
      <c r="F147" s="14">
        <v>-1.1412800469350517</v>
      </c>
      <c r="G147" s="14">
        <v>-5.5698018540227361</v>
      </c>
      <c r="H147" s="14">
        <v>-6.9027737184607068</v>
      </c>
      <c r="I147" s="14">
        <v>-5.2022325096472617</v>
      </c>
      <c r="J147" s="14">
        <v>-14.514024689187943</v>
      </c>
      <c r="K147" s="14">
        <v>-7.5187587777452709</v>
      </c>
      <c r="L147" s="14">
        <v>-10.070844612136256</v>
      </c>
      <c r="M147" s="14">
        <v>-14.953521055022037</v>
      </c>
      <c r="N147" s="14">
        <v>-0.42572833254381393</v>
      </c>
      <c r="O147" s="14">
        <v>-12.601464523754672</v>
      </c>
      <c r="Q147" s="2">
        <v>-0.15011711983053413</v>
      </c>
      <c r="R147" s="2">
        <v>1.2026055037863315</v>
      </c>
      <c r="S147" s="2">
        <v>-0.75966831169618809</v>
      </c>
      <c r="T147" s="2">
        <v>-1.3320871859090784</v>
      </c>
      <c r="U147" s="2">
        <v>-0.42211041431925739</v>
      </c>
      <c r="V147" s="2">
        <v>-1.2554556171041407</v>
      </c>
      <c r="W147" s="2">
        <v>-1.7323546062534911</v>
      </c>
      <c r="X147" s="2">
        <v>-1.0581340924622531</v>
      </c>
      <c r="Y147" s="2">
        <v>-1.6818706669584096</v>
      </c>
      <c r="Z147" s="2">
        <v>-1.732419766256621</v>
      </c>
      <c r="AA147" s="2">
        <v>-2.0439786224791745</v>
      </c>
      <c r="AB147" s="2">
        <v>-2.1391460474840671</v>
      </c>
      <c r="AC147" s="2">
        <v>-9.1463049235380442E-2</v>
      </c>
      <c r="AD147" s="2">
        <v>-2.0267565466780826</v>
      </c>
    </row>
    <row r="149" spans="1:30">
      <c r="Q149" s="2"/>
      <c r="R149" s="2"/>
      <c r="S149" s="2"/>
      <c r="T149" s="2"/>
      <c r="U149" s="2"/>
      <c r="V149" s="2"/>
      <c r="W149" s="2"/>
      <c r="X149" s="2"/>
      <c r="Y149" s="2"/>
      <c r="Z149" s="2"/>
      <c r="AA149" s="2"/>
      <c r="AB149" s="2"/>
      <c r="AC149" s="2"/>
      <c r="AD149" s="2"/>
    </row>
  </sheetData>
  <mergeCells count="2">
    <mergeCell ref="B2:O2"/>
    <mergeCell ref="Q2:A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37</vt:i4>
      </vt:variant>
      <vt:variant>
        <vt:lpstr>Named Ranges</vt:lpstr>
      </vt:variant>
      <vt:variant>
        <vt:i4>19</vt:i4>
      </vt:variant>
    </vt:vector>
  </HeadingPairs>
  <TitlesOfParts>
    <vt:vector size="56" baseType="lpstr">
      <vt:lpstr>List of Tables</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S21</vt:lpstr>
      <vt:lpstr>Table S22</vt:lpstr>
      <vt:lpstr>Table S20</vt:lpstr>
      <vt:lpstr>Table S23</vt:lpstr>
      <vt:lpstr>Table S24</vt:lpstr>
      <vt:lpstr>Table S25</vt:lpstr>
      <vt:lpstr>Table S26</vt:lpstr>
      <vt:lpstr>Table S27</vt:lpstr>
      <vt:lpstr>Table S28</vt:lpstr>
      <vt:lpstr>Table S29</vt:lpstr>
      <vt:lpstr>Table S30</vt:lpstr>
      <vt:lpstr>Table S31</vt:lpstr>
      <vt:lpstr>Table S32</vt:lpstr>
      <vt:lpstr>Table S33</vt:lpstr>
      <vt:lpstr>Table S34</vt:lpstr>
      <vt:lpstr>Table S35</vt:lpstr>
      <vt:lpstr>Table S36</vt:lpstr>
      <vt:lpstr>'Table S27'!_ENREF_1</vt:lpstr>
      <vt:lpstr>'Table S27'!_ENREF_11</vt:lpstr>
      <vt:lpstr>'Table S27'!_ENREF_13</vt:lpstr>
      <vt:lpstr>'Table S27'!_ENREF_18</vt:lpstr>
      <vt:lpstr>'Table S27'!_ENREF_20</vt:lpstr>
      <vt:lpstr>'Table S27'!_ENREF_21</vt:lpstr>
      <vt:lpstr>'Table S27'!_ENREF_22</vt:lpstr>
      <vt:lpstr>'Table S27'!_ENREF_24</vt:lpstr>
      <vt:lpstr>'Table S27'!_ENREF_25</vt:lpstr>
      <vt:lpstr>'Table S27'!_ENREF_28</vt:lpstr>
      <vt:lpstr>'Table S27'!_ENREF_39</vt:lpstr>
      <vt:lpstr>'Table S27'!_ENREF_45</vt:lpstr>
      <vt:lpstr>'Table S27'!_ENREF_46</vt:lpstr>
      <vt:lpstr>'Table S27'!_ENREF_49</vt:lpstr>
      <vt:lpstr>'Table S27'!_ENREF_50</vt:lpstr>
      <vt:lpstr>'Table S27'!_ENREF_51</vt:lpstr>
      <vt:lpstr>'Table S27'!_ENREF_52</vt:lpstr>
      <vt:lpstr>'Table S27'!_ENREF_6</vt:lpstr>
      <vt:lpstr>'Table S29'!_Toc43936330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Kirsten Ondris</cp:lastModifiedBy>
  <dcterms:created xsi:type="dcterms:W3CDTF">2019-11-11T16:18:08Z</dcterms:created>
  <dcterms:modified xsi:type="dcterms:W3CDTF">2025-05-01T19:52:58Z</dcterms:modified>
</cp:coreProperties>
</file>